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codeName="ThisWorkbook" hidePivotFieldList="1" defaultThemeVersion="124226"/>
  <bookViews>
    <workbookView xWindow="1500" yWindow="690" windowWidth="29040" windowHeight="16440"/>
  </bookViews>
  <sheets>
    <sheet name="MUNI" sheetId="5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5" l="1"/>
  <c r="B18" i="5" l="1"/>
  <c r="D19" i="5"/>
  <c r="B19" i="5"/>
  <c r="D18" i="5"/>
  <c r="N9" i="5" l="1"/>
  <c r="M9" i="5"/>
  <c r="L9" i="5"/>
  <c r="K9" i="5"/>
  <c r="J9" i="5"/>
  <c r="I9" i="5"/>
  <c r="H9" i="5"/>
  <c r="G9" i="5"/>
  <c r="F9" i="5"/>
  <c r="E9" i="5"/>
  <c r="D9" i="5"/>
  <c r="C9" i="5"/>
  <c r="B5" i="5"/>
  <c r="N10" i="5" s="1"/>
  <c r="B4" i="5"/>
  <c r="D15" i="5" l="1"/>
  <c r="C10" i="5"/>
  <c r="C11" i="5" s="1"/>
  <c r="G10" i="5"/>
  <c r="G11" i="5" s="1"/>
  <c r="K10" i="5"/>
  <c r="K11" i="5" s="1"/>
  <c r="D10" i="5"/>
  <c r="D11" i="5" s="1"/>
  <c r="H10" i="5"/>
  <c r="H11" i="5" s="1"/>
  <c r="L10" i="5"/>
  <c r="L11" i="5" s="1"/>
  <c r="E10" i="5"/>
  <c r="E11" i="5" s="1"/>
  <c r="I10" i="5"/>
  <c r="I11" i="5" s="1"/>
  <c r="M10" i="5"/>
  <c r="M11" i="5" s="1"/>
  <c r="F10" i="5"/>
  <c r="F11" i="5" s="1"/>
  <c r="J10" i="5"/>
  <c r="J11" i="5" s="1"/>
  <c r="N11" i="5"/>
  <c r="B15" i="5"/>
  <c r="B10" i="5"/>
  <c r="C7" i="5"/>
  <c r="O9" i="5"/>
  <c r="O10" i="5" l="1"/>
  <c r="O11" i="5" s="1"/>
</calcChain>
</file>

<file path=xl/sharedStrings.xml><?xml version="1.0" encoding="utf-8"?>
<sst xmlns="http://schemas.openxmlformats.org/spreadsheetml/2006/main" count="21" uniqueCount="20">
  <si>
    <t>Name:</t>
  </si>
  <si>
    <t>ID Number:</t>
  </si>
  <si>
    <t>Type of license: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</si>
  <si>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</si>
  <si>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</si>
  <si>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</si>
  <si>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</si>
  <si>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</si>
  <si>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</si>
  <si>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</si>
  <si>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</si>
  <si>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</si>
  <si>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</si>
  <si>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</si>
  <si>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</si>
  <si>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</si>
  <si>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Sessions</t>
  </si>
  <si>
    <t>Sessions:</t>
  </si>
  <si>
    <t>the number of logins into the database via the URL http://www.brepolis.net [enter databases]</t>
  </si>
  <si>
    <t>L'Année Philologique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</si>
</sst>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</font>
    <font>
      <sz val="8"/>
      <name val="Arial"/>
      <family val="2"/>
    </font>
    <font>
      <sz val="14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20">
    <xf numFmtId="0" fontId="0" fillId="0" borderId="0" xfId="0"/>
    <xf numFmtId="0" fontId="3" fillId="0" borderId="1" xfId="0" applyFont="1" applyBorder="1" applyProtection="1">
      <protection hidden="1"/>
    </xf>
    <xf numFmtId="0" fontId="3" fillId="0" borderId="2" xfId="0" applyFont="1" applyBorder="1" applyProtection="1">
      <protection hidden="1"/>
    </xf>
    <xf numFmtId="0" fontId="3" fillId="0" borderId="3" xfId="0" applyFont="1" applyBorder="1" applyProtection="1">
      <protection hidden="1"/>
    </xf>
    <xf numFmtId="0" fontId="3" fillId="0" borderId="0" xfId="0" applyFont="1" applyBorder="1" applyProtection="1">
      <protection hidden="1"/>
    </xf>
    <xf numFmtId="0" fontId="3" fillId="0" borderId="4" xfId="0" applyFont="1" applyBorder="1" applyAlignment="1" applyProtection="1">
      <alignment horizontal="center"/>
      <protection hidden="1"/>
    </xf>
    <xf numFmtId="0" fontId="0" fillId="0" borderId="5" xfId="0" applyBorder="1" applyAlignment="1" applyProtection="1">
      <alignment horizontal="center"/>
      <protection hidden="1"/>
    </xf>
    <xf numFmtId="0" fontId="0" fillId="2" borderId="5" xfId="0" applyFill="1" applyBorder="1" applyAlignment="1" applyProtection="1">
      <alignment horizontal="center"/>
      <protection hidden="1"/>
    </xf>
    <xf numFmtId="0" fontId="0" fillId="0" borderId="0" xfId="0" applyAlignment="1" applyProtection="1">
      <alignment horizontal="left"/>
      <protection hidden="1"/>
    </xf>
    <xf numFmtId="0" fontId="0" fillId="0" borderId="0" xfId="0" applyAlignment="1" applyProtection="1">
      <alignment horizontal="center"/>
      <protection hidden="1"/>
    </xf>
    <xf numFmtId="0" fontId="0" fillId="0" borderId="0" xfId="0" applyProtection="1">
      <protection hidden="1"/>
    </xf>
    <xf numFmtId="0" fontId="1" fillId="0" borderId="0" xfId="0" applyFont="1" applyAlignment="1" applyProtection="1">
      <alignment horizontal="left"/>
      <protection hidden="1"/>
    </xf>
    <xf numFmtId="0" fontId="2" fillId="0" borderId="4" xfId="0" applyFont="1" applyBorder="1" applyAlignment="1" applyProtection="1">
      <protection hidden="1"/>
    </xf>
    <xf numFmtId="0" fontId="2" fillId="0" borderId="6" xfId="0" applyFont="1" applyBorder="1" applyAlignment="1" applyProtection="1">
      <protection hidden="1"/>
    </xf>
    <xf numFmtId="0" fontId="4" fillId="0" borderId="5" xfId="0" applyFont="1" applyBorder="1" applyAlignment="1" applyProtection="1">
      <alignment horizontal="center"/>
      <protection hidden="1"/>
    </xf>
    <xf numFmtId="0" fontId="0" fillId="0" borderId="6" xfId="0" applyBorder="1" applyProtection="1">
      <protection hidden="1"/>
    </xf>
    <xf numFmtId="0" fontId="0" fillId="0" borderId="7" xfId="0" applyBorder="1" applyProtection="1">
      <protection hidden="1"/>
    </xf>
    <xf numFmtId="0" fontId="5" fillId="0" borderId="0" xfId="0" applyFont="1" applyFill="1" applyProtection="1">
      <protection hidden="1"/>
    </xf>
    <xf numFmtId="0" fontId="3" fillId="2" borderId="6" xfId="0" applyFont="1" applyFill="1" applyBorder="1" applyAlignment="1" applyProtection="1">
      <alignment horizontal="center"/>
      <protection hidden="1"/>
    </xf>
    <xf numFmtId="0" fontId="3" fillId="2" borderId="7" xfId="0" applyFont="1" applyFill="1" applyBorder="1" applyAlignment="1" applyProtection="1">
      <alignment horizontal="center"/>
      <protection hidden="1"/>
    </xf>
  </cellXfs>
  <cellStyles count="2">
    <cellStyle name="Normal 3" xfId="1"/>
    <cellStyle name="Normální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ales&amp;Marketing/Customer%20Care/online_data/user%20statistics/user%20statistics%20jan-dec2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4"/>
      <sheetName val="stats_overview_2019"/>
      <sheetName val="stats_2019"/>
      <sheetName val="stats_2019_APh"/>
      <sheetName val="not used (new db)"/>
      <sheetName val="Sheet1"/>
    </sheetNames>
    <sheetDataSet>
      <sheetData sheetId="0"/>
      <sheetData sheetId="1"/>
      <sheetData sheetId="2">
        <row r="5">
          <cell r="C5">
            <v>1474</v>
          </cell>
        </row>
        <row r="3980">
          <cell r="C3980">
            <v>1449</v>
          </cell>
          <cell r="D3980" t="str">
            <v>University of Denver</v>
          </cell>
          <cell r="E3980" t="str">
            <v>CARN-1</v>
          </cell>
          <cell r="F3980">
            <v>40</v>
          </cell>
          <cell r="J3980">
            <v>2</v>
          </cell>
          <cell r="O3980">
            <v>1</v>
          </cell>
          <cell r="P3980">
            <v>2</v>
          </cell>
          <cell r="AE3980">
            <v>3980</v>
          </cell>
          <cell r="AF3980">
            <v>4769</v>
          </cell>
        </row>
        <row r="3981">
          <cell r="C3981">
            <v>1450</v>
          </cell>
          <cell r="D3981" t="str">
            <v>University of Birmingham</v>
          </cell>
          <cell r="E3981" t="str">
            <v>JISC-2</v>
          </cell>
          <cell r="F3981">
            <v>40</v>
          </cell>
          <cell r="G3981">
            <v>42</v>
          </cell>
          <cell r="H3981">
            <v>43</v>
          </cell>
          <cell r="I3981">
            <v>35</v>
          </cell>
          <cell r="J3981">
            <v>21</v>
          </cell>
          <cell r="K3981">
            <v>43</v>
          </cell>
          <cell r="L3981">
            <v>39</v>
          </cell>
          <cell r="M3981">
            <v>54</v>
          </cell>
          <cell r="N3981">
            <v>28</v>
          </cell>
          <cell r="O3981">
            <v>47</v>
          </cell>
          <cell r="P3981">
            <v>57</v>
          </cell>
          <cell r="Q3981">
            <v>46</v>
          </cell>
          <cell r="R3981">
            <v>31</v>
          </cell>
          <cell r="AE3981" t="str">
            <v/>
          </cell>
        </row>
        <row r="3982">
          <cell r="C3982">
            <v>1452</v>
          </cell>
          <cell r="D3982" t="str">
            <v>University of Colorado Libraries</v>
          </cell>
          <cell r="E3982" t="str">
            <v>CARN-1</v>
          </cell>
          <cell r="F3982">
            <v>40</v>
          </cell>
          <cell r="G3982">
            <v>21</v>
          </cell>
          <cell r="H3982">
            <v>16</v>
          </cell>
          <cell r="I3982">
            <v>39</v>
          </cell>
          <cell r="J3982">
            <v>39</v>
          </cell>
          <cell r="K3982">
            <v>31</v>
          </cell>
          <cell r="L3982">
            <v>8</v>
          </cell>
          <cell r="M3982">
            <v>34</v>
          </cell>
          <cell r="N3982">
            <v>21</v>
          </cell>
          <cell r="O3982">
            <v>19</v>
          </cell>
          <cell r="P3982">
            <v>43</v>
          </cell>
          <cell r="Q3982">
            <v>48</v>
          </cell>
          <cell r="R3982">
            <v>38</v>
          </cell>
          <cell r="AE3982" t="str">
            <v/>
          </cell>
        </row>
        <row r="3983">
          <cell r="C3983">
            <v>1454</v>
          </cell>
          <cell r="D3983" t="str">
            <v>University of Illinois at Urbana-Champaign</v>
          </cell>
          <cell r="E3983" t="str">
            <v>CARN-1</v>
          </cell>
          <cell r="F3983">
            <v>40</v>
          </cell>
          <cell r="G3983">
            <v>50</v>
          </cell>
          <cell r="H3983">
            <v>31</v>
          </cell>
          <cell r="I3983">
            <v>41</v>
          </cell>
          <cell r="J3983">
            <v>45</v>
          </cell>
          <cell r="K3983">
            <v>39</v>
          </cell>
          <cell r="L3983">
            <v>32</v>
          </cell>
          <cell r="M3983">
            <v>32</v>
          </cell>
          <cell r="N3983">
            <v>28</v>
          </cell>
          <cell r="O3983">
            <v>36</v>
          </cell>
          <cell r="P3983">
            <v>56</v>
          </cell>
          <cell r="Q3983">
            <v>66</v>
          </cell>
          <cell r="R3983">
            <v>31</v>
          </cell>
          <cell r="AE3983" t="str">
            <v/>
          </cell>
        </row>
        <row r="3984">
          <cell r="C3984">
            <v>1455</v>
          </cell>
          <cell r="D3984" t="str">
            <v>Universitätsbibliothek Mainz</v>
          </cell>
          <cell r="E3984" t="str">
            <v>Campus Wide</v>
          </cell>
          <cell r="F3984">
            <v>40</v>
          </cell>
          <cell r="G3984">
            <v>86</v>
          </cell>
          <cell r="H3984">
            <v>94</v>
          </cell>
          <cell r="I3984">
            <v>118</v>
          </cell>
          <cell r="J3984">
            <v>24</v>
          </cell>
          <cell r="K3984">
            <v>88</v>
          </cell>
          <cell r="L3984">
            <v>49</v>
          </cell>
          <cell r="M3984">
            <v>108</v>
          </cell>
          <cell r="N3984">
            <v>131</v>
          </cell>
          <cell r="O3984">
            <v>74</v>
          </cell>
          <cell r="P3984">
            <v>126</v>
          </cell>
          <cell r="Q3984">
            <v>249</v>
          </cell>
          <cell r="R3984">
            <v>110</v>
          </cell>
          <cell r="S3984">
            <v>2</v>
          </cell>
          <cell r="W3984">
            <v>116</v>
          </cell>
          <cell r="Z3984">
            <v>4</v>
          </cell>
          <cell r="AA3984">
            <v>1</v>
          </cell>
          <cell r="AB3984">
            <v>21</v>
          </cell>
          <cell r="AC3984">
            <v>203</v>
          </cell>
          <cell r="AD3984">
            <v>3</v>
          </cell>
          <cell r="AE3984" t="str">
            <v/>
          </cell>
        </row>
        <row r="3985">
          <cell r="C3985">
            <v>1457</v>
          </cell>
          <cell r="D3985" t="str">
            <v>University of Kansas - Watson Library</v>
          </cell>
          <cell r="E3985" t="str">
            <v>CARN-1</v>
          </cell>
          <cell r="F3985">
            <v>40</v>
          </cell>
          <cell r="G3985">
            <v>7</v>
          </cell>
          <cell r="H3985">
            <v>6</v>
          </cell>
          <cell r="I3985">
            <v>5</v>
          </cell>
          <cell r="J3985">
            <v>5</v>
          </cell>
          <cell r="K3985">
            <v>1</v>
          </cell>
          <cell r="L3985">
            <v>1</v>
          </cell>
          <cell r="M3985">
            <v>1</v>
          </cell>
          <cell r="N3985">
            <v>1</v>
          </cell>
          <cell r="O3985">
            <v>8</v>
          </cell>
          <cell r="P3985">
            <v>14</v>
          </cell>
          <cell r="Q3985">
            <v>11</v>
          </cell>
          <cell r="R3985">
            <v>7</v>
          </cell>
          <cell r="AE3985" t="str">
            <v/>
          </cell>
        </row>
        <row r="3986">
          <cell r="C3986">
            <v>1459</v>
          </cell>
          <cell r="D3986" t="str">
            <v>Universitätsbibliothek München</v>
          </cell>
          <cell r="E3986" t="str">
            <v>Campus Wide</v>
          </cell>
          <cell r="F3986">
            <v>40</v>
          </cell>
          <cell r="G3986">
            <v>122</v>
          </cell>
          <cell r="H3986">
            <v>108</v>
          </cell>
          <cell r="I3986">
            <v>185</v>
          </cell>
          <cell r="J3986">
            <v>109</v>
          </cell>
          <cell r="K3986">
            <v>177</v>
          </cell>
          <cell r="L3986">
            <v>176</v>
          </cell>
          <cell r="M3986">
            <v>109</v>
          </cell>
          <cell r="N3986">
            <v>157</v>
          </cell>
          <cell r="O3986">
            <v>149</v>
          </cell>
          <cell r="P3986">
            <v>106</v>
          </cell>
          <cell r="Q3986">
            <v>118</v>
          </cell>
          <cell r="R3986">
            <v>67</v>
          </cell>
          <cell r="AE3986" t="str">
            <v/>
          </cell>
        </row>
        <row r="3987">
          <cell r="C3987">
            <v>1461</v>
          </cell>
          <cell r="D3987" t="str">
            <v>Universitätsbibliothek Regensburg</v>
          </cell>
          <cell r="E3987" t="str">
            <v>Standard</v>
          </cell>
          <cell r="F3987">
            <v>3</v>
          </cell>
          <cell r="G3987">
            <v>40</v>
          </cell>
          <cell r="H3987">
            <v>62</v>
          </cell>
          <cell r="I3987">
            <v>44</v>
          </cell>
          <cell r="J3987">
            <v>34</v>
          </cell>
          <cell r="K3987">
            <v>144</v>
          </cell>
          <cell r="L3987">
            <v>37</v>
          </cell>
          <cell r="M3987">
            <v>38</v>
          </cell>
          <cell r="N3987">
            <v>29</v>
          </cell>
          <cell r="O3987">
            <v>55</v>
          </cell>
          <cell r="P3987">
            <v>67</v>
          </cell>
          <cell r="Q3987">
            <v>151</v>
          </cell>
          <cell r="R3987">
            <v>41</v>
          </cell>
          <cell r="S3987">
            <v>6</v>
          </cell>
          <cell r="T3987">
            <v>18</v>
          </cell>
          <cell r="U3987">
            <v>5</v>
          </cell>
          <cell r="V3987">
            <v>3</v>
          </cell>
          <cell r="W3987">
            <v>94</v>
          </cell>
          <cell r="X3987">
            <v>5</v>
          </cell>
          <cell r="Y3987">
            <v>3</v>
          </cell>
          <cell r="Z3987">
            <v>1</v>
          </cell>
          <cell r="AA3987">
            <v>4</v>
          </cell>
          <cell r="AB3987">
            <v>21</v>
          </cell>
          <cell r="AC3987">
            <v>65</v>
          </cell>
          <cell r="AD3987">
            <v>4</v>
          </cell>
          <cell r="AE3987" t="str">
            <v/>
          </cell>
        </row>
        <row r="3988">
          <cell r="C3988">
            <v>1462</v>
          </cell>
          <cell r="D3988" t="str">
            <v>Hebrew University of Jerusalem</v>
          </cell>
          <cell r="E3988" t="str">
            <v>Standard</v>
          </cell>
          <cell r="F3988">
            <v>3</v>
          </cell>
          <cell r="L3988">
            <v>4</v>
          </cell>
          <cell r="M3988">
            <v>2</v>
          </cell>
          <cell r="N3988">
            <v>2</v>
          </cell>
          <cell r="O3988">
            <v>2</v>
          </cell>
          <cell r="Q3988">
            <v>2</v>
          </cell>
          <cell r="R3988">
            <v>1</v>
          </cell>
          <cell r="AE3988" t="str">
            <v/>
          </cell>
        </row>
        <row r="3989">
          <cell r="C3989">
            <v>1463</v>
          </cell>
          <cell r="D3989" t="str">
            <v>Tel Aviv University</v>
          </cell>
          <cell r="E3989" t="str">
            <v>Standard</v>
          </cell>
          <cell r="F3989">
            <v>3</v>
          </cell>
          <cell r="G3989">
            <v>142</v>
          </cell>
          <cell r="H3989">
            <v>44</v>
          </cell>
          <cell r="I3989">
            <v>39</v>
          </cell>
          <cell r="J3989">
            <v>47</v>
          </cell>
          <cell r="K3989">
            <v>67</v>
          </cell>
          <cell r="L3989">
            <v>72</v>
          </cell>
          <cell r="M3989">
            <v>112</v>
          </cell>
          <cell r="N3989">
            <v>38</v>
          </cell>
          <cell r="O3989">
            <v>29</v>
          </cell>
          <cell r="P3989">
            <v>43</v>
          </cell>
          <cell r="Q3989">
            <v>46</v>
          </cell>
          <cell r="R3989">
            <v>51</v>
          </cell>
          <cell r="X3989">
            <v>3</v>
          </cell>
          <cell r="AC3989">
            <v>1</v>
          </cell>
          <cell r="AE3989" t="str">
            <v/>
          </cell>
        </row>
        <row r="3990">
          <cell r="C3990">
            <v>1465</v>
          </cell>
          <cell r="D3990" t="str">
            <v>Bar Ilan University</v>
          </cell>
          <cell r="E3990" t="str">
            <v>Standard</v>
          </cell>
          <cell r="F3990">
            <v>3</v>
          </cell>
          <cell r="G3990">
            <v>21</v>
          </cell>
          <cell r="H3990">
            <v>6</v>
          </cell>
          <cell r="I3990">
            <v>8</v>
          </cell>
          <cell r="J3990">
            <v>4</v>
          </cell>
          <cell r="K3990">
            <v>14</v>
          </cell>
          <cell r="L3990">
            <v>8</v>
          </cell>
          <cell r="M3990">
            <v>16</v>
          </cell>
          <cell r="N3990">
            <v>4</v>
          </cell>
          <cell r="O3990">
            <v>8</v>
          </cell>
          <cell r="P3990">
            <v>13</v>
          </cell>
          <cell r="Q3990">
            <v>9</v>
          </cell>
          <cell r="R3990">
            <v>10</v>
          </cell>
          <cell r="AE3990" t="str">
            <v/>
          </cell>
        </row>
        <row r="3991">
          <cell r="C3991">
            <v>1466</v>
          </cell>
          <cell r="D3991" t="str">
            <v>Ben Gurion University</v>
          </cell>
          <cell r="E3991" t="str">
            <v>Standard</v>
          </cell>
          <cell r="F3991">
            <v>3</v>
          </cell>
          <cell r="G3991">
            <v>3</v>
          </cell>
          <cell r="J3991">
            <v>3</v>
          </cell>
          <cell r="K3991">
            <v>4</v>
          </cell>
          <cell r="L3991">
            <v>5</v>
          </cell>
          <cell r="M3991">
            <v>4</v>
          </cell>
          <cell r="N3991">
            <v>4</v>
          </cell>
          <cell r="O3991">
            <v>1</v>
          </cell>
          <cell r="P3991">
            <v>1</v>
          </cell>
          <cell r="Q3991">
            <v>5</v>
          </cell>
          <cell r="R3991">
            <v>1</v>
          </cell>
          <cell r="AE3991" t="str">
            <v/>
          </cell>
        </row>
        <row r="3992">
          <cell r="C3992">
            <v>1470</v>
          </cell>
          <cell r="D3992" t="str">
            <v>Carleton College, Laurence McKinley Gould Library</v>
          </cell>
          <cell r="E3992" t="str">
            <v>CARN-4</v>
          </cell>
          <cell r="F3992">
            <v>40</v>
          </cell>
          <cell r="G3992">
            <v>3</v>
          </cell>
          <cell r="H3992">
            <v>7</v>
          </cell>
          <cell r="I3992">
            <v>8</v>
          </cell>
          <cell r="J3992">
            <v>6</v>
          </cell>
          <cell r="K3992">
            <v>2</v>
          </cell>
          <cell r="L3992">
            <v>10</v>
          </cell>
          <cell r="N3992">
            <v>37</v>
          </cell>
          <cell r="O3992">
            <v>3</v>
          </cell>
          <cell r="P3992">
            <v>3</v>
          </cell>
          <cell r="Q3992">
            <v>7</v>
          </cell>
          <cell r="R3992">
            <v>1</v>
          </cell>
          <cell r="AE3992" t="str">
            <v/>
          </cell>
        </row>
        <row r="3993">
          <cell r="C3993">
            <v>1471</v>
          </cell>
          <cell r="D3993" t="str">
            <v>University of Arizona - Tucson</v>
          </cell>
          <cell r="E3993" t="str">
            <v>CARN-1</v>
          </cell>
          <cell r="F3993">
            <v>40</v>
          </cell>
          <cell r="H3993">
            <v>19</v>
          </cell>
          <cell r="I3993">
            <v>37</v>
          </cell>
          <cell r="J3993">
            <v>20</v>
          </cell>
          <cell r="K3993">
            <v>18</v>
          </cell>
          <cell r="L3993">
            <v>18</v>
          </cell>
          <cell r="M3993">
            <v>26</v>
          </cell>
          <cell r="N3993">
            <v>20</v>
          </cell>
          <cell r="O3993">
            <v>37</v>
          </cell>
          <cell r="P3993">
            <v>66</v>
          </cell>
          <cell r="Q3993">
            <v>50</v>
          </cell>
          <cell r="R3993">
            <v>17</v>
          </cell>
          <cell r="AE3993" t="str">
            <v/>
          </cell>
        </row>
        <row r="3994">
          <cell r="C3994">
            <v>1472</v>
          </cell>
          <cell r="D3994" t="str">
            <v>Memorial University of Newfoundland</v>
          </cell>
          <cell r="E3994" t="str">
            <v>Standard</v>
          </cell>
          <cell r="F3994">
            <v>3</v>
          </cell>
          <cell r="G3994">
            <v>26</v>
          </cell>
          <cell r="H3994">
            <v>25</v>
          </cell>
          <cell r="I3994">
            <v>40</v>
          </cell>
          <cell r="J3994">
            <v>20</v>
          </cell>
          <cell r="K3994">
            <v>11</v>
          </cell>
          <cell r="L3994">
            <v>17</v>
          </cell>
          <cell r="M3994">
            <v>8</v>
          </cell>
          <cell r="N3994">
            <v>8</v>
          </cell>
          <cell r="O3994">
            <v>11</v>
          </cell>
          <cell r="P3994">
            <v>9</v>
          </cell>
          <cell r="Q3994">
            <v>17</v>
          </cell>
          <cell r="R3994">
            <v>9</v>
          </cell>
          <cell r="V3994">
            <v>1</v>
          </cell>
          <cell r="AA3994">
            <v>1</v>
          </cell>
          <cell r="AE3994" t="str">
            <v/>
          </cell>
        </row>
        <row r="3995">
          <cell r="C3995">
            <v>1473</v>
          </cell>
          <cell r="D3995" t="str">
            <v>University of Pennsylvania - Van Pelt Library</v>
          </cell>
          <cell r="E3995" t="str">
            <v>CARN-1</v>
          </cell>
          <cell r="F3995">
            <v>50</v>
          </cell>
          <cell r="G3995">
            <v>75</v>
          </cell>
          <cell r="H3995">
            <v>131</v>
          </cell>
          <cell r="I3995">
            <v>112</v>
          </cell>
          <cell r="J3995">
            <v>174</v>
          </cell>
          <cell r="K3995">
            <v>116</v>
          </cell>
          <cell r="L3995">
            <v>67</v>
          </cell>
          <cell r="M3995">
            <v>91</v>
          </cell>
          <cell r="N3995">
            <v>86</v>
          </cell>
          <cell r="O3995">
            <v>115</v>
          </cell>
          <cell r="P3995">
            <v>144</v>
          </cell>
          <cell r="Q3995">
            <v>236</v>
          </cell>
          <cell r="R3995">
            <v>105</v>
          </cell>
          <cell r="AE3995" t="str">
            <v/>
          </cell>
        </row>
        <row r="3996">
          <cell r="C3996">
            <v>1474</v>
          </cell>
          <cell r="D3996" t="str">
            <v>University of Michigan - Ann Arbor</v>
          </cell>
          <cell r="E3996" t="str">
            <v>CARN-1</v>
          </cell>
          <cell r="F3996">
            <v>40</v>
          </cell>
          <cell r="G3996">
            <v>90</v>
          </cell>
          <cell r="H3996">
            <v>71</v>
          </cell>
          <cell r="I3996">
            <v>55</v>
          </cell>
          <cell r="J3996">
            <v>117</v>
          </cell>
          <cell r="K3996">
            <v>57</v>
          </cell>
          <cell r="L3996">
            <v>70</v>
          </cell>
          <cell r="M3996">
            <v>34</v>
          </cell>
          <cell r="N3996">
            <v>40</v>
          </cell>
          <cell r="O3996">
            <v>75</v>
          </cell>
          <cell r="P3996">
            <v>96</v>
          </cell>
          <cell r="Q3996">
            <v>117</v>
          </cell>
          <cell r="R3996">
            <v>133</v>
          </cell>
          <cell r="AE3996" t="str">
            <v/>
          </cell>
        </row>
        <row r="3997">
          <cell r="C3997">
            <v>1476</v>
          </cell>
          <cell r="D3997" t="str">
            <v>Union College - Schaffer Library</v>
          </cell>
          <cell r="E3997" t="str">
            <v>CARN-4</v>
          </cell>
          <cell r="F3997">
            <v>40</v>
          </cell>
          <cell r="G3997">
            <v>39</v>
          </cell>
          <cell r="H3997">
            <v>26</v>
          </cell>
          <cell r="I3997">
            <v>15</v>
          </cell>
          <cell r="J3997">
            <v>10</v>
          </cell>
          <cell r="K3997">
            <v>20</v>
          </cell>
          <cell r="L3997">
            <v>63</v>
          </cell>
          <cell r="M3997">
            <v>6</v>
          </cell>
          <cell r="N3997">
            <v>7</v>
          </cell>
          <cell r="O3997">
            <v>19</v>
          </cell>
          <cell r="P3997">
            <v>5</v>
          </cell>
          <cell r="Q3997">
            <v>8</v>
          </cell>
          <cell r="R3997">
            <v>9</v>
          </cell>
          <cell r="AE3997" t="str">
            <v/>
          </cell>
        </row>
        <row r="3998">
          <cell r="C3998">
            <v>1477</v>
          </cell>
          <cell r="D3998" t="str">
            <v>Catholic University of America - Mullen Library</v>
          </cell>
          <cell r="E3998" t="str">
            <v>CARN-1</v>
          </cell>
          <cell r="F3998">
            <v>40</v>
          </cell>
          <cell r="G3998">
            <v>20</v>
          </cell>
          <cell r="H3998">
            <v>22</v>
          </cell>
          <cell r="I3998">
            <v>24</v>
          </cell>
          <cell r="J3998">
            <v>11</v>
          </cell>
          <cell r="K3998">
            <v>23</v>
          </cell>
          <cell r="L3998">
            <v>19</v>
          </cell>
          <cell r="M3998">
            <v>11</v>
          </cell>
          <cell r="N3998">
            <v>16</v>
          </cell>
          <cell r="O3998">
            <v>15</v>
          </cell>
          <cell r="P3998">
            <v>19</v>
          </cell>
          <cell r="Q3998">
            <v>10</v>
          </cell>
          <cell r="R3998">
            <v>9</v>
          </cell>
          <cell r="AE3998" t="str">
            <v/>
          </cell>
        </row>
        <row r="3999">
          <cell r="C3999">
            <v>1478</v>
          </cell>
          <cell r="D3999" t="str">
            <v>Saint Louis University</v>
          </cell>
          <cell r="E3999" t="str">
            <v>CARN-1</v>
          </cell>
          <cell r="F3999">
            <v>40</v>
          </cell>
          <cell r="G3999">
            <v>3</v>
          </cell>
          <cell r="H3999">
            <v>2</v>
          </cell>
          <cell r="I3999">
            <v>4</v>
          </cell>
          <cell r="J3999">
            <v>4</v>
          </cell>
          <cell r="M3999">
            <v>6</v>
          </cell>
          <cell r="N3999">
            <v>2</v>
          </cell>
          <cell r="O3999">
            <v>4</v>
          </cell>
          <cell r="P3999">
            <v>4</v>
          </cell>
          <cell r="Q3999">
            <v>1</v>
          </cell>
          <cell r="AE3999" t="str">
            <v/>
          </cell>
        </row>
        <row r="4000">
          <cell r="C4000">
            <v>1479</v>
          </cell>
          <cell r="D4000" t="str">
            <v>New York University - Bobst Library</v>
          </cell>
          <cell r="E4000" t="str">
            <v>CARN-1</v>
          </cell>
          <cell r="F4000">
            <v>50</v>
          </cell>
          <cell r="G4000">
            <v>41</v>
          </cell>
          <cell r="H4000">
            <v>47</v>
          </cell>
          <cell r="I4000">
            <v>31</v>
          </cell>
          <cell r="J4000">
            <v>56</v>
          </cell>
          <cell r="K4000">
            <v>81</v>
          </cell>
          <cell r="L4000">
            <v>29</v>
          </cell>
          <cell r="M4000">
            <v>25</v>
          </cell>
          <cell r="N4000">
            <v>27</v>
          </cell>
          <cell r="O4000">
            <v>96</v>
          </cell>
          <cell r="P4000">
            <v>62</v>
          </cell>
          <cell r="Q4000">
            <v>228</v>
          </cell>
          <cell r="R4000">
            <v>46</v>
          </cell>
          <cell r="W4000">
            <v>1</v>
          </cell>
          <cell r="AA4000">
            <v>1</v>
          </cell>
          <cell r="AC4000">
            <v>8</v>
          </cell>
          <cell r="AE4000" t="str">
            <v/>
          </cell>
        </row>
        <row r="4001">
          <cell r="C4001">
            <v>1480</v>
          </cell>
          <cell r="D4001" t="str">
            <v>Tufts University - Tisch Library</v>
          </cell>
          <cell r="E4001" t="str">
            <v>CARN-1</v>
          </cell>
          <cell r="F4001">
            <v>40</v>
          </cell>
          <cell r="G4001">
            <v>10</v>
          </cell>
          <cell r="H4001">
            <v>8</v>
          </cell>
          <cell r="I4001">
            <v>2</v>
          </cell>
          <cell r="J4001">
            <v>5</v>
          </cell>
          <cell r="L4001">
            <v>5</v>
          </cell>
          <cell r="M4001">
            <v>11</v>
          </cell>
          <cell r="N4001">
            <v>6</v>
          </cell>
          <cell r="O4001">
            <v>59</v>
          </cell>
          <cell r="P4001">
            <v>41</v>
          </cell>
          <cell r="Q4001">
            <v>15</v>
          </cell>
          <cell r="R4001">
            <v>6</v>
          </cell>
          <cell r="AE4001" t="str">
            <v/>
          </cell>
        </row>
        <row r="4002">
          <cell r="C4002">
            <v>1481</v>
          </cell>
          <cell r="D4002" t="str">
            <v>Michigan State University Libraries</v>
          </cell>
          <cell r="E4002" t="str">
            <v>CARN-1</v>
          </cell>
          <cell r="F4002">
            <v>40</v>
          </cell>
          <cell r="G4002">
            <v>1</v>
          </cell>
          <cell r="O4002">
            <v>27</v>
          </cell>
          <cell r="P4002">
            <v>9</v>
          </cell>
          <cell r="Q4002">
            <v>11</v>
          </cell>
          <cell r="R4002">
            <v>5</v>
          </cell>
          <cell r="AE4002" t="str">
            <v/>
          </cell>
        </row>
        <row r="4003">
          <cell r="C4003">
            <v>1482</v>
          </cell>
          <cell r="D4003" t="str">
            <v>Boston College Libraries - O'Neill Library</v>
          </cell>
          <cell r="E4003" t="str">
            <v>CARN-1</v>
          </cell>
          <cell r="F4003">
            <v>40</v>
          </cell>
          <cell r="G4003">
            <v>6</v>
          </cell>
          <cell r="H4003">
            <v>15</v>
          </cell>
          <cell r="I4003">
            <v>7</v>
          </cell>
          <cell r="J4003">
            <v>36</v>
          </cell>
          <cell r="K4003">
            <v>4</v>
          </cell>
          <cell r="L4003">
            <v>9</v>
          </cell>
          <cell r="M4003">
            <v>4</v>
          </cell>
          <cell r="N4003">
            <v>5</v>
          </cell>
          <cell r="O4003">
            <v>13</v>
          </cell>
          <cell r="P4003">
            <v>34</v>
          </cell>
          <cell r="Q4003">
            <v>40</v>
          </cell>
          <cell r="R4003">
            <v>23</v>
          </cell>
          <cell r="AE4003" t="str">
            <v/>
          </cell>
        </row>
        <row r="4004">
          <cell r="C4004">
            <v>1483</v>
          </cell>
          <cell r="D4004" t="str">
            <v>Smith College</v>
          </cell>
          <cell r="E4004" t="str">
            <v>CARN-4</v>
          </cell>
          <cell r="F4004">
            <v>40</v>
          </cell>
          <cell r="G4004">
            <v>33</v>
          </cell>
          <cell r="H4004">
            <v>19</v>
          </cell>
          <cell r="I4004">
            <v>26</v>
          </cell>
          <cell r="J4004">
            <v>14</v>
          </cell>
          <cell r="K4004">
            <v>6</v>
          </cell>
          <cell r="L4004">
            <v>9</v>
          </cell>
          <cell r="M4004">
            <v>6</v>
          </cell>
          <cell r="N4004">
            <v>67</v>
          </cell>
          <cell r="O4004">
            <v>42</v>
          </cell>
          <cell r="P4004">
            <v>18</v>
          </cell>
          <cell r="Q4004">
            <v>30</v>
          </cell>
          <cell r="R4004">
            <v>13</v>
          </cell>
          <cell r="AE4004" t="str">
            <v/>
          </cell>
        </row>
        <row r="4005">
          <cell r="C4005">
            <v>1484</v>
          </cell>
          <cell r="D4005" t="str">
            <v>Yale University Library</v>
          </cell>
          <cell r="E4005" t="str">
            <v>CARN-1</v>
          </cell>
          <cell r="F4005">
            <v>40</v>
          </cell>
          <cell r="G4005">
            <v>38</v>
          </cell>
          <cell r="H4005">
            <v>55</v>
          </cell>
          <cell r="I4005">
            <v>87</v>
          </cell>
          <cell r="J4005">
            <v>19</v>
          </cell>
          <cell r="K4005">
            <v>19</v>
          </cell>
          <cell r="L4005">
            <v>2</v>
          </cell>
          <cell r="M4005">
            <v>17</v>
          </cell>
          <cell r="N4005">
            <v>11</v>
          </cell>
          <cell r="O4005">
            <v>26</v>
          </cell>
          <cell r="P4005">
            <v>53</v>
          </cell>
          <cell r="Q4005">
            <v>33</v>
          </cell>
          <cell r="R4005">
            <v>14</v>
          </cell>
          <cell r="U4005">
            <v>1</v>
          </cell>
          <cell r="AE4005" t="str">
            <v/>
          </cell>
        </row>
        <row r="4006">
          <cell r="C4006">
            <v>1485</v>
          </cell>
          <cell r="D4006" t="str">
            <v>Lund University - Library</v>
          </cell>
          <cell r="E4006" t="str">
            <v>Standard</v>
          </cell>
          <cell r="F4006">
            <v>3</v>
          </cell>
          <cell r="H4006">
            <v>34</v>
          </cell>
          <cell r="I4006">
            <v>11</v>
          </cell>
          <cell r="J4006">
            <v>8</v>
          </cell>
          <cell r="K4006">
            <v>5</v>
          </cell>
          <cell r="L4006">
            <v>6</v>
          </cell>
          <cell r="M4006">
            <v>7</v>
          </cell>
          <cell r="N4006">
            <v>6</v>
          </cell>
          <cell r="O4006">
            <v>21</v>
          </cell>
          <cell r="P4006">
            <v>9</v>
          </cell>
          <cell r="Q4006">
            <v>9</v>
          </cell>
          <cell r="R4006">
            <v>7</v>
          </cell>
          <cell r="AA4006">
            <v>1</v>
          </cell>
          <cell r="AB4006">
            <v>1</v>
          </cell>
          <cell r="AE4006" t="str">
            <v/>
          </cell>
        </row>
        <row r="4007">
          <cell r="C4007">
            <v>1488</v>
          </cell>
          <cell r="D4007" t="str">
            <v>University of British Columbia</v>
          </cell>
          <cell r="E4007" t="str">
            <v>Campus Wide</v>
          </cell>
          <cell r="F4007">
            <v>40</v>
          </cell>
          <cell r="G4007">
            <v>26</v>
          </cell>
          <cell r="H4007">
            <v>24</v>
          </cell>
          <cell r="I4007">
            <v>87</v>
          </cell>
          <cell r="J4007">
            <v>11</v>
          </cell>
          <cell r="K4007">
            <v>12</v>
          </cell>
          <cell r="L4007">
            <v>9</v>
          </cell>
          <cell r="M4007">
            <v>16</v>
          </cell>
          <cell r="N4007">
            <v>13</v>
          </cell>
          <cell r="O4007">
            <v>32</v>
          </cell>
          <cell r="P4007">
            <v>18</v>
          </cell>
          <cell r="Q4007">
            <v>22</v>
          </cell>
          <cell r="R4007">
            <v>7</v>
          </cell>
          <cell r="U4007">
            <v>1</v>
          </cell>
          <cell r="AE4007" t="str">
            <v/>
          </cell>
        </row>
        <row r="4008">
          <cell r="C4008">
            <v>1489</v>
          </cell>
          <cell r="D4008" t="str">
            <v>Stanford University</v>
          </cell>
          <cell r="E4008" t="str">
            <v>CARN-1</v>
          </cell>
          <cell r="F4008">
            <v>40</v>
          </cell>
          <cell r="G4008">
            <v>23</v>
          </cell>
          <cell r="H4008">
            <v>50</v>
          </cell>
          <cell r="I4008">
            <v>37</v>
          </cell>
          <cell r="J4008">
            <v>31</v>
          </cell>
          <cell r="K4008">
            <v>27</v>
          </cell>
          <cell r="L4008">
            <v>32</v>
          </cell>
          <cell r="M4008">
            <v>39</v>
          </cell>
          <cell r="N4008">
            <v>25</v>
          </cell>
          <cell r="O4008">
            <v>31</v>
          </cell>
          <cell r="P4008">
            <v>36</v>
          </cell>
          <cell r="Q4008">
            <v>22</v>
          </cell>
          <cell r="R4008">
            <v>14</v>
          </cell>
          <cell r="AE4008" t="str">
            <v/>
          </cell>
        </row>
        <row r="4009">
          <cell r="C4009">
            <v>1490</v>
          </cell>
          <cell r="D4009" t="str">
            <v>King's College London</v>
          </cell>
          <cell r="E4009" t="str">
            <v>JISC-2</v>
          </cell>
          <cell r="F4009">
            <v>40</v>
          </cell>
          <cell r="G4009">
            <v>71</v>
          </cell>
          <cell r="H4009">
            <v>41</v>
          </cell>
          <cell r="I4009">
            <v>72</v>
          </cell>
          <cell r="J4009">
            <v>45</v>
          </cell>
          <cell r="K4009">
            <v>34</v>
          </cell>
          <cell r="L4009">
            <v>56</v>
          </cell>
          <cell r="M4009">
            <v>63</v>
          </cell>
          <cell r="N4009">
            <v>43</v>
          </cell>
          <cell r="O4009">
            <v>81</v>
          </cell>
          <cell r="P4009">
            <v>81</v>
          </cell>
          <cell r="Q4009">
            <v>58</v>
          </cell>
          <cell r="R4009">
            <v>48</v>
          </cell>
          <cell r="AE4009" t="str">
            <v/>
          </cell>
        </row>
        <row r="4010">
          <cell r="C4010">
            <v>1493</v>
          </cell>
          <cell r="D4010" t="str">
            <v>University of St Andrews</v>
          </cell>
          <cell r="E4010" t="str">
            <v>JISC-5</v>
          </cell>
          <cell r="F4010">
            <v>40</v>
          </cell>
          <cell r="G4010">
            <v>167</v>
          </cell>
          <cell r="H4010">
            <v>178</v>
          </cell>
          <cell r="I4010">
            <v>108</v>
          </cell>
          <cell r="J4010">
            <v>200</v>
          </cell>
          <cell r="K4010">
            <v>121</v>
          </cell>
          <cell r="L4010">
            <v>113</v>
          </cell>
          <cell r="M4010">
            <v>162</v>
          </cell>
          <cell r="N4010">
            <v>116</v>
          </cell>
          <cell r="O4010">
            <v>107</v>
          </cell>
          <cell r="P4010">
            <v>176</v>
          </cell>
          <cell r="Q4010">
            <v>146</v>
          </cell>
          <cell r="R4010">
            <v>90</v>
          </cell>
          <cell r="T4010">
            <v>1</v>
          </cell>
          <cell r="AE4010" t="str">
            <v/>
          </cell>
        </row>
        <row r="4011">
          <cell r="C4011">
            <v>1494</v>
          </cell>
          <cell r="D4011" t="str">
            <v>University of Leicester</v>
          </cell>
          <cell r="E4011" t="str">
            <v>JISC-4</v>
          </cell>
          <cell r="F4011">
            <v>40</v>
          </cell>
          <cell r="G4011">
            <v>25</v>
          </cell>
          <cell r="H4011">
            <v>21</v>
          </cell>
          <cell r="I4011">
            <v>24</v>
          </cell>
          <cell r="J4011">
            <v>18</v>
          </cell>
          <cell r="K4011">
            <v>30</v>
          </cell>
          <cell r="L4011">
            <v>5</v>
          </cell>
          <cell r="M4011">
            <v>11</v>
          </cell>
          <cell r="N4011">
            <v>31</v>
          </cell>
          <cell r="O4011">
            <v>14</v>
          </cell>
          <cell r="P4011">
            <v>47</v>
          </cell>
          <cell r="Q4011">
            <v>20</v>
          </cell>
          <cell r="R4011">
            <v>22</v>
          </cell>
          <cell r="AE4011" t="str">
            <v/>
          </cell>
        </row>
        <row r="4012">
          <cell r="C4012">
            <v>1496</v>
          </cell>
          <cell r="D4012" t="str">
            <v>Queen's University Library</v>
          </cell>
          <cell r="E4012" t="str">
            <v>Campus Wide</v>
          </cell>
          <cell r="F4012">
            <v>50</v>
          </cell>
          <cell r="G4012">
            <v>15</v>
          </cell>
          <cell r="H4012">
            <v>8</v>
          </cell>
          <cell r="I4012">
            <v>19</v>
          </cell>
          <cell r="J4012">
            <v>11</v>
          </cell>
          <cell r="K4012">
            <v>10</v>
          </cell>
          <cell r="L4012">
            <v>10</v>
          </cell>
          <cell r="M4012">
            <v>3</v>
          </cell>
          <cell r="N4012">
            <v>1</v>
          </cell>
          <cell r="O4012">
            <v>4</v>
          </cell>
          <cell r="P4012">
            <v>10</v>
          </cell>
          <cell r="Q4012">
            <v>9</v>
          </cell>
          <cell r="R4012">
            <v>6</v>
          </cell>
          <cell r="AE4012" t="str">
            <v/>
          </cell>
        </row>
        <row r="4013">
          <cell r="C4013">
            <v>1497</v>
          </cell>
          <cell r="D4013" t="str">
            <v>Fordham University Libraries, Serials Dept</v>
          </cell>
          <cell r="E4013" t="str">
            <v>CARN-1</v>
          </cell>
          <cell r="F4013">
            <v>50</v>
          </cell>
          <cell r="G4013">
            <v>52</v>
          </cell>
          <cell r="H4013">
            <v>24</v>
          </cell>
          <cell r="I4013">
            <v>24</v>
          </cell>
          <cell r="J4013">
            <v>14</v>
          </cell>
          <cell r="K4013">
            <v>44</v>
          </cell>
          <cell r="L4013">
            <v>20</v>
          </cell>
          <cell r="M4013">
            <v>47</v>
          </cell>
          <cell r="N4013">
            <v>35</v>
          </cell>
          <cell r="O4013">
            <v>41</v>
          </cell>
          <cell r="P4013">
            <v>62</v>
          </cell>
          <cell r="Q4013">
            <v>19</v>
          </cell>
          <cell r="R4013">
            <v>19</v>
          </cell>
          <cell r="AE4013" t="str">
            <v/>
          </cell>
        </row>
        <row r="4014">
          <cell r="C4014">
            <v>1498</v>
          </cell>
          <cell r="D4014" t="str">
            <v>Niedersächsische Staats-u Universitätsbibliothek</v>
          </cell>
          <cell r="E4014" t="str">
            <v>Campus Wide</v>
          </cell>
          <cell r="F4014">
            <v>100</v>
          </cell>
          <cell r="G4014">
            <v>90</v>
          </cell>
          <cell r="H4014">
            <v>234</v>
          </cell>
          <cell r="I4014">
            <v>265</v>
          </cell>
          <cell r="J4014">
            <v>185</v>
          </cell>
          <cell r="K4014">
            <v>544</v>
          </cell>
          <cell r="L4014">
            <v>2592</v>
          </cell>
          <cell r="M4014">
            <v>1405</v>
          </cell>
          <cell r="N4014">
            <v>335</v>
          </cell>
          <cell r="O4014">
            <v>475</v>
          </cell>
          <cell r="P4014">
            <v>709</v>
          </cell>
          <cell r="Q4014">
            <v>2988</v>
          </cell>
          <cell r="R4014">
            <v>2176</v>
          </cell>
          <cell r="S4014">
            <v>13</v>
          </cell>
          <cell r="T4014">
            <v>45</v>
          </cell>
          <cell r="U4014">
            <v>84</v>
          </cell>
          <cell r="V4014">
            <v>116</v>
          </cell>
          <cell r="W4014">
            <v>53</v>
          </cell>
          <cell r="X4014">
            <v>17</v>
          </cell>
          <cell r="Y4014">
            <v>4</v>
          </cell>
          <cell r="AA4014">
            <v>3</v>
          </cell>
          <cell r="AB4014">
            <v>27</v>
          </cell>
          <cell r="AC4014">
            <v>20</v>
          </cell>
          <cell r="AD4014">
            <v>2</v>
          </cell>
          <cell r="AE4014" t="str">
            <v/>
          </cell>
        </row>
        <row r="4015">
          <cell r="C4015">
            <v>1499</v>
          </cell>
          <cell r="D4015" t="str">
            <v>University of Oregon</v>
          </cell>
          <cell r="E4015" t="str">
            <v>CARN-1</v>
          </cell>
          <cell r="F4015">
            <v>40</v>
          </cell>
          <cell r="G4015">
            <v>5</v>
          </cell>
          <cell r="H4015">
            <v>11</v>
          </cell>
          <cell r="I4015">
            <v>10</v>
          </cell>
          <cell r="J4015">
            <v>14</v>
          </cell>
          <cell r="K4015">
            <v>2</v>
          </cell>
          <cell r="L4015">
            <v>2</v>
          </cell>
          <cell r="M4015">
            <v>2</v>
          </cell>
          <cell r="O4015">
            <v>1</v>
          </cell>
          <cell r="P4015">
            <v>5</v>
          </cell>
          <cell r="Q4015">
            <v>13</v>
          </cell>
          <cell r="R4015">
            <v>3</v>
          </cell>
          <cell r="AE4015" t="str">
            <v/>
          </cell>
        </row>
        <row r="4016">
          <cell r="C4016">
            <v>1500</v>
          </cell>
          <cell r="D4016" t="str">
            <v>Universiteit Utrecht</v>
          </cell>
          <cell r="E4016" t="str">
            <v>Standard</v>
          </cell>
          <cell r="F4016">
            <v>3</v>
          </cell>
          <cell r="G4016">
            <v>23</v>
          </cell>
          <cell r="H4016">
            <v>20</v>
          </cell>
          <cell r="I4016">
            <v>26</v>
          </cell>
          <cell r="J4016">
            <v>8</v>
          </cell>
          <cell r="K4016">
            <v>23</v>
          </cell>
          <cell r="L4016">
            <v>4</v>
          </cell>
          <cell r="M4016">
            <v>6</v>
          </cell>
          <cell r="N4016">
            <v>3</v>
          </cell>
          <cell r="O4016">
            <v>32</v>
          </cell>
          <cell r="P4016">
            <v>24</v>
          </cell>
          <cell r="Q4016">
            <v>24</v>
          </cell>
          <cell r="R4016">
            <v>7</v>
          </cell>
          <cell r="AE4016" t="str">
            <v/>
          </cell>
        </row>
        <row r="4017">
          <cell r="C4017">
            <v>1501</v>
          </cell>
          <cell r="D4017" t="str">
            <v xml:space="preserve">Brepols Publishers NV </v>
          </cell>
          <cell r="E4017" t="str">
            <v>Brepols Administrative Access</v>
          </cell>
          <cell r="F4017">
            <v>40</v>
          </cell>
          <cell r="G4017">
            <v>15</v>
          </cell>
          <cell r="H4017">
            <v>19</v>
          </cell>
          <cell r="I4017">
            <v>35</v>
          </cell>
          <cell r="J4017">
            <v>35</v>
          </cell>
          <cell r="K4017">
            <v>27</v>
          </cell>
          <cell r="L4017">
            <v>12</v>
          </cell>
          <cell r="M4017">
            <v>14</v>
          </cell>
          <cell r="N4017">
            <v>19</v>
          </cell>
          <cell r="O4017">
            <v>18</v>
          </cell>
          <cell r="P4017">
            <v>36</v>
          </cell>
          <cell r="Q4017">
            <v>17</v>
          </cell>
          <cell r="R4017">
            <v>20</v>
          </cell>
          <cell r="AE4017" t="str">
            <v/>
          </cell>
        </row>
        <row r="4018">
          <cell r="C4018">
            <v>1503</v>
          </cell>
          <cell r="D4018" t="str">
            <v>Brepols Publishers PWD Login</v>
          </cell>
          <cell r="E4018" t="str">
            <v>Brepols Administrative Access</v>
          </cell>
          <cell r="F4018">
            <v>3</v>
          </cell>
          <cell r="I4018">
            <v>1</v>
          </cell>
          <cell r="J4018">
            <v>4</v>
          </cell>
          <cell r="O4018">
            <v>2</v>
          </cell>
          <cell r="AE4018" t="str">
            <v/>
          </cell>
        </row>
        <row r="4019">
          <cell r="C4019">
            <v>1504</v>
          </cell>
          <cell r="D4019" t="str">
            <v>University of California Berkeley</v>
          </cell>
          <cell r="E4019" t="str">
            <v>CARN-1</v>
          </cell>
          <cell r="F4019">
            <v>40</v>
          </cell>
          <cell r="G4019">
            <v>35</v>
          </cell>
          <cell r="H4019">
            <v>51</v>
          </cell>
          <cell r="I4019">
            <v>186</v>
          </cell>
          <cell r="J4019">
            <v>132</v>
          </cell>
          <cell r="K4019">
            <v>55</v>
          </cell>
          <cell r="L4019">
            <v>69</v>
          </cell>
          <cell r="M4019">
            <v>25</v>
          </cell>
          <cell r="N4019">
            <v>34</v>
          </cell>
          <cell r="O4019">
            <v>31</v>
          </cell>
          <cell r="P4019">
            <v>60</v>
          </cell>
          <cell r="Q4019">
            <v>50</v>
          </cell>
          <cell r="R4019">
            <v>38</v>
          </cell>
          <cell r="AE4019" t="str">
            <v/>
          </cell>
        </row>
        <row r="4020">
          <cell r="C4020">
            <v>1505</v>
          </cell>
          <cell r="D4020" t="str">
            <v>KU Leuven Centrale Bibliotheek</v>
          </cell>
          <cell r="E4020" t="str">
            <v>Campus Wide</v>
          </cell>
          <cell r="F4020">
            <v>40</v>
          </cell>
          <cell r="G4020">
            <v>162</v>
          </cell>
          <cell r="H4020">
            <v>162</v>
          </cell>
          <cell r="I4020">
            <v>255</v>
          </cell>
          <cell r="J4020">
            <v>201</v>
          </cell>
          <cell r="K4020">
            <v>216</v>
          </cell>
          <cell r="L4020">
            <v>113</v>
          </cell>
          <cell r="M4020">
            <v>84</v>
          </cell>
          <cell r="N4020">
            <v>109</v>
          </cell>
          <cell r="O4020">
            <v>100</v>
          </cell>
          <cell r="P4020">
            <v>300</v>
          </cell>
          <cell r="Q4020">
            <v>269</v>
          </cell>
          <cell r="R4020">
            <v>114</v>
          </cell>
          <cell r="U4020">
            <v>1</v>
          </cell>
          <cell r="AB4020">
            <v>2</v>
          </cell>
          <cell r="AC4020">
            <v>2</v>
          </cell>
          <cell r="AE4020" t="str">
            <v/>
          </cell>
        </row>
        <row r="4021">
          <cell r="C4021">
            <v>1506</v>
          </cell>
          <cell r="D4021" t="str">
            <v>Università di Palermo</v>
          </cell>
          <cell r="E4021" t="str">
            <v>Campus Wide</v>
          </cell>
          <cell r="F4021">
            <v>50</v>
          </cell>
          <cell r="G4021">
            <v>39</v>
          </cell>
          <cell r="H4021">
            <v>27</v>
          </cell>
          <cell r="I4021">
            <v>122</v>
          </cell>
          <cell r="J4021">
            <v>106</v>
          </cell>
          <cell r="K4021">
            <v>39</v>
          </cell>
          <cell r="L4021">
            <v>62</v>
          </cell>
          <cell r="M4021">
            <v>83</v>
          </cell>
          <cell r="N4021">
            <v>42</v>
          </cell>
          <cell r="O4021">
            <v>52</v>
          </cell>
          <cell r="P4021">
            <v>160</v>
          </cell>
          <cell r="Q4021">
            <v>101</v>
          </cell>
          <cell r="R4021">
            <v>91</v>
          </cell>
          <cell r="U4021">
            <v>3</v>
          </cell>
          <cell r="AE4021" t="str">
            <v/>
          </cell>
        </row>
        <row r="4022">
          <cell r="C4022">
            <v>1507</v>
          </cell>
          <cell r="D4022" t="str">
            <v>UZH Hauptbibliothek / Zentralbibliothek Zürich</v>
          </cell>
          <cell r="E4022" t="str">
            <v>Campus Wide</v>
          </cell>
          <cell r="F4022">
            <v>90</v>
          </cell>
          <cell r="G4022">
            <v>203</v>
          </cell>
          <cell r="H4022">
            <v>126</v>
          </cell>
          <cell r="I4022">
            <v>165</v>
          </cell>
          <cell r="J4022">
            <v>97</v>
          </cell>
          <cell r="K4022">
            <v>104</v>
          </cell>
          <cell r="L4022">
            <v>495</v>
          </cell>
          <cell r="M4022">
            <v>117</v>
          </cell>
          <cell r="N4022">
            <v>99</v>
          </cell>
          <cell r="O4022">
            <v>227</v>
          </cell>
          <cell r="P4022">
            <v>728</v>
          </cell>
          <cell r="Q4022">
            <v>223</v>
          </cell>
          <cell r="R4022">
            <v>290</v>
          </cell>
          <cell r="X4022">
            <v>2</v>
          </cell>
          <cell r="AB4022">
            <v>5</v>
          </cell>
          <cell r="AD4022">
            <v>1</v>
          </cell>
          <cell r="AE4022" t="str">
            <v/>
          </cell>
        </row>
        <row r="4023">
          <cell r="C4023">
            <v>1508</v>
          </cell>
          <cell r="D4023" t="str">
            <v>State University of NY at Binghamton</v>
          </cell>
          <cell r="E4023" t="str">
            <v>CARN-1</v>
          </cell>
          <cell r="F4023">
            <v>40</v>
          </cell>
          <cell r="G4023">
            <v>8</v>
          </cell>
          <cell r="H4023">
            <v>7</v>
          </cell>
          <cell r="I4023">
            <v>7</v>
          </cell>
          <cell r="J4023">
            <v>32</v>
          </cell>
          <cell r="K4023">
            <v>12</v>
          </cell>
          <cell r="L4023">
            <v>3</v>
          </cell>
          <cell r="M4023">
            <v>20</v>
          </cell>
          <cell r="N4023">
            <v>17</v>
          </cell>
          <cell r="O4023">
            <v>17</v>
          </cell>
          <cell r="P4023">
            <v>8</v>
          </cell>
          <cell r="Q4023">
            <v>29</v>
          </cell>
          <cell r="R4023">
            <v>4</v>
          </cell>
          <cell r="AE4023" t="str">
            <v/>
          </cell>
        </row>
        <row r="4024">
          <cell r="C4024">
            <v>1510</v>
          </cell>
          <cell r="D4024" t="str">
            <v>University of Liverpool</v>
          </cell>
          <cell r="E4024" t="str">
            <v>JISC-3</v>
          </cell>
          <cell r="F4024">
            <v>40</v>
          </cell>
          <cell r="G4024">
            <v>14</v>
          </cell>
          <cell r="H4024">
            <v>13</v>
          </cell>
          <cell r="I4024">
            <v>30</v>
          </cell>
          <cell r="J4024">
            <v>14</v>
          </cell>
          <cell r="K4024">
            <v>8</v>
          </cell>
          <cell r="L4024">
            <v>5</v>
          </cell>
          <cell r="M4024">
            <v>9</v>
          </cell>
          <cell r="N4024">
            <v>11</v>
          </cell>
          <cell r="O4024">
            <v>25</v>
          </cell>
          <cell r="P4024">
            <v>28</v>
          </cell>
          <cell r="Q4024">
            <v>10</v>
          </cell>
          <cell r="R4024">
            <v>6</v>
          </cell>
          <cell r="AE4024" t="str">
            <v/>
          </cell>
        </row>
        <row r="4025">
          <cell r="C4025">
            <v>1512</v>
          </cell>
          <cell r="D4025" t="str">
            <v>University of Western Australia</v>
          </cell>
          <cell r="E4025" t="str">
            <v>Campus Wide</v>
          </cell>
          <cell r="F4025">
            <v>40</v>
          </cell>
          <cell r="G4025">
            <v>5</v>
          </cell>
          <cell r="H4025">
            <v>12</v>
          </cell>
          <cell r="I4025">
            <v>3</v>
          </cell>
          <cell r="J4025">
            <v>5</v>
          </cell>
          <cell r="K4025">
            <v>39</v>
          </cell>
          <cell r="L4025">
            <v>10</v>
          </cell>
          <cell r="M4025">
            <v>41</v>
          </cell>
          <cell r="N4025">
            <v>30</v>
          </cell>
          <cell r="O4025">
            <v>79</v>
          </cell>
          <cell r="P4025">
            <v>59</v>
          </cell>
          <cell r="Q4025">
            <v>5</v>
          </cell>
          <cell r="R4025">
            <v>31</v>
          </cell>
          <cell r="AE4025" t="str">
            <v/>
          </cell>
        </row>
        <row r="4026">
          <cell r="C4026">
            <v>1513</v>
          </cell>
          <cell r="D4026" t="str">
            <v>University of Wisconsin - Madison</v>
          </cell>
          <cell r="E4026" t="str">
            <v>CARN-1</v>
          </cell>
          <cell r="F4026">
            <v>40</v>
          </cell>
          <cell r="G4026">
            <v>68</v>
          </cell>
          <cell r="H4026">
            <v>71</v>
          </cell>
          <cell r="I4026">
            <v>32</v>
          </cell>
          <cell r="J4026">
            <v>59</v>
          </cell>
          <cell r="K4026">
            <v>47</v>
          </cell>
          <cell r="L4026">
            <v>75</v>
          </cell>
          <cell r="M4026">
            <v>54</v>
          </cell>
          <cell r="N4026">
            <v>57</v>
          </cell>
          <cell r="O4026">
            <v>97</v>
          </cell>
          <cell r="P4026">
            <v>58</v>
          </cell>
          <cell r="Q4026">
            <v>89</v>
          </cell>
          <cell r="R4026">
            <v>128</v>
          </cell>
          <cell r="AE4026" t="str">
            <v/>
          </cell>
        </row>
        <row r="4027">
          <cell r="C4027">
            <v>1515</v>
          </cell>
          <cell r="D4027" t="str">
            <v>University of California Los Angeles</v>
          </cell>
          <cell r="E4027" t="str">
            <v>CARN-1</v>
          </cell>
          <cell r="F4027">
            <v>40</v>
          </cell>
          <cell r="G4027">
            <v>29</v>
          </cell>
          <cell r="H4027">
            <v>42</v>
          </cell>
          <cell r="I4027">
            <v>38</v>
          </cell>
          <cell r="J4027">
            <v>54</v>
          </cell>
          <cell r="K4027">
            <v>51</v>
          </cell>
          <cell r="L4027">
            <v>28</v>
          </cell>
          <cell r="M4027">
            <v>17</v>
          </cell>
          <cell r="N4027">
            <v>32</v>
          </cell>
          <cell r="O4027">
            <v>29</v>
          </cell>
          <cell r="P4027">
            <v>78</v>
          </cell>
          <cell r="Q4027">
            <v>58</v>
          </cell>
          <cell r="R4027">
            <v>17</v>
          </cell>
          <cell r="AB4027">
            <v>1</v>
          </cell>
          <cell r="AE4027" t="str">
            <v/>
          </cell>
        </row>
        <row r="4028">
          <cell r="C4028">
            <v>1516</v>
          </cell>
          <cell r="D4028" t="str">
            <v>Harvard University Library</v>
          </cell>
          <cell r="E4028" t="str">
            <v>CARN-1</v>
          </cell>
          <cell r="F4028">
            <v>40</v>
          </cell>
          <cell r="G4028">
            <v>86</v>
          </cell>
          <cell r="H4028">
            <v>61</v>
          </cell>
          <cell r="I4028">
            <v>60</v>
          </cell>
          <cell r="J4028">
            <v>106</v>
          </cell>
          <cell r="K4028">
            <v>89</v>
          </cell>
          <cell r="L4028">
            <v>80</v>
          </cell>
          <cell r="M4028">
            <v>104</v>
          </cell>
          <cell r="N4028">
            <v>73</v>
          </cell>
          <cell r="O4028">
            <v>112</v>
          </cell>
          <cell r="P4028">
            <v>93</v>
          </cell>
          <cell r="Q4028">
            <v>70</v>
          </cell>
          <cell r="R4028">
            <v>65</v>
          </cell>
          <cell r="AE4028" t="str">
            <v/>
          </cell>
        </row>
        <row r="4029">
          <cell r="C4029">
            <v>1518</v>
          </cell>
          <cell r="D4029" t="str">
            <v>Staatsbibliothek zu Berlin - Preussischer Kulturbesitz</v>
          </cell>
          <cell r="E4029" t="str">
            <v>Campus Wide</v>
          </cell>
          <cell r="F4029">
            <v>60</v>
          </cell>
          <cell r="G4029">
            <v>6</v>
          </cell>
          <cell r="H4029">
            <v>103</v>
          </cell>
          <cell r="I4029">
            <v>77</v>
          </cell>
          <cell r="J4029">
            <v>147</v>
          </cell>
          <cell r="K4029">
            <v>23</v>
          </cell>
          <cell r="L4029">
            <v>22</v>
          </cell>
          <cell r="M4029">
            <v>14</v>
          </cell>
          <cell r="N4029">
            <v>9</v>
          </cell>
          <cell r="O4029">
            <v>9</v>
          </cell>
          <cell r="P4029">
            <v>134</v>
          </cell>
          <cell r="Q4029">
            <v>183</v>
          </cell>
          <cell r="R4029">
            <v>8</v>
          </cell>
          <cell r="T4029">
            <v>2</v>
          </cell>
          <cell r="U4029">
            <v>1</v>
          </cell>
          <cell r="V4029">
            <v>7</v>
          </cell>
          <cell r="AB4029">
            <v>7</v>
          </cell>
          <cell r="AC4029">
            <v>2</v>
          </cell>
          <cell r="AE4029" t="str">
            <v/>
          </cell>
        </row>
        <row r="4030">
          <cell r="C4030">
            <v>1519</v>
          </cell>
          <cell r="D4030" t="str">
            <v>British Library</v>
          </cell>
          <cell r="E4030" t="str">
            <v>JISC-6</v>
          </cell>
          <cell r="F4030">
            <v>40</v>
          </cell>
          <cell r="G4030">
            <v>1</v>
          </cell>
          <cell r="L4030">
            <v>1</v>
          </cell>
          <cell r="P4030">
            <v>1</v>
          </cell>
          <cell r="AE4030" t="str">
            <v/>
          </cell>
        </row>
        <row r="4031">
          <cell r="C4031">
            <v>1520</v>
          </cell>
          <cell r="D4031" t="str">
            <v>McGill University</v>
          </cell>
          <cell r="E4031" t="str">
            <v>Standard</v>
          </cell>
          <cell r="F4031">
            <v>3</v>
          </cell>
          <cell r="G4031">
            <v>29</v>
          </cell>
          <cell r="H4031">
            <v>24</v>
          </cell>
          <cell r="I4031">
            <v>12</v>
          </cell>
          <cell r="J4031">
            <v>30</v>
          </cell>
          <cell r="K4031">
            <v>22</v>
          </cell>
          <cell r="L4031">
            <v>12</v>
          </cell>
          <cell r="M4031">
            <v>12</v>
          </cell>
          <cell r="N4031">
            <v>16</v>
          </cell>
          <cell r="O4031">
            <v>34</v>
          </cell>
          <cell r="P4031">
            <v>35</v>
          </cell>
          <cell r="Q4031">
            <v>25</v>
          </cell>
          <cell r="R4031">
            <v>22</v>
          </cell>
          <cell r="AE4031" t="str">
            <v/>
          </cell>
        </row>
        <row r="4032">
          <cell r="C4032">
            <v>1523</v>
          </cell>
          <cell r="D4032" t="str">
            <v>Pennsylvania State University</v>
          </cell>
          <cell r="E4032" t="str">
            <v>CARN-1</v>
          </cell>
          <cell r="F4032">
            <v>70</v>
          </cell>
          <cell r="G4032">
            <v>10</v>
          </cell>
          <cell r="H4032">
            <v>116</v>
          </cell>
          <cell r="I4032">
            <v>129</v>
          </cell>
          <cell r="J4032">
            <v>464</v>
          </cell>
          <cell r="K4032">
            <v>116</v>
          </cell>
          <cell r="L4032">
            <v>66</v>
          </cell>
          <cell r="M4032">
            <v>125</v>
          </cell>
          <cell r="N4032">
            <v>63</v>
          </cell>
          <cell r="O4032">
            <v>23</v>
          </cell>
          <cell r="P4032">
            <v>72</v>
          </cell>
          <cell r="Q4032">
            <v>6</v>
          </cell>
          <cell r="R4032">
            <v>132</v>
          </cell>
          <cell r="T4032">
            <v>4</v>
          </cell>
          <cell r="U4032">
            <v>7</v>
          </cell>
          <cell r="V4032">
            <v>14</v>
          </cell>
          <cell r="W4032">
            <v>1</v>
          </cell>
          <cell r="X4032">
            <v>1</v>
          </cell>
          <cell r="Y4032">
            <v>4</v>
          </cell>
          <cell r="Z4032">
            <v>2</v>
          </cell>
          <cell r="AB4032">
            <v>1</v>
          </cell>
          <cell r="AD4032">
            <v>12</v>
          </cell>
          <cell r="AE4032" t="str">
            <v/>
          </cell>
        </row>
        <row r="4033">
          <cell r="C4033">
            <v>1524</v>
          </cell>
          <cell r="D4033" t="str">
            <v>Duke University Perkins Library</v>
          </cell>
          <cell r="E4033" t="str">
            <v>CARN-1</v>
          </cell>
          <cell r="F4033">
            <v>40</v>
          </cell>
          <cell r="G4033">
            <v>24</v>
          </cell>
          <cell r="H4033">
            <v>74</v>
          </cell>
          <cell r="I4033">
            <v>96</v>
          </cell>
          <cell r="J4033">
            <v>95</v>
          </cell>
          <cell r="K4033">
            <v>58</v>
          </cell>
          <cell r="L4033">
            <v>107</v>
          </cell>
          <cell r="M4033">
            <v>117</v>
          </cell>
          <cell r="N4033">
            <v>77</v>
          </cell>
          <cell r="O4033">
            <v>102</v>
          </cell>
          <cell r="P4033">
            <v>96</v>
          </cell>
          <cell r="Q4033">
            <v>90</v>
          </cell>
          <cell r="R4033">
            <v>96</v>
          </cell>
          <cell r="T4033">
            <v>1</v>
          </cell>
          <cell r="X4033">
            <v>1</v>
          </cell>
          <cell r="Y4033">
            <v>1</v>
          </cell>
          <cell r="AD4033">
            <v>1</v>
          </cell>
          <cell r="AE4033" t="str">
            <v/>
          </cell>
        </row>
        <row r="4034">
          <cell r="C4034">
            <v>1593</v>
          </cell>
          <cell r="D4034" t="str">
            <v>Bibliothèque Sainte Genevieve - SCD Paris 3</v>
          </cell>
          <cell r="E4034" t="str">
            <v>Standard</v>
          </cell>
          <cell r="F4034">
            <v>3</v>
          </cell>
          <cell r="G4034">
            <v>13</v>
          </cell>
          <cell r="H4034">
            <v>15</v>
          </cell>
          <cell r="I4034">
            <v>5</v>
          </cell>
          <cell r="J4034">
            <v>3</v>
          </cell>
          <cell r="K4034">
            <v>13</v>
          </cell>
          <cell r="L4034">
            <v>2</v>
          </cell>
          <cell r="M4034">
            <v>7</v>
          </cell>
          <cell r="N4034">
            <v>6</v>
          </cell>
          <cell r="O4034">
            <v>7</v>
          </cell>
          <cell r="P4034">
            <v>5</v>
          </cell>
          <cell r="Q4034">
            <v>7</v>
          </cell>
          <cell r="R4034">
            <v>7</v>
          </cell>
          <cell r="AE4034" t="str">
            <v/>
          </cell>
        </row>
        <row r="4035">
          <cell r="C4035">
            <v>1595</v>
          </cell>
          <cell r="D4035" t="str">
            <v>Glasgow University Library</v>
          </cell>
          <cell r="E4035" t="str">
            <v>JISC-2</v>
          </cell>
          <cell r="F4035">
            <v>40</v>
          </cell>
          <cell r="G4035">
            <v>29</v>
          </cell>
          <cell r="H4035">
            <v>16</v>
          </cell>
          <cell r="I4035">
            <v>18</v>
          </cell>
          <cell r="J4035">
            <v>18</v>
          </cell>
          <cell r="K4035">
            <v>7</v>
          </cell>
          <cell r="L4035">
            <v>24</v>
          </cell>
          <cell r="M4035">
            <v>24</v>
          </cell>
          <cell r="N4035">
            <v>21</v>
          </cell>
          <cell r="O4035">
            <v>18</v>
          </cell>
          <cell r="P4035">
            <v>18</v>
          </cell>
          <cell r="Q4035">
            <v>22</v>
          </cell>
          <cell r="R4035">
            <v>11</v>
          </cell>
          <cell r="AE4035" t="str">
            <v/>
          </cell>
        </row>
        <row r="4036">
          <cell r="C4036">
            <v>1596</v>
          </cell>
          <cell r="D4036" t="str">
            <v>Universität Erlangen-Nürnberg</v>
          </cell>
          <cell r="E4036" t="str">
            <v>Standard</v>
          </cell>
          <cell r="F4036">
            <v>3</v>
          </cell>
          <cell r="G4036">
            <v>47</v>
          </cell>
          <cell r="H4036">
            <v>34</v>
          </cell>
          <cell r="I4036">
            <v>54</v>
          </cell>
          <cell r="J4036">
            <v>85</v>
          </cell>
          <cell r="K4036">
            <v>93</v>
          </cell>
          <cell r="L4036">
            <v>52</v>
          </cell>
          <cell r="M4036">
            <v>60</v>
          </cell>
          <cell r="N4036">
            <v>61</v>
          </cell>
          <cell r="O4036">
            <v>46</v>
          </cell>
          <cell r="P4036">
            <v>68</v>
          </cell>
          <cell r="Q4036">
            <v>34</v>
          </cell>
          <cell r="R4036">
            <v>35</v>
          </cell>
          <cell r="S4036">
            <v>1</v>
          </cell>
          <cell r="T4036">
            <v>2</v>
          </cell>
          <cell r="U4036">
            <v>24</v>
          </cell>
          <cell r="V4036">
            <v>10</v>
          </cell>
          <cell r="W4036">
            <v>7</v>
          </cell>
          <cell r="X4036">
            <v>6</v>
          </cell>
          <cell r="Y4036">
            <v>7</v>
          </cell>
          <cell r="Z4036">
            <v>1</v>
          </cell>
          <cell r="AA4036">
            <v>1</v>
          </cell>
          <cell r="AB4036">
            <v>11</v>
          </cell>
          <cell r="AD4036">
            <v>3</v>
          </cell>
          <cell r="AE4036" t="str">
            <v/>
          </cell>
        </row>
        <row r="4037">
          <cell r="C4037">
            <v>1597</v>
          </cell>
          <cell r="D4037" t="str">
            <v>University of Georgia Libraries</v>
          </cell>
          <cell r="E4037" t="str">
            <v>CARN-1</v>
          </cell>
          <cell r="F4037">
            <v>40</v>
          </cell>
          <cell r="G4037">
            <v>1</v>
          </cell>
          <cell r="H4037">
            <v>9</v>
          </cell>
          <cell r="I4037">
            <v>3</v>
          </cell>
          <cell r="J4037">
            <v>8</v>
          </cell>
          <cell r="L4037">
            <v>4</v>
          </cell>
          <cell r="M4037">
            <v>3</v>
          </cell>
          <cell r="N4037">
            <v>4</v>
          </cell>
          <cell r="O4037">
            <v>3</v>
          </cell>
          <cell r="P4037">
            <v>13</v>
          </cell>
          <cell r="Q4037">
            <v>1</v>
          </cell>
          <cell r="R4037">
            <v>2</v>
          </cell>
          <cell r="AE4037" t="str">
            <v/>
          </cell>
        </row>
        <row r="4038">
          <cell r="C4038">
            <v>1598</v>
          </cell>
          <cell r="D4038" t="str">
            <v>Syddansk Universitetsbibliotek</v>
          </cell>
          <cell r="E4038" t="str">
            <v>Campus Wide</v>
          </cell>
          <cell r="F4038">
            <v>40</v>
          </cell>
          <cell r="G4038">
            <v>13</v>
          </cell>
          <cell r="H4038">
            <v>16</v>
          </cell>
          <cell r="I4038">
            <v>4</v>
          </cell>
          <cell r="J4038">
            <v>3</v>
          </cell>
          <cell r="K4038">
            <v>6</v>
          </cell>
          <cell r="L4038">
            <v>3</v>
          </cell>
          <cell r="M4038">
            <v>2</v>
          </cell>
          <cell r="N4038">
            <v>4</v>
          </cell>
          <cell r="O4038">
            <v>51</v>
          </cell>
          <cell r="P4038">
            <v>43</v>
          </cell>
          <cell r="Q4038">
            <v>41</v>
          </cell>
          <cell r="R4038">
            <v>4</v>
          </cell>
          <cell r="AE4038" t="str">
            <v/>
          </cell>
        </row>
        <row r="4039">
          <cell r="C4039">
            <v>1603</v>
          </cell>
          <cell r="D4039" t="str">
            <v>Loyola University Chicago</v>
          </cell>
          <cell r="E4039" t="str">
            <v>CARN-1</v>
          </cell>
          <cell r="F4039">
            <v>40</v>
          </cell>
          <cell r="G4039">
            <v>7</v>
          </cell>
          <cell r="H4039">
            <v>31</v>
          </cell>
          <cell r="I4039">
            <v>2</v>
          </cell>
          <cell r="K4039">
            <v>4</v>
          </cell>
          <cell r="L4039">
            <v>8</v>
          </cell>
          <cell r="M4039">
            <v>1</v>
          </cell>
          <cell r="N4039">
            <v>23</v>
          </cell>
          <cell r="O4039">
            <v>1</v>
          </cell>
          <cell r="P4039">
            <v>7</v>
          </cell>
          <cell r="Q4039">
            <v>2</v>
          </cell>
          <cell r="R4039">
            <v>2</v>
          </cell>
          <cell r="T4039">
            <v>2</v>
          </cell>
          <cell r="AE4039" t="str">
            <v/>
          </cell>
        </row>
        <row r="4040">
          <cell r="C4040">
            <v>1604</v>
          </cell>
          <cell r="D4040" t="str">
            <v>University of Virginia, Alderman Library</v>
          </cell>
          <cell r="E4040" t="str">
            <v>CARN-1</v>
          </cell>
          <cell r="F4040">
            <v>60</v>
          </cell>
          <cell r="G4040">
            <v>78</v>
          </cell>
          <cell r="H4040">
            <v>132</v>
          </cell>
          <cell r="I4040">
            <v>136</v>
          </cell>
          <cell r="J4040">
            <v>315</v>
          </cell>
          <cell r="K4040">
            <v>583</v>
          </cell>
          <cell r="L4040">
            <v>1101</v>
          </cell>
          <cell r="M4040">
            <v>237</v>
          </cell>
          <cell r="N4040">
            <v>587</v>
          </cell>
          <cell r="O4040">
            <v>351</v>
          </cell>
          <cell r="P4040">
            <v>67</v>
          </cell>
          <cell r="Q4040">
            <v>116</v>
          </cell>
          <cell r="R4040">
            <v>52</v>
          </cell>
          <cell r="V4040">
            <v>7</v>
          </cell>
          <cell r="W4040">
            <v>7</v>
          </cell>
          <cell r="X4040">
            <v>1</v>
          </cell>
          <cell r="AA4040">
            <v>2</v>
          </cell>
          <cell r="AE4040" t="str">
            <v/>
          </cell>
        </row>
        <row r="4041">
          <cell r="C4041">
            <v>1605</v>
          </cell>
          <cell r="D4041" t="str">
            <v>Virginia Tech</v>
          </cell>
          <cell r="E4041" t="str">
            <v>CARN-1</v>
          </cell>
          <cell r="F4041">
            <v>40</v>
          </cell>
          <cell r="G4041">
            <v>1</v>
          </cell>
          <cell r="H4041">
            <v>3</v>
          </cell>
          <cell r="I4041">
            <v>1</v>
          </cell>
          <cell r="J4041">
            <v>2</v>
          </cell>
          <cell r="K4041">
            <v>3</v>
          </cell>
          <cell r="M4041">
            <v>1</v>
          </cell>
          <cell r="N4041">
            <v>1</v>
          </cell>
          <cell r="O4041">
            <v>7</v>
          </cell>
          <cell r="P4041">
            <v>5</v>
          </cell>
          <cell r="Q4041">
            <v>2</v>
          </cell>
          <cell r="R4041">
            <v>9</v>
          </cell>
          <cell r="AE4041" t="str">
            <v/>
          </cell>
        </row>
        <row r="4042">
          <cell r="C4042">
            <v>1608</v>
          </cell>
          <cell r="D4042" t="str">
            <v>University of North Carolina</v>
          </cell>
          <cell r="E4042" t="str">
            <v>CARN-1</v>
          </cell>
          <cell r="F4042">
            <v>40</v>
          </cell>
          <cell r="G4042">
            <v>103</v>
          </cell>
          <cell r="H4042">
            <v>80</v>
          </cell>
          <cell r="I4042">
            <v>111</v>
          </cell>
          <cell r="J4042">
            <v>84</v>
          </cell>
          <cell r="K4042">
            <v>52</v>
          </cell>
          <cell r="L4042">
            <v>26</v>
          </cell>
          <cell r="M4042">
            <v>61</v>
          </cell>
          <cell r="N4042">
            <v>30</v>
          </cell>
          <cell r="O4042">
            <v>34</v>
          </cell>
          <cell r="P4042">
            <v>51</v>
          </cell>
          <cell r="Q4042">
            <v>73</v>
          </cell>
          <cell r="R4042">
            <v>60</v>
          </cell>
          <cell r="AE4042" t="str">
            <v/>
          </cell>
        </row>
        <row r="4043">
          <cell r="C4043">
            <v>1609</v>
          </cell>
          <cell r="D4043" t="str">
            <v>Colgate University Library</v>
          </cell>
          <cell r="E4043" t="str">
            <v>CARN-4</v>
          </cell>
          <cell r="F4043">
            <v>40</v>
          </cell>
          <cell r="H4043">
            <v>1</v>
          </cell>
          <cell r="I4043">
            <v>1</v>
          </cell>
          <cell r="K4043">
            <v>1</v>
          </cell>
          <cell r="M4043">
            <v>1</v>
          </cell>
          <cell r="N4043">
            <v>3</v>
          </cell>
          <cell r="O4043">
            <v>1</v>
          </cell>
          <cell r="P4043">
            <v>1</v>
          </cell>
          <cell r="R4043">
            <v>9</v>
          </cell>
          <cell r="AE4043" t="str">
            <v/>
          </cell>
        </row>
        <row r="4044">
          <cell r="C4044">
            <v>1610</v>
          </cell>
          <cell r="D4044" t="str">
            <v>Williams College (incl. Clark Art Institute)</v>
          </cell>
          <cell r="E4044" t="str">
            <v>CARN-4</v>
          </cell>
          <cell r="F4044">
            <v>40</v>
          </cell>
          <cell r="G4044">
            <v>6</v>
          </cell>
          <cell r="H4044">
            <v>4</v>
          </cell>
          <cell r="I4044">
            <v>2</v>
          </cell>
          <cell r="J4044">
            <v>6</v>
          </cell>
          <cell r="K4044">
            <v>9</v>
          </cell>
          <cell r="L4044">
            <v>16</v>
          </cell>
          <cell r="M4044">
            <v>1</v>
          </cell>
          <cell r="P4044">
            <v>3</v>
          </cell>
          <cell r="Q4044">
            <v>1</v>
          </cell>
          <cell r="R4044">
            <v>2</v>
          </cell>
          <cell r="AE4044" t="str">
            <v/>
          </cell>
        </row>
        <row r="4045">
          <cell r="C4045">
            <v>1611</v>
          </cell>
          <cell r="D4045" t="str">
            <v>Princeton University</v>
          </cell>
          <cell r="E4045" t="str">
            <v>CARN-1</v>
          </cell>
          <cell r="F4045">
            <v>40</v>
          </cell>
          <cell r="G4045">
            <v>86</v>
          </cell>
          <cell r="H4045">
            <v>73</v>
          </cell>
          <cell r="I4045">
            <v>66</v>
          </cell>
          <cell r="J4045">
            <v>83</v>
          </cell>
          <cell r="K4045">
            <v>56</v>
          </cell>
          <cell r="L4045">
            <v>63</v>
          </cell>
          <cell r="M4045">
            <v>83</v>
          </cell>
          <cell r="N4045">
            <v>68</v>
          </cell>
          <cell r="O4045">
            <v>47</v>
          </cell>
          <cell r="P4045">
            <v>66</v>
          </cell>
          <cell r="Q4045">
            <v>66</v>
          </cell>
          <cell r="R4045">
            <v>23</v>
          </cell>
          <cell r="AE4045" t="str">
            <v/>
          </cell>
        </row>
        <row r="4046">
          <cell r="C4046">
            <v>1613</v>
          </cell>
          <cell r="D4046" t="str">
            <v>University of California Davis</v>
          </cell>
          <cell r="E4046" t="str">
            <v>CARN-1</v>
          </cell>
          <cell r="F4046">
            <v>40</v>
          </cell>
          <cell r="G4046">
            <v>7</v>
          </cell>
          <cell r="H4046">
            <v>3</v>
          </cell>
          <cell r="I4046">
            <v>15</v>
          </cell>
          <cell r="J4046">
            <v>30</v>
          </cell>
          <cell r="K4046">
            <v>23</v>
          </cell>
          <cell r="L4046">
            <v>7</v>
          </cell>
          <cell r="M4046">
            <v>1</v>
          </cell>
          <cell r="N4046">
            <v>2</v>
          </cell>
          <cell r="O4046">
            <v>2</v>
          </cell>
          <cell r="P4046">
            <v>4</v>
          </cell>
          <cell r="Q4046">
            <v>5</v>
          </cell>
          <cell r="R4046">
            <v>3</v>
          </cell>
          <cell r="AE4046" t="str">
            <v/>
          </cell>
        </row>
        <row r="4047">
          <cell r="C4047">
            <v>1614</v>
          </cell>
          <cell r="D4047" t="str">
            <v>University of Chicago Library</v>
          </cell>
          <cell r="E4047" t="str">
            <v>CARN-1</v>
          </cell>
          <cell r="F4047">
            <v>40</v>
          </cell>
          <cell r="G4047">
            <v>44</v>
          </cell>
          <cell r="H4047">
            <v>70</v>
          </cell>
          <cell r="I4047">
            <v>56</v>
          </cell>
          <cell r="J4047">
            <v>56</v>
          </cell>
          <cell r="K4047">
            <v>51</v>
          </cell>
          <cell r="L4047">
            <v>59</v>
          </cell>
          <cell r="M4047">
            <v>75</v>
          </cell>
          <cell r="N4047">
            <v>79</v>
          </cell>
          <cell r="O4047">
            <v>49</v>
          </cell>
          <cell r="P4047">
            <v>70</v>
          </cell>
          <cell r="Q4047">
            <v>77</v>
          </cell>
          <cell r="R4047">
            <v>55</v>
          </cell>
          <cell r="AE4047" t="str">
            <v/>
          </cell>
        </row>
        <row r="4048">
          <cell r="C4048">
            <v>1615</v>
          </cell>
          <cell r="D4048" t="str">
            <v>Vrije Universiteit Amsterdam</v>
          </cell>
          <cell r="E4048" t="str">
            <v>Standard</v>
          </cell>
          <cell r="F4048">
            <v>3</v>
          </cell>
          <cell r="G4048">
            <v>2</v>
          </cell>
          <cell r="H4048">
            <v>5</v>
          </cell>
          <cell r="I4048">
            <v>14</v>
          </cell>
          <cell r="J4048">
            <v>5</v>
          </cell>
          <cell r="K4048">
            <v>4</v>
          </cell>
          <cell r="M4048">
            <v>2</v>
          </cell>
          <cell r="P4048">
            <v>3</v>
          </cell>
          <cell r="Q4048">
            <v>1</v>
          </cell>
          <cell r="R4048">
            <v>2</v>
          </cell>
          <cell r="AE4048" t="str">
            <v/>
          </cell>
        </row>
        <row r="4049">
          <cell r="C4049">
            <v>1616</v>
          </cell>
          <cell r="D4049" t="str">
            <v>University of Washington</v>
          </cell>
          <cell r="E4049" t="str">
            <v>CARN-1</v>
          </cell>
          <cell r="F4049">
            <v>40</v>
          </cell>
          <cell r="G4049">
            <v>32</v>
          </cell>
          <cell r="H4049">
            <v>53</v>
          </cell>
          <cell r="I4049">
            <v>27</v>
          </cell>
          <cell r="J4049">
            <v>23</v>
          </cell>
          <cell r="K4049">
            <v>13</v>
          </cell>
          <cell r="L4049">
            <v>14</v>
          </cell>
          <cell r="M4049">
            <v>7</v>
          </cell>
          <cell r="N4049">
            <v>11</v>
          </cell>
          <cell r="O4049">
            <v>13</v>
          </cell>
          <cell r="P4049">
            <v>45</v>
          </cell>
          <cell r="Q4049">
            <v>31</v>
          </cell>
          <cell r="R4049">
            <v>14</v>
          </cell>
          <cell r="AE4049" t="str">
            <v/>
          </cell>
        </row>
        <row r="4050">
          <cell r="C4050">
            <v>1617</v>
          </cell>
          <cell r="D4050" t="str">
            <v>University of Tasmania, Library</v>
          </cell>
          <cell r="E4050" t="str">
            <v>Campus Wide</v>
          </cell>
          <cell r="F4050">
            <v>40</v>
          </cell>
          <cell r="G4050">
            <v>17</v>
          </cell>
          <cell r="H4050">
            <v>14</v>
          </cell>
          <cell r="I4050">
            <v>38</v>
          </cell>
          <cell r="J4050">
            <v>6</v>
          </cell>
          <cell r="K4050">
            <v>7</v>
          </cell>
          <cell r="L4050">
            <v>2</v>
          </cell>
          <cell r="M4050">
            <v>12</v>
          </cell>
          <cell r="N4050">
            <v>3</v>
          </cell>
          <cell r="P4050">
            <v>13</v>
          </cell>
          <cell r="Q4050">
            <v>1</v>
          </cell>
          <cell r="R4050">
            <v>1</v>
          </cell>
          <cell r="AE4050" t="str">
            <v/>
          </cell>
        </row>
        <row r="4051">
          <cell r="C4051">
            <v>1618</v>
          </cell>
          <cell r="D4051" t="str">
            <v>University of Tennessee</v>
          </cell>
          <cell r="E4051" t="str">
            <v>CARN-1</v>
          </cell>
          <cell r="F4051">
            <v>40</v>
          </cell>
          <cell r="G4051">
            <v>16</v>
          </cell>
          <cell r="H4051">
            <v>31</v>
          </cell>
          <cell r="I4051">
            <v>26</v>
          </cell>
          <cell r="J4051">
            <v>41</v>
          </cell>
          <cell r="K4051">
            <v>10</v>
          </cell>
          <cell r="L4051">
            <v>18</v>
          </cell>
          <cell r="M4051">
            <v>15</v>
          </cell>
          <cell r="N4051">
            <v>11</v>
          </cell>
          <cell r="O4051">
            <v>39</v>
          </cell>
          <cell r="P4051">
            <v>37</v>
          </cell>
          <cell r="Q4051">
            <v>29</v>
          </cell>
          <cell r="R4051">
            <v>16</v>
          </cell>
          <cell r="AE4051" t="str">
            <v/>
          </cell>
        </row>
        <row r="4052">
          <cell r="C4052">
            <v>1619</v>
          </cell>
          <cell r="D4052" t="str">
            <v>Université de Montréal</v>
          </cell>
          <cell r="E4052" t="str">
            <v>Campus Wide</v>
          </cell>
          <cell r="F4052">
            <v>80</v>
          </cell>
          <cell r="G4052">
            <v>156</v>
          </cell>
          <cell r="H4052">
            <v>240</v>
          </cell>
          <cell r="I4052">
            <v>119</v>
          </cell>
          <cell r="J4052">
            <v>143</v>
          </cell>
          <cell r="K4052">
            <v>217</v>
          </cell>
          <cell r="L4052">
            <v>55</v>
          </cell>
          <cell r="M4052">
            <v>114</v>
          </cell>
          <cell r="N4052">
            <v>52</v>
          </cell>
          <cell r="O4052">
            <v>932</v>
          </cell>
          <cell r="P4052">
            <v>213</v>
          </cell>
          <cell r="Q4052">
            <v>157</v>
          </cell>
          <cell r="R4052">
            <v>83</v>
          </cell>
          <cell r="W4052">
            <v>1</v>
          </cell>
          <cell r="Y4052">
            <v>3</v>
          </cell>
          <cell r="AA4052">
            <v>13</v>
          </cell>
          <cell r="AE4052" t="str">
            <v/>
          </cell>
        </row>
        <row r="4053">
          <cell r="C4053">
            <v>1621</v>
          </cell>
          <cell r="D4053" t="str">
            <v>Dartmouth College</v>
          </cell>
          <cell r="E4053" t="str">
            <v>CARN-1</v>
          </cell>
          <cell r="F4053">
            <v>40</v>
          </cell>
          <cell r="G4053">
            <v>21</v>
          </cell>
          <cell r="H4053">
            <v>20</v>
          </cell>
          <cell r="I4053">
            <v>13</v>
          </cell>
          <cell r="J4053">
            <v>12</v>
          </cell>
          <cell r="K4053">
            <v>24</v>
          </cell>
          <cell r="L4053">
            <v>12</v>
          </cell>
          <cell r="M4053">
            <v>22</v>
          </cell>
          <cell r="N4053">
            <v>81</v>
          </cell>
          <cell r="O4053">
            <v>3</v>
          </cell>
          <cell r="P4053">
            <v>17</v>
          </cell>
          <cell r="Q4053">
            <v>40</v>
          </cell>
          <cell r="R4053">
            <v>12</v>
          </cell>
          <cell r="Z4053">
            <v>2</v>
          </cell>
          <cell r="AE4053" t="str">
            <v/>
          </cell>
        </row>
        <row r="4054">
          <cell r="C4054">
            <v>1623</v>
          </cell>
          <cell r="D4054" t="str">
            <v>Cardiff University</v>
          </cell>
          <cell r="E4054" t="str">
            <v>JISC-3</v>
          </cell>
          <cell r="F4054">
            <v>40</v>
          </cell>
          <cell r="G4054">
            <v>1</v>
          </cell>
          <cell r="H4054">
            <v>3</v>
          </cell>
          <cell r="I4054">
            <v>13</v>
          </cell>
          <cell r="J4054">
            <v>2</v>
          </cell>
          <cell r="K4054">
            <v>3</v>
          </cell>
          <cell r="M4054">
            <v>2</v>
          </cell>
          <cell r="N4054">
            <v>6</v>
          </cell>
          <cell r="O4054">
            <v>1</v>
          </cell>
          <cell r="P4054">
            <v>3</v>
          </cell>
          <cell r="Q4054">
            <v>5</v>
          </cell>
          <cell r="AE4054" t="str">
            <v/>
          </cell>
        </row>
        <row r="4055">
          <cell r="C4055">
            <v>1652</v>
          </cell>
          <cell r="D4055" t="str">
            <v>University of Texas</v>
          </cell>
          <cell r="E4055" t="str">
            <v>CARN-1</v>
          </cell>
          <cell r="F4055">
            <v>60</v>
          </cell>
          <cell r="G4055">
            <v>158</v>
          </cell>
          <cell r="H4055">
            <v>469</v>
          </cell>
          <cell r="I4055">
            <v>438</v>
          </cell>
          <cell r="J4055">
            <v>192</v>
          </cell>
          <cell r="K4055">
            <v>146</v>
          </cell>
          <cell r="L4055">
            <v>805</v>
          </cell>
          <cell r="M4055">
            <v>275</v>
          </cell>
          <cell r="N4055">
            <v>140</v>
          </cell>
          <cell r="O4055">
            <v>172</v>
          </cell>
          <cell r="P4055">
            <v>189</v>
          </cell>
          <cell r="Q4055">
            <v>259</v>
          </cell>
          <cell r="R4055">
            <v>132</v>
          </cell>
          <cell r="T4055">
            <v>7</v>
          </cell>
          <cell r="AE4055" t="str">
            <v/>
          </cell>
        </row>
        <row r="4056">
          <cell r="C4056">
            <v>1653</v>
          </cell>
          <cell r="D4056" t="str">
            <v>University of Leeds</v>
          </cell>
          <cell r="E4056" t="str">
            <v>JISC-2</v>
          </cell>
          <cell r="F4056">
            <v>40</v>
          </cell>
          <cell r="G4056">
            <v>33</v>
          </cell>
          <cell r="H4056">
            <v>39</v>
          </cell>
          <cell r="I4056">
            <v>23</v>
          </cell>
          <cell r="J4056">
            <v>9</v>
          </cell>
          <cell r="K4056">
            <v>20</v>
          </cell>
          <cell r="L4056">
            <v>36</v>
          </cell>
          <cell r="M4056">
            <v>22</v>
          </cell>
          <cell r="N4056">
            <v>14</v>
          </cell>
          <cell r="O4056">
            <v>9</v>
          </cell>
          <cell r="P4056">
            <v>12</v>
          </cell>
          <cell r="Q4056">
            <v>76</v>
          </cell>
          <cell r="R4056">
            <v>65</v>
          </cell>
          <cell r="AE4056" t="str">
            <v/>
          </cell>
        </row>
        <row r="4057">
          <cell r="C4057">
            <v>1654</v>
          </cell>
          <cell r="D4057" t="str">
            <v>Bryn Mawr</v>
          </cell>
          <cell r="E4057" t="str">
            <v>CARN-4</v>
          </cell>
          <cell r="F4057">
            <v>2</v>
          </cell>
          <cell r="G4057">
            <v>24</v>
          </cell>
          <cell r="H4057">
            <v>20</v>
          </cell>
          <cell r="I4057">
            <v>14</v>
          </cell>
          <cell r="J4057">
            <v>38</v>
          </cell>
          <cell r="K4057">
            <v>23</v>
          </cell>
          <cell r="L4057">
            <v>18</v>
          </cell>
          <cell r="M4057">
            <v>24</v>
          </cell>
          <cell r="N4057">
            <v>3</v>
          </cell>
          <cell r="O4057">
            <v>37</v>
          </cell>
          <cell r="P4057">
            <v>30</v>
          </cell>
          <cell r="Q4057">
            <v>15</v>
          </cell>
          <cell r="R4057">
            <v>13</v>
          </cell>
          <cell r="AA4057">
            <v>8</v>
          </cell>
          <cell r="AE4057" t="str">
            <v/>
          </cell>
        </row>
        <row r="4058">
          <cell r="C4058">
            <v>1655</v>
          </cell>
          <cell r="D4058" t="str">
            <v>Haverford College</v>
          </cell>
          <cell r="E4058" t="str">
            <v>CARN-4</v>
          </cell>
          <cell r="F4058">
            <v>2</v>
          </cell>
          <cell r="G4058">
            <v>8</v>
          </cell>
          <cell r="H4058">
            <v>15</v>
          </cell>
          <cell r="I4058">
            <v>28</v>
          </cell>
          <cell r="J4058">
            <v>42</v>
          </cell>
          <cell r="K4058">
            <v>26</v>
          </cell>
          <cell r="L4058">
            <v>17</v>
          </cell>
          <cell r="M4058">
            <v>9</v>
          </cell>
          <cell r="N4058">
            <v>6</v>
          </cell>
          <cell r="O4058">
            <v>26</v>
          </cell>
          <cell r="P4058">
            <v>24</v>
          </cell>
          <cell r="Q4058">
            <v>16</v>
          </cell>
          <cell r="R4058">
            <v>21</v>
          </cell>
          <cell r="T4058">
            <v>3</v>
          </cell>
          <cell r="V4058">
            <v>3</v>
          </cell>
          <cell r="AA4058">
            <v>1</v>
          </cell>
          <cell r="AB4058">
            <v>12</v>
          </cell>
          <cell r="AE4058" t="str">
            <v/>
          </cell>
        </row>
        <row r="4059">
          <cell r="C4059">
            <v>1656</v>
          </cell>
          <cell r="D4059" t="str">
            <v>Swarthmore College</v>
          </cell>
          <cell r="E4059" t="str">
            <v>CARN-4</v>
          </cell>
          <cell r="F4059">
            <v>3</v>
          </cell>
          <cell r="G4059">
            <v>4</v>
          </cell>
          <cell r="H4059">
            <v>2</v>
          </cell>
          <cell r="I4059">
            <v>2</v>
          </cell>
          <cell r="J4059">
            <v>6</v>
          </cell>
          <cell r="K4059">
            <v>6</v>
          </cell>
          <cell r="N4059">
            <v>1</v>
          </cell>
          <cell r="O4059">
            <v>2</v>
          </cell>
          <cell r="P4059">
            <v>4</v>
          </cell>
          <cell r="Q4059">
            <v>1</v>
          </cell>
          <cell r="R4059">
            <v>1</v>
          </cell>
          <cell r="AE4059" t="str">
            <v/>
          </cell>
        </row>
        <row r="4060">
          <cell r="C4060">
            <v>1657</v>
          </cell>
          <cell r="D4060" t="str">
            <v>Universitätsbibliothek Freiburg</v>
          </cell>
          <cell r="E4060" t="str">
            <v>Campus Wide</v>
          </cell>
          <cell r="F4060">
            <v>90</v>
          </cell>
          <cell r="G4060">
            <v>650</v>
          </cell>
          <cell r="H4060">
            <v>774</v>
          </cell>
          <cell r="I4060">
            <v>838</v>
          </cell>
          <cell r="J4060">
            <v>546</v>
          </cell>
          <cell r="K4060">
            <v>519</v>
          </cell>
          <cell r="L4060">
            <v>432</v>
          </cell>
          <cell r="M4060">
            <v>365</v>
          </cell>
          <cell r="N4060">
            <v>858</v>
          </cell>
          <cell r="O4060">
            <v>370</v>
          </cell>
          <cell r="P4060">
            <v>409</v>
          </cell>
          <cell r="Q4060">
            <v>815</v>
          </cell>
          <cell r="R4060">
            <v>336</v>
          </cell>
          <cell r="T4060">
            <v>3</v>
          </cell>
          <cell r="U4060">
            <v>1</v>
          </cell>
          <cell r="V4060">
            <v>1</v>
          </cell>
          <cell r="W4060">
            <v>2</v>
          </cell>
          <cell r="X4060">
            <v>1</v>
          </cell>
          <cell r="Z4060">
            <v>8</v>
          </cell>
          <cell r="AA4060">
            <v>1</v>
          </cell>
          <cell r="AB4060">
            <v>2</v>
          </cell>
          <cell r="AC4060">
            <v>9</v>
          </cell>
          <cell r="AD4060">
            <v>1</v>
          </cell>
          <cell r="AE4060" t="str">
            <v/>
          </cell>
        </row>
        <row r="4061">
          <cell r="C4061">
            <v>1660</v>
          </cell>
          <cell r="D4061" t="str">
            <v>Hillsdale College</v>
          </cell>
          <cell r="E4061" t="str">
            <v>CARN-4</v>
          </cell>
          <cell r="F4061">
            <v>60</v>
          </cell>
          <cell r="G4061">
            <v>1</v>
          </cell>
          <cell r="H4061">
            <v>16</v>
          </cell>
          <cell r="I4061">
            <v>9</v>
          </cell>
          <cell r="J4061">
            <v>111</v>
          </cell>
          <cell r="K4061">
            <v>43</v>
          </cell>
          <cell r="L4061">
            <v>1</v>
          </cell>
          <cell r="N4061">
            <v>12</v>
          </cell>
          <cell r="O4061">
            <v>74</v>
          </cell>
          <cell r="P4061">
            <v>333</v>
          </cell>
          <cell r="Q4061">
            <v>45</v>
          </cell>
          <cell r="R4061">
            <v>8</v>
          </cell>
          <cell r="W4061">
            <v>1</v>
          </cell>
          <cell r="AA4061">
            <v>5</v>
          </cell>
          <cell r="AB4061">
            <v>7</v>
          </cell>
          <cell r="AE4061" t="str">
            <v/>
          </cell>
        </row>
        <row r="4062">
          <cell r="C4062">
            <v>1661</v>
          </cell>
          <cell r="D4062" t="str">
            <v>Columbia University Libraries</v>
          </cell>
          <cell r="E4062" t="str">
            <v>CARN-1</v>
          </cell>
          <cell r="F4062">
            <v>40</v>
          </cell>
          <cell r="G4062">
            <v>72</v>
          </cell>
          <cell r="H4062">
            <v>70</v>
          </cell>
          <cell r="I4062">
            <v>103</v>
          </cell>
          <cell r="J4062">
            <v>106</v>
          </cell>
          <cell r="K4062">
            <v>71</v>
          </cell>
          <cell r="L4062">
            <v>43</v>
          </cell>
          <cell r="M4062">
            <v>53</v>
          </cell>
          <cell r="N4062">
            <v>38</v>
          </cell>
          <cell r="O4062">
            <v>68</v>
          </cell>
          <cell r="P4062">
            <v>43</v>
          </cell>
          <cell r="Q4062">
            <v>129</v>
          </cell>
          <cell r="R4062">
            <v>73</v>
          </cell>
          <cell r="AE4062" t="str">
            <v/>
          </cell>
        </row>
        <row r="4063">
          <cell r="C4063">
            <v>1663</v>
          </cell>
          <cell r="D4063" t="str">
            <v>University of Ottawa</v>
          </cell>
          <cell r="E4063" t="str">
            <v>Standard</v>
          </cell>
          <cell r="F4063">
            <v>3</v>
          </cell>
          <cell r="G4063">
            <v>10</v>
          </cell>
          <cell r="H4063">
            <v>15</v>
          </cell>
          <cell r="I4063">
            <v>21</v>
          </cell>
          <cell r="J4063">
            <v>15</v>
          </cell>
          <cell r="K4063">
            <v>31</v>
          </cell>
          <cell r="L4063">
            <v>11</v>
          </cell>
          <cell r="M4063">
            <v>18</v>
          </cell>
          <cell r="N4063">
            <v>9</v>
          </cell>
          <cell r="O4063">
            <v>26</v>
          </cell>
          <cell r="P4063">
            <v>45</v>
          </cell>
          <cell r="Q4063">
            <v>44</v>
          </cell>
          <cell r="R4063">
            <v>9</v>
          </cell>
          <cell r="AE4063" t="str">
            <v/>
          </cell>
        </row>
        <row r="4064">
          <cell r="C4064">
            <v>1669</v>
          </cell>
          <cell r="D4064" t="str">
            <v>Baylor University</v>
          </cell>
          <cell r="E4064" t="str">
            <v>CARN-1</v>
          </cell>
          <cell r="F4064">
            <v>40</v>
          </cell>
          <cell r="G4064">
            <v>8</v>
          </cell>
          <cell r="H4064">
            <v>17</v>
          </cell>
          <cell r="I4064">
            <v>17</v>
          </cell>
          <cell r="J4064">
            <v>12</v>
          </cell>
          <cell r="K4064">
            <v>55</v>
          </cell>
          <cell r="L4064">
            <v>6</v>
          </cell>
          <cell r="M4064">
            <v>6</v>
          </cell>
          <cell r="N4064">
            <v>11</v>
          </cell>
          <cell r="O4064">
            <v>10</v>
          </cell>
          <cell r="P4064">
            <v>123</v>
          </cell>
          <cell r="Q4064">
            <v>27</v>
          </cell>
          <cell r="R4064">
            <v>18</v>
          </cell>
          <cell r="W4064">
            <v>1</v>
          </cell>
          <cell r="AB4064">
            <v>2</v>
          </cell>
          <cell r="AE4064" t="str">
            <v/>
          </cell>
        </row>
        <row r="4065">
          <cell r="C4065">
            <v>1673</v>
          </cell>
          <cell r="D4065" t="str">
            <v>University of London, Birkbeck College</v>
          </cell>
          <cell r="E4065" t="str">
            <v>JISC-7</v>
          </cell>
          <cell r="F4065">
            <v>40</v>
          </cell>
          <cell r="G4065">
            <v>5</v>
          </cell>
          <cell r="H4065">
            <v>3</v>
          </cell>
          <cell r="I4065">
            <v>4</v>
          </cell>
          <cell r="J4065">
            <v>4</v>
          </cell>
          <cell r="K4065">
            <v>3</v>
          </cell>
          <cell r="L4065">
            <v>10</v>
          </cell>
          <cell r="M4065">
            <v>2</v>
          </cell>
          <cell r="N4065">
            <v>7</v>
          </cell>
          <cell r="O4065">
            <v>1</v>
          </cell>
          <cell r="P4065">
            <v>3</v>
          </cell>
          <cell r="Q4065">
            <v>3</v>
          </cell>
          <cell r="AE4065" t="str">
            <v/>
          </cell>
        </row>
        <row r="4066">
          <cell r="C4066">
            <v>1674</v>
          </cell>
          <cell r="D4066" t="str">
            <v>Württembergische Landesbibliothek Stuttgart</v>
          </cell>
          <cell r="E4066" t="str">
            <v>Standard</v>
          </cell>
          <cell r="F4066">
            <v>3</v>
          </cell>
          <cell r="G4066">
            <v>49</v>
          </cell>
          <cell r="H4066">
            <v>64</v>
          </cell>
          <cell r="I4066">
            <v>49</v>
          </cell>
          <cell r="J4066">
            <v>77</v>
          </cell>
          <cell r="K4066">
            <v>24</v>
          </cell>
          <cell r="L4066">
            <v>36</v>
          </cell>
          <cell r="M4066">
            <v>26</v>
          </cell>
          <cell r="N4066">
            <v>48</v>
          </cell>
          <cell r="O4066">
            <v>17</v>
          </cell>
          <cell r="P4066">
            <v>23</v>
          </cell>
          <cell r="Q4066">
            <v>42</v>
          </cell>
          <cell r="R4066">
            <v>11</v>
          </cell>
          <cell r="S4066">
            <v>1</v>
          </cell>
          <cell r="T4066">
            <v>3</v>
          </cell>
          <cell r="V4066">
            <v>6</v>
          </cell>
          <cell r="X4066">
            <v>1</v>
          </cell>
          <cell r="AC4066">
            <v>4</v>
          </cell>
          <cell r="AE4066" t="str">
            <v/>
          </cell>
        </row>
        <row r="4067">
          <cell r="C4067">
            <v>1676</v>
          </cell>
          <cell r="D4067" t="str">
            <v>Marquette University</v>
          </cell>
          <cell r="E4067" t="str">
            <v>CARN-1</v>
          </cell>
          <cell r="F4067">
            <v>40</v>
          </cell>
          <cell r="G4067">
            <v>18</v>
          </cell>
          <cell r="H4067">
            <v>25</v>
          </cell>
          <cell r="I4067">
            <v>28</v>
          </cell>
          <cell r="J4067">
            <v>31</v>
          </cell>
          <cell r="K4067">
            <v>17</v>
          </cell>
          <cell r="L4067">
            <v>9</v>
          </cell>
          <cell r="M4067">
            <v>17</v>
          </cell>
          <cell r="N4067">
            <v>26</v>
          </cell>
          <cell r="O4067">
            <v>39</v>
          </cell>
          <cell r="P4067">
            <v>28</v>
          </cell>
          <cell r="Q4067">
            <v>40</v>
          </cell>
          <cell r="R4067">
            <v>22</v>
          </cell>
          <cell r="AE4067" t="str">
            <v/>
          </cell>
        </row>
        <row r="4068">
          <cell r="C4068">
            <v>1678</v>
          </cell>
          <cell r="D4068" t="str">
            <v>Cornell University</v>
          </cell>
          <cell r="E4068" t="str">
            <v>CARN-1</v>
          </cell>
          <cell r="F4068">
            <v>50</v>
          </cell>
          <cell r="G4068">
            <v>73</v>
          </cell>
          <cell r="H4068">
            <v>89</v>
          </cell>
          <cell r="I4068">
            <v>121</v>
          </cell>
          <cell r="J4068">
            <v>84</v>
          </cell>
          <cell r="K4068">
            <v>103</v>
          </cell>
          <cell r="L4068">
            <v>78</v>
          </cell>
          <cell r="M4068">
            <v>41</v>
          </cell>
          <cell r="N4068">
            <v>73</v>
          </cell>
          <cell r="O4068">
            <v>76</v>
          </cell>
          <cell r="P4068">
            <v>218</v>
          </cell>
          <cell r="Q4068">
            <v>160</v>
          </cell>
          <cell r="R4068">
            <v>80</v>
          </cell>
          <cell r="AB4068">
            <v>1</v>
          </cell>
          <cell r="AE4068" t="str">
            <v/>
          </cell>
        </row>
        <row r="4069">
          <cell r="C4069">
            <v>1679</v>
          </cell>
          <cell r="D4069" t="str">
            <v>University of Missouri-Columbia</v>
          </cell>
          <cell r="E4069" t="str">
            <v>CARN-1</v>
          </cell>
          <cell r="F4069">
            <v>40</v>
          </cell>
          <cell r="G4069">
            <v>8</v>
          </cell>
          <cell r="H4069">
            <v>17</v>
          </cell>
          <cell r="I4069">
            <v>18</v>
          </cell>
          <cell r="J4069">
            <v>42</v>
          </cell>
          <cell r="K4069">
            <v>15</v>
          </cell>
          <cell r="L4069">
            <v>9</v>
          </cell>
          <cell r="M4069">
            <v>11</v>
          </cell>
          <cell r="N4069">
            <v>9</v>
          </cell>
          <cell r="O4069">
            <v>26</v>
          </cell>
          <cell r="P4069">
            <v>22</v>
          </cell>
          <cell r="Q4069">
            <v>28</v>
          </cell>
          <cell r="R4069">
            <v>13</v>
          </cell>
          <cell r="AE4069" t="str">
            <v/>
          </cell>
        </row>
        <row r="4070">
          <cell r="C4070">
            <v>1681</v>
          </cell>
          <cell r="D4070" t="str">
            <v>University of Richmond</v>
          </cell>
          <cell r="E4070" t="str">
            <v>CARN-4</v>
          </cell>
          <cell r="F4070">
            <v>2</v>
          </cell>
          <cell r="G4070">
            <v>6</v>
          </cell>
          <cell r="H4070">
            <v>1</v>
          </cell>
          <cell r="I4070">
            <v>1</v>
          </cell>
          <cell r="J4070">
            <v>1</v>
          </cell>
          <cell r="K4070">
            <v>1</v>
          </cell>
          <cell r="L4070">
            <v>3</v>
          </cell>
          <cell r="M4070">
            <v>4</v>
          </cell>
          <cell r="N4070">
            <v>7</v>
          </cell>
          <cell r="O4070">
            <v>21</v>
          </cell>
          <cell r="Q4070">
            <v>7</v>
          </cell>
          <cell r="R4070">
            <v>4</v>
          </cell>
          <cell r="AA4070">
            <v>14</v>
          </cell>
          <cell r="AE4070" t="str">
            <v/>
          </cell>
        </row>
        <row r="4071">
          <cell r="C4071">
            <v>1686</v>
          </cell>
          <cell r="D4071" t="str">
            <v>Università 'Ca' Foscari di Venezia</v>
          </cell>
          <cell r="E4071" t="str">
            <v>Campus Wide</v>
          </cell>
          <cell r="F4071">
            <v>80</v>
          </cell>
          <cell r="G4071">
            <v>296</v>
          </cell>
          <cell r="H4071">
            <v>440</v>
          </cell>
          <cell r="I4071">
            <v>336</v>
          </cell>
          <cell r="J4071">
            <v>329</v>
          </cell>
          <cell r="K4071">
            <v>284</v>
          </cell>
          <cell r="L4071">
            <v>1337</v>
          </cell>
          <cell r="M4071">
            <v>414</v>
          </cell>
          <cell r="N4071">
            <v>226</v>
          </cell>
          <cell r="O4071">
            <v>272</v>
          </cell>
          <cell r="P4071">
            <v>246</v>
          </cell>
          <cell r="Q4071">
            <v>232</v>
          </cell>
          <cell r="R4071">
            <v>198</v>
          </cell>
          <cell r="W4071">
            <v>1</v>
          </cell>
          <cell r="X4071">
            <v>13</v>
          </cell>
          <cell r="Z4071">
            <v>1</v>
          </cell>
          <cell r="AE4071" t="str">
            <v/>
          </cell>
        </row>
        <row r="4072">
          <cell r="C4072">
            <v>1691</v>
          </cell>
          <cell r="D4072" t="str">
            <v>University of Calgary</v>
          </cell>
          <cell r="E4072" t="str">
            <v>Standard</v>
          </cell>
          <cell r="F4072">
            <v>3</v>
          </cell>
          <cell r="G4072">
            <v>59</v>
          </cell>
          <cell r="H4072">
            <v>69</v>
          </cell>
          <cell r="I4072">
            <v>53</v>
          </cell>
          <cell r="J4072">
            <v>67</v>
          </cell>
          <cell r="K4072">
            <v>20</v>
          </cell>
          <cell r="L4072">
            <v>16</v>
          </cell>
          <cell r="M4072">
            <v>27</v>
          </cell>
          <cell r="N4072">
            <v>24</v>
          </cell>
          <cell r="O4072">
            <v>19</v>
          </cell>
          <cell r="P4072">
            <v>31</v>
          </cell>
          <cell r="Q4072">
            <v>36</v>
          </cell>
          <cell r="R4072">
            <v>33</v>
          </cell>
          <cell r="V4072">
            <v>2</v>
          </cell>
          <cell r="AB4072">
            <v>1</v>
          </cell>
          <cell r="AE4072" t="str">
            <v/>
          </cell>
        </row>
        <row r="4073">
          <cell r="C4073">
            <v>1692</v>
          </cell>
          <cell r="D4073" t="str">
            <v>University of Puget Sound</v>
          </cell>
          <cell r="E4073" t="str">
            <v>CARN-4</v>
          </cell>
          <cell r="F4073">
            <v>40</v>
          </cell>
          <cell r="G4073">
            <v>4</v>
          </cell>
          <cell r="H4073">
            <v>41</v>
          </cell>
          <cell r="I4073">
            <v>17</v>
          </cell>
          <cell r="J4073">
            <v>44</v>
          </cell>
          <cell r="K4073">
            <v>18</v>
          </cell>
          <cell r="L4073">
            <v>2</v>
          </cell>
          <cell r="M4073">
            <v>1</v>
          </cell>
          <cell r="N4073">
            <v>2</v>
          </cell>
          <cell r="O4073">
            <v>13</v>
          </cell>
          <cell r="P4073">
            <v>43</v>
          </cell>
          <cell r="Q4073">
            <v>73</v>
          </cell>
          <cell r="R4073">
            <v>24</v>
          </cell>
          <cell r="AE4073" t="str">
            <v/>
          </cell>
        </row>
        <row r="4074">
          <cell r="C4074">
            <v>1695</v>
          </cell>
          <cell r="D4074" t="str">
            <v>Universiteit Leiden</v>
          </cell>
          <cell r="E4074" t="str">
            <v>Standard</v>
          </cell>
          <cell r="F4074">
            <v>3</v>
          </cell>
          <cell r="G4074">
            <v>86</v>
          </cell>
          <cell r="H4074">
            <v>303</v>
          </cell>
          <cell r="I4074">
            <v>235</v>
          </cell>
          <cell r="J4074">
            <v>168</v>
          </cell>
          <cell r="K4074">
            <v>116</v>
          </cell>
          <cell r="L4074">
            <v>128</v>
          </cell>
          <cell r="M4074">
            <v>99</v>
          </cell>
          <cell r="N4074">
            <v>87</v>
          </cell>
          <cell r="O4074">
            <v>104</v>
          </cell>
          <cell r="P4074">
            <v>108</v>
          </cell>
          <cell r="Q4074">
            <v>114</v>
          </cell>
          <cell r="R4074">
            <v>121</v>
          </cell>
          <cell r="T4074">
            <v>77</v>
          </cell>
          <cell r="U4074">
            <v>1</v>
          </cell>
          <cell r="W4074">
            <v>6</v>
          </cell>
          <cell r="AE4074" t="str">
            <v/>
          </cell>
        </row>
        <row r="4075">
          <cell r="C4075">
            <v>1698</v>
          </cell>
          <cell r="D4075" t="str">
            <v>University of Florida</v>
          </cell>
          <cell r="E4075" t="str">
            <v>CARN-1</v>
          </cell>
          <cell r="F4075">
            <v>40</v>
          </cell>
          <cell r="G4075">
            <v>6</v>
          </cell>
          <cell r="H4075">
            <v>13</v>
          </cell>
          <cell r="I4075">
            <v>37</v>
          </cell>
          <cell r="J4075">
            <v>30</v>
          </cell>
          <cell r="K4075">
            <v>11</v>
          </cell>
          <cell r="L4075">
            <v>11</v>
          </cell>
          <cell r="M4075">
            <v>91</v>
          </cell>
          <cell r="N4075">
            <v>16</v>
          </cell>
          <cell r="O4075">
            <v>4</v>
          </cell>
          <cell r="P4075">
            <v>49</v>
          </cell>
          <cell r="Q4075">
            <v>76</v>
          </cell>
          <cell r="R4075">
            <v>7</v>
          </cell>
          <cell r="Y4075">
            <v>1</v>
          </cell>
          <cell r="AB4075">
            <v>1</v>
          </cell>
          <cell r="AC4075">
            <v>1</v>
          </cell>
          <cell r="AE4075" t="str">
            <v/>
          </cell>
        </row>
        <row r="4076">
          <cell r="C4076">
            <v>1700</v>
          </cell>
          <cell r="D4076" t="str">
            <v>University of Miami</v>
          </cell>
          <cell r="E4076" t="str">
            <v>CARN-1</v>
          </cell>
          <cell r="F4076">
            <v>40</v>
          </cell>
          <cell r="G4076">
            <v>9</v>
          </cell>
          <cell r="H4076">
            <v>6</v>
          </cell>
          <cell r="I4076">
            <v>12</v>
          </cell>
          <cell r="J4076">
            <v>15</v>
          </cell>
          <cell r="K4076">
            <v>5</v>
          </cell>
          <cell r="L4076">
            <v>12</v>
          </cell>
          <cell r="M4076">
            <v>14</v>
          </cell>
          <cell r="N4076">
            <v>5</v>
          </cell>
          <cell r="O4076">
            <v>18</v>
          </cell>
          <cell r="P4076">
            <v>4</v>
          </cell>
          <cell r="Q4076">
            <v>18</v>
          </cell>
          <cell r="R4076">
            <v>6</v>
          </cell>
          <cell r="AE4076" t="str">
            <v/>
          </cell>
        </row>
        <row r="4077">
          <cell r="C4077">
            <v>1701</v>
          </cell>
          <cell r="D4077" t="str">
            <v>University of the South</v>
          </cell>
          <cell r="E4077" t="str">
            <v>CARN-4</v>
          </cell>
          <cell r="F4077">
            <v>2</v>
          </cell>
          <cell r="G4077">
            <v>2</v>
          </cell>
          <cell r="I4077">
            <v>9</v>
          </cell>
          <cell r="J4077">
            <v>9</v>
          </cell>
          <cell r="K4077">
            <v>1</v>
          </cell>
          <cell r="M4077">
            <v>12</v>
          </cell>
          <cell r="O4077">
            <v>6</v>
          </cell>
          <cell r="Q4077">
            <v>3</v>
          </cell>
          <cell r="R4077">
            <v>2</v>
          </cell>
          <cell r="AE4077" t="str">
            <v/>
          </cell>
        </row>
        <row r="4078">
          <cell r="C4078">
            <v>1702</v>
          </cell>
          <cell r="D4078" t="str">
            <v>Bibliothèque cantonale et universitaire Lausanne</v>
          </cell>
          <cell r="E4078" t="str">
            <v>Campus Wide</v>
          </cell>
          <cell r="F4078">
            <v>100</v>
          </cell>
          <cell r="G4078">
            <v>130</v>
          </cell>
          <cell r="H4078">
            <v>246</v>
          </cell>
          <cell r="I4078">
            <v>352</v>
          </cell>
          <cell r="J4078">
            <v>222</v>
          </cell>
          <cell r="K4078">
            <v>570</v>
          </cell>
          <cell r="L4078">
            <v>143</v>
          </cell>
          <cell r="M4078">
            <v>182</v>
          </cell>
          <cell r="N4078">
            <v>101</v>
          </cell>
          <cell r="O4078">
            <v>981</v>
          </cell>
          <cell r="P4078">
            <v>1359</v>
          </cell>
          <cell r="Q4078">
            <v>1154</v>
          </cell>
          <cell r="R4078">
            <v>435</v>
          </cell>
          <cell r="T4078">
            <v>3</v>
          </cell>
          <cell r="V4078">
            <v>1</v>
          </cell>
          <cell r="W4078">
            <v>4</v>
          </cell>
          <cell r="Y4078">
            <v>1</v>
          </cell>
          <cell r="AA4078">
            <v>1</v>
          </cell>
          <cell r="AB4078">
            <v>16</v>
          </cell>
          <cell r="AC4078">
            <v>17</v>
          </cell>
          <cell r="AD4078">
            <v>2</v>
          </cell>
          <cell r="AE4078" t="str">
            <v/>
          </cell>
        </row>
        <row r="4079">
          <cell r="C4079">
            <v>1703</v>
          </cell>
          <cell r="D4079" t="str">
            <v>University of Iowa</v>
          </cell>
          <cell r="E4079" t="str">
            <v>CARN-1</v>
          </cell>
          <cell r="F4079">
            <v>40</v>
          </cell>
          <cell r="G4079">
            <v>2</v>
          </cell>
          <cell r="H4079">
            <v>6</v>
          </cell>
          <cell r="I4079">
            <v>32</v>
          </cell>
          <cell r="J4079">
            <v>22</v>
          </cell>
          <cell r="K4079">
            <v>38</v>
          </cell>
          <cell r="L4079">
            <v>14</v>
          </cell>
          <cell r="M4079">
            <v>1</v>
          </cell>
          <cell r="N4079">
            <v>7</v>
          </cell>
          <cell r="O4079">
            <v>24</v>
          </cell>
          <cell r="P4079">
            <v>47</v>
          </cell>
          <cell r="Q4079">
            <v>4</v>
          </cell>
          <cell r="R4079">
            <v>1</v>
          </cell>
          <cell r="AE4079" t="str">
            <v/>
          </cell>
        </row>
        <row r="4080">
          <cell r="C4080">
            <v>1705</v>
          </cell>
          <cell r="D4080" t="str">
            <v>University of California Santa Barbara</v>
          </cell>
          <cell r="E4080" t="str">
            <v>CARN-1</v>
          </cell>
          <cell r="F4080">
            <v>40</v>
          </cell>
          <cell r="G4080">
            <v>78</v>
          </cell>
          <cell r="H4080">
            <v>111</v>
          </cell>
          <cell r="I4080">
            <v>101</v>
          </cell>
          <cell r="J4080">
            <v>118</v>
          </cell>
          <cell r="K4080">
            <v>144</v>
          </cell>
          <cell r="L4080">
            <v>79</v>
          </cell>
          <cell r="M4080">
            <v>44</v>
          </cell>
          <cell r="N4080">
            <v>43</v>
          </cell>
          <cell r="O4080">
            <v>84</v>
          </cell>
          <cell r="P4080">
            <v>196</v>
          </cell>
          <cell r="Q4080">
            <v>118</v>
          </cell>
          <cell r="R4080">
            <v>61</v>
          </cell>
          <cell r="W4080">
            <v>1</v>
          </cell>
          <cell r="AB4080">
            <v>2</v>
          </cell>
          <cell r="AE4080" t="str">
            <v/>
          </cell>
        </row>
        <row r="4081">
          <cell r="C4081">
            <v>1715</v>
          </cell>
          <cell r="D4081" t="str">
            <v>Bibliothèque Universitaire Moretus Plantin</v>
          </cell>
          <cell r="E4081" t="str">
            <v>Standard</v>
          </cell>
          <cell r="F4081">
            <v>3</v>
          </cell>
          <cell r="G4081">
            <v>2</v>
          </cell>
          <cell r="H4081">
            <v>16</v>
          </cell>
          <cell r="I4081">
            <v>2</v>
          </cell>
          <cell r="J4081">
            <v>3</v>
          </cell>
          <cell r="K4081">
            <v>4</v>
          </cell>
          <cell r="L4081">
            <v>2</v>
          </cell>
          <cell r="M4081">
            <v>9</v>
          </cell>
          <cell r="N4081">
            <v>4</v>
          </cell>
          <cell r="O4081">
            <v>9</v>
          </cell>
          <cell r="P4081">
            <v>8</v>
          </cell>
          <cell r="Q4081">
            <v>8</v>
          </cell>
          <cell r="R4081">
            <v>26</v>
          </cell>
          <cell r="T4081">
            <v>3</v>
          </cell>
          <cell r="V4081">
            <v>1</v>
          </cell>
          <cell r="AA4081">
            <v>1</v>
          </cell>
          <cell r="AD4081">
            <v>1</v>
          </cell>
          <cell r="AE4081" t="str">
            <v/>
          </cell>
        </row>
        <row r="4082">
          <cell r="C4082">
            <v>1716</v>
          </cell>
          <cell r="D4082" t="str">
            <v>Universitaetsbibliothek</v>
          </cell>
          <cell r="E4082" t="str">
            <v>Standard</v>
          </cell>
          <cell r="F4082">
            <v>3</v>
          </cell>
          <cell r="G4082">
            <v>274</v>
          </cell>
          <cell r="H4082">
            <v>244</v>
          </cell>
          <cell r="I4082">
            <v>156</v>
          </cell>
          <cell r="J4082">
            <v>175</v>
          </cell>
          <cell r="K4082">
            <v>293</v>
          </cell>
          <cell r="L4082">
            <v>246</v>
          </cell>
          <cell r="M4082">
            <v>326</v>
          </cell>
          <cell r="N4082">
            <v>216</v>
          </cell>
          <cell r="O4082">
            <v>169</v>
          </cell>
          <cell r="P4082">
            <v>204</v>
          </cell>
          <cell r="Q4082">
            <v>253</v>
          </cell>
          <cell r="R4082">
            <v>112</v>
          </cell>
          <cell r="S4082">
            <v>15</v>
          </cell>
          <cell r="T4082">
            <v>12</v>
          </cell>
          <cell r="U4082">
            <v>8</v>
          </cell>
          <cell r="V4082">
            <v>8</v>
          </cell>
          <cell r="W4082">
            <v>26</v>
          </cell>
          <cell r="X4082">
            <v>44</v>
          </cell>
          <cell r="Y4082">
            <v>44</v>
          </cell>
          <cell r="Z4082">
            <v>32</v>
          </cell>
          <cell r="AA4082">
            <v>22</v>
          </cell>
          <cell r="AB4082">
            <v>12</v>
          </cell>
          <cell r="AC4082">
            <v>56</v>
          </cell>
          <cell r="AD4082">
            <v>2</v>
          </cell>
          <cell r="AE4082" t="str">
            <v/>
          </cell>
        </row>
        <row r="4083">
          <cell r="C4083">
            <v>1717</v>
          </cell>
          <cell r="D4083" t="str">
            <v>Bibliothèque cantonale et universitaire</v>
          </cell>
          <cell r="E4083" t="str">
            <v>Campus Wide</v>
          </cell>
          <cell r="F4083">
            <v>100</v>
          </cell>
          <cell r="G4083">
            <v>293</v>
          </cell>
          <cell r="H4083">
            <v>148</v>
          </cell>
          <cell r="I4083">
            <v>325</v>
          </cell>
          <cell r="J4083">
            <v>465</v>
          </cell>
          <cell r="K4083">
            <v>126</v>
          </cell>
          <cell r="L4083">
            <v>215</v>
          </cell>
          <cell r="M4083">
            <v>139</v>
          </cell>
          <cell r="N4083">
            <v>86</v>
          </cell>
          <cell r="O4083">
            <v>312</v>
          </cell>
          <cell r="P4083">
            <v>679</v>
          </cell>
          <cell r="Q4083">
            <v>215</v>
          </cell>
          <cell r="R4083">
            <v>97</v>
          </cell>
          <cell r="S4083">
            <v>1</v>
          </cell>
          <cell r="U4083">
            <v>1</v>
          </cell>
          <cell r="V4083">
            <v>3</v>
          </cell>
          <cell r="X4083">
            <v>1</v>
          </cell>
          <cell r="AA4083">
            <v>1</v>
          </cell>
          <cell r="AB4083">
            <v>10</v>
          </cell>
          <cell r="AE4083" t="str">
            <v/>
          </cell>
        </row>
        <row r="4084">
          <cell r="C4084">
            <v>1718</v>
          </cell>
          <cell r="D4084" t="str">
            <v>Miami University</v>
          </cell>
          <cell r="E4084" t="str">
            <v>CARN-1</v>
          </cell>
          <cell r="F4084">
            <v>40</v>
          </cell>
          <cell r="G4084">
            <v>9</v>
          </cell>
          <cell r="H4084">
            <v>4</v>
          </cell>
          <cell r="I4084">
            <v>8</v>
          </cell>
          <cell r="J4084">
            <v>3</v>
          </cell>
          <cell r="K4084">
            <v>5</v>
          </cell>
          <cell r="M4084">
            <v>1</v>
          </cell>
          <cell r="O4084">
            <v>3</v>
          </cell>
          <cell r="P4084">
            <v>4</v>
          </cell>
          <cell r="Q4084">
            <v>13</v>
          </cell>
          <cell r="R4084">
            <v>3</v>
          </cell>
          <cell r="AE4084" t="str">
            <v/>
          </cell>
        </row>
        <row r="4085">
          <cell r="C4085">
            <v>1719</v>
          </cell>
          <cell r="D4085" t="str">
            <v>Temple University</v>
          </cell>
          <cell r="E4085" t="str">
            <v>CARN-1</v>
          </cell>
          <cell r="F4085">
            <v>40</v>
          </cell>
          <cell r="G4085">
            <v>6</v>
          </cell>
          <cell r="H4085">
            <v>14</v>
          </cell>
          <cell r="I4085">
            <v>27</v>
          </cell>
          <cell r="J4085">
            <v>31</v>
          </cell>
          <cell r="K4085">
            <v>15</v>
          </cell>
          <cell r="L4085">
            <v>17</v>
          </cell>
          <cell r="M4085">
            <v>18</v>
          </cell>
          <cell r="N4085">
            <v>30</v>
          </cell>
          <cell r="O4085">
            <v>30</v>
          </cell>
          <cell r="P4085">
            <v>67</v>
          </cell>
          <cell r="Q4085">
            <v>63</v>
          </cell>
          <cell r="R4085">
            <v>11</v>
          </cell>
          <cell r="AE4085" t="str">
            <v/>
          </cell>
        </row>
        <row r="4086">
          <cell r="C4086">
            <v>1724</v>
          </cell>
          <cell r="D4086" t="str">
            <v>University of Southern California</v>
          </cell>
          <cell r="E4086" t="str">
            <v>CARN-1</v>
          </cell>
          <cell r="F4086">
            <v>40</v>
          </cell>
          <cell r="G4086">
            <v>1</v>
          </cell>
          <cell r="H4086">
            <v>4</v>
          </cell>
          <cell r="I4086">
            <v>6</v>
          </cell>
          <cell r="J4086">
            <v>5</v>
          </cell>
          <cell r="K4086">
            <v>8</v>
          </cell>
          <cell r="L4086">
            <v>5</v>
          </cell>
          <cell r="M4086">
            <v>2</v>
          </cell>
          <cell r="N4086">
            <v>4</v>
          </cell>
          <cell r="O4086">
            <v>5</v>
          </cell>
          <cell r="P4086">
            <v>9</v>
          </cell>
          <cell r="Q4086">
            <v>19</v>
          </cell>
          <cell r="R4086">
            <v>32</v>
          </cell>
          <cell r="AE4086" t="str">
            <v/>
          </cell>
        </row>
        <row r="4087">
          <cell r="C4087">
            <v>1725</v>
          </cell>
          <cell r="D4087" t="str">
            <v>Appalachian State University</v>
          </cell>
          <cell r="E4087" t="str">
            <v>CARN-2</v>
          </cell>
          <cell r="F4087">
            <v>40</v>
          </cell>
          <cell r="O4087">
            <v>1</v>
          </cell>
          <cell r="P4087">
            <v>2</v>
          </cell>
          <cell r="Q4087">
            <v>1</v>
          </cell>
          <cell r="AE4087" t="str">
            <v/>
          </cell>
        </row>
        <row r="4088">
          <cell r="C4088">
            <v>1727</v>
          </cell>
          <cell r="D4088" t="str">
            <v>University of Vermont</v>
          </cell>
          <cell r="E4088" t="str">
            <v>CARN-1</v>
          </cell>
          <cell r="F4088">
            <v>40</v>
          </cell>
          <cell r="G4088">
            <v>12</v>
          </cell>
          <cell r="H4088">
            <v>5</v>
          </cell>
          <cell r="I4088">
            <v>19</v>
          </cell>
          <cell r="J4088">
            <v>32</v>
          </cell>
          <cell r="K4088">
            <v>22</v>
          </cell>
          <cell r="L4088">
            <v>4</v>
          </cell>
          <cell r="M4088">
            <v>25</v>
          </cell>
          <cell r="N4088">
            <v>16</v>
          </cell>
          <cell r="O4088">
            <v>3</v>
          </cell>
          <cell r="P4088">
            <v>13</v>
          </cell>
          <cell r="Q4088">
            <v>19</v>
          </cell>
          <cell r="R4088">
            <v>22</v>
          </cell>
          <cell r="AE4088" t="str">
            <v/>
          </cell>
        </row>
        <row r="4089">
          <cell r="C4089">
            <v>1728</v>
          </cell>
          <cell r="D4089" t="str">
            <v>JOHNS HOPKINS UNIVERSITY</v>
          </cell>
          <cell r="E4089" t="str">
            <v>CARN-1</v>
          </cell>
          <cell r="F4089">
            <v>50</v>
          </cell>
          <cell r="G4089">
            <v>5</v>
          </cell>
          <cell r="H4089">
            <v>5</v>
          </cell>
          <cell r="I4089">
            <v>172</v>
          </cell>
          <cell r="J4089">
            <v>17</v>
          </cell>
          <cell r="K4089">
            <v>17</v>
          </cell>
          <cell r="L4089">
            <v>8</v>
          </cell>
          <cell r="M4089">
            <v>11</v>
          </cell>
          <cell r="N4089">
            <v>27</v>
          </cell>
          <cell r="O4089">
            <v>40</v>
          </cell>
          <cell r="P4089">
            <v>24</v>
          </cell>
          <cell r="Q4089">
            <v>31</v>
          </cell>
          <cell r="R4089">
            <v>13</v>
          </cell>
          <cell r="U4089">
            <v>18</v>
          </cell>
          <cell r="AE4089" t="str">
            <v/>
          </cell>
        </row>
        <row r="4090">
          <cell r="C4090">
            <v>1729</v>
          </cell>
          <cell r="D4090" t="str">
            <v>University of Connecticut</v>
          </cell>
          <cell r="E4090" t="str">
            <v>CARN-1</v>
          </cell>
          <cell r="F4090">
            <v>40</v>
          </cell>
          <cell r="H4090">
            <v>3</v>
          </cell>
          <cell r="I4090">
            <v>3</v>
          </cell>
          <cell r="J4090">
            <v>10</v>
          </cell>
          <cell r="M4090">
            <v>1</v>
          </cell>
          <cell r="O4090">
            <v>1</v>
          </cell>
          <cell r="Q4090">
            <v>5</v>
          </cell>
          <cell r="R4090">
            <v>1</v>
          </cell>
          <cell r="AE4090" t="str">
            <v/>
          </cell>
        </row>
        <row r="4091">
          <cell r="C4091">
            <v>1732</v>
          </cell>
          <cell r="D4091" t="str">
            <v>University of Massachusetts</v>
          </cell>
          <cell r="E4091" t="str">
            <v>CARN-1</v>
          </cell>
          <cell r="F4091">
            <v>40</v>
          </cell>
          <cell r="G4091">
            <v>17</v>
          </cell>
          <cell r="H4091">
            <v>14</v>
          </cell>
          <cell r="I4091">
            <v>22</v>
          </cell>
          <cell r="J4091">
            <v>13</v>
          </cell>
          <cell r="K4091">
            <v>8</v>
          </cell>
          <cell r="L4091">
            <v>29</v>
          </cell>
          <cell r="M4091">
            <v>14</v>
          </cell>
          <cell r="N4091">
            <v>6</v>
          </cell>
          <cell r="O4091">
            <v>6</v>
          </cell>
          <cell r="P4091">
            <v>25</v>
          </cell>
          <cell r="Q4091">
            <v>9</v>
          </cell>
          <cell r="R4091">
            <v>9</v>
          </cell>
          <cell r="AE4091" t="str">
            <v/>
          </cell>
        </row>
        <row r="4092">
          <cell r="C4092">
            <v>1733</v>
          </cell>
          <cell r="D4092" t="str">
            <v>Iowa State University</v>
          </cell>
          <cell r="E4092" t="str">
            <v>CARN-1</v>
          </cell>
          <cell r="F4092">
            <v>40</v>
          </cell>
          <cell r="G4092">
            <v>3</v>
          </cell>
          <cell r="H4092">
            <v>2</v>
          </cell>
          <cell r="I4092">
            <v>3</v>
          </cell>
          <cell r="J4092">
            <v>1</v>
          </cell>
          <cell r="M4092">
            <v>1</v>
          </cell>
          <cell r="N4092">
            <v>1</v>
          </cell>
          <cell r="P4092">
            <v>1</v>
          </cell>
          <cell r="Q4092">
            <v>2</v>
          </cell>
          <cell r="R4092">
            <v>1</v>
          </cell>
          <cell r="AE4092" t="str">
            <v/>
          </cell>
        </row>
        <row r="4093">
          <cell r="C4093">
            <v>1735</v>
          </cell>
          <cell r="D4093" t="str">
            <v>College of William and Mary</v>
          </cell>
          <cell r="E4093" t="str">
            <v>CARN-1</v>
          </cell>
          <cell r="F4093">
            <v>60</v>
          </cell>
          <cell r="G4093">
            <v>7</v>
          </cell>
          <cell r="H4093">
            <v>429</v>
          </cell>
          <cell r="I4093">
            <v>165</v>
          </cell>
          <cell r="J4093">
            <v>70</v>
          </cell>
          <cell r="K4093">
            <v>20</v>
          </cell>
          <cell r="L4093">
            <v>12</v>
          </cell>
          <cell r="M4093">
            <v>8</v>
          </cell>
          <cell r="N4093">
            <v>5</v>
          </cell>
          <cell r="O4093">
            <v>19</v>
          </cell>
          <cell r="P4093">
            <v>39</v>
          </cell>
          <cell r="Q4093">
            <v>125</v>
          </cell>
          <cell r="R4093">
            <v>42</v>
          </cell>
          <cell r="T4093">
            <v>30</v>
          </cell>
          <cell r="U4093">
            <v>2</v>
          </cell>
          <cell r="AE4093" t="str">
            <v/>
          </cell>
        </row>
        <row r="4094">
          <cell r="C4094">
            <v>1738</v>
          </cell>
          <cell r="D4094" t="str">
            <v>University of Louisville</v>
          </cell>
          <cell r="E4094" t="str">
            <v>CARN-1</v>
          </cell>
          <cell r="F4094">
            <v>40</v>
          </cell>
          <cell r="G4094">
            <v>1</v>
          </cell>
          <cell r="H4094">
            <v>1</v>
          </cell>
          <cell r="J4094">
            <v>1</v>
          </cell>
          <cell r="L4094">
            <v>2</v>
          </cell>
          <cell r="M4094">
            <v>2</v>
          </cell>
          <cell r="R4094">
            <v>1</v>
          </cell>
          <cell r="AE4094" t="str">
            <v/>
          </cell>
        </row>
        <row r="4095">
          <cell r="C4095">
            <v>1739</v>
          </cell>
          <cell r="D4095" t="str">
            <v>North Carolina State University</v>
          </cell>
          <cell r="E4095" t="str">
            <v>CARN-1</v>
          </cell>
          <cell r="F4095">
            <v>40</v>
          </cell>
          <cell r="G4095">
            <v>1</v>
          </cell>
          <cell r="H4095">
            <v>1</v>
          </cell>
          <cell r="I4095">
            <v>10</v>
          </cell>
          <cell r="M4095">
            <v>1</v>
          </cell>
          <cell r="N4095">
            <v>1</v>
          </cell>
          <cell r="O4095">
            <v>3</v>
          </cell>
          <cell r="P4095">
            <v>19</v>
          </cell>
          <cell r="Q4095">
            <v>72</v>
          </cell>
          <cell r="AE4095" t="str">
            <v/>
          </cell>
        </row>
        <row r="4096">
          <cell r="C4096">
            <v>1740</v>
          </cell>
          <cell r="D4096" t="str">
            <v>Portland State University</v>
          </cell>
          <cell r="E4096" t="str">
            <v>CARN-1</v>
          </cell>
          <cell r="F4096">
            <v>40</v>
          </cell>
          <cell r="G4096">
            <v>11</v>
          </cell>
          <cell r="H4096">
            <v>7</v>
          </cell>
          <cell r="I4096">
            <v>7</v>
          </cell>
          <cell r="J4096">
            <v>3</v>
          </cell>
          <cell r="K4096">
            <v>2</v>
          </cell>
          <cell r="L4096">
            <v>3</v>
          </cell>
          <cell r="M4096">
            <v>2</v>
          </cell>
          <cell r="N4096">
            <v>5</v>
          </cell>
          <cell r="O4096">
            <v>5</v>
          </cell>
          <cell r="P4096">
            <v>27</v>
          </cell>
          <cell r="Q4096">
            <v>24</v>
          </cell>
          <cell r="R4096">
            <v>8</v>
          </cell>
          <cell r="AE4096" t="str">
            <v/>
          </cell>
        </row>
        <row r="4097">
          <cell r="C4097">
            <v>1741</v>
          </cell>
          <cell r="D4097" t="str">
            <v>Brown University</v>
          </cell>
          <cell r="E4097" t="str">
            <v>CARN-1</v>
          </cell>
          <cell r="F4097">
            <v>40</v>
          </cell>
          <cell r="G4097">
            <v>34</v>
          </cell>
          <cell r="H4097">
            <v>23</v>
          </cell>
          <cell r="I4097">
            <v>58</v>
          </cell>
          <cell r="J4097">
            <v>37</v>
          </cell>
          <cell r="K4097">
            <v>34</v>
          </cell>
          <cell r="L4097">
            <v>28</v>
          </cell>
          <cell r="M4097">
            <v>15</v>
          </cell>
          <cell r="N4097">
            <v>24</v>
          </cell>
          <cell r="O4097">
            <v>39</v>
          </cell>
          <cell r="P4097">
            <v>93</v>
          </cell>
          <cell r="Q4097">
            <v>31</v>
          </cell>
          <cell r="R4097">
            <v>31</v>
          </cell>
          <cell r="AE4097" t="str">
            <v/>
          </cell>
        </row>
        <row r="4098">
          <cell r="C4098">
            <v>1742</v>
          </cell>
          <cell r="D4098" t="str">
            <v>PURDUE UNIVERSITY LIBRARIES</v>
          </cell>
          <cell r="E4098" t="str">
            <v>CARN-1</v>
          </cell>
          <cell r="F4098">
            <v>40</v>
          </cell>
          <cell r="G4098">
            <v>3</v>
          </cell>
          <cell r="H4098">
            <v>4</v>
          </cell>
          <cell r="I4098">
            <v>1</v>
          </cell>
          <cell r="N4098">
            <v>1</v>
          </cell>
          <cell r="O4098">
            <v>4</v>
          </cell>
          <cell r="P4098">
            <v>3</v>
          </cell>
          <cell r="Q4098">
            <v>1</v>
          </cell>
          <cell r="R4098">
            <v>4</v>
          </cell>
          <cell r="AE4098" t="str">
            <v/>
          </cell>
        </row>
        <row r="4099">
          <cell r="C4099">
            <v>1744</v>
          </cell>
          <cell r="D4099" t="str">
            <v>SYRACUSE UNIVERSITY LIBRARY</v>
          </cell>
          <cell r="E4099" t="str">
            <v>CARN-1</v>
          </cell>
          <cell r="F4099">
            <v>40</v>
          </cell>
          <cell r="G4099">
            <v>2</v>
          </cell>
          <cell r="H4099">
            <v>1</v>
          </cell>
          <cell r="I4099">
            <v>1</v>
          </cell>
          <cell r="J4099">
            <v>3</v>
          </cell>
          <cell r="L4099">
            <v>1</v>
          </cell>
          <cell r="M4099">
            <v>3</v>
          </cell>
          <cell r="N4099">
            <v>5</v>
          </cell>
          <cell r="O4099">
            <v>3</v>
          </cell>
          <cell r="P4099">
            <v>8</v>
          </cell>
          <cell r="Q4099">
            <v>2</v>
          </cell>
          <cell r="AE4099" t="str">
            <v/>
          </cell>
        </row>
        <row r="4100">
          <cell r="C4100">
            <v>1746</v>
          </cell>
          <cell r="D4100" t="str">
            <v>Brandeis University</v>
          </cell>
          <cell r="E4100" t="str">
            <v>CARN-1</v>
          </cell>
          <cell r="F4100">
            <v>40</v>
          </cell>
          <cell r="G4100">
            <v>3</v>
          </cell>
          <cell r="H4100">
            <v>12</v>
          </cell>
          <cell r="I4100">
            <v>7</v>
          </cell>
          <cell r="J4100">
            <v>8</v>
          </cell>
          <cell r="K4100">
            <v>3</v>
          </cell>
          <cell r="N4100">
            <v>6</v>
          </cell>
          <cell r="O4100">
            <v>65</v>
          </cell>
          <cell r="P4100">
            <v>23</v>
          </cell>
          <cell r="Q4100">
            <v>16</v>
          </cell>
          <cell r="R4100">
            <v>15</v>
          </cell>
          <cell r="AA4100">
            <v>2</v>
          </cell>
          <cell r="AE4100" t="str">
            <v/>
          </cell>
        </row>
        <row r="4101">
          <cell r="C4101">
            <v>1747</v>
          </cell>
          <cell r="D4101" t="str">
            <v>Tulane University</v>
          </cell>
          <cell r="E4101" t="str">
            <v>CARN-1</v>
          </cell>
          <cell r="F4101">
            <v>40</v>
          </cell>
          <cell r="G4101">
            <v>3</v>
          </cell>
          <cell r="I4101">
            <v>5</v>
          </cell>
          <cell r="J4101">
            <v>11</v>
          </cell>
          <cell r="K4101">
            <v>4</v>
          </cell>
          <cell r="L4101">
            <v>15</v>
          </cell>
          <cell r="M4101">
            <v>1</v>
          </cell>
          <cell r="N4101">
            <v>3</v>
          </cell>
          <cell r="O4101">
            <v>11</v>
          </cell>
          <cell r="P4101">
            <v>22</v>
          </cell>
          <cell r="Q4101">
            <v>14</v>
          </cell>
          <cell r="R4101">
            <v>7</v>
          </cell>
          <cell r="AE4101" t="str">
            <v/>
          </cell>
        </row>
        <row r="4102">
          <cell r="C4102">
            <v>1756</v>
          </cell>
          <cell r="D4102" t="str">
            <v>COLLEGE OF CHARLESTON</v>
          </cell>
          <cell r="E4102" t="str">
            <v>CARN-2</v>
          </cell>
          <cell r="F4102">
            <v>40</v>
          </cell>
          <cell r="G4102">
            <v>3</v>
          </cell>
          <cell r="H4102">
            <v>30</v>
          </cell>
          <cell r="I4102">
            <v>25</v>
          </cell>
          <cell r="J4102">
            <v>16</v>
          </cell>
          <cell r="K4102">
            <v>5</v>
          </cell>
          <cell r="L4102">
            <v>3</v>
          </cell>
          <cell r="M4102">
            <v>6</v>
          </cell>
          <cell r="N4102">
            <v>16</v>
          </cell>
          <cell r="O4102">
            <v>42</v>
          </cell>
          <cell r="P4102">
            <v>73</v>
          </cell>
          <cell r="Q4102">
            <v>54</v>
          </cell>
          <cell r="R4102">
            <v>16</v>
          </cell>
          <cell r="AE4102" t="str">
            <v/>
          </cell>
        </row>
        <row r="4103">
          <cell r="C4103">
            <v>1760</v>
          </cell>
          <cell r="D4103" t="str">
            <v>University of Oklahoma</v>
          </cell>
          <cell r="E4103" t="str">
            <v>CARN-1</v>
          </cell>
          <cell r="F4103">
            <v>40</v>
          </cell>
          <cell r="G4103">
            <v>10</v>
          </cell>
          <cell r="H4103">
            <v>9</v>
          </cell>
          <cell r="I4103">
            <v>8</v>
          </cell>
          <cell r="J4103">
            <v>9</v>
          </cell>
          <cell r="K4103">
            <v>7</v>
          </cell>
          <cell r="L4103">
            <v>5</v>
          </cell>
          <cell r="M4103">
            <v>1</v>
          </cell>
          <cell r="N4103">
            <v>2</v>
          </cell>
          <cell r="O4103">
            <v>3</v>
          </cell>
          <cell r="P4103">
            <v>5</v>
          </cell>
          <cell r="Q4103">
            <v>3</v>
          </cell>
          <cell r="R4103">
            <v>3</v>
          </cell>
          <cell r="AE4103" t="str">
            <v/>
          </cell>
        </row>
        <row r="4104">
          <cell r="C4104">
            <v>1762</v>
          </cell>
          <cell r="D4104" t="str">
            <v>WESTERN KENTUCKY UNIVERSITY</v>
          </cell>
          <cell r="E4104" t="str">
            <v>CARN-2</v>
          </cell>
          <cell r="F4104">
            <v>3</v>
          </cell>
          <cell r="G4104">
            <v>1</v>
          </cell>
          <cell r="H4104">
            <v>1</v>
          </cell>
          <cell r="O4104">
            <v>1</v>
          </cell>
          <cell r="AE4104" t="str">
            <v/>
          </cell>
        </row>
        <row r="4105">
          <cell r="C4105">
            <v>1763</v>
          </cell>
          <cell r="D4105" t="str">
            <v>CLEMSON UNIVERSITY</v>
          </cell>
          <cell r="E4105" t="str">
            <v>CARN-1</v>
          </cell>
          <cell r="F4105">
            <v>40</v>
          </cell>
          <cell r="G4105">
            <v>2</v>
          </cell>
          <cell r="I4105">
            <v>1</v>
          </cell>
          <cell r="J4105">
            <v>4</v>
          </cell>
          <cell r="K4105">
            <v>1</v>
          </cell>
          <cell r="L4105">
            <v>2</v>
          </cell>
          <cell r="M4105">
            <v>1</v>
          </cell>
          <cell r="N4105">
            <v>7</v>
          </cell>
          <cell r="O4105">
            <v>5</v>
          </cell>
          <cell r="P4105">
            <v>7</v>
          </cell>
          <cell r="Q4105">
            <v>14</v>
          </cell>
          <cell r="R4105">
            <v>8</v>
          </cell>
          <cell r="AE4105" t="str">
            <v/>
          </cell>
        </row>
        <row r="4106">
          <cell r="C4106">
            <v>1765</v>
          </cell>
          <cell r="D4106" t="str">
            <v>University of New Hampshire</v>
          </cell>
          <cell r="E4106" t="str">
            <v>CARN-1</v>
          </cell>
          <cell r="F4106">
            <v>40</v>
          </cell>
          <cell r="G4106">
            <v>4</v>
          </cell>
          <cell r="H4106">
            <v>4</v>
          </cell>
          <cell r="I4106">
            <v>1</v>
          </cell>
          <cell r="J4106">
            <v>4</v>
          </cell>
          <cell r="K4106">
            <v>4</v>
          </cell>
          <cell r="L4106">
            <v>1</v>
          </cell>
          <cell r="M4106">
            <v>6</v>
          </cell>
          <cell r="O4106">
            <v>2</v>
          </cell>
          <cell r="P4106">
            <v>5</v>
          </cell>
          <cell r="Q4106">
            <v>13</v>
          </cell>
          <cell r="R4106">
            <v>1</v>
          </cell>
          <cell r="AE4106" t="str">
            <v/>
          </cell>
        </row>
        <row r="4107">
          <cell r="C4107">
            <v>1767</v>
          </cell>
          <cell r="D4107" t="str">
            <v>Georgetown University</v>
          </cell>
          <cell r="E4107" t="str">
            <v>CARN-1</v>
          </cell>
          <cell r="F4107">
            <v>40</v>
          </cell>
          <cell r="G4107">
            <v>1</v>
          </cell>
          <cell r="H4107">
            <v>1</v>
          </cell>
          <cell r="I4107">
            <v>22</v>
          </cell>
          <cell r="J4107">
            <v>8</v>
          </cell>
          <cell r="K4107">
            <v>1</v>
          </cell>
          <cell r="L4107">
            <v>5</v>
          </cell>
          <cell r="M4107">
            <v>1</v>
          </cell>
          <cell r="N4107">
            <v>2</v>
          </cell>
          <cell r="O4107">
            <v>4</v>
          </cell>
          <cell r="P4107">
            <v>2</v>
          </cell>
          <cell r="Q4107">
            <v>3</v>
          </cell>
          <cell r="R4107">
            <v>4</v>
          </cell>
          <cell r="AE4107" t="str">
            <v/>
          </cell>
        </row>
        <row r="4108">
          <cell r="C4108">
            <v>1771</v>
          </cell>
          <cell r="D4108" t="str">
            <v>Durham University Library</v>
          </cell>
          <cell r="E4108" t="str">
            <v>JISC-4</v>
          </cell>
          <cell r="F4108">
            <v>40</v>
          </cell>
          <cell r="G4108">
            <v>98</v>
          </cell>
          <cell r="H4108">
            <v>88</v>
          </cell>
          <cell r="I4108">
            <v>97</v>
          </cell>
          <cell r="J4108">
            <v>49</v>
          </cell>
          <cell r="K4108">
            <v>70</v>
          </cell>
          <cell r="L4108">
            <v>81</v>
          </cell>
          <cell r="M4108">
            <v>57</v>
          </cell>
          <cell r="N4108">
            <v>55</v>
          </cell>
          <cell r="O4108">
            <v>63</v>
          </cell>
          <cell r="P4108">
            <v>147</v>
          </cell>
          <cell r="Q4108">
            <v>180</v>
          </cell>
          <cell r="R4108">
            <v>94</v>
          </cell>
          <cell r="AE4108" t="str">
            <v/>
          </cell>
        </row>
        <row r="4109">
          <cell r="C4109">
            <v>1776</v>
          </cell>
          <cell r="D4109" t="str">
            <v>Université de Lille</v>
          </cell>
          <cell r="E4109" t="str">
            <v>Campus Wide</v>
          </cell>
          <cell r="F4109">
            <v>50</v>
          </cell>
          <cell r="G4109">
            <v>160</v>
          </cell>
          <cell r="H4109">
            <v>106</v>
          </cell>
          <cell r="I4109">
            <v>178</v>
          </cell>
          <cell r="J4109">
            <v>180</v>
          </cell>
          <cell r="K4109">
            <v>197</v>
          </cell>
          <cell r="L4109">
            <v>190</v>
          </cell>
          <cell r="M4109">
            <v>149</v>
          </cell>
          <cell r="N4109">
            <v>92</v>
          </cell>
          <cell r="O4109">
            <v>131</v>
          </cell>
          <cell r="P4109">
            <v>226</v>
          </cell>
          <cell r="Q4109">
            <v>219</v>
          </cell>
          <cell r="R4109">
            <v>175</v>
          </cell>
          <cell r="AE4109" t="str">
            <v/>
          </cell>
        </row>
        <row r="4110">
          <cell r="C4110">
            <v>1779</v>
          </cell>
          <cell r="D4110" t="str">
            <v>UNIVERSITE DE FRANCHE-COMTE</v>
          </cell>
          <cell r="E4110" t="str">
            <v>Standard</v>
          </cell>
          <cell r="F4110">
            <v>3</v>
          </cell>
          <cell r="G4110">
            <v>10</v>
          </cell>
          <cell r="H4110">
            <v>18</v>
          </cell>
          <cell r="I4110">
            <v>22</v>
          </cell>
          <cell r="J4110">
            <v>22</v>
          </cell>
          <cell r="K4110">
            <v>10</v>
          </cell>
          <cell r="L4110">
            <v>34</v>
          </cell>
          <cell r="M4110">
            <v>6</v>
          </cell>
          <cell r="N4110">
            <v>20</v>
          </cell>
          <cell r="O4110">
            <v>59</v>
          </cell>
          <cell r="P4110">
            <v>33</v>
          </cell>
          <cell r="Q4110">
            <v>16</v>
          </cell>
          <cell r="R4110">
            <v>24</v>
          </cell>
          <cell r="AE4110" t="str">
            <v/>
          </cell>
        </row>
        <row r="4111">
          <cell r="C4111">
            <v>1781</v>
          </cell>
          <cell r="D4111" t="str">
            <v>UNIVERSITE DE CAEN</v>
          </cell>
          <cell r="E4111" t="str">
            <v>Standard</v>
          </cell>
          <cell r="F4111">
            <v>3</v>
          </cell>
          <cell r="G4111">
            <v>17</v>
          </cell>
          <cell r="H4111">
            <v>43</v>
          </cell>
          <cell r="I4111">
            <v>17</v>
          </cell>
          <cell r="J4111">
            <v>12</v>
          </cell>
          <cell r="K4111">
            <v>15</v>
          </cell>
          <cell r="L4111">
            <v>21</v>
          </cell>
          <cell r="N4111">
            <v>8</v>
          </cell>
          <cell r="O4111">
            <v>25</v>
          </cell>
          <cell r="P4111">
            <v>41</v>
          </cell>
          <cell r="Q4111">
            <v>34</v>
          </cell>
          <cell r="R4111">
            <v>21</v>
          </cell>
          <cell r="T4111">
            <v>3</v>
          </cell>
          <cell r="U4111">
            <v>1</v>
          </cell>
          <cell r="AB4111">
            <v>21</v>
          </cell>
          <cell r="AE4111" t="str">
            <v/>
          </cell>
        </row>
        <row r="4112">
          <cell r="C4112">
            <v>1782</v>
          </cell>
          <cell r="D4112" t="str">
            <v>UNIVERSITE DE ROUEN</v>
          </cell>
          <cell r="E4112" t="str">
            <v>Standard</v>
          </cell>
          <cell r="F4112">
            <v>3</v>
          </cell>
          <cell r="G4112">
            <v>17</v>
          </cell>
          <cell r="H4112">
            <v>12</v>
          </cell>
          <cell r="I4112">
            <v>27</v>
          </cell>
          <cell r="J4112">
            <v>13</v>
          </cell>
          <cell r="K4112">
            <v>13</v>
          </cell>
          <cell r="L4112">
            <v>21</v>
          </cell>
          <cell r="M4112">
            <v>16</v>
          </cell>
          <cell r="N4112">
            <v>19</v>
          </cell>
          <cell r="O4112">
            <v>92</v>
          </cell>
          <cell r="P4112">
            <v>79</v>
          </cell>
          <cell r="Q4112">
            <v>71</v>
          </cell>
          <cell r="R4112">
            <v>43</v>
          </cell>
          <cell r="S4112">
            <v>146</v>
          </cell>
          <cell r="T4112">
            <v>5</v>
          </cell>
          <cell r="AA4112">
            <v>37</v>
          </cell>
          <cell r="AB4112">
            <v>21</v>
          </cell>
          <cell r="AC4112">
            <v>25</v>
          </cell>
          <cell r="AD4112">
            <v>23</v>
          </cell>
          <cell r="AE4112" t="str">
            <v/>
          </cell>
        </row>
        <row r="4113">
          <cell r="C4113">
            <v>1783</v>
          </cell>
          <cell r="D4113" t="str">
            <v>FERNUNIVERSITAET HAGEN</v>
          </cell>
          <cell r="E4113" t="str">
            <v>Standard</v>
          </cell>
          <cell r="F4113">
            <v>3</v>
          </cell>
          <cell r="G4113">
            <v>9</v>
          </cell>
          <cell r="H4113">
            <v>26</v>
          </cell>
          <cell r="I4113">
            <v>9</v>
          </cell>
          <cell r="J4113">
            <v>13</v>
          </cell>
          <cell r="K4113">
            <v>8</v>
          </cell>
          <cell r="L4113">
            <v>6</v>
          </cell>
          <cell r="M4113">
            <v>10</v>
          </cell>
          <cell r="N4113">
            <v>3</v>
          </cell>
          <cell r="P4113">
            <v>17</v>
          </cell>
          <cell r="Q4113">
            <v>7</v>
          </cell>
          <cell r="R4113">
            <v>13</v>
          </cell>
          <cell r="T4113">
            <v>3</v>
          </cell>
          <cell r="W4113">
            <v>1</v>
          </cell>
          <cell r="AE4113" t="str">
            <v/>
          </cell>
        </row>
        <row r="4114">
          <cell r="C4114">
            <v>1784</v>
          </cell>
          <cell r="D4114" t="str">
            <v>Universität Konstanz Bibliothek</v>
          </cell>
          <cell r="E4114" t="str">
            <v>Campus Wide</v>
          </cell>
          <cell r="F4114">
            <v>80</v>
          </cell>
          <cell r="G4114">
            <v>59</v>
          </cell>
          <cell r="H4114">
            <v>55</v>
          </cell>
          <cell r="I4114">
            <v>91</v>
          </cell>
          <cell r="J4114">
            <v>39</v>
          </cell>
          <cell r="K4114">
            <v>53</v>
          </cell>
          <cell r="L4114">
            <v>39</v>
          </cell>
          <cell r="M4114">
            <v>68</v>
          </cell>
          <cell r="N4114">
            <v>37</v>
          </cell>
          <cell r="O4114">
            <v>97</v>
          </cell>
          <cell r="P4114">
            <v>29</v>
          </cell>
          <cell r="Q4114">
            <v>125</v>
          </cell>
          <cell r="R4114">
            <v>197</v>
          </cell>
          <cell r="U4114">
            <v>2</v>
          </cell>
          <cell r="AA4114">
            <v>1</v>
          </cell>
          <cell r="AC4114">
            <v>4</v>
          </cell>
          <cell r="AD4114">
            <v>8</v>
          </cell>
          <cell r="AE4114" t="str">
            <v/>
          </cell>
        </row>
        <row r="4115">
          <cell r="C4115">
            <v>1787</v>
          </cell>
          <cell r="D4115" t="str">
            <v>Universitätsbibliothek J C Senckenberg</v>
          </cell>
          <cell r="E4115" t="str">
            <v>Standard</v>
          </cell>
          <cell r="F4115">
            <v>3</v>
          </cell>
          <cell r="G4115">
            <v>118</v>
          </cell>
          <cell r="H4115">
            <v>97</v>
          </cell>
          <cell r="I4115">
            <v>73</v>
          </cell>
          <cell r="J4115">
            <v>67</v>
          </cell>
          <cell r="K4115">
            <v>391</v>
          </cell>
          <cell r="L4115">
            <v>282</v>
          </cell>
          <cell r="M4115">
            <v>96</v>
          </cell>
          <cell r="N4115">
            <v>108</v>
          </cell>
          <cell r="O4115">
            <v>94</v>
          </cell>
          <cell r="P4115">
            <v>74</v>
          </cell>
          <cell r="Q4115">
            <v>494</v>
          </cell>
          <cell r="R4115">
            <v>238</v>
          </cell>
          <cell r="T4115">
            <v>8</v>
          </cell>
          <cell r="W4115">
            <v>166</v>
          </cell>
          <cell r="X4115">
            <v>5</v>
          </cell>
          <cell r="Y4115">
            <v>1</v>
          </cell>
          <cell r="Z4115">
            <v>31</v>
          </cell>
          <cell r="AB4115">
            <v>1</v>
          </cell>
          <cell r="AC4115">
            <v>298</v>
          </cell>
          <cell r="AD4115">
            <v>25</v>
          </cell>
          <cell r="AE4115" t="str">
            <v/>
          </cell>
        </row>
        <row r="4116">
          <cell r="C4116">
            <v>1788</v>
          </cell>
          <cell r="D4116" t="str">
            <v>Universitätsbibliothek Eichstätt-Ingolstadt</v>
          </cell>
          <cell r="E4116" t="str">
            <v>Standard</v>
          </cell>
          <cell r="F4116">
            <v>3</v>
          </cell>
          <cell r="G4116">
            <v>55</v>
          </cell>
          <cell r="H4116">
            <v>66</v>
          </cell>
          <cell r="I4116">
            <v>35</v>
          </cell>
          <cell r="J4116">
            <v>28</v>
          </cell>
          <cell r="K4116">
            <v>21</v>
          </cell>
          <cell r="L4116">
            <v>19</v>
          </cell>
          <cell r="M4116">
            <v>23</v>
          </cell>
          <cell r="N4116">
            <v>20</v>
          </cell>
          <cell r="O4116">
            <v>10</v>
          </cell>
          <cell r="P4116">
            <v>8</v>
          </cell>
          <cell r="Q4116">
            <v>21</v>
          </cell>
          <cell r="R4116">
            <v>21</v>
          </cell>
          <cell r="S4116">
            <v>1</v>
          </cell>
          <cell r="T4116">
            <v>7</v>
          </cell>
          <cell r="V4116">
            <v>1</v>
          </cell>
          <cell r="W4116">
            <v>2</v>
          </cell>
          <cell r="AC4116">
            <v>25</v>
          </cell>
          <cell r="AD4116">
            <v>7</v>
          </cell>
          <cell r="AE4116" t="str">
            <v/>
          </cell>
        </row>
        <row r="4117">
          <cell r="C4117">
            <v>1789</v>
          </cell>
          <cell r="D4117" t="str">
            <v>Staats- und Universitätsbibliothek Bremen</v>
          </cell>
          <cell r="E4117" t="str">
            <v>Standard</v>
          </cell>
          <cell r="F4117">
            <v>3</v>
          </cell>
          <cell r="G4117">
            <v>38</v>
          </cell>
          <cell r="H4117">
            <v>34</v>
          </cell>
          <cell r="I4117">
            <v>20</v>
          </cell>
          <cell r="J4117">
            <v>6</v>
          </cell>
          <cell r="K4117">
            <v>7</v>
          </cell>
          <cell r="L4117">
            <v>179</v>
          </cell>
          <cell r="M4117">
            <v>32</v>
          </cell>
          <cell r="N4117">
            <v>21</v>
          </cell>
          <cell r="O4117">
            <v>16</v>
          </cell>
          <cell r="P4117">
            <v>12</v>
          </cell>
          <cell r="Q4117">
            <v>38</v>
          </cell>
          <cell r="R4117">
            <v>199</v>
          </cell>
          <cell r="T4117">
            <v>2</v>
          </cell>
          <cell r="X4117">
            <v>2</v>
          </cell>
          <cell r="Y4117">
            <v>3</v>
          </cell>
          <cell r="AB4117">
            <v>3</v>
          </cell>
          <cell r="AC4117">
            <v>3</v>
          </cell>
          <cell r="AD4117">
            <v>4</v>
          </cell>
          <cell r="AE4117" t="str">
            <v/>
          </cell>
        </row>
        <row r="4118">
          <cell r="C4118">
            <v>1790</v>
          </cell>
          <cell r="D4118" t="str">
            <v>CAMBRIDGE UNIVERSITY LIBRARY</v>
          </cell>
          <cell r="E4118" t="str">
            <v>JISC-1</v>
          </cell>
          <cell r="F4118">
            <v>100</v>
          </cell>
          <cell r="G4118">
            <v>676</v>
          </cell>
          <cell r="H4118">
            <v>354</v>
          </cell>
          <cell r="I4118">
            <v>412</v>
          </cell>
          <cell r="J4118">
            <v>580</v>
          </cell>
          <cell r="K4118">
            <v>649</v>
          </cell>
          <cell r="L4118">
            <v>476</v>
          </cell>
          <cell r="M4118">
            <v>151</v>
          </cell>
          <cell r="N4118">
            <v>222</v>
          </cell>
          <cell r="O4118">
            <v>186</v>
          </cell>
          <cell r="P4118">
            <v>615</v>
          </cell>
          <cell r="Q4118">
            <v>724</v>
          </cell>
          <cell r="R4118">
            <v>275</v>
          </cell>
          <cell r="S4118">
            <v>2</v>
          </cell>
          <cell r="U4118">
            <v>1</v>
          </cell>
          <cell r="V4118">
            <v>2</v>
          </cell>
          <cell r="X4118">
            <v>12</v>
          </cell>
          <cell r="Z4118">
            <v>1</v>
          </cell>
          <cell r="AB4118">
            <v>1</v>
          </cell>
          <cell r="AC4118">
            <v>6</v>
          </cell>
          <cell r="AE4118" t="str">
            <v/>
          </cell>
        </row>
        <row r="4119">
          <cell r="C4119">
            <v>1791</v>
          </cell>
          <cell r="D4119" t="str">
            <v>University of Newcastle upon Tyne</v>
          </cell>
          <cell r="E4119" t="str">
            <v>JISC-3</v>
          </cell>
          <cell r="F4119">
            <v>40</v>
          </cell>
          <cell r="G4119">
            <v>25</v>
          </cell>
          <cell r="H4119">
            <v>20</v>
          </cell>
          <cell r="I4119">
            <v>74</v>
          </cell>
          <cell r="J4119">
            <v>49</v>
          </cell>
          <cell r="K4119">
            <v>38</v>
          </cell>
          <cell r="L4119">
            <v>51</v>
          </cell>
          <cell r="M4119">
            <v>51</v>
          </cell>
          <cell r="N4119">
            <v>75</v>
          </cell>
          <cell r="O4119">
            <v>36</v>
          </cell>
          <cell r="P4119">
            <v>32</v>
          </cell>
          <cell r="Q4119">
            <v>45</v>
          </cell>
          <cell r="R4119">
            <v>50</v>
          </cell>
          <cell r="AE4119" t="str">
            <v/>
          </cell>
        </row>
        <row r="4120">
          <cell r="C4120">
            <v>1792</v>
          </cell>
          <cell r="D4120" t="str">
            <v>ACADIA UNIVERSITY</v>
          </cell>
          <cell r="E4120" t="str">
            <v>Standard</v>
          </cell>
          <cell r="F4120">
            <v>3</v>
          </cell>
          <cell r="G4120">
            <v>5</v>
          </cell>
          <cell r="H4120">
            <v>9</v>
          </cell>
          <cell r="I4120">
            <v>11</v>
          </cell>
          <cell r="J4120">
            <v>5</v>
          </cell>
          <cell r="K4120">
            <v>1</v>
          </cell>
          <cell r="M4120">
            <v>1</v>
          </cell>
          <cell r="O4120">
            <v>1</v>
          </cell>
          <cell r="P4120">
            <v>15</v>
          </cell>
          <cell r="Q4120">
            <v>4</v>
          </cell>
          <cell r="R4120">
            <v>4</v>
          </cell>
          <cell r="AE4120" t="str">
            <v/>
          </cell>
        </row>
        <row r="4121">
          <cell r="C4121">
            <v>1794</v>
          </cell>
          <cell r="D4121" t="str">
            <v>UNIVERSITY OF TORONTO</v>
          </cell>
          <cell r="E4121" t="str">
            <v>Campus Wide</v>
          </cell>
          <cell r="F4121">
            <v>40</v>
          </cell>
          <cell r="G4121">
            <v>80</v>
          </cell>
          <cell r="H4121">
            <v>114</v>
          </cell>
          <cell r="I4121">
            <v>185</v>
          </cell>
          <cell r="J4121">
            <v>133</v>
          </cell>
          <cell r="K4121">
            <v>39</v>
          </cell>
          <cell r="L4121">
            <v>67</v>
          </cell>
          <cell r="M4121">
            <v>58</v>
          </cell>
          <cell r="N4121">
            <v>58</v>
          </cell>
          <cell r="O4121">
            <v>103</v>
          </cell>
          <cell r="P4121">
            <v>156</v>
          </cell>
          <cell r="Q4121">
            <v>180</v>
          </cell>
          <cell r="R4121">
            <v>116</v>
          </cell>
          <cell r="AE4121" t="str">
            <v/>
          </cell>
        </row>
        <row r="4122">
          <cell r="C4122">
            <v>1795</v>
          </cell>
          <cell r="D4122" t="str">
            <v>McMaster University</v>
          </cell>
          <cell r="E4122" t="str">
            <v>Campus Wide</v>
          </cell>
          <cell r="F4122">
            <v>40</v>
          </cell>
          <cell r="G4122">
            <v>464</v>
          </cell>
          <cell r="H4122">
            <v>28</v>
          </cell>
          <cell r="I4122">
            <v>13</v>
          </cell>
          <cell r="J4122">
            <v>6</v>
          </cell>
          <cell r="K4122">
            <v>2</v>
          </cell>
          <cell r="L4122">
            <v>2</v>
          </cell>
          <cell r="M4122">
            <v>1</v>
          </cell>
          <cell r="N4122">
            <v>10</v>
          </cell>
          <cell r="O4122">
            <v>21</v>
          </cell>
          <cell r="P4122">
            <v>43</v>
          </cell>
          <cell r="Q4122">
            <v>46</v>
          </cell>
          <cell r="R4122">
            <v>28</v>
          </cell>
          <cell r="AE4122" t="str">
            <v/>
          </cell>
        </row>
        <row r="4123">
          <cell r="C4123">
            <v>1796</v>
          </cell>
          <cell r="D4123" t="str">
            <v>BROCK UNIVERSITY</v>
          </cell>
          <cell r="E4123" t="str">
            <v>Campus Wide</v>
          </cell>
          <cell r="F4123">
            <v>40</v>
          </cell>
          <cell r="G4123">
            <v>30</v>
          </cell>
          <cell r="H4123">
            <v>41</v>
          </cell>
          <cell r="I4123">
            <v>35</v>
          </cell>
          <cell r="J4123">
            <v>17</v>
          </cell>
          <cell r="K4123">
            <v>2</v>
          </cell>
          <cell r="L4123">
            <v>9</v>
          </cell>
          <cell r="M4123">
            <v>6</v>
          </cell>
          <cell r="N4123">
            <v>1</v>
          </cell>
          <cell r="O4123">
            <v>5</v>
          </cell>
          <cell r="P4123">
            <v>14</v>
          </cell>
          <cell r="Q4123">
            <v>13</v>
          </cell>
          <cell r="R4123">
            <v>9</v>
          </cell>
          <cell r="S4123">
            <v>2</v>
          </cell>
          <cell r="AE4123" t="str">
            <v/>
          </cell>
        </row>
        <row r="4124">
          <cell r="C4124">
            <v>1798</v>
          </cell>
          <cell r="D4124" t="str">
            <v>Arizona State University</v>
          </cell>
          <cell r="E4124" t="str">
            <v>CARN-1</v>
          </cell>
          <cell r="F4124">
            <v>40</v>
          </cell>
          <cell r="G4124">
            <v>3</v>
          </cell>
          <cell r="J4124">
            <v>1</v>
          </cell>
          <cell r="K4124">
            <v>2</v>
          </cell>
          <cell r="L4124">
            <v>1</v>
          </cell>
          <cell r="N4124">
            <v>4</v>
          </cell>
          <cell r="O4124">
            <v>1</v>
          </cell>
          <cell r="Q4124">
            <v>2</v>
          </cell>
          <cell r="R4124">
            <v>1</v>
          </cell>
          <cell r="AE4124" t="str">
            <v/>
          </cell>
        </row>
        <row r="4125">
          <cell r="C4125">
            <v>1799</v>
          </cell>
          <cell r="D4125" t="str">
            <v>University of California Riverside</v>
          </cell>
          <cell r="E4125" t="str">
            <v>CARN-1</v>
          </cell>
          <cell r="F4125">
            <v>40</v>
          </cell>
          <cell r="G4125">
            <v>16</v>
          </cell>
          <cell r="H4125">
            <v>12</v>
          </cell>
          <cell r="I4125">
            <v>17</v>
          </cell>
          <cell r="J4125">
            <v>5</v>
          </cell>
          <cell r="K4125">
            <v>8</v>
          </cell>
          <cell r="L4125">
            <v>19</v>
          </cell>
          <cell r="M4125">
            <v>18</v>
          </cell>
          <cell r="N4125">
            <v>64</v>
          </cell>
          <cell r="O4125">
            <v>6</v>
          </cell>
          <cell r="P4125">
            <v>14</v>
          </cell>
          <cell r="Q4125">
            <v>15</v>
          </cell>
          <cell r="R4125">
            <v>15</v>
          </cell>
          <cell r="Z4125">
            <v>1</v>
          </cell>
          <cell r="AE4125" t="str">
            <v/>
          </cell>
        </row>
        <row r="4126">
          <cell r="C4126">
            <v>1800</v>
          </cell>
          <cell r="D4126" t="str">
            <v>University of Notre Dame</v>
          </cell>
          <cell r="E4126" t="str">
            <v>CARN-1</v>
          </cell>
          <cell r="F4126">
            <v>40</v>
          </cell>
          <cell r="G4126">
            <v>18</v>
          </cell>
          <cell r="H4126">
            <v>31</v>
          </cell>
          <cell r="I4126">
            <v>13</v>
          </cell>
          <cell r="J4126">
            <v>50</v>
          </cell>
          <cell r="K4126">
            <v>49</v>
          </cell>
          <cell r="L4126">
            <v>7</v>
          </cell>
          <cell r="M4126">
            <v>8</v>
          </cell>
          <cell r="N4126">
            <v>5</v>
          </cell>
          <cell r="O4126">
            <v>16</v>
          </cell>
          <cell r="P4126">
            <v>13</v>
          </cell>
          <cell r="Q4126">
            <v>9</v>
          </cell>
          <cell r="R4126">
            <v>4</v>
          </cell>
          <cell r="AE4126" t="str">
            <v/>
          </cell>
        </row>
        <row r="4127">
          <cell r="C4127">
            <v>1802</v>
          </cell>
          <cell r="D4127" t="str">
            <v>TEXAS CHRISTIAN UNIVERSITY</v>
          </cell>
          <cell r="E4127" t="str">
            <v>CARN-1</v>
          </cell>
          <cell r="F4127">
            <v>40</v>
          </cell>
          <cell r="K4127">
            <v>3</v>
          </cell>
          <cell r="M4127">
            <v>2</v>
          </cell>
          <cell r="N4127">
            <v>2</v>
          </cell>
          <cell r="O4127">
            <v>2</v>
          </cell>
          <cell r="P4127">
            <v>1</v>
          </cell>
          <cell r="Q4127">
            <v>1</v>
          </cell>
          <cell r="AE4127" t="str">
            <v/>
          </cell>
        </row>
        <row r="4128">
          <cell r="C4128">
            <v>1804</v>
          </cell>
          <cell r="D4128" t="str">
            <v>University of Massachusetts</v>
          </cell>
          <cell r="E4128" t="str">
            <v>CARN-1</v>
          </cell>
          <cell r="F4128">
            <v>50</v>
          </cell>
          <cell r="G4128">
            <v>5</v>
          </cell>
          <cell r="H4128">
            <v>3</v>
          </cell>
          <cell r="I4128">
            <v>16</v>
          </cell>
          <cell r="J4128">
            <v>70</v>
          </cell>
          <cell r="K4128">
            <v>46</v>
          </cell>
          <cell r="L4128">
            <v>3</v>
          </cell>
          <cell r="M4128">
            <v>5</v>
          </cell>
          <cell r="N4128">
            <v>3</v>
          </cell>
          <cell r="O4128">
            <v>5</v>
          </cell>
          <cell r="P4128">
            <v>10</v>
          </cell>
          <cell r="Q4128">
            <v>8</v>
          </cell>
          <cell r="R4128">
            <v>10</v>
          </cell>
          <cell r="V4128">
            <v>1</v>
          </cell>
          <cell r="W4128">
            <v>1</v>
          </cell>
          <cell r="AE4128" t="str">
            <v/>
          </cell>
        </row>
        <row r="4129">
          <cell r="C4129">
            <v>1805</v>
          </cell>
          <cell r="D4129" t="str">
            <v>Boston University</v>
          </cell>
          <cell r="E4129" t="str">
            <v>CARN-1</v>
          </cell>
          <cell r="F4129">
            <v>40</v>
          </cell>
          <cell r="G4129">
            <v>23</v>
          </cell>
          <cell r="H4129">
            <v>52</v>
          </cell>
          <cell r="I4129">
            <v>65</v>
          </cell>
          <cell r="J4129">
            <v>49</v>
          </cell>
          <cell r="K4129">
            <v>15</v>
          </cell>
          <cell r="L4129">
            <v>15</v>
          </cell>
          <cell r="M4129">
            <v>20</v>
          </cell>
          <cell r="N4129">
            <v>27</v>
          </cell>
          <cell r="O4129">
            <v>39</v>
          </cell>
          <cell r="P4129">
            <v>48</v>
          </cell>
          <cell r="Q4129">
            <v>30</v>
          </cell>
          <cell r="R4129">
            <v>33</v>
          </cell>
          <cell r="AE4129" t="str">
            <v/>
          </cell>
        </row>
        <row r="4130">
          <cell r="C4130">
            <v>1807</v>
          </cell>
          <cell r="D4130" t="str">
            <v>George Mason University</v>
          </cell>
          <cell r="E4130" t="str">
            <v>CARN-1</v>
          </cell>
          <cell r="F4130">
            <v>50</v>
          </cell>
          <cell r="G4130">
            <v>5</v>
          </cell>
          <cell r="H4130">
            <v>27</v>
          </cell>
          <cell r="I4130">
            <v>6</v>
          </cell>
          <cell r="J4130">
            <v>8</v>
          </cell>
          <cell r="K4130">
            <v>4</v>
          </cell>
          <cell r="L4130">
            <v>4</v>
          </cell>
          <cell r="M4130">
            <v>1</v>
          </cell>
          <cell r="N4130">
            <v>3</v>
          </cell>
          <cell r="O4130">
            <v>12</v>
          </cell>
          <cell r="P4130">
            <v>25</v>
          </cell>
          <cell r="Q4130">
            <v>13</v>
          </cell>
          <cell r="R4130">
            <v>5</v>
          </cell>
          <cell r="AE4130" t="str">
            <v/>
          </cell>
        </row>
        <row r="4131">
          <cell r="C4131">
            <v>1809</v>
          </cell>
          <cell r="D4131" t="str">
            <v>Dalhousie University</v>
          </cell>
          <cell r="E4131" t="str">
            <v>Campus Wide</v>
          </cell>
          <cell r="F4131">
            <v>40</v>
          </cell>
          <cell r="G4131">
            <v>2</v>
          </cell>
          <cell r="H4131">
            <v>2</v>
          </cell>
          <cell r="I4131">
            <v>2</v>
          </cell>
          <cell r="J4131">
            <v>1</v>
          </cell>
          <cell r="K4131">
            <v>3</v>
          </cell>
          <cell r="L4131">
            <v>2</v>
          </cell>
          <cell r="M4131">
            <v>1</v>
          </cell>
          <cell r="O4131">
            <v>6</v>
          </cell>
          <cell r="P4131">
            <v>6</v>
          </cell>
          <cell r="Q4131">
            <v>4</v>
          </cell>
          <cell r="R4131">
            <v>6</v>
          </cell>
          <cell r="AE4131" t="str">
            <v/>
          </cell>
        </row>
        <row r="4132">
          <cell r="C4132">
            <v>1810</v>
          </cell>
          <cell r="D4132" t="str">
            <v>UNIVERSITY OF MARYLAND</v>
          </cell>
          <cell r="E4132" t="str">
            <v>CARN-1</v>
          </cell>
          <cell r="F4132">
            <v>40</v>
          </cell>
          <cell r="G4132">
            <v>9</v>
          </cell>
          <cell r="H4132">
            <v>6</v>
          </cell>
          <cell r="I4132">
            <v>15</v>
          </cell>
          <cell r="J4132">
            <v>16</v>
          </cell>
          <cell r="K4132">
            <v>12</v>
          </cell>
          <cell r="M4132">
            <v>4</v>
          </cell>
          <cell r="N4132">
            <v>8</v>
          </cell>
          <cell r="O4132">
            <v>16</v>
          </cell>
          <cell r="P4132">
            <v>17</v>
          </cell>
          <cell r="Q4132">
            <v>13</v>
          </cell>
          <cell r="R4132">
            <v>3</v>
          </cell>
          <cell r="AE4132" t="str">
            <v/>
          </cell>
        </row>
        <row r="4133">
          <cell r="C4133">
            <v>1811</v>
          </cell>
          <cell r="D4133" t="str">
            <v>TRENT UNIVERSITY</v>
          </cell>
          <cell r="E4133" t="str">
            <v>Standard</v>
          </cell>
          <cell r="F4133">
            <v>3</v>
          </cell>
          <cell r="G4133">
            <v>7</v>
          </cell>
          <cell r="H4133">
            <v>25</v>
          </cell>
          <cell r="I4133">
            <v>18</v>
          </cell>
          <cell r="J4133">
            <v>6</v>
          </cell>
          <cell r="K4133">
            <v>1</v>
          </cell>
          <cell r="N4133">
            <v>4</v>
          </cell>
          <cell r="O4133">
            <v>65</v>
          </cell>
          <cell r="P4133">
            <v>35</v>
          </cell>
          <cell r="Q4133">
            <v>26</v>
          </cell>
          <cell r="R4133">
            <v>3</v>
          </cell>
          <cell r="AE4133" t="str">
            <v/>
          </cell>
        </row>
        <row r="4134">
          <cell r="C4134">
            <v>1820</v>
          </cell>
          <cell r="D4134" t="str">
            <v>PROVIDENCE COLLEGE</v>
          </cell>
          <cell r="E4134" t="str">
            <v>CARN-2</v>
          </cell>
          <cell r="F4134">
            <v>40</v>
          </cell>
          <cell r="G4134">
            <v>1</v>
          </cell>
          <cell r="H4134">
            <v>15</v>
          </cell>
          <cell r="I4134">
            <v>3</v>
          </cell>
          <cell r="K4134">
            <v>4</v>
          </cell>
          <cell r="L4134">
            <v>20</v>
          </cell>
          <cell r="M4134">
            <v>1</v>
          </cell>
          <cell r="N4134">
            <v>4</v>
          </cell>
          <cell r="O4134">
            <v>4</v>
          </cell>
          <cell r="P4134">
            <v>19</v>
          </cell>
          <cell r="Q4134">
            <v>12</v>
          </cell>
          <cell r="R4134">
            <v>4</v>
          </cell>
          <cell r="AE4134" t="str">
            <v/>
          </cell>
        </row>
        <row r="4135">
          <cell r="C4135">
            <v>1821</v>
          </cell>
          <cell r="D4135" t="str">
            <v>UNIVERSITE DE PAU</v>
          </cell>
          <cell r="E4135" t="str">
            <v>Standard</v>
          </cell>
          <cell r="F4135">
            <v>3</v>
          </cell>
          <cell r="G4135">
            <v>5</v>
          </cell>
          <cell r="H4135">
            <v>1</v>
          </cell>
          <cell r="J4135">
            <v>4</v>
          </cell>
          <cell r="K4135">
            <v>3</v>
          </cell>
          <cell r="M4135">
            <v>2</v>
          </cell>
          <cell r="N4135">
            <v>2</v>
          </cell>
          <cell r="O4135">
            <v>2</v>
          </cell>
          <cell r="P4135">
            <v>1</v>
          </cell>
          <cell r="Q4135">
            <v>4</v>
          </cell>
          <cell r="AE4135" t="str">
            <v/>
          </cell>
        </row>
        <row r="4136">
          <cell r="C4136">
            <v>1822</v>
          </cell>
          <cell r="D4136" t="str">
            <v>UNIVERSITE BORDEAUX III</v>
          </cell>
          <cell r="E4136" t="str">
            <v>Campus Wide</v>
          </cell>
          <cell r="F4136">
            <v>40</v>
          </cell>
          <cell r="G4136">
            <v>29</v>
          </cell>
          <cell r="H4136">
            <v>32</v>
          </cell>
          <cell r="I4136">
            <v>62</v>
          </cell>
          <cell r="J4136">
            <v>172</v>
          </cell>
          <cell r="K4136">
            <v>42</v>
          </cell>
          <cell r="L4136">
            <v>60</v>
          </cell>
          <cell r="M4136">
            <v>50</v>
          </cell>
          <cell r="N4136">
            <v>14</v>
          </cell>
          <cell r="O4136">
            <v>57</v>
          </cell>
          <cell r="P4136">
            <v>74</v>
          </cell>
          <cell r="Q4136">
            <v>36</v>
          </cell>
          <cell r="R4136">
            <v>34</v>
          </cell>
          <cell r="AE4136" t="str">
            <v/>
          </cell>
        </row>
        <row r="4137">
          <cell r="C4137">
            <v>1823</v>
          </cell>
          <cell r="D4137" t="str">
            <v>Sorbonne Université</v>
          </cell>
          <cell r="E4137" t="str">
            <v>Standard</v>
          </cell>
          <cell r="F4137">
            <v>3</v>
          </cell>
          <cell r="I4137">
            <v>10</v>
          </cell>
          <cell r="J4137">
            <v>20</v>
          </cell>
          <cell r="K4137">
            <v>17</v>
          </cell>
          <cell r="L4137">
            <v>7</v>
          </cell>
          <cell r="M4137">
            <v>3</v>
          </cell>
          <cell r="N4137">
            <v>12</v>
          </cell>
          <cell r="O4137">
            <v>20</v>
          </cell>
          <cell r="P4137">
            <v>109</v>
          </cell>
          <cell r="Q4137">
            <v>65</v>
          </cell>
          <cell r="R4137">
            <v>77</v>
          </cell>
          <cell r="U4137">
            <v>2</v>
          </cell>
          <cell r="V4137">
            <v>8</v>
          </cell>
          <cell r="AB4137">
            <v>25</v>
          </cell>
          <cell r="AC4137">
            <v>1</v>
          </cell>
          <cell r="AD4137">
            <v>2</v>
          </cell>
          <cell r="AE4137" t="str">
            <v/>
          </cell>
        </row>
        <row r="4138">
          <cell r="C4138">
            <v>1825</v>
          </cell>
          <cell r="D4138" t="str">
            <v>BNUS</v>
          </cell>
          <cell r="E4138" t="str">
            <v>Standard</v>
          </cell>
          <cell r="F4138">
            <v>3</v>
          </cell>
          <cell r="G4138">
            <v>103</v>
          </cell>
          <cell r="H4138">
            <v>81</v>
          </cell>
          <cell r="I4138">
            <v>112</v>
          </cell>
          <cell r="J4138">
            <v>64</v>
          </cell>
          <cell r="K4138">
            <v>72</v>
          </cell>
          <cell r="L4138">
            <v>109</v>
          </cell>
          <cell r="M4138">
            <v>104</v>
          </cell>
          <cell r="N4138">
            <v>78</v>
          </cell>
          <cell r="O4138">
            <v>109</v>
          </cell>
          <cell r="P4138">
            <v>93</v>
          </cell>
          <cell r="Q4138">
            <v>96</v>
          </cell>
          <cell r="R4138">
            <v>85</v>
          </cell>
          <cell r="AE4138" t="str">
            <v/>
          </cell>
        </row>
        <row r="4139">
          <cell r="C4139">
            <v>1827</v>
          </cell>
          <cell r="D4139" t="str">
            <v>Technische Universität Chemnitz - Universitätsbibliothek</v>
          </cell>
          <cell r="E4139" t="str">
            <v>Standard</v>
          </cell>
          <cell r="F4139">
            <v>3</v>
          </cell>
          <cell r="H4139">
            <v>2</v>
          </cell>
          <cell r="J4139">
            <v>1</v>
          </cell>
          <cell r="Q4139">
            <v>1</v>
          </cell>
          <cell r="R4139">
            <v>3</v>
          </cell>
          <cell r="AD4139">
            <v>1</v>
          </cell>
          <cell r="AE4139" t="str">
            <v/>
          </cell>
        </row>
        <row r="4140">
          <cell r="C4140">
            <v>1831</v>
          </cell>
          <cell r="D4140" t="str">
            <v>Universitätsbibliothek Bamberg</v>
          </cell>
          <cell r="E4140" t="str">
            <v>Campus Wide</v>
          </cell>
          <cell r="F4140">
            <v>70</v>
          </cell>
          <cell r="G4140">
            <v>29</v>
          </cell>
          <cell r="H4140">
            <v>26</v>
          </cell>
          <cell r="I4140">
            <v>16</v>
          </cell>
          <cell r="J4140">
            <v>42</v>
          </cell>
          <cell r="K4140">
            <v>102</v>
          </cell>
          <cell r="L4140">
            <v>39</v>
          </cell>
          <cell r="M4140">
            <v>70</v>
          </cell>
          <cell r="N4140">
            <v>87</v>
          </cell>
          <cell r="O4140">
            <v>100</v>
          </cell>
          <cell r="P4140">
            <v>101</v>
          </cell>
          <cell r="Q4140">
            <v>392</v>
          </cell>
          <cell r="R4140">
            <v>158</v>
          </cell>
          <cell r="W4140">
            <v>1</v>
          </cell>
          <cell r="Z4140">
            <v>1</v>
          </cell>
          <cell r="AA4140">
            <v>4</v>
          </cell>
          <cell r="AB4140">
            <v>1</v>
          </cell>
          <cell r="AC4140">
            <v>6</v>
          </cell>
          <cell r="AD4140">
            <v>1</v>
          </cell>
          <cell r="AE4140" t="str">
            <v/>
          </cell>
        </row>
        <row r="4141">
          <cell r="C4141">
            <v>1832</v>
          </cell>
          <cell r="D4141" t="str">
            <v>UNIVERSITY OF SHEFFIELD</v>
          </cell>
          <cell r="E4141" t="str">
            <v>JISC-3</v>
          </cell>
          <cell r="F4141">
            <v>40</v>
          </cell>
          <cell r="G4141">
            <v>8</v>
          </cell>
          <cell r="H4141">
            <v>5</v>
          </cell>
          <cell r="I4141">
            <v>9</v>
          </cell>
          <cell r="J4141">
            <v>7</v>
          </cell>
          <cell r="K4141">
            <v>4</v>
          </cell>
          <cell r="L4141">
            <v>3</v>
          </cell>
          <cell r="M4141">
            <v>9</v>
          </cell>
          <cell r="N4141">
            <v>2</v>
          </cell>
          <cell r="O4141">
            <v>7</v>
          </cell>
          <cell r="P4141">
            <v>8</v>
          </cell>
          <cell r="Q4141">
            <v>5</v>
          </cell>
          <cell r="R4141">
            <v>3</v>
          </cell>
          <cell r="AE4141" t="str">
            <v/>
          </cell>
        </row>
        <row r="4142">
          <cell r="C4142">
            <v>1835</v>
          </cell>
          <cell r="D4142" t="str">
            <v>Universitätsbibliothek Bern</v>
          </cell>
          <cell r="E4142" t="str">
            <v>Standard</v>
          </cell>
          <cell r="F4142">
            <v>3</v>
          </cell>
          <cell r="G4142">
            <v>15</v>
          </cell>
          <cell r="H4142">
            <v>13</v>
          </cell>
          <cell r="I4142">
            <v>136</v>
          </cell>
          <cell r="J4142">
            <v>20</v>
          </cell>
          <cell r="K4142">
            <v>26</v>
          </cell>
          <cell r="L4142">
            <v>42</v>
          </cell>
          <cell r="M4142">
            <v>72</v>
          </cell>
          <cell r="N4142">
            <v>20</v>
          </cell>
          <cell r="O4142">
            <v>33</v>
          </cell>
          <cell r="P4142">
            <v>63</v>
          </cell>
          <cell r="Q4142">
            <v>107</v>
          </cell>
          <cell r="R4142">
            <v>15</v>
          </cell>
          <cell r="T4142">
            <v>1</v>
          </cell>
          <cell r="U4142">
            <v>3</v>
          </cell>
          <cell r="V4142">
            <v>1</v>
          </cell>
          <cell r="W4142">
            <v>1</v>
          </cell>
          <cell r="X4142">
            <v>2</v>
          </cell>
          <cell r="Y4142">
            <v>4</v>
          </cell>
          <cell r="Z4142">
            <v>2</v>
          </cell>
          <cell r="AA4142">
            <v>6</v>
          </cell>
          <cell r="AB4142">
            <v>23</v>
          </cell>
          <cell r="AC4142">
            <v>23</v>
          </cell>
          <cell r="AE4142" t="str">
            <v/>
          </cell>
        </row>
        <row r="4143">
          <cell r="C4143">
            <v>1836</v>
          </cell>
          <cell r="D4143" t="str">
            <v>University of London Research Library Services (ULRLS)</v>
          </cell>
          <cell r="E4143" t="str">
            <v>1 Year Trial</v>
          </cell>
          <cell r="F4143">
            <v>40</v>
          </cell>
          <cell r="R4143">
            <v>5</v>
          </cell>
          <cell r="AE4143" t="str">
            <v/>
          </cell>
        </row>
        <row r="4144">
          <cell r="C4144">
            <v>1838</v>
          </cell>
          <cell r="D4144" t="str">
            <v>University of Groningen</v>
          </cell>
          <cell r="E4144" t="str">
            <v>Campus Wide</v>
          </cell>
          <cell r="F4144">
            <v>40</v>
          </cell>
          <cell r="G4144">
            <v>26</v>
          </cell>
          <cell r="H4144">
            <v>64</v>
          </cell>
          <cell r="I4144">
            <v>71</v>
          </cell>
          <cell r="J4144">
            <v>53</v>
          </cell>
          <cell r="K4144">
            <v>57</v>
          </cell>
          <cell r="L4144">
            <v>60</v>
          </cell>
          <cell r="M4144">
            <v>14</v>
          </cell>
          <cell r="N4144">
            <v>32</v>
          </cell>
          <cell r="O4144">
            <v>25</v>
          </cell>
          <cell r="P4144">
            <v>61</v>
          </cell>
          <cell r="Q4144">
            <v>29</v>
          </cell>
          <cell r="R4144">
            <v>24</v>
          </cell>
          <cell r="AE4144" t="str">
            <v/>
          </cell>
        </row>
        <row r="4145">
          <cell r="C4145">
            <v>1839</v>
          </cell>
          <cell r="D4145" t="str">
            <v>University of Victoria</v>
          </cell>
          <cell r="E4145" t="str">
            <v>Campus Wide</v>
          </cell>
          <cell r="F4145">
            <v>40</v>
          </cell>
          <cell r="G4145">
            <v>3</v>
          </cell>
          <cell r="I4145">
            <v>9</v>
          </cell>
          <cell r="J4145">
            <v>3</v>
          </cell>
          <cell r="M4145">
            <v>3</v>
          </cell>
          <cell r="N4145">
            <v>1</v>
          </cell>
          <cell r="O4145">
            <v>3</v>
          </cell>
          <cell r="P4145">
            <v>7</v>
          </cell>
          <cell r="Q4145">
            <v>19</v>
          </cell>
          <cell r="R4145">
            <v>7</v>
          </cell>
          <cell r="AE4145" t="str">
            <v/>
          </cell>
        </row>
        <row r="4146">
          <cell r="C4146">
            <v>1841</v>
          </cell>
          <cell r="D4146" t="str">
            <v>Santa Clara University</v>
          </cell>
          <cell r="E4146" t="str">
            <v>CARN-2</v>
          </cell>
          <cell r="F4146">
            <v>40</v>
          </cell>
          <cell r="G4146">
            <v>44</v>
          </cell>
          <cell r="H4146">
            <v>27</v>
          </cell>
          <cell r="I4146">
            <v>33</v>
          </cell>
          <cell r="J4146">
            <v>8</v>
          </cell>
          <cell r="K4146">
            <v>14</v>
          </cell>
          <cell r="L4146">
            <v>5</v>
          </cell>
          <cell r="M4146">
            <v>1</v>
          </cell>
          <cell r="N4146">
            <v>21</v>
          </cell>
          <cell r="O4146">
            <v>9</v>
          </cell>
          <cell r="P4146">
            <v>51</v>
          </cell>
          <cell r="Q4146">
            <v>33</v>
          </cell>
          <cell r="R4146">
            <v>3</v>
          </cell>
          <cell r="AE4146" t="str">
            <v/>
          </cell>
        </row>
        <row r="4147">
          <cell r="C4147">
            <v>1842</v>
          </cell>
          <cell r="D4147" t="str">
            <v>Bibliothèque de la Sorbonne</v>
          </cell>
          <cell r="E4147" t="str">
            <v>Campus Wide</v>
          </cell>
          <cell r="F4147">
            <v>170</v>
          </cell>
          <cell r="G4147">
            <v>1199</v>
          </cell>
          <cell r="H4147">
            <v>1215</v>
          </cell>
          <cell r="I4147">
            <v>857</v>
          </cell>
          <cell r="J4147">
            <v>1718</v>
          </cell>
          <cell r="K4147">
            <v>2077</v>
          </cell>
          <cell r="L4147">
            <v>1863</v>
          </cell>
          <cell r="M4147">
            <v>1748</v>
          </cell>
          <cell r="N4147">
            <v>936</v>
          </cell>
          <cell r="O4147">
            <v>1593</v>
          </cell>
          <cell r="P4147">
            <v>3009</v>
          </cell>
          <cell r="Q4147">
            <v>2783</v>
          </cell>
          <cell r="R4147">
            <v>1341</v>
          </cell>
          <cell r="S4147">
            <v>1</v>
          </cell>
          <cell r="T4147">
            <v>12</v>
          </cell>
          <cell r="V4147">
            <v>27</v>
          </cell>
          <cell r="W4147">
            <v>54</v>
          </cell>
          <cell r="X4147">
            <v>15</v>
          </cell>
          <cell r="Y4147">
            <v>11</v>
          </cell>
          <cell r="Z4147">
            <v>5</v>
          </cell>
          <cell r="AA4147">
            <v>11</v>
          </cell>
          <cell r="AB4147">
            <v>44</v>
          </cell>
          <cell r="AC4147">
            <v>40</v>
          </cell>
          <cell r="AD4147">
            <v>11</v>
          </cell>
          <cell r="AE4147" t="str">
            <v/>
          </cell>
        </row>
        <row r="4148">
          <cell r="C4148">
            <v>1843</v>
          </cell>
          <cell r="D4148" t="str">
            <v>University of Queensland Library</v>
          </cell>
          <cell r="E4148" t="str">
            <v>Campus Wide</v>
          </cell>
          <cell r="F4148">
            <v>40</v>
          </cell>
          <cell r="G4148">
            <v>12</v>
          </cell>
          <cell r="H4148">
            <v>11</v>
          </cell>
          <cell r="I4148">
            <v>34</v>
          </cell>
          <cell r="J4148">
            <v>34</v>
          </cell>
          <cell r="K4148">
            <v>10</v>
          </cell>
          <cell r="L4148">
            <v>16</v>
          </cell>
          <cell r="M4148">
            <v>18</v>
          </cell>
          <cell r="N4148">
            <v>19</v>
          </cell>
          <cell r="O4148">
            <v>51</v>
          </cell>
          <cell r="P4148">
            <v>9</v>
          </cell>
          <cell r="Q4148">
            <v>17</v>
          </cell>
          <cell r="R4148">
            <v>29</v>
          </cell>
          <cell r="AE4148" t="str">
            <v/>
          </cell>
        </row>
        <row r="4149">
          <cell r="C4149">
            <v>1845</v>
          </cell>
          <cell r="D4149" t="str">
            <v>University of Nottingham</v>
          </cell>
          <cell r="E4149" t="str">
            <v>JISC-2</v>
          </cell>
          <cell r="F4149">
            <v>40</v>
          </cell>
          <cell r="G4149">
            <v>22</v>
          </cell>
          <cell r="H4149">
            <v>45</v>
          </cell>
          <cell r="I4149">
            <v>33</v>
          </cell>
          <cell r="J4149">
            <v>12</v>
          </cell>
          <cell r="K4149">
            <v>23</v>
          </cell>
          <cell r="L4149">
            <v>19</v>
          </cell>
          <cell r="M4149">
            <v>11</v>
          </cell>
          <cell r="N4149">
            <v>11</v>
          </cell>
          <cell r="O4149">
            <v>4</v>
          </cell>
          <cell r="P4149">
            <v>47</v>
          </cell>
          <cell r="Q4149">
            <v>22</v>
          </cell>
          <cell r="R4149">
            <v>20</v>
          </cell>
          <cell r="AE4149" t="str">
            <v/>
          </cell>
        </row>
        <row r="4150">
          <cell r="C4150">
            <v>1855</v>
          </cell>
          <cell r="D4150" t="str">
            <v>University of Cincinnati</v>
          </cell>
          <cell r="E4150" t="str">
            <v>CARN-1</v>
          </cell>
          <cell r="F4150">
            <v>50</v>
          </cell>
          <cell r="G4150">
            <v>98</v>
          </cell>
          <cell r="H4150">
            <v>138</v>
          </cell>
          <cell r="I4150">
            <v>156</v>
          </cell>
          <cell r="J4150">
            <v>210</v>
          </cell>
          <cell r="K4150">
            <v>118</v>
          </cell>
          <cell r="L4150">
            <v>146</v>
          </cell>
          <cell r="M4150">
            <v>116</v>
          </cell>
          <cell r="N4150">
            <v>102</v>
          </cell>
          <cell r="O4150">
            <v>142</v>
          </cell>
          <cell r="P4150">
            <v>192</v>
          </cell>
          <cell r="Q4150">
            <v>152</v>
          </cell>
          <cell r="R4150">
            <v>88</v>
          </cell>
          <cell r="AB4150">
            <v>1</v>
          </cell>
          <cell r="AE4150" t="str">
            <v/>
          </cell>
        </row>
        <row r="4151">
          <cell r="C4151">
            <v>1859</v>
          </cell>
          <cell r="D4151" t="str">
            <v>Bates College, Ladd Library</v>
          </cell>
          <cell r="E4151" t="str">
            <v>CARN-4</v>
          </cell>
          <cell r="F4151">
            <v>2</v>
          </cell>
          <cell r="G4151">
            <v>11</v>
          </cell>
          <cell r="H4151">
            <v>8</v>
          </cell>
          <cell r="I4151">
            <v>3</v>
          </cell>
          <cell r="J4151">
            <v>2</v>
          </cell>
          <cell r="K4151">
            <v>2</v>
          </cell>
          <cell r="L4151">
            <v>1</v>
          </cell>
          <cell r="M4151">
            <v>4</v>
          </cell>
          <cell r="N4151">
            <v>2</v>
          </cell>
          <cell r="O4151">
            <v>1</v>
          </cell>
          <cell r="P4151">
            <v>3</v>
          </cell>
          <cell r="R4151">
            <v>1</v>
          </cell>
          <cell r="AE4151" t="str">
            <v/>
          </cell>
        </row>
        <row r="4152">
          <cell r="C4152">
            <v>1860</v>
          </cell>
          <cell r="D4152" t="str">
            <v>Universiteit van Amsterdam</v>
          </cell>
          <cell r="E4152" t="str">
            <v>Standard</v>
          </cell>
          <cell r="F4152">
            <v>3</v>
          </cell>
          <cell r="G4152">
            <v>29</v>
          </cell>
          <cell r="H4152">
            <v>16</v>
          </cell>
          <cell r="I4152">
            <v>86</v>
          </cell>
          <cell r="J4152">
            <v>37</v>
          </cell>
          <cell r="K4152">
            <v>18</v>
          </cell>
          <cell r="L4152">
            <v>15</v>
          </cell>
          <cell r="M4152">
            <v>11</v>
          </cell>
          <cell r="N4152">
            <v>10</v>
          </cell>
          <cell r="O4152">
            <v>12</v>
          </cell>
          <cell r="P4152">
            <v>18</v>
          </cell>
          <cell r="Q4152">
            <v>29</v>
          </cell>
          <cell r="R4152">
            <v>21</v>
          </cell>
          <cell r="AE4152" t="str">
            <v/>
          </cell>
        </row>
        <row r="4153">
          <cell r="C4153">
            <v>1871</v>
          </cell>
          <cell r="D4153" t="str">
            <v>Tom Odul - Test</v>
          </cell>
          <cell r="E4153" t="str">
            <v>Brepols Administrative Access</v>
          </cell>
          <cell r="F4153">
            <v>30</v>
          </cell>
          <cell r="P4153">
            <v>1</v>
          </cell>
          <cell r="R4153">
            <v>1</v>
          </cell>
          <cell r="AE4153" t="str">
            <v/>
          </cell>
        </row>
        <row r="4154">
          <cell r="C4154">
            <v>1873</v>
          </cell>
          <cell r="D4154" t="str">
            <v>Radboud Universiteit Nijmegen</v>
          </cell>
          <cell r="E4154" t="str">
            <v>Standard</v>
          </cell>
          <cell r="F4154">
            <v>3</v>
          </cell>
          <cell r="G4154">
            <v>47</v>
          </cell>
          <cell r="H4154">
            <v>46</v>
          </cell>
          <cell r="I4154">
            <v>49</v>
          </cell>
          <cell r="J4154">
            <v>49</v>
          </cell>
          <cell r="K4154">
            <v>110</v>
          </cell>
          <cell r="L4154">
            <v>43</v>
          </cell>
          <cell r="M4154">
            <v>14</v>
          </cell>
          <cell r="N4154">
            <v>15</v>
          </cell>
          <cell r="O4154">
            <v>75</v>
          </cell>
          <cell r="P4154">
            <v>74</v>
          </cell>
          <cell r="Q4154">
            <v>85</v>
          </cell>
          <cell r="R4154">
            <v>46</v>
          </cell>
          <cell r="T4154">
            <v>2</v>
          </cell>
          <cell r="V4154">
            <v>12</v>
          </cell>
          <cell r="W4154">
            <v>12</v>
          </cell>
          <cell r="X4154">
            <v>5</v>
          </cell>
          <cell r="AA4154">
            <v>2</v>
          </cell>
          <cell r="AB4154">
            <v>4</v>
          </cell>
          <cell r="AE4154" t="str">
            <v/>
          </cell>
        </row>
        <row r="4155">
          <cell r="C4155">
            <v>1874</v>
          </cell>
          <cell r="D4155" t="str">
            <v>Freie Universität Berlin</v>
          </cell>
          <cell r="E4155" t="str">
            <v>Standard</v>
          </cell>
          <cell r="F4155">
            <v>3</v>
          </cell>
          <cell r="G4155">
            <v>101</v>
          </cell>
          <cell r="H4155">
            <v>53</v>
          </cell>
          <cell r="I4155">
            <v>122</v>
          </cell>
          <cell r="J4155">
            <v>114</v>
          </cell>
          <cell r="K4155">
            <v>83</v>
          </cell>
          <cell r="L4155">
            <v>103</v>
          </cell>
          <cell r="M4155">
            <v>79</v>
          </cell>
          <cell r="N4155">
            <v>36</v>
          </cell>
          <cell r="O4155">
            <v>68</v>
          </cell>
          <cell r="P4155">
            <v>48</v>
          </cell>
          <cell r="Q4155">
            <v>61</v>
          </cell>
          <cell r="R4155">
            <v>46</v>
          </cell>
          <cell r="S4155">
            <v>5</v>
          </cell>
          <cell r="T4155">
            <v>5</v>
          </cell>
          <cell r="U4155">
            <v>18</v>
          </cell>
          <cell r="V4155">
            <v>8</v>
          </cell>
          <cell r="W4155">
            <v>9</v>
          </cell>
          <cell r="X4155">
            <v>22</v>
          </cell>
          <cell r="Y4155">
            <v>3</v>
          </cell>
          <cell r="AA4155">
            <v>10</v>
          </cell>
          <cell r="AB4155">
            <v>11</v>
          </cell>
          <cell r="AC4155">
            <v>40</v>
          </cell>
          <cell r="AD4155">
            <v>8</v>
          </cell>
          <cell r="AE4155" t="str">
            <v/>
          </cell>
        </row>
        <row r="4156">
          <cell r="C4156">
            <v>1875</v>
          </cell>
          <cell r="D4156" t="str">
            <v>Universitätsbibliothek Augsburg</v>
          </cell>
          <cell r="E4156" t="str">
            <v>Standard</v>
          </cell>
          <cell r="F4156">
            <v>3</v>
          </cell>
          <cell r="G4156">
            <v>3</v>
          </cell>
          <cell r="H4156">
            <v>18</v>
          </cell>
          <cell r="I4156">
            <v>4</v>
          </cell>
          <cell r="J4156">
            <v>8</v>
          </cell>
          <cell r="K4156">
            <v>11</v>
          </cell>
          <cell r="L4156">
            <v>9</v>
          </cell>
          <cell r="M4156">
            <v>7</v>
          </cell>
          <cell r="N4156">
            <v>2</v>
          </cell>
          <cell r="O4156">
            <v>1</v>
          </cell>
          <cell r="P4156">
            <v>18</v>
          </cell>
          <cell r="Q4156">
            <v>11</v>
          </cell>
          <cell r="R4156">
            <v>4</v>
          </cell>
          <cell r="T4156">
            <v>3</v>
          </cell>
          <cell r="Y4156">
            <v>1</v>
          </cell>
          <cell r="AB4156">
            <v>1</v>
          </cell>
          <cell r="AC4156">
            <v>1</v>
          </cell>
          <cell r="AE4156" t="str">
            <v/>
          </cell>
        </row>
        <row r="4157">
          <cell r="C4157">
            <v>1877</v>
          </cell>
          <cell r="D4157" t="str">
            <v>Universitätsbibliothek Würzburg</v>
          </cell>
          <cell r="E4157" t="str">
            <v>Campus Wide</v>
          </cell>
          <cell r="F4157">
            <v>140</v>
          </cell>
          <cell r="G4157">
            <v>415</v>
          </cell>
          <cell r="H4157">
            <v>905</v>
          </cell>
          <cell r="I4157">
            <v>642</v>
          </cell>
          <cell r="J4157">
            <v>1511</v>
          </cell>
          <cell r="K4157">
            <v>346</v>
          </cell>
          <cell r="L4157">
            <v>997</v>
          </cell>
          <cell r="M4157">
            <v>433</v>
          </cell>
          <cell r="N4157">
            <v>970</v>
          </cell>
          <cell r="O4157">
            <v>1243</v>
          </cell>
          <cell r="P4157">
            <v>60</v>
          </cell>
          <cell r="Q4157">
            <v>677</v>
          </cell>
          <cell r="R4157">
            <v>215</v>
          </cell>
          <cell r="S4157">
            <v>5</v>
          </cell>
          <cell r="T4157">
            <v>3</v>
          </cell>
          <cell r="U4157">
            <v>2</v>
          </cell>
          <cell r="V4157">
            <v>17</v>
          </cell>
          <cell r="X4157">
            <v>8</v>
          </cell>
          <cell r="Y4157">
            <v>2</v>
          </cell>
          <cell r="Z4157">
            <v>10</v>
          </cell>
          <cell r="AA4157">
            <v>15</v>
          </cell>
          <cell r="AC4157">
            <v>13</v>
          </cell>
          <cell r="AE4157" t="str">
            <v/>
          </cell>
        </row>
        <row r="4158">
          <cell r="C4158">
            <v>1878</v>
          </cell>
          <cell r="D4158" t="str">
            <v>Bayerische Staatsbibliothek</v>
          </cell>
          <cell r="E4158" t="str">
            <v>Campus Wide</v>
          </cell>
          <cell r="F4158">
            <v>50</v>
          </cell>
          <cell r="G4158">
            <v>143</v>
          </cell>
          <cell r="H4158">
            <v>173</v>
          </cell>
          <cell r="I4158">
            <v>172</v>
          </cell>
          <cell r="J4158">
            <v>138</v>
          </cell>
          <cell r="K4158">
            <v>172</v>
          </cell>
          <cell r="L4158">
            <v>148</v>
          </cell>
          <cell r="M4158">
            <v>98</v>
          </cell>
          <cell r="N4158">
            <v>115</v>
          </cell>
          <cell r="O4158">
            <v>115</v>
          </cell>
          <cell r="P4158">
            <v>144</v>
          </cell>
          <cell r="Q4158">
            <v>111</v>
          </cell>
          <cell r="R4158">
            <v>224</v>
          </cell>
          <cell r="V4158">
            <v>2</v>
          </cell>
          <cell r="AD4158">
            <v>9</v>
          </cell>
          <cell r="AE4158" t="str">
            <v/>
          </cell>
        </row>
        <row r="4159">
          <cell r="C4159">
            <v>1880</v>
          </cell>
          <cell r="D4159" t="str">
            <v>Drew University Library</v>
          </cell>
          <cell r="E4159" t="str">
            <v>CARN-4</v>
          </cell>
          <cell r="F4159">
            <v>2</v>
          </cell>
          <cell r="J4159">
            <v>3</v>
          </cell>
          <cell r="K4159">
            <v>2</v>
          </cell>
          <cell r="N4159">
            <v>2</v>
          </cell>
          <cell r="O4159">
            <v>1</v>
          </cell>
          <cell r="P4159">
            <v>2</v>
          </cell>
          <cell r="Q4159">
            <v>13</v>
          </cell>
          <cell r="V4159">
            <v>2</v>
          </cell>
          <cell r="AE4159" t="str">
            <v/>
          </cell>
        </row>
        <row r="4160">
          <cell r="C4160">
            <v>1882</v>
          </cell>
          <cell r="D4160" t="str">
            <v>Kent University</v>
          </cell>
          <cell r="E4160" t="str">
            <v>JISC-5</v>
          </cell>
          <cell r="F4160">
            <v>40</v>
          </cell>
          <cell r="G4160">
            <v>8</v>
          </cell>
          <cell r="H4160">
            <v>5</v>
          </cell>
          <cell r="I4160">
            <v>5</v>
          </cell>
          <cell r="J4160">
            <v>7</v>
          </cell>
          <cell r="K4160">
            <v>36</v>
          </cell>
          <cell r="L4160">
            <v>65</v>
          </cell>
          <cell r="M4160">
            <v>23</v>
          </cell>
          <cell r="N4160">
            <v>13</v>
          </cell>
          <cell r="O4160">
            <v>26</v>
          </cell>
          <cell r="P4160">
            <v>72</v>
          </cell>
          <cell r="Q4160">
            <v>45</v>
          </cell>
          <cell r="R4160">
            <v>29</v>
          </cell>
          <cell r="AE4160" t="str">
            <v/>
          </cell>
        </row>
        <row r="4161">
          <cell r="C4161">
            <v>1883</v>
          </cell>
          <cell r="D4161" t="str">
            <v>University Library Bristol</v>
          </cell>
          <cell r="E4161" t="str">
            <v>JISC-3</v>
          </cell>
          <cell r="F4161">
            <v>50</v>
          </cell>
          <cell r="G4161">
            <v>25</v>
          </cell>
          <cell r="H4161">
            <v>74</v>
          </cell>
          <cell r="I4161">
            <v>77</v>
          </cell>
          <cell r="J4161">
            <v>81</v>
          </cell>
          <cell r="K4161">
            <v>41</v>
          </cell>
          <cell r="L4161">
            <v>63</v>
          </cell>
          <cell r="M4161">
            <v>131</v>
          </cell>
          <cell r="N4161">
            <v>34</v>
          </cell>
          <cell r="O4161">
            <v>35</v>
          </cell>
          <cell r="P4161">
            <v>50</v>
          </cell>
          <cell r="Q4161">
            <v>28</v>
          </cell>
          <cell r="R4161">
            <v>30</v>
          </cell>
          <cell r="Y4161">
            <v>3</v>
          </cell>
          <cell r="AE4161" t="str">
            <v/>
          </cell>
        </row>
        <row r="4162">
          <cell r="C4162">
            <v>1884</v>
          </cell>
          <cell r="D4162" t="str">
            <v>Mount Holyoke College</v>
          </cell>
          <cell r="E4162" t="str">
            <v>CARN-4</v>
          </cell>
          <cell r="F4162">
            <v>2</v>
          </cell>
          <cell r="G4162">
            <v>1</v>
          </cell>
          <cell r="H4162">
            <v>3</v>
          </cell>
          <cell r="I4162">
            <v>10</v>
          </cell>
          <cell r="J4162">
            <v>5</v>
          </cell>
          <cell r="L4162">
            <v>5</v>
          </cell>
          <cell r="N4162">
            <v>4</v>
          </cell>
          <cell r="O4162">
            <v>5</v>
          </cell>
          <cell r="P4162">
            <v>1</v>
          </cell>
          <cell r="Q4162">
            <v>6</v>
          </cell>
          <cell r="R4162">
            <v>1</v>
          </cell>
          <cell r="AC4162">
            <v>1</v>
          </cell>
          <cell r="AE4162" t="str">
            <v/>
          </cell>
        </row>
        <row r="4163">
          <cell r="C4163">
            <v>1886</v>
          </cell>
          <cell r="D4163" t="str">
            <v>Universitätsbibliothek Wien</v>
          </cell>
          <cell r="E4163" t="str">
            <v>Standard</v>
          </cell>
          <cell r="F4163">
            <v>3</v>
          </cell>
          <cell r="G4163">
            <v>57</v>
          </cell>
          <cell r="H4163">
            <v>70</v>
          </cell>
          <cell r="I4163">
            <v>100</v>
          </cell>
          <cell r="J4163">
            <v>63</v>
          </cell>
          <cell r="K4163">
            <v>64</v>
          </cell>
          <cell r="L4163">
            <v>49</v>
          </cell>
          <cell r="M4163">
            <v>64</v>
          </cell>
          <cell r="N4163">
            <v>31</v>
          </cell>
          <cell r="O4163">
            <v>37</v>
          </cell>
          <cell r="P4163">
            <v>102</v>
          </cell>
          <cell r="Q4163">
            <v>122</v>
          </cell>
          <cell r="R4163">
            <v>59</v>
          </cell>
          <cell r="T4163">
            <v>1</v>
          </cell>
          <cell r="U4163">
            <v>11</v>
          </cell>
          <cell r="AB4163">
            <v>5</v>
          </cell>
          <cell r="AC4163">
            <v>8</v>
          </cell>
          <cell r="AE4163" t="str">
            <v/>
          </cell>
        </row>
        <row r="4164">
          <cell r="C4164">
            <v>1887</v>
          </cell>
          <cell r="D4164" t="str">
            <v>Universidad de Murcia</v>
          </cell>
          <cell r="E4164" t="str">
            <v>Standard</v>
          </cell>
          <cell r="F4164">
            <v>3</v>
          </cell>
          <cell r="G4164">
            <v>8</v>
          </cell>
          <cell r="H4164">
            <v>17</v>
          </cell>
          <cell r="I4164">
            <v>21</v>
          </cell>
          <cell r="J4164">
            <v>10</v>
          </cell>
          <cell r="K4164">
            <v>11</v>
          </cell>
          <cell r="L4164">
            <v>4</v>
          </cell>
          <cell r="M4164">
            <v>2</v>
          </cell>
          <cell r="N4164">
            <v>1</v>
          </cell>
          <cell r="P4164">
            <v>26</v>
          </cell>
          <cell r="Q4164">
            <v>8</v>
          </cell>
          <cell r="R4164">
            <v>7</v>
          </cell>
          <cell r="AB4164">
            <v>52</v>
          </cell>
          <cell r="AE4164" t="str">
            <v/>
          </cell>
        </row>
        <row r="4165">
          <cell r="C4165">
            <v>1888</v>
          </cell>
          <cell r="D4165" t="str">
            <v>University of Auckland Library</v>
          </cell>
          <cell r="E4165" t="str">
            <v>Campus Wide</v>
          </cell>
          <cell r="F4165">
            <v>40</v>
          </cell>
          <cell r="G4165">
            <v>8</v>
          </cell>
          <cell r="H4165">
            <v>17</v>
          </cell>
          <cell r="I4165">
            <v>5</v>
          </cell>
          <cell r="J4165">
            <v>11</v>
          </cell>
          <cell r="K4165">
            <v>94</v>
          </cell>
          <cell r="L4165">
            <v>18</v>
          </cell>
          <cell r="M4165">
            <v>6</v>
          </cell>
          <cell r="N4165">
            <v>32</v>
          </cell>
          <cell r="O4165">
            <v>12</v>
          </cell>
          <cell r="P4165">
            <v>13</v>
          </cell>
          <cell r="Q4165">
            <v>16</v>
          </cell>
          <cell r="R4165">
            <v>5</v>
          </cell>
          <cell r="AE4165" t="str">
            <v/>
          </cell>
        </row>
        <row r="4166">
          <cell r="C4166">
            <v>1892</v>
          </cell>
          <cell r="D4166" t="str">
            <v>Università degli Studi di Messina</v>
          </cell>
          <cell r="E4166" t="str">
            <v>Standard</v>
          </cell>
          <cell r="F4166">
            <v>3</v>
          </cell>
          <cell r="G4166">
            <v>21</v>
          </cell>
          <cell r="H4166">
            <v>25</v>
          </cell>
          <cell r="I4166">
            <v>14</v>
          </cell>
          <cell r="J4166">
            <v>10</v>
          </cell>
          <cell r="K4166">
            <v>9</v>
          </cell>
          <cell r="L4166">
            <v>13</v>
          </cell>
          <cell r="M4166">
            <v>23</v>
          </cell>
          <cell r="N4166">
            <v>4</v>
          </cell>
          <cell r="O4166">
            <v>21</v>
          </cell>
          <cell r="P4166">
            <v>21</v>
          </cell>
          <cell r="Q4166">
            <v>11</v>
          </cell>
          <cell r="R4166">
            <v>10</v>
          </cell>
          <cell r="AD4166">
            <v>1</v>
          </cell>
          <cell r="AE4166" t="str">
            <v/>
          </cell>
        </row>
        <row r="4167">
          <cell r="C4167">
            <v>1893</v>
          </cell>
          <cell r="D4167" t="str">
            <v>Bibliothèque Nationale de France</v>
          </cell>
          <cell r="E4167" t="str">
            <v>Campus Wide</v>
          </cell>
          <cell r="F4167">
            <v>40</v>
          </cell>
          <cell r="G4167">
            <v>5</v>
          </cell>
          <cell r="H4167">
            <v>15</v>
          </cell>
          <cell r="I4167">
            <v>10</v>
          </cell>
          <cell r="J4167">
            <v>8</v>
          </cell>
          <cell r="K4167">
            <v>22</v>
          </cell>
          <cell r="L4167">
            <v>8</v>
          </cell>
          <cell r="M4167">
            <v>12</v>
          </cell>
          <cell r="N4167">
            <v>10</v>
          </cell>
          <cell r="O4167">
            <v>6</v>
          </cell>
          <cell r="P4167">
            <v>6</v>
          </cell>
          <cell r="Q4167">
            <v>4</v>
          </cell>
          <cell r="R4167">
            <v>3</v>
          </cell>
          <cell r="AE4167" t="str">
            <v/>
          </cell>
        </row>
        <row r="4168">
          <cell r="C4168">
            <v>1894</v>
          </cell>
          <cell r="D4168" t="str">
            <v>University of Nebraska-Lincoln</v>
          </cell>
          <cell r="E4168" t="str">
            <v>CARN-1</v>
          </cell>
          <cell r="F4168">
            <v>40</v>
          </cell>
          <cell r="G4168">
            <v>6</v>
          </cell>
          <cell r="H4168">
            <v>9</v>
          </cell>
          <cell r="I4168">
            <v>3</v>
          </cell>
          <cell r="J4168">
            <v>1</v>
          </cell>
          <cell r="M4168">
            <v>1</v>
          </cell>
          <cell r="O4168">
            <v>2</v>
          </cell>
          <cell r="P4168">
            <v>7</v>
          </cell>
          <cell r="Q4168">
            <v>2</v>
          </cell>
          <cell r="R4168">
            <v>2</v>
          </cell>
          <cell r="AE4168" t="str">
            <v/>
          </cell>
        </row>
        <row r="4169">
          <cell r="C4169">
            <v>1900</v>
          </cell>
          <cell r="D4169" t="str">
            <v>Swansea University</v>
          </cell>
          <cell r="E4169" t="str">
            <v>JISC-5</v>
          </cell>
          <cell r="F4169">
            <v>40</v>
          </cell>
          <cell r="G4169">
            <v>3</v>
          </cell>
          <cell r="H4169">
            <v>3</v>
          </cell>
          <cell r="I4169">
            <v>1</v>
          </cell>
          <cell r="J4169">
            <v>2</v>
          </cell>
          <cell r="K4169">
            <v>1</v>
          </cell>
          <cell r="L4169">
            <v>4</v>
          </cell>
          <cell r="M4169">
            <v>4</v>
          </cell>
          <cell r="N4169">
            <v>4</v>
          </cell>
          <cell r="P4169">
            <v>45</v>
          </cell>
          <cell r="Q4169">
            <v>23</v>
          </cell>
          <cell r="R4169">
            <v>7</v>
          </cell>
          <cell r="AE4169" t="str">
            <v/>
          </cell>
        </row>
        <row r="4170">
          <cell r="C4170">
            <v>1902</v>
          </cell>
          <cell r="D4170" t="str">
            <v>Université de Genève &amp; Bibliothèque de Genève</v>
          </cell>
          <cell r="E4170" t="str">
            <v>Standard</v>
          </cell>
          <cell r="F4170">
            <v>3</v>
          </cell>
          <cell r="G4170">
            <v>133</v>
          </cell>
          <cell r="H4170">
            <v>122</v>
          </cell>
          <cell r="I4170">
            <v>200</v>
          </cell>
          <cell r="J4170">
            <v>126</v>
          </cell>
          <cell r="K4170">
            <v>128</v>
          </cell>
          <cell r="L4170">
            <v>77</v>
          </cell>
          <cell r="M4170">
            <v>67</v>
          </cell>
          <cell r="N4170">
            <v>92</v>
          </cell>
          <cell r="O4170">
            <v>98</v>
          </cell>
          <cell r="P4170">
            <v>326</v>
          </cell>
          <cell r="Q4170">
            <v>192</v>
          </cell>
          <cell r="R4170">
            <v>110</v>
          </cell>
          <cell r="S4170">
            <v>25</v>
          </cell>
          <cell r="T4170">
            <v>9</v>
          </cell>
          <cell r="U4170">
            <v>12</v>
          </cell>
          <cell r="V4170">
            <v>6</v>
          </cell>
          <cell r="W4170">
            <v>59</v>
          </cell>
          <cell r="X4170">
            <v>2</v>
          </cell>
          <cell r="Y4170">
            <v>11</v>
          </cell>
          <cell r="Z4170">
            <v>11</v>
          </cell>
          <cell r="AA4170">
            <v>10</v>
          </cell>
          <cell r="AB4170">
            <v>91</v>
          </cell>
          <cell r="AC4170">
            <v>24</v>
          </cell>
          <cell r="AD4170">
            <v>9</v>
          </cell>
          <cell r="AE4170" t="str">
            <v/>
          </cell>
        </row>
        <row r="4171">
          <cell r="C4171">
            <v>1905</v>
          </cell>
          <cell r="D4171" t="str">
            <v>Université d'Avignon</v>
          </cell>
          <cell r="E4171" t="str">
            <v>Standard</v>
          </cell>
          <cell r="F4171">
            <v>3</v>
          </cell>
          <cell r="G4171">
            <v>4</v>
          </cell>
          <cell r="H4171">
            <v>1</v>
          </cell>
          <cell r="I4171">
            <v>9</v>
          </cell>
          <cell r="J4171">
            <v>2</v>
          </cell>
          <cell r="K4171">
            <v>1</v>
          </cell>
          <cell r="L4171">
            <v>1</v>
          </cell>
          <cell r="M4171">
            <v>1</v>
          </cell>
          <cell r="N4171">
            <v>1</v>
          </cell>
          <cell r="O4171">
            <v>6</v>
          </cell>
          <cell r="Q4171">
            <v>9</v>
          </cell>
          <cell r="R4171">
            <v>1</v>
          </cell>
          <cell r="U4171">
            <v>1</v>
          </cell>
          <cell r="AA4171">
            <v>1</v>
          </cell>
          <cell r="AC4171">
            <v>1</v>
          </cell>
          <cell r="AE4171" t="str">
            <v/>
          </cell>
        </row>
        <row r="4172">
          <cell r="C4172">
            <v>1907</v>
          </cell>
          <cell r="D4172" t="str">
            <v>Universitätsbibliothek Bayreuth</v>
          </cell>
          <cell r="E4172" t="str">
            <v>Standard</v>
          </cell>
          <cell r="F4172">
            <v>3</v>
          </cell>
          <cell r="G4172">
            <v>5</v>
          </cell>
          <cell r="H4172">
            <v>3</v>
          </cell>
          <cell r="J4172">
            <v>3</v>
          </cell>
          <cell r="K4172">
            <v>1</v>
          </cell>
          <cell r="L4172">
            <v>2</v>
          </cell>
          <cell r="M4172">
            <v>2</v>
          </cell>
          <cell r="O4172">
            <v>7</v>
          </cell>
          <cell r="P4172">
            <v>6</v>
          </cell>
          <cell r="Q4172">
            <v>6</v>
          </cell>
          <cell r="R4172">
            <v>4</v>
          </cell>
          <cell r="T4172">
            <v>1</v>
          </cell>
          <cell r="AB4172">
            <v>31</v>
          </cell>
          <cell r="AE4172" t="str">
            <v/>
          </cell>
        </row>
        <row r="4173">
          <cell r="C4173">
            <v>1908</v>
          </cell>
          <cell r="D4173" t="str">
            <v>UNIVERSITE PARIS X NANTERRE</v>
          </cell>
          <cell r="E4173" t="str">
            <v>Standard</v>
          </cell>
          <cell r="F4173">
            <v>3</v>
          </cell>
          <cell r="G4173">
            <v>20</v>
          </cell>
          <cell r="H4173">
            <v>29</v>
          </cell>
          <cell r="I4173">
            <v>24</v>
          </cell>
          <cell r="J4173">
            <v>39</v>
          </cell>
          <cell r="K4173">
            <v>53</v>
          </cell>
          <cell r="L4173">
            <v>37</v>
          </cell>
          <cell r="M4173">
            <v>33</v>
          </cell>
          <cell r="N4173">
            <v>24</v>
          </cell>
          <cell r="O4173">
            <v>50</v>
          </cell>
          <cell r="P4173">
            <v>49</v>
          </cell>
          <cell r="Q4173">
            <v>45</v>
          </cell>
          <cell r="R4173">
            <v>19</v>
          </cell>
          <cell r="AB4173">
            <v>1</v>
          </cell>
          <cell r="AC4173">
            <v>3</v>
          </cell>
          <cell r="AE4173" t="str">
            <v/>
          </cell>
        </row>
        <row r="4174">
          <cell r="C4174">
            <v>1909</v>
          </cell>
          <cell r="D4174" t="str">
            <v>Université de Lorraine</v>
          </cell>
          <cell r="E4174" t="str">
            <v>Campus Wide</v>
          </cell>
          <cell r="F4174">
            <v>40</v>
          </cell>
          <cell r="G4174">
            <v>105</v>
          </cell>
          <cell r="H4174">
            <v>71</v>
          </cell>
          <cell r="I4174">
            <v>47</v>
          </cell>
          <cell r="J4174">
            <v>18</v>
          </cell>
          <cell r="K4174">
            <v>23</v>
          </cell>
          <cell r="L4174">
            <v>25</v>
          </cell>
          <cell r="M4174">
            <v>28</v>
          </cell>
          <cell r="N4174">
            <v>7</v>
          </cell>
          <cell r="O4174">
            <v>21</v>
          </cell>
          <cell r="P4174">
            <v>38</v>
          </cell>
          <cell r="Q4174">
            <v>16</v>
          </cell>
          <cell r="R4174">
            <v>22</v>
          </cell>
          <cell r="AE4174" t="str">
            <v/>
          </cell>
        </row>
        <row r="4175">
          <cell r="C4175">
            <v>1913</v>
          </cell>
          <cell r="D4175" t="str">
            <v>Masaryk University</v>
          </cell>
          <cell r="E4175" t="str">
            <v>Campus Wide</v>
          </cell>
          <cell r="F4175">
            <v>40</v>
          </cell>
          <cell r="G4175">
            <v>7</v>
          </cell>
          <cell r="H4175">
            <v>2</v>
          </cell>
          <cell r="I4175">
            <v>3</v>
          </cell>
          <cell r="L4175">
            <v>11</v>
          </cell>
          <cell r="N4175">
            <v>48</v>
          </cell>
          <cell r="O4175">
            <v>5</v>
          </cell>
          <cell r="P4175">
            <v>1</v>
          </cell>
          <cell r="Q4175">
            <v>15</v>
          </cell>
          <cell r="R4175">
            <v>1</v>
          </cell>
          <cell r="Z4175">
            <v>1</v>
          </cell>
          <cell r="AE4175" t="str">
            <v/>
          </cell>
        </row>
        <row r="4176">
          <cell r="C4176">
            <v>1914</v>
          </cell>
          <cell r="D4176" t="str">
            <v>Northwestern University</v>
          </cell>
          <cell r="E4176" t="str">
            <v>CARN-1</v>
          </cell>
          <cell r="F4176">
            <v>40</v>
          </cell>
          <cell r="G4176">
            <v>6</v>
          </cell>
          <cell r="H4176">
            <v>4</v>
          </cell>
          <cell r="K4176">
            <v>14</v>
          </cell>
          <cell r="L4176">
            <v>1</v>
          </cell>
          <cell r="N4176">
            <v>2</v>
          </cell>
          <cell r="O4176">
            <v>7</v>
          </cell>
          <cell r="P4176">
            <v>12</v>
          </cell>
          <cell r="Q4176">
            <v>4</v>
          </cell>
          <cell r="R4176">
            <v>11</v>
          </cell>
          <cell r="AE4176" t="str">
            <v/>
          </cell>
        </row>
        <row r="4177">
          <cell r="C4177">
            <v>1915</v>
          </cell>
          <cell r="D4177" t="str">
            <v>San José State University</v>
          </cell>
          <cell r="E4177" t="str">
            <v>CARN-2</v>
          </cell>
          <cell r="F4177">
            <v>3</v>
          </cell>
          <cell r="I4177">
            <v>1</v>
          </cell>
          <cell r="J4177">
            <v>2</v>
          </cell>
          <cell r="K4177">
            <v>4</v>
          </cell>
          <cell r="L4177">
            <v>1</v>
          </cell>
          <cell r="M4177">
            <v>4</v>
          </cell>
          <cell r="N4177">
            <v>2</v>
          </cell>
          <cell r="P4177">
            <v>1</v>
          </cell>
          <cell r="R4177">
            <v>1</v>
          </cell>
          <cell r="AE4177" t="str">
            <v/>
          </cell>
        </row>
        <row r="4178">
          <cell r="C4178">
            <v>1917</v>
          </cell>
          <cell r="D4178" t="str">
            <v>Universitäts- und Landesbibliothek Darmstadt</v>
          </cell>
          <cell r="E4178" t="str">
            <v>Standard</v>
          </cell>
          <cell r="F4178">
            <v>3</v>
          </cell>
          <cell r="G4178">
            <v>2</v>
          </cell>
          <cell r="H4178">
            <v>10</v>
          </cell>
          <cell r="I4178">
            <v>14</v>
          </cell>
          <cell r="J4178">
            <v>7</v>
          </cell>
          <cell r="K4178">
            <v>9</v>
          </cell>
          <cell r="L4178">
            <v>4</v>
          </cell>
          <cell r="M4178">
            <v>7</v>
          </cell>
          <cell r="N4178">
            <v>3</v>
          </cell>
          <cell r="O4178">
            <v>1</v>
          </cell>
          <cell r="P4178">
            <v>4</v>
          </cell>
          <cell r="Q4178">
            <v>4</v>
          </cell>
          <cell r="R4178">
            <v>2</v>
          </cell>
          <cell r="AE4178" t="str">
            <v/>
          </cell>
        </row>
        <row r="4179">
          <cell r="C4179">
            <v>1925</v>
          </cell>
          <cell r="D4179" t="str">
            <v>University of Minnesota - Twin Cities Campus</v>
          </cell>
          <cell r="E4179" t="str">
            <v>CARN-1</v>
          </cell>
          <cell r="F4179">
            <v>40</v>
          </cell>
          <cell r="G4179">
            <v>2</v>
          </cell>
          <cell r="H4179">
            <v>18</v>
          </cell>
          <cell r="I4179">
            <v>16</v>
          </cell>
          <cell r="J4179">
            <v>5</v>
          </cell>
          <cell r="L4179">
            <v>4</v>
          </cell>
          <cell r="M4179">
            <v>2</v>
          </cell>
          <cell r="N4179">
            <v>3</v>
          </cell>
          <cell r="O4179">
            <v>4</v>
          </cell>
          <cell r="P4179">
            <v>13</v>
          </cell>
          <cell r="Q4179">
            <v>2</v>
          </cell>
          <cell r="R4179">
            <v>5</v>
          </cell>
          <cell r="AE4179" t="str">
            <v/>
          </cell>
        </row>
        <row r="4180">
          <cell r="C4180">
            <v>1930</v>
          </cell>
          <cell r="D4180" t="str">
            <v>Ohio State University</v>
          </cell>
          <cell r="E4180" t="str">
            <v>CARN-1</v>
          </cell>
          <cell r="F4180">
            <v>40</v>
          </cell>
          <cell r="G4180">
            <v>27</v>
          </cell>
          <cell r="H4180">
            <v>76</v>
          </cell>
          <cell r="I4180">
            <v>97</v>
          </cell>
          <cell r="J4180">
            <v>66</v>
          </cell>
          <cell r="K4180">
            <v>41</v>
          </cell>
          <cell r="L4180">
            <v>29</v>
          </cell>
          <cell r="M4180">
            <v>83</v>
          </cell>
          <cell r="N4180">
            <v>99</v>
          </cell>
          <cell r="O4180">
            <v>112</v>
          </cell>
          <cell r="P4180">
            <v>116</v>
          </cell>
          <cell r="Q4180">
            <v>86</v>
          </cell>
          <cell r="R4180">
            <v>67</v>
          </cell>
          <cell r="AE4180" t="str">
            <v/>
          </cell>
        </row>
        <row r="4181">
          <cell r="C4181">
            <v>1936</v>
          </cell>
          <cell r="D4181" t="str">
            <v>Universitätsbibliothek Heidelberg</v>
          </cell>
          <cell r="E4181" t="str">
            <v>Campus Wide</v>
          </cell>
          <cell r="F4181">
            <v>60</v>
          </cell>
          <cell r="G4181">
            <v>130</v>
          </cell>
          <cell r="H4181">
            <v>179</v>
          </cell>
          <cell r="I4181">
            <v>224</v>
          </cell>
          <cell r="J4181">
            <v>190</v>
          </cell>
          <cell r="K4181">
            <v>410</v>
          </cell>
          <cell r="L4181">
            <v>182</v>
          </cell>
          <cell r="M4181">
            <v>192</v>
          </cell>
          <cell r="N4181">
            <v>245</v>
          </cell>
          <cell r="O4181">
            <v>219</v>
          </cell>
          <cell r="P4181">
            <v>310</v>
          </cell>
          <cell r="Q4181">
            <v>308</v>
          </cell>
          <cell r="R4181">
            <v>235</v>
          </cell>
          <cell r="U4181">
            <v>2</v>
          </cell>
          <cell r="W4181">
            <v>3</v>
          </cell>
          <cell r="AB4181">
            <v>2</v>
          </cell>
          <cell r="AC4181">
            <v>1</v>
          </cell>
          <cell r="AD4181">
            <v>1</v>
          </cell>
          <cell r="AE4181" t="str">
            <v/>
          </cell>
        </row>
        <row r="4182">
          <cell r="C4182">
            <v>1937</v>
          </cell>
          <cell r="D4182" t="str">
            <v>Hope College</v>
          </cell>
          <cell r="E4182" t="str">
            <v>CARN-4</v>
          </cell>
          <cell r="F4182">
            <v>3</v>
          </cell>
          <cell r="H4182">
            <v>4</v>
          </cell>
          <cell r="I4182">
            <v>2</v>
          </cell>
          <cell r="J4182">
            <v>2</v>
          </cell>
          <cell r="K4182">
            <v>1</v>
          </cell>
          <cell r="O4182">
            <v>9</v>
          </cell>
          <cell r="P4182">
            <v>3</v>
          </cell>
          <cell r="AE4182" t="str">
            <v/>
          </cell>
        </row>
        <row r="4183">
          <cell r="C4183">
            <v>1938</v>
          </cell>
          <cell r="D4183" t="str">
            <v>Universiteit Gent</v>
          </cell>
          <cell r="E4183" t="str">
            <v>Campus Wide</v>
          </cell>
          <cell r="F4183">
            <v>100</v>
          </cell>
          <cell r="G4183">
            <v>92</v>
          </cell>
          <cell r="H4183">
            <v>227</v>
          </cell>
          <cell r="I4183">
            <v>927</v>
          </cell>
          <cell r="J4183">
            <v>1615</v>
          </cell>
          <cell r="K4183">
            <v>649</v>
          </cell>
          <cell r="L4183">
            <v>40</v>
          </cell>
          <cell r="M4183">
            <v>251</v>
          </cell>
          <cell r="N4183">
            <v>89</v>
          </cell>
          <cell r="O4183">
            <v>217</v>
          </cell>
          <cell r="P4183">
            <v>2366</v>
          </cell>
          <cell r="Q4183">
            <v>2925</v>
          </cell>
          <cell r="R4183">
            <v>917</v>
          </cell>
          <cell r="U4183">
            <v>5</v>
          </cell>
          <cell r="V4183">
            <v>16</v>
          </cell>
          <cell r="W4183">
            <v>1</v>
          </cell>
          <cell r="Y4183">
            <v>2</v>
          </cell>
          <cell r="AB4183">
            <v>7</v>
          </cell>
          <cell r="AC4183">
            <v>63</v>
          </cell>
          <cell r="AD4183">
            <v>15</v>
          </cell>
          <cell r="AE4183" t="str">
            <v/>
          </cell>
        </row>
        <row r="4184">
          <cell r="C4184">
            <v>1940</v>
          </cell>
          <cell r="D4184" t="str">
            <v>Concordia University</v>
          </cell>
          <cell r="E4184" t="str">
            <v>Standard</v>
          </cell>
          <cell r="F4184">
            <v>3</v>
          </cell>
          <cell r="G4184">
            <v>10</v>
          </cell>
          <cell r="H4184">
            <v>29</v>
          </cell>
          <cell r="I4184">
            <v>69</v>
          </cell>
          <cell r="J4184">
            <v>36</v>
          </cell>
          <cell r="K4184">
            <v>4</v>
          </cell>
          <cell r="L4184">
            <v>3</v>
          </cell>
          <cell r="O4184">
            <v>10</v>
          </cell>
          <cell r="P4184">
            <v>18</v>
          </cell>
          <cell r="Q4184">
            <v>18</v>
          </cell>
          <cell r="R4184">
            <v>2</v>
          </cell>
          <cell r="AE4184" t="str">
            <v/>
          </cell>
        </row>
        <row r="4185">
          <cell r="C4185">
            <v>1941</v>
          </cell>
          <cell r="D4185" t="str">
            <v>Uppsala University</v>
          </cell>
          <cell r="E4185" t="str">
            <v>Standard</v>
          </cell>
          <cell r="F4185">
            <v>3</v>
          </cell>
          <cell r="G4185">
            <v>26</v>
          </cell>
          <cell r="H4185">
            <v>35</v>
          </cell>
          <cell r="I4185">
            <v>37</v>
          </cell>
          <cell r="J4185">
            <v>47</v>
          </cell>
          <cell r="K4185">
            <v>34</v>
          </cell>
          <cell r="L4185">
            <v>31</v>
          </cell>
          <cell r="M4185">
            <v>10</v>
          </cell>
          <cell r="N4185">
            <v>25</v>
          </cell>
          <cell r="O4185">
            <v>41</v>
          </cell>
          <cell r="P4185">
            <v>57</v>
          </cell>
          <cell r="Q4185">
            <v>21</v>
          </cell>
          <cell r="R4185">
            <v>15</v>
          </cell>
          <cell r="V4185">
            <v>11</v>
          </cell>
          <cell r="X4185">
            <v>11</v>
          </cell>
          <cell r="AD4185">
            <v>1</v>
          </cell>
          <cell r="AE4185" t="str">
            <v/>
          </cell>
        </row>
        <row r="4186">
          <cell r="C4186">
            <v>1945</v>
          </cell>
          <cell r="D4186" t="str">
            <v>UCL Université Catholique de Louvain</v>
          </cell>
          <cell r="E4186" t="str">
            <v>Standard</v>
          </cell>
          <cell r="F4186">
            <v>3</v>
          </cell>
          <cell r="G4186">
            <v>25</v>
          </cell>
          <cell r="H4186">
            <v>71</v>
          </cell>
          <cell r="I4186">
            <v>35</v>
          </cell>
          <cell r="J4186">
            <v>48</v>
          </cell>
          <cell r="K4186">
            <v>34</v>
          </cell>
          <cell r="L4186">
            <v>18</v>
          </cell>
          <cell r="M4186">
            <v>23</v>
          </cell>
          <cell r="N4186">
            <v>49</v>
          </cell>
          <cell r="O4186">
            <v>26</v>
          </cell>
          <cell r="P4186">
            <v>208</v>
          </cell>
          <cell r="Q4186">
            <v>245</v>
          </cell>
          <cell r="R4186">
            <v>342</v>
          </cell>
          <cell r="T4186">
            <v>1</v>
          </cell>
          <cell r="AB4186">
            <v>58</v>
          </cell>
          <cell r="AC4186">
            <v>61</v>
          </cell>
          <cell r="AD4186">
            <v>39</v>
          </cell>
          <cell r="AE4186" t="str">
            <v/>
          </cell>
        </row>
        <row r="4187">
          <cell r="C4187">
            <v>1947</v>
          </cell>
          <cell r="D4187" t="str">
            <v>ULB</v>
          </cell>
          <cell r="E4187" t="str">
            <v>Standard</v>
          </cell>
          <cell r="F4187">
            <v>3</v>
          </cell>
          <cell r="G4187">
            <v>12</v>
          </cell>
          <cell r="H4187">
            <v>14</v>
          </cell>
          <cell r="I4187">
            <v>30</v>
          </cell>
          <cell r="J4187">
            <v>21</v>
          </cell>
          <cell r="K4187">
            <v>12</v>
          </cell>
          <cell r="L4187">
            <v>5</v>
          </cell>
          <cell r="M4187">
            <v>9</v>
          </cell>
          <cell r="N4187">
            <v>35</v>
          </cell>
          <cell r="O4187">
            <v>16</v>
          </cell>
          <cell r="P4187">
            <v>82</v>
          </cell>
          <cell r="Q4187">
            <v>179</v>
          </cell>
          <cell r="R4187">
            <v>67</v>
          </cell>
          <cell r="T4187">
            <v>1</v>
          </cell>
          <cell r="AC4187">
            <v>29</v>
          </cell>
          <cell r="AD4187">
            <v>1</v>
          </cell>
          <cell r="AE4187" t="str">
            <v/>
          </cell>
        </row>
        <row r="4188">
          <cell r="C4188">
            <v>1951</v>
          </cell>
          <cell r="D4188" t="str">
            <v>Bilkent University</v>
          </cell>
          <cell r="E4188" t="str">
            <v>Standard</v>
          </cell>
          <cell r="F4188">
            <v>3</v>
          </cell>
          <cell r="H4188">
            <v>4</v>
          </cell>
          <cell r="I4188">
            <v>7</v>
          </cell>
          <cell r="J4188">
            <v>4</v>
          </cell>
          <cell r="K4188">
            <v>5</v>
          </cell>
          <cell r="L4188">
            <v>2</v>
          </cell>
          <cell r="M4188">
            <v>1</v>
          </cell>
          <cell r="N4188">
            <v>3</v>
          </cell>
          <cell r="O4188">
            <v>2</v>
          </cell>
          <cell r="P4188">
            <v>5</v>
          </cell>
          <cell r="Q4188">
            <v>8</v>
          </cell>
          <cell r="R4188">
            <v>1</v>
          </cell>
          <cell r="AE4188" t="str">
            <v/>
          </cell>
        </row>
        <row r="4189">
          <cell r="C4189">
            <v>1953</v>
          </cell>
          <cell r="D4189" t="str">
            <v>University of Guelph</v>
          </cell>
          <cell r="E4189" t="str">
            <v>Campus Wide</v>
          </cell>
          <cell r="F4189">
            <v>40</v>
          </cell>
          <cell r="G4189">
            <v>30</v>
          </cell>
          <cell r="H4189">
            <v>36</v>
          </cell>
          <cell r="I4189">
            <v>108</v>
          </cell>
          <cell r="J4189">
            <v>10</v>
          </cell>
          <cell r="K4189">
            <v>4</v>
          </cell>
          <cell r="L4189">
            <v>1</v>
          </cell>
          <cell r="N4189">
            <v>4</v>
          </cell>
          <cell r="O4189">
            <v>206</v>
          </cell>
          <cell r="P4189">
            <v>82</v>
          </cell>
          <cell r="Q4189">
            <v>127</v>
          </cell>
          <cell r="R4189">
            <v>19</v>
          </cell>
          <cell r="AE4189" t="str">
            <v/>
          </cell>
        </row>
        <row r="4190">
          <cell r="C4190">
            <v>1957</v>
          </cell>
          <cell r="D4190" t="str">
            <v>Brepols Publishers NV - Chris VandenBorre</v>
          </cell>
          <cell r="E4190" t="str">
            <v>Brepols Administrative Access</v>
          </cell>
          <cell r="F4190">
            <v>3</v>
          </cell>
          <cell r="G4190">
            <v>6</v>
          </cell>
          <cell r="H4190">
            <v>6</v>
          </cell>
          <cell r="I4190">
            <v>5</v>
          </cell>
          <cell r="K4190">
            <v>7</v>
          </cell>
          <cell r="L4190">
            <v>4</v>
          </cell>
          <cell r="N4190">
            <v>3</v>
          </cell>
          <cell r="O4190">
            <v>8</v>
          </cell>
          <cell r="P4190">
            <v>13</v>
          </cell>
          <cell r="Q4190">
            <v>9</v>
          </cell>
          <cell r="R4190">
            <v>3</v>
          </cell>
          <cell r="AE4190" t="str">
            <v/>
          </cell>
        </row>
        <row r="4191">
          <cell r="C4191">
            <v>1958</v>
          </cell>
          <cell r="D4191" t="str">
            <v>Vanderbilt University</v>
          </cell>
          <cell r="E4191" t="str">
            <v>CARN-1</v>
          </cell>
          <cell r="F4191">
            <v>40</v>
          </cell>
          <cell r="G4191">
            <v>7</v>
          </cell>
          <cell r="H4191">
            <v>12</v>
          </cell>
          <cell r="I4191">
            <v>20</v>
          </cell>
          <cell r="J4191">
            <v>25</v>
          </cell>
          <cell r="K4191">
            <v>1</v>
          </cell>
          <cell r="M4191">
            <v>3</v>
          </cell>
          <cell r="N4191">
            <v>7</v>
          </cell>
          <cell r="O4191">
            <v>12</v>
          </cell>
          <cell r="P4191">
            <v>31</v>
          </cell>
          <cell r="Q4191">
            <v>83</v>
          </cell>
          <cell r="R4191">
            <v>33</v>
          </cell>
          <cell r="AE4191" t="str">
            <v/>
          </cell>
        </row>
        <row r="4192">
          <cell r="C4192">
            <v>1959</v>
          </cell>
          <cell r="D4192" t="str">
            <v>Université de Liège</v>
          </cell>
          <cell r="E4192" t="str">
            <v>Standard</v>
          </cell>
          <cell r="F4192">
            <v>3</v>
          </cell>
          <cell r="G4192">
            <v>117</v>
          </cell>
          <cell r="H4192">
            <v>77</v>
          </cell>
          <cell r="I4192">
            <v>71</v>
          </cell>
          <cell r="J4192">
            <v>47</v>
          </cell>
          <cell r="K4192">
            <v>68</v>
          </cell>
          <cell r="L4192">
            <v>38</v>
          </cell>
          <cell r="M4192">
            <v>63</v>
          </cell>
          <cell r="N4192">
            <v>98</v>
          </cell>
          <cell r="O4192">
            <v>84</v>
          </cell>
          <cell r="P4192">
            <v>178</v>
          </cell>
          <cell r="Q4192">
            <v>176</v>
          </cell>
          <cell r="R4192">
            <v>204</v>
          </cell>
          <cell r="T4192">
            <v>1</v>
          </cell>
          <cell r="U4192">
            <v>2</v>
          </cell>
          <cell r="V4192">
            <v>10</v>
          </cell>
          <cell r="W4192">
            <v>1</v>
          </cell>
          <cell r="X4192">
            <v>2</v>
          </cell>
          <cell r="AA4192">
            <v>1</v>
          </cell>
          <cell r="AB4192">
            <v>37</v>
          </cell>
          <cell r="AC4192">
            <v>47</v>
          </cell>
          <cell r="AD4192">
            <v>74</v>
          </cell>
          <cell r="AE4192" t="str">
            <v/>
          </cell>
        </row>
        <row r="4193">
          <cell r="C4193">
            <v>1961</v>
          </cell>
          <cell r="D4193" t="str">
            <v>University of Warwick</v>
          </cell>
          <cell r="E4193" t="str">
            <v>JISC-3</v>
          </cell>
          <cell r="F4193">
            <v>40</v>
          </cell>
          <cell r="G4193">
            <v>21</v>
          </cell>
          <cell r="H4193">
            <v>20</v>
          </cell>
          <cell r="I4193">
            <v>16</v>
          </cell>
          <cell r="J4193">
            <v>18</v>
          </cell>
          <cell r="K4193">
            <v>4</v>
          </cell>
          <cell r="L4193">
            <v>6</v>
          </cell>
          <cell r="M4193">
            <v>14</v>
          </cell>
          <cell r="N4193">
            <v>6</v>
          </cell>
          <cell r="O4193">
            <v>12</v>
          </cell>
          <cell r="P4193">
            <v>110</v>
          </cell>
          <cell r="Q4193">
            <v>59</v>
          </cell>
          <cell r="R4193">
            <v>20</v>
          </cell>
          <cell r="AE4193" t="str">
            <v/>
          </cell>
        </row>
        <row r="4194">
          <cell r="C4194">
            <v>1962</v>
          </cell>
          <cell r="D4194" t="str">
            <v>Universitätsbibliothek Kiel</v>
          </cell>
          <cell r="E4194" t="str">
            <v>Campus Wide</v>
          </cell>
          <cell r="F4194">
            <v>40</v>
          </cell>
          <cell r="G4194">
            <v>99</v>
          </cell>
          <cell r="H4194">
            <v>110</v>
          </cell>
          <cell r="I4194">
            <v>132</v>
          </cell>
          <cell r="J4194">
            <v>259</v>
          </cell>
          <cell r="K4194">
            <v>194</v>
          </cell>
          <cell r="L4194">
            <v>77</v>
          </cell>
          <cell r="M4194">
            <v>119</v>
          </cell>
          <cell r="N4194">
            <v>133</v>
          </cell>
          <cell r="O4194">
            <v>122</v>
          </cell>
          <cell r="P4194">
            <v>74</v>
          </cell>
          <cell r="Q4194">
            <v>160</v>
          </cell>
          <cell r="R4194">
            <v>92</v>
          </cell>
          <cell r="S4194">
            <v>1</v>
          </cell>
          <cell r="T4194">
            <v>5</v>
          </cell>
          <cell r="U4194">
            <v>10</v>
          </cell>
          <cell r="V4194">
            <v>200</v>
          </cell>
          <cell r="W4194">
            <v>23</v>
          </cell>
          <cell r="X4194">
            <v>23</v>
          </cell>
          <cell r="Y4194">
            <v>12</v>
          </cell>
          <cell r="Z4194">
            <v>4</v>
          </cell>
          <cell r="AA4194">
            <v>2</v>
          </cell>
          <cell r="AB4194">
            <v>6</v>
          </cell>
          <cell r="AC4194">
            <v>40</v>
          </cell>
          <cell r="AD4194">
            <v>11</v>
          </cell>
          <cell r="AE4194" t="str">
            <v/>
          </cell>
        </row>
        <row r="4195">
          <cell r="C4195">
            <v>1963</v>
          </cell>
          <cell r="D4195" t="str">
            <v>Turku University Library</v>
          </cell>
          <cell r="E4195" t="str">
            <v>Campus Wide</v>
          </cell>
          <cell r="F4195">
            <v>60</v>
          </cell>
          <cell r="G4195">
            <v>4</v>
          </cell>
          <cell r="H4195">
            <v>20</v>
          </cell>
          <cell r="I4195">
            <v>13</v>
          </cell>
          <cell r="J4195">
            <v>95</v>
          </cell>
          <cell r="K4195">
            <v>276</v>
          </cell>
          <cell r="L4195">
            <v>125</v>
          </cell>
          <cell r="M4195">
            <v>22</v>
          </cell>
          <cell r="N4195">
            <v>9</v>
          </cell>
          <cell r="O4195">
            <v>84</v>
          </cell>
          <cell r="P4195">
            <v>25</v>
          </cell>
          <cell r="Q4195">
            <v>194</v>
          </cell>
          <cell r="R4195">
            <v>21</v>
          </cell>
          <cell r="V4195">
            <v>9</v>
          </cell>
          <cell r="W4195">
            <v>13</v>
          </cell>
          <cell r="X4195">
            <v>1</v>
          </cell>
          <cell r="AA4195">
            <v>1</v>
          </cell>
          <cell r="AC4195">
            <v>3</v>
          </cell>
          <cell r="AE4195" t="str">
            <v/>
          </cell>
        </row>
        <row r="4196">
          <cell r="C4196">
            <v>1966</v>
          </cell>
          <cell r="D4196" t="str">
            <v>Università di Milano, Biblioteca di Lettere</v>
          </cell>
          <cell r="E4196" t="str">
            <v>Campus Wide</v>
          </cell>
          <cell r="F4196">
            <v>50</v>
          </cell>
          <cell r="G4196">
            <v>264</v>
          </cell>
          <cell r="H4196">
            <v>427</v>
          </cell>
          <cell r="I4196">
            <v>532</v>
          </cell>
          <cell r="J4196">
            <v>519</v>
          </cell>
          <cell r="K4196">
            <v>374</v>
          </cell>
          <cell r="L4196">
            <v>281</v>
          </cell>
          <cell r="M4196">
            <v>222</v>
          </cell>
          <cell r="N4196">
            <v>126</v>
          </cell>
          <cell r="O4196">
            <v>315</v>
          </cell>
          <cell r="P4196">
            <v>533</v>
          </cell>
          <cell r="Q4196">
            <v>469</v>
          </cell>
          <cell r="R4196">
            <v>303</v>
          </cell>
          <cell r="AE4196" t="str">
            <v/>
          </cell>
        </row>
        <row r="4197">
          <cell r="C4197">
            <v>1968</v>
          </cell>
          <cell r="D4197" t="str">
            <v>Universität Salzburg</v>
          </cell>
          <cell r="E4197" t="str">
            <v>Standard</v>
          </cell>
          <cell r="F4197">
            <v>3</v>
          </cell>
          <cell r="G4197">
            <v>22</v>
          </cell>
          <cell r="H4197">
            <v>12</v>
          </cell>
          <cell r="I4197">
            <v>19</v>
          </cell>
          <cell r="J4197">
            <v>30</v>
          </cell>
          <cell r="K4197">
            <v>24</v>
          </cell>
          <cell r="L4197">
            <v>4</v>
          </cell>
          <cell r="M4197">
            <v>10</v>
          </cell>
          <cell r="N4197">
            <v>17</v>
          </cell>
          <cell r="O4197">
            <v>2</v>
          </cell>
          <cell r="P4197">
            <v>13</v>
          </cell>
          <cell r="Q4197">
            <v>14</v>
          </cell>
          <cell r="R4197">
            <v>23</v>
          </cell>
          <cell r="V4197">
            <v>1</v>
          </cell>
          <cell r="W4197">
            <v>7</v>
          </cell>
          <cell r="Y4197">
            <v>1</v>
          </cell>
          <cell r="Z4197">
            <v>2</v>
          </cell>
          <cell r="AD4197">
            <v>1</v>
          </cell>
          <cell r="AE4197" t="str">
            <v/>
          </cell>
        </row>
        <row r="4198">
          <cell r="C4198">
            <v>1969</v>
          </cell>
          <cell r="D4198" t="str">
            <v>Universitäts-und Landesbibliothek Bonn</v>
          </cell>
          <cell r="E4198" t="str">
            <v>Campus Wide</v>
          </cell>
          <cell r="F4198">
            <v>80</v>
          </cell>
          <cell r="G4198">
            <v>174</v>
          </cell>
          <cell r="H4198">
            <v>104</v>
          </cell>
          <cell r="I4198">
            <v>79</v>
          </cell>
          <cell r="J4198">
            <v>194</v>
          </cell>
          <cell r="K4198">
            <v>177</v>
          </cell>
          <cell r="L4198">
            <v>306</v>
          </cell>
          <cell r="M4198">
            <v>188</v>
          </cell>
          <cell r="N4198">
            <v>128</v>
          </cell>
          <cell r="O4198">
            <v>309</v>
          </cell>
          <cell r="P4198">
            <v>136</v>
          </cell>
          <cell r="Q4198">
            <v>340</v>
          </cell>
          <cell r="R4198">
            <v>519</v>
          </cell>
          <cell r="S4198">
            <v>2</v>
          </cell>
          <cell r="V4198">
            <v>2</v>
          </cell>
          <cell r="W4198">
            <v>10</v>
          </cell>
          <cell r="X4198">
            <v>2</v>
          </cell>
          <cell r="Y4198">
            <v>3</v>
          </cell>
          <cell r="Z4198">
            <v>1</v>
          </cell>
          <cell r="AC4198">
            <v>3</v>
          </cell>
          <cell r="AD4198">
            <v>9</v>
          </cell>
          <cell r="AE4198" t="str">
            <v/>
          </cell>
        </row>
        <row r="4199">
          <cell r="C4199">
            <v>1971</v>
          </cell>
          <cell r="D4199" t="str">
            <v>Universität Düsseldorf</v>
          </cell>
          <cell r="E4199" t="str">
            <v>Campus Wide</v>
          </cell>
          <cell r="F4199">
            <v>60</v>
          </cell>
          <cell r="G4199">
            <v>25</v>
          </cell>
          <cell r="H4199">
            <v>37</v>
          </cell>
          <cell r="I4199">
            <v>105</v>
          </cell>
          <cell r="J4199">
            <v>118</v>
          </cell>
          <cell r="K4199">
            <v>255</v>
          </cell>
          <cell r="L4199">
            <v>120</v>
          </cell>
          <cell r="M4199">
            <v>91</v>
          </cell>
          <cell r="N4199">
            <v>57</v>
          </cell>
          <cell r="O4199">
            <v>119</v>
          </cell>
          <cell r="P4199">
            <v>227</v>
          </cell>
          <cell r="Q4199">
            <v>98</v>
          </cell>
          <cell r="R4199">
            <v>146</v>
          </cell>
          <cell r="V4199">
            <v>1</v>
          </cell>
          <cell r="W4199">
            <v>6</v>
          </cell>
          <cell r="X4199">
            <v>3</v>
          </cell>
          <cell r="AA4199">
            <v>3</v>
          </cell>
          <cell r="AB4199">
            <v>3</v>
          </cell>
          <cell r="AC4199">
            <v>1</v>
          </cell>
          <cell r="AD4199">
            <v>2</v>
          </cell>
          <cell r="AE4199" t="str">
            <v/>
          </cell>
        </row>
        <row r="4200">
          <cell r="C4200">
            <v>1972</v>
          </cell>
          <cell r="D4200" t="str">
            <v>Universitätsbibliothek Duisburg-Essen</v>
          </cell>
          <cell r="E4200" t="str">
            <v>Standard</v>
          </cell>
          <cell r="F4200">
            <v>60</v>
          </cell>
          <cell r="G4200">
            <v>445</v>
          </cell>
          <cell r="H4200">
            <v>72</v>
          </cell>
          <cell r="I4200">
            <v>42</v>
          </cell>
          <cell r="J4200">
            <v>72</v>
          </cell>
          <cell r="K4200">
            <v>88</v>
          </cell>
          <cell r="L4200">
            <v>77</v>
          </cell>
          <cell r="M4200">
            <v>78</v>
          </cell>
          <cell r="N4200">
            <v>59</v>
          </cell>
          <cell r="O4200">
            <v>51</v>
          </cell>
          <cell r="P4200">
            <v>38</v>
          </cell>
          <cell r="Q4200">
            <v>227</v>
          </cell>
          <cell r="R4200">
            <v>787</v>
          </cell>
          <cell r="S4200">
            <v>7</v>
          </cell>
          <cell r="T4200">
            <v>17</v>
          </cell>
          <cell r="U4200">
            <v>8</v>
          </cell>
          <cell r="V4200">
            <v>5</v>
          </cell>
          <cell r="W4200">
            <v>55</v>
          </cell>
          <cell r="X4200">
            <v>21</v>
          </cell>
          <cell r="Y4200">
            <v>22</v>
          </cell>
          <cell r="Z4200">
            <v>14</v>
          </cell>
          <cell r="AA4200">
            <v>3</v>
          </cell>
          <cell r="AB4200">
            <v>2</v>
          </cell>
          <cell r="AC4200">
            <v>9</v>
          </cell>
          <cell r="AD4200">
            <v>47</v>
          </cell>
          <cell r="AE4200" t="str">
            <v/>
          </cell>
        </row>
        <row r="4201">
          <cell r="C4201">
            <v>1973</v>
          </cell>
          <cell r="D4201" t="str">
            <v>Universitäts- und Stadtbibliothek Köln</v>
          </cell>
          <cell r="E4201" t="str">
            <v>Standard</v>
          </cell>
          <cell r="F4201">
            <v>3</v>
          </cell>
          <cell r="G4201">
            <v>337</v>
          </cell>
          <cell r="H4201">
            <v>404</v>
          </cell>
          <cell r="I4201">
            <v>277</v>
          </cell>
          <cell r="J4201">
            <v>430</v>
          </cell>
          <cell r="K4201">
            <v>373</v>
          </cell>
          <cell r="L4201">
            <v>237</v>
          </cell>
          <cell r="M4201">
            <v>338</v>
          </cell>
          <cell r="N4201">
            <v>252</v>
          </cell>
          <cell r="O4201">
            <v>277</v>
          </cell>
          <cell r="P4201">
            <v>368</v>
          </cell>
          <cell r="Q4201">
            <v>293</v>
          </cell>
          <cell r="R4201">
            <v>198</v>
          </cell>
          <cell r="S4201">
            <v>17</v>
          </cell>
          <cell r="T4201">
            <v>68</v>
          </cell>
          <cell r="U4201">
            <v>29</v>
          </cell>
          <cell r="V4201">
            <v>123</v>
          </cell>
          <cell r="W4201">
            <v>29</v>
          </cell>
          <cell r="X4201">
            <v>29</v>
          </cell>
          <cell r="Y4201">
            <v>24</v>
          </cell>
          <cell r="Z4201">
            <v>11</v>
          </cell>
          <cell r="AA4201">
            <v>12</v>
          </cell>
          <cell r="AB4201">
            <v>72</v>
          </cell>
          <cell r="AC4201">
            <v>14</v>
          </cell>
          <cell r="AD4201">
            <v>4</v>
          </cell>
          <cell r="AE4201" t="str">
            <v/>
          </cell>
        </row>
        <row r="4202">
          <cell r="C4202">
            <v>1974</v>
          </cell>
          <cell r="D4202" t="str">
            <v>Universitäts- und Landesbibliothek Münster</v>
          </cell>
          <cell r="E4202" t="str">
            <v>Standard</v>
          </cell>
          <cell r="F4202">
            <v>3</v>
          </cell>
          <cell r="G4202">
            <v>298</v>
          </cell>
          <cell r="H4202">
            <v>329</v>
          </cell>
          <cell r="I4202">
            <v>329</v>
          </cell>
          <cell r="J4202">
            <v>434</v>
          </cell>
          <cell r="K4202">
            <v>392</v>
          </cell>
          <cell r="L4202">
            <v>336</v>
          </cell>
          <cell r="M4202">
            <v>340</v>
          </cell>
          <cell r="N4202">
            <v>362</v>
          </cell>
          <cell r="O4202">
            <v>251</v>
          </cell>
          <cell r="P4202">
            <v>305</v>
          </cell>
          <cell r="Q4202">
            <v>458</v>
          </cell>
          <cell r="R4202">
            <v>294</v>
          </cell>
          <cell r="S4202">
            <v>8</v>
          </cell>
          <cell r="T4202">
            <v>60</v>
          </cell>
          <cell r="U4202">
            <v>48</v>
          </cell>
          <cell r="V4202">
            <v>264</v>
          </cell>
          <cell r="W4202">
            <v>46</v>
          </cell>
          <cell r="X4202">
            <v>25</v>
          </cell>
          <cell r="Y4202">
            <v>42</v>
          </cell>
          <cell r="Z4202">
            <v>61</v>
          </cell>
          <cell r="AA4202">
            <v>14</v>
          </cell>
          <cell r="AB4202">
            <v>43</v>
          </cell>
          <cell r="AC4202">
            <v>148</v>
          </cell>
          <cell r="AD4202">
            <v>16</v>
          </cell>
          <cell r="AE4202" t="str">
            <v/>
          </cell>
        </row>
        <row r="4203">
          <cell r="C4203">
            <v>1975</v>
          </cell>
          <cell r="D4203" t="str">
            <v>Universität Paderborn</v>
          </cell>
          <cell r="E4203" t="str">
            <v>Standard</v>
          </cell>
          <cell r="F4203">
            <v>3</v>
          </cell>
          <cell r="G4203">
            <v>1</v>
          </cell>
          <cell r="H4203">
            <v>2</v>
          </cell>
          <cell r="K4203">
            <v>2</v>
          </cell>
          <cell r="N4203">
            <v>1</v>
          </cell>
          <cell r="R4203">
            <v>1</v>
          </cell>
          <cell r="AE4203" t="str">
            <v/>
          </cell>
        </row>
        <row r="4204">
          <cell r="C4204">
            <v>1977</v>
          </cell>
          <cell r="D4204" t="str">
            <v>HBZ - NRW Köln</v>
          </cell>
          <cell r="E4204" t="str">
            <v>Brepols Administrative Access</v>
          </cell>
          <cell r="F4204">
            <v>1</v>
          </cell>
          <cell r="G4204">
            <v>2</v>
          </cell>
          <cell r="M4204">
            <v>4</v>
          </cell>
          <cell r="AE4204" t="str">
            <v/>
          </cell>
        </row>
        <row r="4205">
          <cell r="C4205">
            <v>1980</v>
          </cell>
          <cell r="D4205" t="str">
            <v>Reading University Library</v>
          </cell>
          <cell r="E4205" t="str">
            <v>JISC-5</v>
          </cell>
          <cell r="F4205">
            <v>40</v>
          </cell>
          <cell r="G4205">
            <v>73</v>
          </cell>
          <cell r="H4205">
            <v>128</v>
          </cell>
          <cell r="I4205">
            <v>106</v>
          </cell>
          <cell r="J4205">
            <v>84</v>
          </cell>
          <cell r="K4205">
            <v>82</v>
          </cell>
          <cell r="L4205">
            <v>61</v>
          </cell>
          <cell r="M4205">
            <v>29</v>
          </cell>
          <cell r="N4205">
            <v>27</v>
          </cell>
          <cell r="O4205">
            <v>40</v>
          </cell>
          <cell r="P4205">
            <v>90</v>
          </cell>
          <cell r="Q4205">
            <v>92</v>
          </cell>
          <cell r="R4205">
            <v>54</v>
          </cell>
          <cell r="AE4205" t="str">
            <v/>
          </cell>
        </row>
        <row r="4206">
          <cell r="C4206">
            <v>1982</v>
          </cell>
          <cell r="D4206" t="str">
            <v>Bowdoin College Library</v>
          </cell>
          <cell r="E4206" t="str">
            <v>CARN-4</v>
          </cell>
          <cell r="F4206">
            <v>3</v>
          </cell>
          <cell r="G4206">
            <v>9</v>
          </cell>
          <cell r="H4206">
            <v>5</v>
          </cell>
          <cell r="I4206">
            <v>1</v>
          </cell>
          <cell r="J4206">
            <v>5</v>
          </cell>
          <cell r="K4206">
            <v>1</v>
          </cell>
          <cell r="L4206">
            <v>3</v>
          </cell>
          <cell r="M4206">
            <v>5</v>
          </cell>
          <cell r="N4206">
            <v>2</v>
          </cell>
          <cell r="O4206">
            <v>1</v>
          </cell>
          <cell r="P4206">
            <v>4</v>
          </cell>
          <cell r="Q4206">
            <v>10</v>
          </cell>
          <cell r="R4206">
            <v>18</v>
          </cell>
          <cell r="AE4206" t="str">
            <v/>
          </cell>
        </row>
        <row r="4207">
          <cell r="C4207">
            <v>1983</v>
          </cell>
          <cell r="D4207" t="str">
            <v>Université Paul Valéry</v>
          </cell>
          <cell r="E4207" t="str">
            <v>Standard</v>
          </cell>
          <cell r="F4207">
            <v>3</v>
          </cell>
          <cell r="G4207">
            <v>52</v>
          </cell>
          <cell r="H4207">
            <v>40</v>
          </cell>
          <cell r="I4207">
            <v>33</v>
          </cell>
          <cell r="J4207">
            <v>25</v>
          </cell>
          <cell r="K4207">
            <v>29</v>
          </cell>
          <cell r="L4207">
            <v>11</v>
          </cell>
          <cell r="M4207">
            <v>6</v>
          </cell>
          <cell r="N4207">
            <v>19</v>
          </cell>
          <cell r="O4207">
            <v>20</v>
          </cell>
          <cell r="P4207">
            <v>39</v>
          </cell>
          <cell r="Q4207">
            <v>43</v>
          </cell>
          <cell r="R4207">
            <v>12</v>
          </cell>
          <cell r="S4207">
            <v>3</v>
          </cell>
          <cell r="AE4207" t="str">
            <v/>
          </cell>
        </row>
        <row r="4208">
          <cell r="C4208">
            <v>1984</v>
          </cell>
          <cell r="D4208" t="str">
            <v>UQAM Université de Québec à Montréal</v>
          </cell>
          <cell r="E4208" t="str">
            <v>Standard</v>
          </cell>
          <cell r="F4208">
            <v>3</v>
          </cell>
          <cell r="G4208">
            <v>46</v>
          </cell>
          <cell r="H4208">
            <v>158</v>
          </cell>
          <cell r="I4208">
            <v>62</v>
          </cell>
          <cell r="J4208">
            <v>45</v>
          </cell>
          <cell r="K4208">
            <v>9</v>
          </cell>
          <cell r="L4208">
            <v>25</v>
          </cell>
          <cell r="M4208">
            <v>48</v>
          </cell>
          <cell r="N4208">
            <v>35</v>
          </cell>
          <cell r="O4208">
            <v>53</v>
          </cell>
          <cell r="P4208">
            <v>50</v>
          </cell>
          <cell r="Q4208">
            <v>96</v>
          </cell>
          <cell r="R4208">
            <v>23</v>
          </cell>
          <cell r="T4208">
            <v>10</v>
          </cell>
          <cell r="U4208">
            <v>1</v>
          </cell>
          <cell r="AB4208">
            <v>7</v>
          </cell>
          <cell r="AE4208" t="str">
            <v/>
          </cell>
        </row>
        <row r="4209">
          <cell r="C4209">
            <v>1989</v>
          </cell>
          <cell r="D4209" t="str">
            <v>Texas State University, Alkek Library</v>
          </cell>
          <cell r="E4209" t="str">
            <v>CARN-2</v>
          </cell>
          <cell r="F4209">
            <v>40</v>
          </cell>
          <cell r="P4209">
            <v>2</v>
          </cell>
          <cell r="AE4209" t="str">
            <v/>
          </cell>
        </row>
        <row r="4210">
          <cell r="C4210">
            <v>1997</v>
          </cell>
          <cell r="D4210" t="str">
            <v>Aarhus University, State and University Library</v>
          </cell>
          <cell r="E4210" t="str">
            <v>Campus Wide</v>
          </cell>
          <cell r="F4210">
            <v>40</v>
          </cell>
          <cell r="G4210">
            <v>17</v>
          </cell>
          <cell r="H4210">
            <v>15</v>
          </cell>
          <cell r="I4210">
            <v>24</v>
          </cell>
          <cell r="J4210">
            <v>19</v>
          </cell>
          <cell r="K4210">
            <v>12</v>
          </cell>
          <cell r="L4210">
            <v>3</v>
          </cell>
          <cell r="M4210">
            <v>6</v>
          </cell>
          <cell r="N4210">
            <v>12</v>
          </cell>
          <cell r="O4210">
            <v>19</v>
          </cell>
          <cell r="P4210">
            <v>22</v>
          </cell>
          <cell r="Q4210">
            <v>14</v>
          </cell>
          <cell r="R4210">
            <v>12</v>
          </cell>
          <cell r="AE4210" t="str">
            <v/>
          </cell>
        </row>
        <row r="4211">
          <cell r="C4211">
            <v>2000</v>
          </cell>
          <cell r="D4211" t="str">
            <v>University of Helsinki</v>
          </cell>
          <cell r="E4211" t="str">
            <v>Standard</v>
          </cell>
          <cell r="F4211">
            <v>3</v>
          </cell>
          <cell r="G4211">
            <v>6</v>
          </cell>
          <cell r="H4211">
            <v>4</v>
          </cell>
          <cell r="I4211">
            <v>12</v>
          </cell>
          <cell r="J4211">
            <v>2</v>
          </cell>
          <cell r="K4211">
            <v>5</v>
          </cell>
          <cell r="L4211">
            <v>8</v>
          </cell>
          <cell r="M4211">
            <v>16</v>
          </cell>
          <cell r="N4211">
            <v>10</v>
          </cell>
          <cell r="O4211">
            <v>8</v>
          </cell>
          <cell r="P4211">
            <v>12</v>
          </cell>
          <cell r="Q4211">
            <v>3</v>
          </cell>
          <cell r="R4211">
            <v>10</v>
          </cell>
          <cell r="AE4211" t="str">
            <v/>
          </cell>
        </row>
        <row r="4212">
          <cell r="C4212">
            <v>2002</v>
          </cell>
          <cell r="D4212" t="str">
            <v>Rice University</v>
          </cell>
          <cell r="E4212" t="str">
            <v>CARN-1</v>
          </cell>
          <cell r="F4212">
            <v>40</v>
          </cell>
          <cell r="I4212">
            <v>1</v>
          </cell>
          <cell r="K4212">
            <v>1</v>
          </cell>
          <cell r="L4212">
            <v>3</v>
          </cell>
          <cell r="N4212">
            <v>2</v>
          </cell>
          <cell r="O4212">
            <v>36</v>
          </cell>
          <cell r="P4212">
            <v>9</v>
          </cell>
          <cell r="Q4212">
            <v>1</v>
          </cell>
          <cell r="R4212">
            <v>1</v>
          </cell>
          <cell r="AE4212" t="str">
            <v/>
          </cell>
        </row>
        <row r="4213">
          <cell r="C4213">
            <v>2003</v>
          </cell>
          <cell r="D4213" t="str">
            <v>Università di Napoli Federico II</v>
          </cell>
          <cell r="E4213" t="str">
            <v>Standard</v>
          </cell>
          <cell r="F4213">
            <v>3</v>
          </cell>
          <cell r="G4213">
            <v>223</v>
          </cell>
          <cell r="H4213">
            <v>190</v>
          </cell>
          <cell r="I4213">
            <v>163</v>
          </cell>
          <cell r="J4213">
            <v>211</v>
          </cell>
          <cell r="K4213">
            <v>352</v>
          </cell>
          <cell r="L4213">
            <v>186</v>
          </cell>
          <cell r="M4213">
            <v>300</v>
          </cell>
          <cell r="N4213">
            <v>229</v>
          </cell>
          <cell r="O4213">
            <v>244</v>
          </cell>
          <cell r="P4213">
            <v>342</v>
          </cell>
          <cell r="Q4213">
            <v>279</v>
          </cell>
          <cell r="R4213">
            <v>247</v>
          </cell>
          <cell r="S4213">
            <v>3</v>
          </cell>
          <cell r="U4213">
            <v>4</v>
          </cell>
          <cell r="V4213">
            <v>20</v>
          </cell>
          <cell r="W4213">
            <v>77</v>
          </cell>
          <cell r="Y4213">
            <v>9</v>
          </cell>
          <cell r="Z4213">
            <v>15</v>
          </cell>
          <cell r="AA4213">
            <v>38</v>
          </cell>
          <cell r="AB4213">
            <v>7</v>
          </cell>
          <cell r="AC4213">
            <v>7</v>
          </cell>
          <cell r="AD4213">
            <v>12</v>
          </cell>
          <cell r="AE4213" t="str">
            <v/>
          </cell>
        </row>
        <row r="4214">
          <cell r="C4214">
            <v>2028</v>
          </cell>
          <cell r="D4214" t="str">
            <v>Biblioteca Nacional</v>
          </cell>
          <cell r="E4214" t="str">
            <v>Standard</v>
          </cell>
          <cell r="F4214">
            <v>3</v>
          </cell>
          <cell r="G4214">
            <v>2</v>
          </cell>
          <cell r="H4214">
            <v>2</v>
          </cell>
          <cell r="P4214">
            <v>2</v>
          </cell>
          <cell r="Q4214">
            <v>1</v>
          </cell>
          <cell r="AE4214" t="str">
            <v/>
          </cell>
        </row>
        <row r="4215">
          <cell r="C4215">
            <v>2029</v>
          </cell>
          <cell r="D4215" t="str">
            <v>University College London</v>
          </cell>
          <cell r="E4215" t="str">
            <v>JISC-1</v>
          </cell>
          <cell r="F4215">
            <v>40</v>
          </cell>
          <cell r="G4215">
            <v>130</v>
          </cell>
          <cell r="H4215">
            <v>54</v>
          </cell>
          <cell r="I4215">
            <v>61</v>
          </cell>
          <cell r="J4215">
            <v>62</v>
          </cell>
          <cell r="K4215">
            <v>68</v>
          </cell>
          <cell r="L4215">
            <v>60</v>
          </cell>
          <cell r="M4215">
            <v>53</v>
          </cell>
          <cell r="N4215">
            <v>14</v>
          </cell>
          <cell r="O4215">
            <v>18</v>
          </cell>
          <cell r="P4215">
            <v>77</v>
          </cell>
          <cell r="Q4215">
            <v>74</v>
          </cell>
          <cell r="R4215">
            <v>38</v>
          </cell>
          <cell r="AB4215">
            <v>1</v>
          </cell>
          <cell r="AE4215" t="str">
            <v/>
          </cell>
        </row>
        <row r="4216">
          <cell r="C4216">
            <v>2033</v>
          </cell>
          <cell r="D4216" t="str">
            <v>University of Alberta</v>
          </cell>
          <cell r="E4216" t="str">
            <v>Campus Wide</v>
          </cell>
          <cell r="F4216">
            <v>40</v>
          </cell>
          <cell r="G4216">
            <v>5</v>
          </cell>
          <cell r="H4216">
            <v>11</v>
          </cell>
          <cell r="I4216">
            <v>16</v>
          </cell>
          <cell r="J4216">
            <v>40</v>
          </cell>
          <cell r="K4216">
            <v>11</v>
          </cell>
          <cell r="L4216">
            <v>42</v>
          </cell>
          <cell r="M4216">
            <v>24</v>
          </cell>
          <cell r="N4216">
            <v>9</v>
          </cell>
          <cell r="O4216">
            <v>17</v>
          </cell>
          <cell r="P4216">
            <v>50</v>
          </cell>
          <cell r="Q4216">
            <v>24</v>
          </cell>
          <cell r="R4216">
            <v>41</v>
          </cell>
          <cell r="AE4216" t="str">
            <v/>
          </cell>
        </row>
        <row r="4217">
          <cell r="C4217">
            <v>2036</v>
          </cell>
          <cell r="D4217" t="str">
            <v>Université de Nantes</v>
          </cell>
          <cell r="E4217" t="str">
            <v>Standard</v>
          </cell>
          <cell r="F4217">
            <v>3</v>
          </cell>
          <cell r="G4217">
            <v>60</v>
          </cell>
          <cell r="H4217">
            <v>43</v>
          </cell>
          <cell r="I4217">
            <v>39</v>
          </cell>
          <cell r="J4217">
            <v>14</v>
          </cell>
          <cell r="K4217">
            <v>17</v>
          </cell>
          <cell r="L4217">
            <v>47</v>
          </cell>
          <cell r="M4217">
            <v>14</v>
          </cell>
          <cell r="N4217">
            <v>2</v>
          </cell>
          <cell r="O4217">
            <v>16</v>
          </cell>
          <cell r="P4217">
            <v>64</v>
          </cell>
          <cell r="Q4217">
            <v>52</v>
          </cell>
          <cell r="R4217">
            <v>27</v>
          </cell>
          <cell r="T4217">
            <v>16</v>
          </cell>
          <cell r="U4217">
            <v>2</v>
          </cell>
          <cell r="AB4217">
            <v>24</v>
          </cell>
          <cell r="AE4217" t="str">
            <v/>
          </cell>
        </row>
        <row r="4218">
          <cell r="C4218">
            <v>2038</v>
          </cell>
          <cell r="D4218" t="str">
            <v>University of Cyprus</v>
          </cell>
          <cell r="E4218" t="str">
            <v>Standard</v>
          </cell>
          <cell r="F4218">
            <v>3</v>
          </cell>
          <cell r="G4218">
            <v>24</v>
          </cell>
          <cell r="H4218">
            <v>23</v>
          </cell>
          <cell r="I4218">
            <v>31</v>
          </cell>
          <cell r="J4218">
            <v>23</v>
          </cell>
          <cell r="K4218">
            <v>24</v>
          </cell>
          <cell r="L4218">
            <v>40</v>
          </cell>
          <cell r="M4218">
            <v>46</v>
          </cell>
          <cell r="N4218">
            <v>11</v>
          </cell>
          <cell r="O4218">
            <v>22</v>
          </cell>
          <cell r="P4218">
            <v>30</v>
          </cell>
          <cell r="Q4218">
            <v>43</v>
          </cell>
          <cell r="R4218">
            <v>49</v>
          </cell>
          <cell r="V4218">
            <v>2</v>
          </cell>
          <cell r="AA4218">
            <v>21</v>
          </cell>
          <cell r="AE4218" t="str">
            <v/>
          </cell>
        </row>
        <row r="4219">
          <cell r="C4219">
            <v>2039</v>
          </cell>
          <cell r="D4219" t="str">
            <v>Université Laval</v>
          </cell>
          <cell r="E4219" t="str">
            <v>Campus Wide</v>
          </cell>
          <cell r="F4219">
            <v>70</v>
          </cell>
          <cell r="G4219">
            <v>98</v>
          </cell>
          <cell r="H4219">
            <v>96</v>
          </cell>
          <cell r="I4219">
            <v>74</v>
          </cell>
          <cell r="J4219">
            <v>72</v>
          </cell>
          <cell r="K4219">
            <v>154</v>
          </cell>
          <cell r="L4219">
            <v>74</v>
          </cell>
          <cell r="M4219">
            <v>28</v>
          </cell>
          <cell r="N4219">
            <v>48</v>
          </cell>
          <cell r="O4219">
            <v>234</v>
          </cell>
          <cell r="P4219">
            <v>136</v>
          </cell>
          <cell r="Q4219">
            <v>220</v>
          </cell>
          <cell r="R4219">
            <v>57</v>
          </cell>
          <cell r="W4219">
            <v>1</v>
          </cell>
          <cell r="AA4219">
            <v>53</v>
          </cell>
          <cell r="AC4219">
            <v>1</v>
          </cell>
          <cell r="AE4219" t="str">
            <v/>
          </cell>
        </row>
        <row r="4220">
          <cell r="C4220">
            <v>2051</v>
          </cell>
          <cell r="D4220" t="str">
            <v>California State University</v>
          </cell>
          <cell r="E4220" t="str">
            <v>CARN-2</v>
          </cell>
          <cell r="F4220">
            <v>3</v>
          </cell>
          <cell r="G4220">
            <v>2</v>
          </cell>
          <cell r="H4220">
            <v>5</v>
          </cell>
          <cell r="I4220">
            <v>7</v>
          </cell>
          <cell r="J4220">
            <v>7</v>
          </cell>
          <cell r="K4220">
            <v>2</v>
          </cell>
          <cell r="N4220">
            <v>1</v>
          </cell>
          <cell r="O4220">
            <v>12</v>
          </cell>
          <cell r="P4220">
            <v>7</v>
          </cell>
          <cell r="Q4220">
            <v>6</v>
          </cell>
          <cell r="R4220">
            <v>7</v>
          </cell>
          <cell r="AB4220">
            <v>9</v>
          </cell>
          <cell r="AE4220" t="str">
            <v/>
          </cell>
        </row>
        <row r="4221">
          <cell r="C4221">
            <v>2052</v>
          </cell>
          <cell r="D4221" t="str">
            <v>Università di Macerata - CASB</v>
          </cell>
          <cell r="E4221" t="str">
            <v>Standard</v>
          </cell>
          <cell r="F4221">
            <v>3</v>
          </cell>
          <cell r="G4221">
            <v>25</v>
          </cell>
          <cell r="H4221">
            <v>50</v>
          </cell>
          <cell r="I4221">
            <v>24</v>
          </cell>
          <cell r="J4221">
            <v>16</v>
          </cell>
          <cell r="K4221">
            <v>14</v>
          </cell>
          <cell r="L4221">
            <v>10</v>
          </cell>
          <cell r="M4221">
            <v>26</v>
          </cell>
          <cell r="N4221">
            <v>10</v>
          </cell>
          <cell r="O4221">
            <v>30</v>
          </cell>
          <cell r="P4221">
            <v>67</v>
          </cell>
          <cell r="Q4221">
            <v>37</v>
          </cell>
          <cell r="R4221">
            <v>17</v>
          </cell>
          <cell r="S4221">
            <v>2</v>
          </cell>
          <cell r="T4221">
            <v>1</v>
          </cell>
          <cell r="Y4221">
            <v>5</v>
          </cell>
          <cell r="AE4221" t="str">
            <v/>
          </cell>
        </row>
        <row r="4222">
          <cell r="C4222">
            <v>2055</v>
          </cell>
          <cell r="D4222" t="str">
            <v>Whitman College</v>
          </cell>
          <cell r="E4222" t="str">
            <v>CARN-4</v>
          </cell>
          <cell r="F4222">
            <v>2</v>
          </cell>
          <cell r="G4222">
            <v>1</v>
          </cell>
          <cell r="H4222">
            <v>6</v>
          </cell>
          <cell r="I4222">
            <v>4</v>
          </cell>
          <cell r="J4222">
            <v>8</v>
          </cell>
          <cell r="M4222">
            <v>5</v>
          </cell>
          <cell r="Q4222">
            <v>2</v>
          </cell>
          <cell r="AE4222" t="str">
            <v/>
          </cell>
        </row>
        <row r="4223">
          <cell r="C4223">
            <v>2057</v>
          </cell>
          <cell r="D4223" t="str">
            <v>Scuola Normale Superiore - Biblioteca</v>
          </cell>
          <cell r="E4223" t="str">
            <v>Campus Wide</v>
          </cell>
          <cell r="F4223">
            <v>80</v>
          </cell>
          <cell r="G4223">
            <v>341</v>
          </cell>
          <cell r="H4223">
            <v>634</v>
          </cell>
          <cell r="I4223">
            <v>819</v>
          </cell>
          <cell r="J4223">
            <v>585</v>
          </cell>
          <cell r="K4223">
            <v>847</v>
          </cell>
          <cell r="L4223">
            <v>600</v>
          </cell>
          <cell r="M4223">
            <v>427</v>
          </cell>
          <cell r="N4223">
            <v>144</v>
          </cell>
          <cell r="O4223">
            <v>666</v>
          </cell>
          <cell r="P4223">
            <v>817</v>
          </cell>
          <cell r="Q4223">
            <v>675</v>
          </cell>
          <cell r="R4223">
            <v>446</v>
          </cell>
          <cell r="T4223">
            <v>35</v>
          </cell>
          <cell r="U4223">
            <v>12</v>
          </cell>
          <cell r="V4223">
            <v>1</v>
          </cell>
          <cell r="W4223">
            <v>3</v>
          </cell>
          <cell r="AA4223">
            <v>9</v>
          </cell>
          <cell r="AB4223">
            <v>1</v>
          </cell>
          <cell r="AE4223" t="str">
            <v/>
          </cell>
        </row>
        <row r="4224">
          <cell r="C4224">
            <v>2058</v>
          </cell>
          <cell r="D4224" t="str">
            <v>Rutgers University</v>
          </cell>
          <cell r="E4224" t="str">
            <v>CARN-1</v>
          </cell>
          <cell r="F4224">
            <v>40</v>
          </cell>
          <cell r="G4224">
            <v>25</v>
          </cell>
          <cell r="H4224">
            <v>39</v>
          </cell>
          <cell r="I4224">
            <v>22</v>
          </cell>
          <cell r="J4224">
            <v>21</v>
          </cell>
          <cell r="K4224">
            <v>31</v>
          </cell>
          <cell r="L4224">
            <v>24</v>
          </cell>
          <cell r="M4224">
            <v>11</v>
          </cell>
          <cell r="N4224">
            <v>28</v>
          </cell>
          <cell r="O4224">
            <v>17</v>
          </cell>
          <cell r="P4224">
            <v>31</v>
          </cell>
          <cell r="Q4224">
            <v>22</v>
          </cell>
          <cell r="R4224">
            <v>28</v>
          </cell>
          <cell r="T4224">
            <v>1</v>
          </cell>
          <cell r="AE4224" t="str">
            <v/>
          </cell>
        </row>
        <row r="4225">
          <cell r="C4225">
            <v>2061</v>
          </cell>
          <cell r="D4225" t="str">
            <v>Wesleyan University Library</v>
          </cell>
          <cell r="E4225" t="str">
            <v>CARN-4</v>
          </cell>
          <cell r="F4225">
            <v>2</v>
          </cell>
          <cell r="G4225">
            <v>1</v>
          </cell>
          <cell r="H4225">
            <v>3</v>
          </cell>
          <cell r="I4225">
            <v>7</v>
          </cell>
          <cell r="K4225">
            <v>2</v>
          </cell>
          <cell r="L4225">
            <v>1</v>
          </cell>
          <cell r="O4225">
            <v>2</v>
          </cell>
          <cell r="P4225">
            <v>8</v>
          </cell>
          <cell r="Q4225">
            <v>12</v>
          </cell>
          <cell r="AB4225">
            <v>2</v>
          </cell>
          <cell r="AE4225" t="str">
            <v/>
          </cell>
        </row>
        <row r="4226">
          <cell r="C4226">
            <v>2063</v>
          </cell>
          <cell r="D4226" t="str">
            <v>Emory University</v>
          </cell>
          <cell r="E4226" t="str">
            <v>CARN-1</v>
          </cell>
          <cell r="F4226">
            <v>40</v>
          </cell>
          <cell r="G4226">
            <v>8</v>
          </cell>
          <cell r="H4226">
            <v>23</v>
          </cell>
          <cell r="I4226">
            <v>3</v>
          </cell>
          <cell r="J4226">
            <v>12</v>
          </cell>
          <cell r="K4226">
            <v>15</v>
          </cell>
          <cell r="L4226">
            <v>1</v>
          </cell>
          <cell r="M4226">
            <v>7</v>
          </cell>
          <cell r="N4226">
            <v>10</v>
          </cell>
          <cell r="O4226">
            <v>10</v>
          </cell>
          <cell r="P4226">
            <v>13</v>
          </cell>
          <cell r="Q4226">
            <v>3</v>
          </cell>
          <cell r="R4226">
            <v>5</v>
          </cell>
          <cell r="AE4226" t="str">
            <v/>
          </cell>
        </row>
        <row r="4227">
          <cell r="C4227">
            <v>2067</v>
          </cell>
          <cell r="D4227" t="str">
            <v>University of Montana</v>
          </cell>
          <cell r="E4227" t="str">
            <v>CARN-1</v>
          </cell>
          <cell r="F4227">
            <v>40</v>
          </cell>
          <cell r="G4227">
            <v>3</v>
          </cell>
          <cell r="H4227">
            <v>1</v>
          </cell>
          <cell r="I4227">
            <v>1</v>
          </cell>
          <cell r="J4227">
            <v>1</v>
          </cell>
          <cell r="K4227">
            <v>4</v>
          </cell>
          <cell r="L4227">
            <v>4</v>
          </cell>
          <cell r="N4227">
            <v>1</v>
          </cell>
          <cell r="O4227">
            <v>1</v>
          </cell>
          <cell r="P4227">
            <v>2</v>
          </cell>
          <cell r="R4227">
            <v>1</v>
          </cell>
          <cell r="AE4227" t="str">
            <v/>
          </cell>
        </row>
        <row r="4228">
          <cell r="C4228">
            <v>2069</v>
          </cell>
          <cell r="D4228" t="str">
            <v>Universidad de Alicante</v>
          </cell>
          <cell r="E4228" t="str">
            <v>Campus Wide</v>
          </cell>
          <cell r="F4228">
            <v>40</v>
          </cell>
          <cell r="I4228">
            <v>6</v>
          </cell>
          <cell r="K4228">
            <v>2</v>
          </cell>
          <cell r="O4228">
            <v>1</v>
          </cell>
          <cell r="P4228">
            <v>1</v>
          </cell>
          <cell r="Q4228">
            <v>6</v>
          </cell>
          <cell r="R4228">
            <v>2</v>
          </cell>
          <cell r="AE4228" t="str">
            <v/>
          </cell>
        </row>
        <row r="4229">
          <cell r="C4229">
            <v>2070</v>
          </cell>
          <cell r="D4229" t="str">
            <v>Ecole Normale Supérieure</v>
          </cell>
          <cell r="E4229" t="str">
            <v>Standard</v>
          </cell>
          <cell r="F4229">
            <v>3</v>
          </cell>
          <cell r="G4229">
            <v>645</v>
          </cell>
          <cell r="H4229">
            <v>263</v>
          </cell>
          <cell r="I4229">
            <v>743</v>
          </cell>
          <cell r="J4229">
            <v>833</v>
          </cell>
          <cell r="K4229">
            <v>245</v>
          </cell>
          <cell r="L4229">
            <v>272</v>
          </cell>
          <cell r="M4229">
            <v>381</v>
          </cell>
          <cell r="N4229">
            <v>170</v>
          </cell>
          <cell r="O4229">
            <v>330</v>
          </cell>
          <cell r="P4229">
            <v>298</v>
          </cell>
          <cell r="Q4229">
            <v>237</v>
          </cell>
          <cell r="R4229">
            <v>267</v>
          </cell>
          <cell r="S4229">
            <v>10</v>
          </cell>
          <cell r="T4229">
            <v>2</v>
          </cell>
          <cell r="U4229">
            <v>1</v>
          </cell>
          <cell r="V4229">
            <v>4</v>
          </cell>
          <cell r="X4229">
            <v>1</v>
          </cell>
          <cell r="Y4229">
            <v>3</v>
          </cell>
          <cell r="AA4229">
            <v>2</v>
          </cell>
          <cell r="AB4229">
            <v>1</v>
          </cell>
          <cell r="AE4229" t="str">
            <v/>
          </cell>
        </row>
        <row r="4230">
          <cell r="C4230">
            <v>2077</v>
          </cell>
          <cell r="D4230" t="str">
            <v>Universitaet Basel</v>
          </cell>
          <cell r="E4230" t="str">
            <v>Standard</v>
          </cell>
          <cell r="F4230">
            <v>3</v>
          </cell>
          <cell r="G4230">
            <v>63</v>
          </cell>
          <cell r="H4230">
            <v>40</v>
          </cell>
          <cell r="I4230">
            <v>56</v>
          </cell>
          <cell r="J4230">
            <v>69</v>
          </cell>
          <cell r="K4230">
            <v>64</v>
          </cell>
          <cell r="L4230">
            <v>57</v>
          </cell>
          <cell r="M4230">
            <v>38</v>
          </cell>
          <cell r="N4230">
            <v>68</v>
          </cell>
          <cell r="O4230">
            <v>42</v>
          </cell>
          <cell r="P4230">
            <v>50</v>
          </cell>
          <cell r="Q4230">
            <v>45</v>
          </cell>
          <cell r="R4230">
            <v>37</v>
          </cell>
          <cell r="T4230">
            <v>1</v>
          </cell>
          <cell r="U4230">
            <v>3</v>
          </cell>
          <cell r="V4230">
            <v>1</v>
          </cell>
          <cell r="W4230">
            <v>2</v>
          </cell>
          <cell r="X4230">
            <v>1</v>
          </cell>
          <cell r="Y4230">
            <v>1</v>
          </cell>
          <cell r="AB4230">
            <v>35</v>
          </cell>
          <cell r="AC4230">
            <v>3</v>
          </cell>
          <cell r="AD4230">
            <v>1</v>
          </cell>
          <cell r="AE4230" t="str">
            <v/>
          </cell>
        </row>
        <row r="4231">
          <cell r="C4231">
            <v>2081</v>
          </cell>
          <cell r="D4231" t="str">
            <v>University of Oxford</v>
          </cell>
          <cell r="E4231" t="str">
            <v>JISC-1</v>
          </cell>
          <cell r="F4231">
            <v>70</v>
          </cell>
          <cell r="G4231">
            <v>424</v>
          </cell>
          <cell r="H4231">
            <v>550</v>
          </cell>
          <cell r="I4231">
            <v>573</v>
          </cell>
          <cell r="J4231">
            <v>468</v>
          </cell>
          <cell r="K4231">
            <v>811</v>
          </cell>
          <cell r="L4231">
            <v>570</v>
          </cell>
          <cell r="M4231">
            <v>496</v>
          </cell>
          <cell r="N4231">
            <v>431</v>
          </cell>
          <cell r="O4231">
            <v>768</v>
          </cell>
          <cell r="P4231">
            <v>722</v>
          </cell>
          <cell r="Q4231">
            <v>582</v>
          </cell>
          <cell r="R4231">
            <v>442</v>
          </cell>
          <cell r="W4231">
            <v>16</v>
          </cell>
          <cell r="X4231">
            <v>2</v>
          </cell>
          <cell r="Y4231">
            <v>2</v>
          </cell>
          <cell r="AA4231">
            <v>2</v>
          </cell>
          <cell r="AB4231">
            <v>14</v>
          </cell>
          <cell r="AC4231">
            <v>15</v>
          </cell>
          <cell r="AD4231">
            <v>6</v>
          </cell>
          <cell r="AE4231" t="str">
            <v/>
          </cell>
        </row>
        <row r="4232">
          <cell r="C4232">
            <v>2085</v>
          </cell>
          <cell r="D4232" t="str">
            <v>Università degli Studi G. D'Annunzio Chieti-Pescara</v>
          </cell>
          <cell r="E4232" t="str">
            <v>Campus Wide</v>
          </cell>
          <cell r="F4232">
            <v>60</v>
          </cell>
          <cell r="G4232">
            <v>28</v>
          </cell>
          <cell r="H4232">
            <v>24</v>
          </cell>
          <cell r="I4232">
            <v>82</v>
          </cell>
          <cell r="J4232">
            <v>27</v>
          </cell>
          <cell r="K4232">
            <v>98</v>
          </cell>
          <cell r="L4232">
            <v>136</v>
          </cell>
          <cell r="M4232">
            <v>33</v>
          </cell>
          <cell r="N4232">
            <v>31</v>
          </cell>
          <cell r="O4232">
            <v>132</v>
          </cell>
          <cell r="P4232">
            <v>31</v>
          </cell>
          <cell r="Q4232">
            <v>215</v>
          </cell>
          <cell r="R4232">
            <v>31</v>
          </cell>
          <cell r="U4232">
            <v>16</v>
          </cell>
          <cell r="W4232">
            <v>1</v>
          </cell>
          <cell r="X4232">
            <v>2</v>
          </cell>
          <cell r="AA4232">
            <v>1</v>
          </cell>
          <cell r="AC4232">
            <v>4</v>
          </cell>
          <cell r="AE4232" t="str">
            <v/>
          </cell>
        </row>
        <row r="4233">
          <cell r="C4233">
            <v>2086</v>
          </cell>
          <cell r="D4233" t="str">
            <v>Trinity College</v>
          </cell>
          <cell r="E4233" t="str">
            <v>CARN-4</v>
          </cell>
          <cell r="F4233">
            <v>2</v>
          </cell>
          <cell r="G4233">
            <v>10</v>
          </cell>
          <cell r="H4233">
            <v>7</v>
          </cell>
          <cell r="I4233">
            <v>12</v>
          </cell>
          <cell r="J4233">
            <v>12</v>
          </cell>
          <cell r="K4233">
            <v>7</v>
          </cell>
          <cell r="L4233">
            <v>3</v>
          </cell>
          <cell r="M4233">
            <v>4</v>
          </cell>
          <cell r="P4233">
            <v>1</v>
          </cell>
          <cell r="Q4233">
            <v>2</v>
          </cell>
          <cell r="R4233">
            <v>1</v>
          </cell>
          <cell r="S4233">
            <v>9</v>
          </cell>
          <cell r="AE4233" t="str">
            <v/>
          </cell>
        </row>
        <row r="4234">
          <cell r="C4234">
            <v>2088</v>
          </cell>
          <cell r="D4234" t="str">
            <v>Reed College</v>
          </cell>
          <cell r="E4234" t="str">
            <v>CARN-4</v>
          </cell>
          <cell r="F4234">
            <v>40</v>
          </cell>
          <cell r="G4234">
            <v>5</v>
          </cell>
          <cell r="H4234">
            <v>21</v>
          </cell>
          <cell r="I4234">
            <v>9</v>
          </cell>
          <cell r="J4234">
            <v>9</v>
          </cell>
          <cell r="K4234">
            <v>6</v>
          </cell>
          <cell r="L4234">
            <v>10</v>
          </cell>
          <cell r="M4234">
            <v>6</v>
          </cell>
          <cell r="N4234">
            <v>9</v>
          </cell>
          <cell r="O4234">
            <v>15</v>
          </cell>
          <cell r="P4234">
            <v>18</v>
          </cell>
          <cell r="Q4234">
            <v>13</v>
          </cell>
          <cell r="R4234">
            <v>8</v>
          </cell>
          <cell r="AE4234" t="str">
            <v/>
          </cell>
        </row>
        <row r="4235">
          <cell r="C4235">
            <v>2091</v>
          </cell>
          <cell r="D4235" t="str">
            <v>University of California Irvine</v>
          </cell>
          <cell r="E4235" t="str">
            <v>CARN-1</v>
          </cell>
          <cell r="F4235">
            <v>40</v>
          </cell>
          <cell r="G4235">
            <v>26</v>
          </cell>
          <cell r="H4235">
            <v>9</v>
          </cell>
          <cell r="I4235">
            <v>9</v>
          </cell>
          <cell r="J4235">
            <v>9</v>
          </cell>
          <cell r="K4235">
            <v>5</v>
          </cell>
          <cell r="L4235">
            <v>3</v>
          </cell>
          <cell r="M4235">
            <v>6</v>
          </cell>
          <cell r="N4235">
            <v>10</v>
          </cell>
          <cell r="O4235">
            <v>5</v>
          </cell>
          <cell r="P4235">
            <v>8</v>
          </cell>
          <cell r="Q4235">
            <v>9</v>
          </cell>
          <cell r="R4235">
            <v>2</v>
          </cell>
          <cell r="S4235">
            <v>2</v>
          </cell>
          <cell r="AE4235" t="str">
            <v/>
          </cell>
        </row>
        <row r="4236">
          <cell r="C4236">
            <v>2100</v>
          </cell>
          <cell r="D4236" t="str">
            <v>Victoria University of Wellington</v>
          </cell>
          <cell r="E4236" t="str">
            <v>Standard</v>
          </cell>
          <cell r="F4236">
            <v>3</v>
          </cell>
          <cell r="G4236">
            <v>15</v>
          </cell>
          <cell r="H4236">
            <v>16</v>
          </cell>
          <cell r="I4236">
            <v>35</v>
          </cell>
          <cell r="J4236">
            <v>25</v>
          </cell>
          <cell r="K4236">
            <v>8</v>
          </cell>
          <cell r="L4236">
            <v>18</v>
          </cell>
          <cell r="M4236">
            <v>79</v>
          </cell>
          <cell r="N4236">
            <v>38</v>
          </cell>
          <cell r="O4236">
            <v>67</v>
          </cell>
          <cell r="P4236">
            <v>35</v>
          </cell>
          <cell r="Q4236">
            <v>30</v>
          </cell>
          <cell r="R4236">
            <v>12</v>
          </cell>
          <cell r="AE4236" t="str">
            <v/>
          </cell>
        </row>
        <row r="4237">
          <cell r="C4237">
            <v>2104</v>
          </cell>
          <cell r="D4237" t="str">
            <v>University of Rochester</v>
          </cell>
          <cell r="E4237" t="str">
            <v>CARN-1</v>
          </cell>
          <cell r="F4237">
            <v>40</v>
          </cell>
          <cell r="G4237">
            <v>10</v>
          </cell>
          <cell r="H4237">
            <v>6</v>
          </cell>
          <cell r="I4237">
            <v>2</v>
          </cell>
          <cell r="J4237">
            <v>6</v>
          </cell>
          <cell r="K4237">
            <v>6</v>
          </cell>
          <cell r="M4237">
            <v>2</v>
          </cell>
          <cell r="N4237">
            <v>3</v>
          </cell>
          <cell r="O4237">
            <v>14</v>
          </cell>
          <cell r="P4237">
            <v>12</v>
          </cell>
          <cell r="Q4237">
            <v>15</v>
          </cell>
          <cell r="R4237">
            <v>8</v>
          </cell>
          <cell r="AE4237" t="str">
            <v/>
          </cell>
        </row>
        <row r="4238">
          <cell r="C4238">
            <v>2105</v>
          </cell>
          <cell r="D4238" t="str">
            <v>University of Melbourne - Baillieu Library</v>
          </cell>
          <cell r="E4238" t="str">
            <v>Campus Wide</v>
          </cell>
          <cell r="F4238">
            <v>40</v>
          </cell>
          <cell r="G4238">
            <v>132</v>
          </cell>
          <cell r="H4238">
            <v>95</v>
          </cell>
          <cell r="I4238">
            <v>212</v>
          </cell>
          <cell r="J4238">
            <v>255</v>
          </cell>
          <cell r="K4238">
            <v>167</v>
          </cell>
          <cell r="L4238">
            <v>140</v>
          </cell>
          <cell r="M4238">
            <v>300</v>
          </cell>
          <cell r="N4238">
            <v>219</v>
          </cell>
          <cell r="O4238">
            <v>169</v>
          </cell>
          <cell r="P4238">
            <v>45</v>
          </cell>
          <cell r="Q4238">
            <v>89</v>
          </cell>
          <cell r="R4238">
            <v>92</v>
          </cell>
          <cell r="AE4238" t="str">
            <v/>
          </cell>
        </row>
        <row r="4239">
          <cell r="C4239">
            <v>2106</v>
          </cell>
          <cell r="D4239" t="str">
            <v>Aalborg University Library</v>
          </cell>
          <cell r="E4239" t="str">
            <v>Standard</v>
          </cell>
          <cell r="F4239">
            <v>3</v>
          </cell>
          <cell r="H4239">
            <v>3</v>
          </cell>
          <cell r="I4239">
            <v>1</v>
          </cell>
          <cell r="J4239">
            <v>18</v>
          </cell>
          <cell r="K4239">
            <v>3</v>
          </cell>
          <cell r="O4239">
            <v>1</v>
          </cell>
          <cell r="P4239">
            <v>18</v>
          </cell>
          <cell r="Q4239">
            <v>1</v>
          </cell>
          <cell r="V4239">
            <v>90</v>
          </cell>
          <cell r="AB4239">
            <v>9</v>
          </cell>
          <cell r="AE4239" t="str">
            <v/>
          </cell>
        </row>
        <row r="4240">
          <cell r="C4240">
            <v>2107</v>
          </cell>
          <cell r="D4240" t="str">
            <v>University of Sydney</v>
          </cell>
          <cell r="E4240" t="str">
            <v>Campus Wide</v>
          </cell>
          <cell r="F4240">
            <v>40</v>
          </cell>
          <cell r="G4240">
            <v>29</v>
          </cell>
          <cell r="H4240">
            <v>40</v>
          </cell>
          <cell r="I4240">
            <v>75</v>
          </cell>
          <cell r="J4240">
            <v>58</v>
          </cell>
          <cell r="K4240">
            <v>82</v>
          </cell>
          <cell r="L4240">
            <v>55</v>
          </cell>
          <cell r="M4240">
            <v>92</v>
          </cell>
          <cell r="N4240">
            <v>95</v>
          </cell>
          <cell r="O4240">
            <v>78</v>
          </cell>
          <cell r="P4240">
            <v>71</v>
          </cell>
          <cell r="Q4240">
            <v>77</v>
          </cell>
          <cell r="R4240">
            <v>41</v>
          </cell>
          <cell r="AE4240" t="str">
            <v/>
          </cell>
        </row>
        <row r="4241">
          <cell r="C4241">
            <v>2112</v>
          </cell>
          <cell r="D4241" t="str">
            <v>Ohio University</v>
          </cell>
          <cell r="E4241" t="str">
            <v>CARN-1</v>
          </cell>
          <cell r="F4241">
            <v>40</v>
          </cell>
          <cell r="G4241">
            <v>8</v>
          </cell>
          <cell r="H4241">
            <v>19</v>
          </cell>
          <cell r="I4241">
            <v>28</v>
          </cell>
          <cell r="J4241">
            <v>14</v>
          </cell>
          <cell r="K4241">
            <v>8</v>
          </cell>
          <cell r="L4241">
            <v>23</v>
          </cell>
          <cell r="M4241">
            <v>25</v>
          </cell>
          <cell r="N4241">
            <v>17</v>
          </cell>
          <cell r="O4241">
            <v>32</v>
          </cell>
          <cell r="P4241">
            <v>15</v>
          </cell>
          <cell r="Q4241">
            <v>12</v>
          </cell>
          <cell r="R4241">
            <v>16</v>
          </cell>
          <cell r="AE4241" t="str">
            <v/>
          </cell>
        </row>
        <row r="4242">
          <cell r="C4242">
            <v>2114</v>
          </cell>
          <cell r="D4242" t="str">
            <v>Universitetet i Oslo</v>
          </cell>
          <cell r="E4242" t="str">
            <v>Standard</v>
          </cell>
          <cell r="F4242">
            <v>3</v>
          </cell>
          <cell r="G4242">
            <v>11</v>
          </cell>
          <cell r="H4242">
            <v>12</v>
          </cell>
          <cell r="I4242">
            <v>5</v>
          </cell>
          <cell r="J4242">
            <v>11</v>
          </cell>
          <cell r="K4242">
            <v>12</v>
          </cell>
          <cell r="L4242">
            <v>3</v>
          </cell>
          <cell r="M4242">
            <v>2</v>
          </cell>
          <cell r="N4242">
            <v>6</v>
          </cell>
          <cell r="O4242">
            <v>6</v>
          </cell>
          <cell r="P4242">
            <v>6</v>
          </cell>
          <cell r="Q4242">
            <v>16</v>
          </cell>
          <cell r="R4242">
            <v>3</v>
          </cell>
          <cell r="T4242">
            <v>51</v>
          </cell>
          <cell r="AE4242" t="str">
            <v/>
          </cell>
        </row>
        <row r="4243">
          <cell r="C4243">
            <v>2117</v>
          </cell>
          <cell r="D4243" t="str">
            <v>KBR</v>
          </cell>
          <cell r="E4243" t="str">
            <v>Campus Wide</v>
          </cell>
          <cell r="F4243">
            <v>40</v>
          </cell>
          <cell r="G4243">
            <v>7</v>
          </cell>
          <cell r="H4243">
            <v>5</v>
          </cell>
          <cell r="I4243">
            <v>13</v>
          </cell>
          <cell r="J4243">
            <v>5</v>
          </cell>
          <cell r="K4243">
            <v>8</v>
          </cell>
          <cell r="L4243">
            <v>5</v>
          </cell>
          <cell r="M4243">
            <v>6</v>
          </cell>
          <cell r="O4243">
            <v>4</v>
          </cell>
          <cell r="P4243">
            <v>4</v>
          </cell>
          <cell r="Q4243">
            <v>7</v>
          </cell>
          <cell r="R4243">
            <v>9</v>
          </cell>
          <cell r="AE4243" t="str">
            <v/>
          </cell>
        </row>
        <row r="4244">
          <cell r="C4244">
            <v>2122</v>
          </cell>
          <cell r="D4244" t="str">
            <v>CEU Library</v>
          </cell>
          <cell r="E4244" t="str">
            <v>Standard</v>
          </cell>
          <cell r="F4244">
            <v>3</v>
          </cell>
          <cell r="G4244">
            <v>56</v>
          </cell>
          <cell r="H4244">
            <v>22</v>
          </cell>
          <cell r="I4244">
            <v>20</v>
          </cell>
          <cell r="J4244">
            <v>16</v>
          </cell>
          <cell r="K4244">
            <v>8</v>
          </cell>
          <cell r="L4244">
            <v>7</v>
          </cell>
          <cell r="M4244">
            <v>6</v>
          </cell>
          <cell r="O4244">
            <v>3</v>
          </cell>
          <cell r="P4244">
            <v>4</v>
          </cell>
          <cell r="Q4244">
            <v>6</v>
          </cell>
          <cell r="R4244">
            <v>3</v>
          </cell>
          <cell r="T4244">
            <v>1</v>
          </cell>
          <cell r="AE4244" t="str">
            <v/>
          </cell>
        </row>
        <row r="4245">
          <cell r="C4245">
            <v>2125</v>
          </cell>
          <cell r="D4245" t="str">
            <v>University of Kentucky</v>
          </cell>
          <cell r="E4245" t="str">
            <v>CARN-1</v>
          </cell>
          <cell r="F4245">
            <v>40</v>
          </cell>
          <cell r="G4245">
            <v>9</v>
          </cell>
          <cell r="H4245">
            <v>3</v>
          </cell>
          <cell r="I4245">
            <v>2</v>
          </cell>
          <cell r="J4245">
            <v>11</v>
          </cell>
          <cell r="K4245">
            <v>1</v>
          </cell>
          <cell r="L4245">
            <v>2</v>
          </cell>
          <cell r="M4245">
            <v>1</v>
          </cell>
          <cell r="N4245">
            <v>3</v>
          </cell>
          <cell r="O4245">
            <v>1</v>
          </cell>
          <cell r="P4245">
            <v>3</v>
          </cell>
          <cell r="Q4245">
            <v>12</v>
          </cell>
          <cell r="R4245">
            <v>2</v>
          </cell>
          <cell r="AE4245" t="str">
            <v/>
          </cell>
        </row>
        <row r="4246">
          <cell r="C4246">
            <v>2126</v>
          </cell>
          <cell r="D4246" t="str">
            <v>University of Alabama</v>
          </cell>
          <cell r="E4246" t="str">
            <v>CARN-1</v>
          </cell>
          <cell r="F4246">
            <v>40</v>
          </cell>
          <cell r="G4246">
            <v>20</v>
          </cell>
          <cell r="H4246">
            <v>14</v>
          </cell>
          <cell r="I4246">
            <v>7</v>
          </cell>
          <cell r="J4246">
            <v>14</v>
          </cell>
          <cell r="K4246">
            <v>10</v>
          </cell>
          <cell r="L4246">
            <v>28</v>
          </cell>
          <cell r="M4246">
            <v>17</v>
          </cell>
          <cell r="N4246">
            <v>13</v>
          </cell>
          <cell r="O4246">
            <v>26</v>
          </cell>
          <cell r="P4246">
            <v>20</v>
          </cell>
          <cell r="Q4246">
            <v>16</v>
          </cell>
          <cell r="R4246">
            <v>5</v>
          </cell>
          <cell r="AE4246" t="str">
            <v/>
          </cell>
        </row>
        <row r="4247">
          <cell r="C4247">
            <v>2131</v>
          </cell>
          <cell r="D4247" t="str">
            <v>Università degli Studi di Trento</v>
          </cell>
          <cell r="E4247" t="str">
            <v>Standard</v>
          </cell>
          <cell r="F4247">
            <v>3</v>
          </cell>
          <cell r="G4247">
            <v>76</v>
          </cell>
          <cell r="H4247">
            <v>68</v>
          </cell>
          <cell r="I4247">
            <v>79</v>
          </cell>
          <cell r="J4247">
            <v>42</v>
          </cell>
          <cell r="K4247">
            <v>86</v>
          </cell>
          <cell r="L4247">
            <v>97</v>
          </cell>
          <cell r="M4247">
            <v>87</v>
          </cell>
          <cell r="N4247">
            <v>85</v>
          </cell>
          <cell r="O4247">
            <v>66</v>
          </cell>
          <cell r="P4247">
            <v>118</v>
          </cell>
          <cell r="Q4247">
            <v>58</v>
          </cell>
          <cell r="R4247">
            <v>74</v>
          </cell>
          <cell r="S4247">
            <v>5</v>
          </cell>
          <cell r="U4247">
            <v>1</v>
          </cell>
          <cell r="AB4247">
            <v>57</v>
          </cell>
          <cell r="AD4247">
            <v>42</v>
          </cell>
          <cell r="AE4247" t="str">
            <v/>
          </cell>
        </row>
        <row r="4248">
          <cell r="C4248">
            <v>2132</v>
          </cell>
          <cell r="D4248" t="str">
            <v>Wake Forest University</v>
          </cell>
          <cell r="E4248" t="str">
            <v>CARN-1</v>
          </cell>
          <cell r="F4248">
            <v>40</v>
          </cell>
          <cell r="G4248">
            <v>10</v>
          </cell>
          <cell r="H4248">
            <v>40</v>
          </cell>
          <cell r="I4248">
            <v>45</v>
          </cell>
          <cell r="J4248">
            <v>49</v>
          </cell>
          <cell r="K4248">
            <v>25</v>
          </cell>
          <cell r="L4248">
            <v>5</v>
          </cell>
          <cell r="M4248">
            <v>3</v>
          </cell>
          <cell r="N4248">
            <v>10</v>
          </cell>
          <cell r="O4248">
            <v>9</v>
          </cell>
          <cell r="P4248">
            <v>4</v>
          </cell>
          <cell r="Q4248">
            <v>4</v>
          </cell>
          <cell r="R4248">
            <v>14</v>
          </cell>
          <cell r="AE4248" t="str">
            <v/>
          </cell>
        </row>
        <row r="4249">
          <cell r="C4249">
            <v>2134</v>
          </cell>
          <cell r="D4249" t="str">
            <v>The University of Manchester</v>
          </cell>
          <cell r="E4249" t="str">
            <v>JISC-1</v>
          </cell>
          <cell r="F4249">
            <v>40</v>
          </cell>
          <cell r="G4249">
            <v>62</v>
          </cell>
          <cell r="H4249">
            <v>86</v>
          </cell>
          <cell r="I4249">
            <v>101</v>
          </cell>
          <cell r="J4249">
            <v>66</v>
          </cell>
          <cell r="K4249">
            <v>62</v>
          </cell>
          <cell r="L4249">
            <v>81</v>
          </cell>
          <cell r="M4249">
            <v>36</v>
          </cell>
          <cell r="N4249">
            <v>25</v>
          </cell>
          <cell r="O4249">
            <v>61</v>
          </cell>
          <cell r="P4249">
            <v>105</v>
          </cell>
          <cell r="Q4249">
            <v>73</v>
          </cell>
          <cell r="R4249">
            <v>41</v>
          </cell>
          <cell r="AE4249" t="str">
            <v/>
          </cell>
        </row>
        <row r="4250">
          <cell r="C4250">
            <v>2138</v>
          </cell>
          <cell r="D4250" t="str">
            <v>Università degli Studi dell'Aquila</v>
          </cell>
          <cell r="E4250" t="str">
            <v>Campus Wide</v>
          </cell>
          <cell r="F4250">
            <v>40</v>
          </cell>
          <cell r="G4250">
            <v>10</v>
          </cell>
          <cell r="H4250">
            <v>13</v>
          </cell>
          <cell r="I4250">
            <v>13</v>
          </cell>
          <cell r="J4250">
            <v>9</v>
          </cell>
          <cell r="K4250">
            <v>26</v>
          </cell>
          <cell r="L4250">
            <v>31</v>
          </cell>
          <cell r="M4250">
            <v>25</v>
          </cell>
          <cell r="N4250">
            <v>2</v>
          </cell>
          <cell r="O4250">
            <v>26</v>
          </cell>
          <cell r="P4250">
            <v>30</v>
          </cell>
          <cell r="Q4250">
            <v>26</v>
          </cell>
          <cell r="R4250">
            <v>21</v>
          </cell>
          <cell r="AE4250" t="str">
            <v/>
          </cell>
        </row>
        <row r="4251">
          <cell r="C4251">
            <v>2142</v>
          </cell>
          <cell r="D4251" t="str">
            <v>Universidade da Coruña</v>
          </cell>
          <cell r="E4251" t="str">
            <v>Standard</v>
          </cell>
          <cell r="F4251">
            <v>3</v>
          </cell>
          <cell r="G4251">
            <v>4</v>
          </cell>
          <cell r="I4251">
            <v>1</v>
          </cell>
          <cell r="K4251">
            <v>2</v>
          </cell>
          <cell r="M4251">
            <v>1</v>
          </cell>
          <cell r="N4251">
            <v>5</v>
          </cell>
          <cell r="P4251">
            <v>2</v>
          </cell>
          <cell r="AE4251" t="str">
            <v/>
          </cell>
        </row>
        <row r="4252">
          <cell r="C4252">
            <v>2143</v>
          </cell>
          <cell r="D4252" t="str">
            <v>Universidad de Vigo</v>
          </cell>
          <cell r="E4252" t="str">
            <v>Standard</v>
          </cell>
          <cell r="F4252">
            <v>3</v>
          </cell>
          <cell r="H4252">
            <v>2</v>
          </cell>
          <cell r="I4252">
            <v>4</v>
          </cell>
          <cell r="J4252">
            <v>1</v>
          </cell>
          <cell r="O4252">
            <v>2</v>
          </cell>
          <cell r="P4252">
            <v>1</v>
          </cell>
          <cell r="Q4252">
            <v>1</v>
          </cell>
          <cell r="AE4252" t="str">
            <v/>
          </cell>
        </row>
        <row r="4253">
          <cell r="C4253">
            <v>2144</v>
          </cell>
          <cell r="D4253" t="str">
            <v>University of Santiago de Compostela</v>
          </cell>
          <cell r="E4253" t="str">
            <v>Standard</v>
          </cell>
          <cell r="F4253">
            <v>3</v>
          </cell>
          <cell r="G4253">
            <v>14</v>
          </cell>
          <cell r="H4253">
            <v>25</v>
          </cell>
          <cell r="I4253">
            <v>25</v>
          </cell>
          <cell r="J4253">
            <v>15</v>
          </cell>
          <cell r="K4253">
            <v>34</v>
          </cell>
          <cell r="L4253">
            <v>18</v>
          </cell>
          <cell r="M4253">
            <v>10</v>
          </cell>
          <cell r="O4253">
            <v>14</v>
          </cell>
          <cell r="P4253">
            <v>13</v>
          </cell>
          <cell r="Q4253">
            <v>1</v>
          </cell>
          <cell r="R4253">
            <v>4</v>
          </cell>
          <cell r="S4253">
            <v>1</v>
          </cell>
          <cell r="AE4253" t="str">
            <v/>
          </cell>
        </row>
        <row r="4254">
          <cell r="C4254">
            <v>2153</v>
          </cell>
          <cell r="D4254" t="str">
            <v>Calvin College &amp; Calvin Theological Seminary</v>
          </cell>
          <cell r="E4254" t="str">
            <v>CARN-4</v>
          </cell>
          <cell r="F4254">
            <v>3</v>
          </cell>
          <cell r="G4254">
            <v>1</v>
          </cell>
          <cell r="H4254">
            <v>4</v>
          </cell>
          <cell r="J4254">
            <v>1</v>
          </cell>
          <cell r="L4254">
            <v>1</v>
          </cell>
          <cell r="N4254">
            <v>1</v>
          </cell>
          <cell r="AE4254" t="str">
            <v/>
          </cell>
        </row>
        <row r="4255">
          <cell r="C4255">
            <v>2154</v>
          </cell>
          <cell r="D4255" t="str">
            <v>Université de Toulouse 2 - Le Mirail</v>
          </cell>
          <cell r="E4255" t="str">
            <v>Campus Wide</v>
          </cell>
          <cell r="F4255">
            <v>60</v>
          </cell>
          <cell r="G4255">
            <v>79</v>
          </cell>
          <cell r="H4255">
            <v>52</v>
          </cell>
          <cell r="I4255">
            <v>119</v>
          </cell>
          <cell r="J4255">
            <v>73</v>
          </cell>
          <cell r="K4255">
            <v>144</v>
          </cell>
          <cell r="L4255">
            <v>309</v>
          </cell>
          <cell r="M4255">
            <v>49</v>
          </cell>
          <cell r="N4255">
            <v>16</v>
          </cell>
          <cell r="O4255">
            <v>137</v>
          </cell>
          <cell r="P4255">
            <v>233</v>
          </cell>
          <cell r="Q4255">
            <v>228</v>
          </cell>
          <cell r="R4255">
            <v>123</v>
          </cell>
          <cell r="U4255">
            <v>3</v>
          </cell>
          <cell r="X4255">
            <v>16</v>
          </cell>
          <cell r="AA4255">
            <v>2</v>
          </cell>
          <cell r="AC4255">
            <v>1</v>
          </cell>
          <cell r="AE4255" t="str">
            <v/>
          </cell>
        </row>
        <row r="4256">
          <cell r="C4256">
            <v>2159</v>
          </cell>
          <cell r="D4256" t="str">
            <v>Universidad de Sevilla</v>
          </cell>
          <cell r="E4256" t="str">
            <v>Standard</v>
          </cell>
          <cell r="F4256">
            <v>3</v>
          </cell>
          <cell r="G4256">
            <v>14</v>
          </cell>
          <cell r="H4256">
            <v>41</v>
          </cell>
          <cell r="I4256">
            <v>32</v>
          </cell>
          <cell r="J4256">
            <v>31</v>
          </cell>
          <cell r="K4256">
            <v>29</v>
          </cell>
          <cell r="L4256">
            <v>5</v>
          </cell>
          <cell r="M4256">
            <v>28</v>
          </cell>
          <cell r="N4256">
            <v>8</v>
          </cell>
          <cell r="O4256">
            <v>7</v>
          </cell>
          <cell r="P4256">
            <v>26</v>
          </cell>
          <cell r="Q4256">
            <v>36</v>
          </cell>
          <cell r="R4256">
            <v>24</v>
          </cell>
          <cell r="AE4256" t="str">
            <v/>
          </cell>
        </row>
        <row r="4257">
          <cell r="C4257">
            <v>2176</v>
          </cell>
          <cell r="D4257" t="str">
            <v>State University of NY at Buffalo</v>
          </cell>
          <cell r="E4257" t="str">
            <v>CARN-2</v>
          </cell>
          <cell r="F4257">
            <v>3</v>
          </cell>
          <cell r="G4257">
            <v>10</v>
          </cell>
          <cell r="H4257">
            <v>19</v>
          </cell>
          <cell r="I4257">
            <v>13</v>
          </cell>
          <cell r="J4257">
            <v>11</v>
          </cell>
          <cell r="K4257">
            <v>16</v>
          </cell>
          <cell r="L4257">
            <v>7</v>
          </cell>
          <cell r="M4257">
            <v>13</v>
          </cell>
          <cell r="N4257">
            <v>9</v>
          </cell>
          <cell r="O4257">
            <v>9</v>
          </cell>
          <cell r="P4257">
            <v>18</v>
          </cell>
          <cell r="Q4257">
            <v>17</v>
          </cell>
          <cell r="R4257">
            <v>1</v>
          </cell>
          <cell r="AE4257" t="str">
            <v/>
          </cell>
        </row>
        <row r="4258">
          <cell r="C4258">
            <v>2177</v>
          </cell>
          <cell r="D4258" t="str">
            <v>Koninklijke Bibliotheek</v>
          </cell>
          <cell r="E4258" t="str">
            <v>Standard</v>
          </cell>
          <cell r="F4258">
            <v>3</v>
          </cell>
          <cell r="G4258">
            <v>6</v>
          </cell>
          <cell r="H4258">
            <v>9</v>
          </cell>
          <cell r="I4258">
            <v>2</v>
          </cell>
          <cell r="J4258">
            <v>1</v>
          </cell>
          <cell r="K4258">
            <v>1</v>
          </cell>
          <cell r="L4258">
            <v>3</v>
          </cell>
          <cell r="M4258">
            <v>10</v>
          </cell>
          <cell r="N4258">
            <v>1</v>
          </cell>
          <cell r="O4258">
            <v>8</v>
          </cell>
          <cell r="P4258">
            <v>4</v>
          </cell>
          <cell r="R4258">
            <v>7</v>
          </cell>
          <cell r="AE4258" t="str">
            <v/>
          </cell>
        </row>
        <row r="4259">
          <cell r="C4259">
            <v>2180</v>
          </cell>
          <cell r="D4259" t="str">
            <v>Indiana University</v>
          </cell>
          <cell r="E4259" t="str">
            <v>CARN-1</v>
          </cell>
          <cell r="F4259">
            <v>70</v>
          </cell>
          <cell r="G4259">
            <v>76</v>
          </cell>
          <cell r="H4259">
            <v>109</v>
          </cell>
          <cell r="I4259">
            <v>54</v>
          </cell>
          <cell r="J4259">
            <v>158</v>
          </cell>
          <cell r="K4259">
            <v>27</v>
          </cell>
          <cell r="L4259">
            <v>53</v>
          </cell>
          <cell r="M4259">
            <v>48</v>
          </cell>
          <cell r="N4259">
            <v>14</v>
          </cell>
          <cell r="O4259">
            <v>28</v>
          </cell>
          <cell r="P4259">
            <v>95</v>
          </cell>
          <cell r="Q4259">
            <v>57</v>
          </cell>
          <cell r="R4259">
            <v>71</v>
          </cell>
          <cell r="S4259">
            <v>2</v>
          </cell>
          <cell r="T4259">
            <v>2</v>
          </cell>
          <cell r="AB4259">
            <v>4</v>
          </cell>
          <cell r="AE4259" t="str">
            <v/>
          </cell>
        </row>
        <row r="4260">
          <cell r="C4260">
            <v>2181</v>
          </cell>
          <cell r="D4260" t="str">
            <v>Università di Pisa</v>
          </cell>
          <cell r="E4260" t="str">
            <v>Standard</v>
          </cell>
          <cell r="F4260">
            <v>3</v>
          </cell>
          <cell r="G4260">
            <v>160</v>
          </cell>
          <cell r="H4260">
            <v>293</v>
          </cell>
          <cell r="I4260">
            <v>504</v>
          </cell>
          <cell r="J4260">
            <v>316</v>
          </cell>
          <cell r="K4260">
            <v>307</v>
          </cell>
          <cell r="L4260">
            <v>263</v>
          </cell>
          <cell r="M4260">
            <v>320</v>
          </cell>
          <cell r="N4260">
            <v>186</v>
          </cell>
          <cell r="O4260">
            <v>392</v>
          </cell>
          <cell r="P4260">
            <v>409</v>
          </cell>
          <cell r="Q4260">
            <v>284</v>
          </cell>
          <cell r="R4260">
            <v>172</v>
          </cell>
          <cell r="S4260">
            <v>12</v>
          </cell>
          <cell r="T4260">
            <v>76</v>
          </cell>
          <cell r="U4260">
            <v>91</v>
          </cell>
          <cell r="V4260">
            <v>22</v>
          </cell>
          <cell r="X4260">
            <v>3</v>
          </cell>
          <cell r="Y4260">
            <v>6</v>
          </cell>
          <cell r="AA4260">
            <v>47</v>
          </cell>
          <cell r="AB4260">
            <v>138</v>
          </cell>
          <cell r="AC4260">
            <v>2</v>
          </cell>
          <cell r="AE4260" t="str">
            <v/>
          </cell>
        </row>
        <row r="4261">
          <cell r="C4261">
            <v>2187</v>
          </cell>
          <cell r="D4261" t="str">
            <v>Staats- und Universitätsbibliothek Hamburg</v>
          </cell>
          <cell r="E4261" t="str">
            <v>Standard</v>
          </cell>
          <cell r="F4261">
            <v>3</v>
          </cell>
          <cell r="G4261">
            <v>38</v>
          </cell>
          <cell r="H4261">
            <v>72</v>
          </cell>
          <cell r="I4261">
            <v>32</v>
          </cell>
          <cell r="J4261">
            <v>79</v>
          </cell>
          <cell r="K4261">
            <v>52</v>
          </cell>
          <cell r="L4261">
            <v>44</v>
          </cell>
          <cell r="M4261">
            <v>64</v>
          </cell>
          <cell r="N4261">
            <v>80</v>
          </cell>
          <cell r="O4261">
            <v>43</v>
          </cell>
          <cell r="P4261">
            <v>38</v>
          </cell>
          <cell r="Q4261">
            <v>17</v>
          </cell>
          <cell r="R4261">
            <v>33</v>
          </cell>
          <cell r="W4261">
            <v>2</v>
          </cell>
          <cell r="Y4261">
            <v>6</v>
          </cell>
          <cell r="AD4261">
            <v>1</v>
          </cell>
          <cell r="AE4261" t="str">
            <v/>
          </cell>
        </row>
        <row r="4262">
          <cell r="C4262">
            <v>2189</v>
          </cell>
          <cell r="D4262" t="str">
            <v>Xavier University</v>
          </cell>
          <cell r="E4262" t="str">
            <v>CARN-2</v>
          </cell>
          <cell r="F4262">
            <v>40</v>
          </cell>
          <cell r="G4262">
            <v>32</v>
          </cell>
          <cell r="H4262">
            <v>91</v>
          </cell>
          <cell r="I4262">
            <v>30</v>
          </cell>
          <cell r="J4262">
            <v>20</v>
          </cell>
          <cell r="K4262">
            <v>10</v>
          </cell>
          <cell r="L4262">
            <v>1</v>
          </cell>
          <cell r="M4262">
            <v>2</v>
          </cell>
          <cell r="N4262">
            <v>23</v>
          </cell>
          <cell r="O4262">
            <v>135</v>
          </cell>
          <cell r="P4262">
            <v>76</v>
          </cell>
          <cell r="Q4262">
            <v>19</v>
          </cell>
          <cell r="R4262">
            <v>7</v>
          </cell>
          <cell r="AA4262">
            <v>2</v>
          </cell>
          <cell r="AB4262">
            <v>1</v>
          </cell>
          <cell r="AE4262" t="str">
            <v/>
          </cell>
        </row>
        <row r="4263">
          <cell r="C4263">
            <v>2194</v>
          </cell>
          <cell r="D4263" t="str">
            <v>Middlebury College Library</v>
          </cell>
          <cell r="E4263" t="str">
            <v>CARN-4</v>
          </cell>
          <cell r="F4263">
            <v>60</v>
          </cell>
          <cell r="G4263">
            <v>10</v>
          </cell>
          <cell r="H4263">
            <v>8</v>
          </cell>
          <cell r="I4263">
            <v>3</v>
          </cell>
          <cell r="J4263">
            <v>7</v>
          </cell>
          <cell r="K4263">
            <v>229</v>
          </cell>
          <cell r="L4263">
            <v>7</v>
          </cell>
          <cell r="M4263">
            <v>331</v>
          </cell>
          <cell r="N4263">
            <v>568</v>
          </cell>
          <cell r="O4263">
            <v>541</v>
          </cell>
          <cell r="P4263">
            <v>432</v>
          </cell>
          <cell r="Q4263">
            <v>20</v>
          </cell>
          <cell r="R4263">
            <v>10</v>
          </cell>
          <cell r="W4263">
            <v>6</v>
          </cell>
          <cell r="Y4263">
            <v>6</v>
          </cell>
          <cell r="Z4263">
            <v>1</v>
          </cell>
          <cell r="AA4263">
            <v>1</v>
          </cell>
          <cell r="AE4263" t="str">
            <v/>
          </cell>
        </row>
        <row r="4264">
          <cell r="C4264">
            <v>2195</v>
          </cell>
          <cell r="D4264" t="str">
            <v>Universidad Autonoma de Madrid</v>
          </cell>
          <cell r="E4264" t="str">
            <v>Standard</v>
          </cell>
          <cell r="F4264">
            <v>3</v>
          </cell>
          <cell r="G4264">
            <v>29</v>
          </cell>
          <cell r="H4264">
            <v>19</v>
          </cell>
          <cell r="I4264">
            <v>32</v>
          </cell>
          <cell r="J4264">
            <v>12</v>
          </cell>
          <cell r="K4264">
            <v>5</v>
          </cell>
          <cell r="L4264">
            <v>10</v>
          </cell>
          <cell r="M4264">
            <v>25</v>
          </cell>
          <cell r="N4264">
            <v>43</v>
          </cell>
          <cell r="O4264">
            <v>27</v>
          </cell>
          <cell r="P4264">
            <v>25</v>
          </cell>
          <cell r="Q4264">
            <v>10</v>
          </cell>
          <cell r="R4264">
            <v>16</v>
          </cell>
          <cell r="Y4264">
            <v>1</v>
          </cell>
          <cell r="AA4264">
            <v>1</v>
          </cell>
          <cell r="AE4264" t="str">
            <v/>
          </cell>
        </row>
        <row r="4265">
          <cell r="C4265">
            <v>2211</v>
          </cell>
          <cell r="D4265" t="str">
            <v>Stockholm University</v>
          </cell>
          <cell r="E4265" t="str">
            <v>Campus Wide</v>
          </cell>
          <cell r="F4265">
            <v>40</v>
          </cell>
          <cell r="G4265">
            <v>7</v>
          </cell>
          <cell r="H4265">
            <v>4</v>
          </cell>
          <cell r="I4265">
            <v>5</v>
          </cell>
          <cell r="J4265">
            <v>2</v>
          </cell>
          <cell r="K4265">
            <v>3</v>
          </cell>
          <cell r="N4265">
            <v>3</v>
          </cell>
          <cell r="O4265">
            <v>6</v>
          </cell>
          <cell r="P4265">
            <v>3</v>
          </cell>
          <cell r="Q4265">
            <v>1</v>
          </cell>
          <cell r="R4265">
            <v>2</v>
          </cell>
          <cell r="AE4265" t="str">
            <v/>
          </cell>
        </row>
        <row r="4266">
          <cell r="C4266">
            <v>2212</v>
          </cell>
          <cell r="D4266" t="str">
            <v>University of Waterloo</v>
          </cell>
          <cell r="E4266" t="str">
            <v>Standard</v>
          </cell>
          <cell r="F4266">
            <v>3</v>
          </cell>
          <cell r="G4266">
            <v>11</v>
          </cell>
          <cell r="H4266">
            <v>4</v>
          </cell>
          <cell r="I4266">
            <v>10</v>
          </cell>
          <cell r="J4266">
            <v>5</v>
          </cell>
          <cell r="K4266">
            <v>1</v>
          </cell>
          <cell r="L4266">
            <v>5</v>
          </cell>
          <cell r="N4266">
            <v>4</v>
          </cell>
          <cell r="O4266">
            <v>6</v>
          </cell>
          <cell r="P4266">
            <v>8</v>
          </cell>
          <cell r="Q4266">
            <v>7</v>
          </cell>
          <cell r="R4266">
            <v>3</v>
          </cell>
          <cell r="S4266">
            <v>4</v>
          </cell>
          <cell r="AA4266">
            <v>1</v>
          </cell>
          <cell r="AE4266" t="str">
            <v/>
          </cell>
        </row>
        <row r="4267">
          <cell r="C4267">
            <v>2214</v>
          </cell>
          <cell r="D4267" t="str">
            <v>Universitätsbibliothek Giessen</v>
          </cell>
          <cell r="E4267" t="str">
            <v>Campus Wide</v>
          </cell>
          <cell r="F4267">
            <v>60</v>
          </cell>
          <cell r="G4267">
            <v>23</v>
          </cell>
          <cell r="H4267">
            <v>153</v>
          </cell>
          <cell r="I4267">
            <v>114</v>
          </cell>
          <cell r="J4267">
            <v>19</v>
          </cell>
          <cell r="K4267">
            <v>146</v>
          </cell>
          <cell r="L4267">
            <v>161</v>
          </cell>
          <cell r="M4267">
            <v>73</v>
          </cell>
          <cell r="N4267">
            <v>22</v>
          </cell>
          <cell r="O4267">
            <v>16</v>
          </cell>
          <cell r="P4267">
            <v>185</v>
          </cell>
          <cell r="Q4267">
            <v>241</v>
          </cell>
          <cell r="R4267">
            <v>11</v>
          </cell>
          <cell r="T4267">
            <v>19</v>
          </cell>
          <cell r="U4267">
            <v>1</v>
          </cell>
          <cell r="W4267">
            <v>4</v>
          </cell>
          <cell r="X4267">
            <v>2</v>
          </cell>
          <cell r="Y4267">
            <v>1</v>
          </cell>
          <cell r="AB4267">
            <v>3</v>
          </cell>
          <cell r="AC4267">
            <v>2</v>
          </cell>
          <cell r="AE4267" t="str">
            <v/>
          </cell>
        </row>
        <row r="4268">
          <cell r="C4268">
            <v>2215</v>
          </cell>
          <cell r="D4268" t="str">
            <v>Universitätsbibliothek Marburg</v>
          </cell>
          <cell r="E4268" t="str">
            <v>Standard</v>
          </cell>
          <cell r="F4268">
            <v>3</v>
          </cell>
          <cell r="G4268">
            <v>20</v>
          </cell>
          <cell r="H4268">
            <v>38</v>
          </cell>
          <cell r="I4268">
            <v>19</v>
          </cell>
          <cell r="J4268">
            <v>25</v>
          </cell>
          <cell r="K4268">
            <v>32</v>
          </cell>
          <cell r="L4268">
            <v>11</v>
          </cell>
          <cell r="M4268">
            <v>19</v>
          </cell>
          <cell r="N4268">
            <v>24</v>
          </cell>
          <cell r="O4268">
            <v>8</v>
          </cell>
          <cell r="P4268">
            <v>7</v>
          </cell>
          <cell r="Q4268">
            <v>22</v>
          </cell>
          <cell r="R4268">
            <v>10</v>
          </cell>
          <cell r="S4268">
            <v>3</v>
          </cell>
          <cell r="U4268">
            <v>1</v>
          </cell>
          <cell r="W4268">
            <v>4</v>
          </cell>
          <cell r="AE4268" t="str">
            <v/>
          </cell>
        </row>
        <row r="4269">
          <cell r="C4269">
            <v>2224</v>
          </cell>
          <cell r="D4269" t="str">
            <v>Thüringer Universitäts-und Landesbibliothek</v>
          </cell>
          <cell r="E4269" t="str">
            <v>Standard</v>
          </cell>
          <cell r="F4269">
            <v>3</v>
          </cell>
          <cell r="G4269">
            <v>122</v>
          </cell>
          <cell r="H4269">
            <v>67</v>
          </cell>
          <cell r="I4269">
            <v>54</v>
          </cell>
          <cell r="J4269">
            <v>114</v>
          </cell>
          <cell r="K4269">
            <v>197</v>
          </cell>
          <cell r="L4269">
            <v>59</v>
          </cell>
          <cell r="M4269">
            <v>61</v>
          </cell>
          <cell r="N4269">
            <v>124</v>
          </cell>
          <cell r="O4269">
            <v>74</v>
          </cell>
          <cell r="P4269">
            <v>66</v>
          </cell>
          <cell r="Q4269">
            <v>181</v>
          </cell>
          <cell r="R4269">
            <v>59</v>
          </cell>
          <cell r="S4269">
            <v>7</v>
          </cell>
          <cell r="T4269">
            <v>7</v>
          </cell>
          <cell r="U4269">
            <v>1</v>
          </cell>
          <cell r="V4269">
            <v>8</v>
          </cell>
          <cell r="W4269">
            <v>13</v>
          </cell>
          <cell r="X4269">
            <v>4</v>
          </cell>
          <cell r="Y4269">
            <v>3</v>
          </cell>
          <cell r="Z4269">
            <v>8</v>
          </cell>
          <cell r="AA4269">
            <v>7</v>
          </cell>
          <cell r="AB4269">
            <v>7</v>
          </cell>
          <cell r="AC4269">
            <v>90</v>
          </cell>
          <cell r="AE4269" t="str">
            <v/>
          </cell>
        </row>
        <row r="4270">
          <cell r="C4270">
            <v>2228</v>
          </cell>
          <cell r="D4270" t="str">
            <v>Furman University</v>
          </cell>
          <cell r="E4270" t="str">
            <v>CARN-4</v>
          </cell>
          <cell r="F4270">
            <v>2</v>
          </cell>
          <cell r="H4270">
            <v>1</v>
          </cell>
          <cell r="I4270">
            <v>1</v>
          </cell>
          <cell r="M4270">
            <v>2</v>
          </cell>
          <cell r="AE4270" t="str">
            <v/>
          </cell>
        </row>
        <row r="4271">
          <cell r="C4271">
            <v>2239</v>
          </cell>
          <cell r="D4271" t="str">
            <v>Universidad Complutense de Madrid</v>
          </cell>
          <cell r="E4271" t="str">
            <v>Campus Wide</v>
          </cell>
          <cell r="F4271">
            <v>60</v>
          </cell>
          <cell r="G4271">
            <v>64</v>
          </cell>
          <cell r="H4271">
            <v>345</v>
          </cell>
          <cell r="I4271">
            <v>582</v>
          </cell>
          <cell r="J4271">
            <v>196</v>
          </cell>
          <cell r="K4271">
            <v>185</v>
          </cell>
          <cell r="L4271">
            <v>96</v>
          </cell>
          <cell r="M4271">
            <v>48</v>
          </cell>
          <cell r="N4271">
            <v>58</v>
          </cell>
          <cell r="O4271">
            <v>89</v>
          </cell>
          <cell r="P4271">
            <v>59</v>
          </cell>
          <cell r="Q4271">
            <v>40</v>
          </cell>
          <cell r="R4271">
            <v>36</v>
          </cell>
          <cell r="T4271">
            <v>106</v>
          </cell>
          <cell r="U4271">
            <v>10</v>
          </cell>
          <cell r="AE4271" t="str">
            <v/>
          </cell>
        </row>
        <row r="4272">
          <cell r="C4272">
            <v>2241</v>
          </cell>
          <cell r="D4272" t="str">
            <v>Exeter University Library</v>
          </cell>
          <cell r="E4272" t="str">
            <v>JISC-4</v>
          </cell>
          <cell r="F4272">
            <v>40</v>
          </cell>
          <cell r="G4272">
            <v>118</v>
          </cell>
          <cell r="H4272">
            <v>131</v>
          </cell>
          <cell r="I4272">
            <v>137</v>
          </cell>
          <cell r="J4272">
            <v>146</v>
          </cell>
          <cell r="K4272">
            <v>53</v>
          </cell>
          <cell r="L4272">
            <v>29</v>
          </cell>
          <cell r="M4272">
            <v>23</v>
          </cell>
          <cell r="N4272">
            <v>70</v>
          </cell>
          <cell r="O4272">
            <v>52</v>
          </cell>
          <cell r="P4272">
            <v>92</v>
          </cell>
          <cell r="Q4272">
            <v>85</v>
          </cell>
          <cell r="R4272">
            <v>45</v>
          </cell>
          <cell r="V4272">
            <v>1</v>
          </cell>
          <cell r="AE4272" t="str">
            <v/>
          </cell>
        </row>
        <row r="4273">
          <cell r="C4273">
            <v>2244</v>
          </cell>
          <cell r="D4273" t="str">
            <v>Università degli Studi di Firenze</v>
          </cell>
          <cell r="E4273" t="str">
            <v>Standard</v>
          </cell>
          <cell r="F4273">
            <v>3</v>
          </cell>
          <cell r="G4273">
            <v>30</v>
          </cell>
          <cell r="H4273">
            <v>31</v>
          </cell>
          <cell r="I4273">
            <v>30</v>
          </cell>
          <cell r="J4273">
            <v>28</v>
          </cell>
          <cell r="K4273">
            <v>31</v>
          </cell>
          <cell r="L4273">
            <v>20</v>
          </cell>
          <cell r="M4273">
            <v>66</v>
          </cell>
          <cell r="N4273">
            <v>24</v>
          </cell>
          <cell r="O4273">
            <v>44</v>
          </cell>
          <cell r="P4273">
            <v>39</v>
          </cell>
          <cell r="Q4273">
            <v>58</v>
          </cell>
          <cell r="R4273">
            <v>53</v>
          </cell>
          <cell r="Y4273">
            <v>9</v>
          </cell>
          <cell r="AC4273">
            <v>2</v>
          </cell>
          <cell r="AE4273" t="str">
            <v/>
          </cell>
        </row>
        <row r="4274">
          <cell r="C4274">
            <v>2245</v>
          </cell>
          <cell r="D4274" t="str">
            <v>Unicamp</v>
          </cell>
          <cell r="E4274" t="str">
            <v>Campus Wide</v>
          </cell>
          <cell r="F4274">
            <v>40</v>
          </cell>
          <cell r="I4274">
            <v>44</v>
          </cell>
          <cell r="J4274">
            <v>6</v>
          </cell>
          <cell r="K4274">
            <v>9</v>
          </cell>
          <cell r="M4274">
            <v>2</v>
          </cell>
          <cell r="N4274">
            <v>10</v>
          </cell>
          <cell r="O4274">
            <v>4</v>
          </cell>
          <cell r="P4274">
            <v>13</v>
          </cell>
          <cell r="Q4274">
            <v>20</v>
          </cell>
          <cell r="R4274">
            <v>5</v>
          </cell>
          <cell r="U4274">
            <v>1</v>
          </cell>
          <cell r="AE4274" t="str">
            <v/>
          </cell>
        </row>
        <row r="4275">
          <cell r="C4275">
            <v>2246</v>
          </cell>
          <cell r="D4275" t="str">
            <v>Washington and Lee University</v>
          </cell>
          <cell r="E4275" t="str">
            <v>CARN-4</v>
          </cell>
          <cell r="F4275">
            <v>2</v>
          </cell>
          <cell r="G4275">
            <v>25</v>
          </cell>
          <cell r="H4275">
            <v>21</v>
          </cell>
          <cell r="I4275">
            <v>16</v>
          </cell>
          <cell r="J4275">
            <v>3</v>
          </cell>
          <cell r="L4275">
            <v>1</v>
          </cell>
          <cell r="M4275">
            <v>3</v>
          </cell>
          <cell r="P4275">
            <v>5</v>
          </cell>
          <cell r="AB4275">
            <v>6</v>
          </cell>
          <cell r="AE4275" t="str">
            <v/>
          </cell>
        </row>
        <row r="4276">
          <cell r="C4276">
            <v>2254</v>
          </cell>
          <cell r="D4276" t="str">
            <v>Bibliotheque Diderot de Lyon</v>
          </cell>
          <cell r="E4276" t="str">
            <v>Standard</v>
          </cell>
          <cell r="F4276">
            <v>3</v>
          </cell>
          <cell r="G4276">
            <v>134</v>
          </cell>
          <cell r="H4276">
            <v>121</v>
          </cell>
          <cell r="I4276">
            <v>118</v>
          </cell>
          <cell r="J4276">
            <v>107</v>
          </cell>
          <cell r="K4276">
            <v>77</v>
          </cell>
          <cell r="L4276">
            <v>108</v>
          </cell>
          <cell r="M4276">
            <v>164</v>
          </cell>
          <cell r="N4276">
            <v>212</v>
          </cell>
          <cell r="O4276">
            <v>253</v>
          </cell>
          <cell r="P4276">
            <v>191</v>
          </cell>
          <cell r="Q4276">
            <v>122</v>
          </cell>
          <cell r="R4276">
            <v>142</v>
          </cell>
          <cell r="Y4276">
            <v>9</v>
          </cell>
          <cell r="AA4276">
            <v>3</v>
          </cell>
          <cell r="AB4276">
            <v>11</v>
          </cell>
          <cell r="AE4276" t="str">
            <v/>
          </cell>
        </row>
        <row r="4277">
          <cell r="C4277">
            <v>2255</v>
          </cell>
          <cell r="D4277" t="str">
            <v>Trinity University</v>
          </cell>
          <cell r="E4277" t="str">
            <v>CARN-2</v>
          </cell>
          <cell r="F4277">
            <v>40</v>
          </cell>
          <cell r="G4277">
            <v>11</v>
          </cell>
          <cell r="H4277">
            <v>5</v>
          </cell>
          <cell r="I4277">
            <v>4</v>
          </cell>
          <cell r="J4277">
            <v>20</v>
          </cell>
          <cell r="K4277">
            <v>5</v>
          </cell>
          <cell r="L4277">
            <v>5</v>
          </cell>
          <cell r="N4277">
            <v>6</v>
          </cell>
          <cell r="O4277">
            <v>27</v>
          </cell>
          <cell r="P4277">
            <v>56</v>
          </cell>
          <cell r="Q4277">
            <v>37</v>
          </cell>
          <cell r="R4277">
            <v>15</v>
          </cell>
          <cell r="AE4277" t="str">
            <v/>
          </cell>
        </row>
        <row r="4278">
          <cell r="C4278">
            <v>2257</v>
          </cell>
          <cell r="D4278" t="str">
            <v>Universitat de Barcelona</v>
          </cell>
          <cell r="E4278" t="str">
            <v>Standard</v>
          </cell>
          <cell r="F4278">
            <v>3</v>
          </cell>
          <cell r="G4278">
            <v>36</v>
          </cell>
          <cell r="H4278">
            <v>15</v>
          </cell>
          <cell r="I4278">
            <v>22</v>
          </cell>
          <cell r="J4278">
            <v>49</v>
          </cell>
          <cell r="K4278">
            <v>60</v>
          </cell>
          <cell r="L4278">
            <v>28</v>
          </cell>
          <cell r="M4278">
            <v>36</v>
          </cell>
          <cell r="N4278">
            <v>23</v>
          </cell>
          <cell r="O4278">
            <v>27</v>
          </cell>
          <cell r="P4278">
            <v>56</v>
          </cell>
          <cell r="Q4278">
            <v>43</v>
          </cell>
          <cell r="R4278">
            <v>27</v>
          </cell>
          <cell r="AE4278" t="str">
            <v/>
          </cell>
        </row>
        <row r="4279">
          <cell r="C4279">
            <v>2264</v>
          </cell>
          <cell r="D4279" t="str">
            <v>Macquarie University</v>
          </cell>
          <cell r="E4279" t="str">
            <v>Campus Wide</v>
          </cell>
          <cell r="F4279">
            <v>40</v>
          </cell>
          <cell r="G4279">
            <v>23</v>
          </cell>
          <cell r="H4279">
            <v>45</v>
          </cell>
          <cell r="I4279">
            <v>53</v>
          </cell>
          <cell r="J4279">
            <v>87</v>
          </cell>
          <cell r="K4279">
            <v>68</v>
          </cell>
          <cell r="L4279">
            <v>20</v>
          </cell>
          <cell r="M4279">
            <v>11</v>
          </cell>
          <cell r="N4279">
            <v>51</v>
          </cell>
          <cell r="O4279">
            <v>40</v>
          </cell>
          <cell r="P4279">
            <v>21</v>
          </cell>
          <cell r="Q4279">
            <v>9</v>
          </cell>
          <cell r="R4279">
            <v>9</v>
          </cell>
          <cell r="AE4279" t="str">
            <v/>
          </cell>
        </row>
        <row r="4280">
          <cell r="C4280">
            <v>2269</v>
          </cell>
          <cell r="D4280" t="str">
            <v>Humboldt-Universität zu Berlin</v>
          </cell>
          <cell r="E4280" t="str">
            <v>Standard</v>
          </cell>
          <cell r="F4280">
            <v>3</v>
          </cell>
          <cell r="G4280">
            <v>122</v>
          </cell>
          <cell r="H4280">
            <v>95</v>
          </cell>
          <cell r="I4280">
            <v>96</v>
          </cell>
          <cell r="J4280">
            <v>70</v>
          </cell>
          <cell r="K4280">
            <v>69</v>
          </cell>
          <cell r="L4280">
            <v>59</v>
          </cell>
          <cell r="M4280">
            <v>60</v>
          </cell>
          <cell r="N4280">
            <v>52</v>
          </cell>
          <cell r="O4280">
            <v>76</v>
          </cell>
          <cell r="P4280">
            <v>117</v>
          </cell>
          <cell r="Q4280">
            <v>68</v>
          </cell>
          <cell r="R4280">
            <v>47</v>
          </cell>
          <cell r="S4280">
            <v>6</v>
          </cell>
          <cell r="T4280">
            <v>3</v>
          </cell>
          <cell r="U4280">
            <v>6</v>
          </cell>
          <cell r="V4280">
            <v>3</v>
          </cell>
          <cell r="W4280">
            <v>80</v>
          </cell>
          <cell r="Y4280">
            <v>20</v>
          </cell>
          <cell r="AA4280">
            <v>2</v>
          </cell>
          <cell r="AB4280">
            <v>4</v>
          </cell>
          <cell r="AC4280">
            <v>3</v>
          </cell>
          <cell r="AE4280" t="str">
            <v/>
          </cell>
        </row>
        <row r="4281">
          <cell r="C4281">
            <v>2270</v>
          </cell>
          <cell r="D4281" t="str">
            <v>Bucknell University</v>
          </cell>
          <cell r="E4281" t="str">
            <v>CARN-4</v>
          </cell>
          <cell r="F4281">
            <v>2</v>
          </cell>
          <cell r="G4281">
            <v>5</v>
          </cell>
          <cell r="H4281">
            <v>2</v>
          </cell>
          <cell r="I4281">
            <v>6</v>
          </cell>
          <cell r="J4281">
            <v>2</v>
          </cell>
          <cell r="K4281">
            <v>12</v>
          </cell>
          <cell r="L4281">
            <v>2</v>
          </cell>
          <cell r="M4281">
            <v>5</v>
          </cell>
          <cell r="N4281">
            <v>4</v>
          </cell>
          <cell r="O4281">
            <v>1</v>
          </cell>
          <cell r="P4281">
            <v>4</v>
          </cell>
          <cell r="Q4281">
            <v>3</v>
          </cell>
          <cell r="AE4281" t="str">
            <v/>
          </cell>
        </row>
        <row r="4282">
          <cell r="C4282">
            <v>2289</v>
          </cell>
          <cell r="D4282" t="str">
            <v>Université Reims</v>
          </cell>
          <cell r="E4282" t="str">
            <v>Campus Wide</v>
          </cell>
          <cell r="F4282">
            <v>40</v>
          </cell>
          <cell r="G4282">
            <v>9</v>
          </cell>
          <cell r="H4282">
            <v>3</v>
          </cell>
          <cell r="I4282">
            <v>9</v>
          </cell>
          <cell r="J4282">
            <v>7</v>
          </cell>
          <cell r="K4282">
            <v>6</v>
          </cell>
          <cell r="L4282">
            <v>1</v>
          </cell>
          <cell r="M4282">
            <v>3</v>
          </cell>
          <cell r="N4282">
            <v>17</v>
          </cell>
          <cell r="O4282">
            <v>12</v>
          </cell>
          <cell r="P4282">
            <v>20</v>
          </cell>
          <cell r="Q4282">
            <v>4</v>
          </cell>
          <cell r="R4282">
            <v>6</v>
          </cell>
          <cell r="AE4282" t="str">
            <v/>
          </cell>
        </row>
        <row r="4283">
          <cell r="C4283">
            <v>2290</v>
          </cell>
          <cell r="D4283" t="str">
            <v>Università di Catania</v>
          </cell>
          <cell r="E4283" t="str">
            <v>Standard</v>
          </cell>
          <cell r="F4283">
            <v>3</v>
          </cell>
          <cell r="G4283">
            <v>65</v>
          </cell>
          <cell r="H4283">
            <v>27</v>
          </cell>
          <cell r="I4283">
            <v>55</v>
          </cell>
          <cell r="J4283">
            <v>66</v>
          </cell>
          <cell r="K4283">
            <v>57</v>
          </cell>
          <cell r="L4283">
            <v>70</v>
          </cell>
          <cell r="M4283">
            <v>36</v>
          </cell>
          <cell r="N4283">
            <v>18</v>
          </cell>
          <cell r="O4283">
            <v>69</v>
          </cell>
          <cell r="P4283">
            <v>89</v>
          </cell>
          <cell r="Q4283">
            <v>76</v>
          </cell>
          <cell r="R4283">
            <v>43</v>
          </cell>
          <cell r="S4283">
            <v>1</v>
          </cell>
          <cell r="U4283">
            <v>7</v>
          </cell>
          <cell r="V4283">
            <v>32</v>
          </cell>
          <cell r="W4283">
            <v>1</v>
          </cell>
          <cell r="X4283">
            <v>1</v>
          </cell>
          <cell r="AA4283">
            <v>5</v>
          </cell>
          <cell r="AB4283">
            <v>5</v>
          </cell>
          <cell r="AC4283">
            <v>1</v>
          </cell>
          <cell r="AD4283">
            <v>4</v>
          </cell>
          <cell r="AE4283" t="str">
            <v/>
          </cell>
        </row>
        <row r="4284">
          <cell r="C4284">
            <v>2291</v>
          </cell>
          <cell r="D4284" t="str">
            <v>Universität Wuppertal</v>
          </cell>
          <cell r="E4284" t="str">
            <v>Campus Wide</v>
          </cell>
          <cell r="F4284">
            <v>120</v>
          </cell>
          <cell r="G4284">
            <v>320</v>
          </cell>
          <cell r="H4284">
            <v>278</v>
          </cell>
          <cell r="I4284">
            <v>518</v>
          </cell>
          <cell r="J4284">
            <v>475</v>
          </cell>
          <cell r="K4284">
            <v>562</v>
          </cell>
          <cell r="L4284">
            <v>160</v>
          </cell>
          <cell r="M4284">
            <v>79</v>
          </cell>
          <cell r="N4284">
            <v>269</v>
          </cell>
          <cell r="O4284">
            <v>261</v>
          </cell>
          <cell r="P4284">
            <v>646</v>
          </cell>
          <cell r="Q4284">
            <v>91</v>
          </cell>
          <cell r="R4284">
            <v>587</v>
          </cell>
          <cell r="S4284">
            <v>1</v>
          </cell>
          <cell r="U4284">
            <v>2</v>
          </cell>
          <cell r="V4284">
            <v>1</v>
          </cell>
          <cell r="W4284">
            <v>19</v>
          </cell>
          <cell r="Z4284">
            <v>11</v>
          </cell>
          <cell r="AA4284">
            <v>2</v>
          </cell>
          <cell r="AB4284">
            <v>2</v>
          </cell>
          <cell r="AD4284">
            <v>6</v>
          </cell>
          <cell r="AE4284" t="str">
            <v/>
          </cell>
        </row>
        <row r="4285">
          <cell r="C4285">
            <v>2292</v>
          </cell>
          <cell r="D4285" t="str">
            <v>Universität des Saarlandes, Saarbrücken</v>
          </cell>
          <cell r="E4285" t="str">
            <v>Standard</v>
          </cell>
          <cell r="F4285">
            <v>3</v>
          </cell>
          <cell r="G4285">
            <v>5</v>
          </cell>
          <cell r="H4285">
            <v>6</v>
          </cell>
          <cell r="I4285">
            <v>82</v>
          </cell>
          <cell r="J4285">
            <v>79</v>
          </cell>
          <cell r="K4285">
            <v>41</v>
          </cell>
          <cell r="L4285">
            <v>17</v>
          </cell>
          <cell r="M4285">
            <v>5</v>
          </cell>
          <cell r="N4285">
            <v>83</v>
          </cell>
          <cell r="O4285">
            <v>6</v>
          </cell>
          <cell r="P4285">
            <v>19</v>
          </cell>
          <cell r="Q4285">
            <v>16</v>
          </cell>
          <cell r="R4285">
            <v>18</v>
          </cell>
          <cell r="AB4285">
            <v>5</v>
          </cell>
          <cell r="AE4285" t="str">
            <v/>
          </cell>
        </row>
        <row r="4286">
          <cell r="C4286">
            <v>2305</v>
          </cell>
          <cell r="D4286" t="str">
            <v>Library of Congress</v>
          </cell>
          <cell r="E4286" t="str">
            <v>CARN-2</v>
          </cell>
          <cell r="F4286">
            <v>40</v>
          </cell>
          <cell r="H4286">
            <v>1</v>
          </cell>
          <cell r="J4286">
            <v>1</v>
          </cell>
          <cell r="L4286">
            <v>2</v>
          </cell>
          <cell r="M4286">
            <v>2</v>
          </cell>
          <cell r="N4286">
            <v>1</v>
          </cell>
          <cell r="O4286">
            <v>1</v>
          </cell>
          <cell r="P4286">
            <v>2</v>
          </cell>
          <cell r="Q4286">
            <v>1</v>
          </cell>
          <cell r="AE4286" t="str">
            <v/>
          </cell>
        </row>
        <row r="4287">
          <cell r="C4287">
            <v>2306</v>
          </cell>
          <cell r="D4287" t="str">
            <v>Universitäts-und Forschungsbibliothek Erfurt - Gotha</v>
          </cell>
          <cell r="E4287" t="str">
            <v>Standard</v>
          </cell>
          <cell r="F4287">
            <v>3</v>
          </cell>
          <cell r="G4287">
            <v>17</v>
          </cell>
          <cell r="H4287">
            <v>50</v>
          </cell>
          <cell r="I4287">
            <v>76</v>
          </cell>
          <cell r="J4287">
            <v>37</v>
          </cell>
          <cell r="K4287">
            <v>47</v>
          </cell>
          <cell r="L4287">
            <v>46</v>
          </cell>
          <cell r="M4287">
            <v>37</v>
          </cell>
          <cell r="N4287">
            <v>18</v>
          </cell>
          <cell r="O4287">
            <v>30</v>
          </cell>
          <cell r="P4287">
            <v>57</v>
          </cell>
          <cell r="Q4287">
            <v>59</v>
          </cell>
          <cell r="R4287">
            <v>21</v>
          </cell>
          <cell r="S4287">
            <v>1</v>
          </cell>
          <cell r="T4287">
            <v>11</v>
          </cell>
          <cell r="U4287">
            <v>12</v>
          </cell>
          <cell r="V4287">
            <v>3</v>
          </cell>
          <cell r="W4287">
            <v>10</v>
          </cell>
          <cell r="X4287">
            <v>4</v>
          </cell>
          <cell r="Y4287">
            <v>4</v>
          </cell>
          <cell r="AB4287">
            <v>3</v>
          </cell>
          <cell r="AE4287" t="str">
            <v/>
          </cell>
        </row>
        <row r="4288">
          <cell r="C4288">
            <v>2307</v>
          </cell>
          <cell r="D4288" t="str">
            <v>University of Manitoba</v>
          </cell>
          <cell r="E4288" t="str">
            <v>Standard</v>
          </cell>
          <cell r="F4288">
            <v>3</v>
          </cell>
          <cell r="G4288">
            <v>14</v>
          </cell>
          <cell r="H4288">
            <v>12</v>
          </cell>
          <cell r="I4288">
            <v>31</v>
          </cell>
          <cell r="J4288">
            <v>40</v>
          </cell>
          <cell r="K4288">
            <v>13</v>
          </cell>
          <cell r="L4288">
            <v>20</v>
          </cell>
          <cell r="M4288">
            <v>11</v>
          </cell>
          <cell r="N4288">
            <v>6</v>
          </cell>
          <cell r="O4288">
            <v>8</v>
          </cell>
          <cell r="P4288">
            <v>9</v>
          </cell>
          <cell r="Q4288">
            <v>19</v>
          </cell>
          <cell r="R4288">
            <v>19</v>
          </cell>
          <cell r="AE4288" t="str">
            <v/>
          </cell>
        </row>
        <row r="4289">
          <cell r="C4289">
            <v>2308</v>
          </cell>
          <cell r="D4289" t="str">
            <v>Università di Udine</v>
          </cell>
          <cell r="E4289" t="str">
            <v>Standard</v>
          </cell>
          <cell r="F4289">
            <v>3</v>
          </cell>
          <cell r="G4289">
            <v>26</v>
          </cell>
          <cell r="H4289">
            <v>10</v>
          </cell>
          <cell r="I4289">
            <v>19</v>
          </cell>
          <cell r="J4289">
            <v>15</v>
          </cell>
          <cell r="K4289">
            <v>20</v>
          </cell>
          <cell r="L4289">
            <v>12</v>
          </cell>
          <cell r="M4289">
            <v>18</v>
          </cell>
          <cell r="N4289">
            <v>19</v>
          </cell>
          <cell r="O4289">
            <v>25</v>
          </cell>
          <cell r="P4289">
            <v>21</v>
          </cell>
          <cell r="Q4289">
            <v>12</v>
          </cell>
          <cell r="R4289">
            <v>13</v>
          </cell>
          <cell r="AE4289" t="str">
            <v/>
          </cell>
        </row>
        <row r="4290">
          <cell r="C4290">
            <v>2323</v>
          </cell>
          <cell r="D4290" t="str">
            <v>Università degli Studi della Calabria</v>
          </cell>
          <cell r="E4290" t="str">
            <v>Standard</v>
          </cell>
          <cell r="F4290">
            <v>3</v>
          </cell>
          <cell r="G4290">
            <v>38</v>
          </cell>
          <cell r="H4290">
            <v>68</v>
          </cell>
          <cell r="I4290">
            <v>65</v>
          </cell>
          <cell r="J4290">
            <v>84</v>
          </cell>
          <cell r="K4290">
            <v>51</v>
          </cell>
          <cell r="L4290">
            <v>71</v>
          </cell>
          <cell r="M4290">
            <v>33</v>
          </cell>
          <cell r="N4290">
            <v>12</v>
          </cell>
          <cell r="O4290">
            <v>33</v>
          </cell>
          <cell r="P4290">
            <v>47</v>
          </cell>
          <cell r="Q4290">
            <v>29</v>
          </cell>
          <cell r="R4290">
            <v>38</v>
          </cell>
          <cell r="T4290">
            <v>1</v>
          </cell>
          <cell r="V4290">
            <v>4</v>
          </cell>
          <cell r="AE4290" t="str">
            <v/>
          </cell>
        </row>
        <row r="4291">
          <cell r="C4291">
            <v>2366</v>
          </cell>
          <cell r="D4291" t="str">
            <v>University of Western Ontario</v>
          </cell>
          <cell r="E4291" t="str">
            <v>Standard</v>
          </cell>
          <cell r="F4291">
            <v>3</v>
          </cell>
          <cell r="G4291">
            <v>10</v>
          </cell>
          <cell r="H4291">
            <v>19</v>
          </cell>
          <cell r="I4291">
            <v>47</v>
          </cell>
          <cell r="J4291">
            <v>29</v>
          </cell>
          <cell r="K4291">
            <v>14</v>
          </cell>
          <cell r="L4291">
            <v>5</v>
          </cell>
          <cell r="M4291">
            <v>14</v>
          </cell>
          <cell r="N4291">
            <v>12</v>
          </cell>
          <cell r="O4291">
            <v>18</v>
          </cell>
          <cell r="P4291">
            <v>73</v>
          </cell>
          <cell r="Q4291">
            <v>43</v>
          </cell>
          <cell r="R4291">
            <v>22</v>
          </cell>
          <cell r="AE4291" t="str">
            <v/>
          </cell>
        </row>
        <row r="4292">
          <cell r="C4292">
            <v>2377</v>
          </cell>
          <cell r="D4292" t="str">
            <v>Katolicki Uniwersytet Lubelski</v>
          </cell>
          <cell r="E4292" t="str">
            <v>Campus Wide</v>
          </cell>
          <cell r="F4292">
            <v>40</v>
          </cell>
          <cell r="G4292">
            <v>20</v>
          </cell>
          <cell r="H4292">
            <v>4</v>
          </cell>
          <cell r="I4292">
            <v>4</v>
          </cell>
          <cell r="J4292">
            <v>3</v>
          </cell>
          <cell r="K4292">
            <v>1</v>
          </cell>
          <cell r="L4292">
            <v>4</v>
          </cell>
          <cell r="M4292">
            <v>1</v>
          </cell>
          <cell r="N4292">
            <v>3</v>
          </cell>
          <cell r="O4292">
            <v>2</v>
          </cell>
          <cell r="P4292">
            <v>4</v>
          </cell>
          <cell r="Q4292">
            <v>5</v>
          </cell>
          <cell r="R4292">
            <v>3</v>
          </cell>
          <cell r="AE4292" t="str">
            <v/>
          </cell>
        </row>
        <row r="4293">
          <cell r="C4293">
            <v>2379</v>
          </cell>
          <cell r="D4293" t="str">
            <v>Utah State Libraries</v>
          </cell>
          <cell r="E4293" t="str">
            <v>CARN-1</v>
          </cell>
          <cell r="F4293">
            <v>40</v>
          </cell>
          <cell r="G4293">
            <v>9</v>
          </cell>
          <cell r="H4293">
            <v>15</v>
          </cell>
          <cell r="I4293">
            <v>17</v>
          </cell>
          <cell r="J4293">
            <v>12</v>
          </cell>
          <cell r="L4293">
            <v>6</v>
          </cell>
          <cell r="M4293">
            <v>1</v>
          </cell>
          <cell r="N4293">
            <v>21</v>
          </cell>
          <cell r="O4293">
            <v>38</v>
          </cell>
          <cell r="P4293">
            <v>36</v>
          </cell>
          <cell r="Q4293">
            <v>33</v>
          </cell>
          <cell r="R4293">
            <v>36</v>
          </cell>
          <cell r="AE4293" t="str">
            <v/>
          </cell>
        </row>
        <row r="4294">
          <cell r="C4294">
            <v>2381</v>
          </cell>
          <cell r="D4294" t="str">
            <v>University of London - Warburg Institute</v>
          </cell>
          <cell r="E4294" t="str">
            <v>JISC-6</v>
          </cell>
          <cell r="F4294">
            <v>40</v>
          </cell>
          <cell r="G4294">
            <v>2</v>
          </cell>
          <cell r="L4294">
            <v>2</v>
          </cell>
          <cell r="M4294">
            <v>4</v>
          </cell>
          <cell r="N4294">
            <v>2</v>
          </cell>
          <cell r="P4294">
            <v>1</v>
          </cell>
          <cell r="Q4294">
            <v>4</v>
          </cell>
          <cell r="AE4294" t="str">
            <v/>
          </cell>
        </row>
        <row r="4295">
          <cell r="C4295">
            <v>2422</v>
          </cell>
          <cell r="D4295" t="str">
            <v>York University</v>
          </cell>
          <cell r="E4295" t="str">
            <v>Campus Wide</v>
          </cell>
          <cell r="F4295">
            <v>40</v>
          </cell>
          <cell r="G4295">
            <v>35</v>
          </cell>
          <cell r="H4295">
            <v>67</v>
          </cell>
          <cell r="I4295">
            <v>46</v>
          </cell>
          <cell r="J4295">
            <v>14</v>
          </cell>
          <cell r="K4295">
            <v>21</v>
          </cell>
          <cell r="L4295">
            <v>15</v>
          </cell>
          <cell r="M4295">
            <v>20</v>
          </cell>
          <cell r="N4295">
            <v>16</v>
          </cell>
          <cell r="O4295">
            <v>45</v>
          </cell>
          <cell r="P4295">
            <v>85</v>
          </cell>
          <cell r="Q4295">
            <v>51</v>
          </cell>
          <cell r="R4295">
            <v>36</v>
          </cell>
          <cell r="AE4295" t="str">
            <v/>
          </cell>
        </row>
        <row r="4296">
          <cell r="C4296">
            <v>2447</v>
          </cell>
          <cell r="D4296" t="str">
            <v>Université de Poitiers</v>
          </cell>
          <cell r="E4296" t="str">
            <v>Standard</v>
          </cell>
          <cell r="F4296">
            <v>3</v>
          </cell>
          <cell r="G4296">
            <v>15</v>
          </cell>
          <cell r="H4296">
            <v>14</v>
          </cell>
          <cell r="I4296">
            <v>13</v>
          </cell>
          <cell r="J4296">
            <v>8</v>
          </cell>
          <cell r="K4296">
            <v>4</v>
          </cell>
          <cell r="L4296">
            <v>11</v>
          </cell>
          <cell r="M4296">
            <v>13</v>
          </cell>
          <cell r="N4296">
            <v>12</v>
          </cell>
          <cell r="O4296">
            <v>17</v>
          </cell>
          <cell r="P4296">
            <v>16</v>
          </cell>
          <cell r="Q4296">
            <v>13</v>
          </cell>
          <cell r="R4296">
            <v>9</v>
          </cell>
          <cell r="AE4296" t="str">
            <v/>
          </cell>
        </row>
        <row r="4297">
          <cell r="C4297">
            <v>2449</v>
          </cell>
          <cell r="D4297" t="str">
            <v>Università degli Studi di Siena</v>
          </cell>
          <cell r="E4297" t="str">
            <v>Standard</v>
          </cell>
          <cell r="F4297">
            <v>3</v>
          </cell>
          <cell r="G4297">
            <v>70</v>
          </cell>
          <cell r="H4297">
            <v>57</v>
          </cell>
          <cell r="I4297">
            <v>46</v>
          </cell>
          <cell r="J4297">
            <v>78</v>
          </cell>
          <cell r="K4297">
            <v>89</v>
          </cell>
          <cell r="L4297">
            <v>66</v>
          </cell>
          <cell r="M4297">
            <v>49</v>
          </cell>
          <cell r="N4297">
            <v>15</v>
          </cell>
          <cell r="O4297">
            <v>31</v>
          </cell>
          <cell r="P4297">
            <v>72</v>
          </cell>
          <cell r="Q4297">
            <v>72</v>
          </cell>
          <cell r="R4297">
            <v>87</v>
          </cell>
          <cell r="W4297">
            <v>4</v>
          </cell>
          <cell r="Z4297">
            <v>1</v>
          </cell>
          <cell r="AA4297">
            <v>1</v>
          </cell>
          <cell r="AE4297" t="str">
            <v/>
          </cell>
        </row>
        <row r="4298">
          <cell r="C4298">
            <v>2456</v>
          </cell>
          <cell r="D4298" t="str">
            <v>Skidmore College</v>
          </cell>
          <cell r="E4298" t="str">
            <v>CARN-4</v>
          </cell>
          <cell r="F4298">
            <v>40</v>
          </cell>
          <cell r="G4298">
            <v>5</v>
          </cell>
          <cell r="H4298">
            <v>63</v>
          </cell>
          <cell r="I4298">
            <v>24</v>
          </cell>
          <cell r="J4298">
            <v>28</v>
          </cell>
          <cell r="K4298">
            <v>16</v>
          </cell>
          <cell r="L4298">
            <v>7</v>
          </cell>
          <cell r="M4298">
            <v>4</v>
          </cell>
          <cell r="N4298">
            <v>3</v>
          </cell>
          <cell r="O4298">
            <v>20</v>
          </cell>
          <cell r="P4298">
            <v>32</v>
          </cell>
          <cell r="Q4298">
            <v>18</v>
          </cell>
          <cell r="R4298">
            <v>10</v>
          </cell>
          <cell r="T4298">
            <v>4</v>
          </cell>
          <cell r="AE4298" t="str">
            <v/>
          </cell>
        </row>
        <row r="4299">
          <cell r="C4299">
            <v>2457</v>
          </cell>
          <cell r="D4299" t="str">
            <v>Hochschulbibliothek RWTH Aachen</v>
          </cell>
          <cell r="E4299" t="str">
            <v>Standard</v>
          </cell>
          <cell r="F4299">
            <v>3</v>
          </cell>
          <cell r="G4299">
            <v>24</v>
          </cell>
          <cell r="H4299">
            <v>11</v>
          </cell>
          <cell r="I4299">
            <v>3</v>
          </cell>
          <cell r="J4299">
            <v>33</v>
          </cell>
          <cell r="K4299">
            <v>44</v>
          </cell>
          <cell r="L4299">
            <v>16</v>
          </cell>
          <cell r="M4299">
            <v>15</v>
          </cell>
          <cell r="N4299">
            <v>2</v>
          </cell>
          <cell r="O4299">
            <v>4</v>
          </cell>
          <cell r="P4299">
            <v>44</v>
          </cell>
          <cell r="Q4299">
            <v>72</v>
          </cell>
          <cell r="R4299">
            <v>11</v>
          </cell>
          <cell r="S4299">
            <v>1</v>
          </cell>
          <cell r="V4299">
            <v>6</v>
          </cell>
          <cell r="W4299">
            <v>17</v>
          </cell>
          <cell r="AB4299">
            <v>7</v>
          </cell>
          <cell r="AC4299">
            <v>3</v>
          </cell>
          <cell r="AD4299">
            <v>3</v>
          </cell>
          <cell r="AE4299" t="str">
            <v/>
          </cell>
        </row>
        <row r="4300">
          <cell r="C4300">
            <v>2462</v>
          </cell>
          <cell r="D4300" t="str">
            <v>Universitätsbibliothek Bielefeld</v>
          </cell>
          <cell r="E4300" t="str">
            <v>Campus Wide</v>
          </cell>
          <cell r="F4300">
            <v>40</v>
          </cell>
          <cell r="Q4300">
            <v>1</v>
          </cell>
          <cell r="R4300">
            <v>2</v>
          </cell>
          <cell r="AE4300" t="str">
            <v/>
          </cell>
        </row>
        <row r="4301">
          <cell r="C4301">
            <v>2463</v>
          </cell>
          <cell r="D4301" t="str">
            <v>Universitätsbibliothek Bochum</v>
          </cell>
          <cell r="E4301" t="str">
            <v>Campus Wide</v>
          </cell>
          <cell r="F4301">
            <v>130</v>
          </cell>
          <cell r="G4301">
            <v>221</v>
          </cell>
          <cell r="H4301">
            <v>176</v>
          </cell>
          <cell r="I4301">
            <v>223</v>
          </cell>
          <cell r="J4301">
            <v>184</v>
          </cell>
          <cell r="K4301">
            <v>230</v>
          </cell>
          <cell r="L4301">
            <v>172</v>
          </cell>
          <cell r="M4301">
            <v>87</v>
          </cell>
          <cell r="N4301">
            <v>72</v>
          </cell>
          <cell r="O4301">
            <v>289</v>
          </cell>
          <cell r="P4301">
            <v>375</v>
          </cell>
          <cell r="Q4301">
            <v>534</v>
          </cell>
          <cell r="R4301">
            <v>836</v>
          </cell>
          <cell r="S4301">
            <v>1</v>
          </cell>
          <cell r="U4301">
            <v>1</v>
          </cell>
          <cell r="X4301">
            <v>3</v>
          </cell>
          <cell r="AA4301">
            <v>3</v>
          </cell>
          <cell r="AB4301">
            <v>2</v>
          </cell>
          <cell r="AC4301">
            <v>8</v>
          </cell>
          <cell r="AD4301">
            <v>9</v>
          </cell>
          <cell r="AE4301" t="str">
            <v/>
          </cell>
        </row>
        <row r="4302">
          <cell r="C4302">
            <v>2471</v>
          </cell>
          <cell r="D4302" t="str">
            <v>Universitäts- und Landesbibliothek Sachsen-Anhalt</v>
          </cell>
          <cell r="E4302" t="str">
            <v>Standard</v>
          </cell>
          <cell r="F4302">
            <v>3</v>
          </cell>
          <cell r="G4302">
            <v>36</v>
          </cell>
          <cell r="H4302">
            <v>32</v>
          </cell>
          <cell r="I4302">
            <v>11</v>
          </cell>
          <cell r="J4302">
            <v>31</v>
          </cell>
          <cell r="K4302">
            <v>34</v>
          </cell>
          <cell r="L4302">
            <v>11</v>
          </cell>
          <cell r="M4302">
            <v>23</v>
          </cell>
          <cell r="N4302">
            <v>22</v>
          </cell>
          <cell r="O4302">
            <v>8</v>
          </cell>
          <cell r="P4302">
            <v>16</v>
          </cell>
          <cell r="Q4302">
            <v>31</v>
          </cell>
          <cell r="R4302">
            <v>19</v>
          </cell>
          <cell r="T4302">
            <v>3</v>
          </cell>
          <cell r="W4302">
            <v>1</v>
          </cell>
          <cell r="Y4302">
            <v>3</v>
          </cell>
          <cell r="AB4302">
            <v>1</v>
          </cell>
          <cell r="AC4302">
            <v>3</v>
          </cell>
          <cell r="AD4302">
            <v>1</v>
          </cell>
          <cell r="AE4302" t="str">
            <v/>
          </cell>
        </row>
        <row r="4303">
          <cell r="C4303">
            <v>2473</v>
          </cell>
          <cell r="D4303" t="str">
            <v>Universitätsbibliothek und Technische Informationsbibliothek Hannover</v>
          </cell>
          <cell r="E4303" t="str">
            <v>Campus Wide</v>
          </cell>
          <cell r="F4303">
            <v>40</v>
          </cell>
          <cell r="G4303">
            <v>22</v>
          </cell>
          <cell r="H4303">
            <v>4</v>
          </cell>
          <cell r="I4303">
            <v>3</v>
          </cell>
          <cell r="J4303">
            <v>8</v>
          </cell>
          <cell r="K4303">
            <v>21</v>
          </cell>
          <cell r="L4303">
            <v>21</v>
          </cell>
          <cell r="M4303">
            <v>15</v>
          </cell>
          <cell r="N4303">
            <v>12</v>
          </cell>
          <cell r="O4303">
            <v>15</v>
          </cell>
          <cell r="P4303">
            <v>11</v>
          </cell>
          <cell r="Q4303">
            <v>18</v>
          </cell>
          <cell r="R4303">
            <v>4</v>
          </cell>
          <cell r="AE4303" t="str">
            <v/>
          </cell>
        </row>
        <row r="4304">
          <cell r="C4304">
            <v>2476</v>
          </cell>
          <cell r="D4304" t="str">
            <v>Badische Landesbibliothek Karlsruhe</v>
          </cell>
          <cell r="E4304" t="str">
            <v>Standard</v>
          </cell>
          <cell r="F4304">
            <v>3</v>
          </cell>
          <cell r="G4304">
            <v>3</v>
          </cell>
          <cell r="H4304">
            <v>1</v>
          </cell>
          <cell r="P4304">
            <v>2</v>
          </cell>
          <cell r="Q4304">
            <v>8</v>
          </cell>
          <cell r="S4304">
            <v>1</v>
          </cell>
          <cell r="AE4304" t="str">
            <v/>
          </cell>
        </row>
        <row r="4305">
          <cell r="C4305">
            <v>2482</v>
          </cell>
          <cell r="D4305" t="str">
            <v>Universitätsbibliothek Leipzig</v>
          </cell>
          <cell r="E4305" t="str">
            <v>Standard</v>
          </cell>
          <cell r="F4305">
            <v>3</v>
          </cell>
          <cell r="G4305">
            <v>36</v>
          </cell>
          <cell r="H4305">
            <v>60</v>
          </cell>
          <cell r="I4305">
            <v>55</v>
          </cell>
          <cell r="J4305">
            <v>51</v>
          </cell>
          <cell r="K4305">
            <v>60</v>
          </cell>
          <cell r="L4305">
            <v>44</v>
          </cell>
          <cell r="M4305">
            <v>48</v>
          </cell>
          <cell r="N4305">
            <v>59</v>
          </cell>
          <cell r="O4305">
            <v>49</v>
          </cell>
          <cell r="P4305">
            <v>83</v>
          </cell>
          <cell r="Q4305">
            <v>84</v>
          </cell>
          <cell r="R4305">
            <v>43</v>
          </cell>
          <cell r="T4305">
            <v>2</v>
          </cell>
          <cell r="V4305">
            <v>2</v>
          </cell>
          <cell r="W4305">
            <v>9</v>
          </cell>
          <cell r="X4305">
            <v>1</v>
          </cell>
          <cell r="Z4305">
            <v>1</v>
          </cell>
          <cell r="AB4305">
            <v>2</v>
          </cell>
          <cell r="AC4305">
            <v>2</v>
          </cell>
          <cell r="AD4305">
            <v>1</v>
          </cell>
          <cell r="AE4305" t="str">
            <v/>
          </cell>
        </row>
        <row r="4306">
          <cell r="C4306">
            <v>2484</v>
          </cell>
          <cell r="D4306" t="str">
            <v>Universitätsbibliothek Magdeburg</v>
          </cell>
          <cell r="E4306" t="str">
            <v>Standard</v>
          </cell>
          <cell r="F4306">
            <v>3</v>
          </cell>
          <cell r="O4306">
            <v>7</v>
          </cell>
          <cell r="AA4306">
            <v>1</v>
          </cell>
          <cell r="AE4306" t="str">
            <v/>
          </cell>
        </row>
        <row r="4307">
          <cell r="C4307">
            <v>2485</v>
          </cell>
          <cell r="D4307" t="str">
            <v>Universitätsbibliothek Mannheim</v>
          </cell>
          <cell r="E4307" t="str">
            <v>Standard</v>
          </cell>
          <cell r="F4307">
            <v>3</v>
          </cell>
          <cell r="G4307">
            <v>109</v>
          </cell>
          <cell r="H4307">
            <v>58</v>
          </cell>
          <cell r="I4307">
            <v>158</v>
          </cell>
          <cell r="J4307">
            <v>51</v>
          </cell>
          <cell r="K4307">
            <v>85</v>
          </cell>
          <cell r="L4307">
            <v>51</v>
          </cell>
          <cell r="M4307">
            <v>55</v>
          </cell>
          <cell r="N4307">
            <v>62</v>
          </cell>
          <cell r="O4307">
            <v>109</v>
          </cell>
          <cell r="P4307">
            <v>179</v>
          </cell>
          <cell r="Q4307">
            <v>72</v>
          </cell>
          <cell r="R4307">
            <v>33</v>
          </cell>
          <cell r="S4307">
            <v>4</v>
          </cell>
          <cell r="T4307">
            <v>28</v>
          </cell>
          <cell r="U4307">
            <v>7</v>
          </cell>
          <cell r="W4307">
            <v>1</v>
          </cell>
          <cell r="X4307">
            <v>17</v>
          </cell>
          <cell r="Y4307">
            <v>15</v>
          </cell>
          <cell r="Z4307">
            <v>3</v>
          </cell>
          <cell r="AA4307">
            <v>86</v>
          </cell>
          <cell r="AB4307">
            <v>11</v>
          </cell>
          <cell r="AE4307" t="str">
            <v/>
          </cell>
        </row>
        <row r="4308">
          <cell r="C4308">
            <v>2487</v>
          </cell>
          <cell r="D4308" t="str">
            <v>Bibliotheks- und Informationssystem der Universität Oldenburg</v>
          </cell>
          <cell r="E4308" t="str">
            <v>Campus Wide</v>
          </cell>
          <cell r="F4308">
            <v>40</v>
          </cell>
          <cell r="R4308">
            <v>1</v>
          </cell>
          <cell r="AE4308" t="str">
            <v/>
          </cell>
        </row>
        <row r="4309">
          <cell r="C4309">
            <v>2488</v>
          </cell>
          <cell r="D4309" t="str">
            <v>Universitätsbibliothek Osnabrück</v>
          </cell>
          <cell r="E4309" t="str">
            <v>Campus Wide</v>
          </cell>
          <cell r="F4309">
            <v>80</v>
          </cell>
          <cell r="G4309">
            <v>131</v>
          </cell>
          <cell r="H4309">
            <v>345</v>
          </cell>
          <cell r="I4309">
            <v>124</v>
          </cell>
          <cell r="J4309">
            <v>320</v>
          </cell>
          <cell r="K4309">
            <v>214</v>
          </cell>
          <cell r="L4309">
            <v>46</v>
          </cell>
          <cell r="M4309">
            <v>140</v>
          </cell>
          <cell r="N4309">
            <v>72</v>
          </cell>
          <cell r="O4309">
            <v>279</v>
          </cell>
          <cell r="P4309">
            <v>154</v>
          </cell>
          <cell r="Q4309">
            <v>912</v>
          </cell>
          <cell r="R4309">
            <v>220</v>
          </cell>
          <cell r="T4309">
            <v>6</v>
          </cell>
          <cell r="V4309">
            <v>6</v>
          </cell>
          <cell r="W4309">
            <v>3</v>
          </cell>
          <cell r="AA4309">
            <v>1</v>
          </cell>
          <cell r="AB4309">
            <v>1</v>
          </cell>
          <cell r="AC4309">
            <v>14</v>
          </cell>
          <cell r="AD4309">
            <v>2</v>
          </cell>
          <cell r="AE4309" t="str">
            <v/>
          </cell>
        </row>
        <row r="4310">
          <cell r="C4310">
            <v>2490</v>
          </cell>
          <cell r="D4310" t="str">
            <v>Universitätsbibliothek Potsdam</v>
          </cell>
          <cell r="E4310" t="str">
            <v>Standard</v>
          </cell>
          <cell r="F4310">
            <v>3</v>
          </cell>
          <cell r="G4310">
            <v>42</v>
          </cell>
          <cell r="H4310">
            <v>18</v>
          </cell>
          <cell r="I4310">
            <v>14</v>
          </cell>
          <cell r="J4310">
            <v>31</v>
          </cell>
          <cell r="K4310">
            <v>34</v>
          </cell>
          <cell r="L4310">
            <v>39</v>
          </cell>
          <cell r="M4310">
            <v>16</v>
          </cell>
          <cell r="N4310">
            <v>3</v>
          </cell>
          <cell r="O4310">
            <v>23</v>
          </cell>
          <cell r="P4310">
            <v>70</v>
          </cell>
          <cell r="Q4310">
            <v>111</v>
          </cell>
          <cell r="R4310">
            <v>46</v>
          </cell>
          <cell r="S4310">
            <v>1</v>
          </cell>
          <cell r="V4310">
            <v>1</v>
          </cell>
          <cell r="X4310">
            <v>1</v>
          </cell>
          <cell r="AA4310">
            <v>2</v>
          </cell>
          <cell r="AB4310">
            <v>28</v>
          </cell>
          <cell r="AC4310">
            <v>2</v>
          </cell>
          <cell r="AE4310" t="str">
            <v/>
          </cell>
        </row>
        <row r="4311">
          <cell r="C4311">
            <v>2493</v>
          </cell>
          <cell r="D4311" t="str">
            <v>Universitätsbibliothek Rostock</v>
          </cell>
          <cell r="E4311" t="str">
            <v>Campus Wide</v>
          </cell>
          <cell r="F4311">
            <v>40</v>
          </cell>
          <cell r="G4311">
            <v>19</v>
          </cell>
          <cell r="H4311">
            <v>29</v>
          </cell>
          <cell r="I4311">
            <v>17</v>
          </cell>
          <cell r="J4311">
            <v>26</v>
          </cell>
          <cell r="K4311">
            <v>8</v>
          </cell>
          <cell r="L4311">
            <v>25</v>
          </cell>
          <cell r="M4311">
            <v>30</v>
          </cell>
          <cell r="N4311">
            <v>29</v>
          </cell>
          <cell r="O4311">
            <v>38</v>
          </cell>
          <cell r="P4311">
            <v>24</v>
          </cell>
          <cell r="Q4311">
            <v>24</v>
          </cell>
          <cell r="R4311">
            <v>10</v>
          </cell>
          <cell r="AE4311" t="str">
            <v/>
          </cell>
        </row>
        <row r="4312">
          <cell r="C4312">
            <v>2494</v>
          </cell>
          <cell r="D4312" t="str">
            <v>Universitätsbibliothek Siegen</v>
          </cell>
          <cell r="E4312" t="str">
            <v>Standard</v>
          </cell>
          <cell r="F4312">
            <v>3</v>
          </cell>
          <cell r="G4312">
            <v>8</v>
          </cell>
          <cell r="H4312">
            <v>16</v>
          </cell>
          <cell r="I4312">
            <v>12</v>
          </cell>
          <cell r="J4312">
            <v>13</v>
          </cell>
          <cell r="K4312">
            <v>6</v>
          </cell>
          <cell r="L4312">
            <v>9</v>
          </cell>
          <cell r="M4312">
            <v>14</v>
          </cell>
          <cell r="N4312">
            <v>20</v>
          </cell>
          <cell r="O4312">
            <v>9</v>
          </cell>
          <cell r="P4312">
            <v>27</v>
          </cell>
          <cell r="Q4312">
            <v>1</v>
          </cell>
          <cell r="R4312">
            <v>1</v>
          </cell>
          <cell r="T4312">
            <v>1</v>
          </cell>
          <cell r="AE4312" t="str">
            <v/>
          </cell>
        </row>
        <row r="4313">
          <cell r="C4313">
            <v>2497</v>
          </cell>
          <cell r="D4313" t="str">
            <v>Universitätsbibliothek Trier</v>
          </cell>
          <cell r="E4313" t="str">
            <v>Campus Wide</v>
          </cell>
          <cell r="F4313">
            <v>40</v>
          </cell>
          <cell r="G4313">
            <v>41</v>
          </cell>
          <cell r="H4313">
            <v>36</v>
          </cell>
          <cell r="I4313">
            <v>38</v>
          </cell>
          <cell r="J4313">
            <v>28</v>
          </cell>
          <cell r="K4313">
            <v>10</v>
          </cell>
          <cell r="L4313">
            <v>18</v>
          </cell>
          <cell r="M4313">
            <v>26</v>
          </cell>
          <cell r="N4313">
            <v>18</v>
          </cell>
          <cell r="O4313">
            <v>11</v>
          </cell>
          <cell r="P4313">
            <v>31</v>
          </cell>
          <cell r="Q4313">
            <v>14</v>
          </cell>
          <cell r="R4313">
            <v>14</v>
          </cell>
          <cell r="X4313">
            <v>1</v>
          </cell>
          <cell r="Z4313">
            <v>1</v>
          </cell>
          <cell r="AB4313">
            <v>4</v>
          </cell>
          <cell r="AC4313">
            <v>2</v>
          </cell>
          <cell r="AD4313">
            <v>7</v>
          </cell>
          <cell r="AE4313" t="str">
            <v/>
          </cell>
        </row>
        <row r="4314">
          <cell r="C4314">
            <v>2510</v>
          </cell>
          <cell r="D4314" t="str">
            <v>Creighton University</v>
          </cell>
          <cell r="E4314" t="str">
            <v>CARN-2</v>
          </cell>
          <cell r="F4314">
            <v>3</v>
          </cell>
          <cell r="I4314">
            <v>2</v>
          </cell>
          <cell r="J4314">
            <v>9</v>
          </cell>
          <cell r="K4314">
            <v>1</v>
          </cell>
          <cell r="L4314">
            <v>8</v>
          </cell>
          <cell r="M4314">
            <v>4</v>
          </cell>
          <cell r="N4314">
            <v>15</v>
          </cell>
          <cell r="O4314">
            <v>3</v>
          </cell>
          <cell r="P4314">
            <v>10</v>
          </cell>
          <cell r="Q4314">
            <v>2</v>
          </cell>
          <cell r="R4314">
            <v>1</v>
          </cell>
          <cell r="AE4314" t="str">
            <v/>
          </cell>
        </row>
        <row r="4315">
          <cell r="C4315">
            <v>2518</v>
          </cell>
          <cell r="D4315" t="str">
            <v>University of Bergen</v>
          </cell>
          <cell r="E4315" t="str">
            <v>Standard</v>
          </cell>
          <cell r="F4315">
            <v>3</v>
          </cell>
          <cell r="G4315">
            <v>4</v>
          </cell>
          <cell r="H4315">
            <v>4</v>
          </cell>
          <cell r="I4315">
            <v>1</v>
          </cell>
          <cell r="O4315">
            <v>4</v>
          </cell>
          <cell r="P4315">
            <v>11</v>
          </cell>
          <cell r="Q4315">
            <v>3</v>
          </cell>
          <cell r="R4315">
            <v>16</v>
          </cell>
          <cell r="AE4315" t="str">
            <v/>
          </cell>
        </row>
        <row r="4316">
          <cell r="C4316">
            <v>2519</v>
          </cell>
          <cell r="D4316" t="str">
            <v>MF Norwegian School of Theology, Religion and Society</v>
          </cell>
          <cell r="E4316" t="str">
            <v>Test</v>
          </cell>
          <cell r="F4316">
            <v>40</v>
          </cell>
          <cell r="Q4316">
            <v>17</v>
          </cell>
          <cell r="R4316">
            <v>3</v>
          </cell>
          <cell r="AE4316" t="str">
            <v/>
          </cell>
        </row>
        <row r="4317">
          <cell r="C4317">
            <v>2520</v>
          </cell>
          <cell r="D4317" t="str">
            <v>Biblioteca Nazionale Centrale</v>
          </cell>
          <cell r="E4317" t="str">
            <v>Standard</v>
          </cell>
          <cell r="F4317">
            <v>3</v>
          </cell>
          <cell r="G4317">
            <v>14</v>
          </cell>
          <cell r="H4317">
            <v>13</v>
          </cell>
          <cell r="I4317">
            <v>3</v>
          </cell>
          <cell r="J4317">
            <v>10</v>
          </cell>
          <cell r="K4317">
            <v>2</v>
          </cell>
          <cell r="M4317">
            <v>5</v>
          </cell>
          <cell r="N4317">
            <v>6</v>
          </cell>
          <cell r="O4317">
            <v>6</v>
          </cell>
          <cell r="P4317">
            <v>3</v>
          </cell>
          <cell r="Q4317">
            <v>5</v>
          </cell>
          <cell r="R4317">
            <v>2</v>
          </cell>
          <cell r="AE4317" t="str">
            <v/>
          </cell>
        </row>
        <row r="4318">
          <cell r="C4318">
            <v>2603</v>
          </cell>
          <cell r="D4318" t="str">
            <v>Université de Neuchâtel</v>
          </cell>
          <cell r="E4318" t="str">
            <v>Campus Wide</v>
          </cell>
          <cell r="F4318">
            <v>60</v>
          </cell>
          <cell r="G4318">
            <v>20</v>
          </cell>
          <cell r="H4318">
            <v>16</v>
          </cell>
          <cell r="I4318">
            <v>48</v>
          </cell>
          <cell r="J4318">
            <v>34</v>
          </cell>
          <cell r="K4318">
            <v>24</v>
          </cell>
          <cell r="L4318">
            <v>63</v>
          </cell>
          <cell r="M4318">
            <v>77</v>
          </cell>
          <cell r="N4318">
            <v>266</v>
          </cell>
          <cell r="O4318">
            <v>111</v>
          </cell>
          <cell r="P4318">
            <v>132</v>
          </cell>
          <cell r="Q4318">
            <v>158</v>
          </cell>
          <cell r="R4318">
            <v>96</v>
          </cell>
          <cell r="S4318">
            <v>1</v>
          </cell>
          <cell r="U4318">
            <v>7</v>
          </cell>
          <cell r="V4318">
            <v>5</v>
          </cell>
          <cell r="X4318">
            <v>1</v>
          </cell>
          <cell r="Y4318">
            <v>1</v>
          </cell>
          <cell r="Z4318">
            <v>6</v>
          </cell>
          <cell r="AA4318">
            <v>1</v>
          </cell>
          <cell r="AB4318">
            <v>1</v>
          </cell>
          <cell r="AC4318">
            <v>4</v>
          </cell>
          <cell r="AD4318">
            <v>1</v>
          </cell>
          <cell r="AE4318" t="str">
            <v/>
          </cell>
        </row>
        <row r="4319">
          <cell r="C4319">
            <v>2621</v>
          </cell>
          <cell r="D4319" t="str">
            <v>Göteborg University Library</v>
          </cell>
          <cell r="E4319" t="str">
            <v>Standard</v>
          </cell>
          <cell r="F4319">
            <v>3</v>
          </cell>
          <cell r="G4319">
            <v>5</v>
          </cell>
          <cell r="H4319">
            <v>10</v>
          </cell>
          <cell r="I4319">
            <v>17</v>
          </cell>
          <cell r="J4319">
            <v>20</v>
          </cell>
          <cell r="K4319">
            <v>31</v>
          </cell>
          <cell r="L4319">
            <v>13</v>
          </cell>
          <cell r="M4319">
            <v>11</v>
          </cell>
          <cell r="N4319">
            <v>6</v>
          </cell>
          <cell r="O4319">
            <v>33</v>
          </cell>
          <cell r="P4319">
            <v>24</v>
          </cell>
          <cell r="Q4319">
            <v>10</v>
          </cell>
          <cell r="R4319">
            <v>13</v>
          </cell>
          <cell r="AA4319">
            <v>3</v>
          </cell>
          <cell r="AE4319" t="str">
            <v/>
          </cell>
        </row>
        <row r="4320">
          <cell r="C4320">
            <v>2625</v>
          </cell>
          <cell r="D4320" t="str">
            <v>University of Edinburgh</v>
          </cell>
          <cell r="E4320" t="str">
            <v>JISC-2</v>
          </cell>
          <cell r="F4320">
            <v>40</v>
          </cell>
          <cell r="G4320">
            <v>193</v>
          </cell>
          <cell r="H4320">
            <v>141</v>
          </cell>
          <cell r="I4320">
            <v>176</v>
          </cell>
          <cell r="J4320">
            <v>99</v>
          </cell>
          <cell r="K4320">
            <v>108</v>
          </cell>
          <cell r="L4320">
            <v>167</v>
          </cell>
          <cell r="M4320">
            <v>185</v>
          </cell>
          <cell r="N4320">
            <v>106</v>
          </cell>
          <cell r="O4320">
            <v>111</v>
          </cell>
          <cell r="P4320">
            <v>220</v>
          </cell>
          <cell r="Q4320">
            <v>231</v>
          </cell>
          <cell r="R4320">
            <v>60</v>
          </cell>
          <cell r="AE4320" t="str">
            <v/>
          </cell>
        </row>
        <row r="4321">
          <cell r="C4321">
            <v>2631</v>
          </cell>
          <cell r="D4321" t="str">
            <v>Università degli Studi di Genova</v>
          </cell>
          <cell r="E4321" t="str">
            <v>Standard</v>
          </cell>
          <cell r="F4321">
            <v>3</v>
          </cell>
          <cell r="G4321">
            <v>43</v>
          </cell>
          <cell r="H4321">
            <v>65</v>
          </cell>
          <cell r="I4321">
            <v>63</v>
          </cell>
          <cell r="J4321">
            <v>26</v>
          </cell>
          <cell r="K4321">
            <v>61</v>
          </cell>
          <cell r="L4321">
            <v>50</v>
          </cell>
          <cell r="M4321">
            <v>87</v>
          </cell>
          <cell r="N4321">
            <v>31</v>
          </cell>
          <cell r="O4321">
            <v>60</v>
          </cell>
          <cell r="P4321">
            <v>92</v>
          </cell>
          <cell r="Q4321">
            <v>96</v>
          </cell>
          <cell r="R4321">
            <v>54</v>
          </cell>
          <cell r="T4321">
            <v>2</v>
          </cell>
          <cell r="U4321">
            <v>2</v>
          </cell>
          <cell r="W4321">
            <v>1</v>
          </cell>
          <cell r="Z4321">
            <v>1</v>
          </cell>
          <cell r="AA4321">
            <v>2</v>
          </cell>
          <cell r="AE4321" t="str">
            <v/>
          </cell>
        </row>
        <row r="4322">
          <cell r="C4322">
            <v>2632</v>
          </cell>
          <cell r="D4322" t="str">
            <v>Dickinson College</v>
          </cell>
          <cell r="E4322" t="str">
            <v>CARN-4</v>
          </cell>
          <cell r="F4322">
            <v>2</v>
          </cell>
          <cell r="G4322">
            <v>5</v>
          </cell>
          <cell r="H4322">
            <v>8</v>
          </cell>
          <cell r="I4322">
            <v>8</v>
          </cell>
          <cell r="J4322">
            <v>2</v>
          </cell>
          <cell r="K4322">
            <v>5</v>
          </cell>
          <cell r="L4322">
            <v>4</v>
          </cell>
          <cell r="P4322">
            <v>17</v>
          </cell>
          <cell r="Q4322">
            <v>53</v>
          </cell>
          <cell r="R4322">
            <v>16</v>
          </cell>
          <cell r="AC4322">
            <v>16</v>
          </cell>
          <cell r="AE4322" t="str">
            <v/>
          </cell>
        </row>
        <row r="4323">
          <cell r="C4323">
            <v>2639</v>
          </cell>
          <cell r="D4323" t="str">
            <v>SLUB Dresden</v>
          </cell>
          <cell r="E4323" t="str">
            <v>Campus Wide</v>
          </cell>
          <cell r="F4323">
            <v>120</v>
          </cell>
          <cell r="G4323">
            <v>79</v>
          </cell>
          <cell r="H4323">
            <v>162</v>
          </cell>
          <cell r="I4323">
            <v>261</v>
          </cell>
          <cell r="J4323">
            <v>264</v>
          </cell>
          <cell r="K4323">
            <v>275</v>
          </cell>
          <cell r="L4323">
            <v>308</v>
          </cell>
          <cell r="M4323">
            <v>457</v>
          </cell>
          <cell r="N4323">
            <v>490</v>
          </cell>
          <cell r="O4323">
            <v>511</v>
          </cell>
          <cell r="P4323">
            <v>372</v>
          </cell>
          <cell r="Q4323">
            <v>679</v>
          </cell>
          <cell r="R4323">
            <v>96</v>
          </cell>
          <cell r="U4323">
            <v>2</v>
          </cell>
          <cell r="V4323">
            <v>1</v>
          </cell>
          <cell r="W4323">
            <v>2</v>
          </cell>
          <cell r="X4323">
            <v>3</v>
          </cell>
          <cell r="Y4323">
            <v>4</v>
          </cell>
          <cell r="Z4323">
            <v>4</v>
          </cell>
          <cell r="AA4323">
            <v>3</v>
          </cell>
          <cell r="AB4323">
            <v>3</v>
          </cell>
          <cell r="AC4323">
            <v>14</v>
          </cell>
          <cell r="AE4323" t="str">
            <v/>
          </cell>
        </row>
        <row r="4324">
          <cell r="C4324">
            <v>2650</v>
          </cell>
          <cell r="D4324" t="str">
            <v>Università degli Studi di Salerno</v>
          </cell>
          <cell r="E4324" t="str">
            <v>Standard</v>
          </cell>
          <cell r="F4324">
            <v>3</v>
          </cell>
          <cell r="G4324">
            <v>56</v>
          </cell>
          <cell r="H4324">
            <v>77</v>
          </cell>
          <cell r="I4324">
            <v>118</v>
          </cell>
          <cell r="J4324">
            <v>42</v>
          </cell>
          <cell r="K4324">
            <v>64</v>
          </cell>
          <cell r="L4324">
            <v>51</v>
          </cell>
          <cell r="M4324">
            <v>56</v>
          </cell>
          <cell r="N4324">
            <v>41</v>
          </cell>
          <cell r="O4324">
            <v>45</v>
          </cell>
          <cell r="P4324">
            <v>62</v>
          </cell>
          <cell r="Q4324">
            <v>82</v>
          </cell>
          <cell r="R4324">
            <v>38</v>
          </cell>
          <cell r="T4324">
            <v>2</v>
          </cell>
          <cell r="U4324">
            <v>3</v>
          </cell>
          <cell r="Y4324">
            <v>2</v>
          </cell>
          <cell r="Z4324">
            <v>2</v>
          </cell>
          <cell r="AC4324">
            <v>11</v>
          </cell>
          <cell r="AE4324" t="str">
            <v/>
          </cell>
        </row>
        <row r="4325">
          <cell r="C4325">
            <v>2673</v>
          </cell>
          <cell r="D4325" t="str">
            <v>Università Cattolica del Sacro Cuore</v>
          </cell>
          <cell r="E4325" t="str">
            <v>Campus Wide</v>
          </cell>
          <cell r="F4325">
            <v>50</v>
          </cell>
          <cell r="G4325">
            <v>228</v>
          </cell>
          <cell r="H4325">
            <v>260</v>
          </cell>
          <cell r="I4325">
            <v>363</v>
          </cell>
          <cell r="J4325">
            <v>231</v>
          </cell>
          <cell r="K4325">
            <v>256</v>
          </cell>
          <cell r="L4325">
            <v>233</v>
          </cell>
          <cell r="M4325">
            <v>302</v>
          </cell>
          <cell r="N4325">
            <v>112</v>
          </cell>
          <cell r="O4325">
            <v>243</v>
          </cell>
          <cell r="P4325">
            <v>352</v>
          </cell>
          <cell r="Q4325">
            <v>258</v>
          </cell>
          <cell r="R4325">
            <v>186</v>
          </cell>
          <cell r="AE4325" t="str">
            <v/>
          </cell>
        </row>
        <row r="4326">
          <cell r="C4326">
            <v>2675</v>
          </cell>
          <cell r="D4326" t="str">
            <v>Alberto Ferreiro</v>
          </cell>
          <cell r="E4326" t="str">
            <v>Individual</v>
          </cell>
          <cell r="F4326">
            <v>1</v>
          </cell>
          <cell r="G4326">
            <v>2</v>
          </cell>
          <cell r="AE4326" t="str">
            <v/>
          </cell>
        </row>
        <row r="4327">
          <cell r="C4327">
            <v>2690</v>
          </cell>
          <cell r="D4327" t="str">
            <v>University of London - Institute of Classical Studies</v>
          </cell>
          <cell r="E4327" t="str">
            <v>JISC-6</v>
          </cell>
          <cell r="F4327">
            <v>40</v>
          </cell>
          <cell r="G4327">
            <v>10</v>
          </cell>
          <cell r="H4327">
            <v>7</v>
          </cell>
          <cell r="I4327">
            <v>8</v>
          </cell>
          <cell r="J4327">
            <v>6</v>
          </cell>
          <cell r="K4327">
            <v>6</v>
          </cell>
          <cell r="L4327">
            <v>14</v>
          </cell>
          <cell r="M4327">
            <v>8</v>
          </cell>
          <cell r="N4327">
            <v>1</v>
          </cell>
          <cell r="O4327">
            <v>7</v>
          </cell>
          <cell r="P4327">
            <v>15</v>
          </cell>
          <cell r="Q4327">
            <v>8</v>
          </cell>
          <cell r="R4327">
            <v>3</v>
          </cell>
          <cell r="AE4327" t="str">
            <v/>
          </cell>
        </row>
        <row r="4328">
          <cell r="C4328">
            <v>2693</v>
          </cell>
          <cell r="D4328" t="str">
            <v>Università degli Studi di Bologna</v>
          </cell>
          <cell r="E4328" t="str">
            <v>Campus Wide</v>
          </cell>
          <cell r="F4328">
            <v>140</v>
          </cell>
          <cell r="G4328">
            <v>1637</v>
          </cell>
          <cell r="H4328">
            <v>1983</v>
          </cell>
          <cell r="I4328">
            <v>2295</v>
          </cell>
          <cell r="J4328">
            <v>2031</v>
          </cell>
          <cell r="K4328">
            <v>1542</v>
          </cell>
          <cell r="L4328">
            <v>1724</v>
          </cell>
          <cell r="M4328">
            <v>1896</v>
          </cell>
          <cell r="N4328">
            <v>525</v>
          </cell>
          <cell r="O4328">
            <v>2087</v>
          </cell>
          <cell r="P4328">
            <v>3383</v>
          </cell>
          <cell r="Q4328">
            <v>1118</v>
          </cell>
          <cell r="R4328">
            <v>2100</v>
          </cell>
          <cell r="S4328">
            <v>1</v>
          </cell>
          <cell r="T4328">
            <v>12</v>
          </cell>
          <cell r="U4328">
            <v>49</v>
          </cell>
          <cell r="V4328">
            <v>6</v>
          </cell>
          <cell r="W4328">
            <v>1</v>
          </cell>
          <cell r="Y4328">
            <v>1</v>
          </cell>
          <cell r="AA4328">
            <v>1</v>
          </cell>
          <cell r="AB4328">
            <v>18</v>
          </cell>
          <cell r="AC4328">
            <v>3</v>
          </cell>
          <cell r="AD4328">
            <v>8</v>
          </cell>
          <cell r="AE4328" t="str">
            <v/>
          </cell>
        </row>
        <row r="4329">
          <cell r="C4329">
            <v>2698</v>
          </cell>
          <cell r="D4329" t="str">
            <v>Adam Mickiewicz University</v>
          </cell>
          <cell r="E4329" t="str">
            <v>Standard</v>
          </cell>
          <cell r="F4329">
            <v>3</v>
          </cell>
          <cell r="G4329">
            <v>16</v>
          </cell>
          <cell r="H4329">
            <v>16</v>
          </cell>
          <cell r="I4329">
            <v>19</v>
          </cell>
          <cell r="J4329">
            <v>18</v>
          </cell>
          <cell r="K4329">
            <v>34</v>
          </cell>
          <cell r="L4329">
            <v>12</v>
          </cell>
          <cell r="M4329">
            <v>15</v>
          </cell>
          <cell r="N4329">
            <v>3</v>
          </cell>
          <cell r="O4329">
            <v>29</v>
          </cell>
          <cell r="P4329">
            <v>13</v>
          </cell>
          <cell r="Q4329">
            <v>16</v>
          </cell>
          <cell r="R4329">
            <v>7</v>
          </cell>
          <cell r="S4329">
            <v>5</v>
          </cell>
          <cell r="AE4329" t="str">
            <v/>
          </cell>
        </row>
        <row r="4330">
          <cell r="C4330">
            <v>2711</v>
          </cell>
          <cell r="D4330" t="str">
            <v>Università di Padova</v>
          </cell>
          <cell r="E4330" t="str">
            <v>Campus Wide</v>
          </cell>
          <cell r="F4330">
            <v>70</v>
          </cell>
          <cell r="G4330">
            <v>261</v>
          </cell>
          <cell r="H4330">
            <v>553</v>
          </cell>
          <cell r="I4330">
            <v>590</v>
          </cell>
          <cell r="J4330">
            <v>609</v>
          </cell>
          <cell r="K4330">
            <v>486</v>
          </cell>
          <cell r="L4330">
            <v>416</v>
          </cell>
          <cell r="M4330">
            <v>404</v>
          </cell>
          <cell r="N4330">
            <v>233</v>
          </cell>
          <cell r="O4330">
            <v>494</v>
          </cell>
          <cell r="P4330">
            <v>725</v>
          </cell>
          <cell r="Q4330">
            <v>489</v>
          </cell>
          <cell r="R4330">
            <v>161</v>
          </cell>
          <cell r="T4330">
            <v>2</v>
          </cell>
          <cell r="U4330">
            <v>3</v>
          </cell>
          <cell r="V4330">
            <v>2</v>
          </cell>
          <cell r="W4330">
            <v>1</v>
          </cell>
          <cell r="X4330">
            <v>1</v>
          </cell>
          <cell r="AB4330">
            <v>4</v>
          </cell>
          <cell r="AC4330">
            <v>3</v>
          </cell>
          <cell r="AE4330" t="str">
            <v/>
          </cell>
        </row>
        <row r="4331">
          <cell r="C4331">
            <v>2722</v>
          </cell>
          <cell r="D4331" t="str">
            <v>University of St Thomas</v>
          </cell>
          <cell r="E4331" t="str">
            <v>CARN-1</v>
          </cell>
          <cell r="F4331">
            <v>40</v>
          </cell>
          <cell r="G4331">
            <v>2</v>
          </cell>
          <cell r="I4331">
            <v>2</v>
          </cell>
          <cell r="N4331">
            <v>1</v>
          </cell>
          <cell r="O4331">
            <v>1</v>
          </cell>
          <cell r="P4331">
            <v>2</v>
          </cell>
          <cell r="AE4331" t="str">
            <v/>
          </cell>
        </row>
        <row r="4332">
          <cell r="C4332">
            <v>2724</v>
          </cell>
          <cell r="D4332" t="str">
            <v>Università degli Studi di Cassino e del Lazio Meridionale</v>
          </cell>
          <cell r="E4332" t="str">
            <v>Campus Wide</v>
          </cell>
          <cell r="F4332">
            <v>40</v>
          </cell>
          <cell r="G4332">
            <v>1</v>
          </cell>
          <cell r="H4332">
            <v>1</v>
          </cell>
          <cell r="I4332">
            <v>1</v>
          </cell>
          <cell r="J4332">
            <v>25</v>
          </cell>
          <cell r="K4332">
            <v>17</v>
          </cell>
          <cell r="L4332">
            <v>2</v>
          </cell>
          <cell r="M4332">
            <v>1</v>
          </cell>
          <cell r="P4332">
            <v>5</v>
          </cell>
          <cell r="Q4332">
            <v>3</v>
          </cell>
          <cell r="R4332">
            <v>1</v>
          </cell>
          <cell r="AE4332" t="str">
            <v/>
          </cell>
        </row>
        <row r="4333">
          <cell r="C4333">
            <v>2737</v>
          </cell>
          <cell r="D4333" t="str">
            <v>Villanova University</v>
          </cell>
          <cell r="E4333" t="str">
            <v>CARN-2</v>
          </cell>
          <cell r="F4333">
            <v>3</v>
          </cell>
          <cell r="G4333">
            <v>11</v>
          </cell>
          <cell r="H4333">
            <v>20</v>
          </cell>
          <cell r="I4333">
            <v>21</v>
          </cell>
          <cell r="J4333">
            <v>14</v>
          </cell>
          <cell r="K4333">
            <v>6</v>
          </cell>
          <cell r="L4333">
            <v>2</v>
          </cell>
          <cell r="M4333">
            <v>10</v>
          </cell>
          <cell r="N4333">
            <v>23</v>
          </cell>
          <cell r="O4333">
            <v>13</v>
          </cell>
          <cell r="P4333">
            <v>36</v>
          </cell>
          <cell r="Q4333">
            <v>50</v>
          </cell>
          <cell r="R4333">
            <v>26</v>
          </cell>
          <cell r="AE4333" t="str">
            <v/>
          </cell>
        </row>
        <row r="4334">
          <cell r="C4334">
            <v>2745</v>
          </cell>
          <cell r="D4334" t="str">
            <v>Aix Marseille Université</v>
          </cell>
          <cell r="E4334" t="str">
            <v>Standard</v>
          </cell>
          <cell r="F4334">
            <v>3</v>
          </cell>
          <cell r="G4334">
            <v>31</v>
          </cell>
          <cell r="H4334">
            <v>37</v>
          </cell>
          <cell r="I4334">
            <v>44</v>
          </cell>
          <cell r="J4334">
            <v>13</v>
          </cell>
          <cell r="K4334">
            <v>26</v>
          </cell>
          <cell r="L4334">
            <v>21</v>
          </cell>
          <cell r="M4334">
            <v>10</v>
          </cell>
          <cell r="N4334">
            <v>8</v>
          </cell>
          <cell r="O4334">
            <v>61</v>
          </cell>
          <cell r="P4334">
            <v>56</v>
          </cell>
          <cell r="Q4334">
            <v>59</v>
          </cell>
          <cell r="R4334">
            <v>33</v>
          </cell>
          <cell r="AE4334" t="str">
            <v/>
          </cell>
        </row>
        <row r="4335">
          <cell r="C4335">
            <v>2746</v>
          </cell>
          <cell r="D4335" t="str">
            <v>Università di Roma 3</v>
          </cell>
          <cell r="E4335" t="str">
            <v>Campus Wide</v>
          </cell>
          <cell r="F4335">
            <v>50</v>
          </cell>
          <cell r="G4335">
            <v>56</v>
          </cell>
          <cell r="H4335">
            <v>92</v>
          </cell>
          <cell r="I4335">
            <v>228</v>
          </cell>
          <cell r="J4335">
            <v>55</v>
          </cell>
          <cell r="K4335">
            <v>140</v>
          </cell>
          <cell r="L4335">
            <v>47</v>
          </cell>
          <cell r="M4335">
            <v>19</v>
          </cell>
          <cell r="N4335">
            <v>35</v>
          </cell>
          <cell r="O4335">
            <v>34</v>
          </cell>
          <cell r="P4335">
            <v>68</v>
          </cell>
          <cell r="Q4335">
            <v>37</v>
          </cell>
          <cell r="R4335">
            <v>52</v>
          </cell>
          <cell r="U4335">
            <v>5</v>
          </cell>
          <cell r="W4335">
            <v>1</v>
          </cell>
          <cell r="AE4335" t="str">
            <v/>
          </cell>
        </row>
        <row r="4336">
          <cell r="C4336">
            <v>2768</v>
          </cell>
          <cell r="D4336" t="str">
            <v>Université de Nice Sophia-Antipolis</v>
          </cell>
          <cell r="E4336" t="str">
            <v>Standard</v>
          </cell>
          <cell r="F4336">
            <v>3</v>
          </cell>
          <cell r="G4336">
            <v>8</v>
          </cell>
          <cell r="H4336">
            <v>2</v>
          </cell>
          <cell r="I4336">
            <v>8</v>
          </cell>
          <cell r="J4336">
            <v>8</v>
          </cell>
          <cell r="L4336">
            <v>2</v>
          </cell>
          <cell r="M4336">
            <v>6</v>
          </cell>
          <cell r="N4336">
            <v>5</v>
          </cell>
          <cell r="O4336">
            <v>7</v>
          </cell>
          <cell r="P4336">
            <v>5</v>
          </cell>
          <cell r="V4336">
            <v>1</v>
          </cell>
          <cell r="AE4336" t="str">
            <v/>
          </cell>
        </row>
        <row r="4337">
          <cell r="C4337">
            <v>2770</v>
          </cell>
          <cell r="D4337" t="str">
            <v>Université d'Artois</v>
          </cell>
          <cell r="E4337" t="str">
            <v>Standard</v>
          </cell>
          <cell r="F4337">
            <v>3</v>
          </cell>
          <cell r="H4337">
            <v>4</v>
          </cell>
          <cell r="I4337">
            <v>12</v>
          </cell>
          <cell r="J4337">
            <v>3</v>
          </cell>
          <cell r="K4337">
            <v>2</v>
          </cell>
          <cell r="L4337">
            <v>3</v>
          </cell>
          <cell r="M4337">
            <v>2</v>
          </cell>
          <cell r="N4337">
            <v>2</v>
          </cell>
          <cell r="O4337">
            <v>6</v>
          </cell>
          <cell r="P4337">
            <v>25</v>
          </cell>
          <cell r="Q4337">
            <v>18</v>
          </cell>
          <cell r="R4337">
            <v>8</v>
          </cell>
          <cell r="AE4337" t="str">
            <v/>
          </cell>
        </row>
        <row r="4338">
          <cell r="C4338">
            <v>2794</v>
          </cell>
          <cell r="D4338" t="str">
            <v>Université de Tours, SCD</v>
          </cell>
          <cell r="E4338" t="str">
            <v>Campus Wide</v>
          </cell>
          <cell r="F4338">
            <v>40</v>
          </cell>
          <cell r="G4338">
            <v>2</v>
          </cell>
          <cell r="H4338">
            <v>1</v>
          </cell>
          <cell r="J4338">
            <v>2</v>
          </cell>
          <cell r="K4338">
            <v>1</v>
          </cell>
          <cell r="Q4338">
            <v>4</v>
          </cell>
          <cell r="AE4338" t="str">
            <v/>
          </cell>
        </row>
        <row r="4339">
          <cell r="C4339">
            <v>2795</v>
          </cell>
          <cell r="D4339" t="str">
            <v>University of Arkansas</v>
          </cell>
          <cell r="E4339" t="str">
            <v>CARN-1</v>
          </cell>
          <cell r="F4339">
            <v>40</v>
          </cell>
          <cell r="G4339">
            <v>8</v>
          </cell>
          <cell r="H4339">
            <v>3</v>
          </cell>
          <cell r="I4339">
            <v>1</v>
          </cell>
          <cell r="J4339">
            <v>2</v>
          </cell>
          <cell r="L4339">
            <v>2</v>
          </cell>
          <cell r="M4339">
            <v>1</v>
          </cell>
          <cell r="N4339">
            <v>2</v>
          </cell>
          <cell r="O4339">
            <v>6</v>
          </cell>
          <cell r="P4339">
            <v>46</v>
          </cell>
          <cell r="Q4339">
            <v>10</v>
          </cell>
          <cell r="R4339">
            <v>10</v>
          </cell>
          <cell r="AB4339">
            <v>1</v>
          </cell>
          <cell r="AE4339" t="str">
            <v/>
          </cell>
        </row>
        <row r="4340">
          <cell r="C4340">
            <v>2813</v>
          </cell>
          <cell r="D4340" t="str">
            <v>Brepols Publishers NV - Rudolf Puelinckx</v>
          </cell>
          <cell r="E4340" t="str">
            <v>Brepols Administrative Access</v>
          </cell>
          <cell r="F4340">
            <v>1</v>
          </cell>
          <cell r="G4340">
            <v>2</v>
          </cell>
          <cell r="H4340">
            <v>9</v>
          </cell>
          <cell r="I4340">
            <v>17</v>
          </cell>
          <cell r="J4340">
            <v>25</v>
          </cell>
          <cell r="K4340">
            <v>19</v>
          </cell>
          <cell r="M4340">
            <v>10</v>
          </cell>
          <cell r="N4340">
            <v>20</v>
          </cell>
          <cell r="O4340">
            <v>15</v>
          </cell>
          <cell r="P4340">
            <v>6</v>
          </cell>
          <cell r="Q4340">
            <v>7</v>
          </cell>
          <cell r="R4340">
            <v>5</v>
          </cell>
          <cell r="AE4340" t="str">
            <v/>
          </cell>
        </row>
        <row r="4341">
          <cell r="C4341">
            <v>2818</v>
          </cell>
          <cell r="D4341" t="str">
            <v>Saint Josephs University</v>
          </cell>
          <cell r="E4341" t="str">
            <v>CARN-2</v>
          </cell>
          <cell r="F4341">
            <v>3</v>
          </cell>
          <cell r="G4341">
            <v>1</v>
          </cell>
          <cell r="H4341">
            <v>1</v>
          </cell>
          <cell r="J4341">
            <v>1</v>
          </cell>
          <cell r="M4341">
            <v>2</v>
          </cell>
          <cell r="O4341">
            <v>1</v>
          </cell>
          <cell r="Q4341">
            <v>2</v>
          </cell>
          <cell r="R4341">
            <v>1</v>
          </cell>
          <cell r="AE4341" t="str">
            <v/>
          </cell>
        </row>
        <row r="4342">
          <cell r="C4342">
            <v>2823</v>
          </cell>
          <cell r="D4342" t="str">
            <v>University of Dallas</v>
          </cell>
          <cell r="E4342" t="str">
            <v>CARN-2</v>
          </cell>
          <cell r="F4342">
            <v>3</v>
          </cell>
          <cell r="G4342">
            <v>23</v>
          </cell>
          <cell r="H4342">
            <v>4</v>
          </cell>
          <cell r="I4342">
            <v>13</v>
          </cell>
          <cell r="J4342">
            <v>15</v>
          </cell>
          <cell r="K4342">
            <v>34</v>
          </cell>
          <cell r="L4342">
            <v>24</v>
          </cell>
          <cell r="M4342">
            <v>22</v>
          </cell>
          <cell r="N4342">
            <v>7</v>
          </cell>
          <cell r="O4342">
            <v>4</v>
          </cell>
          <cell r="P4342">
            <v>4</v>
          </cell>
          <cell r="Q4342">
            <v>3</v>
          </cell>
          <cell r="R4342">
            <v>2</v>
          </cell>
          <cell r="W4342">
            <v>1</v>
          </cell>
          <cell r="AE4342" t="str">
            <v/>
          </cell>
        </row>
        <row r="4343">
          <cell r="C4343">
            <v>2824</v>
          </cell>
          <cell r="D4343" t="str">
            <v>Université Paris-Est Créteil Val-de-Marne (UPEC)</v>
          </cell>
          <cell r="E4343" t="str">
            <v>Standard</v>
          </cell>
          <cell r="F4343">
            <v>3</v>
          </cell>
          <cell r="G4343">
            <v>5</v>
          </cell>
          <cell r="H4343">
            <v>7</v>
          </cell>
          <cell r="I4343">
            <v>9</v>
          </cell>
          <cell r="J4343">
            <v>1</v>
          </cell>
          <cell r="K4343">
            <v>10</v>
          </cell>
          <cell r="L4343">
            <v>3</v>
          </cell>
          <cell r="O4343">
            <v>9</v>
          </cell>
          <cell r="P4343">
            <v>4</v>
          </cell>
          <cell r="Q4343">
            <v>9</v>
          </cell>
          <cell r="R4343">
            <v>4</v>
          </cell>
          <cell r="AC4343">
            <v>3</v>
          </cell>
          <cell r="AE4343" t="str">
            <v/>
          </cell>
        </row>
        <row r="4344">
          <cell r="C4344">
            <v>2826</v>
          </cell>
          <cell r="D4344" t="str">
            <v>Ecole française d'Athènes</v>
          </cell>
          <cell r="E4344" t="str">
            <v>Campus Wide</v>
          </cell>
          <cell r="F4344">
            <v>40</v>
          </cell>
          <cell r="G4344">
            <v>35</v>
          </cell>
          <cell r="H4344">
            <v>12</v>
          </cell>
          <cell r="I4344">
            <v>10</v>
          </cell>
          <cell r="J4344">
            <v>30</v>
          </cell>
          <cell r="K4344">
            <v>15</v>
          </cell>
          <cell r="L4344">
            <v>15</v>
          </cell>
          <cell r="M4344">
            <v>17</v>
          </cell>
          <cell r="N4344">
            <v>5</v>
          </cell>
          <cell r="O4344">
            <v>5</v>
          </cell>
          <cell r="P4344">
            <v>40</v>
          </cell>
          <cell r="Q4344">
            <v>13</v>
          </cell>
          <cell r="R4344">
            <v>9</v>
          </cell>
          <cell r="S4344">
            <v>1</v>
          </cell>
          <cell r="AE4344" t="str">
            <v/>
          </cell>
        </row>
        <row r="4345">
          <cell r="C4345">
            <v>2828</v>
          </cell>
          <cell r="D4345" t="str">
            <v>Università degli Studi di Bari</v>
          </cell>
          <cell r="E4345" t="str">
            <v>Campus Wide</v>
          </cell>
          <cell r="F4345">
            <v>70</v>
          </cell>
          <cell r="G4345">
            <v>170</v>
          </cell>
          <cell r="H4345">
            <v>133</v>
          </cell>
          <cell r="I4345">
            <v>255</v>
          </cell>
          <cell r="J4345">
            <v>247</v>
          </cell>
          <cell r="K4345">
            <v>267</v>
          </cell>
          <cell r="L4345">
            <v>145</v>
          </cell>
          <cell r="M4345">
            <v>304</v>
          </cell>
          <cell r="N4345">
            <v>13</v>
          </cell>
          <cell r="O4345">
            <v>310</v>
          </cell>
          <cell r="P4345">
            <v>245</v>
          </cell>
          <cell r="Q4345">
            <v>282</v>
          </cell>
          <cell r="R4345">
            <v>344</v>
          </cell>
          <cell r="W4345">
            <v>1</v>
          </cell>
          <cell r="AA4345">
            <v>2</v>
          </cell>
          <cell r="AD4345">
            <v>8</v>
          </cell>
          <cell r="AE4345" t="str">
            <v/>
          </cell>
        </row>
        <row r="4346">
          <cell r="C4346">
            <v>2829</v>
          </cell>
          <cell r="D4346" t="str">
            <v>Universitat Autonoma de Barcelona</v>
          </cell>
          <cell r="E4346" t="str">
            <v>Standard</v>
          </cell>
          <cell r="F4346">
            <v>3</v>
          </cell>
          <cell r="G4346">
            <v>20</v>
          </cell>
          <cell r="H4346">
            <v>3</v>
          </cell>
          <cell r="I4346">
            <v>3</v>
          </cell>
          <cell r="J4346">
            <v>3</v>
          </cell>
          <cell r="L4346">
            <v>4</v>
          </cell>
          <cell r="M4346">
            <v>1</v>
          </cell>
          <cell r="O4346">
            <v>4</v>
          </cell>
          <cell r="P4346">
            <v>17</v>
          </cell>
          <cell r="Q4346">
            <v>11</v>
          </cell>
          <cell r="R4346">
            <v>5</v>
          </cell>
          <cell r="S4346">
            <v>2</v>
          </cell>
          <cell r="AE4346" t="str">
            <v/>
          </cell>
        </row>
        <row r="4347">
          <cell r="C4347">
            <v>2830</v>
          </cell>
          <cell r="D4347" t="str">
            <v>Universitat de Valencia</v>
          </cell>
          <cell r="E4347" t="str">
            <v>Campus Wide</v>
          </cell>
          <cell r="F4347">
            <v>40</v>
          </cell>
          <cell r="G4347">
            <v>4</v>
          </cell>
          <cell r="H4347">
            <v>4</v>
          </cell>
          <cell r="I4347">
            <v>8</v>
          </cell>
          <cell r="J4347">
            <v>3</v>
          </cell>
          <cell r="K4347">
            <v>9</v>
          </cell>
          <cell r="L4347">
            <v>1</v>
          </cell>
          <cell r="M4347">
            <v>3</v>
          </cell>
          <cell r="N4347">
            <v>3</v>
          </cell>
          <cell r="O4347">
            <v>25</v>
          </cell>
          <cell r="P4347">
            <v>27</v>
          </cell>
          <cell r="Q4347">
            <v>12</v>
          </cell>
          <cell r="R4347">
            <v>20</v>
          </cell>
          <cell r="AE4347" t="str">
            <v/>
          </cell>
        </row>
        <row r="4348">
          <cell r="C4348">
            <v>2835</v>
          </cell>
          <cell r="D4348" t="str">
            <v>Centro de Humanidades y Ciencias Sociales - Biblioteca (CSIC)</v>
          </cell>
          <cell r="E4348" t="str">
            <v>Standard</v>
          </cell>
          <cell r="F4348">
            <v>3</v>
          </cell>
          <cell r="G4348">
            <v>22</v>
          </cell>
          <cell r="H4348">
            <v>23</v>
          </cell>
          <cell r="I4348">
            <v>29</v>
          </cell>
          <cell r="J4348">
            <v>27</v>
          </cell>
          <cell r="K4348">
            <v>12</v>
          </cell>
          <cell r="L4348">
            <v>10</v>
          </cell>
          <cell r="M4348">
            <v>4</v>
          </cell>
          <cell r="N4348">
            <v>29</v>
          </cell>
          <cell r="O4348">
            <v>44</v>
          </cell>
          <cell r="P4348">
            <v>49</v>
          </cell>
          <cell r="Q4348">
            <v>34</v>
          </cell>
          <cell r="R4348">
            <v>14</v>
          </cell>
          <cell r="U4348">
            <v>1</v>
          </cell>
          <cell r="AA4348">
            <v>1</v>
          </cell>
          <cell r="AE4348" t="str">
            <v/>
          </cell>
        </row>
        <row r="4349">
          <cell r="C4349">
            <v>2883</v>
          </cell>
          <cell r="D4349" t="str">
            <v>Ecole française de Rome</v>
          </cell>
          <cell r="E4349" t="str">
            <v>Standard</v>
          </cell>
          <cell r="F4349">
            <v>3</v>
          </cell>
          <cell r="G4349">
            <v>79</v>
          </cell>
          <cell r="H4349">
            <v>70</v>
          </cell>
          <cell r="I4349">
            <v>86</v>
          </cell>
          <cell r="J4349">
            <v>63</v>
          </cell>
          <cell r="K4349">
            <v>57</v>
          </cell>
          <cell r="L4349">
            <v>54</v>
          </cell>
          <cell r="M4349">
            <v>167</v>
          </cell>
          <cell r="N4349">
            <v>5</v>
          </cell>
          <cell r="O4349">
            <v>63</v>
          </cell>
          <cell r="P4349">
            <v>35</v>
          </cell>
          <cell r="Q4349">
            <v>10</v>
          </cell>
          <cell r="R4349">
            <v>17</v>
          </cell>
          <cell r="W4349">
            <v>1</v>
          </cell>
          <cell r="AE4349" t="str">
            <v/>
          </cell>
        </row>
        <row r="4350">
          <cell r="C4350">
            <v>2895</v>
          </cell>
          <cell r="D4350" t="str">
            <v>Universidad de Cantabria</v>
          </cell>
          <cell r="E4350" t="str">
            <v>Standard</v>
          </cell>
          <cell r="F4350">
            <v>3</v>
          </cell>
          <cell r="J4350">
            <v>2</v>
          </cell>
          <cell r="O4350">
            <v>2</v>
          </cell>
          <cell r="R4350">
            <v>1</v>
          </cell>
          <cell r="AE4350" t="str">
            <v/>
          </cell>
        </row>
        <row r="4351">
          <cell r="C4351">
            <v>2897</v>
          </cell>
          <cell r="D4351" t="str">
            <v>Wilfrid Laurier University</v>
          </cell>
          <cell r="E4351" t="str">
            <v>Campus Wide</v>
          </cell>
          <cell r="F4351">
            <v>40</v>
          </cell>
          <cell r="H4351">
            <v>2</v>
          </cell>
          <cell r="I4351">
            <v>1</v>
          </cell>
          <cell r="K4351">
            <v>1</v>
          </cell>
          <cell r="M4351">
            <v>1</v>
          </cell>
          <cell r="N4351">
            <v>1</v>
          </cell>
          <cell r="O4351">
            <v>2</v>
          </cell>
          <cell r="P4351">
            <v>5</v>
          </cell>
          <cell r="Q4351">
            <v>1</v>
          </cell>
          <cell r="R4351">
            <v>10</v>
          </cell>
          <cell r="AE4351" t="str">
            <v/>
          </cell>
        </row>
        <row r="4352">
          <cell r="C4352">
            <v>2907</v>
          </cell>
          <cell r="D4352" t="str">
            <v>Università degli Studi di Pavia</v>
          </cell>
          <cell r="E4352" t="str">
            <v>Standard</v>
          </cell>
          <cell r="F4352">
            <v>3</v>
          </cell>
          <cell r="G4352">
            <v>129</v>
          </cell>
          <cell r="H4352">
            <v>158</v>
          </cell>
          <cell r="I4352">
            <v>209</v>
          </cell>
          <cell r="J4352">
            <v>143</v>
          </cell>
          <cell r="K4352">
            <v>249</v>
          </cell>
          <cell r="L4352">
            <v>216</v>
          </cell>
          <cell r="M4352">
            <v>147</v>
          </cell>
          <cell r="N4352">
            <v>144</v>
          </cell>
          <cell r="O4352">
            <v>138</v>
          </cell>
          <cell r="P4352">
            <v>175</v>
          </cell>
          <cell r="Q4352">
            <v>168</v>
          </cell>
          <cell r="R4352">
            <v>125</v>
          </cell>
          <cell r="T4352">
            <v>29</v>
          </cell>
          <cell r="U4352">
            <v>8</v>
          </cell>
          <cell r="V4352">
            <v>1</v>
          </cell>
          <cell r="W4352">
            <v>8</v>
          </cell>
          <cell r="X4352">
            <v>9</v>
          </cell>
          <cell r="Y4352">
            <v>3</v>
          </cell>
          <cell r="Z4352">
            <v>6</v>
          </cell>
          <cell r="AA4352">
            <v>3</v>
          </cell>
          <cell r="AB4352">
            <v>12</v>
          </cell>
          <cell r="AC4352">
            <v>12</v>
          </cell>
          <cell r="AD4352">
            <v>4</v>
          </cell>
          <cell r="AE4352" t="str">
            <v/>
          </cell>
        </row>
        <row r="4353">
          <cell r="C4353">
            <v>2909</v>
          </cell>
          <cell r="D4353" t="str">
            <v>Libraries of The Claremont Colleges</v>
          </cell>
          <cell r="E4353" t="str">
            <v>CARN-1</v>
          </cell>
          <cell r="F4353">
            <v>40</v>
          </cell>
          <cell r="G4353">
            <v>11</v>
          </cell>
          <cell r="H4353">
            <v>4</v>
          </cell>
          <cell r="I4353">
            <v>6</v>
          </cell>
          <cell r="J4353">
            <v>24</v>
          </cell>
          <cell r="K4353">
            <v>27</v>
          </cell>
          <cell r="L4353">
            <v>7</v>
          </cell>
          <cell r="M4353">
            <v>8</v>
          </cell>
          <cell r="N4353">
            <v>20</v>
          </cell>
          <cell r="O4353">
            <v>55</v>
          </cell>
          <cell r="P4353">
            <v>36</v>
          </cell>
          <cell r="Q4353">
            <v>17</v>
          </cell>
          <cell r="R4353">
            <v>12</v>
          </cell>
          <cell r="AE4353" t="str">
            <v/>
          </cell>
        </row>
        <row r="4354">
          <cell r="C4354">
            <v>2914</v>
          </cell>
          <cell r="D4354" t="str">
            <v>Pontificia Università Gregoriana</v>
          </cell>
          <cell r="E4354" t="str">
            <v>Campus Wide</v>
          </cell>
          <cell r="F4354">
            <v>40</v>
          </cell>
          <cell r="G4354">
            <v>11</v>
          </cell>
          <cell r="I4354">
            <v>24</v>
          </cell>
          <cell r="J4354">
            <v>3</v>
          </cell>
          <cell r="K4354">
            <v>12</v>
          </cell>
          <cell r="L4354">
            <v>7</v>
          </cell>
          <cell r="M4354">
            <v>2</v>
          </cell>
          <cell r="N4354">
            <v>1</v>
          </cell>
          <cell r="O4354">
            <v>2</v>
          </cell>
          <cell r="P4354">
            <v>126</v>
          </cell>
          <cell r="Q4354">
            <v>159</v>
          </cell>
          <cell r="R4354">
            <v>24</v>
          </cell>
          <cell r="AE4354" t="str">
            <v/>
          </cell>
        </row>
        <row r="4355">
          <cell r="C4355">
            <v>2915</v>
          </cell>
          <cell r="D4355" t="str">
            <v>San Francisco State University</v>
          </cell>
          <cell r="E4355" t="str">
            <v>CARN-2</v>
          </cell>
          <cell r="F4355">
            <v>3</v>
          </cell>
          <cell r="H4355">
            <v>11</v>
          </cell>
          <cell r="I4355">
            <v>18</v>
          </cell>
          <cell r="J4355">
            <v>18</v>
          </cell>
          <cell r="K4355">
            <v>14</v>
          </cell>
          <cell r="L4355">
            <v>25</v>
          </cell>
          <cell r="M4355">
            <v>35</v>
          </cell>
          <cell r="N4355">
            <v>4</v>
          </cell>
          <cell r="O4355">
            <v>4</v>
          </cell>
          <cell r="P4355">
            <v>8</v>
          </cell>
          <cell r="Q4355">
            <v>6</v>
          </cell>
          <cell r="R4355">
            <v>17</v>
          </cell>
          <cell r="AE4355" t="str">
            <v/>
          </cell>
        </row>
        <row r="4356">
          <cell r="C4356">
            <v>2916</v>
          </cell>
          <cell r="D4356" t="str">
            <v>University of South Florida</v>
          </cell>
          <cell r="E4356" t="str">
            <v>CARN-1</v>
          </cell>
          <cell r="F4356">
            <v>40</v>
          </cell>
          <cell r="G4356">
            <v>9</v>
          </cell>
          <cell r="H4356">
            <v>3</v>
          </cell>
          <cell r="I4356">
            <v>11</v>
          </cell>
          <cell r="J4356">
            <v>4</v>
          </cell>
          <cell r="K4356">
            <v>4</v>
          </cell>
          <cell r="L4356">
            <v>4</v>
          </cell>
          <cell r="M4356">
            <v>3</v>
          </cell>
          <cell r="N4356">
            <v>4</v>
          </cell>
          <cell r="O4356">
            <v>8</v>
          </cell>
          <cell r="P4356">
            <v>9</v>
          </cell>
          <cell r="Q4356">
            <v>2</v>
          </cell>
          <cell r="R4356">
            <v>1</v>
          </cell>
          <cell r="AE4356" t="str">
            <v/>
          </cell>
        </row>
        <row r="4357">
          <cell r="C4357">
            <v>2921</v>
          </cell>
          <cell r="D4357" t="str">
            <v>Warsaw University Library</v>
          </cell>
          <cell r="E4357" t="str">
            <v>Standard</v>
          </cell>
          <cell r="F4357">
            <v>3</v>
          </cell>
          <cell r="G4357">
            <v>104</v>
          </cell>
          <cell r="H4357">
            <v>69</v>
          </cell>
          <cell r="I4357">
            <v>21</v>
          </cell>
          <cell r="J4357">
            <v>5</v>
          </cell>
          <cell r="K4357">
            <v>25</v>
          </cell>
          <cell r="L4357">
            <v>33</v>
          </cell>
          <cell r="M4357">
            <v>19</v>
          </cell>
          <cell r="N4357">
            <v>7</v>
          </cell>
          <cell r="O4357">
            <v>21</v>
          </cell>
          <cell r="P4357">
            <v>9</v>
          </cell>
          <cell r="Q4357">
            <v>41</v>
          </cell>
          <cell r="R4357">
            <v>137</v>
          </cell>
          <cell r="S4357">
            <v>7</v>
          </cell>
          <cell r="T4357">
            <v>6</v>
          </cell>
          <cell r="AC4357">
            <v>11</v>
          </cell>
          <cell r="AD4357">
            <v>30</v>
          </cell>
          <cell r="AE4357" t="str">
            <v/>
          </cell>
        </row>
        <row r="4358">
          <cell r="C4358">
            <v>2937</v>
          </cell>
          <cell r="D4358" t="str">
            <v>California State University Sacramento</v>
          </cell>
          <cell r="E4358" t="str">
            <v>CARN-2</v>
          </cell>
          <cell r="F4358">
            <v>3</v>
          </cell>
          <cell r="G4358">
            <v>1</v>
          </cell>
          <cell r="H4358">
            <v>3</v>
          </cell>
          <cell r="J4358">
            <v>2</v>
          </cell>
          <cell r="M4358">
            <v>2</v>
          </cell>
          <cell r="N4358">
            <v>3</v>
          </cell>
          <cell r="O4358">
            <v>1</v>
          </cell>
          <cell r="P4358">
            <v>3</v>
          </cell>
          <cell r="Q4358">
            <v>4</v>
          </cell>
          <cell r="R4358">
            <v>1</v>
          </cell>
          <cell r="Z4358">
            <v>1</v>
          </cell>
          <cell r="AE4358" t="str">
            <v/>
          </cell>
        </row>
        <row r="4359">
          <cell r="C4359">
            <v>2942</v>
          </cell>
          <cell r="D4359" t="str">
            <v>Texas A&amp;M University Libraries</v>
          </cell>
          <cell r="E4359" t="str">
            <v>CARN-1</v>
          </cell>
          <cell r="F4359">
            <v>40</v>
          </cell>
          <cell r="G4359">
            <v>1</v>
          </cell>
          <cell r="H4359">
            <v>2</v>
          </cell>
          <cell r="K4359">
            <v>3</v>
          </cell>
          <cell r="L4359">
            <v>4</v>
          </cell>
          <cell r="M4359">
            <v>1</v>
          </cell>
          <cell r="N4359">
            <v>2</v>
          </cell>
          <cell r="O4359">
            <v>8</v>
          </cell>
          <cell r="P4359">
            <v>1</v>
          </cell>
          <cell r="AE4359" t="str">
            <v/>
          </cell>
        </row>
        <row r="4360">
          <cell r="C4360">
            <v>2943</v>
          </cell>
          <cell r="D4360" t="str">
            <v>University of Mary Washington</v>
          </cell>
          <cell r="E4360" t="str">
            <v>CARN-2</v>
          </cell>
          <cell r="F4360">
            <v>3</v>
          </cell>
          <cell r="G4360">
            <v>9</v>
          </cell>
          <cell r="H4360">
            <v>4</v>
          </cell>
          <cell r="I4360">
            <v>1</v>
          </cell>
          <cell r="J4360">
            <v>3</v>
          </cell>
          <cell r="N4360">
            <v>3</v>
          </cell>
          <cell r="O4360">
            <v>4</v>
          </cell>
          <cell r="P4360">
            <v>2</v>
          </cell>
          <cell r="Q4360">
            <v>2</v>
          </cell>
          <cell r="R4360">
            <v>1</v>
          </cell>
          <cell r="AE4360" t="str">
            <v/>
          </cell>
        </row>
        <row r="4361">
          <cell r="C4361">
            <v>2976</v>
          </cell>
          <cell r="D4361" t="str">
            <v>Waseda University</v>
          </cell>
          <cell r="E4361" t="str">
            <v>Standard</v>
          </cell>
          <cell r="F4361">
            <v>3</v>
          </cell>
          <cell r="G4361">
            <v>5</v>
          </cell>
          <cell r="H4361">
            <v>4</v>
          </cell>
          <cell r="I4361">
            <v>1</v>
          </cell>
          <cell r="J4361">
            <v>4</v>
          </cell>
          <cell r="K4361">
            <v>9</v>
          </cell>
          <cell r="L4361">
            <v>4</v>
          </cell>
          <cell r="M4361">
            <v>4</v>
          </cell>
          <cell r="N4361">
            <v>2</v>
          </cell>
          <cell r="O4361">
            <v>2</v>
          </cell>
          <cell r="P4361">
            <v>3</v>
          </cell>
          <cell r="Q4361">
            <v>2</v>
          </cell>
          <cell r="R4361">
            <v>3</v>
          </cell>
          <cell r="AE4361" t="str">
            <v/>
          </cell>
        </row>
        <row r="4362">
          <cell r="C4362">
            <v>2986</v>
          </cell>
          <cell r="D4362" t="str">
            <v>Lancaster University Library</v>
          </cell>
          <cell r="E4362" t="str">
            <v>Test</v>
          </cell>
          <cell r="F4362">
            <v>40</v>
          </cell>
          <cell r="N4362">
            <v>8</v>
          </cell>
          <cell r="AE4362" t="str">
            <v/>
          </cell>
        </row>
        <row r="4363">
          <cell r="C4363">
            <v>2987</v>
          </cell>
          <cell r="D4363" t="str">
            <v>Zentrale Hochschulbibliothek Flensburg</v>
          </cell>
          <cell r="E4363" t="str">
            <v>Standard</v>
          </cell>
          <cell r="F4363">
            <v>3</v>
          </cell>
          <cell r="G4363">
            <v>8</v>
          </cell>
          <cell r="H4363">
            <v>8</v>
          </cell>
          <cell r="AE4363" t="str">
            <v/>
          </cell>
        </row>
        <row r="4364">
          <cell r="C4364">
            <v>2992</v>
          </cell>
          <cell r="D4364" t="str">
            <v>Lewis &amp; Clark College</v>
          </cell>
          <cell r="E4364" t="str">
            <v>CARN-4</v>
          </cell>
          <cell r="F4364">
            <v>2</v>
          </cell>
          <cell r="G4364">
            <v>6</v>
          </cell>
          <cell r="H4364">
            <v>17</v>
          </cell>
          <cell r="I4364">
            <v>6</v>
          </cell>
          <cell r="J4364">
            <v>23</v>
          </cell>
          <cell r="K4364">
            <v>4</v>
          </cell>
          <cell r="L4364">
            <v>1</v>
          </cell>
          <cell r="M4364">
            <v>2</v>
          </cell>
          <cell r="N4364">
            <v>2</v>
          </cell>
          <cell r="O4364">
            <v>4</v>
          </cell>
          <cell r="P4364">
            <v>5</v>
          </cell>
          <cell r="S4364">
            <v>18</v>
          </cell>
          <cell r="AE4364" t="str">
            <v/>
          </cell>
        </row>
        <row r="4365">
          <cell r="C4365">
            <v>2997</v>
          </cell>
          <cell r="D4365" t="str">
            <v>University of Nevada</v>
          </cell>
          <cell r="E4365" t="str">
            <v>CARN-1</v>
          </cell>
          <cell r="F4365">
            <v>40</v>
          </cell>
          <cell r="G4365">
            <v>2</v>
          </cell>
          <cell r="O4365">
            <v>1</v>
          </cell>
          <cell r="AE4365" t="str">
            <v/>
          </cell>
        </row>
        <row r="4366">
          <cell r="C4366">
            <v>3000</v>
          </cell>
          <cell r="D4366" t="str">
            <v>Università degli Studi di Sassari</v>
          </cell>
          <cell r="E4366" t="str">
            <v>Standard</v>
          </cell>
          <cell r="F4366">
            <v>3</v>
          </cell>
          <cell r="G4366">
            <v>31</v>
          </cell>
          <cell r="H4366">
            <v>28</v>
          </cell>
          <cell r="I4366">
            <v>37</v>
          </cell>
          <cell r="J4366">
            <v>22</v>
          </cell>
          <cell r="K4366">
            <v>43</v>
          </cell>
          <cell r="L4366">
            <v>31</v>
          </cell>
          <cell r="M4366">
            <v>30</v>
          </cell>
          <cell r="N4366">
            <v>41</v>
          </cell>
          <cell r="O4366">
            <v>30</v>
          </cell>
          <cell r="P4366">
            <v>15</v>
          </cell>
          <cell r="Q4366">
            <v>14</v>
          </cell>
          <cell r="R4366">
            <v>7</v>
          </cell>
          <cell r="AE4366" t="str">
            <v/>
          </cell>
        </row>
        <row r="4367">
          <cell r="C4367">
            <v>3003</v>
          </cell>
          <cell r="D4367" t="str">
            <v>Washington University Libraries</v>
          </cell>
          <cell r="E4367" t="str">
            <v>CARN-1</v>
          </cell>
          <cell r="F4367">
            <v>40</v>
          </cell>
          <cell r="G4367">
            <v>64</v>
          </cell>
          <cell r="H4367">
            <v>41</v>
          </cell>
          <cell r="I4367">
            <v>94</v>
          </cell>
          <cell r="J4367">
            <v>161</v>
          </cell>
          <cell r="K4367">
            <v>45</v>
          </cell>
          <cell r="L4367">
            <v>29</v>
          </cell>
          <cell r="M4367">
            <v>121</v>
          </cell>
          <cell r="N4367">
            <v>90</v>
          </cell>
          <cell r="O4367">
            <v>88</v>
          </cell>
          <cell r="P4367">
            <v>99</v>
          </cell>
          <cell r="Q4367">
            <v>94</v>
          </cell>
          <cell r="R4367">
            <v>77</v>
          </cell>
          <cell r="V4367">
            <v>1</v>
          </cell>
          <cell r="Y4367">
            <v>1</v>
          </cell>
          <cell r="AE4367" t="str">
            <v/>
          </cell>
        </row>
        <row r="4368">
          <cell r="C4368">
            <v>3004</v>
          </cell>
          <cell r="D4368" t="str">
            <v xml:space="preserve">University of Delaware Library                  </v>
          </cell>
          <cell r="E4368" t="str">
            <v>CARN-1</v>
          </cell>
          <cell r="F4368">
            <v>40</v>
          </cell>
          <cell r="H4368">
            <v>5</v>
          </cell>
          <cell r="K4368">
            <v>1</v>
          </cell>
          <cell r="M4368">
            <v>1</v>
          </cell>
          <cell r="N4368">
            <v>1</v>
          </cell>
          <cell r="O4368">
            <v>6</v>
          </cell>
          <cell r="P4368">
            <v>3</v>
          </cell>
          <cell r="R4368">
            <v>1</v>
          </cell>
          <cell r="AE4368" t="str">
            <v/>
          </cell>
        </row>
        <row r="4369">
          <cell r="C4369">
            <v>3006</v>
          </cell>
          <cell r="D4369" t="str">
            <v>Maynooth University</v>
          </cell>
          <cell r="E4369" t="str">
            <v>Standard</v>
          </cell>
          <cell r="F4369">
            <v>3</v>
          </cell>
          <cell r="G4369">
            <v>2</v>
          </cell>
          <cell r="H4369">
            <v>6</v>
          </cell>
          <cell r="I4369">
            <v>4</v>
          </cell>
          <cell r="J4369">
            <v>7</v>
          </cell>
          <cell r="K4369">
            <v>3</v>
          </cell>
          <cell r="L4369">
            <v>7</v>
          </cell>
          <cell r="M4369">
            <v>3</v>
          </cell>
          <cell r="N4369">
            <v>9</v>
          </cell>
          <cell r="O4369">
            <v>7</v>
          </cell>
          <cell r="P4369">
            <v>5</v>
          </cell>
          <cell r="Q4369">
            <v>2</v>
          </cell>
          <cell r="R4369">
            <v>5</v>
          </cell>
          <cell r="AE4369" t="str">
            <v/>
          </cell>
        </row>
        <row r="4370">
          <cell r="C4370">
            <v>3010</v>
          </cell>
          <cell r="D4370" t="str">
            <v>CNRS - IRHT</v>
          </cell>
          <cell r="E4370" t="str">
            <v>Standard</v>
          </cell>
          <cell r="F4370">
            <v>3</v>
          </cell>
          <cell r="G4370">
            <v>4</v>
          </cell>
          <cell r="I4370">
            <v>4</v>
          </cell>
          <cell r="M4370">
            <v>1</v>
          </cell>
          <cell r="S4370">
            <v>1</v>
          </cell>
          <cell r="AE4370" t="str">
            <v/>
          </cell>
        </row>
        <row r="4371">
          <cell r="C4371">
            <v>3011</v>
          </cell>
          <cell r="D4371" t="str">
            <v>Jan Driesen - Brepols Publishers NV</v>
          </cell>
          <cell r="E4371" t="str">
            <v>Brepols Administrative Access</v>
          </cell>
          <cell r="F4371">
            <v>3</v>
          </cell>
          <cell r="P4371">
            <v>3</v>
          </cell>
          <cell r="R4371">
            <v>1</v>
          </cell>
          <cell r="AE4371" t="str">
            <v/>
          </cell>
        </row>
        <row r="4372">
          <cell r="C4372">
            <v>3012</v>
          </cell>
          <cell r="D4372" t="str">
            <v>University of Dublin, Trinity college</v>
          </cell>
          <cell r="E4372" t="str">
            <v>Campus Wide</v>
          </cell>
          <cell r="F4372">
            <v>40</v>
          </cell>
          <cell r="G4372">
            <v>19</v>
          </cell>
          <cell r="H4372">
            <v>26</v>
          </cell>
          <cell r="I4372">
            <v>77</v>
          </cell>
          <cell r="J4372">
            <v>74</v>
          </cell>
          <cell r="K4372">
            <v>12</v>
          </cell>
          <cell r="L4372">
            <v>25</v>
          </cell>
          <cell r="M4372">
            <v>37</v>
          </cell>
          <cell r="N4372">
            <v>6</v>
          </cell>
          <cell r="O4372">
            <v>138</v>
          </cell>
          <cell r="P4372">
            <v>77</v>
          </cell>
          <cell r="Q4372">
            <v>61</v>
          </cell>
          <cell r="R4372">
            <v>25</v>
          </cell>
          <cell r="U4372">
            <v>1</v>
          </cell>
          <cell r="V4372">
            <v>1</v>
          </cell>
          <cell r="AA4372">
            <v>2</v>
          </cell>
          <cell r="AE4372" t="str">
            <v/>
          </cell>
        </row>
        <row r="4373">
          <cell r="C4373">
            <v>3041</v>
          </cell>
          <cell r="D4373" t="str">
            <v>Deutsches Archäologisches Institut</v>
          </cell>
          <cell r="E4373" t="str">
            <v>Standard</v>
          </cell>
          <cell r="F4373">
            <v>3</v>
          </cell>
          <cell r="G4373">
            <v>33</v>
          </cell>
          <cell r="H4373">
            <v>2</v>
          </cell>
          <cell r="I4373">
            <v>1</v>
          </cell>
          <cell r="J4373">
            <v>2</v>
          </cell>
          <cell r="K4373">
            <v>1</v>
          </cell>
          <cell r="L4373">
            <v>60</v>
          </cell>
          <cell r="M4373">
            <v>99</v>
          </cell>
          <cell r="N4373">
            <v>19</v>
          </cell>
          <cell r="O4373">
            <v>68</v>
          </cell>
          <cell r="P4373">
            <v>71</v>
          </cell>
          <cell r="Q4373">
            <v>36</v>
          </cell>
          <cell r="R4373">
            <v>18</v>
          </cell>
          <cell r="S4373">
            <v>1</v>
          </cell>
          <cell r="X4373">
            <v>3</v>
          </cell>
          <cell r="Y4373">
            <v>1</v>
          </cell>
          <cell r="AE4373" t="str">
            <v/>
          </cell>
        </row>
        <row r="4374">
          <cell r="C4374">
            <v>3054</v>
          </cell>
          <cell r="D4374" t="str">
            <v>Keio University</v>
          </cell>
          <cell r="E4374" t="str">
            <v>Campus Wide</v>
          </cell>
          <cell r="F4374">
            <v>40</v>
          </cell>
          <cell r="G4374">
            <v>23</v>
          </cell>
          <cell r="I4374">
            <v>2</v>
          </cell>
          <cell r="J4374">
            <v>7</v>
          </cell>
          <cell r="L4374">
            <v>8</v>
          </cell>
          <cell r="M4374">
            <v>8</v>
          </cell>
          <cell r="N4374">
            <v>3</v>
          </cell>
          <cell r="O4374">
            <v>5</v>
          </cell>
          <cell r="P4374">
            <v>14</v>
          </cell>
          <cell r="Q4374">
            <v>8</v>
          </cell>
          <cell r="R4374">
            <v>32</v>
          </cell>
          <cell r="AE4374" t="str">
            <v/>
          </cell>
        </row>
        <row r="4375">
          <cell r="C4375">
            <v>3059</v>
          </cell>
          <cell r="D4375" t="str">
            <v>Aristotle University of Thessaloniki</v>
          </cell>
          <cell r="E4375" t="str">
            <v>Standard</v>
          </cell>
          <cell r="F4375">
            <v>3</v>
          </cell>
          <cell r="G4375">
            <v>22</v>
          </cell>
          <cell r="H4375">
            <v>57</v>
          </cell>
          <cell r="I4375">
            <v>77</v>
          </cell>
          <cell r="J4375">
            <v>55</v>
          </cell>
          <cell r="K4375">
            <v>42</v>
          </cell>
          <cell r="L4375">
            <v>19</v>
          </cell>
          <cell r="M4375">
            <v>15</v>
          </cell>
          <cell r="N4375">
            <v>5</v>
          </cell>
          <cell r="O4375">
            <v>21</v>
          </cell>
          <cell r="P4375">
            <v>65</v>
          </cell>
          <cell r="Q4375">
            <v>54</v>
          </cell>
          <cell r="R4375">
            <v>15</v>
          </cell>
          <cell r="T4375">
            <v>39</v>
          </cell>
          <cell r="U4375">
            <v>45</v>
          </cell>
          <cell r="W4375">
            <v>1</v>
          </cell>
          <cell r="AB4375">
            <v>11</v>
          </cell>
          <cell r="AC4375">
            <v>6</v>
          </cell>
          <cell r="AE4375" t="str">
            <v/>
          </cell>
        </row>
        <row r="4376">
          <cell r="C4376">
            <v>3063</v>
          </cell>
          <cell r="D4376" t="str">
            <v>Università degli Studi di Basilicata</v>
          </cell>
          <cell r="E4376" t="str">
            <v>Standard</v>
          </cell>
          <cell r="F4376">
            <v>3</v>
          </cell>
          <cell r="G4376">
            <v>3</v>
          </cell>
          <cell r="H4376">
            <v>4</v>
          </cell>
          <cell r="I4376">
            <v>3</v>
          </cell>
          <cell r="J4376">
            <v>2</v>
          </cell>
          <cell r="M4376">
            <v>5</v>
          </cell>
          <cell r="O4376">
            <v>5</v>
          </cell>
          <cell r="P4376">
            <v>3</v>
          </cell>
          <cell r="Q4376">
            <v>1</v>
          </cell>
          <cell r="AE4376" t="str">
            <v/>
          </cell>
        </row>
        <row r="4377">
          <cell r="C4377">
            <v>3067</v>
          </cell>
          <cell r="D4377" t="str">
            <v>Università degli Studi di Verona</v>
          </cell>
          <cell r="E4377" t="str">
            <v>Campus Wide</v>
          </cell>
          <cell r="F4377">
            <v>40</v>
          </cell>
          <cell r="G4377">
            <v>109</v>
          </cell>
          <cell r="H4377">
            <v>57</v>
          </cell>
          <cell r="I4377">
            <v>80</v>
          </cell>
          <cell r="J4377">
            <v>120</v>
          </cell>
          <cell r="K4377">
            <v>139</v>
          </cell>
          <cell r="L4377">
            <v>104</v>
          </cell>
          <cell r="M4377">
            <v>114</v>
          </cell>
          <cell r="N4377">
            <v>109</v>
          </cell>
          <cell r="O4377">
            <v>132</v>
          </cell>
          <cell r="P4377">
            <v>109</v>
          </cell>
          <cell r="Q4377">
            <v>146</v>
          </cell>
          <cell r="R4377">
            <v>78</v>
          </cell>
          <cell r="AE4377" t="str">
            <v/>
          </cell>
        </row>
        <row r="4378">
          <cell r="C4378">
            <v>3097</v>
          </cell>
          <cell r="D4378" t="str">
            <v>University of Saskatchewan Library</v>
          </cell>
          <cell r="E4378" t="str">
            <v>Standard</v>
          </cell>
          <cell r="F4378">
            <v>3</v>
          </cell>
          <cell r="G4378">
            <v>22</v>
          </cell>
          <cell r="H4378">
            <v>21</v>
          </cell>
          <cell r="I4378">
            <v>118</v>
          </cell>
          <cell r="J4378">
            <v>17</v>
          </cell>
          <cell r="K4378">
            <v>24</v>
          </cell>
          <cell r="L4378">
            <v>18</v>
          </cell>
          <cell r="M4378">
            <v>12</v>
          </cell>
          <cell r="N4378">
            <v>5</v>
          </cell>
          <cell r="O4378">
            <v>22</v>
          </cell>
          <cell r="P4378">
            <v>37</v>
          </cell>
          <cell r="Q4378">
            <v>113</v>
          </cell>
          <cell r="R4378">
            <v>23</v>
          </cell>
          <cell r="AA4378">
            <v>27</v>
          </cell>
          <cell r="AC4378">
            <v>4</v>
          </cell>
          <cell r="AE4378" t="str">
            <v/>
          </cell>
        </row>
        <row r="4379">
          <cell r="C4379">
            <v>3109</v>
          </cell>
          <cell r="D4379" t="str">
            <v>Università degli Studi di Ferrara</v>
          </cell>
          <cell r="E4379" t="str">
            <v>Standard</v>
          </cell>
          <cell r="F4379">
            <v>3</v>
          </cell>
          <cell r="G4379">
            <v>6</v>
          </cell>
          <cell r="H4379">
            <v>18</v>
          </cell>
          <cell r="I4379">
            <v>32</v>
          </cell>
          <cell r="J4379">
            <v>50</v>
          </cell>
          <cell r="K4379">
            <v>29</v>
          </cell>
          <cell r="L4379">
            <v>21</v>
          </cell>
          <cell r="M4379">
            <v>29</v>
          </cell>
          <cell r="N4379">
            <v>5</v>
          </cell>
          <cell r="O4379">
            <v>14</v>
          </cell>
          <cell r="P4379">
            <v>28</v>
          </cell>
          <cell r="Q4379">
            <v>20</v>
          </cell>
          <cell r="R4379">
            <v>9</v>
          </cell>
          <cell r="Y4379">
            <v>2</v>
          </cell>
          <cell r="AE4379" t="str">
            <v/>
          </cell>
        </row>
        <row r="4380">
          <cell r="C4380">
            <v>3110</v>
          </cell>
          <cell r="D4380" t="str">
            <v>University of North Carolina at Greensboro</v>
          </cell>
          <cell r="E4380" t="str">
            <v>CARN-1</v>
          </cell>
          <cell r="F4380">
            <v>40</v>
          </cell>
          <cell r="G4380">
            <v>2</v>
          </cell>
          <cell r="H4380">
            <v>11</v>
          </cell>
          <cell r="I4380">
            <v>8</v>
          </cell>
          <cell r="J4380">
            <v>4</v>
          </cell>
          <cell r="K4380">
            <v>2</v>
          </cell>
          <cell r="L4380">
            <v>4</v>
          </cell>
          <cell r="M4380">
            <v>1</v>
          </cell>
          <cell r="N4380">
            <v>5</v>
          </cell>
          <cell r="O4380">
            <v>23</v>
          </cell>
          <cell r="P4380">
            <v>7</v>
          </cell>
          <cell r="Q4380">
            <v>5</v>
          </cell>
          <cell r="R4380">
            <v>3</v>
          </cell>
          <cell r="AE4380" t="str">
            <v/>
          </cell>
        </row>
        <row r="4381">
          <cell r="C4381">
            <v>3137</v>
          </cell>
          <cell r="D4381" t="str">
            <v>Università di Parma</v>
          </cell>
          <cell r="E4381" t="str">
            <v>Campus Wide</v>
          </cell>
          <cell r="F4381">
            <v>50</v>
          </cell>
          <cell r="G4381">
            <v>70</v>
          </cell>
          <cell r="H4381">
            <v>48</v>
          </cell>
          <cell r="I4381">
            <v>141</v>
          </cell>
          <cell r="J4381">
            <v>77</v>
          </cell>
          <cell r="K4381">
            <v>64</v>
          </cell>
          <cell r="L4381">
            <v>124</v>
          </cell>
          <cell r="M4381">
            <v>82</v>
          </cell>
          <cell r="N4381">
            <v>42</v>
          </cell>
          <cell r="O4381">
            <v>58</v>
          </cell>
          <cell r="P4381">
            <v>47</v>
          </cell>
          <cell r="Q4381">
            <v>51</v>
          </cell>
          <cell r="R4381">
            <v>47</v>
          </cell>
          <cell r="U4381">
            <v>4</v>
          </cell>
          <cell r="AE4381" t="str">
            <v/>
          </cell>
        </row>
        <row r="4382">
          <cell r="C4382">
            <v>3149</v>
          </cell>
          <cell r="D4382" t="str">
            <v xml:space="preserve">College of St. Benedict/St. John's University              </v>
          </cell>
          <cell r="E4382" t="str">
            <v>CARN-4</v>
          </cell>
          <cell r="F4382">
            <v>2</v>
          </cell>
          <cell r="I4382">
            <v>5</v>
          </cell>
          <cell r="J4382">
            <v>1</v>
          </cell>
          <cell r="K4382">
            <v>1</v>
          </cell>
          <cell r="L4382">
            <v>3</v>
          </cell>
          <cell r="O4382">
            <v>1</v>
          </cell>
          <cell r="P4382">
            <v>7</v>
          </cell>
          <cell r="Q4382">
            <v>2</v>
          </cell>
          <cell r="AE4382" t="str">
            <v/>
          </cell>
        </row>
        <row r="4383">
          <cell r="C4383">
            <v>3151</v>
          </cell>
          <cell r="D4383" t="str">
            <v>Saint Anselm College</v>
          </cell>
          <cell r="E4383" t="str">
            <v>CARN-4</v>
          </cell>
          <cell r="F4383">
            <v>2</v>
          </cell>
          <cell r="H4383">
            <v>8</v>
          </cell>
          <cell r="I4383">
            <v>1</v>
          </cell>
          <cell r="K4383">
            <v>1</v>
          </cell>
          <cell r="L4383">
            <v>8</v>
          </cell>
          <cell r="O4383">
            <v>1</v>
          </cell>
          <cell r="P4383">
            <v>7</v>
          </cell>
          <cell r="Q4383">
            <v>3</v>
          </cell>
          <cell r="R4383">
            <v>2</v>
          </cell>
          <cell r="AE4383" t="str">
            <v/>
          </cell>
        </row>
        <row r="4384">
          <cell r="C4384">
            <v>3155</v>
          </cell>
          <cell r="D4384" t="str">
            <v>University of Silesia</v>
          </cell>
          <cell r="E4384" t="str">
            <v>Standard</v>
          </cell>
          <cell r="F4384">
            <v>3</v>
          </cell>
          <cell r="G4384">
            <v>2</v>
          </cell>
          <cell r="H4384">
            <v>5</v>
          </cell>
          <cell r="I4384">
            <v>8</v>
          </cell>
          <cell r="J4384">
            <v>1</v>
          </cell>
          <cell r="K4384">
            <v>2</v>
          </cell>
          <cell r="L4384">
            <v>4</v>
          </cell>
          <cell r="M4384">
            <v>1</v>
          </cell>
          <cell r="N4384">
            <v>2</v>
          </cell>
          <cell r="O4384">
            <v>1</v>
          </cell>
          <cell r="P4384">
            <v>20</v>
          </cell>
          <cell r="Q4384">
            <v>11</v>
          </cell>
          <cell r="U4384">
            <v>1</v>
          </cell>
          <cell r="AB4384">
            <v>1</v>
          </cell>
          <cell r="AE4384" t="str">
            <v/>
          </cell>
        </row>
        <row r="4385">
          <cell r="C4385">
            <v>3161</v>
          </cell>
          <cell r="D4385" t="str">
            <v>Pontificia Universidad Catolica de Chile</v>
          </cell>
          <cell r="E4385" t="str">
            <v>Standard</v>
          </cell>
          <cell r="F4385">
            <v>3</v>
          </cell>
          <cell r="G4385">
            <v>10</v>
          </cell>
          <cell r="H4385">
            <v>2</v>
          </cell>
          <cell r="I4385">
            <v>7</v>
          </cell>
          <cell r="J4385">
            <v>16</v>
          </cell>
          <cell r="K4385">
            <v>8</v>
          </cell>
          <cell r="L4385">
            <v>16</v>
          </cell>
          <cell r="M4385">
            <v>8</v>
          </cell>
          <cell r="N4385">
            <v>3</v>
          </cell>
          <cell r="O4385">
            <v>13</v>
          </cell>
          <cell r="P4385">
            <v>7</v>
          </cell>
          <cell r="Q4385">
            <v>4</v>
          </cell>
          <cell r="V4385">
            <v>10</v>
          </cell>
          <cell r="AA4385">
            <v>13</v>
          </cell>
          <cell r="AE4385" t="str">
            <v/>
          </cell>
        </row>
        <row r="4386">
          <cell r="C4386">
            <v>3179</v>
          </cell>
          <cell r="D4386" t="str">
            <v>University of New Brunswick</v>
          </cell>
          <cell r="E4386" t="str">
            <v>Standard</v>
          </cell>
          <cell r="F4386">
            <v>3</v>
          </cell>
          <cell r="G4386">
            <v>4</v>
          </cell>
          <cell r="H4386">
            <v>11</v>
          </cell>
          <cell r="I4386">
            <v>34</v>
          </cell>
          <cell r="J4386">
            <v>28</v>
          </cell>
          <cell r="K4386">
            <v>15</v>
          </cell>
          <cell r="L4386">
            <v>10</v>
          </cell>
          <cell r="M4386">
            <v>4</v>
          </cell>
          <cell r="N4386">
            <v>3</v>
          </cell>
          <cell r="O4386">
            <v>3</v>
          </cell>
          <cell r="P4386">
            <v>13</v>
          </cell>
          <cell r="Q4386">
            <v>35</v>
          </cell>
          <cell r="R4386">
            <v>8</v>
          </cell>
          <cell r="AE4386" t="str">
            <v/>
          </cell>
        </row>
        <row r="4387">
          <cell r="C4387">
            <v>3208</v>
          </cell>
          <cell r="D4387" t="str">
            <v>University of the Free State</v>
          </cell>
          <cell r="E4387" t="str">
            <v>Campus Wide</v>
          </cell>
          <cell r="F4387">
            <v>40</v>
          </cell>
          <cell r="H4387">
            <v>1</v>
          </cell>
          <cell r="I4387">
            <v>7</v>
          </cell>
          <cell r="J4387">
            <v>3</v>
          </cell>
          <cell r="K4387">
            <v>2</v>
          </cell>
          <cell r="L4387">
            <v>1</v>
          </cell>
          <cell r="M4387">
            <v>2</v>
          </cell>
          <cell r="N4387">
            <v>4</v>
          </cell>
          <cell r="O4387">
            <v>3</v>
          </cell>
          <cell r="P4387">
            <v>6</v>
          </cell>
          <cell r="Q4387">
            <v>1</v>
          </cell>
          <cell r="AE4387" t="str">
            <v/>
          </cell>
        </row>
        <row r="4388">
          <cell r="C4388">
            <v>3209</v>
          </cell>
          <cell r="D4388" t="str">
            <v>University of California Santa Cruz</v>
          </cell>
          <cell r="E4388" t="str">
            <v>CARN-1</v>
          </cell>
          <cell r="F4388">
            <v>40</v>
          </cell>
          <cell r="H4388">
            <v>1</v>
          </cell>
          <cell r="I4388">
            <v>1</v>
          </cell>
          <cell r="J4388">
            <v>1</v>
          </cell>
          <cell r="Q4388">
            <v>1</v>
          </cell>
          <cell r="AE4388" t="str">
            <v/>
          </cell>
        </row>
        <row r="4389">
          <cell r="C4389">
            <v>3211</v>
          </cell>
          <cell r="D4389" t="str">
            <v>Colby College</v>
          </cell>
          <cell r="E4389" t="str">
            <v>CARN-4</v>
          </cell>
          <cell r="F4389">
            <v>3</v>
          </cell>
          <cell r="G4389">
            <v>2</v>
          </cell>
          <cell r="H4389">
            <v>1</v>
          </cell>
          <cell r="I4389">
            <v>3</v>
          </cell>
          <cell r="J4389">
            <v>1</v>
          </cell>
          <cell r="K4389">
            <v>4</v>
          </cell>
          <cell r="L4389">
            <v>6</v>
          </cell>
          <cell r="M4389">
            <v>1</v>
          </cell>
          <cell r="N4389">
            <v>7</v>
          </cell>
          <cell r="O4389">
            <v>4</v>
          </cell>
          <cell r="P4389">
            <v>23</v>
          </cell>
          <cell r="Q4389">
            <v>18</v>
          </cell>
          <cell r="R4389">
            <v>2</v>
          </cell>
          <cell r="AE4389" t="str">
            <v/>
          </cell>
        </row>
        <row r="4390">
          <cell r="C4390">
            <v>3215</v>
          </cell>
          <cell r="D4390" t="str">
            <v>University of Mississippi</v>
          </cell>
          <cell r="E4390" t="str">
            <v>CARN-1</v>
          </cell>
          <cell r="F4390">
            <v>40</v>
          </cell>
          <cell r="G4390">
            <v>13</v>
          </cell>
          <cell r="H4390">
            <v>19</v>
          </cell>
          <cell r="I4390">
            <v>6</v>
          </cell>
          <cell r="J4390">
            <v>2</v>
          </cell>
          <cell r="K4390">
            <v>5</v>
          </cell>
          <cell r="L4390">
            <v>2</v>
          </cell>
          <cell r="M4390">
            <v>5</v>
          </cell>
          <cell r="N4390">
            <v>4</v>
          </cell>
          <cell r="O4390">
            <v>1</v>
          </cell>
          <cell r="P4390">
            <v>9</v>
          </cell>
          <cell r="Q4390">
            <v>2</v>
          </cell>
          <cell r="R4390">
            <v>2</v>
          </cell>
          <cell r="AE4390" t="str">
            <v/>
          </cell>
        </row>
        <row r="4391">
          <cell r="C4391">
            <v>3220</v>
          </cell>
          <cell r="D4391" t="str">
            <v>Oberlin College</v>
          </cell>
          <cell r="E4391" t="str">
            <v>CARN-4</v>
          </cell>
          <cell r="F4391">
            <v>2</v>
          </cell>
          <cell r="J4391">
            <v>9</v>
          </cell>
          <cell r="K4391">
            <v>6</v>
          </cell>
          <cell r="L4391">
            <v>1</v>
          </cell>
          <cell r="M4391">
            <v>3</v>
          </cell>
          <cell r="N4391">
            <v>2</v>
          </cell>
          <cell r="O4391">
            <v>42</v>
          </cell>
          <cell r="P4391">
            <v>31</v>
          </cell>
          <cell r="Q4391">
            <v>1</v>
          </cell>
          <cell r="R4391">
            <v>3</v>
          </cell>
          <cell r="AA4391">
            <v>4</v>
          </cell>
          <cell r="AE4391" t="str">
            <v/>
          </cell>
        </row>
        <row r="4392">
          <cell r="C4392">
            <v>3222</v>
          </cell>
          <cell r="D4392" t="str">
            <v>Brigham Young University</v>
          </cell>
          <cell r="E4392" t="str">
            <v>CARN-1</v>
          </cell>
          <cell r="F4392">
            <v>40</v>
          </cell>
          <cell r="G4392">
            <v>10</v>
          </cell>
          <cell r="H4392">
            <v>32</v>
          </cell>
          <cell r="I4392">
            <v>84</v>
          </cell>
          <cell r="J4392">
            <v>78</v>
          </cell>
          <cell r="K4392">
            <v>29</v>
          </cell>
          <cell r="L4392">
            <v>17</v>
          </cell>
          <cell r="M4392">
            <v>10</v>
          </cell>
          <cell r="N4392">
            <v>10</v>
          </cell>
          <cell r="O4392">
            <v>33</v>
          </cell>
          <cell r="P4392">
            <v>32</v>
          </cell>
          <cell r="Q4392">
            <v>11</v>
          </cell>
          <cell r="R4392">
            <v>35</v>
          </cell>
          <cell r="AE4392" t="str">
            <v/>
          </cell>
        </row>
        <row r="4393">
          <cell r="C4393">
            <v>3231</v>
          </cell>
          <cell r="D4393" t="str">
            <v>Universidad de Cádiz</v>
          </cell>
          <cell r="E4393" t="str">
            <v>Standard</v>
          </cell>
          <cell r="F4393">
            <v>3</v>
          </cell>
          <cell r="G4393">
            <v>14</v>
          </cell>
          <cell r="H4393">
            <v>2</v>
          </cell>
          <cell r="I4393">
            <v>8</v>
          </cell>
          <cell r="J4393">
            <v>3</v>
          </cell>
          <cell r="L4393">
            <v>4</v>
          </cell>
          <cell r="M4393">
            <v>2</v>
          </cell>
          <cell r="N4393">
            <v>3</v>
          </cell>
          <cell r="O4393">
            <v>5</v>
          </cell>
          <cell r="P4393">
            <v>3</v>
          </cell>
          <cell r="Q4393">
            <v>3</v>
          </cell>
          <cell r="S4393">
            <v>3</v>
          </cell>
          <cell r="AE4393" t="str">
            <v/>
          </cell>
        </row>
        <row r="4394">
          <cell r="C4394">
            <v>3235</v>
          </cell>
          <cell r="D4394" t="str">
            <v>Southern Methodist University</v>
          </cell>
          <cell r="E4394" t="str">
            <v>CARN-1</v>
          </cell>
          <cell r="F4394">
            <v>40</v>
          </cell>
          <cell r="H4394">
            <v>12</v>
          </cell>
          <cell r="I4394">
            <v>3</v>
          </cell>
          <cell r="J4394">
            <v>10</v>
          </cell>
          <cell r="K4394">
            <v>3</v>
          </cell>
          <cell r="L4394">
            <v>3</v>
          </cell>
          <cell r="M4394">
            <v>2</v>
          </cell>
          <cell r="N4394">
            <v>1</v>
          </cell>
          <cell r="O4394">
            <v>4</v>
          </cell>
          <cell r="P4394">
            <v>12</v>
          </cell>
          <cell r="Q4394">
            <v>1</v>
          </cell>
          <cell r="AE4394" t="str">
            <v/>
          </cell>
        </row>
        <row r="4395">
          <cell r="C4395">
            <v>3243</v>
          </cell>
          <cell r="D4395" t="str">
            <v>Università degli Studi di Torino</v>
          </cell>
          <cell r="E4395" t="str">
            <v>Campus Wide</v>
          </cell>
          <cell r="F4395">
            <v>80</v>
          </cell>
          <cell r="G4395">
            <v>266</v>
          </cell>
          <cell r="H4395">
            <v>214</v>
          </cell>
          <cell r="I4395">
            <v>415</v>
          </cell>
          <cell r="J4395">
            <v>174</v>
          </cell>
          <cell r="K4395">
            <v>250</v>
          </cell>
          <cell r="L4395">
            <v>179</v>
          </cell>
          <cell r="M4395">
            <v>394</v>
          </cell>
          <cell r="N4395">
            <v>110</v>
          </cell>
          <cell r="O4395">
            <v>533</v>
          </cell>
          <cell r="P4395">
            <v>606</v>
          </cell>
          <cell r="Q4395">
            <v>409</v>
          </cell>
          <cell r="R4395">
            <v>645</v>
          </cell>
          <cell r="S4395">
            <v>8</v>
          </cell>
          <cell r="U4395">
            <v>15</v>
          </cell>
          <cell r="Y4395">
            <v>4</v>
          </cell>
          <cell r="AA4395">
            <v>5</v>
          </cell>
          <cell r="AB4395">
            <v>7</v>
          </cell>
          <cell r="AC4395">
            <v>2</v>
          </cell>
          <cell r="AD4395">
            <v>2</v>
          </cell>
          <cell r="AE4395" t="str">
            <v/>
          </cell>
        </row>
        <row r="4396">
          <cell r="C4396">
            <v>3250</v>
          </cell>
          <cell r="D4396" t="str">
            <v>Carleton University Library</v>
          </cell>
          <cell r="E4396" t="str">
            <v>Standard</v>
          </cell>
          <cell r="F4396">
            <v>3</v>
          </cell>
          <cell r="G4396">
            <v>3</v>
          </cell>
          <cell r="H4396">
            <v>29</v>
          </cell>
          <cell r="I4396">
            <v>22</v>
          </cell>
          <cell r="J4396">
            <v>6</v>
          </cell>
          <cell r="K4396">
            <v>3</v>
          </cell>
          <cell r="L4396">
            <v>17</v>
          </cell>
          <cell r="M4396">
            <v>1</v>
          </cell>
          <cell r="N4396">
            <v>1</v>
          </cell>
          <cell r="O4396">
            <v>9</v>
          </cell>
          <cell r="P4396">
            <v>88</v>
          </cell>
          <cell r="Q4396">
            <v>30</v>
          </cell>
          <cell r="R4396">
            <v>13</v>
          </cell>
          <cell r="T4396">
            <v>1</v>
          </cell>
          <cell r="AE4396" t="str">
            <v/>
          </cell>
        </row>
        <row r="4397">
          <cell r="C4397">
            <v>3255</v>
          </cell>
          <cell r="D4397" t="str">
            <v>Pontificia Università della Santa Croce</v>
          </cell>
          <cell r="E4397" t="str">
            <v>Standard</v>
          </cell>
          <cell r="F4397">
            <v>3</v>
          </cell>
          <cell r="H4397">
            <v>1</v>
          </cell>
          <cell r="I4397">
            <v>1</v>
          </cell>
          <cell r="J4397">
            <v>1</v>
          </cell>
          <cell r="M4397">
            <v>1</v>
          </cell>
          <cell r="O4397">
            <v>1</v>
          </cell>
          <cell r="P4397">
            <v>1</v>
          </cell>
          <cell r="Q4397">
            <v>1</v>
          </cell>
          <cell r="R4397">
            <v>1</v>
          </cell>
          <cell r="AE4397" t="str">
            <v/>
          </cell>
        </row>
        <row r="4398">
          <cell r="C4398">
            <v>3258</v>
          </cell>
          <cell r="D4398" t="str">
            <v>Universidad de Oviedo</v>
          </cell>
          <cell r="E4398" t="str">
            <v>Standard</v>
          </cell>
          <cell r="F4398">
            <v>3</v>
          </cell>
          <cell r="H4398">
            <v>27</v>
          </cell>
          <cell r="I4398">
            <v>3</v>
          </cell>
          <cell r="K4398">
            <v>5</v>
          </cell>
          <cell r="L4398">
            <v>2</v>
          </cell>
          <cell r="M4398">
            <v>8</v>
          </cell>
          <cell r="N4398">
            <v>15</v>
          </cell>
          <cell r="O4398">
            <v>7</v>
          </cell>
          <cell r="P4398">
            <v>10</v>
          </cell>
          <cell r="Q4398">
            <v>7</v>
          </cell>
          <cell r="R4398">
            <v>1</v>
          </cell>
          <cell r="T4398">
            <v>6</v>
          </cell>
          <cell r="AB4398">
            <v>1</v>
          </cell>
          <cell r="AE4398" t="str">
            <v/>
          </cell>
        </row>
        <row r="4399">
          <cell r="C4399">
            <v>3260</v>
          </cell>
          <cell r="D4399" t="str">
            <v>University of Otago</v>
          </cell>
          <cell r="E4399" t="str">
            <v>Standard</v>
          </cell>
          <cell r="F4399">
            <v>3</v>
          </cell>
          <cell r="G4399">
            <v>5</v>
          </cell>
          <cell r="H4399">
            <v>6</v>
          </cell>
          <cell r="I4399">
            <v>8</v>
          </cell>
          <cell r="J4399">
            <v>22</v>
          </cell>
          <cell r="K4399">
            <v>18</v>
          </cell>
          <cell r="L4399">
            <v>12</v>
          </cell>
          <cell r="M4399">
            <v>14</v>
          </cell>
          <cell r="N4399">
            <v>16</v>
          </cell>
          <cell r="O4399">
            <v>9</v>
          </cell>
          <cell r="P4399">
            <v>19</v>
          </cell>
          <cell r="Q4399">
            <v>7</v>
          </cell>
          <cell r="R4399">
            <v>12</v>
          </cell>
          <cell r="AE4399" t="str">
            <v/>
          </cell>
        </row>
        <row r="4400">
          <cell r="C4400">
            <v>3262</v>
          </cell>
          <cell r="D4400" t="str">
            <v>Université Clermont Auvergne</v>
          </cell>
          <cell r="E4400" t="str">
            <v>Standard</v>
          </cell>
          <cell r="F4400">
            <v>3</v>
          </cell>
          <cell r="G4400">
            <v>14</v>
          </cell>
          <cell r="H4400">
            <v>24</v>
          </cell>
          <cell r="I4400">
            <v>26</v>
          </cell>
          <cell r="J4400">
            <v>24</v>
          </cell>
          <cell r="K4400">
            <v>19</v>
          </cell>
          <cell r="L4400">
            <v>19</v>
          </cell>
          <cell r="M4400">
            <v>24</v>
          </cell>
          <cell r="N4400">
            <v>19</v>
          </cell>
          <cell r="O4400">
            <v>26</v>
          </cell>
          <cell r="P4400">
            <v>30</v>
          </cell>
          <cell r="Q4400">
            <v>27</v>
          </cell>
          <cell r="R4400">
            <v>23</v>
          </cell>
          <cell r="AC4400">
            <v>7</v>
          </cell>
          <cell r="AE4400" t="str">
            <v/>
          </cell>
        </row>
        <row r="4401">
          <cell r="C4401">
            <v>3272</v>
          </cell>
          <cell r="D4401" t="str">
            <v>University of New Mexico</v>
          </cell>
          <cell r="E4401" t="str">
            <v>CARN-1</v>
          </cell>
          <cell r="F4401">
            <v>40</v>
          </cell>
          <cell r="G4401">
            <v>2</v>
          </cell>
          <cell r="H4401">
            <v>5</v>
          </cell>
          <cell r="I4401">
            <v>2</v>
          </cell>
          <cell r="J4401">
            <v>1</v>
          </cell>
          <cell r="N4401">
            <v>8</v>
          </cell>
          <cell r="O4401">
            <v>3</v>
          </cell>
          <cell r="P4401">
            <v>24</v>
          </cell>
          <cell r="Q4401">
            <v>74</v>
          </cell>
          <cell r="R4401">
            <v>27</v>
          </cell>
          <cell r="AE4401" t="str">
            <v/>
          </cell>
        </row>
        <row r="4402">
          <cell r="C4402">
            <v>3296</v>
          </cell>
          <cell r="D4402" t="str">
            <v>Kyoto University</v>
          </cell>
          <cell r="E4402" t="str">
            <v>Standard</v>
          </cell>
          <cell r="F4402">
            <v>3</v>
          </cell>
          <cell r="H4402">
            <v>2</v>
          </cell>
          <cell r="I4402">
            <v>2</v>
          </cell>
          <cell r="J4402">
            <v>9</v>
          </cell>
          <cell r="K4402">
            <v>19</v>
          </cell>
          <cell r="L4402">
            <v>10</v>
          </cell>
          <cell r="M4402">
            <v>12</v>
          </cell>
          <cell r="N4402">
            <v>2</v>
          </cell>
          <cell r="O4402">
            <v>7</v>
          </cell>
          <cell r="P4402">
            <v>9</v>
          </cell>
          <cell r="Q4402">
            <v>9</v>
          </cell>
          <cell r="R4402">
            <v>12</v>
          </cell>
          <cell r="AE4402" t="str">
            <v/>
          </cell>
        </row>
        <row r="4403">
          <cell r="C4403">
            <v>3312</v>
          </cell>
          <cell r="D4403" t="str">
            <v>SCD université de Rennes 2</v>
          </cell>
          <cell r="E4403" t="str">
            <v>Standard</v>
          </cell>
          <cell r="F4403">
            <v>3</v>
          </cell>
          <cell r="G4403">
            <v>61</v>
          </cell>
          <cell r="H4403">
            <v>81</v>
          </cell>
          <cell r="I4403">
            <v>62</v>
          </cell>
          <cell r="J4403">
            <v>70</v>
          </cell>
          <cell r="K4403">
            <v>83</v>
          </cell>
          <cell r="L4403">
            <v>118</v>
          </cell>
          <cell r="M4403">
            <v>54</v>
          </cell>
          <cell r="N4403">
            <v>79</v>
          </cell>
          <cell r="O4403">
            <v>53</v>
          </cell>
          <cell r="P4403">
            <v>57</v>
          </cell>
          <cell r="Q4403">
            <v>121</v>
          </cell>
          <cell r="R4403">
            <v>52</v>
          </cell>
          <cell r="AC4403">
            <v>1</v>
          </cell>
          <cell r="AE4403" t="str">
            <v/>
          </cell>
        </row>
        <row r="4404">
          <cell r="C4404">
            <v>3313</v>
          </cell>
          <cell r="D4404" t="str">
            <v>American Academy in Rome</v>
          </cell>
          <cell r="E4404" t="str">
            <v>Standard</v>
          </cell>
          <cell r="F4404">
            <v>3</v>
          </cell>
          <cell r="G4404">
            <v>30</v>
          </cell>
          <cell r="H4404">
            <v>34</v>
          </cell>
          <cell r="I4404">
            <v>50</v>
          </cell>
          <cell r="J4404">
            <v>68</v>
          </cell>
          <cell r="K4404">
            <v>36</v>
          </cell>
          <cell r="L4404">
            <v>57</v>
          </cell>
          <cell r="M4404">
            <v>55</v>
          </cell>
          <cell r="N4404">
            <v>9</v>
          </cell>
          <cell r="O4404">
            <v>27</v>
          </cell>
          <cell r="P4404">
            <v>56</v>
          </cell>
          <cell r="Q4404">
            <v>91</v>
          </cell>
          <cell r="R4404">
            <v>57</v>
          </cell>
          <cell r="Y4404">
            <v>1</v>
          </cell>
          <cell r="AC4404">
            <v>1</v>
          </cell>
          <cell r="AE4404" t="str">
            <v/>
          </cell>
        </row>
        <row r="4405">
          <cell r="C4405">
            <v>3316</v>
          </cell>
          <cell r="D4405" t="str">
            <v>University of Athens</v>
          </cell>
          <cell r="E4405" t="str">
            <v>Test</v>
          </cell>
          <cell r="F4405">
            <v>40</v>
          </cell>
          <cell r="P4405">
            <v>10</v>
          </cell>
          <cell r="Q4405">
            <v>35</v>
          </cell>
          <cell r="AE4405" t="str">
            <v/>
          </cell>
        </row>
        <row r="4406">
          <cell r="C4406">
            <v>3325</v>
          </cell>
          <cell r="D4406" t="str">
            <v>Biblioteca Nazionale Vittorio Emanuele III</v>
          </cell>
          <cell r="E4406" t="str">
            <v>Standard</v>
          </cell>
          <cell r="F4406">
            <v>3</v>
          </cell>
          <cell r="H4406">
            <v>9</v>
          </cell>
          <cell r="I4406">
            <v>5</v>
          </cell>
          <cell r="J4406">
            <v>1</v>
          </cell>
          <cell r="K4406">
            <v>3</v>
          </cell>
          <cell r="L4406">
            <v>1</v>
          </cell>
          <cell r="M4406">
            <v>10</v>
          </cell>
          <cell r="N4406">
            <v>4</v>
          </cell>
          <cell r="P4406">
            <v>1</v>
          </cell>
          <cell r="Q4406">
            <v>1</v>
          </cell>
          <cell r="Y4406">
            <v>3</v>
          </cell>
          <cell r="AE4406" t="str">
            <v/>
          </cell>
        </row>
        <row r="4407">
          <cell r="C4407">
            <v>3326</v>
          </cell>
          <cell r="D4407" t="str">
            <v>Loyola Marymount University</v>
          </cell>
          <cell r="E4407" t="str">
            <v>CARN-2</v>
          </cell>
          <cell r="F4407">
            <v>3</v>
          </cell>
          <cell r="G4407">
            <v>1</v>
          </cell>
          <cell r="I4407">
            <v>2</v>
          </cell>
          <cell r="J4407">
            <v>15</v>
          </cell>
          <cell r="K4407">
            <v>3</v>
          </cell>
          <cell r="L4407">
            <v>5</v>
          </cell>
          <cell r="M4407">
            <v>1</v>
          </cell>
          <cell r="N4407">
            <v>2</v>
          </cell>
          <cell r="O4407">
            <v>5</v>
          </cell>
          <cell r="P4407">
            <v>15</v>
          </cell>
          <cell r="Q4407">
            <v>5</v>
          </cell>
          <cell r="R4407">
            <v>2</v>
          </cell>
          <cell r="AE4407" t="str">
            <v/>
          </cell>
        </row>
        <row r="4408">
          <cell r="C4408">
            <v>3330</v>
          </cell>
          <cell r="D4408" t="str">
            <v>Université de Paris 8</v>
          </cell>
          <cell r="E4408" t="str">
            <v>Campus Wide</v>
          </cell>
          <cell r="F4408">
            <v>40</v>
          </cell>
          <cell r="G4408">
            <v>14</v>
          </cell>
          <cell r="H4408">
            <v>11</v>
          </cell>
          <cell r="I4408">
            <v>11</v>
          </cell>
          <cell r="J4408">
            <v>14</v>
          </cell>
          <cell r="K4408">
            <v>7</v>
          </cell>
          <cell r="L4408">
            <v>3</v>
          </cell>
          <cell r="M4408">
            <v>6</v>
          </cell>
          <cell r="N4408">
            <v>4</v>
          </cell>
          <cell r="O4408">
            <v>6</v>
          </cell>
          <cell r="P4408">
            <v>9</v>
          </cell>
          <cell r="Q4408">
            <v>5</v>
          </cell>
          <cell r="R4408">
            <v>7</v>
          </cell>
          <cell r="AE4408" t="str">
            <v/>
          </cell>
        </row>
        <row r="4409">
          <cell r="C4409">
            <v>3334</v>
          </cell>
          <cell r="D4409" t="str">
            <v>Amherst College</v>
          </cell>
          <cell r="E4409" t="str">
            <v>CARN-4</v>
          </cell>
          <cell r="F4409">
            <v>40</v>
          </cell>
          <cell r="G4409">
            <v>23</v>
          </cell>
          <cell r="I4409">
            <v>1</v>
          </cell>
          <cell r="J4409">
            <v>5</v>
          </cell>
          <cell r="K4409">
            <v>3</v>
          </cell>
          <cell r="L4409">
            <v>7</v>
          </cell>
          <cell r="M4409">
            <v>15</v>
          </cell>
          <cell r="N4409">
            <v>6</v>
          </cell>
          <cell r="O4409">
            <v>1</v>
          </cell>
          <cell r="P4409">
            <v>3</v>
          </cell>
          <cell r="Q4409">
            <v>5</v>
          </cell>
          <cell r="R4409">
            <v>23</v>
          </cell>
          <cell r="S4409">
            <v>1</v>
          </cell>
          <cell r="AE4409" t="str">
            <v/>
          </cell>
        </row>
        <row r="4410">
          <cell r="C4410">
            <v>3357</v>
          </cell>
          <cell r="D4410" t="str">
            <v>Universidad de Malaga</v>
          </cell>
          <cell r="E4410" t="str">
            <v>Campus Wide</v>
          </cell>
          <cell r="F4410">
            <v>40</v>
          </cell>
          <cell r="G4410">
            <v>29</v>
          </cell>
          <cell r="H4410">
            <v>28</v>
          </cell>
          <cell r="I4410">
            <v>35</v>
          </cell>
          <cell r="J4410">
            <v>16</v>
          </cell>
          <cell r="K4410">
            <v>38</v>
          </cell>
          <cell r="L4410">
            <v>36</v>
          </cell>
          <cell r="M4410">
            <v>10</v>
          </cell>
          <cell r="N4410">
            <v>4</v>
          </cell>
          <cell r="O4410">
            <v>5</v>
          </cell>
          <cell r="P4410">
            <v>5</v>
          </cell>
          <cell r="Q4410">
            <v>4</v>
          </cell>
          <cell r="R4410">
            <v>7</v>
          </cell>
          <cell r="AE4410" t="str">
            <v/>
          </cell>
        </row>
        <row r="4411">
          <cell r="C4411">
            <v>3358</v>
          </cell>
          <cell r="D4411" t="str">
            <v>University of Pittsburgh</v>
          </cell>
          <cell r="E4411" t="str">
            <v>CARN-1</v>
          </cell>
          <cell r="F4411">
            <v>40</v>
          </cell>
          <cell r="G4411">
            <v>6</v>
          </cell>
          <cell r="H4411">
            <v>13</v>
          </cell>
          <cell r="I4411">
            <v>2</v>
          </cell>
          <cell r="J4411">
            <v>9</v>
          </cell>
          <cell r="K4411">
            <v>15</v>
          </cell>
          <cell r="L4411">
            <v>1</v>
          </cell>
          <cell r="N4411">
            <v>4</v>
          </cell>
          <cell r="O4411">
            <v>2</v>
          </cell>
          <cell r="Q4411">
            <v>1</v>
          </cell>
          <cell r="R4411">
            <v>1</v>
          </cell>
          <cell r="AE4411" t="str">
            <v/>
          </cell>
        </row>
        <row r="4412">
          <cell r="C4412">
            <v>3362</v>
          </cell>
          <cell r="D4412" t="str">
            <v>Università degli Studi di Trieste</v>
          </cell>
          <cell r="E4412" t="str">
            <v>Standard</v>
          </cell>
          <cell r="F4412">
            <v>3</v>
          </cell>
          <cell r="G4412">
            <v>7</v>
          </cell>
          <cell r="H4412">
            <v>2</v>
          </cell>
          <cell r="I4412">
            <v>8</v>
          </cell>
          <cell r="J4412">
            <v>15</v>
          </cell>
          <cell r="K4412">
            <v>8</v>
          </cell>
          <cell r="L4412">
            <v>21</v>
          </cell>
          <cell r="M4412">
            <v>12</v>
          </cell>
          <cell r="N4412">
            <v>5</v>
          </cell>
          <cell r="O4412">
            <v>11</v>
          </cell>
          <cell r="P4412">
            <v>4</v>
          </cell>
          <cell r="Q4412">
            <v>10</v>
          </cell>
          <cell r="R4412">
            <v>10</v>
          </cell>
          <cell r="V4412">
            <v>3</v>
          </cell>
          <cell r="AE4412" t="str">
            <v/>
          </cell>
        </row>
        <row r="4413">
          <cell r="C4413">
            <v>3376</v>
          </cell>
          <cell r="D4413" t="str">
            <v>University of Hawaii at Manoa Library</v>
          </cell>
          <cell r="E4413" t="str">
            <v>CARN-1</v>
          </cell>
          <cell r="F4413">
            <v>40</v>
          </cell>
          <cell r="G4413">
            <v>12</v>
          </cell>
          <cell r="H4413">
            <v>12</v>
          </cell>
          <cell r="I4413">
            <v>13</v>
          </cell>
          <cell r="J4413">
            <v>10</v>
          </cell>
          <cell r="O4413">
            <v>11</v>
          </cell>
          <cell r="P4413">
            <v>40</v>
          </cell>
          <cell r="Q4413">
            <v>59</v>
          </cell>
          <cell r="R4413">
            <v>17</v>
          </cell>
          <cell r="AE4413" t="str">
            <v/>
          </cell>
        </row>
        <row r="4414">
          <cell r="C4414">
            <v>3377</v>
          </cell>
          <cell r="D4414" t="str">
            <v>Universidad de Almeria</v>
          </cell>
          <cell r="E4414" t="str">
            <v>Standard</v>
          </cell>
          <cell r="F4414">
            <v>3</v>
          </cell>
          <cell r="G4414">
            <v>4</v>
          </cell>
          <cell r="H4414">
            <v>7</v>
          </cell>
          <cell r="I4414">
            <v>3</v>
          </cell>
          <cell r="J4414">
            <v>2</v>
          </cell>
          <cell r="K4414">
            <v>5</v>
          </cell>
          <cell r="L4414">
            <v>7</v>
          </cell>
          <cell r="M4414">
            <v>1</v>
          </cell>
          <cell r="N4414">
            <v>5</v>
          </cell>
          <cell r="Q4414">
            <v>1</v>
          </cell>
          <cell r="R4414">
            <v>4</v>
          </cell>
          <cell r="AE4414" t="str">
            <v/>
          </cell>
        </row>
        <row r="4415">
          <cell r="C4415">
            <v>3378</v>
          </cell>
          <cell r="D4415" t="str">
            <v>Loyola University New Orleans</v>
          </cell>
          <cell r="E4415" t="str">
            <v>CARN-2</v>
          </cell>
          <cell r="F4415">
            <v>3</v>
          </cell>
          <cell r="G4415">
            <v>2</v>
          </cell>
          <cell r="H4415">
            <v>2</v>
          </cell>
          <cell r="J4415">
            <v>3</v>
          </cell>
          <cell r="N4415">
            <v>3</v>
          </cell>
          <cell r="O4415">
            <v>1</v>
          </cell>
          <cell r="P4415">
            <v>4</v>
          </cell>
          <cell r="Q4415">
            <v>3</v>
          </cell>
          <cell r="AE4415" t="str">
            <v/>
          </cell>
        </row>
        <row r="4416">
          <cell r="C4416">
            <v>3387</v>
          </cell>
          <cell r="D4416" t="str">
            <v>Università Pontificia Salesiana</v>
          </cell>
          <cell r="E4416" t="str">
            <v>Standard</v>
          </cell>
          <cell r="F4416">
            <v>3</v>
          </cell>
          <cell r="G4416">
            <v>10</v>
          </cell>
          <cell r="H4416">
            <v>34</v>
          </cell>
          <cell r="I4416">
            <v>13</v>
          </cell>
          <cell r="J4416">
            <v>8</v>
          </cell>
          <cell r="K4416">
            <v>13</v>
          </cell>
          <cell r="L4416">
            <v>10</v>
          </cell>
          <cell r="M4416">
            <v>7</v>
          </cell>
          <cell r="N4416">
            <v>1</v>
          </cell>
          <cell r="O4416">
            <v>5</v>
          </cell>
          <cell r="P4416">
            <v>38</v>
          </cell>
          <cell r="Q4416">
            <v>51</v>
          </cell>
          <cell r="R4416">
            <v>43</v>
          </cell>
          <cell r="AE4416" t="str">
            <v/>
          </cell>
        </row>
        <row r="4417">
          <cell r="C4417">
            <v>3388</v>
          </cell>
          <cell r="D4417" t="str">
            <v>Istituto Patristico Augustinianum</v>
          </cell>
          <cell r="E4417" t="str">
            <v>Standard</v>
          </cell>
          <cell r="F4417">
            <v>3</v>
          </cell>
          <cell r="G4417">
            <v>43</v>
          </cell>
          <cell r="H4417">
            <v>67</v>
          </cell>
          <cell r="I4417">
            <v>74</v>
          </cell>
          <cell r="J4417">
            <v>44</v>
          </cell>
          <cell r="K4417">
            <v>83</v>
          </cell>
          <cell r="L4417">
            <v>39</v>
          </cell>
          <cell r="M4417">
            <v>11</v>
          </cell>
          <cell r="N4417">
            <v>2</v>
          </cell>
          <cell r="O4417">
            <v>5</v>
          </cell>
          <cell r="P4417">
            <v>50</v>
          </cell>
          <cell r="Q4417">
            <v>91</v>
          </cell>
          <cell r="R4417">
            <v>63</v>
          </cell>
          <cell r="V4417">
            <v>3</v>
          </cell>
          <cell r="AC4417">
            <v>34</v>
          </cell>
          <cell r="AD4417">
            <v>11</v>
          </cell>
          <cell r="AE4417" t="str">
            <v/>
          </cell>
        </row>
        <row r="4418">
          <cell r="C4418">
            <v>4406</v>
          </cell>
          <cell r="D4418" t="str">
            <v>MacEwan University</v>
          </cell>
          <cell r="E4418" t="str">
            <v>Campus Wide</v>
          </cell>
          <cell r="F4418">
            <v>40</v>
          </cell>
          <cell r="G4418">
            <v>8</v>
          </cell>
          <cell r="H4418">
            <v>1</v>
          </cell>
          <cell r="I4418">
            <v>15</v>
          </cell>
          <cell r="J4418">
            <v>4</v>
          </cell>
          <cell r="K4418">
            <v>3</v>
          </cell>
          <cell r="L4418">
            <v>4</v>
          </cell>
          <cell r="M4418">
            <v>9</v>
          </cell>
          <cell r="N4418">
            <v>1</v>
          </cell>
          <cell r="O4418">
            <v>5</v>
          </cell>
          <cell r="P4418">
            <v>2</v>
          </cell>
          <cell r="Q4418">
            <v>4</v>
          </cell>
          <cell r="R4418">
            <v>1</v>
          </cell>
          <cell r="AE4418" t="str">
            <v/>
          </cell>
        </row>
        <row r="4419">
          <cell r="C4419">
            <v>4408</v>
          </cell>
          <cell r="D4419" t="str">
            <v xml:space="preserve">James Madison University </v>
          </cell>
          <cell r="E4419" t="str">
            <v>CARN-2</v>
          </cell>
          <cell r="F4419">
            <v>40</v>
          </cell>
          <cell r="G4419">
            <v>18</v>
          </cell>
          <cell r="H4419">
            <v>27</v>
          </cell>
          <cell r="I4419">
            <v>22</v>
          </cell>
          <cell r="J4419">
            <v>15</v>
          </cell>
          <cell r="K4419">
            <v>8</v>
          </cell>
          <cell r="N4419">
            <v>37</v>
          </cell>
          <cell r="O4419">
            <v>33</v>
          </cell>
          <cell r="P4419">
            <v>17</v>
          </cell>
          <cell r="Q4419">
            <v>21</v>
          </cell>
          <cell r="R4419">
            <v>6</v>
          </cell>
          <cell r="AE4419" t="str">
            <v/>
          </cell>
        </row>
        <row r="4420">
          <cell r="C4420">
            <v>4412</v>
          </cell>
          <cell r="D4420" t="str">
            <v>Université de Limoges</v>
          </cell>
          <cell r="E4420" t="str">
            <v>Standard</v>
          </cell>
          <cell r="F4420">
            <v>3</v>
          </cell>
          <cell r="G4420">
            <v>1</v>
          </cell>
          <cell r="I4420">
            <v>5</v>
          </cell>
          <cell r="J4420">
            <v>5</v>
          </cell>
          <cell r="K4420">
            <v>4</v>
          </cell>
          <cell r="L4420">
            <v>2</v>
          </cell>
          <cell r="M4420">
            <v>2</v>
          </cell>
          <cell r="O4420">
            <v>5</v>
          </cell>
          <cell r="P4420">
            <v>1</v>
          </cell>
          <cell r="Q4420">
            <v>1</v>
          </cell>
          <cell r="R4420">
            <v>1</v>
          </cell>
          <cell r="AA4420">
            <v>2</v>
          </cell>
          <cell r="AE4420" t="str">
            <v/>
          </cell>
        </row>
        <row r="4421">
          <cell r="C4421">
            <v>4413</v>
          </cell>
          <cell r="D4421" t="str">
            <v>Università del Salento</v>
          </cell>
          <cell r="E4421" t="str">
            <v>Standard</v>
          </cell>
          <cell r="F4421">
            <v>3</v>
          </cell>
          <cell r="G4421">
            <v>42</v>
          </cell>
          <cell r="H4421">
            <v>31</v>
          </cell>
          <cell r="I4421">
            <v>66</v>
          </cell>
          <cell r="J4421">
            <v>36</v>
          </cell>
          <cell r="K4421">
            <v>36</v>
          </cell>
          <cell r="L4421">
            <v>23</v>
          </cell>
          <cell r="M4421">
            <v>63</v>
          </cell>
          <cell r="N4421">
            <v>13</v>
          </cell>
          <cell r="O4421">
            <v>14</v>
          </cell>
          <cell r="P4421">
            <v>56</v>
          </cell>
          <cell r="Q4421">
            <v>42</v>
          </cell>
          <cell r="R4421">
            <v>61</v>
          </cell>
          <cell r="U4421">
            <v>19</v>
          </cell>
          <cell r="W4421">
            <v>2</v>
          </cell>
          <cell r="Z4421">
            <v>1</v>
          </cell>
          <cell r="AB4421">
            <v>1</v>
          </cell>
          <cell r="AC4421">
            <v>5</v>
          </cell>
          <cell r="AE4421" t="str">
            <v/>
          </cell>
        </row>
        <row r="4422">
          <cell r="C4422">
            <v>4430</v>
          </cell>
          <cell r="D4422" t="str">
            <v>Peking University Library</v>
          </cell>
          <cell r="E4422" t="str">
            <v>Standard</v>
          </cell>
          <cell r="F4422">
            <v>3</v>
          </cell>
          <cell r="G4422">
            <v>42</v>
          </cell>
          <cell r="H4422">
            <v>18</v>
          </cell>
          <cell r="I4422">
            <v>19</v>
          </cell>
          <cell r="J4422">
            <v>159</v>
          </cell>
          <cell r="K4422">
            <v>113</v>
          </cell>
          <cell r="L4422">
            <v>29</v>
          </cell>
          <cell r="M4422">
            <v>24</v>
          </cell>
          <cell r="N4422">
            <v>24</v>
          </cell>
          <cell r="O4422">
            <v>99</v>
          </cell>
          <cell r="P4422">
            <v>670</v>
          </cell>
          <cell r="Q4422">
            <v>175</v>
          </cell>
          <cell r="R4422">
            <v>242</v>
          </cell>
          <cell r="AB4422">
            <v>3</v>
          </cell>
          <cell r="AE4422" t="str">
            <v/>
          </cell>
        </row>
        <row r="4423">
          <cell r="C4423">
            <v>4466</v>
          </cell>
          <cell r="D4423" t="str">
            <v>Southwest University</v>
          </cell>
          <cell r="E4423" t="str">
            <v>Test</v>
          </cell>
          <cell r="F4423">
            <v>40</v>
          </cell>
          <cell r="Q4423">
            <v>14</v>
          </cell>
          <cell r="AE4423" t="str">
            <v/>
          </cell>
        </row>
        <row r="4424">
          <cell r="C4424">
            <v>4525</v>
          </cell>
          <cell r="D4424" t="str">
            <v>Université d'Orléans</v>
          </cell>
          <cell r="E4424" t="str">
            <v>Standard</v>
          </cell>
          <cell r="F4424">
            <v>3</v>
          </cell>
          <cell r="G4424">
            <v>10</v>
          </cell>
          <cell r="H4424">
            <v>4</v>
          </cell>
          <cell r="I4424">
            <v>1</v>
          </cell>
          <cell r="J4424">
            <v>5</v>
          </cell>
          <cell r="K4424">
            <v>4</v>
          </cell>
          <cell r="L4424">
            <v>2</v>
          </cell>
          <cell r="N4424">
            <v>2</v>
          </cell>
          <cell r="O4424">
            <v>4</v>
          </cell>
          <cell r="P4424">
            <v>3</v>
          </cell>
          <cell r="Q4424">
            <v>14</v>
          </cell>
          <cell r="R4424">
            <v>5</v>
          </cell>
          <cell r="AE4424" t="str">
            <v/>
          </cell>
        </row>
        <row r="4425">
          <cell r="C4425">
            <v>4536</v>
          </cell>
          <cell r="D4425" t="str">
            <v>UNED (Universidad Nacional de Educación a Distancia)</v>
          </cell>
          <cell r="E4425" t="str">
            <v>Standard</v>
          </cell>
          <cell r="F4425">
            <v>3</v>
          </cell>
          <cell r="G4425">
            <v>4</v>
          </cell>
          <cell r="I4425">
            <v>1</v>
          </cell>
          <cell r="J4425">
            <v>1</v>
          </cell>
          <cell r="L4425">
            <v>1</v>
          </cell>
          <cell r="M4425">
            <v>1</v>
          </cell>
          <cell r="P4425">
            <v>1</v>
          </cell>
          <cell r="Q4425">
            <v>1</v>
          </cell>
          <cell r="R4425">
            <v>7</v>
          </cell>
          <cell r="AE4425" t="str">
            <v/>
          </cell>
        </row>
        <row r="4426">
          <cell r="C4426">
            <v>4549</v>
          </cell>
          <cell r="D4426" t="str">
            <v>Vassar College</v>
          </cell>
          <cell r="E4426" t="str">
            <v>CARN-4</v>
          </cell>
          <cell r="F4426">
            <v>40</v>
          </cell>
          <cell r="G4426">
            <v>7</v>
          </cell>
          <cell r="H4426">
            <v>16</v>
          </cell>
          <cell r="I4426">
            <v>65</v>
          </cell>
          <cell r="J4426">
            <v>29</v>
          </cell>
          <cell r="K4426">
            <v>15</v>
          </cell>
          <cell r="L4426">
            <v>9</v>
          </cell>
          <cell r="M4426">
            <v>10</v>
          </cell>
          <cell r="N4426">
            <v>13</v>
          </cell>
          <cell r="O4426">
            <v>29</v>
          </cell>
          <cell r="P4426">
            <v>24</v>
          </cell>
          <cell r="Q4426">
            <v>29</v>
          </cell>
          <cell r="R4426">
            <v>16</v>
          </cell>
          <cell r="AE4426" t="str">
            <v/>
          </cell>
        </row>
        <row r="4427">
          <cell r="C4427">
            <v>4550</v>
          </cell>
          <cell r="D4427" t="str">
            <v>American School of Classical Studies at Athens</v>
          </cell>
          <cell r="E4427" t="str">
            <v>Campus Wide</v>
          </cell>
          <cell r="F4427">
            <v>50</v>
          </cell>
          <cell r="G4427">
            <v>112</v>
          </cell>
          <cell r="H4427">
            <v>134</v>
          </cell>
          <cell r="I4427">
            <v>5</v>
          </cell>
          <cell r="K4427">
            <v>1</v>
          </cell>
          <cell r="L4427">
            <v>136</v>
          </cell>
          <cell r="M4427">
            <v>132</v>
          </cell>
          <cell r="N4427">
            <v>114</v>
          </cell>
          <cell r="O4427">
            <v>118</v>
          </cell>
          <cell r="P4427">
            <v>85</v>
          </cell>
          <cell r="Q4427">
            <v>55</v>
          </cell>
          <cell r="R4427">
            <v>37</v>
          </cell>
          <cell r="T4427">
            <v>1</v>
          </cell>
          <cell r="X4427">
            <v>2</v>
          </cell>
          <cell r="Y4427">
            <v>1</v>
          </cell>
          <cell r="AE4427" t="str">
            <v/>
          </cell>
        </row>
        <row r="4428">
          <cell r="C4428">
            <v>4566</v>
          </cell>
          <cell r="D4428" t="str">
            <v>Lawrence University</v>
          </cell>
          <cell r="E4428" t="str">
            <v>CARN-4</v>
          </cell>
          <cell r="F4428">
            <v>2</v>
          </cell>
          <cell r="G4428">
            <v>12</v>
          </cell>
          <cell r="H4428">
            <v>10</v>
          </cell>
          <cell r="I4428">
            <v>4</v>
          </cell>
          <cell r="J4428">
            <v>4</v>
          </cell>
          <cell r="K4428">
            <v>7</v>
          </cell>
          <cell r="L4428">
            <v>1</v>
          </cell>
          <cell r="P4428">
            <v>5</v>
          </cell>
          <cell r="Q4428">
            <v>4</v>
          </cell>
          <cell r="AE4428" t="str">
            <v/>
          </cell>
        </row>
        <row r="4429">
          <cell r="C4429">
            <v>4603</v>
          </cell>
          <cell r="D4429" t="str">
            <v>University of California San Diego</v>
          </cell>
          <cell r="E4429" t="str">
            <v>CARN-1</v>
          </cell>
          <cell r="F4429">
            <v>40</v>
          </cell>
          <cell r="G4429">
            <v>10</v>
          </cell>
          <cell r="H4429">
            <v>28</v>
          </cell>
          <cell r="I4429">
            <v>5</v>
          </cell>
          <cell r="J4429">
            <v>5</v>
          </cell>
          <cell r="K4429">
            <v>13</v>
          </cell>
          <cell r="L4429">
            <v>25</v>
          </cell>
          <cell r="M4429">
            <v>2</v>
          </cell>
          <cell r="N4429">
            <v>4</v>
          </cell>
          <cell r="O4429">
            <v>7</v>
          </cell>
          <cell r="P4429">
            <v>37</v>
          </cell>
          <cell r="Q4429">
            <v>27</v>
          </cell>
          <cell r="R4429">
            <v>4</v>
          </cell>
          <cell r="AE4429" t="str">
            <v/>
          </cell>
        </row>
        <row r="4430">
          <cell r="C4430">
            <v>4604</v>
          </cell>
          <cell r="D4430" t="str">
            <v>The Open University</v>
          </cell>
          <cell r="E4430" t="str">
            <v>JISC-3</v>
          </cell>
          <cell r="F4430">
            <v>40</v>
          </cell>
          <cell r="G4430">
            <v>18</v>
          </cell>
          <cell r="H4430">
            <v>37</v>
          </cell>
          <cell r="I4430">
            <v>8</v>
          </cell>
          <cell r="J4430">
            <v>15</v>
          </cell>
          <cell r="K4430">
            <v>19</v>
          </cell>
          <cell r="L4430">
            <v>5</v>
          </cell>
          <cell r="M4430">
            <v>4</v>
          </cell>
          <cell r="N4430">
            <v>4</v>
          </cell>
          <cell r="O4430">
            <v>38</v>
          </cell>
          <cell r="P4430">
            <v>61</v>
          </cell>
          <cell r="Q4430">
            <v>14</v>
          </cell>
          <cell r="R4430">
            <v>6</v>
          </cell>
          <cell r="AE4430" t="str">
            <v/>
          </cell>
        </row>
        <row r="4431">
          <cell r="C4431">
            <v>4606</v>
          </cell>
          <cell r="D4431" t="str">
            <v>University of New South Wales</v>
          </cell>
          <cell r="E4431" t="str">
            <v>Campus Wide</v>
          </cell>
          <cell r="F4431">
            <v>40</v>
          </cell>
          <cell r="G4431">
            <v>1</v>
          </cell>
          <cell r="H4431">
            <v>2</v>
          </cell>
          <cell r="I4431">
            <v>5</v>
          </cell>
          <cell r="J4431">
            <v>2</v>
          </cell>
          <cell r="M4431">
            <v>1</v>
          </cell>
          <cell r="N4431">
            <v>3</v>
          </cell>
          <cell r="P4431">
            <v>1</v>
          </cell>
          <cell r="Q4431">
            <v>2</v>
          </cell>
          <cell r="AE4431" t="str">
            <v/>
          </cell>
        </row>
        <row r="4432">
          <cell r="C4432">
            <v>4607</v>
          </cell>
          <cell r="D4432" t="str">
            <v>Australian National University</v>
          </cell>
          <cell r="E4432" t="str">
            <v>Campus Wide</v>
          </cell>
          <cell r="F4432">
            <v>40</v>
          </cell>
          <cell r="G4432">
            <v>7</v>
          </cell>
          <cell r="H4432">
            <v>20</v>
          </cell>
          <cell r="J4432">
            <v>6</v>
          </cell>
          <cell r="K4432">
            <v>4</v>
          </cell>
          <cell r="M4432">
            <v>4</v>
          </cell>
          <cell r="N4432">
            <v>10</v>
          </cell>
          <cell r="O4432">
            <v>23</v>
          </cell>
          <cell r="P4432">
            <v>25</v>
          </cell>
          <cell r="Q4432">
            <v>30</v>
          </cell>
          <cell r="R4432">
            <v>13</v>
          </cell>
          <cell r="AE4432" t="str">
            <v/>
          </cell>
        </row>
        <row r="4433">
          <cell r="C4433">
            <v>4608</v>
          </cell>
          <cell r="D4433" t="str">
            <v>University of Adelaide</v>
          </cell>
          <cell r="E4433" t="str">
            <v>Campus Wide</v>
          </cell>
          <cell r="F4433">
            <v>40</v>
          </cell>
          <cell r="G4433">
            <v>5</v>
          </cell>
          <cell r="H4433">
            <v>2</v>
          </cell>
          <cell r="I4433">
            <v>11</v>
          </cell>
          <cell r="J4433">
            <v>6</v>
          </cell>
          <cell r="K4433">
            <v>2</v>
          </cell>
          <cell r="L4433">
            <v>4</v>
          </cell>
          <cell r="M4433">
            <v>11</v>
          </cell>
          <cell r="N4433">
            <v>11</v>
          </cell>
          <cell r="O4433">
            <v>6</v>
          </cell>
          <cell r="P4433">
            <v>13</v>
          </cell>
          <cell r="Q4433">
            <v>5</v>
          </cell>
          <cell r="R4433">
            <v>2</v>
          </cell>
          <cell r="AE4433" t="str">
            <v/>
          </cell>
        </row>
        <row r="4434">
          <cell r="C4434">
            <v>4609</v>
          </cell>
          <cell r="D4434" t="str">
            <v>University of New England</v>
          </cell>
          <cell r="E4434" t="str">
            <v>Campus Wide</v>
          </cell>
          <cell r="F4434">
            <v>40</v>
          </cell>
          <cell r="G4434">
            <v>8</v>
          </cell>
          <cell r="H4434">
            <v>6</v>
          </cell>
          <cell r="I4434">
            <v>15</v>
          </cell>
          <cell r="J4434">
            <v>26</v>
          </cell>
          <cell r="K4434">
            <v>3</v>
          </cell>
          <cell r="L4434">
            <v>10</v>
          </cell>
          <cell r="M4434">
            <v>10</v>
          </cell>
          <cell r="N4434">
            <v>12</v>
          </cell>
          <cell r="O4434">
            <v>20</v>
          </cell>
          <cell r="P4434">
            <v>16</v>
          </cell>
          <cell r="Q4434">
            <v>8</v>
          </cell>
          <cell r="R4434">
            <v>6</v>
          </cell>
          <cell r="AE4434" t="str">
            <v/>
          </cell>
        </row>
        <row r="4435">
          <cell r="C4435">
            <v>4610</v>
          </cell>
          <cell r="D4435" t="str">
            <v>Australian Catholic University</v>
          </cell>
          <cell r="E4435" t="str">
            <v>Campus Wide</v>
          </cell>
          <cell r="F4435">
            <v>40</v>
          </cell>
          <cell r="G4435">
            <v>2</v>
          </cell>
          <cell r="H4435">
            <v>4</v>
          </cell>
          <cell r="I4435">
            <v>10</v>
          </cell>
          <cell r="J4435">
            <v>7</v>
          </cell>
          <cell r="K4435">
            <v>13</v>
          </cell>
          <cell r="L4435">
            <v>3</v>
          </cell>
          <cell r="M4435">
            <v>1</v>
          </cell>
          <cell r="N4435">
            <v>4</v>
          </cell>
          <cell r="O4435">
            <v>6</v>
          </cell>
          <cell r="P4435">
            <v>2</v>
          </cell>
          <cell r="Q4435">
            <v>4</v>
          </cell>
          <cell r="R4435">
            <v>3</v>
          </cell>
          <cell r="AE4435" t="str">
            <v/>
          </cell>
        </row>
        <row r="4436">
          <cell r="C4436">
            <v>4624</v>
          </cell>
          <cell r="D4436" t="str">
            <v>Universitetsbiblioteket i Tromsoe</v>
          </cell>
          <cell r="E4436" t="str">
            <v>Campus Wide</v>
          </cell>
          <cell r="F4436">
            <v>40</v>
          </cell>
          <cell r="G4436">
            <v>2</v>
          </cell>
          <cell r="H4436">
            <v>6</v>
          </cell>
          <cell r="I4436">
            <v>1</v>
          </cell>
          <cell r="K4436">
            <v>4</v>
          </cell>
          <cell r="N4436">
            <v>1</v>
          </cell>
          <cell r="O4436">
            <v>2</v>
          </cell>
          <cell r="P4436">
            <v>1</v>
          </cell>
          <cell r="AE4436" t="str">
            <v/>
          </cell>
        </row>
        <row r="4437">
          <cell r="C4437">
            <v>4629</v>
          </cell>
          <cell r="D4437" t="str">
            <v>University of Illinois at Chicago</v>
          </cell>
          <cell r="E4437" t="str">
            <v>CARN-1</v>
          </cell>
          <cell r="F4437">
            <v>40</v>
          </cell>
          <cell r="G4437">
            <v>14</v>
          </cell>
          <cell r="H4437">
            <v>22</v>
          </cell>
          <cell r="I4437">
            <v>12</v>
          </cell>
          <cell r="J4437">
            <v>15</v>
          </cell>
          <cell r="K4437">
            <v>17</v>
          </cell>
          <cell r="L4437">
            <v>9</v>
          </cell>
          <cell r="M4437">
            <v>11</v>
          </cell>
          <cell r="N4437">
            <v>2</v>
          </cell>
          <cell r="O4437">
            <v>2</v>
          </cell>
          <cell r="P4437">
            <v>43</v>
          </cell>
          <cell r="Q4437">
            <v>1</v>
          </cell>
          <cell r="R4437">
            <v>3</v>
          </cell>
          <cell r="AB4437">
            <v>1</v>
          </cell>
          <cell r="AE4437" t="str">
            <v/>
          </cell>
        </row>
        <row r="4438">
          <cell r="C4438">
            <v>4638</v>
          </cell>
          <cell r="D4438" t="str">
            <v>Università degli Studi di Roma "Tor Vergata"</v>
          </cell>
          <cell r="E4438" t="str">
            <v>Campus Wide</v>
          </cell>
          <cell r="F4438">
            <v>80</v>
          </cell>
          <cell r="G4438">
            <v>48</v>
          </cell>
          <cell r="H4438">
            <v>184</v>
          </cell>
          <cell r="I4438">
            <v>36</v>
          </cell>
          <cell r="J4438">
            <v>18</v>
          </cell>
          <cell r="K4438">
            <v>12</v>
          </cell>
          <cell r="L4438">
            <v>22</v>
          </cell>
          <cell r="M4438">
            <v>25</v>
          </cell>
          <cell r="N4438">
            <v>3</v>
          </cell>
          <cell r="O4438">
            <v>159</v>
          </cell>
          <cell r="P4438">
            <v>33</v>
          </cell>
          <cell r="Q4438">
            <v>60</v>
          </cell>
          <cell r="R4438">
            <v>190</v>
          </cell>
          <cell r="T4438">
            <v>1</v>
          </cell>
          <cell r="AA4438">
            <v>27</v>
          </cell>
          <cell r="AD4438">
            <v>2</v>
          </cell>
          <cell r="AE4438" t="str">
            <v/>
          </cell>
        </row>
        <row r="4439">
          <cell r="C4439">
            <v>4640</v>
          </cell>
          <cell r="D4439" t="str">
            <v>Gustavus Adolphus College</v>
          </cell>
          <cell r="E4439" t="str">
            <v>CARN-4</v>
          </cell>
          <cell r="F4439">
            <v>2</v>
          </cell>
          <cell r="H4439">
            <v>7</v>
          </cell>
          <cell r="I4439">
            <v>12</v>
          </cell>
          <cell r="J4439">
            <v>5</v>
          </cell>
          <cell r="K4439">
            <v>10</v>
          </cell>
          <cell r="L4439">
            <v>1</v>
          </cell>
          <cell r="M4439">
            <v>2</v>
          </cell>
          <cell r="N4439">
            <v>1</v>
          </cell>
          <cell r="O4439">
            <v>1</v>
          </cell>
          <cell r="P4439">
            <v>2</v>
          </cell>
          <cell r="Q4439">
            <v>1</v>
          </cell>
          <cell r="R4439">
            <v>2</v>
          </cell>
          <cell r="T4439">
            <v>3</v>
          </cell>
          <cell r="AE4439" t="str">
            <v/>
          </cell>
        </row>
        <row r="4440">
          <cell r="C4440">
            <v>4642</v>
          </cell>
          <cell r="D4440" t="str">
            <v>Universidad de Granada</v>
          </cell>
          <cell r="E4440" t="str">
            <v>Standard</v>
          </cell>
          <cell r="F4440">
            <v>3</v>
          </cell>
          <cell r="G4440">
            <v>16</v>
          </cell>
          <cell r="H4440">
            <v>39</v>
          </cell>
          <cell r="I4440">
            <v>40</v>
          </cell>
          <cell r="J4440">
            <v>20</v>
          </cell>
          <cell r="K4440">
            <v>14</v>
          </cell>
          <cell r="L4440">
            <v>17</v>
          </cell>
          <cell r="M4440">
            <v>6</v>
          </cell>
          <cell r="N4440">
            <v>2</v>
          </cell>
          <cell r="O4440">
            <v>6</v>
          </cell>
          <cell r="P4440">
            <v>17</v>
          </cell>
          <cell r="Q4440">
            <v>34</v>
          </cell>
          <cell r="R4440">
            <v>19</v>
          </cell>
          <cell r="AE4440" t="str">
            <v/>
          </cell>
        </row>
        <row r="4441">
          <cell r="C4441">
            <v>4644</v>
          </cell>
          <cell r="D4441" t="str">
            <v>Université du Havre</v>
          </cell>
          <cell r="E4441" t="str">
            <v>Standard</v>
          </cell>
          <cell r="F4441">
            <v>3</v>
          </cell>
          <cell r="G4441">
            <v>1</v>
          </cell>
          <cell r="H4441">
            <v>2</v>
          </cell>
          <cell r="J4441">
            <v>1</v>
          </cell>
          <cell r="K4441">
            <v>1</v>
          </cell>
          <cell r="L4441">
            <v>2</v>
          </cell>
          <cell r="M4441">
            <v>1</v>
          </cell>
          <cell r="O4441">
            <v>2</v>
          </cell>
          <cell r="P4441">
            <v>2</v>
          </cell>
          <cell r="Q4441">
            <v>4</v>
          </cell>
          <cell r="R4441">
            <v>1</v>
          </cell>
          <cell r="AE4441" t="str">
            <v/>
          </cell>
        </row>
        <row r="4442">
          <cell r="C4442">
            <v>4696</v>
          </cell>
          <cell r="D4442" t="str">
            <v>University of Winnipeg</v>
          </cell>
          <cell r="E4442" t="str">
            <v>Standard</v>
          </cell>
          <cell r="F4442">
            <v>3</v>
          </cell>
          <cell r="G4442">
            <v>6</v>
          </cell>
          <cell r="H4442">
            <v>6</v>
          </cell>
          <cell r="I4442">
            <v>11</v>
          </cell>
          <cell r="J4442">
            <v>5</v>
          </cell>
          <cell r="K4442">
            <v>5</v>
          </cell>
          <cell r="L4442">
            <v>7</v>
          </cell>
          <cell r="M4442">
            <v>21</v>
          </cell>
          <cell r="N4442">
            <v>14</v>
          </cell>
          <cell r="O4442">
            <v>20</v>
          </cell>
          <cell r="P4442">
            <v>42</v>
          </cell>
          <cell r="Q4442">
            <v>32</v>
          </cell>
          <cell r="R4442">
            <v>6</v>
          </cell>
          <cell r="AA4442">
            <v>1</v>
          </cell>
          <cell r="AB4442">
            <v>4</v>
          </cell>
          <cell r="AC4442">
            <v>3</v>
          </cell>
          <cell r="AE4442" t="str">
            <v/>
          </cell>
        </row>
        <row r="4443">
          <cell r="C4443">
            <v>4859</v>
          </cell>
          <cell r="D4443" t="str">
            <v>Macalester College</v>
          </cell>
          <cell r="E4443" t="str">
            <v>CARN-4</v>
          </cell>
          <cell r="F4443">
            <v>2</v>
          </cell>
          <cell r="G4443">
            <v>1</v>
          </cell>
          <cell r="H4443">
            <v>7</v>
          </cell>
          <cell r="I4443">
            <v>5</v>
          </cell>
          <cell r="J4443">
            <v>5</v>
          </cell>
          <cell r="K4443">
            <v>2</v>
          </cell>
          <cell r="L4443">
            <v>5</v>
          </cell>
          <cell r="M4443">
            <v>2</v>
          </cell>
          <cell r="N4443">
            <v>3</v>
          </cell>
          <cell r="O4443">
            <v>7</v>
          </cell>
          <cell r="P4443">
            <v>7</v>
          </cell>
          <cell r="Q4443">
            <v>11</v>
          </cell>
          <cell r="R4443">
            <v>3</v>
          </cell>
          <cell r="AE4443" t="str">
            <v/>
          </cell>
        </row>
        <row r="4444">
          <cell r="C4444">
            <v>4869</v>
          </cell>
          <cell r="D4444" t="str">
            <v>Indiana University-Purdue University Indianapolis</v>
          </cell>
          <cell r="E4444" t="str">
            <v>Campus Wide</v>
          </cell>
          <cell r="F4444">
            <v>20</v>
          </cell>
          <cell r="G4444">
            <v>1</v>
          </cell>
          <cell r="AE4444" t="str">
            <v/>
          </cell>
        </row>
        <row r="4445">
          <cell r="C4445">
            <v>4873</v>
          </cell>
          <cell r="D4445" t="str">
            <v>Deborah Cromley</v>
          </cell>
          <cell r="E4445" t="str">
            <v>Individual</v>
          </cell>
          <cell r="F4445">
            <v>1</v>
          </cell>
          <cell r="L4445">
            <v>1</v>
          </cell>
          <cell r="M4445">
            <v>2</v>
          </cell>
          <cell r="N4445">
            <v>3</v>
          </cell>
          <cell r="AE4445" t="str">
            <v/>
          </cell>
        </row>
        <row r="4446">
          <cell r="C4446">
            <v>4875</v>
          </cell>
          <cell r="D4446" t="str">
            <v>Roehampton University</v>
          </cell>
          <cell r="E4446" t="str">
            <v>JISC-7</v>
          </cell>
          <cell r="F4446">
            <v>40</v>
          </cell>
          <cell r="G4446">
            <v>6</v>
          </cell>
          <cell r="H4446">
            <v>12</v>
          </cell>
          <cell r="I4446">
            <v>13</v>
          </cell>
          <cell r="J4446">
            <v>4</v>
          </cell>
          <cell r="K4446">
            <v>6</v>
          </cell>
          <cell r="L4446">
            <v>6</v>
          </cell>
          <cell r="M4446">
            <v>11</v>
          </cell>
          <cell r="N4446">
            <v>7</v>
          </cell>
          <cell r="O4446">
            <v>2</v>
          </cell>
          <cell r="P4446">
            <v>5</v>
          </cell>
          <cell r="Q4446">
            <v>10</v>
          </cell>
          <cell r="R4446">
            <v>4</v>
          </cell>
          <cell r="AE4446" t="str">
            <v/>
          </cell>
        </row>
        <row r="4447">
          <cell r="C4447">
            <v>4877</v>
          </cell>
          <cell r="D4447" t="str">
            <v>National Library of Israel</v>
          </cell>
          <cell r="E4447" t="str">
            <v>Standard</v>
          </cell>
          <cell r="F4447">
            <v>3</v>
          </cell>
          <cell r="G4447">
            <v>1</v>
          </cell>
          <cell r="I4447">
            <v>2</v>
          </cell>
          <cell r="Q4447">
            <v>3</v>
          </cell>
          <cell r="R4447">
            <v>1</v>
          </cell>
          <cell r="AE4447" t="str">
            <v/>
          </cell>
        </row>
        <row r="4448">
          <cell r="C4448">
            <v>4883</v>
          </cell>
          <cell r="D4448" t="str">
            <v>Monash University</v>
          </cell>
          <cell r="E4448" t="str">
            <v>Standard</v>
          </cell>
          <cell r="F4448">
            <v>3</v>
          </cell>
          <cell r="G4448">
            <v>4</v>
          </cell>
          <cell r="H4448">
            <v>2</v>
          </cell>
          <cell r="I4448">
            <v>1</v>
          </cell>
          <cell r="K4448">
            <v>7</v>
          </cell>
          <cell r="L4448">
            <v>2</v>
          </cell>
          <cell r="M4448">
            <v>12</v>
          </cell>
          <cell r="N4448">
            <v>10</v>
          </cell>
          <cell r="O4448">
            <v>5</v>
          </cell>
          <cell r="P4448">
            <v>1</v>
          </cell>
          <cell r="Q4448">
            <v>4</v>
          </cell>
          <cell r="R4448">
            <v>24</v>
          </cell>
          <cell r="AE4448" t="str">
            <v/>
          </cell>
        </row>
        <row r="4449">
          <cell r="C4449">
            <v>4893</v>
          </cell>
          <cell r="D4449" t="str">
            <v>Biblioteca Apostolica Vaticana</v>
          </cell>
          <cell r="E4449" t="str">
            <v>Standard</v>
          </cell>
          <cell r="F4449">
            <v>3</v>
          </cell>
          <cell r="G4449">
            <v>6</v>
          </cell>
          <cell r="H4449">
            <v>1</v>
          </cell>
          <cell r="I4449">
            <v>2</v>
          </cell>
          <cell r="J4449">
            <v>5</v>
          </cell>
          <cell r="M4449">
            <v>2</v>
          </cell>
          <cell r="P4449">
            <v>1</v>
          </cell>
          <cell r="Q4449">
            <v>2</v>
          </cell>
          <cell r="R4449">
            <v>1</v>
          </cell>
          <cell r="AE4449" t="str">
            <v/>
          </cell>
        </row>
        <row r="4450">
          <cell r="C4450">
            <v>4910</v>
          </cell>
          <cell r="D4450" t="str">
            <v>Charles University - Faculty of Philosophy and Arts</v>
          </cell>
          <cell r="E4450" t="str">
            <v>Standard</v>
          </cell>
          <cell r="F4450">
            <v>3</v>
          </cell>
          <cell r="G4450">
            <v>2</v>
          </cell>
          <cell r="H4450">
            <v>4</v>
          </cell>
          <cell r="I4450">
            <v>1</v>
          </cell>
          <cell r="J4450">
            <v>1</v>
          </cell>
          <cell r="K4450">
            <v>1</v>
          </cell>
          <cell r="L4450">
            <v>2</v>
          </cell>
          <cell r="M4450">
            <v>2</v>
          </cell>
          <cell r="O4450">
            <v>5</v>
          </cell>
          <cell r="P4450">
            <v>25</v>
          </cell>
          <cell r="Q4450">
            <v>28</v>
          </cell>
          <cell r="AE4450" t="str">
            <v/>
          </cell>
        </row>
        <row r="4451">
          <cell r="C4451">
            <v>4930</v>
          </cell>
          <cell r="D4451" t="str">
            <v>Consortium du Luxembourg (Université et Bibliothèque nationale)</v>
          </cell>
          <cell r="E4451" t="str">
            <v>Campus Wide</v>
          </cell>
          <cell r="F4451">
            <v>40</v>
          </cell>
          <cell r="I4451">
            <v>2</v>
          </cell>
          <cell r="Q4451">
            <v>1</v>
          </cell>
          <cell r="AE4451" t="str">
            <v/>
          </cell>
        </row>
        <row r="4452">
          <cell r="C4452">
            <v>4934</v>
          </cell>
          <cell r="D4452" t="str">
            <v>Università di Urbino Carlo Bo</v>
          </cell>
          <cell r="E4452" t="str">
            <v>Campus Wide</v>
          </cell>
          <cell r="F4452">
            <v>50</v>
          </cell>
          <cell r="G4452">
            <v>11</v>
          </cell>
          <cell r="H4452">
            <v>19</v>
          </cell>
          <cell r="I4452">
            <v>24</v>
          </cell>
          <cell r="J4452">
            <v>18</v>
          </cell>
          <cell r="K4452">
            <v>22</v>
          </cell>
          <cell r="L4452">
            <v>12</v>
          </cell>
          <cell r="M4452">
            <v>7</v>
          </cell>
          <cell r="N4452">
            <v>12</v>
          </cell>
          <cell r="O4452">
            <v>413</v>
          </cell>
          <cell r="P4452">
            <v>43</v>
          </cell>
          <cell r="Q4452">
            <v>9</v>
          </cell>
          <cell r="R4452">
            <v>38</v>
          </cell>
          <cell r="AA4452">
            <v>9</v>
          </cell>
          <cell r="AE4452" t="str">
            <v/>
          </cell>
        </row>
        <row r="4453">
          <cell r="C4453">
            <v>4937</v>
          </cell>
          <cell r="D4453" t="str">
            <v>Universidad de Salamanca</v>
          </cell>
          <cell r="E4453" t="str">
            <v>Campus Wide</v>
          </cell>
          <cell r="F4453">
            <v>50</v>
          </cell>
          <cell r="G4453">
            <v>47</v>
          </cell>
          <cell r="H4453">
            <v>115</v>
          </cell>
          <cell r="I4453">
            <v>156</v>
          </cell>
          <cell r="J4453">
            <v>113</v>
          </cell>
          <cell r="K4453">
            <v>101</v>
          </cell>
          <cell r="L4453">
            <v>131</v>
          </cell>
          <cell r="M4453">
            <v>70</v>
          </cell>
          <cell r="N4453">
            <v>48</v>
          </cell>
          <cell r="O4453">
            <v>39</v>
          </cell>
          <cell r="P4453">
            <v>61</v>
          </cell>
          <cell r="Q4453">
            <v>51</v>
          </cell>
          <cell r="R4453">
            <v>28</v>
          </cell>
          <cell r="U4453">
            <v>1</v>
          </cell>
          <cell r="AE4453" t="str">
            <v/>
          </cell>
        </row>
        <row r="4454">
          <cell r="C4454">
            <v>4943</v>
          </cell>
          <cell r="D4454" t="str">
            <v>Vrije Universiteit Brussel (VUB)</v>
          </cell>
          <cell r="E4454" t="str">
            <v>Standard</v>
          </cell>
          <cell r="F4454">
            <v>3</v>
          </cell>
          <cell r="H4454">
            <v>13</v>
          </cell>
          <cell r="I4454">
            <v>37</v>
          </cell>
          <cell r="J4454">
            <v>9</v>
          </cell>
          <cell r="K4454">
            <v>4</v>
          </cell>
          <cell r="L4454">
            <v>2</v>
          </cell>
          <cell r="M4454">
            <v>5</v>
          </cell>
          <cell r="N4454">
            <v>1</v>
          </cell>
          <cell r="P4454">
            <v>34</v>
          </cell>
          <cell r="Q4454">
            <v>85</v>
          </cell>
          <cell r="R4454">
            <v>16</v>
          </cell>
          <cell r="AC4454">
            <v>3</v>
          </cell>
          <cell r="AE4454" t="str">
            <v/>
          </cell>
        </row>
        <row r="4455">
          <cell r="C4455">
            <v>4944</v>
          </cell>
          <cell r="D4455" t="str">
            <v>University of Crete</v>
          </cell>
          <cell r="E4455" t="str">
            <v>Campus Wide</v>
          </cell>
          <cell r="F4455">
            <v>40</v>
          </cell>
          <cell r="G4455">
            <v>34</v>
          </cell>
          <cell r="H4455">
            <v>17</v>
          </cell>
          <cell r="I4455">
            <v>84</v>
          </cell>
          <cell r="J4455">
            <v>82</v>
          </cell>
          <cell r="K4455">
            <v>42</v>
          </cell>
          <cell r="L4455">
            <v>34</v>
          </cell>
          <cell r="M4455">
            <v>33</v>
          </cell>
          <cell r="N4455">
            <v>14</v>
          </cell>
          <cell r="O4455">
            <v>30</v>
          </cell>
          <cell r="P4455">
            <v>39</v>
          </cell>
          <cell r="Q4455">
            <v>113</v>
          </cell>
          <cell r="R4455">
            <v>52</v>
          </cell>
          <cell r="AE4455" t="str">
            <v/>
          </cell>
        </row>
        <row r="4456">
          <cell r="C4456">
            <v>4955</v>
          </cell>
          <cell r="D4456" t="str">
            <v>Tohoku University</v>
          </cell>
          <cell r="E4456" t="str">
            <v>Standard</v>
          </cell>
          <cell r="F4456">
            <v>3</v>
          </cell>
          <cell r="H4456">
            <v>2</v>
          </cell>
          <cell r="N4456">
            <v>2</v>
          </cell>
          <cell r="AE4456" t="str">
            <v/>
          </cell>
        </row>
        <row r="4457">
          <cell r="C4457">
            <v>4986</v>
          </cell>
          <cell r="D4457" t="str">
            <v>University of California Merced</v>
          </cell>
          <cell r="E4457" t="str">
            <v>CARN-2</v>
          </cell>
          <cell r="F4457">
            <v>3</v>
          </cell>
          <cell r="G4457">
            <v>4</v>
          </cell>
          <cell r="I4457">
            <v>1</v>
          </cell>
          <cell r="K4457">
            <v>1</v>
          </cell>
          <cell r="M4457">
            <v>1</v>
          </cell>
          <cell r="N4457">
            <v>1</v>
          </cell>
          <cell r="O4457">
            <v>1</v>
          </cell>
          <cell r="P4457">
            <v>1</v>
          </cell>
          <cell r="Q4457">
            <v>2</v>
          </cell>
          <cell r="AE4457" t="str">
            <v/>
          </cell>
        </row>
        <row r="4458">
          <cell r="C4458">
            <v>4987</v>
          </cell>
          <cell r="D4458" t="str">
            <v>University of California San Francisco</v>
          </cell>
          <cell r="E4458" t="str">
            <v>Brepols Administrative Access</v>
          </cell>
          <cell r="F4458">
            <v>3</v>
          </cell>
          <cell r="P4458">
            <v>1</v>
          </cell>
          <cell r="AE4458" t="str">
            <v/>
          </cell>
        </row>
        <row r="4459">
          <cell r="C4459">
            <v>4988</v>
          </cell>
          <cell r="D4459" t="str">
            <v>University of California Office of the President</v>
          </cell>
          <cell r="E4459" t="str">
            <v>Brepols Administrative Access</v>
          </cell>
          <cell r="F4459">
            <v>3</v>
          </cell>
          <cell r="G4459">
            <v>3</v>
          </cell>
          <cell r="H4459">
            <v>3</v>
          </cell>
          <cell r="J4459">
            <v>2</v>
          </cell>
          <cell r="AE4459" t="str">
            <v/>
          </cell>
        </row>
        <row r="4460">
          <cell r="C4460">
            <v>5031</v>
          </cell>
          <cell r="D4460" t="str">
            <v>Hamilton College</v>
          </cell>
          <cell r="E4460" t="str">
            <v>CARN-4</v>
          </cell>
          <cell r="F4460">
            <v>2</v>
          </cell>
          <cell r="G4460">
            <v>1</v>
          </cell>
          <cell r="H4460">
            <v>43</v>
          </cell>
          <cell r="I4460">
            <v>5</v>
          </cell>
          <cell r="J4460">
            <v>12</v>
          </cell>
          <cell r="K4460">
            <v>7</v>
          </cell>
          <cell r="L4460">
            <v>2</v>
          </cell>
          <cell r="M4460">
            <v>1</v>
          </cell>
          <cell r="O4460">
            <v>10</v>
          </cell>
          <cell r="P4460">
            <v>2</v>
          </cell>
          <cell r="Q4460">
            <v>17</v>
          </cell>
          <cell r="R4460">
            <v>5</v>
          </cell>
          <cell r="T4460">
            <v>9</v>
          </cell>
          <cell r="AE4460" t="str">
            <v/>
          </cell>
        </row>
        <row r="4461">
          <cell r="C4461">
            <v>5222</v>
          </cell>
          <cell r="D4461" t="str">
            <v>Beijing Foreign Studies University</v>
          </cell>
          <cell r="E4461" t="str">
            <v>Test</v>
          </cell>
          <cell r="F4461">
            <v>40</v>
          </cell>
          <cell r="J4461">
            <v>18</v>
          </cell>
          <cell r="AE4461" t="str">
            <v/>
          </cell>
        </row>
        <row r="4462">
          <cell r="C4462">
            <v>5456</v>
          </cell>
          <cell r="D4462" t="str">
            <v>Kungliga Biblioteket - National Library of Sweden</v>
          </cell>
          <cell r="E4462" t="str">
            <v>Standard</v>
          </cell>
          <cell r="F4462">
            <v>3</v>
          </cell>
          <cell r="G4462">
            <v>1</v>
          </cell>
          <cell r="H4462">
            <v>1</v>
          </cell>
          <cell r="R4462">
            <v>2</v>
          </cell>
          <cell r="AE4462" t="str">
            <v/>
          </cell>
        </row>
        <row r="4463">
          <cell r="C4463">
            <v>5482</v>
          </cell>
          <cell r="D4463" t="str">
            <v>Università degli Studi di Foggia</v>
          </cell>
          <cell r="E4463" t="str">
            <v>Standard</v>
          </cell>
          <cell r="F4463">
            <v>3</v>
          </cell>
          <cell r="G4463">
            <v>4</v>
          </cell>
          <cell r="H4463">
            <v>7</v>
          </cell>
          <cell r="I4463">
            <v>16</v>
          </cell>
          <cell r="J4463">
            <v>12</v>
          </cell>
          <cell r="K4463">
            <v>16</v>
          </cell>
          <cell r="L4463">
            <v>28</v>
          </cell>
          <cell r="M4463">
            <v>19</v>
          </cell>
          <cell r="N4463">
            <v>5</v>
          </cell>
          <cell r="O4463">
            <v>17</v>
          </cell>
          <cell r="P4463">
            <v>14</v>
          </cell>
          <cell r="Q4463">
            <v>13</v>
          </cell>
          <cell r="R4463">
            <v>12</v>
          </cell>
          <cell r="W4463">
            <v>1</v>
          </cell>
          <cell r="AD4463">
            <v>7</v>
          </cell>
          <cell r="AE4463" t="str">
            <v/>
          </cell>
        </row>
        <row r="4464">
          <cell r="C4464">
            <v>5505</v>
          </cell>
          <cell r="D4464" t="str">
            <v>College of the Holy Cross</v>
          </cell>
          <cell r="E4464" t="str">
            <v>CARN-4</v>
          </cell>
          <cell r="F4464">
            <v>40</v>
          </cell>
          <cell r="G4464">
            <v>13</v>
          </cell>
          <cell r="H4464">
            <v>9</v>
          </cell>
          <cell r="I4464">
            <v>11</v>
          </cell>
          <cell r="J4464">
            <v>4</v>
          </cell>
          <cell r="K4464">
            <v>3</v>
          </cell>
          <cell r="L4464">
            <v>8</v>
          </cell>
          <cell r="M4464">
            <v>6</v>
          </cell>
          <cell r="N4464">
            <v>4</v>
          </cell>
          <cell r="O4464">
            <v>5</v>
          </cell>
          <cell r="P4464">
            <v>6</v>
          </cell>
          <cell r="Q4464">
            <v>14</v>
          </cell>
          <cell r="R4464">
            <v>4</v>
          </cell>
          <cell r="AE4464" t="str">
            <v/>
          </cell>
        </row>
        <row r="4465">
          <cell r="C4465">
            <v>5517</v>
          </cell>
          <cell r="D4465" t="str">
            <v>Sapienza Università di Roma</v>
          </cell>
          <cell r="E4465" t="str">
            <v>Campus Wide</v>
          </cell>
          <cell r="F4465">
            <v>50</v>
          </cell>
          <cell r="G4465">
            <v>88</v>
          </cell>
          <cell r="H4465">
            <v>130</v>
          </cell>
          <cell r="I4465">
            <v>222</v>
          </cell>
          <cell r="J4465">
            <v>223</v>
          </cell>
          <cell r="K4465">
            <v>171</v>
          </cell>
          <cell r="L4465">
            <v>197</v>
          </cell>
          <cell r="M4465">
            <v>284</v>
          </cell>
          <cell r="N4465">
            <v>146</v>
          </cell>
          <cell r="O4465">
            <v>187</v>
          </cell>
          <cell r="P4465">
            <v>231</v>
          </cell>
          <cell r="Q4465">
            <v>271</v>
          </cell>
          <cell r="R4465">
            <v>201</v>
          </cell>
          <cell r="S4465">
            <v>1</v>
          </cell>
          <cell r="U4465">
            <v>1</v>
          </cell>
          <cell r="V4465">
            <v>2</v>
          </cell>
          <cell r="X4465">
            <v>5</v>
          </cell>
          <cell r="Y4465">
            <v>2</v>
          </cell>
          <cell r="AE4465" t="str">
            <v/>
          </cell>
        </row>
        <row r="4466">
          <cell r="C4466">
            <v>5519</v>
          </cell>
          <cell r="D4466" t="str">
            <v>Austin Peay State University (APSU)</v>
          </cell>
          <cell r="E4466" t="str">
            <v>CARN-2</v>
          </cell>
          <cell r="F4466">
            <v>3</v>
          </cell>
          <cell r="G4466">
            <v>1</v>
          </cell>
          <cell r="H4466">
            <v>14</v>
          </cell>
          <cell r="I4466">
            <v>1</v>
          </cell>
          <cell r="J4466">
            <v>5</v>
          </cell>
          <cell r="K4466">
            <v>1</v>
          </cell>
          <cell r="N4466">
            <v>3</v>
          </cell>
          <cell r="O4466">
            <v>2</v>
          </cell>
          <cell r="P4466">
            <v>2</v>
          </cell>
          <cell r="Q4466">
            <v>9</v>
          </cell>
          <cell r="R4466">
            <v>1</v>
          </cell>
          <cell r="AE4466" t="str">
            <v/>
          </cell>
        </row>
        <row r="4467">
          <cell r="C4467">
            <v>5527</v>
          </cell>
          <cell r="D4467" t="str">
            <v>Wheaton College</v>
          </cell>
          <cell r="E4467" t="str">
            <v>CARN-4</v>
          </cell>
          <cell r="F4467">
            <v>2</v>
          </cell>
          <cell r="G4467">
            <v>12</v>
          </cell>
          <cell r="H4467">
            <v>3</v>
          </cell>
          <cell r="I4467">
            <v>3</v>
          </cell>
          <cell r="J4467">
            <v>8</v>
          </cell>
          <cell r="K4467">
            <v>5</v>
          </cell>
          <cell r="L4467">
            <v>6</v>
          </cell>
          <cell r="M4467">
            <v>1</v>
          </cell>
          <cell r="N4467">
            <v>1</v>
          </cell>
          <cell r="O4467">
            <v>7</v>
          </cell>
          <cell r="P4467">
            <v>8</v>
          </cell>
          <cell r="Q4467">
            <v>1</v>
          </cell>
          <cell r="R4467">
            <v>4</v>
          </cell>
          <cell r="AB4467">
            <v>1</v>
          </cell>
          <cell r="AE4467" t="str">
            <v/>
          </cell>
        </row>
        <row r="4468">
          <cell r="C4468">
            <v>5551</v>
          </cell>
          <cell r="D4468" t="str">
            <v>University of Wyoming</v>
          </cell>
          <cell r="E4468" t="str">
            <v>CARN-1</v>
          </cell>
          <cell r="F4468">
            <v>40</v>
          </cell>
          <cell r="H4468">
            <v>6</v>
          </cell>
          <cell r="I4468">
            <v>9</v>
          </cell>
          <cell r="J4468">
            <v>3</v>
          </cell>
          <cell r="P4468">
            <v>9</v>
          </cell>
          <cell r="Q4468">
            <v>3</v>
          </cell>
          <cell r="AE4468" t="str">
            <v/>
          </cell>
        </row>
        <row r="4469">
          <cell r="C4469">
            <v>5588</v>
          </cell>
          <cell r="D4469" t="str">
            <v>Hungarian Academy of Sciences (MTA)</v>
          </cell>
          <cell r="E4469" t="str">
            <v>Standard</v>
          </cell>
          <cell r="F4469">
            <v>3</v>
          </cell>
          <cell r="G4469">
            <v>35</v>
          </cell>
          <cell r="H4469">
            <v>11</v>
          </cell>
          <cell r="I4469">
            <v>9</v>
          </cell>
          <cell r="J4469">
            <v>20</v>
          </cell>
          <cell r="K4469">
            <v>27</v>
          </cell>
          <cell r="L4469">
            <v>5</v>
          </cell>
          <cell r="M4469">
            <v>6</v>
          </cell>
          <cell r="N4469">
            <v>11</v>
          </cell>
          <cell r="O4469">
            <v>16</v>
          </cell>
          <cell r="P4469">
            <v>2</v>
          </cell>
          <cell r="Q4469">
            <v>14</v>
          </cell>
          <cell r="R4469">
            <v>4</v>
          </cell>
          <cell r="V4469">
            <v>1</v>
          </cell>
          <cell r="W4469">
            <v>3</v>
          </cell>
          <cell r="AE4469" t="str">
            <v/>
          </cell>
        </row>
        <row r="4470">
          <cell r="C4470">
            <v>5589</v>
          </cell>
          <cell r="D4470" t="str">
            <v>Bard College</v>
          </cell>
          <cell r="E4470" t="str">
            <v>CARN-4</v>
          </cell>
          <cell r="F4470">
            <v>2</v>
          </cell>
          <cell r="G4470">
            <v>7</v>
          </cell>
          <cell r="H4470">
            <v>18</v>
          </cell>
          <cell r="I4470">
            <v>6</v>
          </cell>
          <cell r="J4470">
            <v>6</v>
          </cell>
          <cell r="K4470">
            <v>7</v>
          </cell>
          <cell r="L4470">
            <v>6</v>
          </cell>
          <cell r="M4470">
            <v>4</v>
          </cell>
          <cell r="N4470">
            <v>2</v>
          </cell>
          <cell r="O4470">
            <v>5</v>
          </cell>
          <cell r="P4470">
            <v>3</v>
          </cell>
          <cell r="Q4470">
            <v>2</v>
          </cell>
          <cell r="AE4470" t="str">
            <v/>
          </cell>
        </row>
        <row r="4471">
          <cell r="C4471">
            <v>5594</v>
          </cell>
          <cell r="D4471" t="str">
            <v>Universitäts- und Landesbibliothek Tirol</v>
          </cell>
          <cell r="E4471" t="str">
            <v>Standard</v>
          </cell>
          <cell r="F4471">
            <v>3</v>
          </cell>
          <cell r="G4471">
            <v>23</v>
          </cell>
          <cell r="H4471">
            <v>16</v>
          </cell>
          <cell r="I4471">
            <v>43</v>
          </cell>
          <cell r="J4471">
            <v>52</v>
          </cell>
          <cell r="K4471">
            <v>17</v>
          </cell>
          <cell r="L4471">
            <v>14</v>
          </cell>
          <cell r="M4471">
            <v>25</v>
          </cell>
          <cell r="N4471">
            <v>20</v>
          </cell>
          <cell r="O4471">
            <v>17</v>
          </cell>
          <cell r="P4471">
            <v>25</v>
          </cell>
          <cell r="Q4471">
            <v>94</v>
          </cell>
          <cell r="R4471">
            <v>65</v>
          </cell>
          <cell r="S4471">
            <v>36</v>
          </cell>
          <cell r="U4471">
            <v>14</v>
          </cell>
          <cell r="AC4471">
            <v>8</v>
          </cell>
          <cell r="AD4471">
            <v>2</v>
          </cell>
          <cell r="AE4471" t="str">
            <v/>
          </cell>
        </row>
        <row r="4472">
          <cell r="C4472">
            <v>5598</v>
          </cell>
          <cell r="D4472" t="str">
            <v>Lafayette College</v>
          </cell>
          <cell r="E4472" t="str">
            <v>CARN-4</v>
          </cell>
          <cell r="F4472">
            <v>2</v>
          </cell>
          <cell r="H4472">
            <v>6</v>
          </cell>
          <cell r="I4472">
            <v>10</v>
          </cell>
          <cell r="J4472">
            <v>13</v>
          </cell>
          <cell r="K4472">
            <v>2</v>
          </cell>
          <cell r="L4472">
            <v>1</v>
          </cell>
          <cell r="N4472">
            <v>2</v>
          </cell>
          <cell r="O4472">
            <v>1</v>
          </cell>
          <cell r="P4472">
            <v>1</v>
          </cell>
          <cell r="T4472">
            <v>1</v>
          </cell>
          <cell r="V4472">
            <v>2</v>
          </cell>
          <cell r="AE4472" t="str">
            <v/>
          </cell>
        </row>
        <row r="4473">
          <cell r="C4473">
            <v>5599</v>
          </cell>
          <cell r="D4473" t="str">
            <v>Brepols Publishing Services EPE</v>
          </cell>
          <cell r="E4473" t="str">
            <v>Brepols Administrative Access</v>
          </cell>
          <cell r="F4473">
            <v>40</v>
          </cell>
          <cell r="G4473">
            <v>66</v>
          </cell>
          <cell r="H4473">
            <v>45</v>
          </cell>
          <cell r="I4473">
            <v>24</v>
          </cell>
          <cell r="J4473">
            <v>64</v>
          </cell>
          <cell r="K4473">
            <v>74</v>
          </cell>
          <cell r="L4473">
            <v>72</v>
          </cell>
          <cell r="M4473">
            <v>79</v>
          </cell>
          <cell r="N4473">
            <v>52</v>
          </cell>
          <cell r="O4473">
            <v>110</v>
          </cell>
          <cell r="Q4473">
            <v>42</v>
          </cell>
          <cell r="AC4473">
            <v>1</v>
          </cell>
          <cell r="AE4473" t="str">
            <v/>
          </cell>
        </row>
        <row r="4474">
          <cell r="C4474">
            <v>5694</v>
          </cell>
          <cell r="D4474" t="str">
            <v>University of Canterbury</v>
          </cell>
          <cell r="E4474" t="str">
            <v>Standard</v>
          </cell>
          <cell r="F4474">
            <v>3</v>
          </cell>
          <cell r="G4474">
            <v>4</v>
          </cell>
          <cell r="H4474">
            <v>14</v>
          </cell>
          <cell r="I4474">
            <v>12</v>
          </cell>
          <cell r="J4474">
            <v>8</v>
          </cell>
          <cell r="K4474">
            <v>3</v>
          </cell>
          <cell r="L4474">
            <v>3</v>
          </cell>
          <cell r="M4474">
            <v>8</v>
          </cell>
          <cell r="N4474">
            <v>2</v>
          </cell>
          <cell r="O4474">
            <v>9</v>
          </cell>
          <cell r="P4474">
            <v>6</v>
          </cell>
          <cell r="R4474">
            <v>3</v>
          </cell>
          <cell r="AE4474" t="str">
            <v/>
          </cell>
        </row>
        <row r="4475">
          <cell r="C4475">
            <v>5739</v>
          </cell>
          <cell r="D4475" t="str">
            <v>Wheaton College</v>
          </cell>
          <cell r="E4475" t="str">
            <v>CARN-4</v>
          </cell>
          <cell r="F4475">
            <v>40</v>
          </cell>
          <cell r="G4475">
            <v>2</v>
          </cell>
          <cell r="H4475">
            <v>2</v>
          </cell>
          <cell r="I4475">
            <v>2</v>
          </cell>
          <cell r="J4475">
            <v>1</v>
          </cell>
          <cell r="M4475">
            <v>1</v>
          </cell>
          <cell r="N4475">
            <v>1</v>
          </cell>
          <cell r="O4475">
            <v>1</v>
          </cell>
          <cell r="P4475">
            <v>10</v>
          </cell>
          <cell r="Q4475">
            <v>48</v>
          </cell>
          <cell r="R4475">
            <v>9</v>
          </cell>
          <cell r="AC4475">
            <v>1</v>
          </cell>
          <cell r="AE4475" t="str">
            <v/>
          </cell>
        </row>
        <row r="4476">
          <cell r="C4476">
            <v>5752</v>
          </cell>
          <cell r="D4476" t="str">
            <v>St. Olaf College</v>
          </cell>
          <cell r="E4476" t="str">
            <v>CARN-4</v>
          </cell>
          <cell r="F4476">
            <v>40</v>
          </cell>
          <cell r="G4476">
            <v>9</v>
          </cell>
          <cell r="H4476">
            <v>4</v>
          </cell>
          <cell r="I4476">
            <v>3</v>
          </cell>
          <cell r="J4476">
            <v>1</v>
          </cell>
          <cell r="K4476">
            <v>6</v>
          </cell>
          <cell r="L4476">
            <v>5</v>
          </cell>
          <cell r="M4476">
            <v>8</v>
          </cell>
          <cell r="N4476">
            <v>2</v>
          </cell>
          <cell r="O4476">
            <v>12</v>
          </cell>
          <cell r="P4476">
            <v>14</v>
          </cell>
          <cell r="Q4476">
            <v>10</v>
          </cell>
          <cell r="R4476">
            <v>9</v>
          </cell>
          <cell r="AE4476" t="str">
            <v/>
          </cell>
        </row>
        <row r="4477">
          <cell r="C4477">
            <v>5772</v>
          </cell>
          <cell r="D4477" t="str">
            <v>American University</v>
          </cell>
          <cell r="E4477" t="str">
            <v>Test</v>
          </cell>
          <cell r="F4477">
            <v>40</v>
          </cell>
          <cell r="P4477">
            <v>11</v>
          </cell>
          <cell r="Q4477">
            <v>2</v>
          </cell>
          <cell r="AE4477" t="str">
            <v/>
          </cell>
        </row>
        <row r="4478">
          <cell r="C4478">
            <v>5775</v>
          </cell>
          <cell r="D4478" t="str">
            <v>Laurentian University</v>
          </cell>
          <cell r="E4478" t="str">
            <v>Standard</v>
          </cell>
          <cell r="F4478">
            <v>3</v>
          </cell>
          <cell r="G4478">
            <v>3</v>
          </cell>
          <cell r="H4478">
            <v>14</v>
          </cell>
          <cell r="I4478">
            <v>6</v>
          </cell>
          <cell r="J4478">
            <v>1</v>
          </cell>
          <cell r="K4478">
            <v>1</v>
          </cell>
          <cell r="L4478">
            <v>1</v>
          </cell>
          <cell r="M4478">
            <v>4</v>
          </cell>
          <cell r="O4478">
            <v>28</v>
          </cell>
          <cell r="P4478">
            <v>5</v>
          </cell>
          <cell r="Q4478">
            <v>11</v>
          </cell>
          <cell r="AE4478" t="str">
            <v/>
          </cell>
        </row>
        <row r="4479">
          <cell r="C4479">
            <v>5789</v>
          </cell>
          <cell r="D4479" t="str">
            <v>Giancarlo Reggi</v>
          </cell>
          <cell r="E4479" t="str">
            <v>Individual</v>
          </cell>
          <cell r="F4479">
            <v>1</v>
          </cell>
          <cell r="G4479">
            <v>6</v>
          </cell>
          <cell r="I4479">
            <v>3</v>
          </cell>
          <cell r="K4479">
            <v>3</v>
          </cell>
          <cell r="L4479">
            <v>2</v>
          </cell>
          <cell r="P4479">
            <v>1</v>
          </cell>
          <cell r="Q4479">
            <v>9</v>
          </cell>
          <cell r="R4479">
            <v>8</v>
          </cell>
          <cell r="W4479">
            <v>4</v>
          </cell>
          <cell r="AE4479" t="str">
            <v/>
          </cell>
        </row>
        <row r="4480">
          <cell r="C4480">
            <v>5800</v>
          </cell>
          <cell r="D4480" t="str">
            <v>Illinois State University</v>
          </cell>
          <cell r="E4480" t="str">
            <v>CARN-1</v>
          </cell>
          <cell r="F4480">
            <v>40</v>
          </cell>
          <cell r="G4480">
            <v>3</v>
          </cell>
          <cell r="H4480">
            <v>1</v>
          </cell>
          <cell r="J4480">
            <v>1</v>
          </cell>
          <cell r="K4480">
            <v>2</v>
          </cell>
          <cell r="N4480">
            <v>105</v>
          </cell>
          <cell r="O4480">
            <v>96</v>
          </cell>
          <cell r="P4480">
            <v>46</v>
          </cell>
          <cell r="Q4480">
            <v>15</v>
          </cell>
          <cell r="Z4480">
            <v>2</v>
          </cell>
          <cell r="AA4480">
            <v>1</v>
          </cell>
          <cell r="AB4480">
            <v>1</v>
          </cell>
          <cell r="AE4480" t="str">
            <v/>
          </cell>
        </row>
        <row r="4481">
          <cell r="C4481">
            <v>5829</v>
          </cell>
          <cell r="D4481" t="str">
            <v>Ryerson University</v>
          </cell>
          <cell r="E4481" t="str">
            <v>Standard</v>
          </cell>
          <cell r="F4481">
            <v>3</v>
          </cell>
          <cell r="I4481">
            <v>4</v>
          </cell>
          <cell r="J4481">
            <v>1</v>
          </cell>
          <cell r="K4481">
            <v>1</v>
          </cell>
          <cell r="Q4481">
            <v>2</v>
          </cell>
          <cell r="R4481">
            <v>1</v>
          </cell>
          <cell r="AE4481" t="str">
            <v/>
          </cell>
        </row>
        <row r="4482">
          <cell r="C4482">
            <v>5837</v>
          </cell>
          <cell r="D4482" t="str">
            <v>Colorado Mesa University</v>
          </cell>
          <cell r="E4482" t="str">
            <v>CARN-4</v>
          </cell>
          <cell r="F4482">
            <v>2</v>
          </cell>
          <cell r="I4482">
            <v>2</v>
          </cell>
          <cell r="J4482">
            <v>6</v>
          </cell>
          <cell r="L4482">
            <v>1</v>
          </cell>
          <cell r="O4482">
            <v>4</v>
          </cell>
          <cell r="P4482">
            <v>3</v>
          </cell>
          <cell r="R4482">
            <v>1</v>
          </cell>
          <cell r="U4482">
            <v>1</v>
          </cell>
          <cell r="AE4482" t="str">
            <v/>
          </cell>
        </row>
        <row r="4483">
          <cell r="C4483">
            <v>5839</v>
          </cell>
          <cell r="D4483" t="str">
            <v>Florida State University Libraries</v>
          </cell>
          <cell r="E4483" t="str">
            <v>CARN-1</v>
          </cell>
          <cell r="F4483">
            <v>40</v>
          </cell>
          <cell r="G4483">
            <v>112</v>
          </cell>
          <cell r="H4483">
            <v>130</v>
          </cell>
          <cell r="I4483">
            <v>146</v>
          </cell>
          <cell r="J4483">
            <v>113</v>
          </cell>
          <cell r="K4483">
            <v>47</v>
          </cell>
          <cell r="L4483">
            <v>59</v>
          </cell>
          <cell r="M4483">
            <v>74</v>
          </cell>
          <cell r="N4483">
            <v>76</v>
          </cell>
          <cell r="O4483">
            <v>160</v>
          </cell>
          <cell r="P4483">
            <v>196</v>
          </cell>
          <cell r="Q4483">
            <v>201</v>
          </cell>
          <cell r="R4483">
            <v>67</v>
          </cell>
          <cell r="AE4483" t="str">
            <v/>
          </cell>
        </row>
        <row r="4484">
          <cell r="C4484">
            <v>5850</v>
          </cell>
          <cell r="D4484" t="str">
            <v>Midwestern Baptist Theological Seminary</v>
          </cell>
          <cell r="E4484" t="str">
            <v>CARN-5</v>
          </cell>
          <cell r="F4484">
            <v>1</v>
          </cell>
          <cell r="I4484">
            <v>1</v>
          </cell>
          <cell r="AE4484" t="str">
            <v/>
          </cell>
        </row>
        <row r="4485">
          <cell r="C4485">
            <v>5852</v>
          </cell>
          <cell r="D4485" t="str">
            <v>National University of Singapore</v>
          </cell>
          <cell r="E4485" t="str">
            <v>Campus Wide</v>
          </cell>
          <cell r="F4485">
            <v>40</v>
          </cell>
          <cell r="G4485">
            <v>1</v>
          </cell>
          <cell r="H4485">
            <v>2</v>
          </cell>
          <cell r="J4485">
            <v>2</v>
          </cell>
          <cell r="L4485">
            <v>2</v>
          </cell>
          <cell r="P4485">
            <v>2</v>
          </cell>
          <cell r="Q4485">
            <v>19</v>
          </cell>
          <cell r="AE4485" t="str">
            <v/>
          </cell>
        </row>
        <row r="4486">
          <cell r="C4486">
            <v>5853</v>
          </cell>
          <cell r="D4486" t="str">
            <v>Southwestern Baptist Theological Seminary</v>
          </cell>
          <cell r="E4486" t="str">
            <v>CARN-5</v>
          </cell>
          <cell r="F4486">
            <v>2</v>
          </cell>
          <cell r="H4486">
            <v>4</v>
          </cell>
          <cell r="I4486">
            <v>1</v>
          </cell>
          <cell r="K4486">
            <v>1</v>
          </cell>
          <cell r="L4486">
            <v>2</v>
          </cell>
          <cell r="M4486">
            <v>4</v>
          </cell>
          <cell r="O4486">
            <v>2</v>
          </cell>
          <cell r="P4486">
            <v>1</v>
          </cell>
          <cell r="R4486">
            <v>2</v>
          </cell>
          <cell r="T4486">
            <v>14</v>
          </cell>
          <cell r="Y4486">
            <v>1</v>
          </cell>
          <cell r="AE4486" t="str">
            <v/>
          </cell>
        </row>
        <row r="4487">
          <cell r="C4487">
            <v>5854</v>
          </cell>
          <cell r="D4487" t="str">
            <v>Kalamazoo College</v>
          </cell>
          <cell r="E4487" t="str">
            <v>CARN-4</v>
          </cell>
          <cell r="F4487">
            <v>50</v>
          </cell>
          <cell r="G4487">
            <v>2</v>
          </cell>
          <cell r="I4487">
            <v>2</v>
          </cell>
          <cell r="J4487">
            <v>20</v>
          </cell>
          <cell r="K4487">
            <v>4</v>
          </cell>
          <cell r="L4487">
            <v>4</v>
          </cell>
          <cell r="O4487">
            <v>4</v>
          </cell>
          <cell r="P4487">
            <v>7</v>
          </cell>
          <cell r="AE4487" t="str">
            <v/>
          </cell>
        </row>
        <row r="4488">
          <cell r="C4488">
            <v>5881</v>
          </cell>
          <cell r="D4488" t="str">
            <v>University of South Dakota</v>
          </cell>
          <cell r="E4488" t="str">
            <v>CARN-1</v>
          </cell>
          <cell r="F4488">
            <v>40</v>
          </cell>
          <cell r="G4488">
            <v>11</v>
          </cell>
          <cell r="H4488">
            <v>9</v>
          </cell>
          <cell r="I4488">
            <v>13</v>
          </cell>
          <cell r="J4488">
            <v>2</v>
          </cell>
          <cell r="L4488">
            <v>2</v>
          </cell>
          <cell r="M4488">
            <v>1</v>
          </cell>
          <cell r="N4488">
            <v>4</v>
          </cell>
          <cell r="O4488">
            <v>1</v>
          </cell>
          <cell r="P4488">
            <v>9</v>
          </cell>
          <cell r="Q4488">
            <v>4</v>
          </cell>
          <cell r="AE4488" t="str">
            <v/>
          </cell>
        </row>
        <row r="4489">
          <cell r="C4489">
            <v>5886</v>
          </cell>
          <cell r="D4489" t="str">
            <v>Wellesley College</v>
          </cell>
          <cell r="E4489" t="str">
            <v>CARN-4</v>
          </cell>
          <cell r="F4489">
            <v>40</v>
          </cell>
          <cell r="G4489">
            <v>2</v>
          </cell>
          <cell r="H4489">
            <v>2</v>
          </cell>
          <cell r="I4489">
            <v>2</v>
          </cell>
          <cell r="J4489">
            <v>6</v>
          </cell>
          <cell r="K4489">
            <v>21</v>
          </cell>
          <cell r="L4489">
            <v>1</v>
          </cell>
          <cell r="O4489">
            <v>4</v>
          </cell>
          <cell r="P4489">
            <v>4</v>
          </cell>
          <cell r="Q4489">
            <v>2</v>
          </cell>
          <cell r="R4489">
            <v>1</v>
          </cell>
          <cell r="AE4489" t="str">
            <v/>
          </cell>
        </row>
        <row r="4490">
          <cell r="C4490">
            <v>5982</v>
          </cell>
          <cell r="D4490" t="str">
            <v>Universidad Nacional Autonoma de Mexico</v>
          </cell>
          <cell r="E4490" t="str">
            <v>Standard</v>
          </cell>
          <cell r="F4490">
            <v>3</v>
          </cell>
          <cell r="M4490">
            <v>3</v>
          </cell>
          <cell r="N4490">
            <v>3</v>
          </cell>
          <cell r="O4490">
            <v>14</v>
          </cell>
          <cell r="P4490">
            <v>2</v>
          </cell>
          <cell r="Q4490">
            <v>2</v>
          </cell>
          <cell r="AE4490" t="str">
            <v/>
          </cell>
        </row>
        <row r="4491">
          <cell r="C4491">
            <v>5998</v>
          </cell>
          <cell r="D4491" t="str">
            <v>The University of Texas</v>
          </cell>
          <cell r="E4491" t="str">
            <v>CARN-1</v>
          </cell>
          <cell r="F4491">
            <v>40</v>
          </cell>
          <cell r="G4491">
            <v>7</v>
          </cell>
          <cell r="H4491">
            <v>9</v>
          </cell>
          <cell r="I4491">
            <v>2</v>
          </cell>
          <cell r="J4491">
            <v>1</v>
          </cell>
          <cell r="K4491">
            <v>1</v>
          </cell>
          <cell r="N4491">
            <v>1</v>
          </cell>
          <cell r="AE4491" t="str">
            <v/>
          </cell>
        </row>
        <row r="4492">
          <cell r="C4492">
            <v>6028</v>
          </cell>
          <cell r="D4492" t="str">
            <v>Franklin and Marshall College</v>
          </cell>
          <cell r="E4492" t="str">
            <v>CARN-4</v>
          </cell>
          <cell r="F4492">
            <v>40</v>
          </cell>
          <cell r="G4492">
            <v>10</v>
          </cell>
          <cell r="H4492">
            <v>6</v>
          </cell>
          <cell r="I4492">
            <v>17</v>
          </cell>
          <cell r="J4492">
            <v>16</v>
          </cell>
          <cell r="K4492">
            <v>4</v>
          </cell>
          <cell r="L4492">
            <v>1</v>
          </cell>
          <cell r="N4492">
            <v>5</v>
          </cell>
          <cell r="O4492">
            <v>3</v>
          </cell>
          <cell r="Q4492">
            <v>1</v>
          </cell>
          <cell r="AE4492" t="str">
            <v/>
          </cell>
        </row>
        <row r="4493">
          <cell r="C4493">
            <v>6029</v>
          </cell>
          <cell r="D4493" t="str">
            <v>Université de Bretagne Occidentale</v>
          </cell>
          <cell r="E4493" t="str">
            <v>Standard</v>
          </cell>
          <cell r="F4493">
            <v>3</v>
          </cell>
          <cell r="G4493">
            <v>6</v>
          </cell>
          <cell r="H4493">
            <v>11</v>
          </cell>
          <cell r="I4493">
            <v>16</v>
          </cell>
          <cell r="J4493">
            <v>9</v>
          </cell>
          <cell r="K4493">
            <v>3</v>
          </cell>
          <cell r="L4493">
            <v>20</v>
          </cell>
          <cell r="M4493">
            <v>6</v>
          </cell>
          <cell r="N4493">
            <v>9</v>
          </cell>
          <cell r="O4493">
            <v>9</v>
          </cell>
          <cell r="P4493">
            <v>12</v>
          </cell>
          <cell r="Q4493">
            <v>9</v>
          </cell>
          <cell r="R4493">
            <v>11</v>
          </cell>
          <cell r="AE4493" t="str">
            <v/>
          </cell>
        </row>
        <row r="4494">
          <cell r="C4494">
            <v>6044</v>
          </cell>
          <cell r="D4494" t="str">
            <v>University of South Carolina Upstate</v>
          </cell>
          <cell r="E4494" t="str">
            <v>CARN-1</v>
          </cell>
          <cell r="F4494">
            <v>40</v>
          </cell>
          <cell r="L4494">
            <v>1</v>
          </cell>
          <cell r="N4494">
            <v>1</v>
          </cell>
          <cell r="P4494">
            <v>1</v>
          </cell>
          <cell r="Q4494">
            <v>1</v>
          </cell>
          <cell r="AE4494" t="str">
            <v/>
          </cell>
        </row>
        <row r="4495">
          <cell r="C4495">
            <v>6061</v>
          </cell>
          <cell r="D4495" t="str">
            <v>Davidson College</v>
          </cell>
          <cell r="E4495" t="str">
            <v>CARN-4</v>
          </cell>
          <cell r="F4495">
            <v>3</v>
          </cell>
          <cell r="G4495">
            <v>21</v>
          </cell>
          <cell r="H4495">
            <v>27</v>
          </cell>
          <cell r="I4495">
            <v>16</v>
          </cell>
          <cell r="J4495">
            <v>19</v>
          </cell>
          <cell r="K4495">
            <v>15</v>
          </cell>
          <cell r="L4495">
            <v>12</v>
          </cell>
          <cell r="M4495">
            <v>26</v>
          </cell>
          <cell r="N4495">
            <v>27</v>
          </cell>
          <cell r="O4495">
            <v>71</v>
          </cell>
          <cell r="P4495">
            <v>114</v>
          </cell>
          <cell r="Q4495">
            <v>53</v>
          </cell>
          <cell r="R4495">
            <v>59</v>
          </cell>
          <cell r="U4495">
            <v>2</v>
          </cell>
          <cell r="Y4495">
            <v>1</v>
          </cell>
          <cell r="AA4495">
            <v>15</v>
          </cell>
          <cell r="AB4495">
            <v>31</v>
          </cell>
          <cell r="AD4495">
            <v>12</v>
          </cell>
          <cell r="AE4495" t="str">
            <v/>
          </cell>
        </row>
        <row r="4496">
          <cell r="C4496">
            <v>6067</v>
          </cell>
          <cell r="D4496" t="str">
            <v>Università di Milano-Bicocca</v>
          </cell>
          <cell r="E4496" t="str">
            <v>Standard</v>
          </cell>
          <cell r="F4496">
            <v>3</v>
          </cell>
          <cell r="I4496">
            <v>12</v>
          </cell>
          <cell r="J4496">
            <v>4</v>
          </cell>
          <cell r="K4496">
            <v>9</v>
          </cell>
          <cell r="L4496">
            <v>3</v>
          </cell>
          <cell r="M4496">
            <v>3</v>
          </cell>
          <cell r="N4496">
            <v>1</v>
          </cell>
          <cell r="P4496">
            <v>1</v>
          </cell>
          <cell r="R4496">
            <v>8</v>
          </cell>
          <cell r="AE4496" t="str">
            <v/>
          </cell>
        </row>
        <row r="4497">
          <cell r="C4497">
            <v>6076</v>
          </cell>
          <cell r="D4497" t="str">
            <v>Universite Grenoble Alpes</v>
          </cell>
          <cell r="E4497" t="str">
            <v>Standard</v>
          </cell>
          <cell r="F4497">
            <v>3</v>
          </cell>
          <cell r="G4497">
            <v>32</v>
          </cell>
          <cell r="H4497">
            <v>27</v>
          </cell>
          <cell r="I4497">
            <v>33</v>
          </cell>
          <cell r="J4497">
            <v>30</v>
          </cell>
          <cell r="K4497">
            <v>16</v>
          </cell>
          <cell r="L4497">
            <v>15</v>
          </cell>
          <cell r="M4497">
            <v>7</v>
          </cell>
          <cell r="N4497">
            <v>8</v>
          </cell>
          <cell r="O4497">
            <v>33</v>
          </cell>
          <cell r="P4497">
            <v>38</v>
          </cell>
          <cell r="Q4497">
            <v>28</v>
          </cell>
          <cell r="R4497">
            <v>16</v>
          </cell>
          <cell r="AA4497">
            <v>21</v>
          </cell>
          <cell r="AB4497">
            <v>9</v>
          </cell>
          <cell r="AE4497" t="str">
            <v/>
          </cell>
        </row>
        <row r="4498">
          <cell r="C4498">
            <v>6092</v>
          </cell>
          <cell r="D4498" t="str">
            <v>Grand Valley State University</v>
          </cell>
          <cell r="E4498" t="str">
            <v>CARN-2</v>
          </cell>
          <cell r="F4498">
            <v>3</v>
          </cell>
          <cell r="G4498">
            <v>24</v>
          </cell>
          <cell r="H4498">
            <v>45</v>
          </cell>
          <cell r="I4498">
            <v>77</v>
          </cell>
          <cell r="J4498">
            <v>54</v>
          </cell>
          <cell r="L4498">
            <v>4</v>
          </cell>
          <cell r="M4498">
            <v>7</v>
          </cell>
          <cell r="N4498">
            <v>3</v>
          </cell>
          <cell r="O4498">
            <v>20</v>
          </cell>
          <cell r="P4498">
            <v>82</v>
          </cell>
          <cell r="Q4498">
            <v>81</v>
          </cell>
          <cell r="R4498">
            <v>30</v>
          </cell>
          <cell r="T4498">
            <v>2</v>
          </cell>
          <cell r="AA4498">
            <v>57</v>
          </cell>
          <cell r="AB4498">
            <v>49</v>
          </cell>
          <cell r="AE4498" t="str">
            <v/>
          </cell>
        </row>
        <row r="4499">
          <cell r="C4499">
            <v>6094</v>
          </cell>
          <cell r="D4499" t="str">
            <v>Karl-Franzens-Universität Graz</v>
          </cell>
          <cell r="E4499" t="str">
            <v>Standard</v>
          </cell>
          <cell r="F4499">
            <v>3</v>
          </cell>
          <cell r="G4499">
            <v>51</v>
          </cell>
          <cell r="H4499">
            <v>26</v>
          </cell>
          <cell r="I4499">
            <v>78</v>
          </cell>
          <cell r="J4499">
            <v>77</v>
          </cell>
          <cell r="K4499">
            <v>70</v>
          </cell>
          <cell r="L4499">
            <v>36</v>
          </cell>
          <cell r="M4499">
            <v>25</v>
          </cell>
          <cell r="N4499">
            <v>40</v>
          </cell>
          <cell r="O4499">
            <v>17</v>
          </cell>
          <cell r="P4499">
            <v>44</v>
          </cell>
          <cell r="Q4499">
            <v>28</v>
          </cell>
          <cell r="R4499">
            <v>9</v>
          </cell>
          <cell r="V4499">
            <v>6</v>
          </cell>
          <cell r="Z4499">
            <v>5</v>
          </cell>
          <cell r="AB4499">
            <v>1</v>
          </cell>
          <cell r="AC4499">
            <v>1</v>
          </cell>
          <cell r="AE4499" t="str">
            <v/>
          </cell>
        </row>
        <row r="4500">
          <cell r="C4500">
            <v>6195</v>
          </cell>
          <cell r="D4500" t="str">
            <v>Dafni Papatheodorou</v>
          </cell>
          <cell r="E4500" t="str">
            <v>Brepols Administrative Access</v>
          </cell>
          <cell r="F4500">
            <v>1</v>
          </cell>
          <cell r="O4500">
            <v>2</v>
          </cell>
          <cell r="P4500">
            <v>43</v>
          </cell>
          <cell r="Q4500">
            <v>38</v>
          </cell>
          <cell r="R4500">
            <v>16</v>
          </cell>
          <cell r="AC4500">
            <v>4</v>
          </cell>
          <cell r="AE4500" t="str">
            <v/>
          </cell>
        </row>
        <row r="4501">
          <cell r="C4501">
            <v>6202</v>
          </cell>
          <cell r="D4501" t="str">
            <v>University of Ljubljana</v>
          </cell>
          <cell r="E4501" t="str">
            <v>Standard</v>
          </cell>
          <cell r="F4501">
            <v>3</v>
          </cell>
          <cell r="G4501">
            <v>19</v>
          </cell>
          <cell r="H4501">
            <v>30</v>
          </cell>
          <cell r="I4501">
            <v>17</v>
          </cell>
          <cell r="J4501">
            <v>22</v>
          </cell>
          <cell r="K4501">
            <v>7</v>
          </cell>
          <cell r="L4501">
            <v>3</v>
          </cell>
          <cell r="M4501">
            <v>9</v>
          </cell>
          <cell r="N4501">
            <v>5</v>
          </cell>
          <cell r="O4501">
            <v>7</v>
          </cell>
          <cell r="P4501">
            <v>27</v>
          </cell>
          <cell r="Q4501">
            <v>42</v>
          </cell>
          <cell r="R4501">
            <v>10</v>
          </cell>
          <cell r="AC4501">
            <v>49</v>
          </cell>
          <cell r="AE4501" t="str">
            <v/>
          </cell>
        </row>
        <row r="4502">
          <cell r="C4502">
            <v>6204</v>
          </cell>
          <cell r="D4502" t="str">
            <v>Lehigh University</v>
          </cell>
          <cell r="E4502" t="str">
            <v>CARN-1</v>
          </cell>
          <cell r="F4502">
            <v>40</v>
          </cell>
          <cell r="I4502">
            <v>1</v>
          </cell>
          <cell r="K4502">
            <v>1</v>
          </cell>
          <cell r="N4502">
            <v>2</v>
          </cell>
          <cell r="O4502">
            <v>1</v>
          </cell>
          <cell r="P4502">
            <v>1</v>
          </cell>
          <cell r="Q4502">
            <v>1</v>
          </cell>
          <cell r="R4502">
            <v>1</v>
          </cell>
          <cell r="AE4502" t="str">
            <v/>
          </cell>
        </row>
        <row r="4503">
          <cell r="C4503">
            <v>6206</v>
          </cell>
          <cell r="D4503" t="str">
            <v>University of Wales Trinity Saint David</v>
          </cell>
          <cell r="E4503" t="str">
            <v>JISC-7</v>
          </cell>
          <cell r="F4503">
            <v>3</v>
          </cell>
          <cell r="G4503">
            <v>22</v>
          </cell>
          <cell r="H4503">
            <v>35</v>
          </cell>
          <cell r="I4503">
            <v>145</v>
          </cell>
          <cell r="J4503">
            <v>116</v>
          </cell>
          <cell r="K4503">
            <v>107</v>
          </cell>
          <cell r="L4503">
            <v>29</v>
          </cell>
          <cell r="M4503">
            <v>14</v>
          </cell>
          <cell r="N4503">
            <v>4</v>
          </cell>
          <cell r="O4503">
            <v>19</v>
          </cell>
          <cell r="P4503">
            <v>41</v>
          </cell>
          <cell r="Q4503">
            <v>24</v>
          </cell>
          <cell r="R4503">
            <v>28</v>
          </cell>
          <cell r="T4503">
            <v>2</v>
          </cell>
          <cell r="U4503">
            <v>1</v>
          </cell>
          <cell r="AA4503">
            <v>1</v>
          </cell>
          <cell r="AE4503" t="str">
            <v/>
          </cell>
        </row>
        <row r="4504">
          <cell r="C4504">
            <v>6211</v>
          </cell>
          <cell r="D4504" t="str">
            <v>Stellenbosch University</v>
          </cell>
          <cell r="E4504" t="str">
            <v>Standard</v>
          </cell>
          <cell r="F4504">
            <v>3</v>
          </cell>
          <cell r="G4504">
            <v>12</v>
          </cell>
          <cell r="H4504">
            <v>50</v>
          </cell>
          <cell r="I4504">
            <v>32</v>
          </cell>
          <cell r="J4504">
            <v>24</v>
          </cell>
          <cell r="K4504">
            <v>10</v>
          </cell>
          <cell r="L4504">
            <v>22</v>
          </cell>
          <cell r="M4504">
            <v>27</v>
          </cell>
          <cell r="N4504">
            <v>21</v>
          </cell>
          <cell r="O4504">
            <v>8</v>
          </cell>
          <cell r="P4504">
            <v>22</v>
          </cell>
          <cell r="Q4504">
            <v>11</v>
          </cell>
          <cell r="R4504">
            <v>25</v>
          </cell>
          <cell r="T4504">
            <v>14</v>
          </cell>
          <cell r="AE4504" t="str">
            <v/>
          </cell>
        </row>
        <row r="4505">
          <cell r="C4505">
            <v>6212</v>
          </cell>
          <cell r="D4505" t="str">
            <v>Wabash College</v>
          </cell>
          <cell r="E4505" t="str">
            <v>CARN-4</v>
          </cell>
          <cell r="F4505">
            <v>2</v>
          </cell>
          <cell r="H4505">
            <v>1</v>
          </cell>
          <cell r="I4505">
            <v>1</v>
          </cell>
          <cell r="J4505">
            <v>3</v>
          </cell>
          <cell r="K4505">
            <v>3</v>
          </cell>
          <cell r="L4505">
            <v>4</v>
          </cell>
          <cell r="N4505">
            <v>3</v>
          </cell>
          <cell r="O4505">
            <v>1</v>
          </cell>
          <cell r="P4505">
            <v>3</v>
          </cell>
          <cell r="Q4505">
            <v>2</v>
          </cell>
          <cell r="AE4505" t="str">
            <v/>
          </cell>
        </row>
        <row r="4506">
          <cell r="C4506">
            <v>6213</v>
          </cell>
          <cell r="D4506" t="str">
            <v>Pedro Pablo Fuentes Gonzalez</v>
          </cell>
          <cell r="E4506" t="str">
            <v>Brepols Administrative Access</v>
          </cell>
          <cell r="F4506">
            <v>1</v>
          </cell>
          <cell r="G4506">
            <v>27</v>
          </cell>
          <cell r="H4506">
            <v>27</v>
          </cell>
          <cell r="I4506">
            <v>19</v>
          </cell>
          <cell r="J4506">
            <v>6</v>
          </cell>
          <cell r="K4506">
            <v>14</v>
          </cell>
          <cell r="L4506">
            <v>8</v>
          </cell>
          <cell r="M4506">
            <v>29</v>
          </cell>
          <cell r="N4506">
            <v>4</v>
          </cell>
          <cell r="O4506">
            <v>1</v>
          </cell>
          <cell r="P4506">
            <v>11</v>
          </cell>
          <cell r="Q4506">
            <v>11</v>
          </cell>
          <cell r="R4506">
            <v>8</v>
          </cell>
          <cell r="AE4506" t="str">
            <v/>
          </cell>
        </row>
        <row r="4507">
          <cell r="C4507">
            <v>6215</v>
          </cell>
          <cell r="D4507" t="str">
            <v>Christina Abenstein</v>
          </cell>
          <cell r="E4507" t="str">
            <v>Brepols Administrative Access</v>
          </cell>
          <cell r="F4507">
            <v>1</v>
          </cell>
          <cell r="G4507">
            <v>24</v>
          </cell>
          <cell r="H4507">
            <v>20</v>
          </cell>
          <cell r="I4507">
            <v>3</v>
          </cell>
          <cell r="J4507">
            <v>13</v>
          </cell>
          <cell r="K4507">
            <v>28</v>
          </cell>
          <cell r="L4507">
            <v>5</v>
          </cell>
          <cell r="M4507">
            <v>30</v>
          </cell>
          <cell r="N4507">
            <v>10</v>
          </cell>
          <cell r="O4507">
            <v>10</v>
          </cell>
          <cell r="P4507">
            <v>13</v>
          </cell>
          <cell r="Q4507">
            <v>7</v>
          </cell>
          <cell r="R4507">
            <v>13</v>
          </cell>
          <cell r="AE4507" t="str">
            <v/>
          </cell>
        </row>
        <row r="4508">
          <cell r="C4508">
            <v>6216</v>
          </cell>
          <cell r="D4508" t="str">
            <v>Paola Ascheri</v>
          </cell>
          <cell r="E4508" t="str">
            <v>Brepols Administrative Access</v>
          </cell>
          <cell r="F4508">
            <v>1</v>
          </cell>
          <cell r="G4508">
            <v>3</v>
          </cell>
          <cell r="O4508">
            <v>1</v>
          </cell>
          <cell r="AE4508" t="str">
            <v/>
          </cell>
        </row>
        <row r="4509">
          <cell r="C4509">
            <v>6217</v>
          </cell>
          <cell r="D4509" t="str">
            <v>Alice Dananaï</v>
          </cell>
          <cell r="E4509" t="str">
            <v>Brepols Administrative Access</v>
          </cell>
          <cell r="F4509">
            <v>1</v>
          </cell>
          <cell r="G4509">
            <v>31</v>
          </cell>
          <cell r="S4509">
            <v>1</v>
          </cell>
          <cell r="AE4509" t="str">
            <v/>
          </cell>
        </row>
        <row r="4510">
          <cell r="C4510">
            <v>6218</v>
          </cell>
          <cell r="D4510" t="str">
            <v>Lisa Carson</v>
          </cell>
          <cell r="E4510" t="str">
            <v>Brepols Administrative Access</v>
          </cell>
          <cell r="F4510">
            <v>1</v>
          </cell>
          <cell r="G4510">
            <v>5</v>
          </cell>
          <cell r="H4510">
            <v>2</v>
          </cell>
          <cell r="I4510">
            <v>1</v>
          </cell>
          <cell r="J4510">
            <v>3</v>
          </cell>
          <cell r="K4510">
            <v>5</v>
          </cell>
          <cell r="N4510">
            <v>5</v>
          </cell>
          <cell r="O4510">
            <v>7</v>
          </cell>
          <cell r="P4510">
            <v>2</v>
          </cell>
          <cell r="R4510">
            <v>8</v>
          </cell>
          <cell r="AE4510" t="str">
            <v/>
          </cell>
        </row>
        <row r="4511">
          <cell r="C4511">
            <v>6219</v>
          </cell>
          <cell r="D4511" t="str">
            <v xml:space="preserve">Ana Manzanares Ruiz </v>
          </cell>
          <cell r="E4511" t="str">
            <v>Brepols Administrative Access</v>
          </cell>
          <cell r="F4511">
            <v>1</v>
          </cell>
          <cell r="G4511">
            <v>50</v>
          </cell>
          <cell r="H4511">
            <v>35</v>
          </cell>
          <cell r="I4511">
            <v>38</v>
          </cell>
          <cell r="J4511">
            <v>15</v>
          </cell>
          <cell r="K4511">
            <v>15</v>
          </cell>
          <cell r="L4511">
            <v>7</v>
          </cell>
          <cell r="M4511">
            <v>7</v>
          </cell>
          <cell r="N4511">
            <v>5</v>
          </cell>
          <cell r="O4511">
            <v>5</v>
          </cell>
          <cell r="P4511">
            <v>21</v>
          </cell>
          <cell r="Q4511">
            <v>12</v>
          </cell>
          <cell r="R4511">
            <v>7</v>
          </cell>
          <cell r="AE4511" t="str">
            <v/>
          </cell>
        </row>
        <row r="4512">
          <cell r="C4512">
            <v>6220</v>
          </cell>
          <cell r="D4512" t="str">
            <v>Fausto Montana</v>
          </cell>
          <cell r="E4512" t="str">
            <v>Brepols Administrative Access</v>
          </cell>
          <cell r="F4512">
            <v>1</v>
          </cell>
          <cell r="G4512">
            <v>5</v>
          </cell>
          <cell r="H4512">
            <v>2</v>
          </cell>
          <cell r="I4512">
            <v>2</v>
          </cell>
          <cell r="J4512">
            <v>1</v>
          </cell>
          <cell r="M4512">
            <v>2</v>
          </cell>
          <cell r="N4512">
            <v>8</v>
          </cell>
          <cell r="O4512">
            <v>6</v>
          </cell>
          <cell r="P4512">
            <v>5</v>
          </cell>
          <cell r="Q4512">
            <v>20</v>
          </cell>
          <cell r="R4512">
            <v>4</v>
          </cell>
          <cell r="AE4512" t="str">
            <v/>
          </cell>
        </row>
        <row r="4513">
          <cell r="C4513">
            <v>6221</v>
          </cell>
          <cell r="D4513" t="str">
            <v>Camillo Neri</v>
          </cell>
          <cell r="E4513" t="str">
            <v>Brepols Administrative Access</v>
          </cell>
          <cell r="F4513">
            <v>1</v>
          </cell>
          <cell r="G4513">
            <v>14</v>
          </cell>
          <cell r="H4513">
            <v>14</v>
          </cell>
          <cell r="I4513">
            <v>6</v>
          </cell>
          <cell r="J4513">
            <v>3</v>
          </cell>
          <cell r="K4513">
            <v>19</v>
          </cell>
          <cell r="L4513">
            <v>19</v>
          </cell>
          <cell r="M4513">
            <v>16</v>
          </cell>
          <cell r="N4513">
            <v>5</v>
          </cell>
          <cell r="O4513">
            <v>15</v>
          </cell>
          <cell r="P4513">
            <v>22</v>
          </cell>
          <cell r="Q4513">
            <v>10</v>
          </cell>
          <cell r="R4513">
            <v>17</v>
          </cell>
          <cell r="W4513">
            <v>4</v>
          </cell>
          <cell r="AA4513">
            <v>4</v>
          </cell>
          <cell r="AB4513">
            <v>9</v>
          </cell>
          <cell r="AD4513">
            <v>1</v>
          </cell>
          <cell r="AE4513" t="str">
            <v/>
          </cell>
        </row>
        <row r="4514">
          <cell r="C4514">
            <v>6223</v>
          </cell>
          <cell r="D4514" t="str">
            <v>Lara Pagani</v>
          </cell>
          <cell r="E4514" t="str">
            <v>Brepols Administrative Access</v>
          </cell>
          <cell r="F4514">
            <v>1</v>
          </cell>
          <cell r="G4514">
            <v>16</v>
          </cell>
          <cell r="H4514">
            <v>25</v>
          </cell>
          <cell r="I4514">
            <v>5</v>
          </cell>
          <cell r="J4514">
            <v>5</v>
          </cell>
          <cell r="K4514">
            <v>10</v>
          </cell>
          <cell r="L4514">
            <v>4</v>
          </cell>
          <cell r="M4514">
            <v>11</v>
          </cell>
          <cell r="N4514">
            <v>5</v>
          </cell>
          <cell r="O4514">
            <v>16</v>
          </cell>
          <cell r="P4514">
            <v>10</v>
          </cell>
          <cell r="Q4514">
            <v>5</v>
          </cell>
          <cell r="R4514">
            <v>6</v>
          </cell>
          <cell r="Y4514">
            <v>1</v>
          </cell>
          <cell r="AE4514" t="str">
            <v/>
          </cell>
        </row>
        <row r="4515">
          <cell r="C4515">
            <v>6224</v>
          </cell>
          <cell r="D4515" t="str">
            <v>Werner Schubert</v>
          </cell>
          <cell r="E4515" t="str">
            <v>Brepols Administrative Access</v>
          </cell>
          <cell r="F4515">
            <v>1</v>
          </cell>
          <cell r="G4515">
            <v>57</v>
          </cell>
          <cell r="H4515">
            <v>52</v>
          </cell>
          <cell r="I4515">
            <v>43</v>
          </cell>
          <cell r="J4515">
            <v>26</v>
          </cell>
          <cell r="K4515">
            <v>37</v>
          </cell>
          <cell r="L4515">
            <v>20</v>
          </cell>
          <cell r="M4515">
            <v>27</v>
          </cell>
          <cell r="N4515">
            <v>13</v>
          </cell>
          <cell r="O4515">
            <v>31</v>
          </cell>
          <cell r="P4515">
            <v>29</v>
          </cell>
          <cell r="Q4515">
            <v>42</v>
          </cell>
          <cell r="R4515">
            <v>20</v>
          </cell>
          <cell r="AE4515" t="str">
            <v/>
          </cell>
        </row>
        <row r="4516">
          <cell r="C4516">
            <v>6225</v>
          </cell>
          <cell r="D4516" t="str">
            <v>Antoine Viredaz</v>
          </cell>
          <cell r="E4516" t="str">
            <v>Brepols Administrative Access</v>
          </cell>
          <cell r="F4516">
            <v>1</v>
          </cell>
          <cell r="M4516">
            <v>3</v>
          </cell>
          <cell r="O4516">
            <v>1</v>
          </cell>
          <cell r="AE4516" t="str">
            <v/>
          </cell>
        </row>
        <row r="4517">
          <cell r="C4517">
            <v>6228</v>
          </cell>
          <cell r="D4517" t="str">
            <v>Oliver Schelske</v>
          </cell>
          <cell r="E4517" t="str">
            <v>Brepols Administrative Access</v>
          </cell>
          <cell r="F4517">
            <v>1</v>
          </cell>
          <cell r="G4517">
            <v>38</v>
          </cell>
          <cell r="H4517">
            <v>7</v>
          </cell>
          <cell r="I4517">
            <v>4</v>
          </cell>
          <cell r="J4517">
            <v>7</v>
          </cell>
          <cell r="K4517">
            <v>5</v>
          </cell>
          <cell r="L4517">
            <v>6</v>
          </cell>
          <cell r="M4517">
            <v>10</v>
          </cell>
          <cell r="N4517">
            <v>4</v>
          </cell>
          <cell r="O4517">
            <v>1</v>
          </cell>
          <cell r="P4517">
            <v>1</v>
          </cell>
          <cell r="Q4517">
            <v>8</v>
          </cell>
          <cell r="R4517">
            <v>3</v>
          </cell>
          <cell r="Z4517">
            <v>3</v>
          </cell>
          <cell r="AE4517" t="str">
            <v/>
          </cell>
        </row>
        <row r="4518">
          <cell r="C4518">
            <v>6229</v>
          </cell>
          <cell r="D4518" t="str">
            <v>Mackenzie Zalin</v>
          </cell>
          <cell r="E4518" t="str">
            <v>Brepols Administrative Access</v>
          </cell>
          <cell r="F4518">
            <v>1</v>
          </cell>
          <cell r="G4518">
            <v>17</v>
          </cell>
          <cell r="H4518">
            <v>14</v>
          </cell>
          <cell r="I4518">
            <v>20</v>
          </cell>
          <cell r="J4518">
            <v>19</v>
          </cell>
          <cell r="K4518">
            <v>54</v>
          </cell>
          <cell r="L4518">
            <v>63</v>
          </cell>
          <cell r="M4518">
            <v>17</v>
          </cell>
          <cell r="X4518">
            <v>1</v>
          </cell>
          <cell r="AE4518" t="str">
            <v/>
          </cell>
        </row>
        <row r="4519">
          <cell r="C4519">
            <v>6233</v>
          </cell>
          <cell r="D4519" t="str">
            <v>Matthias Pichler</v>
          </cell>
          <cell r="E4519" t="str">
            <v>Brepols Administrative Access</v>
          </cell>
          <cell r="F4519">
            <v>1</v>
          </cell>
          <cell r="P4519">
            <v>1</v>
          </cell>
          <cell r="AE4519" t="str">
            <v/>
          </cell>
        </row>
        <row r="4520">
          <cell r="C4520">
            <v>6234</v>
          </cell>
          <cell r="D4520" t="str">
            <v>Tanja Gouda</v>
          </cell>
          <cell r="E4520" t="str">
            <v>Brepols Administrative Access</v>
          </cell>
          <cell r="F4520">
            <v>1</v>
          </cell>
          <cell r="G4520">
            <v>28</v>
          </cell>
          <cell r="H4520">
            <v>14</v>
          </cell>
          <cell r="I4520">
            <v>36</v>
          </cell>
          <cell r="J4520">
            <v>2</v>
          </cell>
          <cell r="K4520">
            <v>16</v>
          </cell>
          <cell r="L4520">
            <v>13</v>
          </cell>
          <cell r="M4520">
            <v>8</v>
          </cell>
          <cell r="N4520">
            <v>8</v>
          </cell>
          <cell r="O4520">
            <v>14</v>
          </cell>
          <cell r="P4520">
            <v>14</v>
          </cell>
          <cell r="Q4520">
            <v>14</v>
          </cell>
          <cell r="R4520">
            <v>15</v>
          </cell>
          <cell r="T4520">
            <v>1</v>
          </cell>
          <cell r="AE4520" t="str">
            <v/>
          </cell>
        </row>
        <row r="4521">
          <cell r="C4521">
            <v>6235</v>
          </cell>
          <cell r="D4521" t="str">
            <v>Case Western Reserve University</v>
          </cell>
          <cell r="E4521" t="str">
            <v>CARN-1</v>
          </cell>
          <cell r="F4521">
            <v>40</v>
          </cell>
          <cell r="G4521">
            <v>1</v>
          </cell>
          <cell r="H4521">
            <v>10</v>
          </cell>
          <cell r="I4521">
            <v>41</v>
          </cell>
          <cell r="J4521">
            <v>16</v>
          </cell>
          <cell r="K4521">
            <v>12</v>
          </cell>
          <cell r="L4521">
            <v>4</v>
          </cell>
          <cell r="M4521">
            <v>1</v>
          </cell>
          <cell r="N4521">
            <v>3</v>
          </cell>
          <cell r="P4521">
            <v>5</v>
          </cell>
          <cell r="Q4521">
            <v>16</v>
          </cell>
          <cell r="R4521">
            <v>9</v>
          </cell>
          <cell r="AE4521" t="str">
            <v/>
          </cell>
        </row>
        <row r="4522">
          <cell r="C4522">
            <v>6239</v>
          </cell>
          <cell r="D4522" t="str">
            <v>Gateway Seminary</v>
          </cell>
          <cell r="E4522" t="str">
            <v>CARN-5</v>
          </cell>
          <cell r="F4522">
            <v>2</v>
          </cell>
          <cell r="G4522">
            <v>3</v>
          </cell>
          <cell r="H4522">
            <v>1</v>
          </cell>
          <cell r="L4522">
            <v>1</v>
          </cell>
          <cell r="N4522">
            <v>1</v>
          </cell>
          <cell r="P4522">
            <v>3</v>
          </cell>
          <cell r="Q4522">
            <v>1</v>
          </cell>
          <cell r="AE4522" t="str">
            <v/>
          </cell>
        </row>
        <row r="4523">
          <cell r="C4523">
            <v>6240</v>
          </cell>
          <cell r="D4523" t="str">
            <v>Armando Golzio</v>
          </cell>
          <cell r="E4523" t="str">
            <v>Individual</v>
          </cell>
          <cell r="F4523">
            <v>2</v>
          </cell>
          <cell r="O4523">
            <v>1</v>
          </cell>
          <cell r="R4523">
            <v>1</v>
          </cell>
          <cell r="AE4523" t="str">
            <v/>
          </cell>
        </row>
        <row r="4524">
          <cell r="C4524">
            <v>6241</v>
          </cell>
          <cell r="D4524" t="str">
            <v>Connecticut College</v>
          </cell>
          <cell r="E4524" t="str">
            <v>CARN-4</v>
          </cell>
          <cell r="F4524">
            <v>40</v>
          </cell>
          <cell r="G4524">
            <v>6</v>
          </cell>
          <cell r="H4524">
            <v>9</v>
          </cell>
          <cell r="I4524">
            <v>11</v>
          </cell>
          <cell r="J4524">
            <v>32</v>
          </cell>
          <cell r="K4524">
            <v>16</v>
          </cell>
          <cell r="L4524">
            <v>19</v>
          </cell>
          <cell r="M4524">
            <v>5</v>
          </cell>
          <cell r="N4524">
            <v>2</v>
          </cell>
          <cell r="O4524">
            <v>9</v>
          </cell>
          <cell r="P4524">
            <v>1</v>
          </cell>
          <cell r="Q4524">
            <v>39</v>
          </cell>
          <cell r="R4524">
            <v>19</v>
          </cell>
          <cell r="AE4524" t="str">
            <v/>
          </cell>
        </row>
        <row r="4525">
          <cell r="C4525">
            <v>6242</v>
          </cell>
          <cell r="D4525" t="str">
            <v>Marie-Laurence Desclos</v>
          </cell>
          <cell r="E4525" t="str">
            <v>Individual</v>
          </cell>
          <cell r="F4525">
            <v>1</v>
          </cell>
          <cell r="G4525">
            <v>11</v>
          </cell>
          <cell r="H4525">
            <v>17</v>
          </cell>
          <cell r="I4525">
            <v>16</v>
          </cell>
          <cell r="J4525">
            <v>11</v>
          </cell>
          <cell r="K4525">
            <v>12</v>
          </cell>
          <cell r="L4525">
            <v>2</v>
          </cell>
          <cell r="M4525">
            <v>10</v>
          </cell>
          <cell r="N4525">
            <v>6</v>
          </cell>
          <cell r="O4525">
            <v>4</v>
          </cell>
          <cell r="P4525">
            <v>13</v>
          </cell>
          <cell r="R4525">
            <v>5</v>
          </cell>
          <cell r="AE4525" t="str">
            <v/>
          </cell>
        </row>
        <row r="4526">
          <cell r="C4526">
            <v>6243</v>
          </cell>
          <cell r="D4526" t="str">
            <v>Lancaster Bible College</v>
          </cell>
          <cell r="E4526" t="str">
            <v>CARN-5</v>
          </cell>
          <cell r="F4526">
            <v>1</v>
          </cell>
          <cell r="G4526">
            <v>1</v>
          </cell>
          <cell r="H4526">
            <v>6</v>
          </cell>
          <cell r="I4526">
            <v>2</v>
          </cell>
          <cell r="J4526">
            <v>1</v>
          </cell>
          <cell r="L4526">
            <v>2</v>
          </cell>
          <cell r="M4526">
            <v>1</v>
          </cell>
          <cell r="N4526">
            <v>4</v>
          </cell>
          <cell r="Q4526">
            <v>1</v>
          </cell>
          <cell r="R4526">
            <v>3</v>
          </cell>
          <cell r="X4526">
            <v>1</v>
          </cell>
          <cell r="AE4526" t="str">
            <v/>
          </cell>
        </row>
        <row r="4527">
          <cell r="C4527">
            <v>6244</v>
          </cell>
          <cell r="D4527" t="str">
            <v>Paul Simelon</v>
          </cell>
          <cell r="E4527" t="str">
            <v>Individual</v>
          </cell>
          <cell r="F4527">
            <v>2</v>
          </cell>
          <cell r="G4527">
            <v>1</v>
          </cell>
          <cell r="L4527">
            <v>5</v>
          </cell>
          <cell r="M4527">
            <v>3</v>
          </cell>
          <cell r="P4527">
            <v>1</v>
          </cell>
          <cell r="Q4527">
            <v>1</v>
          </cell>
          <cell r="R4527">
            <v>1</v>
          </cell>
          <cell r="AE4527" t="str">
            <v/>
          </cell>
        </row>
        <row r="4528">
          <cell r="C4528">
            <v>6245</v>
          </cell>
          <cell r="D4528" t="str">
            <v>Randolph College</v>
          </cell>
          <cell r="E4528" t="str">
            <v>CARN-4</v>
          </cell>
          <cell r="F4528">
            <v>2</v>
          </cell>
          <cell r="H4528">
            <v>1</v>
          </cell>
          <cell r="I4528">
            <v>1</v>
          </cell>
          <cell r="J4528">
            <v>1</v>
          </cell>
          <cell r="M4528">
            <v>1</v>
          </cell>
          <cell r="N4528">
            <v>3</v>
          </cell>
          <cell r="P4528">
            <v>1</v>
          </cell>
          <cell r="Q4528">
            <v>4</v>
          </cell>
          <cell r="R4528">
            <v>1</v>
          </cell>
          <cell r="AE4528" t="str">
            <v/>
          </cell>
        </row>
        <row r="4529">
          <cell r="C4529">
            <v>6248</v>
          </cell>
          <cell r="D4529" t="str">
            <v>San Diego State University</v>
          </cell>
          <cell r="E4529" t="str">
            <v>CARN-1</v>
          </cell>
          <cell r="F4529">
            <v>40</v>
          </cell>
          <cell r="G4529">
            <v>4</v>
          </cell>
          <cell r="H4529">
            <v>31</v>
          </cell>
          <cell r="I4529">
            <v>9</v>
          </cell>
          <cell r="J4529">
            <v>30</v>
          </cell>
          <cell r="K4529">
            <v>5</v>
          </cell>
          <cell r="L4529">
            <v>2</v>
          </cell>
          <cell r="M4529">
            <v>20</v>
          </cell>
          <cell r="N4529">
            <v>6</v>
          </cell>
          <cell r="O4529">
            <v>16</v>
          </cell>
          <cell r="P4529">
            <v>16</v>
          </cell>
          <cell r="Q4529">
            <v>38</v>
          </cell>
          <cell r="R4529">
            <v>11</v>
          </cell>
          <cell r="AE4529" t="str">
            <v/>
          </cell>
        </row>
        <row r="4530">
          <cell r="C4530">
            <v>6249</v>
          </cell>
          <cell r="D4530" t="str">
            <v>Austin College</v>
          </cell>
          <cell r="E4530" t="str">
            <v>CARN-4</v>
          </cell>
          <cell r="F4530">
            <v>2</v>
          </cell>
          <cell r="I4530">
            <v>4</v>
          </cell>
          <cell r="J4530">
            <v>4</v>
          </cell>
          <cell r="K4530">
            <v>2</v>
          </cell>
          <cell r="O4530">
            <v>1</v>
          </cell>
          <cell r="Q4530">
            <v>1</v>
          </cell>
          <cell r="AE4530" t="str">
            <v/>
          </cell>
        </row>
        <row r="4531">
          <cell r="C4531">
            <v>6251</v>
          </cell>
          <cell r="D4531" t="str">
            <v>Giovanna Menci</v>
          </cell>
          <cell r="E4531" t="str">
            <v>Individual</v>
          </cell>
          <cell r="F4531">
            <v>1</v>
          </cell>
          <cell r="G4531">
            <v>1</v>
          </cell>
          <cell r="AE4531" t="str">
            <v/>
          </cell>
        </row>
        <row r="4532">
          <cell r="C4532">
            <v>6252</v>
          </cell>
          <cell r="D4532" t="str">
            <v>Pierre-Paul Corsetti</v>
          </cell>
          <cell r="E4532" t="str">
            <v>Brepols Administrative Access</v>
          </cell>
          <cell r="F4532">
            <v>1</v>
          </cell>
          <cell r="G4532">
            <v>13</v>
          </cell>
          <cell r="H4532">
            <v>9</v>
          </cell>
          <cell r="I4532">
            <v>9</v>
          </cell>
          <cell r="J4532">
            <v>17</v>
          </cell>
          <cell r="K4532">
            <v>31</v>
          </cell>
          <cell r="L4532">
            <v>6</v>
          </cell>
          <cell r="M4532">
            <v>4</v>
          </cell>
          <cell r="N4532">
            <v>14</v>
          </cell>
          <cell r="O4532">
            <v>4</v>
          </cell>
          <cell r="P4532">
            <v>17</v>
          </cell>
          <cell r="T4532">
            <v>2</v>
          </cell>
          <cell r="AA4532">
            <v>7</v>
          </cell>
          <cell r="AE4532" t="str">
            <v/>
          </cell>
        </row>
        <row r="4533">
          <cell r="C4533">
            <v>6253</v>
          </cell>
          <cell r="D4533" t="str">
            <v xml:space="preserve">Richard Goulet </v>
          </cell>
          <cell r="E4533" t="str">
            <v>Brepols Administrative Access</v>
          </cell>
          <cell r="F4533">
            <v>1</v>
          </cell>
          <cell r="G4533">
            <v>2</v>
          </cell>
          <cell r="H4533">
            <v>1</v>
          </cell>
          <cell r="I4533">
            <v>1</v>
          </cell>
          <cell r="K4533">
            <v>6</v>
          </cell>
          <cell r="L4533">
            <v>4</v>
          </cell>
          <cell r="M4533">
            <v>2</v>
          </cell>
          <cell r="N4533">
            <v>2</v>
          </cell>
          <cell r="O4533">
            <v>1</v>
          </cell>
          <cell r="P4533">
            <v>6</v>
          </cell>
          <cell r="Q4533">
            <v>3</v>
          </cell>
          <cell r="R4533">
            <v>3</v>
          </cell>
          <cell r="AE4533" t="str">
            <v/>
          </cell>
        </row>
        <row r="4534">
          <cell r="C4534">
            <v>6254</v>
          </cell>
          <cell r="D4534" t="str">
            <v>Digital Theological Library</v>
          </cell>
          <cell r="E4534" t="str">
            <v>CARN-5</v>
          </cell>
          <cell r="F4534">
            <v>2</v>
          </cell>
          <cell r="I4534">
            <v>1</v>
          </cell>
          <cell r="J4534">
            <v>1</v>
          </cell>
          <cell r="N4534">
            <v>2</v>
          </cell>
          <cell r="P4534">
            <v>1</v>
          </cell>
          <cell r="AE4534" t="str">
            <v/>
          </cell>
        </row>
        <row r="4535">
          <cell r="C4535">
            <v>6255</v>
          </cell>
          <cell r="D4535" t="str">
            <v>Paola Cassella</v>
          </cell>
          <cell r="E4535" t="str">
            <v>Individual</v>
          </cell>
          <cell r="F4535">
            <v>1</v>
          </cell>
          <cell r="O4535">
            <v>1</v>
          </cell>
          <cell r="P4535">
            <v>1</v>
          </cell>
          <cell r="AE4535" t="str">
            <v/>
          </cell>
        </row>
        <row r="4536">
          <cell r="C4536">
            <v>6262</v>
          </cell>
          <cell r="D4536" t="str">
            <v>East Carolina University</v>
          </cell>
          <cell r="E4536" t="str">
            <v>CARN-1</v>
          </cell>
          <cell r="F4536">
            <v>40</v>
          </cell>
          <cell r="G4536">
            <v>2</v>
          </cell>
          <cell r="H4536">
            <v>22</v>
          </cell>
          <cell r="I4536">
            <v>18</v>
          </cell>
          <cell r="J4536">
            <v>4</v>
          </cell>
          <cell r="K4536">
            <v>4</v>
          </cell>
          <cell r="L4536">
            <v>2</v>
          </cell>
          <cell r="M4536">
            <v>3</v>
          </cell>
          <cell r="N4536">
            <v>3</v>
          </cell>
          <cell r="O4536">
            <v>4</v>
          </cell>
          <cell r="P4536">
            <v>5</v>
          </cell>
          <cell r="Q4536">
            <v>8</v>
          </cell>
          <cell r="R4536">
            <v>1</v>
          </cell>
          <cell r="AE4536" t="str">
            <v/>
          </cell>
        </row>
        <row r="4537">
          <cell r="C4537">
            <v>6263</v>
          </cell>
          <cell r="D4537" t="str">
            <v>Sophie Aubert-Baillot</v>
          </cell>
          <cell r="E4537" t="str">
            <v>Individual</v>
          </cell>
          <cell r="F4537">
            <v>1</v>
          </cell>
          <cell r="G4537">
            <v>12</v>
          </cell>
          <cell r="H4537">
            <v>6</v>
          </cell>
          <cell r="I4537">
            <v>10</v>
          </cell>
          <cell r="J4537">
            <v>5</v>
          </cell>
          <cell r="K4537">
            <v>12</v>
          </cell>
          <cell r="L4537">
            <v>18</v>
          </cell>
          <cell r="M4537">
            <v>20</v>
          </cell>
          <cell r="N4537">
            <v>33</v>
          </cell>
          <cell r="O4537">
            <v>2</v>
          </cell>
          <cell r="P4537">
            <v>7</v>
          </cell>
          <cell r="AE4537" t="str">
            <v/>
          </cell>
        </row>
        <row r="4538">
          <cell r="C4538">
            <v>6265</v>
          </cell>
          <cell r="D4538" t="str">
            <v>Kenyon College</v>
          </cell>
          <cell r="E4538" t="str">
            <v>CARN-4</v>
          </cell>
          <cell r="F4538">
            <v>40</v>
          </cell>
          <cell r="G4538">
            <v>6</v>
          </cell>
          <cell r="H4538">
            <v>22</v>
          </cell>
          <cell r="I4538">
            <v>26</v>
          </cell>
          <cell r="J4538">
            <v>59</v>
          </cell>
          <cell r="K4538">
            <v>14</v>
          </cell>
          <cell r="L4538">
            <v>7</v>
          </cell>
          <cell r="M4538">
            <v>12</v>
          </cell>
          <cell r="N4538">
            <v>11</v>
          </cell>
          <cell r="O4538">
            <v>6</v>
          </cell>
          <cell r="P4538">
            <v>32</v>
          </cell>
          <cell r="Q4538">
            <v>41</v>
          </cell>
          <cell r="R4538">
            <v>12</v>
          </cell>
          <cell r="AE4538" t="str">
            <v/>
          </cell>
        </row>
        <row r="4539">
          <cell r="C4539">
            <v>6267</v>
          </cell>
          <cell r="D4539" t="str">
            <v>Carlo Busacca</v>
          </cell>
          <cell r="E4539" t="str">
            <v>Individual</v>
          </cell>
          <cell r="F4539">
            <v>1</v>
          </cell>
          <cell r="G4539">
            <v>12</v>
          </cell>
          <cell r="H4539">
            <v>3</v>
          </cell>
          <cell r="I4539">
            <v>6</v>
          </cell>
          <cell r="J4539">
            <v>4</v>
          </cell>
          <cell r="K4539">
            <v>2</v>
          </cell>
          <cell r="L4539">
            <v>1</v>
          </cell>
          <cell r="M4539">
            <v>2</v>
          </cell>
          <cell r="O4539">
            <v>10</v>
          </cell>
          <cell r="Q4539">
            <v>2</v>
          </cell>
          <cell r="R4539">
            <v>1</v>
          </cell>
          <cell r="S4539">
            <v>9</v>
          </cell>
          <cell r="AE4539" t="str">
            <v/>
          </cell>
        </row>
        <row r="4540">
          <cell r="C4540">
            <v>6268</v>
          </cell>
          <cell r="D4540" t="str">
            <v>College of Wooster</v>
          </cell>
          <cell r="E4540" t="str">
            <v>CARN-4</v>
          </cell>
          <cell r="F4540">
            <v>2</v>
          </cell>
          <cell r="G4540">
            <v>1</v>
          </cell>
          <cell r="H4540">
            <v>1</v>
          </cell>
          <cell r="I4540">
            <v>16</v>
          </cell>
          <cell r="J4540">
            <v>13</v>
          </cell>
          <cell r="K4540">
            <v>3</v>
          </cell>
          <cell r="N4540">
            <v>2</v>
          </cell>
          <cell r="O4540">
            <v>3</v>
          </cell>
          <cell r="Q4540">
            <v>2</v>
          </cell>
          <cell r="AE4540" t="str">
            <v/>
          </cell>
        </row>
        <row r="4541">
          <cell r="C4541">
            <v>6269</v>
          </cell>
          <cell r="D4541" t="str">
            <v>Universidad de Huelva</v>
          </cell>
          <cell r="E4541" t="str">
            <v>Standard</v>
          </cell>
          <cell r="F4541">
            <v>3</v>
          </cell>
          <cell r="G4541">
            <v>23</v>
          </cell>
          <cell r="H4541">
            <v>17</v>
          </cell>
          <cell r="I4541">
            <v>34</v>
          </cell>
          <cell r="J4541">
            <v>48</v>
          </cell>
          <cell r="K4541">
            <v>57</v>
          </cell>
          <cell r="L4541">
            <v>32</v>
          </cell>
          <cell r="M4541">
            <v>13</v>
          </cell>
          <cell r="N4541">
            <v>1</v>
          </cell>
          <cell r="O4541">
            <v>8</v>
          </cell>
          <cell r="P4541">
            <v>12</v>
          </cell>
          <cell r="Q4541">
            <v>17</v>
          </cell>
          <cell r="R4541">
            <v>13</v>
          </cell>
          <cell r="AE4541" t="str">
            <v/>
          </cell>
        </row>
        <row r="4542">
          <cell r="C4542">
            <v>6271</v>
          </cell>
          <cell r="D4542" t="str">
            <v>Christopher Newport University</v>
          </cell>
          <cell r="E4542" t="str">
            <v>CARN-3</v>
          </cell>
          <cell r="F4542">
            <v>40</v>
          </cell>
          <cell r="G4542">
            <v>5</v>
          </cell>
          <cell r="H4542">
            <v>4</v>
          </cell>
          <cell r="I4542">
            <v>4</v>
          </cell>
          <cell r="J4542">
            <v>9</v>
          </cell>
          <cell r="K4542">
            <v>5</v>
          </cell>
          <cell r="L4542">
            <v>4</v>
          </cell>
          <cell r="N4542">
            <v>5</v>
          </cell>
          <cell r="O4542">
            <v>36</v>
          </cell>
          <cell r="P4542">
            <v>21</v>
          </cell>
          <cell r="Q4542">
            <v>27</v>
          </cell>
          <cell r="R4542">
            <v>7</v>
          </cell>
          <cell r="AE4542" t="str">
            <v/>
          </cell>
        </row>
        <row r="4543">
          <cell r="C4543">
            <v>6273</v>
          </cell>
          <cell r="D4543" t="str">
            <v>Montclair State University</v>
          </cell>
          <cell r="E4543" t="str">
            <v>CARN-2</v>
          </cell>
          <cell r="F4543">
            <v>3</v>
          </cell>
          <cell r="H4543">
            <v>4</v>
          </cell>
          <cell r="I4543">
            <v>1</v>
          </cell>
          <cell r="J4543">
            <v>4</v>
          </cell>
          <cell r="K4543">
            <v>1</v>
          </cell>
          <cell r="O4543">
            <v>1</v>
          </cell>
          <cell r="P4543">
            <v>9</v>
          </cell>
          <cell r="Q4543">
            <v>3</v>
          </cell>
          <cell r="R4543">
            <v>3</v>
          </cell>
          <cell r="AB4543">
            <v>2</v>
          </cell>
          <cell r="AE4543" t="str">
            <v/>
          </cell>
        </row>
        <row r="4544">
          <cell r="C4544">
            <v>6275</v>
          </cell>
          <cell r="D4544" t="str">
            <v>American University of Paris</v>
          </cell>
          <cell r="E4544" t="str">
            <v>Standard</v>
          </cell>
          <cell r="F4544">
            <v>3</v>
          </cell>
          <cell r="G4544">
            <v>2</v>
          </cell>
          <cell r="H4544">
            <v>11</v>
          </cell>
          <cell r="I4544">
            <v>2</v>
          </cell>
          <cell r="O4544">
            <v>2</v>
          </cell>
          <cell r="P4544">
            <v>1</v>
          </cell>
          <cell r="Q4544">
            <v>3</v>
          </cell>
          <cell r="R4544">
            <v>3</v>
          </cell>
          <cell r="AE4544" t="str">
            <v/>
          </cell>
        </row>
        <row r="4545">
          <cell r="C4545">
            <v>6278</v>
          </cell>
          <cell r="D4545" t="str">
            <v>Universidad de Zaragoza</v>
          </cell>
          <cell r="E4545" t="str">
            <v>Standard</v>
          </cell>
          <cell r="F4545">
            <v>3</v>
          </cell>
          <cell r="G4545">
            <v>37</v>
          </cell>
          <cell r="H4545">
            <v>31</v>
          </cell>
          <cell r="I4545">
            <v>19</v>
          </cell>
          <cell r="J4545">
            <v>8</v>
          </cell>
          <cell r="K4545">
            <v>15</v>
          </cell>
          <cell r="L4545">
            <v>9</v>
          </cell>
          <cell r="M4545">
            <v>39</v>
          </cell>
          <cell r="N4545">
            <v>9</v>
          </cell>
          <cell r="O4545">
            <v>22</v>
          </cell>
          <cell r="P4545">
            <v>33</v>
          </cell>
          <cell r="Q4545">
            <v>21</v>
          </cell>
          <cell r="R4545">
            <v>23</v>
          </cell>
          <cell r="T4545">
            <v>1</v>
          </cell>
          <cell r="W4545">
            <v>15</v>
          </cell>
          <cell r="AE4545" t="str">
            <v/>
          </cell>
        </row>
        <row r="4546">
          <cell r="C4546">
            <v>6281</v>
          </cell>
          <cell r="D4546" t="str">
            <v>Giuseppe Ramires</v>
          </cell>
          <cell r="E4546" t="str">
            <v>Individual</v>
          </cell>
          <cell r="F4546">
            <v>1</v>
          </cell>
          <cell r="I4546">
            <v>1</v>
          </cell>
          <cell r="J4546">
            <v>1</v>
          </cell>
          <cell r="K4546">
            <v>1</v>
          </cell>
          <cell r="N4546">
            <v>3</v>
          </cell>
          <cell r="O4546">
            <v>2</v>
          </cell>
          <cell r="P4546">
            <v>1</v>
          </cell>
          <cell r="R4546">
            <v>2</v>
          </cell>
          <cell r="AE4546" t="str">
            <v/>
          </cell>
        </row>
        <row r="4547">
          <cell r="C4547">
            <v>6283</v>
          </cell>
          <cell r="D4547" t="str">
            <v>Francesca Tamburi</v>
          </cell>
          <cell r="E4547" t="str">
            <v>Individual</v>
          </cell>
          <cell r="F4547">
            <v>1</v>
          </cell>
          <cell r="H4547">
            <v>1</v>
          </cell>
          <cell r="K4547">
            <v>1</v>
          </cell>
          <cell r="L4547">
            <v>1</v>
          </cell>
          <cell r="M4547">
            <v>1</v>
          </cell>
          <cell r="AE4547" t="str">
            <v/>
          </cell>
        </row>
        <row r="4548">
          <cell r="C4548">
            <v>6286</v>
          </cell>
          <cell r="D4548" t="str">
            <v>Stetson University</v>
          </cell>
          <cell r="E4548" t="str">
            <v>CARN-2</v>
          </cell>
          <cell r="F4548">
            <v>3</v>
          </cell>
          <cell r="G4548">
            <v>9</v>
          </cell>
          <cell r="I4548">
            <v>5</v>
          </cell>
          <cell r="J4548">
            <v>4</v>
          </cell>
          <cell r="M4548">
            <v>1</v>
          </cell>
          <cell r="N4548">
            <v>2</v>
          </cell>
          <cell r="O4548">
            <v>1</v>
          </cell>
          <cell r="P4548">
            <v>10</v>
          </cell>
          <cell r="Q4548">
            <v>1</v>
          </cell>
          <cell r="R4548">
            <v>3</v>
          </cell>
          <cell r="AE4548" t="str">
            <v/>
          </cell>
        </row>
        <row r="4549">
          <cell r="C4549">
            <v>6288</v>
          </cell>
          <cell r="D4549" t="str">
            <v>Chiara Telesca</v>
          </cell>
          <cell r="E4549" t="str">
            <v>Individual</v>
          </cell>
          <cell r="F4549">
            <v>1</v>
          </cell>
          <cell r="G4549">
            <v>2</v>
          </cell>
          <cell r="H4549">
            <v>4</v>
          </cell>
          <cell r="AE4549" t="str">
            <v/>
          </cell>
        </row>
        <row r="4550">
          <cell r="C4550">
            <v>6289</v>
          </cell>
          <cell r="D4550" t="str">
            <v>UTC Library</v>
          </cell>
          <cell r="E4550" t="str">
            <v>CARN-2</v>
          </cell>
          <cell r="F4550">
            <v>3</v>
          </cell>
          <cell r="G4550">
            <v>1</v>
          </cell>
          <cell r="H4550">
            <v>1</v>
          </cell>
          <cell r="I4550">
            <v>1</v>
          </cell>
          <cell r="J4550">
            <v>9</v>
          </cell>
          <cell r="K4550">
            <v>2</v>
          </cell>
          <cell r="M4550">
            <v>1</v>
          </cell>
          <cell r="N4550">
            <v>3</v>
          </cell>
          <cell r="O4550">
            <v>6</v>
          </cell>
          <cell r="P4550">
            <v>7</v>
          </cell>
          <cell r="Q4550">
            <v>2</v>
          </cell>
          <cell r="R4550">
            <v>4</v>
          </cell>
          <cell r="AE4550" t="str">
            <v/>
          </cell>
        </row>
        <row r="4551">
          <cell r="C4551">
            <v>6290</v>
          </cell>
          <cell r="D4551" t="str">
            <v>Wells Hansen</v>
          </cell>
          <cell r="E4551" t="str">
            <v>Individual</v>
          </cell>
          <cell r="F4551">
            <v>1</v>
          </cell>
          <cell r="H4551">
            <v>2</v>
          </cell>
          <cell r="I4551">
            <v>1</v>
          </cell>
          <cell r="M4551">
            <v>1</v>
          </cell>
          <cell r="P4551">
            <v>1</v>
          </cell>
          <cell r="AE4551" t="str">
            <v/>
          </cell>
        </row>
        <row r="4552">
          <cell r="C4552">
            <v>6292</v>
          </cell>
          <cell r="D4552" t="str">
            <v>Mount Allison University</v>
          </cell>
          <cell r="E4552" t="str">
            <v>Standard</v>
          </cell>
          <cell r="F4552">
            <v>3</v>
          </cell>
          <cell r="H4552">
            <v>1</v>
          </cell>
          <cell r="I4552">
            <v>4</v>
          </cell>
          <cell r="J4552">
            <v>2</v>
          </cell>
          <cell r="O4552">
            <v>9</v>
          </cell>
          <cell r="P4552">
            <v>7</v>
          </cell>
          <cell r="Q4552">
            <v>4</v>
          </cell>
          <cell r="R4552">
            <v>1</v>
          </cell>
          <cell r="AE4552" t="str">
            <v/>
          </cell>
        </row>
        <row r="4553">
          <cell r="C4553">
            <v>6293</v>
          </cell>
          <cell r="D4553" t="str">
            <v>Helen Dixon</v>
          </cell>
          <cell r="E4553" t="str">
            <v>Individual</v>
          </cell>
          <cell r="F4553">
            <v>1</v>
          </cell>
          <cell r="G4553">
            <v>1</v>
          </cell>
          <cell r="H4553">
            <v>3</v>
          </cell>
          <cell r="P4553">
            <v>1</v>
          </cell>
          <cell r="Q4553">
            <v>1</v>
          </cell>
          <cell r="AE4553" t="str">
            <v/>
          </cell>
        </row>
        <row r="4554">
          <cell r="C4554">
            <v>6295</v>
          </cell>
          <cell r="D4554" t="str">
            <v>University of Ioannina</v>
          </cell>
          <cell r="E4554" t="str">
            <v>Standard</v>
          </cell>
          <cell r="F4554">
            <v>3</v>
          </cell>
          <cell r="R4554">
            <v>2</v>
          </cell>
          <cell r="AE4554" t="str">
            <v/>
          </cell>
        </row>
        <row r="4555">
          <cell r="C4555">
            <v>6297</v>
          </cell>
          <cell r="D4555" t="str">
            <v>Lucio Bertelli</v>
          </cell>
          <cell r="E4555" t="str">
            <v>Individual</v>
          </cell>
          <cell r="F4555">
            <v>1</v>
          </cell>
          <cell r="N4555">
            <v>5</v>
          </cell>
          <cell r="O4555">
            <v>1</v>
          </cell>
          <cell r="Q4555">
            <v>1</v>
          </cell>
          <cell r="R4555">
            <v>1</v>
          </cell>
          <cell r="AE4555" t="str">
            <v/>
          </cell>
        </row>
        <row r="4556">
          <cell r="C4556">
            <v>6298</v>
          </cell>
          <cell r="D4556" t="str">
            <v>Università degli Studi del Piemonte Orientale</v>
          </cell>
          <cell r="E4556" t="str">
            <v>Campus Wide</v>
          </cell>
          <cell r="F4556">
            <v>50</v>
          </cell>
          <cell r="G4556">
            <v>13</v>
          </cell>
          <cell r="H4556">
            <v>14</v>
          </cell>
          <cell r="I4556">
            <v>20</v>
          </cell>
          <cell r="J4556">
            <v>17</v>
          </cell>
          <cell r="K4556">
            <v>201</v>
          </cell>
          <cell r="L4556">
            <v>9</v>
          </cell>
          <cell r="M4556">
            <v>15</v>
          </cell>
          <cell r="N4556">
            <v>5</v>
          </cell>
          <cell r="O4556">
            <v>9</v>
          </cell>
          <cell r="P4556">
            <v>24</v>
          </cell>
          <cell r="Q4556">
            <v>15</v>
          </cell>
          <cell r="R4556">
            <v>4</v>
          </cell>
          <cell r="W4556">
            <v>8</v>
          </cell>
          <cell r="AE4556" t="str">
            <v/>
          </cell>
        </row>
        <row r="4557">
          <cell r="C4557">
            <v>6304</v>
          </cell>
          <cell r="D4557" t="str">
            <v>St. Norbert College</v>
          </cell>
          <cell r="E4557" t="str">
            <v>CARN-4</v>
          </cell>
          <cell r="F4557">
            <v>2</v>
          </cell>
          <cell r="K4557">
            <v>2</v>
          </cell>
          <cell r="L4557">
            <v>3</v>
          </cell>
          <cell r="O4557">
            <v>5</v>
          </cell>
          <cell r="P4557">
            <v>5</v>
          </cell>
          <cell r="AE4557" t="str">
            <v/>
          </cell>
        </row>
        <row r="4558">
          <cell r="C4558">
            <v>6305</v>
          </cell>
          <cell r="D4558" t="str">
            <v>Raffaele Rizzello</v>
          </cell>
          <cell r="E4558" t="str">
            <v>Individual</v>
          </cell>
          <cell r="F4558">
            <v>1</v>
          </cell>
          <cell r="N4558">
            <v>1</v>
          </cell>
          <cell r="AE4558" t="str">
            <v/>
          </cell>
        </row>
        <row r="4559">
          <cell r="C4559">
            <v>6307</v>
          </cell>
          <cell r="D4559" t="str">
            <v>University of Colorado at Colorado Springs</v>
          </cell>
          <cell r="E4559" t="str">
            <v>CARN-2</v>
          </cell>
          <cell r="F4559">
            <v>60</v>
          </cell>
          <cell r="G4559">
            <v>16</v>
          </cell>
          <cell r="H4559">
            <v>35</v>
          </cell>
          <cell r="I4559">
            <v>34</v>
          </cell>
          <cell r="J4559">
            <v>28</v>
          </cell>
          <cell r="K4559">
            <v>3</v>
          </cell>
          <cell r="L4559">
            <v>1</v>
          </cell>
          <cell r="M4559">
            <v>8</v>
          </cell>
          <cell r="N4559">
            <v>11</v>
          </cell>
          <cell r="O4559">
            <v>28</v>
          </cell>
          <cell r="P4559">
            <v>43</v>
          </cell>
          <cell r="Q4559">
            <v>39</v>
          </cell>
          <cell r="R4559">
            <v>24</v>
          </cell>
          <cell r="AE4559" t="str">
            <v/>
          </cell>
        </row>
        <row r="4560">
          <cell r="C4560">
            <v>6309</v>
          </cell>
          <cell r="D4560" t="str">
            <v>Universidad de Alcalá</v>
          </cell>
          <cell r="E4560" t="str">
            <v>Standard</v>
          </cell>
          <cell r="F4560">
            <v>3</v>
          </cell>
          <cell r="I4560">
            <v>4</v>
          </cell>
          <cell r="J4560">
            <v>1</v>
          </cell>
          <cell r="K4560">
            <v>2</v>
          </cell>
          <cell r="L4560">
            <v>2</v>
          </cell>
          <cell r="M4560">
            <v>1</v>
          </cell>
          <cell r="O4560">
            <v>1</v>
          </cell>
          <cell r="Q4560">
            <v>4</v>
          </cell>
          <cell r="R4560">
            <v>1</v>
          </cell>
          <cell r="AE4560" t="str">
            <v/>
          </cell>
        </row>
        <row r="4561">
          <cell r="C4561">
            <v>6311</v>
          </cell>
          <cell r="D4561" t="str">
            <v>Stephen Thompson</v>
          </cell>
          <cell r="E4561" t="str">
            <v>Individual</v>
          </cell>
          <cell r="F4561">
            <v>1</v>
          </cell>
          <cell r="H4561">
            <v>1</v>
          </cell>
          <cell r="K4561">
            <v>1</v>
          </cell>
          <cell r="AE4561" t="str">
            <v/>
          </cell>
        </row>
        <row r="4562">
          <cell r="C4562">
            <v>6312</v>
          </cell>
          <cell r="D4562" t="str">
            <v>Dorothea Fröhder</v>
          </cell>
          <cell r="E4562" t="str">
            <v>Individual</v>
          </cell>
          <cell r="F4562">
            <v>1</v>
          </cell>
          <cell r="P4562">
            <v>4</v>
          </cell>
          <cell r="Q4562">
            <v>23</v>
          </cell>
          <cell r="AE4562" t="str">
            <v/>
          </cell>
        </row>
        <row r="4563">
          <cell r="C4563">
            <v>6313</v>
          </cell>
          <cell r="D4563" t="str">
            <v>Jean-Louis Voisin</v>
          </cell>
          <cell r="E4563" t="str">
            <v>Individual</v>
          </cell>
          <cell r="F4563">
            <v>1</v>
          </cell>
          <cell r="J4563">
            <v>1</v>
          </cell>
          <cell r="AE4563" t="str">
            <v/>
          </cell>
        </row>
        <row r="4564">
          <cell r="C4564">
            <v>6314</v>
          </cell>
          <cell r="D4564" t="str">
            <v>City University of New York (CUNY) - Graduate Center</v>
          </cell>
          <cell r="E4564" t="str">
            <v>CARN-1</v>
          </cell>
          <cell r="F4564">
            <v>50</v>
          </cell>
          <cell r="G4564">
            <v>6</v>
          </cell>
          <cell r="H4564">
            <v>45</v>
          </cell>
          <cell r="I4564">
            <v>57</v>
          </cell>
          <cell r="J4564">
            <v>114</v>
          </cell>
          <cell r="K4564">
            <v>17</v>
          </cell>
          <cell r="L4564">
            <v>10</v>
          </cell>
          <cell r="M4564">
            <v>20</v>
          </cell>
          <cell r="N4564">
            <v>21</v>
          </cell>
          <cell r="O4564">
            <v>6</v>
          </cell>
          <cell r="P4564">
            <v>15</v>
          </cell>
          <cell r="Q4564">
            <v>12</v>
          </cell>
          <cell r="R4564">
            <v>12</v>
          </cell>
          <cell r="T4564">
            <v>1</v>
          </cell>
          <cell r="U4564">
            <v>3</v>
          </cell>
          <cell r="V4564">
            <v>2</v>
          </cell>
          <cell r="AE4564" t="str">
            <v/>
          </cell>
        </row>
        <row r="4565">
          <cell r="C4565">
            <v>6315</v>
          </cell>
          <cell r="D4565" t="str">
            <v>Maria Greca Di Manna</v>
          </cell>
          <cell r="E4565" t="str">
            <v>Individual</v>
          </cell>
          <cell r="F4565">
            <v>1</v>
          </cell>
          <cell r="G4565">
            <v>1</v>
          </cell>
          <cell r="H4565">
            <v>1</v>
          </cell>
          <cell r="J4565">
            <v>7</v>
          </cell>
          <cell r="AE4565" t="str">
            <v/>
          </cell>
        </row>
        <row r="4566">
          <cell r="C4566">
            <v>6316</v>
          </cell>
          <cell r="D4566" t="str">
            <v>Marcin Kurpios</v>
          </cell>
          <cell r="E4566" t="str">
            <v>Individual</v>
          </cell>
          <cell r="F4566">
            <v>1</v>
          </cell>
          <cell r="G4566">
            <v>1</v>
          </cell>
          <cell r="I4566">
            <v>1</v>
          </cell>
          <cell r="J4566">
            <v>4</v>
          </cell>
          <cell r="K4566">
            <v>1</v>
          </cell>
          <cell r="L4566">
            <v>1</v>
          </cell>
          <cell r="M4566">
            <v>3</v>
          </cell>
          <cell r="N4566">
            <v>4</v>
          </cell>
          <cell r="O4566">
            <v>5</v>
          </cell>
          <cell r="Q4566">
            <v>3</v>
          </cell>
          <cell r="R4566">
            <v>3</v>
          </cell>
          <cell r="AA4566">
            <v>1</v>
          </cell>
          <cell r="AE4566" t="str">
            <v/>
          </cell>
        </row>
        <row r="4567">
          <cell r="C4567">
            <v>6317</v>
          </cell>
          <cell r="D4567" t="str">
            <v>Kent State University</v>
          </cell>
          <cell r="E4567" t="str">
            <v>CARN-1</v>
          </cell>
          <cell r="F4567">
            <v>40</v>
          </cell>
          <cell r="G4567">
            <v>33</v>
          </cell>
          <cell r="H4567">
            <v>18</v>
          </cell>
          <cell r="I4567">
            <v>30</v>
          </cell>
          <cell r="J4567">
            <v>20</v>
          </cell>
          <cell r="K4567">
            <v>14</v>
          </cell>
          <cell r="L4567">
            <v>2</v>
          </cell>
          <cell r="M4567">
            <v>3</v>
          </cell>
          <cell r="N4567">
            <v>4</v>
          </cell>
          <cell r="O4567">
            <v>9</v>
          </cell>
          <cell r="P4567">
            <v>1</v>
          </cell>
          <cell r="Q4567">
            <v>7</v>
          </cell>
          <cell r="R4567">
            <v>3</v>
          </cell>
          <cell r="AE4567" t="str">
            <v/>
          </cell>
        </row>
        <row r="4568">
          <cell r="C4568">
            <v>6318</v>
          </cell>
          <cell r="D4568" t="str">
            <v>Jerker Blomqvist</v>
          </cell>
          <cell r="E4568" t="str">
            <v>Individual</v>
          </cell>
          <cell r="F4568">
            <v>1</v>
          </cell>
          <cell r="G4568">
            <v>4</v>
          </cell>
          <cell r="AE4568" t="str">
            <v/>
          </cell>
        </row>
        <row r="4569">
          <cell r="C4569">
            <v>6325</v>
          </cell>
          <cell r="D4569" t="str">
            <v>Bernadette Morin</v>
          </cell>
          <cell r="E4569" t="str">
            <v>Individual</v>
          </cell>
          <cell r="F4569">
            <v>1</v>
          </cell>
          <cell r="R4569">
            <v>1</v>
          </cell>
          <cell r="AE4569" t="str">
            <v/>
          </cell>
        </row>
        <row r="4570">
          <cell r="C4570">
            <v>6326</v>
          </cell>
          <cell r="D4570" t="str">
            <v>UNIVERSIDAD PABLO OLAVIDE</v>
          </cell>
          <cell r="E4570" t="str">
            <v>Campus Wide</v>
          </cell>
          <cell r="F4570">
            <v>40</v>
          </cell>
          <cell r="I4570">
            <v>44</v>
          </cell>
          <cell r="J4570">
            <v>10</v>
          </cell>
          <cell r="K4570">
            <v>1</v>
          </cell>
          <cell r="L4570">
            <v>2</v>
          </cell>
          <cell r="M4570">
            <v>7</v>
          </cell>
          <cell r="N4570">
            <v>11</v>
          </cell>
          <cell r="O4570">
            <v>12</v>
          </cell>
          <cell r="P4570">
            <v>2</v>
          </cell>
          <cell r="Q4570">
            <v>3</v>
          </cell>
          <cell r="R4570">
            <v>1</v>
          </cell>
          <cell r="AE4570" t="str">
            <v/>
          </cell>
        </row>
        <row r="4571">
          <cell r="C4571">
            <v>6327</v>
          </cell>
          <cell r="D4571" t="str">
            <v>University of North Carolina at Asheville</v>
          </cell>
          <cell r="E4571" t="str">
            <v>CARN-4</v>
          </cell>
          <cell r="F4571">
            <v>3</v>
          </cell>
          <cell r="N4571">
            <v>2</v>
          </cell>
          <cell r="AE4571" t="str">
            <v/>
          </cell>
        </row>
        <row r="4572">
          <cell r="C4572">
            <v>6328</v>
          </cell>
          <cell r="D4572" t="str">
            <v>MASSEY UNIVERSITY</v>
          </cell>
          <cell r="E4572" t="str">
            <v>Standard</v>
          </cell>
          <cell r="F4572">
            <v>3</v>
          </cell>
          <cell r="H4572">
            <v>2</v>
          </cell>
          <cell r="I4572">
            <v>2</v>
          </cell>
          <cell r="J4572">
            <v>1</v>
          </cell>
          <cell r="L4572">
            <v>3</v>
          </cell>
          <cell r="M4572">
            <v>6</v>
          </cell>
          <cell r="N4572">
            <v>13</v>
          </cell>
          <cell r="O4572">
            <v>1</v>
          </cell>
          <cell r="P4572">
            <v>5</v>
          </cell>
          <cell r="Q4572">
            <v>1</v>
          </cell>
          <cell r="R4572">
            <v>1</v>
          </cell>
          <cell r="AE4572" t="str">
            <v/>
          </cell>
        </row>
        <row r="4573">
          <cell r="C4573">
            <v>6352</v>
          </cell>
          <cell r="D4573" t="str">
            <v>Antonio Azzerlini</v>
          </cell>
          <cell r="E4573" t="str">
            <v>Individual</v>
          </cell>
          <cell r="F4573">
            <v>1</v>
          </cell>
          <cell r="G4573">
            <v>1</v>
          </cell>
          <cell r="J4573">
            <v>1</v>
          </cell>
          <cell r="K4573">
            <v>1</v>
          </cell>
          <cell r="L4573">
            <v>1</v>
          </cell>
          <cell r="M4573">
            <v>2</v>
          </cell>
          <cell r="O4573">
            <v>2</v>
          </cell>
          <cell r="AE4573" t="str">
            <v/>
          </cell>
        </row>
        <row r="4574">
          <cell r="C4574">
            <v>6354</v>
          </cell>
          <cell r="D4574" t="str">
            <v>University of Northern Iowa</v>
          </cell>
          <cell r="E4574" t="str">
            <v>CARN-2</v>
          </cell>
          <cell r="F4574">
            <v>3</v>
          </cell>
          <cell r="G4574">
            <v>3</v>
          </cell>
          <cell r="I4574">
            <v>3</v>
          </cell>
          <cell r="J4574">
            <v>4</v>
          </cell>
          <cell r="K4574">
            <v>1</v>
          </cell>
          <cell r="L4574">
            <v>3</v>
          </cell>
          <cell r="M4574">
            <v>1</v>
          </cell>
          <cell r="N4574">
            <v>9</v>
          </cell>
          <cell r="O4574">
            <v>99</v>
          </cell>
          <cell r="P4574">
            <v>11</v>
          </cell>
          <cell r="Q4574">
            <v>20</v>
          </cell>
          <cell r="R4574">
            <v>3</v>
          </cell>
          <cell r="AA4574">
            <v>23</v>
          </cell>
          <cell r="AB4574">
            <v>1</v>
          </cell>
          <cell r="AE4574" t="str">
            <v/>
          </cell>
        </row>
        <row r="4575">
          <cell r="C4575">
            <v>6361</v>
          </cell>
          <cell r="D4575" t="str">
            <v>Christian Winkle</v>
          </cell>
          <cell r="E4575" t="str">
            <v>Individual</v>
          </cell>
          <cell r="F4575">
            <v>1</v>
          </cell>
          <cell r="G4575">
            <v>5</v>
          </cell>
          <cell r="I4575">
            <v>11</v>
          </cell>
          <cell r="J4575">
            <v>3</v>
          </cell>
          <cell r="K4575">
            <v>5</v>
          </cell>
          <cell r="L4575">
            <v>2</v>
          </cell>
          <cell r="O4575">
            <v>4</v>
          </cell>
          <cell r="P4575">
            <v>2</v>
          </cell>
          <cell r="Q4575">
            <v>1</v>
          </cell>
          <cell r="AE4575" t="str">
            <v/>
          </cell>
        </row>
        <row r="4576">
          <cell r="C4576">
            <v>6362</v>
          </cell>
          <cell r="D4576" t="str">
            <v>Sergio Audano</v>
          </cell>
          <cell r="E4576" t="str">
            <v>Individual</v>
          </cell>
          <cell r="F4576">
            <v>1</v>
          </cell>
          <cell r="G4576">
            <v>15</v>
          </cell>
          <cell r="H4576">
            <v>6</v>
          </cell>
          <cell r="I4576">
            <v>20</v>
          </cell>
          <cell r="J4576">
            <v>26</v>
          </cell>
          <cell r="K4576">
            <v>9</v>
          </cell>
          <cell r="L4576">
            <v>2</v>
          </cell>
          <cell r="M4576">
            <v>3</v>
          </cell>
          <cell r="N4576">
            <v>16</v>
          </cell>
          <cell r="O4576">
            <v>23</v>
          </cell>
          <cell r="Q4576">
            <v>16</v>
          </cell>
          <cell r="R4576">
            <v>32</v>
          </cell>
          <cell r="AD4576">
            <v>6</v>
          </cell>
          <cell r="AE4576" t="str">
            <v/>
          </cell>
        </row>
        <row r="4577">
          <cell r="C4577">
            <v>6363</v>
          </cell>
          <cell r="D4577" t="str">
            <v>Università dell’Insubria</v>
          </cell>
          <cell r="E4577" t="str">
            <v>Standard</v>
          </cell>
          <cell r="F4577">
            <v>3</v>
          </cell>
          <cell r="G4577">
            <v>14</v>
          </cell>
          <cell r="H4577">
            <v>2</v>
          </cell>
          <cell r="I4577">
            <v>3</v>
          </cell>
          <cell r="J4577">
            <v>1</v>
          </cell>
          <cell r="K4577">
            <v>1</v>
          </cell>
          <cell r="L4577">
            <v>1</v>
          </cell>
          <cell r="M4577">
            <v>2</v>
          </cell>
          <cell r="N4577">
            <v>1</v>
          </cell>
          <cell r="O4577">
            <v>11</v>
          </cell>
          <cell r="P4577">
            <v>3</v>
          </cell>
          <cell r="Q4577">
            <v>2</v>
          </cell>
          <cell r="R4577">
            <v>2</v>
          </cell>
          <cell r="AE4577" t="str">
            <v/>
          </cell>
        </row>
        <row r="4578">
          <cell r="C4578">
            <v>6383</v>
          </cell>
          <cell r="D4578" t="str">
            <v>Patrick Pouchelle</v>
          </cell>
          <cell r="E4578" t="str">
            <v>Individual</v>
          </cell>
          <cell r="F4578">
            <v>1</v>
          </cell>
          <cell r="H4578">
            <v>3</v>
          </cell>
          <cell r="I4578">
            <v>1</v>
          </cell>
          <cell r="J4578">
            <v>1</v>
          </cell>
          <cell r="M4578">
            <v>1</v>
          </cell>
          <cell r="R4578">
            <v>1</v>
          </cell>
          <cell r="AE4578" t="str">
            <v/>
          </cell>
        </row>
        <row r="4579">
          <cell r="C4579">
            <v>6384</v>
          </cell>
          <cell r="D4579" t="str">
            <v>Richard Gordon</v>
          </cell>
          <cell r="E4579" t="str">
            <v>Individual</v>
          </cell>
          <cell r="F4579">
            <v>1</v>
          </cell>
          <cell r="G4579">
            <v>11</v>
          </cell>
          <cell r="H4579">
            <v>5</v>
          </cell>
          <cell r="I4579">
            <v>11</v>
          </cell>
          <cell r="J4579">
            <v>5</v>
          </cell>
          <cell r="K4579">
            <v>7</v>
          </cell>
          <cell r="L4579">
            <v>4</v>
          </cell>
          <cell r="M4579">
            <v>22</v>
          </cell>
          <cell r="N4579">
            <v>13</v>
          </cell>
          <cell r="O4579">
            <v>4</v>
          </cell>
          <cell r="P4579">
            <v>4</v>
          </cell>
          <cell r="Q4579">
            <v>10</v>
          </cell>
          <cell r="R4579">
            <v>8</v>
          </cell>
          <cell r="S4579">
            <v>4</v>
          </cell>
          <cell r="U4579">
            <v>1</v>
          </cell>
          <cell r="Z4579">
            <v>1</v>
          </cell>
          <cell r="AE4579" t="str">
            <v/>
          </cell>
        </row>
        <row r="4580">
          <cell r="C4580">
            <v>6385</v>
          </cell>
          <cell r="D4580" t="str">
            <v>Caroline Alexander</v>
          </cell>
          <cell r="E4580" t="str">
            <v>Individual</v>
          </cell>
          <cell r="F4580">
            <v>1</v>
          </cell>
          <cell r="L4580">
            <v>1</v>
          </cell>
          <cell r="AE4580" t="str">
            <v/>
          </cell>
        </row>
        <row r="4581">
          <cell r="C4581">
            <v>6388</v>
          </cell>
          <cell r="D4581" t="str">
            <v>Marinella Corsano</v>
          </cell>
          <cell r="E4581" t="str">
            <v>Individual</v>
          </cell>
          <cell r="F4581">
            <v>1</v>
          </cell>
          <cell r="I4581">
            <v>1</v>
          </cell>
          <cell r="AE4581" t="str">
            <v/>
          </cell>
        </row>
        <row r="4582">
          <cell r="C4582">
            <v>6389</v>
          </cell>
          <cell r="D4582" t="str">
            <v>Philippe Puffet</v>
          </cell>
          <cell r="E4582" t="str">
            <v>Individual</v>
          </cell>
          <cell r="F4582">
            <v>1</v>
          </cell>
          <cell r="H4582">
            <v>3</v>
          </cell>
          <cell r="I4582">
            <v>5</v>
          </cell>
          <cell r="AE4582" t="str">
            <v/>
          </cell>
        </row>
        <row r="4583">
          <cell r="C4583">
            <v>6390</v>
          </cell>
          <cell r="D4583" t="str">
            <v>Université d'Angers</v>
          </cell>
          <cell r="E4583" t="str">
            <v>Standard</v>
          </cell>
          <cell r="F4583">
            <v>3</v>
          </cell>
          <cell r="G4583">
            <v>5</v>
          </cell>
          <cell r="H4583">
            <v>6</v>
          </cell>
          <cell r="I4583">
            <v>4</v>
          </cell>
          <cell r="O4583">
            <v>63</v>
          </cell>
          <cell r="P4583">
            <v>49</v>
          </cell>
          <cell r="Q4583">
            <v>22</v>
          </cell>
          <cell r="R4583">
            <v>22</v>
          </cell>
          <cell r="AA4583">
            <v>34</v>
          </cell>
          <cell r="AB4583">
            <v>44</v>
          </cell>
          <cell r="AE4583" t="str">
            <v/>
          </cell>
        </row>
        <row r="4584">
          <cell r="C4584">
            <v>6391</v>
          </cell>
          <cell r="D4584" t="str">
            <v>Universidad de Extremadura</v>
          </cell>
          <cell r="E4584" t="str">
            <v>Campus Wide</v>
          </cell>
          <cell r="F4584">
            <v>40</v>
          </cell>
          <cell r="G4584">
            <v>1</v>
          </cell>
          <cell r="I4584">
            <v>1</v>
          </cell>
          <cell r="N4584">
            <v>4</v>
          </cell>
          <cell r="P4584">
            <v>1</v>
          </cell>
          <cell r="Q4584">
            <v>1</v>
          </cell>
          <cell r="AE4584" t="str">
            <v/>
          </cell>
        </row>
        <row r="4585">
          <cell r="C4585">
            <v>6393</v>
          </cell>
          <cell r="D4585" t="str">
            <v>Royal Holloway, University of London</v>
          </cell>
          <cell r="E4585" t="str">
            <v>JISC-6</v>
          </cell>
          <cell r="F4585">
            <v>40</v>
          </cell>
          <cell r="G4585">
            <v>150</v>
          </cell>
          <cell r="H4585">
            <v>185</v>
          </cell>
          <cell r="I4585">
            <v>136</v>
          </cell>
          <cell r="J4585">
            <v>70</v>
          </cell>
          <cell r="K4585">
            <v>56</v>
          </cell>
          <cell r="L4585">
            <v>84</v>
          </cell>
          <cell r="M4585">
            <v>101</v>
          </cell>
          <cell r="N4585">
            <v>32</v>
          </cell>
          <cell r="O4585">
            <v>34</v>
          </cell>
          <cell r="P4585">
            <v>40</v>
          </cell>
          <cell r="Q4585">
            <v>43</v>
          </cell>
          <cell r="R4585">
            <v>19</v>
          </cell>
          <cell r="S4585">
            <v>6</v>
          </cell>
          <cell r="T4585">
            <v>4</v>
          </cell>
          <cell r="Y4585">
            <v>1</v>
          </cell>
          <cell r="AE4585" t="str">
            <v/>
          </cell>
        </row>
        <row r="4586">
          <cell r="C4586">
            <v>6396</v>
          </cell>
          <cell r="D4586" t="str">
            <v>Francesco Benedetti</v>
          </cell>
          <cell r="E4586" t="str">
            <v>Individual</v>
          </cell>
          <cell r="F4586">
            <v>1</v>
          </cell>
          <cell r="H4586">
            <v>1</v>
          </cell>
          <cell r="AE4586" t="str">
            <v/>
          </cell>
        </row>
        <row r="4587">
          <cell r="C4587">
            <v>6397</v>
          </cell>
          <cell r="D4587" t="str">
            <v>University of Patras</v>
          </cell>
          <cell r="E4587" t="str">
            <v>Standard</v>
          </cell>
          <cell r="F4587">
            <v>3</v>
          </cell>
          <cell r="G4587">
            <v>7</v>
          </cell>
          <cell r="H4587">
            <v>13</v>
          </cell>
          <cell r="I4587">
            <v>22</v>
          </cell>
          <cell r="J4587">
            <v>13</v>
          </cell>
          <cell r="K4587">
            <v>15</v>
          </cell>
          <cell r="L4587">
            <v>15</v>
          </cell>
          <cell r="M4587">
            <v>17</v>
          </cell>
          <cell r="N4587">
            <v>9</v>
          </cell>
          <cell r="O4587">
            <v>12</v>
          </cell>
          <cell r="P4587">
            <v>7</v>
          </cell>
          <cell r="Q4587">
            <v>27</v>
          </cell>
          <cell r="R4587">
            <v>9</v>
          </cell>
          <cell r="AC4587">
            <v>2</v>
          </cell>
          <cell r="AE4587" t="str">
            <v/>
          </cell>
        </row>
        <row r="4588">
          <cell r="C4588">
            <v>6398</v>
          </cell>
          <cell r="D4588" t="str">
            <v>University of Newcastle</v>
          </cell>
          <cell r="E4588" t="str">
            <v>Campus Wide</v>
          </cell>
          <cell r="F4588">
            <v>40</v>
          </cell>
          <cell r="G4588">
            <v>7</v>
          </cell>
          <cell r="H4588">
            <v>5</v>
          </cell>
          <cell r="I4588">
            <v>5</v>
          </cell>
          <cell r="J4588">
            <v>7</v>
          </cell>
          <cell r="K4588">
            <v>16</v>
          </cell>
          <cell r="L4588">
            <v>10</v>
          </cell>
          <cell r="M4588">
            <v>5</v>
          </cell>
          <cell r="N4588">
            <v>17</v>
          </cell>
          <cell r="O4588">
            <v>15</v>
          </cell>
          <cell r="P4588">
            <v>13</v>
          </cell>
          <cell r="Q4588">
            <v>15</v>
          </cell>
          <cell r="R4588">
            <v>13</v>
          </cell>
          <cell r="AE4588" t="str">
            <v/>
          </cell>
        </row>
        <row r="4589">
          <cell r="C4589">
            <v>6400</v>
          </cell>
          <cell r="D4589" t="str">
            <v>Salvatore Russo</v>
          </cell>
          <cell r="E4589" t="str">
            <v>Individual</v>
          </cell>
          <cell r="F4589">
            <v>1</v>
          </cell>
          <cell r="G4589">
            <v>1</v>
          </cell>
          <cell r="J4589">
            <v>2</v>
          </cell>
          <cell r="K4589">
            <v>1</v>
          </cell>
          <cell r="L4589">
            <v>3</v>
          </cell>
          <cell r="N4589">
            <v>5</v>
          </cell>
          <cell r="O4589">
            <v>2</v>
          </cell>
          <cell r="P4589">
            <v>2</v>
          </cell>
          <cell r="R4589">
            <v>1</v>
          </cell>
          <cell r="AE4589" t="str">
            <v/>
          </cell>
        </row>
        <row r="4590">
          <cell r="C4590">
            <v>6401</v>
          </cell>
          <cell r="D4590" t="str">
            <v>Jim Tucci</v>
          </cell>
          <cell r="E4590" t="str">
            <v>Individual</v>
          </cell>
          <cell r="F4590">
            <v>1</v>
          </cell>
          <cell r="I4590">
            <v>1</v>
          </cell>
          <cell r="AE4590" t="str">
            <v/>
          </cell>
        </row>
        <row r="4591">
          <cell r="C4591">
            <v>6402</v>
          </cell>
          <cell r="D4591" t="str">
            <v>Rémi Auvertin</v>
          </cell>
          <cell r="E4591" t="str">
            <v>Test</v>
          </cell>
          <cell r="F4591">
            <v>1</v>
          </cell>
          <cell r="G4591">
            <v>34</v>
          </cell>
          <cell r="AE4591" t="str">
            <v/>
          </cell>
        </row>
        <row r="4592">
          <cell r="C4592">
            <v>6403</v>
          </cell>
          <cell r="D4592" t="str">
            <v>Edwin Carawan</v>
          </cell>
          <cell r="E4592" t="str">
            <v>Individual</v>
          </cell>
          <cell r="F4592">
            <v>1</v>
          </cell>
          <cell r="G4592">
            <v>1</v>
          </cell>
          <cell r="M4592">
            <v>2</v>
          </cell>
          <cell r="N4592">
            <v>1</v>
          </cell>
          <cell r="P4592">
            <v>3</v>
          </cell>
          <cell r="Q4592">
            <v>3</v>
          </cell>
          <cell r="AE4592" t="str">
            <v/>
          </cell>
        </row>
        <row r="4593">
          <cell r="C4593">
            <v>6405</v>
          </cell>
          <cell r="D4593" t="str">
            <v>Rollins College</v>
          </cell>
          <cell r="E4593" t="str">
            <v>CARN-2</v>
          </cell>
          <cell r="F4593">
            <v>50</v>
          </cell>
          <cell r="G4593">
            <v>27</v>
          </cell>
          <cell r="H4593">
            <v>14</v>
          </cell>
          <cell r="I4593">
            <v>11</v>
          </cell>
          <cell r="J4593">
            <v>5</v>
          </cell>
          <cell r="K4593">
            <v>1</v>
          </cell>
          <cell r="L4593">
            <v>2</v>
          </cell>
          <cell r="M4593">
            <v>1</v>
          </cell>
          <cell r="O4593">
            <v>1</v>
          </cell>
          <cell r="P4593">
            <v>7</v>
          </cell>
          <cell r="Q4593">
            <v>3</v>
          </cell>
          <cell r="AE4593" t="str">
            <v/>
          </cell>
        </row>
        <row r="4594">
          <cell r="C4594">
            <v>6407</v>
          </cell>
          <cell r="D4594" t="str">
            <v>Emilio Suarez de la Torre</v>
          </cell>
          <cell r="E4594" t="str">
            <v>Individual</v>
          </cell>
          <cell r="F4594">
            <v>1</v>
          </cell>
          <cell r="I4594">
            <v>1</v>
          </cell>
          <cell r="J4594">
            <v>1</v>
          </cell>
          <cell r="AE4594" t="str">
            <v/>
          </cell>
        </row>
        <row r="4595">
          <cell r="C4595">
            <v>6412</v>
          </cell>
          <cell r="D4595" t="str">
            <v>Paolino Onofrio Monella</v>
          </cell>
          <cell r="E4595" t="str">
            <v>Individual</v>
          </cell>
          <cell r="F4595">
            <v>2</v>
          </cell>
          <cell r="G4595">
            <v>22</v>
          </cell>
          <cell r="H4595">
            <v>25</v>
          </cell>
          <cell r="I4595">
            <v>28</v>
          </cell>
          <cell r="J4595">
            <v>35</v>
          </cell>
          <cell r="K4595">
            <v>33</v>
          </cell>
          <cell r="L4595">
            <v>23</v>
          </cell>
          <cell r="M4595">
            <v>27</v>
          </cell>
          <cell r="N4595">
            <v>49</v>
          </cell>
          <cell r="O4595">
            <v>56</v>
          </cell>
          <cell r="P4595">
            <v>50</v>
          </cell>
          <cell r="Q4595">
            <v>59</v>
          </cell>
          <cell r="R4595">
            <v>37</v>
          </cell>
          <cell r="AE4595" t="str">
            <v/>
          </cell>
        </row>
        <row r="4596">
          <cell r="C4596">
            <v>6417</v>
          </cell>
          <cell r="D4596" t="str">
            <v>Emanuele Santamato</v>
          </cell>
          <cell r="E4596" t="str">
            <v>Individual</v>
          </cell>
          <cell r="F4596">
            <v>1</v>
          </cell>
          <cell r="G4596">
            <v>1</v>
          </cell>
          <cell r="AE4596" t="str">
            <v/>
          </cell>
        </row>
        <row r="4597">
          <cell r="C4597">
            <v>6419</v>
          </cell>
          <cell r="D4597" t="str">
            <v>University of South Carolina - Columbia</v>
          </cell>
          <cell r="E4597" t="str">
            <v>CARN-1</v>
          </cell>
          <cell r="F4597">
            <v>40</v>
          </cell>
          <cell r="G4597">
            <v>16</v>
          </cell>
          <cell r="H4597">
            <v>18</v>
          </cell>
          <cell r="I4597">
            <v>9</v>
          </cell>
          <cell r="J4597">
            <v>20</v>
          </cell>
          <cell r="K4597">
            <v>28</v>
          </cell>
          <cell r="L4597">
            <v>23</v>
          </cell>
          <cell r="M4597">
            <v>1</v>
          </cell>
          <cell r="N4597">
            <v>14</v>
          </cell>
          <cell r="O4597">
            <v>11</v>
          </cell>
          <cell r="P4597">
            <v>5</v>
          </cell>
          <cell r="Q4597">
            <v>8</v>
          </cell>
          <cell r="R4597">
            <v>1</v>
          </cell>
          <cell r="AE4597" t="str">
            <v/>
          </cell>
        </row>
        <row r="4598">
          <cell r="C4598">
            <v>6420</v>
          </cell>
          <cell r="D4598" t="str">
            <v>University of South Carolina - Aiken</v>
          </cell>
          <cell r="E4598" t="str">
            <v>CARN-1</v>
          </cell>
          <cell r="F4598">
            <v>40</v>
          </cell>
          <cell r="P4598">
            <v>5</v>
          </cell>
          <cell r="Q4598">
            <v>1</v>
          </cell>
          <cell r="AE4598" t="str">
            <v/>
          </cell>
        </row>
        <row r="4599">
          <cell r="C4599">
            <v>6421</v>
          </cell>
          <cell r="D4599" t="str">
            <v>University of South Carolina - Lancaster</v>
          </cell>
          <cell r="E4599" t="str">
            <v>CARN-1</v>
          </cell>
          <cell r="F4599">
            <v>40</v>
          </cell>
          <cell r="L4599">
            <v>1</v>
          </cell>
          <cell r="AE4599" t="str">
            <v/>
          </cell>
        </row>
        <row r="4600">
          <cell r="C4600">
            <v>6426</v>
          </cell>
          <cell r="D4600" t="str">
            <v>Università della Campania “Luigi Vanvitelli”</v>
          </cell>
          <cell r="E4600" t="str">
            <v>Standard</v>
          </cell>
          <cell r="F4600">
            <v>3</v>
          </cell>
          <cell r="G4600">
            <v>4</v>
          </cell>
          <cell r="H4600">
            <v>2</v>
          </cell>
          <cell r="I4600">
            <v>19</v>
          </cell>
          <cell r="J4600">
            <v>2</v>
          </cell>
          <cell r="K4600">
            <v>4</v>
          </cell>
          <cell r="L4600">
            <v>3</v>
          </cell>
          <cell r="M4600">
            <v>4</v>
          </cell>
          <cell r="N4600">
            <v>3</v>
          </cell>
          <cell r="O4600">
            <v>5</v>
          </cell>
          <cell r="P4600">
            <v>19</v>
          </cell>
          <cell r="Q4600">
            <v>14</v>
          </cell>
          <cell r="R4600">
            <v>25</v>
          </cell>
          <cell r="U4600">
            <v>3</v>
          </cell>
          <cell r="AC4600">
            <v>7</v>
          </cell>
          <cell r="AE4600" t="str">
            <v/>
          </cell>
        </row>
        <row r="4601">
          <cell r="C4601">
            <v>6427</v>
          </cell>
          <cell r="D4601" t="str">
            <v>Sumio Yoshitake</v>
          </cell>
          <cell r="E4601" t="str">
            <v>Individual</v>
          </cell>
          <cell r="F4601">
            <v>1</v>
          </cell>
          <cell r="G4601">
            <v>1</v>
          </cell>
          <cell r="H4601">
            <v>1</v>
          </cell>
          <cell r="I4601">
            <v>2</v>
          </cell>
          <cell r="J4601">
            <v>11</v>
          </cell>
          <cell r="K4601">
            <v>8</v>
          </cell>
          <cell r="L4601">
            <v>2</v>
          </cell>
          <cell r="M4601">
            <v>1</v>
          </cell>
          <cell r="N4601">
            <v>1</v>
          </cell>
          <cell r="O4601">
            <v>2</v>
          </cell>
          <cell r="P4601">
            <v>5</v>
          </cell>
          <cell r="Q4601">
            <v>2</v>
          </cell>
          <cell r="R4601">
            <v>3</v>
          </cell>
          <cell r="AC4601">
            <v>1</v>
          </cell>
          <cell r="AD4601">
            <v>1</v>
          </cell>
          <cell r="AE4601" t="str">
            <v/>
          </cell>
        </row>
        <row r="4602">
          <cell r="C4602">
            <v>6430</v>
          </cell>
          <cell r="D4602" t="str">
            <v>Marco Onorato</v>
          </cell>
          <cell r="E4602" t="str">
            <v>Individual</v>
          </cell>
          <cell r="F4602">
            <v>1</v>
          </cell>
          <cell r="G4602">
            <v>7</v>
          </cell>
          <cell r="H4602">
            <v>9</v>
          </cell>
          <cell r="I4602">
            <v>4</v>
          </cell>
          <cell r="J4602">
            <v>4</v>
          </cell>
          <cell r="K4602">
            <v>22</v>
          </cell>
          <cell r="L4602">
            <v>15</v>
          </cell>
          <cell r="M4602">
            <v>11</v>
          </cell>
          <cell r="N4602">
            <v>11</v>
          </cell>
          <cell r="O4602">
            <v>26</v>
          </cell>
          <cell r="P4602">
            <v>27</v>
          </cell>
          <cell r="Q4602">
            <v>23</v>
          </cell>
          <cell r="R4602">
            <v>9</v>
          </cell>
          <cell r="AE4602" t="str">
            <v/>
          </cell>
        </row>
        <row r="4603">
          <cell r="C4603">
            <v>6431</v>
          </cell>
          <cell r="D4603" t="str">
            <v>Giuseppe Girgenti</v>
          </cell>
          <cell r="E4603" t="str">
            <v>Individual</v>
          </cell>
          <cell r="F4603">
            <v>1</v>
          </cell>
          <cell r="G4603">
            <v>2</v>
          </cell>
          <cell r="H4603">
            <v>4</v>
          </cell>
          <cell r="I4603">
            <v>11</v>
          </cell>
          <cell r="J4603">
            <v>1</v>
          </cell>
          <cell r="K4603">
            <v>3</v>
          </cell>
          <cell r="L4603">
            <v>6</v>
          </cell>
          <cell r="M4603">
            <v>8</v>
          </cell>
          <cell r="N4603">
            <v>3</v>
          </cell>
          <cell r="O4603">
            <v>14</v>
          </cell>
          <cell r="P4603">
            <v>11</v>
          </cell>
          <cell r="Q4603">
            <v>4</v>
          </cell>
          <cell r="R4603">
            <v>1</v>
          </cell>
          <cell r="U4603">
            <v>24</v>
          </cell>
          <cell r="AB4603">
            <v>4</v>
          </cell>
          <cell r="AE4603" t="str">
            <v/>
          </cell>
        </row>
        <row r="4604">
          <cell r="C4604">
            <v>6432</v>
          </cell>
          <cell r="D4604" t="str">
            <v>Gaétan Thériault</v>
          </cell>
          <cell r="E4604" t="str">
            <v>Individual</v>
          </cell>
          <cell r="F4604">
            <v>1</v>
          </cell>
          <cell r="G4604">
            <v>3</v>
          </cell>
          <cell r="AE4604" t="str">
            <v/>
          </cell>
        </row>
        <row r="4605">
          <cell r="C4605">
            <v>6433</v>
          </cell>
          <cell r="D4605" t="str">
            <v>Laurence	Mercuri</v>
          </cell>
          <cell r="E4605" t="str">
            <v>Individual</v>
          </cell>
          <cell r="F4605">
            <v>1</v>
          </cell>
          <cell r="G4605">
            <v>1</v>
          </cell>
          <cell r="AE4605" t="str">
            <v/>
          </cell>
        </row>
        <row r="4606">
          <cell r="C4606">
            <v>6441</v>
          </cell>
          <cell r="D4606" t="str">
            <v>Gonzaga University</v>
          </cell>
          <cell r="E4606" t="str">
            <v>CARN-2</v>
          </cell>
          <cell r="F4606">
            <v>3</v>
          </cell>
          <cell r="H4606">
            <v>1</v>
          </cell>
          <cell r="J4606">
            <v>1</v>
          </cell>
          <cell r="K4606">
            <v>3</v>
          </cell>
          <cell r="L4606">
            <v>1</v>
          </cell>
          <cell r="O4606">
            <v>9</v>
          </cell>
          <cell r="P4606">
            <v>8</v>
          </cell>
          <cell r="Q4606">
            <v>3</v>
          </cell>
          <cell r="R4606">
            <v>1</v>
          </cell>
          <cell r="AE4606" t="str">
            <v/>
          </cell>
        </row>
        <row r="4607">
          <cell r="C4607">
            <v>6442</v>
          </cell>
          <cell r="D4607" t="str">
            <v>University of Cape Town</v>
          </cell>
          <cell r="E4607" t="str">
            <v>Campus Wide</v>
          </cell>
          <cell r="F4607">
            <v>40</v>
          </cell>
          <cell r="G4607">
            <v>22</v>
          </cell>
          <cell r="H4607">
            <v>11</v>
          </cell>
          <cell r="I4607">
            <v>31</v>
          </cell>
          <cell r="J4607">
            <v>92</v>
          </cell>
          <cell r="K4607">
            <v>52</v>
          </cell>
          <cell r="L4607">
            <v>62</v>
          </cell>
          <cell r="M4607">
            <v>84</v>
          </cell>
          <cell r="N4607">
            <v>121</v>
          </cell>
          <cell r="O4607">
            <v>59</v>
          </cell>
          <cell r="P4607">
            <v>62</v>
          </cell>
          <cell r="Q4607">
            <v>51</v>
          </cell>
          <cell r="R4607">
            <v>47</v>
          </cell>
          <cell r="AE4607" t="str">
            <v/>
          </cell>
        </row>
        <row r="4608">
          <cell r="C4608">
            <v>6443</v>
          </cell>
          <cell r="D4608" t="str">
            <v>Agnes Scott College</v>
          </cell>
          <cell r="E4608" t="str">
            <v>CARN-4</v>
          </cell>
          <cell r="F4608">
            <v>2</v>
          </cell>
          <cell r="H4608">
            <v>2</v>
          </cell>
          <cell r="J4608">
            <v>1</v>
          </cell>
          <cell r="K4608">
            <v>1</v>
          </cell>
          <cell r="M4608">
            <v>1</v>
          </cell>
          <cell r="N4608">
            <v>1</v>
          </cell>
          <cell r="O4608">
            <v>1</v>
          </cell>
          <cell r="P4608">
            <v>1</v>
          </cell>
          <cell r="Q4608">
            <v>16</v>
          </cell>
          <cell r="R4608">
            <v>11</v>
          </cell>
          <cell r="AC4608">
            <v>2</v>
          </cell>
          <cell r="AE4608" t="str">
            <v/>
          </cell>
        </row>
        <row r="4609">
          <cell r="C4609">
            <v>6444</v>
          </cell>
          <cell r="D4609" t="str">
            <v>Michael B. Simmons</v>
          </cell>
          <cell r="E4609" t="str">
            <v>Individual</v>
          </cell>
          <cell r="F4609">
            <v>1</v>
          </cell>
          <cell r="M4609">
            <v>1</v>
          </cell>
          <cell r="AE4609" t="str">
            <v/>
          </cell>
        </row>
        <row r="4610">
          <cell r="C4610">
            <v>6446</v>
          </cell>
          <cell r="D4610" t="str">
            <v>CUNY Brooklyn College</v>
          </cell>
          <cell r="E4610" t="str">
            <v>CARN-2</v>
          </cell>
          <cell r="F4610">
            <v>3</v>
          </cell>
          <cell r="G4610">
            <v>6</v>
          </cell>
          <cell r="H4610">
            <v>7</v>
          </cell>
          <cell r="I4610">
            <v>7</v>
          </cell>
          <cell r="J4610">
            <v>2</v>
          </cell>
          <cell r="K4610">
            <v>3</v>
          </cell>
          <cell r="L4610">
            <v>4</v>
          </cell>
          <cell r="M4610">
            <v>2</v>
          </cell>
          <cell r="N4610">
            <v>4</v>
          </cell>
          <cell r="O4610">
            <v>3</v>
          </cell>
          <cell r="P4610">
            <v>35</v>
          </cell>
          <cell r="Q4610">
            <v>19</v>
          </cell>
          <cell r="R4610">
            <v>6</v>
          </cell>
          <cell r="AD4610">
            <v>1</v>
          </cell>
          <cell r="AE4610" t="str">
            <v/>
          </cell>
        </row>
        <row r="4611">
          <cell r="C4611">
            <v>6448</v>
          </cell>
          <cell r="D4611" t="str">
            <v>Yves Roman</v>
          </cell>
          <cell r="E4611" t="str">
            <v>Individual</v>
          </cell>
          <cell r="F4611">
            <v>1</v>
          </cell>
          <cell r="H4611">
            <v>8</v>
          </cell>
          <cell r="J4611">
            <v>2</v>
          </cell>
          <cell r="K4611">
            <v>1</v>
          </cell>
          <cell r="L4611">
            <v>9</v>
          </cell>
          <cell r="M4611">
            <v>1</v>
          </cell>
          <cell r="R4611">
            <v>1</v>
          </cell>
          <cell r="AE4611" t="str">
            <v/>
          </cell>
        </row>
        <row r="4612">
          <cell r="C4612">
            <v>6449</v>
          </cell>
          <cell r="D4612" t="str">
            <v>Virgilio Costa</v>
          </cell>
          <cell r="E4612" t="str">
            <v>Individual</v>
          </cell>
          <cell r="F4612">
            <v>1</v>
          </cell>
          <cell r="R4612">
            <v>1</v>
          </cell>
          <cell r="AE4612" t="str">
            <v/>
          </cell>
        </row>
        <row r="4613">
          <cell r="C4613">
            <v>6450</v>
          </cell>
          <cell r="D4613" t="str">
            <v>Arnaud Lorent</v>
          </cell>
          <cell r="E4613" t="str">
            <v>Individual</v>
          </cell>
          <cell r="F4613">
            <v>1</v>
          </cell>
          <cell r="G4613">
            <v>6</v>
          </cell>
          <cell r="H4613">
            <v>14</v>
          </cell>
          <cell r="I4613">
            <v>36</v>
          </cell>
          <cell r="J4613">
            <v>10</v>
          </cell>
          <cell r="K4613">
            <v>36</v>
          </cell>
          <cell r="L4613">
            <v>24</v>
          </cell>
          <cell r="M4613">
            <v>2</v>
          </cell>
          <cell r="N4613">
            <v>7</v>
          </cell>
          <cell r="O4613">
            <v>11</v>
          </cell>
          <cell r="P4613">
            <v>6</v>
          </cell>
          <cell r="Q4613">
            <v>29</v>
          </cell>
          <cell r="R4613">
            <v>13</v>
          </cell>
          <cell r="AE4613" t="str">
            <v/>
          </cell>
        </row>
        <row r="4614">
          <cell r="C4614">
            <v>6451</v>
          </cell>
          <cell r="D4614" t="str">
            <v>Antonio Stramaglia</v>
          </cell>
          <cell r="E4614" t="str">
            <v>Individual</v>
          </cell>
          <cell r="F4614">
            <v>1</v>
          </cell>
          <cell r="G4614">
            <v>23</v>
          </cell>
          <cell r="H4614">
            <v>24</v>
          </cell>
          <cell r="I4614">
            <v>11</v>
          </cell>
          <cell r="J4614">
            <v>6</v>
          </cell>
          <cell r="K4614">
            <v>8</v>
          </cell>
          <cell r="L4614">
            <v>26</v>
          </cell>
          <cell r="M4614">
            <v>23</v>
          </cell>
          <cell r="N4614">
            <v>15</v>
          </cell>
          <cell r="O4614">
            <v>36</v>
          </cell>
          <cell r="P4614">
            <v>34</v>
          </cell>
          <cell r="Q4614">
            <v>14</v>
          </cell>
          <cell r="R4614">
            <v>16</v>
          </cell>
          <cell r="S4614">
            <v>3</v>
          </cell>
          <cell r="V4614">
            <v>3</v>
          </cell>
          <cell r="X4614">
            <v>2</v>
          </cell>
          <cell r="Y4614">
            <v>4</v>
          </cell>
          <cell r="Z4614">
            <v>2</v>
          </cell>
          <cell r="AA4614">
            <v>10</v>
          </cell>
          <cell r="AE4614" t="str">
            <v/>
          </cell>
        </row>
        <row r="4615">
          <cell r="C4615">
            <v>6455</v>
          </cell>
          <cell r="D4615" t="str">
            <v>Krešimir Matijević</v>
          </cell>
          <cell r="E4615" t="str">
            <v>Individual</v>
          </cell>
          <cell r="F4615">
            <v>1</v>
          </cell>
          <cell r="G4615">
            <v>2</v>
          </cell>
          <cell r="H4615">
            <v>2</v>
          </cell>
          <cell r="J4615">
            <v>2</v>
          </cell>
          <cell r="K4615">
            <v>1</v>
          </cell>
          <cell r="L4615">
            <v>2</v>
          </cell>
          <cell r="N4615">
            <v>1</v>
          </cell>
          <cell r="O4615">
            <v>3</v>
          </cell>
          <cell r="P4615">
            <v>1</v>
          </cell>
          <cell r="Q4615">
            <v>3</v>
          </cell>
          <cell r="R4615">
            <v>2</v>
          </cell>
          <cell r="AE4615" t="str">
            <v/>
          </cell>
        </row>
        <row r="4616">
          <cell r="C4616">
            <v>6456</v>
          </cell>
          <cell r="D4616" t="str">
            <v>Michel Fartzoff</v>
          </cell>
          <cell r="E4616" t="str">
            <v>Individual</v>
          </cell>
          <cell r="F4616">
            <v>1</v>
          </cell>
          <cell r="L4616">
            <v>1</v>
          </cell>
          <cell r="N4616">
            <v>2</v>
          </cell>
          <cell r="Q4616">
            <v>9</v>
          </cell>
          <cell r="R4616">
            <v>6</v>
          </cell>
          <cell r="Z4616">
            <v>1</v>
          </cell>
          <cell r="AC4616">
            <v>2</v>
          </cell>
          <cell r="AE4616" t="str">
            <v/>
          </cell>
        </row>
        <row r="4617">
          <cell r="C4617">
            <v>6457</v>
          </cell>
          <cell r="D4617" t="str">
            <v>Thea Thorsen</v>
          </cell>
          <cell r="E4617" t="str">
            <v>Individual</v>
          </cell>
          <cell r="F4617">
            <v>1</v>
          </cell>
          <cell r="H4617">
            <v>1</v>
          </cell>
          <cell r="I4617">
            <v>20</v>
          </cell>
          <cell r="J4617">
            <v>2</v>
          </cell>
          <cell r="K4617">
            <v>5</v>
          </cell>
          <cell r="L4617">
            <v>7</v>
          </cell>
          <cell r="O4617">
            <v>2</v>
          </cell>
          <cell r="P4617">
            <v>3</v>
          </cell>
          <cell r="Q4617">
            <v>6</v>
          </cell>
          <cell r="AE4617" t="str">
            <v/>
          </cell>
        </row>
        <row r="4618">
          <cell r="C4618">
            <v>6458</v>
          </cell>
          <cell r="D4618" t="str">
            <v>Giuseppe Ucciardello</v>
          </cell>
          <cell r="E4618" t="str">
            <v>Individual</v>
          </cell>
          <cell r="F4618">
            <v>1</v>
          </cell>
          <cell r="G4618">
            <v>15</v>
          </cell>
          <cell r="H4618">
            <v>19</v>
          </cell>
          <cell r="I4618">
            <v>29</v>
          </cell>
          <cell r="J4618">
            <v>5</v>
          </cell>
          <cell r="K4618">
            <v>6</v>
          </cell>
          <cell r="L4618">
            <v>22</v>
          </cell>
          <cell r="M4618">
            <v>29</v>
          </cell>
          <cell r="N4618">
            <v>4</v>
          </cell>
          <cell r="O4618">
            <v>5</v>
          </cell>
          <cell r="P4618">
            <v>9</v>
          </cell>
          <cell r="Q4618">
            <v>41</v>
          </cell>
          <cell r="R4618">
            <v>19</v>
          </cell>
          <cell r="AD4618">
            <v>1</v>
          </cell>
          <cell r="AE4618" t="str">
            <v/>
          </cell>
        </row>
        <row r="4619">
          <cell r="C4619">
            <v>6459</v>
          </cell>
          <cell r="D4619" t="str">
            <v>University of KwaZulu-Natal</v>
          </cell>
          <cell r="E4619" t="str">
            <v>Campus Wide</v>
          </cell>
          <cell r="F4619">
            <v>40</v>
          </cell>
          <cell r="G4619">
            <v>2</v>
          </cell>
          <cell r="H4619">
            <v>1</v>
          </cell>
          <cell r="I4619">
            <v>12</v>
          </cell>
          <cell r="J4619">
            <v>9</v>
          </cell>
          <cell r="K4619">
            <v>10</v>
          </cell>
          <cell r="L4619">
            <v>7</v>
          </cell>
          <cell r="M4619">
            <v>4</v>
          </cell>
          <cell r="N4619">
            <v>1</v>
          </cell>
          <cell r="O4619">
            <v>1</v>
          </cell>
          <cell r="AE4619" t="str">
            <v/>
          </cell>
        </row>
        <row r="4620">
          <cell r="C4620">
            <v>6460</v>
          </cell>
          <cell r="D4620" t="str">
            <v>British School at Athens</v>
          </cell>
          <cell r="E4620" t="str">
            <v>Standard</v>
          </cell>
          <cell r="F4620">
            <v>3</v>
          </cell>
          <cell r="G4620">
            <v>4</v>
          </cell>
          <cell r="K4620">
            <v>6</v>
          </cell>
          <cell r="L4620">
            <v>3</v>
          </cell>
          <cell r="M4620">
            <v>4</v>
          </cell>
          <cell r="N4620">
            <v>1</v>
          </cell>
          <cell r="Q4620">
            <v>1</v>
          </cell>
          <cell r="W4620">
            <v>2</v>
          </cell>
          <cell r="AE4620" t="str">
            <v/>
          </cell>
        </row>
        <row r="4621">
          <cell r="C4621">
            <v>6462</v>
          </cell>
          <cell r="D4621" t="str">
            <v>Fred Jenkins</v>
          </cell>
          <cell r="E4621" t="str">
            <v>Individual</v>
          </cell>
          <cell r="F4621">
            <v>1</v>
          </cell>
          <cell r="G4621">
            <v>3</v>
          </cell>
          <cell r="H4621">
            <v>3</v>
          </cell>
          <cell r="I4621">
            <v>10</v>
          </cell>
          <cell r="J4621">
            <v>3</v>
          </cell>
          <cell r="K4621">
            <v>1</v>
          </cell>
          <cell r="L4621">
            <v>4</v>
          </cell>
          <cell r="N4621">
            <v>1</v>
          </cell>
          <cell r="O4621">
            <v>6</v>
          </cell>
          <cell r="P4621">
            <v>1</v>
          </cell>
          <cell r="Q4621">
            <v>5</v>
          </cell>
          <cell r="R4621">
            <v>5</v>
          </cell>
          <cell r="AE4621" t="str">
            <v/>
          </cell>
        </row>
        <row r="4622">
          <cell r="C4622">
            <v>6464</v>
          </cell>
          <cell r="D4622" t="str">
            <v>Seattle Pacific University</v>
          </cell>
          <cell r="E4622" t="str">
            <v>CARN-2</v>
          </cell>
          <cell r="F4622">
            <v>3</v>
          </cell>
          <cell r="G4622">
            <v>2</v>
          </cell>
          <cell r="I4622">
            <v>1</v>
          </cell>
          <cell r="J4622">
            <v>1</v>
          </cell>
          <cell r="N4622">
            <v>1</v>
          </cell>
          <cell r="Q4622">
            <v>2</v>
          </cell>
          <cell r="R4622">
            <v>7</v>
          </cell>
          <cell r="AE4622" t="str">
            <v/>
          </cell>
        </row>
        <row r="4623">
          <cell r="C4623">
            <v>6465</v>
          </cell>
          <cell r="D4623" t="str">
            <v>Willamette University</v>
          </cell>
          <cell r="E4623" t="str">
            <v>CARN-4</v>
          </cell>
          <cell r="F4623">
            <v>2</v>
          </cell>
          <cell r="H4623">
            <v>1</v>
          </cell>
          <cell r="I4623">
            <v>9</v>
          </cell>
          <cell r="J4623">
            <v>15</v>
          </cell>
          <cell r="K4623">
            <v>1</v>
          </cell>
          <cell r="L4623">
            <v>1</v>
          </cell>
          <cell r="N4623">
            <v>3</v>
          </cell>
          <cell r="O4623">
            <v>1</v>
          </cell>
          <cell r="P4623">
            <v>2</v>
          </cell>
          <cell r="Q4623">
            <v>3</v>
          </cell>
          <cell r="R4623">
            <v>1</v>
          </cell>
          <cell r="AE4623" t="str">
            <v/>
          </cell>
        </row>
        <row r="4624">
          <cell r="C4624">
            <v>6466</v>
          </cell>
          <cell r="D4624" t="str">
            <v>Regula Frei-Stolba</v>
          </cell>
          <cell r="E4624" t="str">
            <v>Individual</v>
          </cell>
          <cell r="F4624">
            <v>1</v>
          </cell>
          <cell r="G4624">
            <v>12</v>
          </cell>
          <cell r="H4624">
            <v>38</v>
          </cell>
          <cell r="I4624">
            <v>7</v>
          </cell>
          <cell r="J4624">
            <v>2</v>
          </cell>
          <cell r="K4624">
            <v>4</v>
          </cell>
          <cell r="L4624">
            <v>8</v>
          </cell>
          <cell r="M4624">
            <v>6</v>
          </cell>
          <cell r="N4624">
            <v>3</v>
          </cell>
          <cell r="O4624">
            <v>5</v>
          </cell>
          <cell r="P4624">
            <v>10</v>
          </cell>
          <cell r="Q4624">
            <v>8</v>
          </cell>
          <cell r="R4624">
            <v>12</v>
          </cell>
          <cell r="AE4624" t="str">
            <v/>
          </cell>
        </row>
        <row r="4625">
          <cell r="C4625">
            <v>6467</v>
          </cell>
          <cell r="D4625" t="str">
            <v>Roberta Strati</v>
          </cell>
          <cell r="E4625" t="str">
            <v>Individual</v>
          </cell>
          <cell r="F4625">
            <v>1</v>
          </cell>
          <cell r="G4625">
            <v>6</v>
          </cell>
          <cell r="H4625">
            <v>1</v>
          </cell>
          <cell r="Q4625">
            <v>2</v>
          </cell>
          <cell r="AE4625" t="str">
            <v/>
          </cell>
        </row>
        <row r="4626">
          <cell r="C4626">
            <v>6472</v>
          </cell>
          <cell r="D4626" t="str">
            <v>Néstor Manríquez</v>
          </cell>
          <cell r="E4626" t="str">
            <v>Individual</v>
          </cell>
          <cell r="F4626">
            <v>1</v>
          </cell>
          <cell r="G4626">
            <v>2</v>
          </cell>
          <cell r="H4626">
            <v>17</v>
          </cell>
          <cell r="I4626">
            <v>10</v>
          </cell>
          <cell r="J4626">
            <v>6</v>
          </cell>
          <cell r="K4626">
            <v>6</v>
          </cell>
          <cell r="L4626">
            <v>6</v>
          </cell>
          <cell r="M4626">
            <v>7</v>
          </cell>
          <cell r="N4626">
            <v>13</v>
          </cell>
          <cell r="O4626">
            <v>6</v>
          </cell>
          <cell r="P4626">
            <v>3</v>
          </cell>
          <cell r="Q4626">
            <v>5</v>
          </cell>
          <cell r="Z4626">
            <v>3</v>
          </cell>
          <cell r="AE4626" t="str">
            <v/>
          </cell>
        </row>
        <row r="4627">
          <cell r="C4627">
            <v>6473</v>
          </cell>
          <cell r="D4627" t="str">
            <v>Emilio Coppolino</v>
          </cell>
          <cell r="E4627" t="str">
            <v>Individual</v>
          </cell>
          <cell r="F4627">
            <v>1</v>
          </cell>
          <cell r="H4627">
            <v>1</v>
          </cell>
          <cell r="M4627">
            <v>1</v>
          </cell>
          <cell r="R4627">
            <v>2</v>
          </cell>
          <cell r="AE4627" t="str">
            <v/>
          </cell>
        </row>
        <row r="4628">
          <cell r="C4628">
            <v>6474</v>
          </cell>
          <cell r="D4628" t="str">
            <v>Olimar Flores-Júnior</v>
          </cell>
          <cell r="E4628" t="str">
            <v>Individual</v>
          </cell>
          <cell r="F4628">
            <v>1</v>
          </cell>
          <cell r="G4628">
            <v>6</v>
          </cell>
          <cell r="H4628">
            <v>3</v>
          </cell>
          <cell r="I4628">
            <v>4</v>
          </cell>
          <cell r="L4628">
            <v>3</v>
          </cell>
          <cell r="N4628">
            <v>6</v>
          </cell>
          <cell r="Q4628">
            <v>2</v>
          </cell>
          <cell r="R4628">
            <v>3</v>
          </cell>
          <cell r="Z4628">
            <v>3</v>
          </cell>
          <cell r="AE4628" t="str">
            <v/>
          </cell>
        </row>
        <row r="4629">
          <cell r="C4629">
            <v>6475</v>
          </cell>
          <cell r="D4629" t="str">
            <v>Joel Lidov</v>
          </cell>
          <cell r="E4629" t="str">
            <v>Individual</v>
          </cell>
          <cell r="F4629">
            <v>1</v>
          </cell>
          <cell r="H4629">
            <v>3</v>
          </cell>
          <cell r="J4629">
            <v>1</v>
          </cell>
          <cell r="K4629">
            <v>1</v>
          </cell>
          <cell r="L4629">
            <v>3</v>
          </cell>
          <cell r="N4629">
            <v>1</v>
          </cell>
          <cell r="Q4629">
            <v>4</v>
          </cell>
          <cell r="AE4629" t="str">
            <v/>
          </cell>
        </row>
        <row r="4630">
          <cell r="C4630">
            <v>6477</v>
          </cell>
          <cell r="D4630" t="str">
            <v>Grinnell College</v>
          </cell>
          <cell r="E4630" t="str">
            <v>CARN-4</v>
          </cell>
          <cell r="F4630">
            <v>2</v>
          </cell>
          <cell r="G4630">
            <v>6</v>
          </cell>
          <cell r="H4630">
            <v>14</v>
          </cell>
          <cell r="I4630">
            <v>1</v>
          </cell>
          <cell r="J4630">
            <v>7</v>
          </cell>
          <cell r="K4630">
            <v>21</v>
          </cell>
          <cell r="L4630">
            <v>24</v>
          </cell>
          <cell r="M4630">
            <v>10</v>
          </cell>
          <cell r="N4630">
            <v>12</v>
          </cell>
          <cell r="O4630">
            <v>18</v>
          </cell>
          <cell r="P4630">
            <v>7</v>
          </cell>
          <cell r="Q4630">
            <v>22</v>
          </cell>
          <cell r="R4630">
            <v>8</v>
          </cell>
          <cell r="T4630">
            <v>7</v>
          </cell>
          <cell r="W4630">
            <v>1</v>
          </cell>
          <cell r="Y4630">
            <v>1</v>
          </cell>
          <cell r="AC4630">
            <v>14</v>
          </cell>
          <cell r="AD4630">
            <v>5</v>
          </cell>
          <cell r="AE4630" t="str">
            <v/>
          </cell>
        </row>
        <row r="4631">
          <cell r="C4631">
            <v>6480</v>
          </cell>
          <cell r="D4631" t="str">
            <v>Anna Bussetto</v>
          </cell>
          <cell r="E4631" t="str">
            <v>Individual</v>
          </cell>
          <cell r="F4631">
            <v>1</v>
          </cell>
          <cell r="G4631">
            <v>9</v>
          </cell>
          <cell r="I4631">
            <v>7</v>
          </cell>
          <cell r="J4631">
            <v>7</v>
          </cell>
          <cell r="K4631">
            <v>3</v>
          </cell>
          <cell r="L4631">
            <v>4</v>
          </cell>
          <cell r="M4631">
            <v>2</v>
          </cell>
          <cell r="N4631">
            <v>12</v>
          </cell>
          <cell r="O4631">
            <v>14</v>
          </cell>
          <cell r="P4631">
            <v>9</v>
          </cell>
          <cell r="Q4631">
            <v>3</v>
          </cell>
          <cell r="R4631">
            <v>2</v>
          </cell>
          <cell r="AE4631" t="str">
            <v/>
          </cell>
        </row>
        <row r="4632">
          <cell r="C4632">
            <v>6481</v>
          </cell>
          <cell r="D4632" t="str">
            <v>Alfonso Natale</v>
          </cell>
          <cell r="E4632" t="str">
            <v>Individual</v>
          </cell>
          <cell r="F4632">
            <v>1</v>
          </cell>
          <cell r="G4632">
            <v>19</v>
          </cell>
          <cell r="H4632">
            <v>7</v>
          </cell>
          <cell r="J4632">
            <v>1</v>
          </cell>
          <cell r="K4632">
            <v>1</v>
          </cell>
          <cell r="L4632">
            <v>1</v>
          </cell>
          <cell r="M4632">
            <v>2</v>
          </cell>
          <cell r="N4632">
            <v>3</v>
          </cell>
          <cell r="O4632">
            <v>1</v>
          </cell>
          <cell r="Q4632">
            <v>2</v>
          </cell>
          <cell r="R4632">
            <v>4</v>
          </cell>
          <cell r="AD4632">
            <v>2</v>
          </cell>
          <cell r="AE4632" t="str">
            <v/>
          </cell>
        </row>
        <row r="4633">
          <cell r="C4633">
            <v>6486</v>
          </cell>
          <cell r="D4633" t="str">
            <v>Anthony-Marc Sanz</v>
          </cell>
          <cell r="E4633" t="str">
            <v>Individual</v>
          </cell>
          <cell r="F4633">
            <v>1</v>
          </cell>
          <cell r="G4633">
            <v>17</v>
          </cell>
          <cell r="H4633">
            <v>1</v>
          </cell>
          <cell r="I4633">
            <v>2</v>
          </cell>
          <cell r="J4633">
            <v>5</v>
          </cell>
          <cell r="K4633">
            <v>1</v>
          </cell>
          <cell r="L4633">
            <v>1</v>
          </cell>
          <cell r="P4633">
            <v>13</v>
          </cell>
          <cell r="Q4633">
            <v>9</v>
          </cell>
          <cell r="R4633">
            <v>3</v>
          </cell>
          <cell r="AE4633" t="str">
            <v/>
          </cell>
        </row>
        <row r="4634">
          <cell r="C4634">
            <v>6487</v>
          </cell>
          <cell r="D4634" t="str">
            <v>Christian Thinius</v>
          </cell>
          <cell r="E4634" t="str">
            <v>Individual</v>
          </cell>
          <cell r="F4634">
            <v>1</v>
          </cell>
          <cell r="G4634">
            <v>1</v>
          </cell>
          <cell r="M4634">
            <v>1</v>
          </cell>
          <cell r="AE4634" t="str">
            <v/>
          </cell>
        </row>
        <row r="4635">
          <cell r="C4635">
            <v>6489</v>
          </cell>
          <cell r="D4635" t="str">
            <v>Paolo Quaranta</v>
          </cell>
          <cell r="E4635" t="str">
            <v>Individual</v>
          </cell>
          <cell r="F4635">
            <v>1</v>
          </cell>
          <cell r="G4635">
            <v>1</v>
          </cell>
          <cell r="J4635">
            <v>1</v>
          </cell>
          <cell r="AE4635" t="str">
            <v/>
          </cell>
        </row>
        <row r="4636">
          <cell r="C4636">
            <v>6490</v>
          </cell>
          <cell r="D4636" t="str">
            <v>Augustana College</v>
          </cell>
          <cell r="E4636" t="str">
            <v>CARN-4</v>
          </cell>
          <cell r="F4636">
            <v>2</v>
          </cell>
          <cell r="G4636">
            <v>8</v>
          </cell>
          <cell r="H4636">
            <v>11</v>
          </cell>
          <cell r="I4636">
            <v>22</v>
          </cell>
          <cell r="J4636">
            <v>9</v>
          </cell>
          <cell r="K4636">
            <v>5</v>
          </cell>
          <cell r="M4636">
            <v>1</v>
          </cell>
          <cell r="N4636">
            <v>1</v>
          </cell>
          <cell r="O4636">
            <v>5</v>
          </cell>
          <cell r="P4636">
            <v>8</v>
          </cell>
          <cell r="Q4636">
            <v>36</v>
          </cell>
          <cell r="R4636">
            <v>5</v>
          </cell>
          <cell r="S4636">
            <v>1</v>
          </cell>
          <cell r="T4636">
            <v>2</v>
          </cell>
          <cell r="AC4636">
            <v>48</v>
          </cell>
          <cell r="AE4636" t="str">
            <v/>
          </cell>
        </row>
        <row r="4637">
          <cell r="C4637">
            <v>6492</v>
          </cell>
          <cell r="D4637" t="str">
            <v>Iris Aasen Brecke</v>
          </cell>
          <cell r="E4637" t="str">
            <v>Individual</v>
          </cell>
          <cell r="F4637">
            <v>1</v>
          </cell>
          <cell r="G4637">
            <v>2</v>
          </cell>
          <cell r="H4637">
            <v>1</v>
          </cell>
          <cell r="I4637">
            <v>2</v>
          </cell>
          <cell r="J4637">
            <v>4</v>
          </cell>
          <cell r="L4637">
            <v>5</v>
          </cell>
          <cell r="M4637">
            <v>4</v>
          </cell>
          <cell r="N4637">
            <v>5</v>
          </cell>
          <cell r="O4637">
            <v>4</v>
          </cell>
          <cell r="P4637">
            <v>3</v>
          </cell>
          <cell r="Q4637">
            <v>3</v>
          </cell>
          <cell r="X4637">
            <v>1</v>
          </cell>
          <cell r="AB4637">
            <v>1</v>
          </cell>
          <cell r="AE4637" t="str">
            <v/>
          </cell>
        </row>
        <row r="4638">
          <cell r="C4638">
            <v>6494</v>
          </cell>
          <cell r="D4638" t="str">
            <v>Université de Perpignan Via Domitia</v>
          </cell>
          <cell r="E4638" t="str">
            <v>Standard</v>
          </cell>
          <cell r="F4638">
            <v>3</v>
          </cell>
          <cell r="G4638">
            <v>17</v>
          </cell>
          <cell r="H4638">
            <v>15</v>
          </cell>
          <cell r="I4638">
            <v>11</v>
          </cell>
          <cell r="J4638">
            <v>7</v>
          </cell>
          <cell r="K4638">
            <v>10</v>
          </cell>
          <cell r="L4638">
            <v>1</v>
          </cell>
          <cell r="M4638">
            <v>3</v>
          </cell>
          <cell r="N4638">
            <v>3</v>
          </cell>
          <cell r="O4638">
            <v>42</v>
          </cell>
          <cell r="P4638">
            <v>40</v>
          </cell>
          <cell r="Q4638">
            <v>61</v>
          </cell>
          <cell r="R4638">
            <v>21</v>
          </cell>
          <cell r="T4638">
            <v>11</v>
          </cell>
          <cell r="AB4638">
            <v>14</v>
          </cell>
          <cell r="AC4638">
            <v>45</v>
          </cell>
          <cell r="AE4638" t="str">
            <v/>
          </cell>
        </row>
        <row r="4639">
          <cell r="C4639">
            <v>6496</v>
          </cell>
          <cell r="D4639" t="str">
            <v>José María Requejo Prieto</v>
          </cell>
          <cell r="E4639" t="str">
            <v>Individual</v>
          </cell>
          <cell r="F4639">
            <v>1</v>
          </cell>
          <cell r="P4639">
            <v>2</v>
          </cell>
          <cell r="Q4639">
            <v>1</v>
          </cell>
          <cell r="AE4639" t="str">
            <v/>
          </cell>
        </row>
        <row r="4640">
          <cell r="C4640">
            <v>6497</v>
          </cell>
          <cell r="D4640" t="str">
            <v>Antonio Vecchio</v>
          </cell>
          <cell r="E4640" t="str">
            <v>Individual</v>
          </cell>
          <cell r="F4640">
            <v>2</v>
          </cell>
          <cell r="I4640">
            <v>7</v>
          </cell>
          <cell r="L4640">
            <v>2</v>
          </cell>
          <cell r="O4640">
            <v>1</v>
          </cell>
          <cell r="P4640">
            <v>4</v>
          </cell>
          <cell r="Q4640">
            <v>4</v>
          </cell>
          <cell r="R4640">
            <v>2</v>
          </cell>
          <cell r="AE4640" t="str">
            <v/>
          </cell>
        </row>
        <row r="4641">
          <cell r="C4641">
            <v>6498</v>
          </cell>
          <cell r="D4641" t="str">
            <v>Feliciana Pennisi</v>
          </cell>
          <cell r="E4641" t="str">
            <v>Individual</v>
          </cell>
          <cell r="F4641">
            <v>1</v>
          </cell>
          <cell r="J4641">
            <v>1</v>
          </cell>
          <cell r="M4641">
            <v>1</v>
          </cell>
          <cell r="R4641">
            <v>5</v>
          </cell>
          <cell r="AE4641" t="str">
            <v/>
          </cell>
        </row>
        <row r="4642">
          <cell r="C4642">
            <v>6499</v>
          </cell>
          <cell r="D4642" t="str">
            <v>Valparaiso University</v>
          </cell>
          <cell r="E4642" t="str">
            <v>CARN-3</v>
          </cell>
          <cell r="F4642">
            <v>2</v>
          </cell>
          <cell r="G4642">
            <v>1</v>
          </cell>
          <cell r="H4642">
            <v>1</v>
          </cell>
          <cell r="I4642">
            <v>1</v>
          </cell>
          <cell r="J4642">
            <v>16</v>
          </cell>
          <cell r="K4642">
            <v>6</v>
          </cell>
          <cell r="M4642">
            <v>5</v>
          </cell>
          <cell r="N4642">
            <v>1</v>
          </cell>
          <cell r="O4642">
            <v>10</v>
          </cell>
          <cell r="P4642">
            <v>5</v>
          </cell>
          <cell r="Q4642">
            <v>27</v>
          </cell>
          <cell r="R4642">
            <v>3</v>
          </cell>
          <cell r="V4642">
            <v>9</v>
          </cell>
          <cell r="AB4642">
            <v>16</v>
          </cell>
          <cell r="AC4642">
            <v>1</v>
          </cell>
          <cell r="AE4642" t="str">
            <v/>
          </cell>
        </row>
        <row r="4643">
          <cell r="C4643">
            <v>6500</v>
          </cell>
          <cell r="D4643" t="str">
            <v>Ekin Öyken</v>
          </cell>
          <cell r="E4643" t="str">
            <v>Individual</v>
          </cell>
          <cell r="F4643">
            <v>1</v>
          </cell>
          <cell r="G4643">
            <v>3</v>
          </cell>
          <cell r="H4643">
            <v>3</v>
          </cell>
          <cell r="AE4643" t="str">
            <v/>
          </cell>
        </row>
        <row r="4644">
          <cell r="C4644">
            <v>6503</v>
          </cell>
          <cell r="D4644" t="str">
            <v>Open University of Cyprus</v>
          </cell>
          <cell r="E4644" t="str">
            <v>Standard</v>
          </cell>
          <cell r="F4644">
            <v>3</v>
          </cell>
          <cell r="G4644">
            <v>2</v>
          </cell>
          <cell r="H4644">
            <v>9</v>
          </cell>
          <cell r="I4644">
            <v>8</v>
          </cell>
          <cell r="J4644">
            <v>9</v>
          </cell>
          <cell r="K4644">
            <v>1</v>
          </cell>
          <cell r="M4644">
            <v>1</v>
          </cell>
          <cell r="N4644">
            <v>2</v>
          </cell>
          <cell r="P4644">
            <v>2</v>
          </cell>
          <cell r="Q4644">
            <v>3</v>
          </cell>
          <cell r="R4644">
            <v>1</v>
          </cell>
          <cell r="AE4644" t="str">
            <v/>
          </cell>
        </row>
        <row r="4645">
          <cell r="C4645">
            <v>6504</v>
          </cell>
          <cell r="D4645" t="str">
            <v>Università di Cagliari</v>
          </cell>
          <cell r="E4645" t="str">
            <v>Campus Wide</v>
          </cell>
          <cell r="F4645">
            <v>40</v>
          </cell>
          <cell r="G4645">
            <v>50</v>
          </cell>
          <cell r="H4645">
            <v>122</v>
          </cell>
          <cell r="I4645">
            <v>102</v>
          </cell>
          <cell r="J4645">
            <v>119</v>
          </cell>
          <cell r="K4645">
            <v>62</v>
          </cell>
          <cell r="L4645">
            <v>42</v>
          </cell>
          <cell r="M4645">
            <v>59</v>
          </cell>
          <cell r="N4645">
            <v>4</v>
          </cell>
          <cell r="O4645">
            <v>30</v>
          </cell>
          <cell r="P4645">
            <v>25</v>
          </cell>
          <cell r="Q4645">
            <v>76</v>
          </cell>
          <cell r="R4645">
            <v>60</v>
          </cell>
          <cell r="T4645">
            <v>5</v>
          </cell>
          <cell r="V4645">
            <v>1</v>
          </cell>
          <cell r="Y4645">
            <v>1</v>
          </cell>
          <cell r="AC4645">
            <v>1</v>
          </cell>
          <cell r="AD4645">
            <v>1</v>
          </cell>
          <cell r="AE4645" t="str">
            <v/>
          </cell>
        </row>
        <row r="4646">
          <cell r="C4646">
            <v>6505</v>
          </cell>
          <cell r="D4646" t="str">
            <v>Julia Binsacca</v>
          </cell>
          <cell r="E4646" t="str">
            <v>Individual</v>
          </cell>
          <cell r="F4646">
            <v>1</v>
          </cell>
          <cell r="O4646">
            <v>1</v>
          </cell>
          <cell r="AE4646" t="str">
            <v/>
          </cell>
        </row>
        <row r="4647">
          <cell r="C4647">
            <v>6506</v>
          </cell>
          <cell r="D4647" t="str">
            <v>Hanover College</v>
          </cell>
          <cell r="E4647" t="str">
            <v>CARN-4</v>
          </cell>
          <cell r="F4647">
            <v>2</v>
          </cell>
          <cell r="G4647">
            <v>1</v>
          </cell>
          <cell r="I4647">
            <v>1</v>
          </cell>
          <cell r="J4647">
            <v>1</v>
          </cell>
          <cell r="N4647">
            <v>1</v>
          </cell>
          <cell r="P4647">
            <v>1</v>
          </cell>
          <cell r="AE4647" t="str">
            <v/>
          </cell>
        </row>
        <row r="4648">
          <cell r="C4648">
            <v>6507</v>
          </cell>
          <cell r="D4648" t="str">
            <v>Colorado College</v>
          </cell>
          <cell r="E4648" t="str">
            <v>CARN-4</v>
          </cell>
          <cell r="F4648">
            <v>40</v>
          </cell>
          <cell r="G4648">
            <v>2</v>
          </cell>
          <cell r="H4648">
            <v>6</v>
          </cell>
          <cell r="I4648">
            <v>24</v>
          </cell>
          <cell r="J4648">
            <v>108</v>
          </cell>
          <cell r="K4648">
            <v>12</v>
          </cell>
          <cell r="M4648">
            <v>10</v>
          </cell>
          <cell r="N4648">
            <v>17</v>
          </cell>
          <cell r="O4648">
            <v>54</v>
          </cell>
          <cell r="P4648">
            <v>89</v>
          </cell>
          <cell r="Q4648">
            <v>29</v>
          </cell>
          <cell r="R4648">
            <v>32</v>
          </cell>
          <cell r="V4648">
            <v>1</v>
          </cell>
          <cell r="AE4648" t="str">
            <v/>
          </cell>
        </row>
        <row r="4649">
          <cell r="C4649">
            <v>6508</v>
          </cell>
          <cell r="D4649" t="str">
            <v>Eric Dubuis</v>
          </cell>
          <cell r="E4649" t="str">
            <v>Individual</v>
          </cell>
          <cell r="F4649">
            <v>1</v>
          </cell>
          <cell r="K4649">
            <v>1</v>
          </cell>
          <cell r="Q4649">
            <v>1</v>
          </cell>
          <cell r="AE4649" t="str">
            <v/>
          </cell>
        </row>
        <row r="4650">
          <cell r="C4650">
            <v>6509</v>
          </cell>
          <cell r="D4650" t="str">
            <v>Giovanni Indelli</v>
          </cell>
          <cell r="E4650" t="str">
            <v>Individual</v>
          </cell>
          <cell r="F4650">
            <v>1</v>
          </cell>
          <cell r="H4650">
            <v>2</v>
          </cell>
          <cell r="N4650">
            <v>1</v>
          </cell>
          <cell r="O4650">
            <v>9</v>
          </cell>
          <cell r="AE4650" t="str">
            <v/>
          </cell>
        </row>
        <row r="4651">
          <cell r="C4651">
            <v>6510</v>
          </cell>
          <cell r="D4651" t="str">
            <v>British School at Rome</v>
          </cell>
          <cell r="E4651" t="str">
            <v>Standard</v>
          </cell>
          <cell r="F4651">
            <v>3</v>
          </cell>
          <cell r="G4651">
            <v>1</v>
          </cell>
          <cell r="K4651">
            <v>1</v>
          </cell>
          <cell r="P4651">
            <v>1</v>
          </cell>
          <cell r="AE4651" t="str">
            <v/>
          </cell>
        </row>
        <row r="4652">
          <cell r="C4652">
            <v>6512</v>
          </cell>
          <cell r="D4652" t="str">
            <v>Anne-Claire Soussan</v>
          </cell>
          <cell r="E4652" t="str">
            <v>Individual</v>
          </cell>
          <cell r="F4652">
            <v>1</v>
          </cell>
          <cell r="G4652">
            <v>1</v>
          </cell>
          <cell r="M4652">
            <v>2</v>
          </cell>
          <cell r="P4652">
            <v>2</v>
          </cell>
          <cell r="AE4652" t="str">
            <v/>
          </cell>
        </row>
        <row r="4653">
          <cell r="C4653">
            <v>6514</v>
          </cell>
          <cell r="D4653" t="str">
            <v>Doug Clapp</v>
          </cell>
          <cell r="E4653" t="str">
            <v>Individual</v>
          </cell>
          <cell r="F4653">
            <v>1</v>
          </cell>
          <cell r="H4653">
            <v>2</v>
          </cell>
          <cell r="K4653">
            <v>1</v>
          </cell>
          <cell r="M4653">
            <v>3</v>
          </cell>
          <cell r="Q4653">
            <v>4</v>
          </cell>
          <cell r="AE4653" t="str">
            <v/>
          </cell>
        </row>
        <row r="4654">
          <cell r="C4654">
            <v>6515</v>
          </cell>
          <cell r="D4654" t="str">
            <v>Deborah Boedeker</v>
          </cell>
          <cell r="E4654" t="str">
            <v>Individual</v>
          </cell>
          <cell r="F4654">
            <v>1</v>
          </cell>
          <cell r="Q4654">
            <v>1</v>
          </cell>
          <cell r="AE4654" t="str">
            <v/>
          </cell>
        </row>
        <row r="4655">
          <cell r="C4655">
            <v>6516</v>
          </cell>
          <cell r="D4655" t="str">
            <v>Jean A. Straus</v>
          </cell>
          <cell r="E4655" t="str">
            <v>Individual</v>
          </cell>
          <cell r="F4655">
            <v>1</v>
          </cell>
          <cell r="K4655">
            <v>1</v>
          </cell>
          <cell r="O4655">
            <v>1</v>
          </cell>
          <cell r="AE4655" t="str">
            <v/>
          </cell>
        </row>
        <row r="4656">
          <cell r="C4656">
            <v>6517</v>
          </cell>
          <cell r="D4656" t="str">
            <v>Università degli studi di Napoli "L'Orientale"</v>
          </cell>
          <cell r="E4656" t="str">
            <v>Campus Wide</v>
          </cell>
          <cell r="F4656">
            <v>40</v>
          </cell>
          <cell r="G4656">
            <v>3</v>
          </cell>
          <cell r="H4656">
            <v>3</v>
          </cell>
          <cell r="I4656">
            <v>7</v>
          </cell>
          <cell r="J4656">
            <v>2</v>
          </cell>
          <cell r="K4656">
            <v>2</v>
          </cell>
          <cell r="M4656">
            <v>42</v>
          </cell>
          <cell r="O4656">
            <v>7</v>
          </cell>
          <cell r="Q4656">
            <v>4</v>
          </cell>
          <cell r="R4656">
            <v>3</v>
          </cell>
          <cell r="Y4656">
            <v>3</v>
          </cell>
          <cell r="AE4656" t="str">
            <v/>
          </cell>
        </row>
        <row r="4657">
          <cell r="C4657">
            <v>6518</v>
          </cell>
          <cell r="D4657" t="str">
            <v>Fiona McHardy</v>
          </cell>
          <cell r="E4657" t="str">
            <v>Individual</v>
          </cell>
          <cell r="F4657">
            <v>1</v>
          </cell>
          <cell r="H4657">
            <v>1</v>
          </cell>
          <cell r="I4657">
            <v>2</v>
          </cell>
          <cell r="J4657">
            <v>6</v>
          </cell>
          <cell r="K4657">
            <v>11</v>
          </cell>
          <cell r="L4657">
            <v>4</v>
          </cell>
          <cell r="M4657">
            <v>14</v>
          </cell>
          <cell r="N4657">
            <v>10</v>
          </cell>
          <cell r="P4657">
            <v>4</v>
          </cell>
          <cell r="Q4657">
            <v>7</v>
          </cell>
          <cell r="R4657">
            <v>11</v>
          </cell>
          <cell r="AE4657" t="str">
            <v/>
          </cell>
        </row>
        <row r="4658">
          <cell r="C4658">
            <v>6519</v>
          </cell>
          <cell r="D4658" t="str">
            <v>Davide Debernardi</v>
          </cell>
          <cell r="E4658" t="str">
            <v>Individual</v>
          </cell>
          <cell r="F4658">
            <v>1</v>
          </cell>
          <cell r="H4658">
            <v>1</v>
          </cell>
          <cell r="L4658">
            <v>1</v>
          </cell>
          <cell r="Q4658">
            <v>3</v>
          </cell>
          <cell r="R4658">
            <v>2</v>
          </cell>
          <cell r="AE4658" t="str">
            <v/>
          </cell>
        </row>
        <row r="4659">
          <cell r="C4659">
            <v>6521</v>
          </cell>
          <cell r="D4659" t="str">
            <v>David Woods</v>
          </cell>
          <cell r="E4659" t="str">
            <v>Individual</v>
          </cell>
          <cell r="F4659">
            <v>1</v>
          </cell>
          <cell r="G4659">
            <v>4</v>
          </cell>
          <cell r="H4659">
            <v>2</v>
          </cell>
          <cell r="I4659">
            <v>3</v>
          </cell>
          <cell r="J4659">
            <v>2</v>
          </cell>
          <cell r="K4659">
            <v>1</v>
          </cell>
          <cell r="L4659">
            <v>7</v>
          </cell>
          <cell r="M4659">
            <v>2</v>
          </cell>
          <cell r="N4659">
            <v>3</v>
          </cell>
          <cell r="O4659">
            <v>7</v>
          </cell>
          <cell r="P4659">
            <v>5</v>
          </cell>
          <cell r="Q4659">
            <v>6</v>
          </cell>
          <cell r="R4659">
            <v>1</v>
          </cell>
          <cell r="AE4659" t="str">
            <v/>
          </cell>
        </row>
        <row r="4660">
          <cell r="C4660">
            <v>6522</v>
          </cell>
          <cell r="D4660" t="str">
            <v>Michel Casevitz</v>
          </cell>
          <cell r="E4660" t="str">
            <v>Individual</v>
          </cell>
          <cell r="F4660">
            <v>1</v>
          </cell>
          <cell r="K4660">
            <v>1</v>
          </cell>
          <cell r="L4660">
            <v>1</v>
          </cell>
          <cell r="N4660">
            <v>1</v>
          </cell>
          <cell r="O4660">
            <v>2</v>
          </cell>
          <cell r="Q4660">
            <v>1</v>
          </cell>
          <cell r="AE4660" t="str">
            <v/>
          </cell>
        </row>
        <row r="4661">
          <cell r="C4661">
            <v>6523</v>
          </cell>
          <cell r="D4661" t="str">
            <v>Transylvania University</v>
          </cell>
          <cell r="E4661" t="str">
            <v>CARN-4</v>
          </cell>
          <cell r="F4661">
            <v>2</v>
          </cell>
          <cell r="G4661">
            <v>4</v>
          </cell>
          <cell r="I4661">
            <v>3</v>
          </cell>
          <cell r="J4661">
            <v>4</v>
          </cell>
          <cell r="K4661">
            <v>1</v>
          </cell>
          <cell r="L4661">
            <v>1</v>
          </cell>
          <cell r="O4661">
            <v>5</v>
          </cell>
          <cell r="P4661">
            <v>3</v>
          </cell>
          <cell r="Q4661">
            <v>1</v>
          </cell>
          <cell r="R4661">
            <v>2</v>
          </cell>
          <cell r="AE4661" t="str">
            <v/>
          </cell>
        </row>
        <row r="4662">
          <cell r="C4662">
            <v>6524</v>
          </cell>
          <cell r="D4662" t="str">
            <v>Universidade Federal de Minas Gerais</v>
          </cell>
          <cell r="E4662" t="str">
            <v>Standard</v>
          </cell>
          <cell r="F4662">
            <v>3</v>
          </cell>
          <cell r="G4662">
            <v>19</v>
          </cell>
          <cell r="J4662">
            <v>3</v>
          </cell>
          <cell r="K4662">
            <v>2</v>
          </cell>
          <cell r="N4662">
            <v>1</v>
          </cell>
          <cell r="Q4662">
            <v>1</v>
          </cell>
          <cell r="V4662">
            <v>2</v>
          </cell>
          <cell r="AE4662" t="str">
            <v/>
          </cell>
        </row>
        <row r="4663">
          <cell r="C4663">
            <v>6525</v>
          </cell>
          <cell r="D4663" t="str">
            <v>Lucía Rodríguez-Noriega Guillén</v>
          </cell>
          <cell r="E4663" t="str">
            <v>Individual</v>
          </cell>
          <cell r="F4663">
            <v>1</v>
          </cell>
          <cell r="G4663">
            <v>2</v>
          </cell>
          <cell r="H4663">
            <v>19</v>
          </cell>
          <cell r="I4663">
            <v>10</v>
          </cell>
          <cell r="L4663">
            <v>5</v>
          </cell>
          <cell r="M4663">
            <v>8</v>
          </cell>
          <cell r="N4663">
            <v>12</v>
          </cell>
          <cell r="P4663">
            <v>1</v>
          </cell>
          <cell r="Z4663">
            <v>7</v>
          </cell>
          <cell r="AE4663" t="str">
            <v/>
          </cell>
        </row>
        <row r="4664">
          <cell r="C4664">
            <v>6527</v>
          </cell>
          <cell r="D4664" t="str">
            <v>Rose Mary Sheldon</v>
          </cell>
          <cell r="E4664" t="str">
            <v>Individual</v>
          </cell>
          <cell r="F4664">
            <v>1</v>
          </cell>
          <cell r="J4664">
            <v>1</v>
          </cell>
          <cell r="L4664">
            <v>1</v>
          </cell>
          <cell r="P4664">
            <v>2</v>
          </cell>
          <cell r="Q4664">
            <v>1</v>
          </cell>
          <cell r="R4664">
            <v>1</v>
          </cell>
          <cell r="AB4664">
            <v>2</v>
          </cell>
          <cell r="AE4664" t="str">
            <v/>
          </cell>
        </row>
        <row r="4665">
          <cell r="C4665">
            <v>6529</v>
          </cell>
          <cell r="D4665" t="str">
            <v>Pontifical College Josephinum</v>
          </cell>
          <cell r="E4665" t="str">
            <v>CARN-5</v>
          </cell>
          <cell r="F4665">
            <v>1</v>
          </cell>
          <cell r="G4665">
            <v>1</v>
          </cell>
          <cell r="H4665">
            <v>4</v>
          </cell>
          <cell r="I4665">
            <v>3</v>
          </cell>
          <cell r="K4665">
            <v>2</v>
          </cell>
          <cell r="M4665">
            <v>2</v>
          </cell>
          <cell r="N4665">
            <v>2</v>
          </cell>
          <cell r="O4665">
            <v>1</v>
          </cell>
          <cell r="R4665">
            <v>1</v>
          </cell>
          <cell r="AE4665" t="str">
            <v/>
          </cell>
        </row>
        <row r="4666">
          <cell r="C4666">
            <v>6533</v>
          </cell>
          <cell r="D4666" t="str">
            <v>Wayne State University</v>
          </cell>
          <cell r="E4666" t="str">
            <v>CARN-1</v>
          </cell>
          <cell r="F4666">
            <v>40</v>
          </cell>
          <cell r="G4666">
            <v>24</v>
          </cell>
          <cell r="H4666">
            <v>66</v>
          </cell>
          <cell r="I4666">
            <v>24</v>
          </cell>
          <cell r="J4666">
            <v>28</v>
          </cell>
          <cell r="K4666">
            <v>27</v>
          </cell>
          <cell r="L4666">
            <v>34</v>
          </cell>
          <cell r="M4666">
            <v>15</v>
          </cell>
          <cell r="N4666">
            <v>43</v>
          </cell>
          <cell r="O4666">
            <v>54</v>
          </cell>
          <cell r="P4666">
            <v>61</v>
          </cell>
          <cell r="Q4666">
            <v>22</v>
          </cell>
          <cell r="R4666">
            <v>8</v>
          </cell>
          <cell r="T4666">
            <v>1</v>
          </cell>
          <cell r="AE4666" t="str">
            <v/>
          </cell>
        </row>
        <row r="4667">
          <cell r="C4667">
            <v>6534</v>
          </cell>
          <cell r="D4667" t="str">
            <v>Fairfield University</v>
          </cell>
          <cell r="E4667" t="str">
            <v>CARN-2</v>
          </cell>
          <cell r="F4667">
            <v>3</v>
          </cell>
          <cell r="H4667">
            <v>5</v>
          </cell>
          <cell r="I4667">
            <v>53</v>
          </cell>
          <cell r="J4667">
            <v>96</v>
          </cell>
          <cell r="K4667">
            <v>40</v>
          </cell>
          <cell r="L4667">
            <v>1</v>
          </cell>
          <cell r="M4667">
            <v>1</v>
          </cell>
          <cell r="O4667">
            <v>5</v>
          </cell>
          <cell r="P4667">
            <v>63</v>
          </cell>
          <cell r="Q4667">
            <v>28</v>
          </cell>
          <cell r="R4667">
            <v>21</v>
          </cell>
          <cell r="U4667">
            <v>6</v>
          </cell>
          <cell r="AE4667" t="str">
            <v/>
          </cell>
        </row>
        <row r="4668">
          <cell r="C4668">
            <v>6535</v>
          </cell>
          <cell r="D4668" t="str">
            <v>Loriano Zurli</v>
          </cell>
          <cell r="E4668" t="str">
            <v>Individual</v>
          </cell>
          <cell r="F4668">
            <v>1</v>
          </cell>
          <cell r="G4668">
            <v>3</v>
          </cell>
          <cell r="H4668">
            <v>1</v>
          </cell>
          <cell r="I4668">
            <v>1</v>
          </cell>
          <cell r="K4668">
            <v>3</v>
          </cell>
          <cell r="L4668">
            <v>2</v>
          </cell>
          <cell r="M4668">
            <v>5</v>
          </cell>
          <cell r="N4668">
            <v>2</v>
          </cell>
          <cell r="Q4668">
            <v>6</v>
          </cell>
          <cell r="R4668">
            <v>3</v>
          </cell>
          <cell r="AE4668" t="str">
            <v/>
          </cell>
        </row>
        <row r="4669">
          <cell r="C4669">
            <v>6536</v>
          </cell>
          <cell r="D4669" t="str">
            <v>Licinia Ricottilli</v>
          </cell>
          <cell r="E4669" t="str">
            <v>Individual</v>
          </cell>
          <cell r="F4669">
            <v>1</v>
          </cell>
          <cell r="G4669">
            <v>1</v>
          </cell>
          <cell r="J4669">
            <v>1</v>
          </cell>
          <cell r="M4669">
            <v>1</v>
          </cell>
          <cell r="S4669">
            <v>2</v>
          </cell>
          <cell r="AE4669" t="str">
            <v/>
          </cell>
        </row>
        <row r="4670">
          <cell r="C4670">
            <v>6537</v>
          </cell>
          <cell r="D4670" t="str">
            <v>Bart Huelsenbeck</v>
          </cell>
          <cell r="E4670" t="str">
            <v>Individual</v>
          </cell>
          <cell r="F4670">
            <v>1</v>
          </cell>
          <cell r="G4670">
            <v>1</v>
          </cell>
          <cell r="H4670">
            <v>1</v>
          </cell>
          <cell r="I4670">
            <v>1</v>
          </cell>
          <cell r="J4670">
            <v>6</v>
          </cell>
          <cell r="K4670">
            <v>7</v>
          </cell>
          <cell r="L4670">
            <v>10</v>
          </cell>
          <cell r="M4670">
            <v>10</v>
          </cell>
          <cell r="N4670">
            <v>16</v>
          </cell>
          <cell r="O4670">
            <v>18</v>
          </cell>
          <cell r="P4670">
            <v>12</v>
          </cell>
          <cell r="Q4670">
            <v>19</v>
          </cell>
          <cell r="R4670">
            <v>5</v>
          </cell>
          <cell r="AE4670" t="str">
            <v/>
          </cell>
        </row>
        <row r="4671">
          <cell r="C4671">
            <v>6538</v>
          </cell>
          <cell r="D4671" t="str">
            <v>Philip Kaplan</v>
          </cell>
          <cell r="E4671" t="str">
            <v>Individual</v>
          </cell>
          <cell r="F4671">
            <v>1</v>
          </cell>
          <cell r="G4671">
            <v>26</v>
          </cell>
          <cell r="H4671">
            <v>33</v>
          </cell>
          <cell r="I4671">
            <v>12</v>
          </cell>
          <cell r="J4671">
            <v>8</v>
          </cell>
          <cell r="K4671">
            <v>5</v>
          </cell>
          <cell r="L4671">
            <v>3</v>
          </cell>
          <cell r="N4671">
            <v>3</v>
          </cell>
          <cell r="O4671">
            <v>2</v>
          </cell>
          <cell r="Q4671">
            <v>1</v>
          </cell>
          <cell r="W4671">
            <v>1</v>
          </cell>
          <cell r="AE4671" t="str">
            <v/>
          </cell>
        </row>
        <row r="4672">
          <cell r="C4672">
            <v>6539</v>
          </cell>
          <cell r="D4672" t="str">
            <v>Michael Pavković</v>
          </cell>
          <cell r="E4672" t="str">
            <v>Individual</v>
          </cell>
          <cell r="F4672">
            <v>1</v>
          </cell>
          <cell r="G4672">
            <v>1</v>
          </cell>
          <cell r="AE4672" t="str">
            <v/>
          </cell>
        </row>
        <row r="4673">
          <cell r="C4673">
            <v>6540</v>
          </cell>
          <cell r="D4673" t="str">
            <v>Raffaella Pierobon</v>
          </cell>
          <cell r="E4673" t="str">
            <v>Individual</v>
          </cell>
          <cell r="F4673">
            <v>1</v>
          </cell>
          <cell r="R4673">
            <v>1</v>
          </cell>
          <cell r="AE4673" t="str">
            <v/>
          </cell>
        </row>
        <row r="4674">
          <cell r="C4674">
            <v>6541</v>
          </cell>
          <cell r="D4674" t="str">
            <v>Levente Laszlo</v>
          </cell>
          <cell r="E4674" t="str">
            <v>Individual</v>
          </cell>
          <cell r="F4674">
            <v>1</v>
          </cell>
          <cell r="G4674">
            <v>1</v>
          </cell>
          <cell r="P4674">
            <v>1</v>
          </cell>
          <cell r="AE4674" t="str">
            <v/>
          </cell>
        </row>
        <row r="4675">
          <cell r="C4675">
            <v>6543</v>
          </cell>
          <cell r="D4675" t="str">
            <v>Catherine Ware</v>
          </cell>
          <cell r="E4675" t="str">
            <v>Individual</v>
          </cell>
          <cell r="F4675">
            <v>1</v>
          </cell>
          <cell r="G4675">
            <v>6</v>
          </cell>
          <cell r="I4675">
            <v>3</v>
          </cell>
          <cell r="J4675">
            <v>8</v>
          </cell>
          <cell r="K4675">
            <v>12</v>
          </cell>
          <cell r="L4675">
            <v>6</v>
          </cell>
          <cell r="M4675">
            <v>8</v>
          </cell>
          <cell r="N4675">
            <v>3</v>
          </cell>
          <cell r="O4675">
            <v>4</v>
          </cell>
          <cell r="P4675">
            <v>2</v>
          </cell>
          <cell r="Q4675">
            <v>1</v>
          </cell>
          <cell r="R4675">
            <v>1</v>
          </cell>
          <cell r="V4675">
            <v>2</v>
          </cell>
          <cell r="AE4675" t="str">
            <v/>
          </cell>
        </row>
        <row r="4676">
          <cell r="C4676">
            <v>6544</v>
          </cell>
          <cell r="D4676" t="str">
            <v>Università degli Studi di Perugia</v>
          </cell>
          <cell r="E4676" t="str">
            <v>Campus Wide</v>
          </cell>
          <cell r="F4676">
            <v>130</v>
          </cell>
          <cell r="G4676">
            <v>452</v>
          </cell>
          <cell r="H4676">
            <v>288</v>
          </cell>
          <cell r="I4676">
            <v>465</v>
          </cell>
          <cell r="J4676">
            <v>863</v>
          </cell>
          <cell r="K4676">
            <v>124</v>
          </cell>
          <cell r="L4676">
            <v>608</v>
          </cell>
          <cell r="M4676">
            <v>262</v>
          </cell>
          <cell r="N4676">
            <v>717</v>
          </cell>
          <cell r="O4676">
            <v>414</v>
          </cell>
          <cell r="P4676">
            <v>240</v>
          </cell>
          <cell r="Q4676">
            <v>361</v>
          </cell>
          <cell r="R4676">
            <v>60</v>
          </cell>
          <cell r="S4676">
            <v>4</v>
          </cell>
          <cell r="T4676">
            <v>1</v>
          </cell>
          <cell r="U4676">
            <v>3</v>
          </cell>
          <cell r="V4676">
            <v>11</v>
          </cell>
          <cell r="X4676">
            <v>5</v>
          </cell>
          <cell r="Y4676">
            <v>1</v>
          </cell>
          <cell r="Z4676">
            <v>5</v>
          </cell>
          <cell r="AA4676">
            <v>2</v>
          </cell>
          <cell r="AB4676">
            <v>1</v>
          </cell>
          <cell r="AC4676">
            <v>3</v>
          </cell>
          <cell r="AE4676" t="str">
            <v/>
          </cell>
        </row>
        <row r="4677">
          <cell r="C4677">
            <v>6545</v>
          </cell>
          <cell r="D4677" t="str">
            <v>Illinois Wesleyan University</v>
          </cell>
          <cell r="E4677" t="str">
            <v>CARN-4</v>
          </cell>
          <cell r="F4677">
            <v>40</v>
          </cell>
          <cell r="G4677">
            <v>19</v>
          </cell>
          <cell r="H4677">
            <v>16</v>
          </cell>
          <cell r="I4677">
            <v>2</v>
          </cell>
          <cell r="J4677">
            <v>2</v>
          </cell>
          <cell r="L4677">
            <v>1</v>
          </cell>
          <cell r="M4677">
            <v>1</v>
          </cell>
          <cell r="N4677">
            <v>1</v>
          </cell>
          <cell r="O4677">
            <v>1</v>
          </cell>
          <cell r="AE4677" t="str">
            <v/>
          </cell>
        </row>
        <row r="4678">
          <cell r="C4678">
            <v>6546</v>
          </cell>
          <cell r="D4678" t="str">
            <v>Fondazione per le Scienze religiose Giovanni XXIII</v>
          </cell>
          <cell r="E4678" t="str">
            <v>Campus Wide</v>
          </cell>
          <cell r="F4678">
            <v>40</v>
          </cell>
          <cell r="G4678">
            <v>1</v>
          </cell>
          <cell r="I4678">
            <v>7</v>
          </cell>
          <cell r="J4678">
            <v>19</v>
          </cell>
          <cell r="K4678">
            <v>5</v>
          </cell>
          <cell r="L4678">
            <v>16</v>
          </cell>
          <cell r="M4678">
            <v>31</v>
          </cell>
          <cell r="N4678">
            <v>14</v>
          </cell>
          <cell r="O4678">
            <v>3</v>
          </cell>
          <cell r="P4678">
            <v>5</v>
          </cell>
          <cell r="Q4678">
            <v>8</v>
          </cell>
          <cell r="R4678">
            <v>10</v>
          </cell>
          <cell r="AE4678" t="str">
            <v/>
          </cell>
        </row>
        <row r="4679">
          <cell r="C4679">
            <v>6547</v>
          </cell>
          <cell r="D4679" t="str">
            <v>Carmel McCallum-Barry</v>
          </cell>
          <cell r="E4679" t="str">
            <v>Individual</v>
          </cell>
          <cell r="F4679">
            <v>1</v>
          </cell>
          <cell r="H4679">
            <v>3</v>
          </cell>
          <cell r="AE4679" t="str">
            <v/>
          </cell>
        </row>
        <row r="4680">
          <cell r="C4680">
            <v>6548</v>
          </cell>
          <cell r="D4680" t="str">
            <v>Richard Carrier</v>
          </cell>
          <cell r="E4680" t="str">
            <v>Individual</v>
          </cell>
          <cell r="F4680">
            <v>1</v>
          </cell>
          <cell r="P4680">
            <v>1</v>
          </cell>
          <cell r="AE4680" t="str">
            <v/>
          </cell>
        </row>
        <row r="4681">
          <cell r="C4681">
            <v>6550</v>
          </cell>
          <cell r="D4681" t="str">
            <v>Knox College</v>
          </cell>
          <cell r="E4681" t="str">
            <v>CARN-4</v>
          </cell>
          <cell r="F4681">
            <v>2</v>
          </cell>
          <cell r="G4681">
            <v>3</v>
          </cell>
          <cell r="H4681">
            <v>2</v>
          </cell>
          <cell r="I4681">
            <v>5</v>
          </cell>
          <cell r="J4681">
            <v>7</v>
          </cell>
          <cell r="K4681">
            <v>3</v>
          </cell>
          <cell r="L4681">
            <v>6</v>
          </cell>
          <cell r="M4681">
            <v>15</v>
          </cell>
          <cell r="N4681">
            <v>15</v>
          </cell>
          <cell r="O4681">
            <v>26</v>
          </cell>
          <cell r="P4681">
            <v>27</v>
          </cell>
          <cell r="Q4681">
            <v>9</v>
          </cell>
          <cell r="R4681">
            <v>5</v>
          </cell>
          <cell r="AA4681">
            <v>5</v>
          </cell>
          <cell r="AE4681" t="str">
            <v/>
          </cell>
        </row>
        <row r="4682">
          <cell r="C4682">
            <v>6551</v>
          </cell>
          <cell r="D4682" t="str">
            <v>Audrey Ferlut</v>
          </cell>
          <cell r="E4682" t="str">
            <v>Individual</v>
          </cell>
          <cell r="F4682">
            <v>1</v>
          </cell>
          <cell r="H4682">
            <v>1</v>
          </cell>
          <cell r="Q4682">
            <v>1</v>
          </cell>
          <cell r="AE4682" t="str">
            <v/>
          </cell>
        </row>
        <row r="4683">
          <cell r="C4683">
            <v>6552</v>
          </cell>
          <cell r="D4683" t="str">
            <v>Pascal Célérier</v>
          </cell>
          <cell r="E4683" t="str">
            <v>Individual</v>
          </cell>
          <cell r="F4683">
            <v>1</v>
          </cell>
          <cell r="G4683">
            <v>2</v>
          </cell>
          <cell r="H4683">
            <v>9</v>
          </cell>
          <cell r="I4683">
            <v>11</v>
          </cell>
          <cell r="J4683">
            <v>1</v>
          </cell>
          <cell r="L4683">
            <v>14</v>
          </cell>
          <cell r="M4683">
            <v>4</v>
          </cell>
          <cell r="N4683">
            <v>4</v>
          </cell>
          <cell r="O4683">
            <v>8</v>
          </cell>
          <cell r="P4683">
            <v>3</v>
          </cell>
          <cell r="Q4683">
            <v>25</v>
          </cell>
          <cell r="R4683">
            <v>7</v>
          </cell>
          <cell r="AC4683">
            <v>2</v>
          </cell>
          <cell r="AE4683" t="str">
            <v/>
          </cell>
        </row>
        <row r="4684">
          <cell r="C4684">
            <v>6553</v>
          </cell>
          <cell r="D4684" t="str">
            <v>Sturgis Charter School</v>
          </cell>
          <cell r="E4684" t="str">
            <v>CARN-5</v>
          </cell>
          <cell r="F4684">
            <v>40</v>
          </cell>
          <cell r="G4684">
            <v>30</v>
          </cell>
          <cell r="H4684">
            <v>49</v>
          </cell>
          <cell r="I4684">
            <v>3</v>
          </cell>
          <cell r="J4684">
            <v>2</v>
          </cell>
          <cell r="K4684">
            <v>1</v>
          </cell>
          <cell r="R4684">
            <v>1</v>
          </cell>
          <cell r="AE4684" t="str">
            <v/>
          </cell>
        </row>
        <row r="4685">
          <cell r="C4685">
            <v>6554</v>
          </cell>
          <cell r="D4685" t="str">
            <v>Luc Brisson</v>
          </cell>
          <cell r="E4685" t="str">
            <v>Individual</v>
          </cell>
          <cell r="F4685">
            <v>1</v>
          </cell>
          <cell r="G4685">
            <v>12</v>
          </cell>
          <cell r="H4685">
            <v>14</v>
          </cell>
          <cell r="I4685">
            <v>9</v>
          </cell>
          <cell r="J4685">
            <v>8</v>
          </cell>
          <cell r="K4685">
            <v>14</v>
          </cell>
          <cell r="L4685">
            <v>16</v>
          </cell>
          <cell r="M4685">
            <v>9</v>
          </cell>
          <cell r="N4685">
            <v>10</v>
          </cell>
          <cell r="O4685">
            <v>5</v>
          </cell>
          <cell r="P4685">
            <v>11</v>
          </cell>
          <cell r="Q4685">
            <v>9</v>
          </cell>
          <cell r="R4685">
            <v>9</v>
          </cell>
          <cell r="U4685">
            <v>2</v>
          </cell>
          <cell r="W4685">
            <v>5</v>
          </cell>
          <cell r="X4685">
            <v>5</v>
          </cell>
          <cell r="Y4685">
            <v>7</v>
          </cell>
          <cell r="AA4685">
            <v>3</v>
          </cell>
          <cell r="AD4685">
            <v>5</v>
          </cell>
          <cell r="AE4685" t="str">
            <v/>
          </cell>
        </row>
        <row r="4686">
          <cell r="C4686">
            <v>6555</v>
          </cell>
          <cell r="D4686" t="str">
            <v>Universidad del País Vasco</v>
          </cell>
          <cell r="E4686" t="str">
            <v>Campus Wide</v>
          </cell>
          <cell r="F4686">
            <v>50</v>
          </cell>
          <cell r="G4686">
            <v>3</v>
          </cell>
          <cell r="H4686">
            <v>9</v>
          </cell>
          <cell r="I4686">
            <v>55</v>
          </cell>
          <cell r="J4686">
            <v>133</v>
          </cell>
          <cell r="K4686">
            <v>25</v>
          </cell>
          <cell r="L4686">
            <v>6</v>
          </cell>
          <cell r="M4686">
            <v>13</v>
          </cell>
          <cell r="N4686">
            <v>9</v>
          </cell>
          <cell r="O4686">
            <v>3</v>
          </cell>
          <cell r="P4686">
            <v>59</v>
          </cell>
          <cell r="Q4686">
            <v>13</v>
          </cell>
          <cell r="R4686">
            <v>5</v>
          </cell>
          <cell r="U4686">
            <v>1</v>
          </cell>
          <cell r="V4686">
            <v>3</v>
          </cell>
          <cell r="AB4686">
            <v>1</v>
          </cell>
          <cell r="AE4686" t="str">
            <v/>
          </cell>
        </row>
        <row r="4687">
          <cell r="C4687">
            <v>6561</v>
          </cell>
          <cell r="D4687" t="str">
            <v>Cristian Mondello</v>
          </cell>
          <cell r="E4687" t="str">
            <v>Individual</v>
          </cell>
          <cell r="F4687">
            <v>1</v>
          </cell>
          <cell r="G4687">
            <v>4</v>
          </cell>
          <cell r="AE4687" t="str">
            <v/>
          </cell>
        </row>
        <row r="4688">
          <cell r="C4688">
            <v>6564</v>
          </cell>
          <cell r="D4688" t="str">
            <v>John Carroll University</v>
          </cell>
          <cell r="E4688" t="str">
            <v>CARN-2</v>
          </cell>
          <cell r="F4688">
            <v>3</v>
          </cell>
          <cell r="G4688">
            <v>2</v>
          </cell>
          <cell r="H4688">
            <v>32</v>
          </cell>
          <cell r="I4688">
            <v>8</v>
          </cell>
          <cell r="J4688">
            <v>9</v>
          </cell>
          <cell r="K4688">
            <v>16</v>
          </cell>
          <cell r="L4688">
            <v>2</v>
          </cell>
          <cell r="N4688">
            <v>4</v>
          </cell>
          <cell r="O4688">
            <v>2</v>
          </cell>
          <cell r="P4688">
            <v>6</v>
          </cell>
          <cell r="Q4688">
            <v>4</v>
          </cell>
          <cell r="R4688">
            <v>4</v>
          </cell>
          <cell r="V4688">
            <v>2</v>
          </cell>
          <cell r="AE4688" t="str">
            <v/>
          </cell>
        </row>
        <row r="4689">
          <cell r="C4689">
            <v>6566</v>
          </cell>
          <cell r="D4689" t="str">
            <v>Lucio Maria Valletta</v>
          </cell>
          <cell r="E4689" t="str">
            <v>Individual</v>
          </cell>
          <cell r="F4689">
            <v>1</v>
          </cell>
          <cell r="G4689">
            <v>1</v>
          </cell>
          <cell r="H4689">
            <v>9</v>
          </cell>
          <cell r="I4689">
            <v>29</v>
          </cell>
          <cell r="J4689">
            <v>4</v>
          </cell>
          <cell r="K4689">
            <v>11</v>
          </cell>
          <cell r="L4689">
            <v>5</v>
          </cell>
          <cell r="M4689">
            <v>5</v>
          </cell>
          <cell r="N4689">
            <v>2</v>
          </cell>
          <cell r="O4689">
            <v>1</v>
          </cell>
          <cell r="Q4689">
            <v>2</v>
          </cell>
          <cell r="AE4689" t="str">
            <v/>
          </cell>
        </row>
        <row r="4690">
          <cell r="C4690">
            <v>6567</v>
          </cell>
          <cell r="D4690" t="str">
            <v>Rebecca Edwards</v>
          </cell>
          <cell r="E4690" t="str">
            <v>Individual</v>
          </cell>
          <cell r="F4690">
            <v>1</v>
          </cell>
          <cell r="G4690">
            <v>1</v>
          </cell>
          <cell r="H4690">
            <v>2</v>
          </cell>
          <cell r="I4690">
            <v>1</v>
          </cell>
          <cell r="K4690">
            <v>3</v>
          </cell>
          <cell r="L4690">
            <v>1</v>
          </cell>
          <cell r="M4690">
            <v>3</v>
          </cell>
          <cell r="N4690">
            <v>6</v>
          </cell>
          <cell r="O4690">
            <v>2</v>
          </cell>
          <cell r="P4690">
            <v>1</v>
          </cell>
          <cell r="Q4690">
            <v>2</v>
          </cell>
          <cell r="R4690">
            <v>2</v>
          </cell>
          <cell r="AE4690" t="str">
            <v/>
          </cell>
        </row>
        <row r="4691">
          <cell r="C4691">
            <v>6573</v>
          </cell>
          <cell r="D4691" t="str">
            <v>Barbara Saylor Rodgers</v>
          </cell>
          <cell r="E4691" t="str">
            <v>Individual</v>
          </cell>
          <cell r="F4691">
            <v>1</v>
          </cell>
          <cell r="R4691">
            <v>1</v>
          </cell>
          <cell r="AE4691" t="str">
            <v/>
          </cell>
        </row>
        <row r="4692">
          <cell r="C4692">
            <v>6574</v>
          </cell>
          <cell r="D4692" t="str">
            <v>Will Deming</v>
          </cell>
          <cell r="E4692" t="str">
            <v>Individual</v>
          </cell>
          <cell r="F4692">
            <v>1</v>
          </cell>
          <cell r="G4692">
            <v>1</v>
          </cell>
          <cell r="H4692">
            <v>15</v>
          </cell>
          <cell r="I4692">
            <v>2</v>
          </cell>
          <cell r="K4692">
            <v>2</v>
          </cell>
          <cell r="N4692">
            <v>3</v>
          </cell>
          <cell r="O4692">
            <v>3</v>
          </cell>
          <cell r="P4692">
            <v>2</v>
          </cell>
          <cell r="Q4692">
            <v>6</v>
          </cell>
          <cell r="R4692">
            <v>20</v>
          </cell>
          <cell r="AE4692" t="str">
            <v/>
          </cell>
        </row>
        <row r="4693">
          <cell r="C4693">
            <v>6575</v>
          </cell>
          <cell r="D4693" t="str">
            <v>Northeast Normal University</v>
          </cell>
          <cell r="E4693" t="str">
            <v>Campus Wide</v>
          </cell>
          <cell r="F4693">
            <v>40</v>
          </cell>
          <cell r="Q4693">
            <v>17</v>
          </cell>
          <cell r="R4693">
            <v>73</v>
          </cell>
          <cell r="AE4693" t="str">
            <v/>
          </cell>
        </row>
        <row r="4694">
          <cell r="C4694">
            <v>6576</v>
          </cell>
          <cell r="D4694" t="str">
            <v>Le Mans Université</v>
          </cell>
          <cell r="E4694" t="str">
            <v>Standard</v>
          </cell>
          <cell r="F4694">
            <v>3</v>
          </cell>
          <cell r="G4694">
            <v>6</v>
          </cell>
          <cell r="H4694">
            <v>5</v>
          </cell>
          <cell r="I4694">
            <v>11</v>
          </cell>
          <cell r="J4694">
            <v>4</v>
          </cell>
          <cell r="K4694">
            <v>10</v>
          </cell>
          <cell r="L4694">
            <v>5</v>
          </cell>
          <cell r="N4694">
            <v>1</v>
          </cell>
          <cell r="O4694">
            <v>8</v>
          </cell>
          <cell r="P4694">
            <v>11</v>
          </cell>
          <cell r="Q4694">
            <v>5</v>
          </cell>
          <cell r="R4694">
            <v>4</v>
          </cell>
          <cell r="AE4694" t="str">
            <v/>
          </cell>
        </row>
        <row r="4695">
          <cell r="C4695">
            <v>6581</v>
          </cell>
          <cell r="D4695" t="str">
            <v>Christendom College</v>
          </cell>
          <cell r="E4695" t="str">
            <v>CARN-2</v>
          </cell>
          <cell r="F4695">
            <v>3</v>
          </cell>
          <cell r="G4695">
            <v>13</v>
          </cell>
          <cell r="H4695">
            <v>2</v>
          </cell>
          <cell r="I4695">
            <v>6</v>
          </cell>
          <cell r="J4695">
            <v>11</v>
          </cell>
          <cell r="M4695">
            <v>5</v>
          </cell>
          <cell r="N4695">
            <v>5</v>
          </cell>
          <cell r="O4695">
            <v>4</v>
          </cell>
          <cell r="P4695">
            <v>4</v>
          </cell>
          <cell r="Q4695">
            <v>14</v>
          </cell>
          <cell r="AE4695" t="str">
            <v/>
          </cell>
        </row>
        <row r="4696">
          <cell r="C4696">
            <v>6582</v>
          </cell>
          <cell r="D4696" t="str">
            <v>Giuseppe Russo</v>
          </cell>
          <cell r="E4696" t="str">
            <v>Individual</v>
          </cell>
          <cell r="F4696">
            <v>1</v>
          </cell>
          <cell r="K4696">
            <v>3</v>
          </cell>
          <cell r="M4696">
            <v>4</v>
          </cell>
          <cell r="Q4696">
            <v>1</v>
          </cell>
          <cell r="AE4696" t="str">
            <v/>
          </cell>
        </row>
        <row r="4697">
          <cell r="C4697">
            <v>6586</v>
          </cell>
          <cell r="D4697" t="str">
            <v>Robert Sing</v>
          </cell>
          <cell r="E4697" t="str">
            <v>Individual</v>
          </cell>
          <cell r="F4697">
            <v>1</v>
          </cell>
          <cell r="O4697">
            <v>1</v>
          </cell>
          <cell r="AE4697" t="str">
            <v/>
          </cell>
        </row>
        <row r="4698">
          <cell r="C4698">
            <v>6588</v>
          </cell>
          <cell r="D4698" t="str">
            <v>Franco Montanari</v>
          </cell>
          <cell r="E4698" t="str">
            <v>Brepols Administrative Access</v>
          </cell>
          <cell r="F4698">
            <v>1</v>
          </cell>
          <cell r="G4698">
            <v>9</v>
          </cell>
          <cell r="H4698">
            <v>1</v>
          </cell>
          <cell r="I4698">
            <v>7</v>
          </cell>
          <cell r="J4698">
            <v>4</v>
          </cell>
          <cell r="K4698">
            <v>5</v>
          </cell>
          <cell r="L4698">
            <v>8</v>
          </cell>
          <cell r="M4698">
            <v>1</v>
          </cell>
          <cell r="N4698">
            <v>7</v>
          </cell>
          <cell r="O4698">
            <v>2</v>
          </cell>
          <cell r="P4698">
            <v>8</v>
          </cell>
          <cell r="Q4698">
            <v>3</v>
          </cell>
          <cell r="R4698">
            <v>9</v>
          </cell>
          <cell r="AB4698">
            <v>1</v>
          </cell>
          <cell r="AE4698" t="str">
            <v/>
          </cell>
        </row>
        <row r="4699">
          <cell r="C4699">
            <v>6590</v>
          </cell>
          <cell r="D4699" t="str">
            <v>Enrico Corti</v>
          </cell>
          <cell r="E4699" t="str">
            <v>Individual</v>
          </cell>
          <cell r="F4699">
            <v>1</v>
          </cell>
          <cell r="H4699">
            <v>3</v>
          </cell>
          <cell r="I4699">
            <v>8</v>
          </cell>
          <cell r="J4699">
            <v>4</v>
          </cell>
          <cell r="M4699">
            <v>5</v>
          </cell>
          <cell r="O4699">
            <v>1</v>
          </cell>
          <cell r="P4699">
            <v>3</v>
          </cell>
          <cell r="Q4699">
            <v>2</v>
          </cell>
          <cell r="AE4699" t="str">
            <v/>
          </cell>
        </row>
        <row r="4700">
          <cell r="C4700">
            <v>6592</v>
          </cell>
          <cell r="D4700" t="str">
            <v>Koji Hirayama</v>
          </cell>
          <cell r="E4700" t="str">
            <v>Individual</v>
          </cell>
          <cell r="F4700">
            <v>1</v>
          </cell>
          <cell r="G4700">
            <v>1</v>
          </cell>
          <cell r="H4700">
            <v>5</v>
          </cell>
          <cell r="I4700">
            <v>2</v>
          </cell>
          <cell r="J4700">
            <v>3</v>
          </cell>
          <cell r="K4700">
            <v>1</v>
          </cell>
          <cell r="M4700">
            <v>1</v>
          </cell>
          <cell r="N4700">
            <v>4</v>
          </cell>
          <cell r="O4700">
            <v>2</v>
          </cell>
          <cell r="P4700">
            <v>3</v>
          </cell>
          <cell r="Q4700">
            <v>1</v>
          </cell>
          <cell r="R4700">
            <v>1</v>
          </cell>
          <cell r="AE4700" t="str">
            <v/>
          </cell>
        </row>
        <row r="4701">
          <cell r="C4701">
            <v>6600</v>
          </cell>
          <cell r="D4701" t="str">
            <v>Kevin Muse</v>
          </cell>
          <cell r="E4701" t="str">
            <v>Individual</v>
          </cell>
          <cell r="F4701">
            <v>1</v>
          </cell>
          <cell r="H4701">
            <v>1</v>
          </cell>
          <cell r="I4701">
            <v>8</v>
          </cell>
          <cell r="J4701">
            <v>2</v>
          </cell>
          <cell r="K4701">
            <v>1</v>
          </cell>
          <cell r="N4701">
            <v>6</v>
          </cell>
          <cell r="O4701">
            <v>1</v>
          </cell>
          <cell r="P4701">
            <v>2</v>
          </cell>
          <cell r="Q4701">
            <v>2</v>
          </cell>
          <cell r="AE4701" t="str">
            <v/>
          </cell>
        </row>
        <row r="4702">
          <cell r="C4702">
            <v>6602</v>
          </cell>
          <cell r="D4702" t="str">
            <v>Mauro Moggi</v>
          </cell>
          <cell r="E4702" t="str">
            <v>Individual</v>
          </cell>
          <cell r="F4702">
            <v>1</v>
          </cell>
          <cell r="G4702">
            <v>2</v>
          </cell>
          <cell r="I4702">
            <v>2</v>
          </cell>
          <cell r="J4702">
            <v>2</v>
          </cell>
          <cell r="P4702">
            <v>2</v>
          </cell>
          <cell r="AE4702" t="str">
            <v/>
          </cell>
        </row>
        <row r="4703">
          <cell r="C4703">
            <v>6603</v>
          </cell>
          <cell r="D4703" t="str">
            <v>Marco Caputo</v>
          </cell>
          <cell r="E4703" t="str">
            <v>Individual</v>
          </cell>
          <cell r="F4703">
            <v>1</v>
          </cell>
          <cell r="G4703">
            <v>2</v>
          </cell>
          <cell r="AE4703" t="str">
            <v/>
          </cell>
        </row>
        <row r="4704">
          <cell r="C4704">
            <v>6604</v>
          </cell>
          <cell r="D4704" t="str">
            <v>University of Maryland - Baltimore County</v>
          </cell>
          <cell r="E4704" t="str">
            <v>CARN-1</v>
          </cell>
          <cell r="F4704">
            <v>40</v>
          </cell>
          <cell r="I4704">
            <v>2</v>
          </cell>
          <cell r="J4704">
            <v>4</v>
          </cell>
          <cell r="K4704">
            <v>6</v>
          </cell>
          <cell r="M4704">
            <v>1</v>
          </cell>
          <cell r="N4704">
            <v>1</v>
          </cell>
          <cell r="O4704">
            <v>2</v>
          </cell>
          <cell r="P4704">
            <v>3</v>
          </cell>
          <cell r="Q4704">
            <v>3</v>
          </cell>
          <cell r="AE4704" t="str">
            <v/>
          </cell>
        </row>
        <row r="4705">
          <cell r="C4705">
            <v>6606</v>
          </cell>
          <cell r="D4705" t="str">
            <v>Lucietta Di Paola</v>
          </cell>
          <cell r="E4705" t="str">
            <v>Individual</v>
          </cell>
          <cell r="F4705">
            <v>1</v>
          </cell>
          <cell r="G4705">
            <v>1</v>
          </cell>
          <cell r="I4705">
            <v>1</v>
          </cell>
          <cell r="K4705">
            <v>15</v>
          </cell>
          <cell r="N4705">
            <v>1</v>
          </cell>
          <cell r="O4705">
            <v>1</v>
          </cell>
          <cell r="P4705">
            <v>1</v>
          </cell>
          <cell r="AE4705" t="str">
            <v/>
          </cell>
        </row>
        <row r="4706">
          <cell r="C4706">
            <v>6608</v>
          </cell>
          <cell r="D4706" t="str">
            <v>Jack Lennon</v>
          </cell>
          <cell r="E4706" t="str">
            <v>Individual</v>
          </cell>
          <cell r="F4706">
            <v>1</v>
          </cell>
          <cell r="G4706">
            <v>5</v>
          </cell>
          <cell r="H4706">
            <v>2</v>
          </cell>
          <cell r="AE4706" t="str">
            <v/>
          </cell>
        </row>
        <row r="4707">
          <cell r="C4707">
            <v>6609</v>
          </cell>
          <cell r="D4707" t="str">
            <v>Hofstra University</v>
          </cell>
          <cell r="E4707" t="str">
            <v>CARN-1</v>
          </cell>
          <cell r="F4707">
            <v>40</v>
          </cell>
          <cell r="G4707">
            <v>9</v>
          </cell>
          <cell r="H4707">
            <v>6</v>
          </cell>
          <cell r="I4707">
            <v>8</v>
          </cell>
          <cell r="J4707">
            <v>19</v>
          </cell>
          <cell r="K4707">
            <v>23</v>
          </cell>
          <cell r="O4707">
            <v>1</v>
          </cell>
          <cell r="P4707">
            <v>7</v>
          </cell>
          <cell r="Q4707">
            <v>1</v>
          </cell>
          <cell r="R4707">
            <v>1</v>
          </cell>
          <cell r="AE4707" t="str">
            <v/>
          </cell>
        </row>
        <row r="4708">
          <cell r="C4708">
            <v>6610</v>
          </cell>
          <cell r="D4708" t="str">
            <v>Asbury Theological Seminary</v>
          </cell>
          <cell r="E4708" t="str">
            <v>CARN-5</v>
          </cell>
          <cell r="F4708">
            <v>1</v>
          </cell>
          <cell r="H4708">
            <v>1</v>
          </cell>
          <cell r="O4708">
            <v>1</v>
          </cell>
          <cell r="P4708">
            <v>2</v>
          </cell>
          <cell r="R4708">
            <v>1</v>
          </cell>
          <cell r="AE4708" t="str">
            <v/>
          </cell>
        </row>
        <row r="4709">
          <cell r="C4709">
            <v>6614</v>
          </cell>
          <cell r="D4709" t="str">
            <v>Carthage College</v>
          </cell>
          <cell r="E4709" t="str">
            <v>CARN-4</v>
          </cell>
          <cell r="F4709">
            <v>2</v>
          </cell>
          <cell r="I4709">
            <v>1</v>
          </cell>
          <cell r="J4709">
            <v>1</v>
          </cell>
          <cell r="L4709">
            <v>1</v>
          </cell>
          <cell r="P4709">
            <v>2</v>
          </cell>
          <cell r="R4709">
            <v>1</v>
          </cell>
          <cell r="AE4709" t="str">
            <v/>
          </cell>
        </row>
        <row r="4710">
          <cell r="C4710">
            <v>6620</v>
          </cell>
          <cell r="D4710" t="str">
            <v>Norwegian Institute at Athens</v>
          </cell>
          <cell r="E4710" t="str">
            <v>Standard</v>
          </cell>
          <cell r="F4710">
            <v>3</v>
          </cell>
          <cell r="G4710">
            <v>5</v>
          </cell>
          <cell r="I4710">
            <v>3</v>
          </cell>
          <cell r="J4710">
            <v>1</v>
          </cell>
          <cell r="O4710">
            <v>1</v>
          </cell>
          <cell r="P4710">
            <v>2</v>
          </cell>
          <cell r="AE4710" t="str">
            <v/>
          </cell>
        </row>
        <row r="4711">
          <cell r="C4711">
            <v>6622</v>
          </cell>
          <cell r="D4711" t="str">
            <v>Tiziana Carboni</v>
          </cell>
          <cell r="E4711" t="str">
            <v>Individual</v>
          </cell>
          <cell r="F4711">
            <v>1</v>
          </cell>
          <cell r="G4711">
            <v>1</v>
          </cell>
          <cell r="H4711">
            <v>29</v>
          </cell>
          <cell r="I4711">
            <v>28</v>
          </cell>
          <cell r="J4711">
            <v>15</v>
          </cell>
          <cell r="K4711">
            <v>20</v>
          </cell>
          <cell r="L4711">
            <v>19</v>
          </cell>
          <cell r="M4711">
            <v>3</v>
          </cell>
          <cell r="N4711">
            <v>16</v>
          </cell>
          <cell r="O4711">
            <v>13</v>
          </cell>
          <cell r="P4711">
            <v>3</v>
          </cell>
          <cell r="Q4711">
            <v>10</v>
          </cell>
          <cell r="R4711">
            <v>10</v>
          </cell>
          <cell r="AE4711" t="str">
            <v/>
          </cell>
        </row>
        <row r="4712">
          <cell r="C4712">
            <v>6623</v>
          </cell>
          <cell r="D4712" t="str">
            <v>GETTYSBURG COLLEGE</v>
          </cell>
          <cell r="E4712" t="str">
            <v>CARN-4</v>
          </cell>
          <cell r="F4712">
            <v>50</v>
          </cell>
          <cell r="H4712">
            <v>8</v>
          </cell>
          <cell r="I4712">
            <v>11</v>
          </cell>
          <cell r="J4712">
            <v>34</v>
          </cell>
          <cell r="K4712">
            <v>3</v>
          </cell>
          <cell r="L4712">
            <v>1</v>
          </cell>
          <cell r="M4712">
            <v>1</v>
          </cell>
          <cell r="N4712">
            <v>1</v>
          </cell>
          <cell r="O4712">
            <v>86</v>
          </cell>
          <cell r="P4712">
            <v>16</v>
          </cell>
          <cell r="Q4712">
            <v>14</v>
          </cell>
          <cell r="R4712">
            <v>6</v>
          </cell>
          <cell r="AA4712">
            <v>1</v>
          </cell>
          <cell r="AE4712" t="str">
            <v/>
          </cell>
        </row>
        <row r="4713">
          <cell r="C4713">
            <v>6624</v>
          </cell>
          <cell r="D4713" t="str">
            <v>DePauw University</v>
          </cell>
          <cell r="E4713" t="str">
            <v>CARN-4</v>
          </cell>
          <cell r="F4713">
            <v>2</v>
          </cell>
          <cell r="G4713">
            <v>9</v>
          </cell>
          <cell r="H4713">
            <v>6</v>
          </cell>
          <cell r="I4713">
            <v>2</v>
          </cell>
          <cell r="J4713">
            <v>2</v>
          </cell>
          <cell r="L4713">
            <v>1</v>
          </cell>
          <cell r="N4713">
            <v>1</v>
          </cell>
          <cell r="P4713">
            <v>1</v>
          </cell>
          <cell r="Q4713">
            <v>1</v>
          </cell>
          <cell r="T4713">
            <v>3</v>
          </cell>
          <cell r="AE4713" t="str">
            <v/>
          </cell>
        </row>
        <row r="4714">
          <cell r="C4714">
            <v>6625</v>
          </cell>
          <cell r="D4714" t="str">
            <v>Butler University</v>
          </cell>
          <cell r="E4714" t="str">
            <v>CARN-2</v>
          </cell>
          <cell r="F4714">
            <v>3</v>
          </cell>
          <cell r="H4714">
            <v>2</v>
          </cell>
          <cell r="M4714">
            <v>1</v>
          </cell>
          <cell r="O4714">
            <v>2</v>
          </cell>
          <cell r="P4714">
            <v>20</v>
          </cell>
          <cell r="Q4714">
            <v>8</v>
          </cell>
          <cell r="AE4714" t="str">
            <v/>
          </cell>
        </row>
        <row r="4715">
          <cell r="C4715">
            <v>6626</v>
          </cell>
          <cell r="D4715" t="str">
            <v>Millsaps College</v>
          </cell>
          <cell r="E4715" t="str">
            <v>CARN-4</v>
          </cell>
          <cell r="F4715">
            <v>2</v>
          </cell>
          <cell r="G4715">
            <v>2</v>
          </cell>
          <cell r="H4715">
            <v>11</v>
          </cell>
          <cell r="J4715">
            <v>1</v>
          </cell>
          <cell r="K4715">
            <v>5</v>
          </cell>
          <cell r="L4715">
            <v>9</v>
          </cell>
          <cell r="M4715">
            <v>11</v>
          </cell>
          <cell r="N4715">
            <v>12</v>
          </cell>
          <cell r="O4715">
            <v>1</v>
          </cell>
          <cell r="P4715">
            <v>2</v>
          </cell>
          <cell r="Q4715">
            <v>1</v>
          </cell>
          <cell r="R4715">
            <v>3</v>
          </cell>
          <cell r="AE4715" t="str">
            <v/>
          </cell>
        </row>
        <row r="4716">
          <cell r="C4716">
            <v>6629</v>
          </cell>
          <cell r="D4716" t="str">
            <v>Laia Vall Arqués</v>
          </cell>
          <cell r="E4716" t="str">
            <v>Individual</v>
          </cell>
          <cell r="F4716">
            <v>1</v>
          </cell>
          <cell r="L4716">
            <v>1</v>
          </cell>
          <cell r="P4716">
            <v>3</v>
          </cell>
          <cell r="R4716">
            <v>3</v>
          </cell>
          <cell r="AD4716">
            <v>1</v>
          </cell>
          <cell r="AE4716" t="str">
            <v/>
          </cell>
        </row>
        <row r="4717">
          <cell r="C4717">
            <v>6633</v>
          </cell>
          <cell r="D4717" t="str">
            <v>Frances Titchener</v>
          </cell>
          <cell r="E4717" t="str">
            <v>Individual</v>
          </cell>
          <cell r="F4717">
            <v>1</v>
          </cell>
          <cell r="I4717">
            <v>1</v>
          </cell>
          <cell r="P4717">
            <v>3</v>
          </cell>
          <cell r="Q4717">
            <v>41</v>
          </cell>
          <cell r="R4717">
            <v>37</v>
          </cell>
          <cell r="AC4717">
            <v>1</v>
          </cell>
          <cell r="AD4717">
            <v>2</v>
          </cell>
          <cell r="AE4717" t="str">
            <v/>
          </cell>
        </row>
        <row r="4718">
          <cell r="C4718">
            <v>6656</v>
          </cell>
          <cell r="D4718" t="str">
            <v>Andrea Pellettieri</v>
          </cell>
          <cell r="E4718" t="str">
            <v>Individual</v>
          </cell>
          <cell r="F4718">
            <v>1</v>
          </cell>
          <cell r="H4718">
            <v>2</v>
          </cell>
          <cell r="I4718">
            <v>1</v>
          </cell>
          <cell r="K4718">
            <v>1</v>
          </cell>
          <cell r="L4718">
            <v>8</v>
          </cell>
          <cell r="M4718">
            <v>6</v>
          </cell>
          <cell r="O4718">
            <v>4</v>
          </cell>
          <cell r="P4718">
            <v>2</v>
          </cell>
          <cell r="AE4718" t="str">
            <v/>
          </cell>
        </row>
        <row r="4719">
          <cell r="C4719">
            <v>6658</v>
          </cell>
          <cell r="D4719" t="str">
            <v>Chiba University</v>
          </cell>
          <cell r="E4719" t="str">
            <v>Standard</v>
          </cell>
          <cell r="F4719">
            <v>3</v>
          </cell>
          <cell r="J4719">
            <v>3</v>
          </cell>
          <cell r="L4719">
            <v>1</v>
          </cell>
          <cell r="O4719">
            <v>2</v>
          </cell>
          <cell r="P4719">
            <v>2</v>
          </cell>
          <cell r="AE4719" t="str">
            <v/>
          </cell>
        </row>
        <row r="4720">
          <cell r="C4720">
            <v>6659</v>
          </cell>
          <cell r="D4720" t="str">
            <v>Félix Jácome Neto</v>
          </cell>
          <cell r="E4720" t="str">
            <v>Individual</v>
          </cell>
          <cell r="F4720">
            <v>1</v>
          </cell>
          <cell r="G4720">
            <v>3</v>
          </cell>
          <cell r="H4720">
            <v>2</v>
          </cell>
          <cell r="I4720">
            <v>2</v>
          </cell>
          <cell r="M4720">
            <v>1</v>
          </cell>
          <cell r="O4720">
            <v>4</v>
          </cell>
          <cell r="P4720">
            <v>4</v>
          </cell>
          <cell r="Q4720">
            <v>6</v>
          </cell>
          <cell r="AE4720" t="str">
            <v/>
          </cell>
        </row>
        <row r="4721">
          <cell r="C4721">
            <v>6660</v>
          </cell>
          <cell r="D4721" t="str">
            <v>Francesca Alesse</v>
          </cell>
          <cell r="E4721" t="str">
            <v>Individual</v>
          </cell>
          <cell r="F4721">
            <v>1</v>
          </cell>
          <cell r="G4721">
            <v>1</v>
          </cell>
          <cell r="H4721">
            <v>3</v>
          </cell>
          <cell r="I4721">
            <v>2</v>
          </cell>
          <cell r="J4721">
            <v>2</v>
          </cell>
          <cell r="K4721">
            <v>1</v>
          </cell>
          <cell r="L4721">
            <v>3</v>
          </cell>
          <cell r="M4721">
            <v>2</v>
          </cell>
          <cell r="N4721">
            <v>6</v>
          </cell>
          <cell r="O4721">
            <v>3</v>
          </cell>
          <cell r="P4721">
            <v>10</v>
          </cell>
          <cell r="Q4721">
            <v>15</v>
          </cell>
          <cell r="R4721">
            <v>5</v>
          </cell>
          <cell r="AE4721" t="str">
            <v/>
          </cell>
        </row>
        <row r="4722">
          <cell r="C4722">
            <v>6661</v>
          </cell>
          <cell r="D4722" t="str">
            <v>Heather Waddell</v>
          </cell>
          <cell r="E4722" t="str">
            <v>Individual</v>
          </cell>
          <cell r="F4722">
            <v>1</v>
          </cell>
          <cell r="G4722">
            <v>1</v>
          </cell>
          <cell r="H4722">
            <v>3</v>
          </cell>
          <cell r="K4722">
            <v>1</v>
          </cell>
          <cell r="O4722">
            <v>3</v>
          </cell>
          <cell r="AE4722" t="str">
            <v/>
          </cell>
        </row>
        <row r="4723">
          <cell r="C4723">
            <v>6664</v>
          </cell>
          <cell r="D4723" t="str">
            <v>Fondazione Institutum Romanum Finlandiae</v>
          </cell>
          <cell r="E4723" t="str">
            <v>Standard</v>
          </cell>
          <cell r="F4723">
            <v>3</v>
          </cell>
          <cell r="L4723">
            <v>2</v>
          </cell>
          <cell r="P4723">
            <v>1</v>
          </cell>
          <cell r="R4723">
            <v>2</v>
          </cell>
          <cell r="AE4723" t="str">
            <v/>
          </cell>
        </row>
        <row r="4724">
          <cell r="C4724">
            <v>6665</v>
          </cell>
          <cell r="D4724" t="str">
            <v>José-Ignacio García Armendáriz</v>
          </cell>
          <cell r="E4724" t="str">
            <v>Individual</v>
          </cell>
          <cell r="F4724">
            <v>1</v>
          </cell>
          <cell r="H4724">
            <v>1</v>
          </cell>
          <cell r="I4724">
            <v>5</v>
          </cell>
          <cell r="J4724">
            <v>7</v>
          </cell>
          <cell r="L4724">
            <v>1</v>
          </cell>
          <cell r="P4724">
            <v>1</v>
          </cell>
          <cell r="Q4724">
            <v>2</v>
          </cell>
          <cell r="R4724">
            <v>1</v>
          </cell>
          <cell r="AE4724" t="str">
            <v/>
          </cell>
        </row>
        <row r="4725">
          <cell r="C4725">
            <v>6667</v>
          </cell>
          <cell r="D4725" t="str">
            <v>Horatio Vella</v>
          </cell>
          <cell r="E4725" t="str">
            <v>Individual</v>
          </cell>
          <cell r="F4725">
            <v>1</v>
          </cell>
          <cell r="G4725">
            <v>4</v>
          </cell>
          <cell r="S4725">
            <v>3</v>
          </cell>
          <cell r="AE4725" t="str">
            <v/>
          </cell>
        </row>
        <row r="4726">
          <cell r="C4726">
            <v>6692</v>
          </cell>
          <cell r="D4726" t="str">
            <v>University of Johannesburg</v>
          </cell>
          <cell r="E4726" t="str">
            <v>Campus Wide</v>
          </cell>
          <cell r="F4726">
            <v>40</v>
          </cell>
          <cell r="H4726">
            <v>2</v>
          </cell>
          <cell r="I4726">
            <v>1</v>
          </cell>
          <cell r="J4726">
            <v>1</v>
          </cell>
          <cell r="N4726">
            <v>3</v>
          </cell>
          <cell r="R4726">
            <v>3</v>
          </cell>
          <cell r="AE4726" t="str">
            <v/>
          </cell>
        </row>
        <row r="4727">
          <cell r="C4727">
            <v>6700</v>
          </cell>
          <cell r="D4727" t="str">
            <v>Juan Felipe González Calderón</v>
          </cell>
          <cell r="E4727" t="str">
            <v>Individual</v>
          </cell>
          <cell r="F4727">
            <v>1</v>
          </cell>
          <cell r="I4727">
            <v>2</v>
          </cell>
          <cell r="J4727">
            <v>3</v>
          </cell>
          <cell r="K4727">
            <v>1</v>
          </cell>
          <cell r="N4727">
            <v>4</v>
          </cell>
          <cell r="AE4727" t="str">
            <v/>
          </cell>
        </row>
        <row r="4728">
          <cell r="C4728">
            <v>6706</v>
          </cell>
          <cell r="D4728" t="str">
            <v>Gürkan Ergin</v>
          </cell>
          <cell r="E4728" t="str">
            <v>Individual</v>
          </cell>
          <cell r="F4728">
            <v>1</v>
          </cell>
          <cell r="H4728">
            <v>2</v>
          </cell>
          <cell r="L4728">
            <v>1</v>
          </cell>
          <cell r="M4728">
            <v>1</v>
          </cell>
          <cell r="N4728">
            <v>1</v>
          </cell>
          <cell r="Y4728">
            <v>1</v>
          </cell>
          <cell r="AE4728" t="str">
            <v/>
          </cell>
        </row>
        <row r="4729">
          <cell r="C4729">
            <v>6707</v>
          </cell>
          <cell r="D4729" t="str">
            <v>Peter Saliba</v>
          </cell>
          <cell r="E4729" t="str">
            <v>Individual</v>
          </cell>
          <cell r="F4729">
            <v>1</v>
          </cell>
          <cell r="H4729">
            <v>2</v>
          </cell>
          <cell r="I4729">
            <v>2</v>
          </cell>
          <cell r="O4729">
            <v>1</v>
          </cell>
          <cell r="AE4729" t="str">
            <v/>
          </cell>
        </row>
        <row r="4730">
          <cell r="C4730">
            <v>6710</v>
          </cell>
          <cell r="D4730" t="str">
            <v>Stefano Belfiore</v>
          </cell>
          <cell r="E4730" t="str">
            <v>Individual</v>
          </cell>
          <cell r="F4730">
            <v>1</v>
          </cell>
          <cell r="H4730">
            <v>2</v>
          </cell>
          <cell r="AE4730" t="str">
            <v/>
          </cell>
        </row>
        <row r="4731">
          <cell r="C4731">
            <v>6711</v>
          </cell>
          <cell r="D4731" t="str">
            <v>UNIVERSIDAD DE LA LAGUNA</v>
          </cell>
          <cell r="E4731" t="str">
            <v>Campus Wide</v>
          </cell>
          <cell r="F4731">
            <v>40</v>
          </cell>
          <cell r="I4731">
            <v>7</v>
          </cell>
          <cell r="J4731">
            <v>1</v>
          </cell>
          <cell r="K4731">
            <v>2</v>
          </cell>
          <cell r="L4731">
            <v>3</v>
          </cell>
          <cell r="O4731">
            <v>1</v>
          </cell>
          <cell r="Q4731">
            <v>1</v>
          </cell>
          <cell r="AE4731" t="str">
            <v/>
          </cell>
        </row>
        <row r="4732">
          <cell r="C4732">
            <v>6714</v>
          </cell>
          <cell r="D4732" t="str">
            <v>Peter Klimpe</v>
          </cell>
          <cell r="E4732" t="str">
            <v>Individual</v>
          </cell>
          <cell r="F4732">
            <v>1</v>
          </cell>
          <cell r="I4732">
            <v>8</v>
          </cell>
          <cell r="AE4732" t="str">
            <v/>
          </cell>
        </row>
        <row r="4733">
          <cell r="C4733">
            <v>6720</v>
          </cell>
          <cell r="D4733" t="str">
            <v>Universidad de La Rioja</v>
          </cell>
          <cell r="E4733" t="str">
            <v>Standard</v>
          </cell>
          <cell r="F4733">
            <v>3</v>
          </cell>
          <cell r="I4733">
            <v>12</v>
          </cell>
          <cell r="J4733">
            <v>7</v>
          </cell>
          <cell r="K4733">
            <v>4</v>
          </cell>
          <cell r="L4733">
            <v>2</v>
          </cell>
          <cell r="N4733">
            <v>6</v>
          </cell>
          <cell r="O4733">
            <v>3</v>
          </cell>
          <cell r="P4733">
            <v>8</v>
          </cell>
          <cell r="Q4733">
            <v>6</v>
          </cell>
          <cell r="R4733">
            <v>5</v>
          </cell>
          <cell r="U4733">
            <v>1</v>
          </cell>
          <cell r="AE4733" t="str">
            <v/>
          </cell>
        </row>
        <row r="4734">
          <cell r="C4734">
            <v>6721</v>
          </cell>
          <cell r="D4734" t="str">
            <v>Luca Graverini</v>
          </cell>
          <cell r="E4734" t="str">
            <v>Individual</v>
          </cell>
          <cell r="F4734">
            <v>1</v>
          </cell>
          <cell r="K4734">
            <v>1</v>
          </cell>
          <cell r="L4734">
            <v>1</v>
          </cell>
          <cell r="P4734">
            <v>2</v>
          </cell>
          <cell r="AE4734" t="str">
            <v/>
          </cell>
        </row>
        <row r="4735">
          <cell r="C4735">
            <v>6722</v>
          </cell>
          <cell r="D4735" t="str">
            <v>Allegheny College</v>
          </cell>
          <cell r="E4735" t="str">
            <v>CARN-4</v>
          </cell>
          <cell r="F4735">
            <v>2</v>
          </cell>
          <cell r="J4735">
            <v>52</v>
          </cell>
          <cell r="K4735">
            <v>1</v>
          </cell>
          <cell r="L4735">
            <v>5</v>
          </cell>
          <cell r="N4735">
            <v>2</v>
          </cell>
          <cell r="O4735">
            <v>2</v>
          </cell>
          <cell r="P4735">
            <v>3</v>
          </cell>
          <cell r="Q4735">
            <v>3</v>
          </cell>
          <cell r="V4735">
            <v>1</v>
          </cell>
          <cell r="AB4735">
            <v>1</v>
          </cell>
          <cell r="AC4735">
            <v>1</v>
          </cell>
          <cell r="AE4735" t="str">
            <v/>
          </cell>
        </row>
        <row r="4736">
          <cell r="C4736">
            <v>6724</v>
          </cell>
          <cell r="D4736" t="str">
            <v>Fabio De Luca</v>
          </cell>
          <cell r="E4736" t="str">
            <v>Individual</v>
          </cell>
          <cell r="F4736">
            <v>1</v>
          </cell>
          <cell r="J4736">
            <v>10</v>
          </cell>
          <cell r="K4736">
            <v>8</v>
          </cell>
          <cell r="O4736">
            <v>1</v>
          </cell>
          <cell r="P4736">
            <v>1</v>
          </cell>
          <cell r="Q4736">
            <v>15</v>
          </cell>
          <cell r="R4736">
            <v>5</v>
          </cell>
          <cell r="W4736">
            <v>3</v>
          </cell>
          <cell r="AC4736">
            <v>1</v>
          </cell>
          <cell r="AE4736" t="str">
            <v/>
          </cell>
        </row>
        <row r="4737">
          <cell r="C4737">
            <v>6726</v>
          </cell>
          <cell r="D4737" t="str">
            <v>Philippe Rousselot</v>
          </cell>
          <cell r="E4737" t="str">
            <v>Individual</v>
          </cell>
          <cell r="F4737">
            <v>1</v>
          </cell>
          <cell r="K4737">
            <v>11</v>
          </cell>
          <cell r="M4737">
            <v>4</v>
          </cell>
          <cell r="P4737">
            <v>5</v>
          </cell>
          <cell r="R4737">
            <v>1</v>
          </cell>
          <cell r="AE4737" t="str">
            <v/>
          </cell>
        </row>
        <row r="4738">
          <cell r="C4738">
            <v>6729</v>
          </cell>
          <cell r="D4738" t="str">
            <v>Ryosuke Tsutsumi</v>
          </cell>
          <cell r="E4738" t="str">
            <v>Individual</v>
          </cell>
          <cell r="F4738">
            <v>1</v>
          </cell>
          <cell r="K4738">
            <v>7</v>
          </cell>
          <cell r="L4738">
            <v>3</v>
          </cell>
          <cell r="M4738">
            <v>9</v>
          </cell>
          <cell r="N4738">
            <v>3</v>
          </cell>
          <cell r="O4738">
            <v>8</v>
          </cell>
          <cell r="P4738">
            <v>7</v>
          </cell>
          <cell r="Q4738">
            <v>1</v>
          </cell>
          <cell r="AE4738" t="str">
            <v/>
          </cell>
        </row>
        <row r="4739">
          <cell r="C4739">
            <v>6731</v>
          </cell>
          <cell r="D4739" t="str">
            <v>Edward Sacks</v>
          </cell>
          <cell r="E4739" t="str">
            <v>Individual</v>
          </cell>
          <cell r="F4739">
            <v>1</v>
          </cell>
          <cell r="K4739">
            <v>6</v>
          </cell>
          <cell r="L4739">
            <v>1</v>
          </cell>
          <cell r="P4739">
            <v>1</v>
          </cell>
          <cell r="Q4739">
            <v>3</v>
          </cell>
          <cell r="R4739">
            <v>3</v>
          </cell>
          <cell r="AE4739" t="str">
            <v/>
          </cell>
        </row>
        <row r="4740">
          <cell r="C4740">
            <v>6732</v>
          </cell>
          <cell r="D4740" t="str">
            <v>Russell Keeth</v>
          </cell>
          <cell r="E4740" t="str">
            <v>Individual</v>
          </cell>
          <cell r="F4740">
            <v>1</v>
          </cell>
          <cell r="K4740">
            <v>1</v>
          </cell>
          <cell r="M4740">
            <v>1</v>
          </cell>
          <cell r="N4740">
            <v>3</v>
          </cell>
          <cell r="O4740">
            <v>11</v>
          </cell>
          <cell r="R4740">
            <v>1</v>
          </cell>
          <cell r="AA4740">
            <v>6</v>
          </cell>
          <cell r="AE4740" t="str">
            <v/>
          </cell>
        </row>
        <row r="4741">
          <cell r="C4741">
            <v>6733</v>
          </cell>
          <cell r="D4741" t="str">
            <v>Andrew Porter</v>
          </cell>
          <cell r="E4741" t="str">
            <v>Individual</v>
          </cell>
          <cell r="F4741">
            <v>1</v>
          </cell>
          <cell r="L4741">
            <v>2</v>
          </cell>
          <cell r="AE4741" t="str">
            <v/>
          </cell>
        </row>
        <row r="4742">
          <cell r="C4742">
            <v>6734</v>
          </cell>
          <cell r="D4742" t="str">
            <v>Thomas McCreight</v>
          </cell>
          <cell r="E4742" t="str">
            <v>Individual</v>
          </cell>
          <cell r="F4742">
            <v>1</v>
          </cell>
          <cell r="L4742">
            <v>1</v>
          </cell>
          <cell r="AE4742" t="str">
            <v/>
          </cell>
        </row>
        <row r="4743">
          <cell r="C4743">
            <v>6736</v>
          </cell>
          <cell r="D4743" t="str">
            <v>Elisabete Cação dos Santos</v>
          </cell>
          <cell r="E4743" t="str">
            <v>Individual</v>
          </cell>
          <cell r="F4743">
            <v>1</v>
          </cell>
          <cell r="L4743">
            <v>6</v>
          </cell>
          <cell r="M4743">
            <v>1</v>
          </cell>
          <cell r="AE4743" t="str">
            <v/>
          </cell>
        </row>
        <row r="4744">
          <cell r="C4744">
            <v>6737</v>
          </cell>
          <cell r="D4744" t="str">
            <v>Stephen Heiny</v>
          </cell>
          <cell r="E4744" t="str">
            <v>Individual</v>
          </cell>
          <cell r="F4744">
            <v>1</v>
          </cell>
          <cell r="L4744">
            <v>3</v>
          </cell>
          <cell r="M4744">
            <v>1</v>
          </cell>
          <cell r="P4744">
            <v>3</v>
          </cell>
          <cell r="Q4744">
            <v>6</v>
          </cell>
          <cell r="R4744">
            <v>1</v>
          </cell>
          <cell r="AE4744" t="str">
            <v/>
          </cell>
        </row>
        <row r="4745">
          <cell r="C4745">
            <v>6740</v>
          </cell>
          <cell r="D4745" t="str">
            <v>Luca Benelli</v>
          </cell>
          <cell r="E4745" t="str">
            <v>Individual</v>
          </cell>
          <cell r="F4745">
            <v>1</v>
          </cell>
          <cell r="L4745">
            <v>62</v>
          </cell>
          <cell r="M4745">
            <v>115</v>
          </cell>
          <cell r="N4745">
            <v>127</v>
          </cell>
          <cell r="O4745">
            <v>68</v>
          </cell>
          <cell r="P4745">
            <v>86</v>
          </cell>
          <cell r="Q4745">
            <v>59</v>
          </cell>
          <cell r="R4745">
            <v>8</v>
          </cell>
          <cell r="Z4745">
            <v>2</v>
          </cell>
          <cell r="AA4745">
            <v>4</v>
          </cell>
          <cell r="AE4745" t="str">
            <v/>
          </cell>
        </row>
        <row r="4746">
          <cell r="C4746">
            <v>6741</v>
          </cell>
          <cell r="D4746" t="str">
            <v>Lorenzo Luciano Cecconi</v>
          </cell>
          <cell r="E4746" t="str">
            <v>Individual</v>
          </cell>
          <cell r="F4746">
            <v>1</v>
          </cell>
          <cell r="M4746">
            <v>1</v>
          </cell>
          <cell r="P4746">
            <v>1</v>
          </cell>
          <cell r="Q4746">
            <v>3</v>
          </cell>
          <cell r="R4746">
            <v>2</v>
          </cell>
          <cell r="AE4746" t="str">
            <v/>
          </cell>
        </row>
        <row r="4747">
          <cell r="C4747">
            <v>6743</v>
          </cell>
          <cell r="D4747" t="str">
            <v>Joseph Groves</v>
          </cell>
          <cell r="E4747" t="str">
            <v>Individual</v>
          </cell>
          <cell r="F4747">
            <v>1</v>
          </cell>
          <cell r="M4747">
            <v>11</v>
          </cell>
          <cell r="N4747">
            <v>1</v>
          </cell>
          <cell r="P4747">
            <v>2</v>
          </cell>
          <cell r="R4747">
            <v>2</v>
          </cell>
          <cell r="AE4747" t="str">
            <v/>
          </cell>
        </row>
        <row r="4748">
          <cell r="C4748">
            <v>6746</v>
          </cell>
          <cell r="D4748" t="str">
            <v>Mike Norris</v>
          </cell>
          <cell r="E4748" t="str">
            <v>Individual</v>
          </cell>
          <cell r="F4748">
            <v>1</v>
          </cell>
          <cell r="M4748">
            <v>14</v>
          </cell>
          <cell r="N4748">
            <v>1</v>
          </cell>
          <cell r="P4748">
            <v>1</v>
          </cell>
          <cell r="R4748">
            <v>2</v>
          </cell>
          <cell r="Y4748">
            <v>1</v>
          </cell>
          <cell r="AE4748" t="str">
            <v/>
          </cell>
        </row>
        <row r="4749">
          <cell r="C4749">
            <v>6748</v>
          </cell>
          <cell r="D4749" t="str">
            <v>Elijah Vieira-Faria</v>
          </cell>
          <cell r="E4749" t="str">
            <v>Individual</v>
          </cell>
          <cell r="F4749">
            <v>1</v>
          </cell>
          <cell r="M4749">
            <v>2</v>
          </cell>
          <cell r="AE4749" t="str">
            <v/>
          </cell>
        </row>
        <row r="4750">
          <cell r="C4750">
            <v>6750</v>
          </cell>
          <cell r="D4750" t="str">
            <v>Charis Tabakis</v>
          </cell>
          <cell r="E4750" t="str">
            <v>Individual</v>
          </cell>
          <cell r="F4750">
            <v>1</v>
          </cell>
          <cell r="N4750">
            <v>2</v>
          </cell>
          <cell r="P4750">
            <v>1</v>
          </cell>
          <cell r="R4750">
            <v>1</v>
          </cell>
          <cell r="AE4750" t="str">
            <v/>
          </cell>
        </row>
        <row r="4751">
          <cell r="C4751">
            <v>6753</v>
          </cell>
          <cell r="D4751" t="str">
            <v>Anastasia Braylovskaya</v>
          </cell>
          <cell r="E4751" t="str">
            <v>Individual</v>
          </cell>
          <cell r="F4751">
            <v>1</v>
          </cell>
          <cell r="M4751">
            <v>7</v>
          </cell>
          <cell r="N4751">
            <v>2</v>
          </cell>
          <cell r="AE4751" t="str">
            <v/>
          </cell>
        </row>
        <row r="4752">
          <cell r="C4752">
            <v>6754</v>
          </cell>
          <cell r="D4752" t="str">
            <v>Li Hui</v>
          </cell>
          <cell r="E4752" t="str">
            <v>Individual</v>
          </cell>
          <cell r="F4752">
            <v>1</v>
          </cell>
          <cell r="M4752">
            <v>1</v>
          </cell>
          <cell r="N4752">
            <v>1</v>
          </cell>
          <cell r="AE4752" t="str">
            <v/>
          </cell>
        </row>
        <row r="4753">
          <cell r="C4753">
            <v>6755</v>
          </cell>
          <cell r="D4753" t="str">
            <v>University of Malta</v>
          </cell>
          <cell r="E4753" t="str">
            <v>Test</v>
          </cell>
          <cell r="F4753">
            <v>40</v>
          </cell>
          <cell r="M4753">
            <v>3</v>
          </cell>
          <cell r="N4753">
            <v>1</v>
          </cell>
          <cell r="AE4753" t="str">
            <v/>
          </cell>
        </row>
        <row r="4754">
          <cell r="C4754">
            <v>6757</v>
          </cell>
          <cell r="D4754" t="str">
            <v>Universidade NOVA de Lisboa</v>
          </cell>
          <cell r="E4754" t="str">
            <v>1 Year Trial</v>
          </cell>
          <cell r="F4754">
            <v>40</v>
          </cell>
          <cell r="P4754">
            <v>8</v>
          </cell>
          <cell r="Q4754">
            <v>4</v>
          </cell>
          <cell r="R4754">
            <v>3</v>
          </cell>
          <cell r="AE4754" t="str">
            <v/>
          </cell>
        </row>
        <row r="4755">
          <cell r="C4755">
            <v>6758</v>
          </cell>
          <cell r="D4755" t="str">
            <v>Catherine Darbo-Peschanski</v>
          </cell>
          <cell r="E4755" t="str">
            <v>Individual</v>
          </cell>
          <cell r="F4755">
            <v>1</v>
          </cell>
          <cell r="O4755">
            <v>4</v>
          </cell>
          <cell r="AE4755" t="str">
            <v/>
          </cell>
        </row>
        <row r="4756">
          <cell r="C4756">
            <v>6760</v>
          </cell>
          <cell r="D4756" t="str">
            <v>Taisuke Okada</v>
          </cell>
          <cell r="E4756" t="str">
            <v>Individual</v>
          </cell>
          <cell r="F4756">
            <v>1</v>
          </cell>
          <cell r="O4756">
            <v>2</v>
          </cell>
          <cell r="AE4756" t="str">
            <v/>
          </cell>
        </row>
        <row r="4757">
          <cell r="C4757">
            <v>6762</v>
          </cell>
          <cell r="D4757" t="str">
            <v>Maria Ivano</v>
          </cell>
          <cell r="E4757" t="str">
            <v>Individual</v>
          </cell>
          <cell r="F4757">
            <v>1</v>
          </cell>
          <cell r="O4757">
            <v>1</v>
          </cell>
          <cell r="AE4757" t="str">
            <v/>
          </cell>
        </row>
        <row r="4758">
          <cell r="C4758">
            <v>6763</v>
          </cell>
          <cell r="D4758" t="str">
            <v>Palma Bertani</v>
          </cell>
          <cell r="E4758" t="str">
            <v>Individual</v>
          </cell>
          <cell r="F4758">
            <v>1</v>
          </cell>
          <cell r="O4758">
            <v>4</v>
          </cell>
          <cell r="P4758">
            <v>1</v>
          </cell>
          <cell r="Q4758">
            <v>3</v>
          </cell>
          <cell r="R4758">
            <v>6</v>
          </cell>
          <cell r="AE4758" t="str">
            <v/>
          </cell>
        </row>
        <row r="4759">
          <cell r="C4759">
            <v>6764</v>
          </cell>
          <cell r="D4759" t="str">
            <v>Akitsugu Taki</v>
          </cell>
          <cell r="E4759" t="str">
            <v>Individual</v>
          </cell>
          <cell r="F4759">
            <v>1</v>
          </cell>
          <cell r="O4759">
            <v>1</v>
          </cell>
          <cell r="P4759">
            <v>3</v>
          </cell>
          <cell r="AE4759" t="str">
            <v/>
          </cell>
        </row>
        <row r="4760">
          <cell r="C4760">
            <v>6766</v>
          </cell>
          <cell r="D4760" t="str">
            <v>Ann Hurley</v>
          </cell>
          <cell r="E4760" t="str">
            <v>Individual</v>
          </cell>
          <cell r="F4760">
            <v>1</v>
          </cell>
          <cell r="P4760">
            <v>1</v>
          </cell>
          <cell r="AE4760" t="str">
            <v/>
          </cell>
        </row>
        <row r="4761">
          <cell r="C4761">
            <v>6768</v>
          </cell>
          <cell r="D4761" t="str">
            <v>Marianna Thoma</v>
          </cell>
          <cell r="E4761" t="str">
            <v>Test</v>
          </cell>
          <cell r="F4761">
            <v>1</v>
          </cell>
          <cell r="P4761">
            <v>1</v>
          </cell>
          <cell r="Q4761">
            <v>1</v>
          </cell>
          <cell r="R4761">
            <v>2</v>
          </cell>
          <cell r="AE4761" t="str">
            <v/>
          </cell>
        </row>
        <row r="4762">
          <cell r="C4762">
            <v>6769</v>
          </cell>
          <cell r="D4762" t="str">
            <v>Athanasios Stefanis</v>
          </cell>
          <cell r="E4762" t="str">
            <v>Test</v>
          </cell>
          <cell r="F4762">
            <v>1</v>
          </cell>
          <cell r="P4762">
            <v>5</v>
          </cell>
          <cell r="R4762">
            <v>1</v>
          </cell>
          <cell r="AE4762" t="str">
            <v/>
          </cell>
        </row>
        <row r="4763">
          <cell r="C4763">
            <v>6770</v>
          </cell>
          <cell r="D4763" t="str">
            <v>Christine Snyder</v>
          </cell>
          <cell r="E4763" t="str">
            <v>Individual</v>
          </cell>
          <cell r="F4763">
            <v>1</v>
          </cell>
          <cell r="P4763">
            <v>2</v>
          </cell>
          <cell r="Q4763">
            <v>3</v>
          </cell>
          <cell r="AC4763">
            <v>3</v>
          </cell>
          <cell r="AE4763" t="str">
            <v/>
          </cell>
        </row>
        <row r="4764">
          <cell r="C4764">
            <v>6772</v>
          </cell>
          <cell r="D4764" t="str">
            <v>Valentina Zanusso</v>
          </cell>
          <cell r="E4764" t="str">
            <v>Individual</v>
          </cell>
          <cell r="F4764">
            <v>1</v>
          </cell>
          <cell r="Q4764">
            <v>4</v>
          </cell>
          <cell r="R4764">
            <v>5</v>
          </cell>
          <cell r="AC4764">
            <v>1</v>
          </cell>
          <cell r="AE4764" t="str">
            <v/>
          </cell>
        </row>
        <row r="4765">
          <cell r="C4765">
            <v>6773</v>
          </cell>
          <cell r="D4765" t="str">
            <v>Charlotte Northrop</v>
          </cell>
          <cell r="E4765" t="str">
            <v>Individual</v>
          </cell>
          <cell r="F4765">
            <v>1</v>
          </cell>
          <cell r="P4765">
            <v>1</v>
          </cell>
          <cell r="Q4765">
            <v>3</v>
          </cell>
          <cell r="AE4765" t="str">
            <v/>
          </cell>
        </row>
        <row r="4766">
          <cell r="C4766">
            <v>6774</v>
          </cell>
          <cell r="D4766" t="str">
            <v>Jeremy LaBuff</v>
          </cell>
          <cell r="E4766" t="str">
            <v>Individual</v>
          </cell>
          <cell r="F4766">
            <v>1</v>
          </cell>
          <cell r="Q4766">
            <v>1</v>
          </cell>
          <cell r="R4766">
            <v>2</v>
          </cell>
          <cell r="AE4766" t="str">
            <v/>
          </cell>
        </row>
        <row r="4767">
          <cell r="C4767">
            <v>6779</v>
          </cell>
          <cell r="D4767" t="str">
            <v>Lisa Micheelsen</v>
          </cell>
          <cell r="E4767" t="str">
            <v>Individual</v>
          </cell>
          <cell r="F4767">
            <v>1</v>
          </cell>
          <cell r="P4767">
            <v>1</v>
          </cell>
          <cell r="AE4767" t="str">
            <v/>
          </cell>
        </row>
        <row r="4768">
          <cell r="C4768">
            <v>6784</v>
          </cell>
          <cell r="D4768" t="str">
            <v>Ilias Nesseris</v>
          </cell>
          <cell r="E4768" t="str">
            <v>Individual</v>
          </cell>
          <cell r="F4768">
            <v>1</v>
          </cell>
          <cell r="Q4768">
            <v>4</v>
          </cell>
          <cell r="R4768">
            <v>1</v>
          </cell>
          <cell r="AE4768" t="str">
            <v/>
          </cell>
        </row>
        <row r="4769">
          <cell r="C4769">
            <v>6793</v>
          </cell>
          <cell r="D4769" t="str">
            <v>Federico Lopiparo</v>
          </cell>
          <cell r="E4769" t="str">
            <v>Individual</v>
          </cell>
          <cell r="F4769">
            <v>1</v>
          </cell>
          <cell r="R4769">
            <v>9</v>
          </cell>
          <cell r="AE4769" t="str">
            <v/>
          </cell>
        </row>
      </sheetData>
      <sheetData sheetId="3">
        <row r="13">
          <cell r="E13">
            <v>1474</v>
          </cell>
        </row>
      </sheetData>
      <sheetData sheetId="4">
        <row r="2">
          <cell r="E2">
            <v>1449</v>
          </cell>
          <cell r="F2" t="str">
            <v>Logins</v>
          </cell>
          <cell r="G2" t="str">
            <v>201904</v>
          </cell>
          <cell r="H2" t="str">
            <v>University of Denver</v>
          </cell>
          <cell r="I2" t="str">
            <v>Denver</v>
          </cell>
          <cell r="J2" t="str">
            <v>USA</v>
          </cell>
          <cell r="K2">
            <v>1</v>
          </cell>
          <cell r="L2" t="str">
            <v>Consortium</v>
          </cell>
          <cell r="M2">
            <v>8</v>
          </cell>
          <cell r="N2" t="str">
            <v>CARN-1</v>
          </cell>
          <cell r="O2" t="str">
            <v/>
          </cell>
          <cell r="P2" t="str">
            <v/>
          </cell>
          <cell r="Q2">
            <v>40</v>
          </cell>
          <cell r="R2" t="str">
            <v>Année Philologique</v>
          </cell>
          <cell r="S2" t="str">
            <v>x</v>
          </cell>
          <cell r="T2">
            <v>2</v>
          </cell>
          <cell r="U2">
            <v>14829</v>
          </cell>
        </row>
        <row r="3">
          <cell r="E3">
            <v>1449</v>
          </cell>
          <cell r="F3" t="str">
            <v>Logins</v>
          </cell>
          <cell r="G3" t="str">
            <v>201909</v>
          </cell>
          <cell r="H3" t="str">
            <v>University of Denver</v>
          </cell>
          <cell r="I3" t="str">
            <v>Denver</v>
          </cell>
          <cell r="J3" t="str">
            <v>USA</v>
          </cell>
          <cell r="K3">
            <v>1</v>
          </cell>
          <cell r="L3" t="str">
            <v>Consortium</v>
          </cell>
          <cell r="M3">
            <v>8</v>
          </cell>
          <cell r="N3" t="str">
            <v>CARN-1</v>
          </cell>
          <cell r="O3" t="str">
            <v/>
          </cell>
          <cell r="P3" t="str">
            <v/>
          </cell>
          <cell r="Q3">
            <v>40</v>
          </cell>
          <cell r="R3" t="str">
            <v>Année Philologique</v>
          </cell>
          <cell r="S3" t="str">
            <v/>
          </cell>
        </row>
        <row r="4">
          <cell r="E4">
            <v>1449</v>
          </cell>
          <cell r="F4" t="str">
            <v>Logins</v>
          </cell>
          <cell r="G4" t="str">
            <v>201910</v>
          </cell>
          <cell r="H4" t="str">
            <v>University of Denver</v>
          </cell>
          <cell r="I4" t="str">
            <v>Denver</v>
          </cell>
          <cell r="J4" t="str">
            <v>USA</v>
          </cell>
          <cell r="K4">
            <v>1</v>
          </cell>
          <cell r="L4" t="str">
            <v>Consortium</v>
          </cell>
          <cell r="M4">
            <v>8</v>
          </cell>
          <cell r="N4" t="str">
            <v>CARN-1</v>
          </cell>
          <cell r="O4" t="str">
            <v/>
          </cell>
          <cell r="P4" t="str">
            <v/>
          </cell>
          <cell r="Q4">
            <v>40</v>
          </cell>
          <cell r="R4" t="str">
            <v>Année Philologique</v>
          </cell>
          <cell r="S4" t="str">
            <v/>
          </cell>
        </row>
        <row r="5">
          <cell r="E5">
            <v>1450</v>
          </cell>
          <cell r="F5" t="str">
            <v>Logins</v>
          </cell>
          <cell r="G5" t="str">
            <v>201901</v>
          </cell>
          <cell r="H5" t="str">
            <v>University of Birmingham</v>
          </cell>
          <cell r="I5" t="str">
            <v>Birmingham</v>
          </cell>
          <cell r="J5" t="str">
            <v>UK</v>
          </cell>
          <cell r="K5">
            <v>2</v>
          </cell>
          <cell r="L5" t="str">
            <v>Institute</v>
          </cell>
          <cell r="M5">
            <v>14</v>
          </cell>
          <cell r="N5" t="str">
            <v>JISC-2</v>
          </cell>
          <cell r="O5" t="str">
            <v/>
          </cell>
          <cell r="P5" t="str">
            <v/>
          </cell>
          <cell r="Q5">
            <v>40</v>
          </cell>
          <cell r="R5" t="str">
            <v>Année Philologique</v>
          </cell>
          <cell r="S5" t="str">
            <v/>
          </cell>
        </row>
        <row r="6">
          <cell r="E6">
            <v>1450</v>
          </cell>
          <cell r="F6" t="str">
            <v>Logins</v>
          </cell>
          <cell r="G6" t="str">
            <v>201902</v>
          </cell>
          <cell r="H6" t="str">
            <v>University of Birmingham</v>
          </cell>
          <cell r="I6" t="str">
            <v>Birmingham</v>
          </cell>
          <cell r="J6" t="str">
            <v>UK</v>
          </cell>
          <cell r="K6">
            <v>2</v>
          </cell>
          <cell r="L6" t="str">
            <v>Institute</v>
          </cell>
          <cell r="M6">
            <v>14</v>
          </cell>
          <cell r="N6" t="str">
            <v>JISC-2</v>
          </cell>
          <cell r="O6" t="str">
            <v/>
          </cell>
          <cell r="P6" t="str">
            <v/>
          </cell>
          <cell r="Q6">
            <v>40</v>
          </cell>
          <cell r="R6" t="str">
            <v>Année Philologique</v>
          </cell>
          <cell r="S6" t="str">
            <v/>
          </cell>
        </row>
        <row r="7">
          <cell r="E7">
            <v>1450</v>
          </cell>
          <cell r="F7" t="str">
            <v>Logins</v>
          </cell>
          <cell r="G7" t="str">
            <v>201903</v>
          </cell>
          <cell r="H7" t="str">
            <v>University of Birmingham</v>
          </cell>
          <cell r="I7" t="str">
            <v>Birmingham</v>
          </cell>
          <cell r="J7" t="str">
            <v>UK</v>
          </cell>
          <cell r="K7">
            <v>2</v>
          </cell>
          <cell r="L7" t="str">
            <v>Institute</v>
          </cell>
          <cell r="M7">
            <v>14</v>
          </cell>
          <cell r="N7" t="str">
            <v>JISC-2</v>
          </cell>
          <cell r="O7" t="str">
            <v/>
          </cell>
          <cell r="P7" t="str">
            <v/>
          </cell>
          <cell r="Q7">
            <v>40</v>
          </cell>
          <cell r="R7" t="str">
            <v>Année Philologique</v>
          </cell>
          <cell r="S7" t="str">
            <v/>
          </cell>
        </row>
        <row r="8">
          <cell r="E8">
            <v>1450</v>
          </cell>
          <cell r="F8" t="str">
            <v>Logins</v>
          </cell>
          <cell r="G8" t="str">
            <v>201904</v>
          </cell>
          <cell r="H8" t="str">
            <v>University of Birmingham</v>
          </cell>
          <cell r="I8" t="str">
            <v>Birmingham</v>
          </cell>
          <cell r="J8" t="str">
            <v>UK</v>
          </cell>
          <cell r="K8">
            <v>2</v>
          </cell>
          <cell r="L8" t="str">
            <v>Institute</v>
          </cell>
          <cell r="M8">
            <v>14</v>
          </cell>
          <cell r="N8" t="str">
            <v>JISC-2</v>
          </cell>
          <cell r="O8" t="str">
            <v/>
          </cell>
          <cell r="P8" t="str">
            <v/>
          </cell>
          <cell r="Q8">
            <v>40</v>
          </cell>
          <cell r="R8" t="str">
            <v>Année Philologique</v>
          </cell>
          <cell r="S8" t="str">
            <v/>
          </cell>
        </row>
        <row r="9">
          <cell r="E9">
            <v>1450</v>
          </cell>
          <cell r="F9" t="str">
            <v>Logins</v>
          </cell>
          <cell r="G9" t="str">
            <v>201905</v>
          </cell>
          <cell r="H9" t="str">
            <v>University of Birmingham</v>
          </cell>
          <cell r="I9" t="str">
            <v>Birmingham</v>
          </cell>
          <cell r="J9" t="str">
            <v>UK</v>
          </cell>
          <cell r="K9">
            <v>2</v>
          </cell>
          <cell r="L9" t="str">
            <v>Institute</v>
          </cell>
          <cell r="M9">
            <v>14</v>
          </cell>
          <cell r="N9" t="str">
            <v>JISC-2</v>
          </cell>
          <cell r="O9" t="str">
            <v/>
          </cell>
          <cell r="P9" t="str">
            <v/>
          </cell>
          <cell r="Q9">
            <v>40</v>
          </cell>
          <cell r="R9" t="str">
            <v>Année Philologique</v>
          </cell>
          <cell r="S9" t="str">
            <v/>
          </cell>
        </row>
        <row r="10">
          <cell r="E10">
            <v>1450</v>
          </cell>
          <cell r="F10" t="str">
            <v>Logins</v>
          </cell>
          <cell r="G10" t="str">
            <v>201906</v>
          </cell>
          <cell r="H10" t="str">
            <v>University of Birmingham</v>
          </cell>
          <cell r="I10" t="str">
            <v>Birmingham</v>
          </cell>
          <cell r="J10" t="str">
            <v>UK</v>
          </cell>
          <cell r="K10">
            <v>2</v>
          </cell>
          <cell r="L10" t="str">
            <v>Institute</v>
          </cell>
          <cell r="M10">
            <v>14</v>
          </cell>
          <cell r="N10" t="str">
            <v>JISC-2</v>
          </cell>
          <cell r="O10" t="str">
            <v/>
          </cell>
          <cell r="P10" t="str">
            <v/>
          </cell>
          <cell r="Q10">
            <v>40</v>
          </cell>
          <cell r="R10" t="str">
            <v>Année Philologique</v>
          </cell>
          <cell r="S10" t="str">
            <v/>
          </cell>
        </row>
        <row r="11">
          <cell r="E11">
            <v>1450</v>
          </cell>
          <cell r="F11" t="str">
            <v>Logins</v>
          </cell>
          <cell r="G11" t="str">
            <v>201907</v>
          </cell>
          <cell r="H11" t="str">
            <v>University of Birmingham</v>
          </cell>
          <cell r="I11" t="str">
            <v>Birmingham</v>
          </cell>
          <cell r="J11" t="str">
            <v>UK</v>
          </cell>
          <cell r="K11">
            <v>2</v>
          </cell>
          <cell r="L11" t="str">
            <v>Institute</v>
          </cell>
          <cell r="M11">
            <v>14</v>
          </cell>
          <cell r="N11" t="str">
            <v>JISC-2</v>
          </cell>
          <cell r="O11" t="str">
            <v/>
          </cell>
          <cell r="P11" t="str">
            <v/>
          </cell>
          <cell r="Q11">
            <v>40</v>
          </cell>
          <cell r="R11" t="str">
            <v>Année Philologique</v>
          </cell>
          <cell r="S11" t="str">
            <v/>
          </cell>
        </row>
        <row r="12">
          <cell r="E12">
            <v>1450</v>
          </cell>
          <cell r="F12" t="str">
            <v>Logins</v>
          </cell>
          <cell r="G12" t="str">
            <v>201908</v>
          </cell>
          <cell r="H12" t="str">
            <v>University of Birmingham</v>
          </cell>
          <cell r="I12" t="str">
            <v>Birmingham</v>
          </cell>
          <cell r="J12" t="str">
            <v>UK</v>
          </cell>
          <cell r="K12">
            <v>2</v>
          </cell>
          <cell r="L12" t="str">
            <v>Institute</v>
          </cell>
          <cell r="M12">
            <v>14</v>
          </cell>
          <cell r="N12" t="str">
            <v>JISC-2</v>
          </cell>
          <cell r="O12" t="str">
            <v/>
          </cell>
          <cell r="P12" t="str">
            <v/>
          </cell>
          <cell r="Q12">
            <v>40</v>
          </cell>
          <cell r="R12" t="str">
            <v>Année Philologique</v>
          </cell>
          <cell r="S12" t="str">
            <v/>
          </cell>
        </row>
        <row r="13">
          <cell r="E13">
            <v>1450</v>
          </cell>
          <cell r="F13" t="str">
            <v>Logins</v>
          </cell>
          <cell r="G13" t="str">
            <v>201909</v>
          </cell>
          <cell r="H13" t="str">
            <v>University of Birmingham</v>
          </cell>
          <cell r="I13" t="str">
            <v>Birmingham</v>
          </cell>
          <cell r="J13" t="str">
            <v>UK</v>
          </cell>
          <cell r="K13">
            <v>2</v>
          </cell>
          <cell r="L13" t="str">
            <v>Institute</v>
          </cell>
          <cell r="M13">
            <v>14</v>
          </cell>
          <cell r="N13" t="str">
            <v>JISC-2</v>
          </cell>
          <cell r="O13" t="str">
            <v/>
          </cell>
          <cell r="P13" t="str">
            <v/>
          </cell>
          <cell r="Q13">
            <v>40</v>
          </cell>
          <cell r="R13" t="str">
            <v>Année Philologique</v>
          </cell>
          <cell r="S13" t="str">
            <v/>
          </cell>
        </row>
        <row r="14">
          <cell r="E14">
            <v>1450</v>
          </cell>
          <cell r="F14" t="str">
            <v>Logins</v>
          </cell>
          <cell r="G14" t="str">
            <v>201910</v>
          </cell>
          <cell r="H14" t="str">
            <v>University of Birmingham</v>
          </cell>
          <cell r="I14" t="str">
            <v>Birmingham</v>
          </cell>
          <cell r="J14" t="str">
            <v>UK</v>
          </cell>
          <cell r="K14">
            <v>2</v>
          </cell>
          <cell r="L14" t="str">
            <v>Institute</v>
          </cell>
          <cell r="M14">
            <v>14</v>
          </cell>
          <cell r="N14" t="str">
            <v>JISC-2</v>
          </cell>
          <cell r="O14" t="str">
            <v/>
          </cell>
          <cell r="P14" t="str">
            <v/>
          </cell>
          <cell r="Q14">
            <v>40</v>
          </cell>
          <cell r="R14" t="str">
            <v>Année Philologique</v>
          </cell>
          <cell r="S14" t="str">
            <v/>
          </cell>
        </row>
        <row r="15">
          <cell r="E15">
            <v>1450</v>
          </cell>
          <cell r="F15" t="str">
            <v>Logins</v>
          </cell>
          <cell r="G15" t="str">
            <v>201911</v>
          </cell>
          <cell r="H15" t="str">
            <v>University of Birmingham</v>
          </cell>
          <cell r="I15" t="str">
            <v>Birmingham</v>
          </cell>
          <cell r="J15" t="str">
            <v>UK</v>
          </cell>
          <cell r="K15">
            <v>2</v>
          </cell>
          <cell r="L15" t="str">
            <v>Institute</v>
          </cell>
          <cell r="M15">
            <v>14</v>
          </cell>
          <cell r="N15" t="str">
            <v>JISC-2</v>
          </cell>
          <cell r="O15" t="str">
            <v/>
          </cell>
          <cell r="P15" t="str">
            <v/>
          </cell>
          <cell r="Q15">
            <v>40</v>
          </cell>
          <cell r="R15" t="str">
            <v>Année Philologique</v>
          </cell>
          <cell r="S15" t="str">
            <v/>
          </cell>
        </row>
        <row r="16">
          <cell r="E16">
            <v>1450</v>
          </cell>
          <cell r="F16" t="str">
            <v>Logins</v>
          </cell>
          <cell r="G16" t="str">
            <v>201912</v>
          </cell>
          <cell r="H16" t="str">
            <v>University of Birmingham</v>
          </cell>
          <cell r="I16" t="str">
            <v>Birmingham</v>
          </cell>
          <cell r="J16" t="str">
            <v>UK</v>
          </cell>
          <cell r="K16">
            <v>2</v>
          </cell>
          <cell r="L16" t="str">
            <v>Institute</v>
          </cell>
          <cell r="M16">
            <v>14</v>
          </cell>
          <cell r="N16" t="str">
            <v>JISC-2</v>
          </cell>
          <cell r="O16" t="str">
            <v/>
          </cell>
          <cell r="P16" t="str">
            <v/>
          </cell>
          <cell r="Q16">
            <v>40</v>
          </cell>
          <cell r="R16" t="str">
            <v>Année Philologique</v>
          </cell>
          <cell r="S16" t="str">
            <v/>
          </cell>
        </row>
        <row r="17">
          <cell r="E17">
            <v>1452</v>
          </cell>
          <cell r="F17" t="str">
            <v>Logins</v>
          </cell>
          <cell r="G17" t="str">
            <v>201901</v>
          </cell>
          <cell r="H17" t="str">
            <v>University of Colorado Libraries</v>
          </cell>
          <cell r="I17" t="str">
            <v>Boulder</v>
          </cell>
          <cell r="J17" t="str">
            <v>USA</v>
          </cell>
          <cell r="K17">
            <v>1</v>
          </cell>
          <cell r="L17" t="str">
            <v>Consortium</v>
          </cell>
          <cell r="M17">
            <v>8</v>
          </cell>
          <cell r="N17" t="str">
            <v>CARN-1</v>
          </cell>
          <cell r="O17" t="str">
            <v/>
          </cell>
          <cell r="P17" t="str">
            <v/>
          </cell>
          <cell r="Q17">
            <v>40</v>
          </cell>
          <cell r="R17" t="str">
            <v>Année Philologique</v>
          </cell>
          <cell r="S17" t="str">
            <v/>
          </cell>
        </row>
        <row r="18">
          <cell r="E18">
            <v>1452</v>
          </cell>
          <cell r="F18" t="str">
            <v>Logins</v>
          </cell>
          <cell r="G18" t="str">
            <v>201902</v>
          </cell>
          <cell r="H18" t="str">
            <v>University of Colorado Libraries</v>
          </cell>
          <cell r="I18" t="str">
            <v>Boulder</v>
          </cell>
          <cell r="J18" t="str">
            <v>USA</v>
          </cell>
          <cell r="K18">
            <v>1</v>
          </cell>
          <cell r="L18" t="str">
            <v>Consortium</v>
          </cell>
          <cell r="M18">
            <v>8</v>
          </cell>
          <cell r="N18" t="str">
            <v>CARN-1</v>
          </cell>
          <cell r="O18" t="str">
            <v/>
          </cell>
          <cell r="P18" t="str">
            <v/>
          </cell>
          <cell r="Q18">
            <v>40</v>
          </cell>
          <cell r="R18" t="str">
            <v>Année Philologique</v>
          </cell>
          <cell r="S18" t="str">
            <v/>
          </cell>
        </row>
        <row r="19">
          <cell r="E19">
            <v>1452</v>
          </cell>
          <cell r="F19" t="str">
            <v>Logins</v>
          </cell>
          <cell r="G19" t="str">
            <v>201903</v>
          </cell>
          <cell r="H19" t="str">
            <v>University of Colorado Libraries</v>
          </cell>
          <cell r="I19" t="str">
            <v>Boulder</v>
          </cell>
          <cell r="J19" t="str">
            <v>USA</v>
          </cell>
          <cell r="K19">
            <v>1</v>
          </cell>
          <cell r="L19" t="str">
            <v>Consortium</v>
          </cell>
          <cell r="M19">
            <v>8</v>
          </cell>
          <cell r="N19" t="str">
            <v>CARN-1</v>
          </cell>
          <cell r="O19" t="str">
            <v/>
          </cell>
          <cell r="P19" t="str">
            <v/>
          </cell>
          <cell r="Q19">
            <v>40</v>
          </cell>
          <cell r="R19" t="str">
            <v>Année Philologique</v>
          </cell>
          <cell r="S19" t="str">
            <v/>
          </cell>
        </row>
        <row r="20">
          <cell r="E20">
            <v>1452</v>
          </cell>
          <cell r="F20" t="str">
            <v>Logins</v>
          </cell>
          <cell r="G20" t="str">
            <v>201904</v>
          </cell>
          <cell r="H20" t="str">
            <v>University of Colorado Libraries</v>
          </cell>
          <cell r="I20" t="str">
            <v>Boulder</v>
          </cell>
          <cell r="J20" t="str">
            <v>USA</v>
          </cell>
          <cell r="K20">
            <v>1</v>
          </cell>
          <cell r="L20" t="str">
            <v>Consortium</v>
          </cell>
          <cell r="M20">
            <v>8</v>
          </cell>
          <cell r="N20" t="str">
            <v>CARN-1</v>
          </cell>
          <cell r="O20" t="str">
            <v/>
          </cell>
          <cell r="P20" t="str">
            <v/>
          </cell>
          <cell r="Q20">
            <v>40</v>
          </cell>
          <cell r="R20" t="str">
            <v>Année Philologique</v>
          </cell>
          <cell r="S20" t="str">
            <v/>
          </cell>
        </row>
        <row r="21">
          <cell r="E21">
            <v>1452</v>
          </cell>
          <cell r="F21" t="str">
            <v>Logins</v>
          </cell>
          <cell r="G21" t="str">
            <v>201905</v>
          </cell>
          <cell r="H21" t="str">
            <v>University of Colorado Libraries</v>
          </cell>
          <cell r="I21" t="str">
            <v>Boulder</v>
          </cell>
          <cell r="J21" t="str">
            <v>USA</v>
          </cell>
          <cell r="K21">
            <v>1</v>
          </cell>
          <cell r="L21" t="str">
            <v>Consortium</v>
          </cell>
          <cell r="M21">
            <v>8</v>
          </cell>
          <cell r="N21" t="str">
            <v>CARN-1</v>
          </cell>
          <cell r="O21" t="str">
            <v/>
          </cell>
          <cell r="P21" t="str">
            <v/>
          </cell>
          <cell r="Q21">
            <v>40</v>
          </cell>
          <cell r="R21" t="str">
            <v>Année Philologique</v>
          </cell>
          <cell r="S21" t="str">
            <v/>
          </cell>
        </row>
        <row r="22">
          <cell r="E22">
            <v>1452</v>
          </cell>
          <cell r="F22" t="str">
            <v>Logins</v>
          </cell>
          <cell r="G22" t="str">
            <v>201906</v>
          </cell>
          <cell r="H22" t="str">
            <v>University of Colorado Libraries</v>
          </cell>
          <cell r="I22" t="str">
            <v>Boulder</v>
          </cell>
          <cell r="J22" t="str">
            <v>USA</v>
          </cell>
          <cell r="K22">
            <v>1</v>
          </cell>
          <cell r="L22" t="str">
            <v>Consortium</v>
          </cell>
          <cell r="M22">
            <v>8</v>
          </cell>
          <cell r="N22" t="str">
            <v>CARN-1</v>
          </cell>
          <cell r="O22" t="str">
            <v/>
          </cell>
          <cell r="P22" t="str">
            <v/>
          </cell>
          <cell r="Q22">
            <v>40</v>
          </cell>
          <cell r="R22" t="str">
            <v>Année Philologique</v>
          </cell>
          <cell r="S22" t="str">
            <v/>
          </cell>
        </row>
        <row r="23">
          <cell r="E23">
            <v>1452</v>
          </cell>
          <cell r="F23" t="str">
            <v>Logins</v>
          </cell>
          <cell r="G23" t="str">
            <v>201907</v>
          </cell>
          <cell r="H23" t="str">
            <v>University of Colorado Libraries</v>
          </cell>
          <cell r="I23" t="str">
            <v>Boulder</v>
          </cell>
          <cell r="J23" t="str">
            <v>USA</v>
          </cell>
          <cell r="K23">
            <v>1</v>
          </cell>
          <cell r="L23" t="str">
            <v>Consortium</v>
          </cell>
          <cell r="M23">
            <v>8</v>
          </cell>
          <cell r="N23" t="str">
            <v>CARN-1</v>
          </cell>
          <cell r="O23" t="str">
            <v/>
          </cell>
          <cell r="P23" t="str">
            <v/>
          </cell>
          <cell r="Q23">
            <v>40</v>
          </cell>
          <cell r="R23" t="str">
            <v>Année Philologique</v>
          </cell>
          <cell r="S23" t="str">
            <v/>
          </cell>
        </row>
        <row r="24">
          <cell r="E24">
            <v>1452</v>
          </cell>
          <cell r="F24" t="str">
            <v>Logins</v>
          </cell>
          <cell r="G24" t="str">
            <v>201908</v>
          </cell>
          <cell r="H24" t="str">
            <v>University of Colorado Libraries</v>
          </cell>
          <cell r="I24" t="str">
            <v>Boulder</v>
          </cell>
          <cell r="J24" t="str">
            <v>USA</v>
          </cell>
          <cell r="K24">
            <v>1</v>
          </cell>
          <cell r="L24" t="str">
            <v>Consortium</v>
          </cell>
          <cell r="M24">
            <v>8</v>
          </cell>
          <cell r="N24" t="str">
            <v>CARN-1</v>
          </cell>
          <cell r="O24" t="str">
            <v/>
          </cell>
          <cell r="P24" t="str">
            <v/>
          </cell>
          <cell r="Q24">
            <v>40</v>
          </cell>
          <cell r="R24" t="str">
            <v>Année Philologique</v>
          </cell>
          <cell r="S24" t="str">
            <v/>
          </cell>
        </row>
        <row r="25">
          <cell r="E25">
            <v>1452</v>
          </cell>
          <cell r="F25" t="str">
            <v>Logins</v>
          </cell>
          <cell r="G25" t="str">
            <v>201909</v>
          </cell>
          <cell r="H25" t="str">
            <v>University of Colorado Libraries</v>
          </cell>
          <cell r="I25" t="str">
            <v>Boulder</v>
          </cell>
          <cell r="J25" t="str">
            <v>USA</v>
          </cell>
          <cell r="K25">
            <v>1</v>
          </cell>
          <cell r="L25" t="str">
            <v>Consortium</v>
          </cell>
          <cell r="M25">
            <v>8</v>
          </cell>
          <cell r="N25" t="str">
            <v>CARN-1</v>
          </cell>
          <cell r="O25" t="str">
            <v/>
          </cell>
          <cell r="P25" t="str">
            <v/>
          </cell>
          <cell r="Q25">
            <v>40</v>
          </cell>
          <cell r="R25" t="str">
            <v>Année Philologique</v>
          </cell>
          <cell r="S25" t="str">
            <v/>
          </cell>
        </row>
        <row r="26">
          <cell r="E26">
            <v>1452</v>
          </cell>
          <cell r="F26" t="str">
            <v>Logins</v>
          </cell>
          <cell r="G26" t="str">
            <v>201910</v>
          </cell>
          <cell r="H26" t="str">
            <v>University of Colorado Libraries</v>
          </cell>
          <cell r="I26" t="str">
            <v>Boulder</v>
          </cell>
          <cell r="J26" t="str">
            <v>USA</v>
          </cell>
          <cell r="K26">
            <v>1</v>
          </cell>
          <cell r="L26" t="str">
            <v>Consortium</v>
          </cell>
          <cell r="M26">
            <v>8</v>
          </cell>
          <cell r="N26" t="str">
            <v>CARN-1</v>
          </cell>
          <cell r="O26" t="str">
            <v/>
          </cell>
          <cell r="P26" t="str">
            <v/>
          </cell>
          <cell r="Q26">
            <v>40</v>
          </cell>
          <cell r="R26" t="str">
            <v>Année Philologique</v>
          </cell>
          <cell r="S26" t="str">
            <v/>
          </cell>
        </row>
        <row r="27">
          <cell r="E27">
            <v>1452</v>
          </cell>
          <cell r="F27" t="str">
            <v>Logins</v>
          </cell>
          <cell r="G27" t="str">
            <v>201911</v>
          </cell>
          <cell r="H27" t="str">
            <v>University of Colorado Libraries</v>
          </cell>
          <cell r="I27" t="str">
            <v>Boulder</v>
          </cell>
          <cell r="J27" t="str">
            <v>USA</v>
          </cell>
          <cell r="K27">
            <v>1</v>
          </cell>
          <cell r="L27" t="str">
            <v>Consortium</v>
          </cell>
          <cell r="M27">
            <v>8</v>
          </cell>
          <cell r="N27" t="str">
            <v>CARN-1</v>
          </cell>
          <cell r="O27" t="str">
            <v/>
          </cell>
          <cell r="P27" t="str">
            <v/>
          </cell>
          <cell r="Q27">
            <v>40</v>
          </cell>
          <cell r="R27" t="str">
            <v>Année Philologique</v>
          </cell>
          <cell r="S27" t="str">
            <v/>
          </cell>
        </row>
        <row r="28">
          <cell r="E28">
            <v>1452</v>
          </cell>
          <cell r="F28" t="str">
            <v>Logins</v>
          </cell>
          <cell r="G28" t="str">
            <v>201912</v>
          </cell>
          <cell r="H28" t="str">
            <v>University of Colorado Libraries</v>
          </cell>
          <cell r="I28" t="str">
            <v>Boulder</v>
          </cell>
          <cell r="J28" t="str">
            <v>USA</v>
          </cell>
          <cell r="K28">
            <v>1</v>
          </cell>
          <cell r="L28" t="str">
            <v>Consortium</v>
          </cell>
          <cell r="M28">
            <v>8</v>
          </cell>
          <cell r="N28" t="str">
            <v>CARN-1</v>
          </cell>
          <cell r="O28" t="str">
            <v/>
          </cell>
          <cell r="P28" t="str">
            <v/>
          </cell>
          <cell r="Q28">
            <v>40</v>
          </cell>
          <cell r="R28" t="str">
            <v>Année Philologique</v>
          </cell>
          <cell r="S28" t="str">
            <v/>
          </cell>
        </row>
        <row r="29">
          <cell r="E29">
            <v>1454</v>
          </cell>
          <cell r="F29" t="str">
            <v>Logins</v>
          </cell>
          <cell r="G29" t="str">
            <v>201901</v>
          </cell>
          <cell r="H29" t="str">
            <v>University of Illinois at Urbana-Champaign</v>
          </cell>
          <cell r="I29" t="str">
            <v>Urbana</v>
          </cell>
          <cell r="J29" t="str">
            <v>USA</v>
          </cell>
          <cell r="K29">
            <v>1</v>
          </cell>
          <cell r="L29" t="str">
            <v>Consortium</v>
          </cell>
          <cell r="M29">
            <v>8</v>
          </cell>
          <cell r="N29" t="str">
            <v>CARN-1</v>
          </cell>
          <cell r="O29" t="str">
            <v/>
          </cell>
          <cell r="P29" t="str">
            <v/>
          </cell>
          <cell r="Q29">
            <v>40</v>
          </cell>
          <cell r="R29" t="str">
            <v>Année Philologique</v>
          </cell>
          <cell r="S29" t="str">
            <v/>
          </cell>
        </row>
        <row r="30">
          <cell r="E30">
            <v>1454</v>
          </cell>
          <cell r="F30" t="str">
            <v>Logins</v>
          </cell>
          <cell r="G30" t="str">
            <v>201902</v>
          </cell>
          <cell r="H30" t="str">
            <v>University of Illinois at Urbana-Champaign</v>
          </cell>
          <cell r="I30" t="str">
            <v>Urbana</v>
          </cell>
          <cell r="J30" t="str">
            <v>USA</v>
          </cell>
          <cell r="K30">
            <v>1</v>
          </cell>
          <cell r="L30" t="str">
            <v>Consortium</v>
          </cell>
          <cell r="M30">
            <v>8</v>
          </cell>
          <cell r="N30" t="str">
            <v>CARN-1</v>
          </cell>
          <cell r="O30" t="str">
            <v/>
          </cell>
          <cell r="P30" t="str">
            <v/>
          </cell>
          <cell r="Q30">
            <v>40</v>
          </cell>
          <cell r="R30" t="str">
            <v>Année Philologique</v>
          </cell>
          <cell r="S30" t="str">
            <v/>
          </cell>
        </row>
        <row r="31">
          <cell r="E31">
            <v>1454</v>
          </cell>
          <cell r="F31" t="str">
            <v>Logins</v>
          </cell>
          <cell r="G31" t="str">
            <v>201903</v>
          </cell>
          <cell r="H31" t="str">
            <v>University of Illinois at Urbana-Champaign</v>
          </cell>
          <cell r="I31" t="str">
            <v>Urbana</v>
          </cell>
          <cell r="J31" t="str">
            <v>USA</v>
          </cell>
          <cell r="K31">
            <v>1</v>
          </cell>
          <cell r="L31" t="str">
            <v>Consortium</v>
          </cell>
          <cell r="M31">
            <v>8</v>
          </cell>
          <cell r="N31" t="str">
            <v>CARN-1</v>
          </cell>
          <cell r="O31" t="str">
            <v/>
          </cell>
          <cell r="P31" t="str">
            <v/>
          </cell>
          <cell r="Q31">
            <v>40</v>
          </cell>
          <cell r="R31" t="str">
            <v>Année Philologique</v>
          </cell>
          <cell r="S31" t="str">
            <v/>
          </cell>
        </row>
        <row r="32">
          <cell r="E32">
            <v>1454</v>
          </cell>
          <cell r="F32" t="str">
            <v>Logins</v>
          </cell>
          <cell r="G32" t="str">
            <v>201904</v>
          </cell>
          <cell r="H32" t="str">
            <v>University of Illinois at Urbana-Champaign</v>
          </cell>
          <cell r="I32" t="str">
            <v>Urbana</v>
          </cell>
          <cell r="J32" t="str">
            <v>USA</v>
          </cell>
          <cell r="K32">
            <v>1</v>
          </cell>
          <cell r="L32" t="str">
            <v>Consortium</v>
          </cell>
          <cell r="M32">
            <v>8</v>
          </cell>
          <cell r="N32" t="str">
            <v>CARN-1</v>
          </cell>
          <cell r="O32" t="str">
            <v/>
          </cell>
          <cell r="P32" t="str">
            <v/>
          </cell>
          <cell r="Q32">
            <v>40</v>
          </cell>
          <cell r="R32" t="str">
            <v>Année Philologique</v>
          </cell>
          <cell r="S32" t="str">
            <v/>
          </cell>
        </row>
        <row r="33">
          <cell r="E33">
            <v>1454</v>
          </cell>
          <cell r="F33" t="str">
            <v>Logins</v>
          </cell>
          <cell r="G33" t="str">
            <v>201905</v>
          </cell>
          <cell r="H33" t="str">
            <v>University of Illinois at Urbana-Champaign</v>
          </cell>
          <cell r="I33" t="str">
            <v>Urbana</v>
          </cell>
          <cell r="J33" t="str">
            <v>USA</v>
          </cell>
          <cell r="K33">
            <v>1</v>
          </cell>
          <cell r="L33" t="str">
            <v>Consortium</v>
          </cell>
          <cell r="M33">
            <v>8</v>
          </cell>
          <cell r="N33" t="str">
            <v>CARN-1</v>
          </cell>
          <cell r="O33" t="str">
            <v/>
          </cell>
          <cell r="P33" t="str">
            <v/>
          </cell>
          <cell r="Q33">
            <v>40</v>
          </cell>
          <cell r="R33" t="str">
            <v>Année Philologique</v>
          </cell>
          <cell r="S33" t="str">
            <v/>
          </cell>
        </row>
        <row r="34">
          <cell r="E34">
            <v>1454</v>
          </cell>
          <cell r="F34" t="str">
            <v>Logins</v>
          </cell>
          <cell r="G34" t="str">
            <v>201906</v>
          </cell>
          <cell r="H34" t="str">
            <v>University of Illinois at Urbana-Champaign</v>
          </cell>
          <cell r="I34" t="str">
            <v>Urbana</v>
          </cell>
          <cell r="J34" t="str">
            <v>USA</v>
          </cell>
          <cell r="K34">
            <v>1</v>
          </cell>
          <cell r="L34" t="str">
            <v>Consortium</v>
          </cell>
          <cell r="M34">
            <v>8</v>
          </cell>
          <cell r="N34" t="str">
            <v>CARN-1</v>
          </cell>
          <cell r="O34" t="str">
            <v/>
          </cell>
          <cell r="P34" t="str">
            <v/>
          </cell>
          <cell r="Q34">
            <v>40</v>
          </cell>
          <cell r="R34" t="str">
            <v>Année Philologique</v>
          </cell>
          <cell r="S34" t="str">
            <v/>
          </cell>
        </row>
        <row r="35">
          <cell r="E35">
            <v>1454</v>
          </cell>
          <cell r="F35" t="str">
            <v>Logins</v>
          </cell>
          <cell r="G35" t="str">
            <v>201907</v>
          </cell>
          <cell r="H35" t="str">
            <v>University of Illinois at Urbana-Champaign</v>
          </cell>
          <cell r="I35" t="str">
            <v>Urbana</v>
          </cell>
          <cell r="J35" t="str">
            <v>USA</v>
          </cell>
          <cell r="K35">
            <v>1</v>
          </cell>
          <cell r="L35" t="str">
            <v>Consortium</v>
          </cell>
          <cell r="M35">
            <v>8</v>
          </cell>
          <cell r="N35" t="str">
            <v>CARN-1</v>
          </cell>
          <cell r="O35" t="str">
            <v/>
          </cell>
          <cell r="P35" t="str">
            <v/>
          </cell>
          <cell r="Q35">
            <v>40</v>
          </cell>
          <cell r="R35" t="str">
            <v>Année Philologique</v>
          </cell>
          <cell r="S35" t="str">
            <v/>
          </cell>
        </row>
        <row r="36">
          <cell r="E36">
            <v>1454</v>
          </cell>
          <cell r="F36" t="str">
            <v>Logins</v>
          </cell>
          <cell r="G36" t="str">
            <v>201908</v>
          </cell>
          <cell r="H36" t="str">
            <v>University of Illinois at Urbana-Champaign</v>
          </cell>
          <cell r="I36" t="str">
            <v>Urbana</v>
          </cell>
          <cell r="J36" t="str">
            <v>USA</v>
          </cell>
          <cell r="K36">
            <v>1</v>
          </cell>
          <cell r="L36" t="str">
            <v>Consortium</v>
          </cell>
          <cell r="M36">
            <v>8</v>
          </cell>
          <cell r="N36" t="str">
            <v>CARN-1</v>
          </cell>
          <cell r="O36" t="str">
            <v/>
          </cell>
          <cell r="P36" t="str">
            <v/>
          </cell>
          <cell r="Q36">
            <v>40</v>
          </cell>
          <cell r="R36" t="str">
            <v>Année Philologique</v>
          </cell>
          <cell r="S36" t="str">
            <v/>
          </cell>
        </row>
        <row r="37">
          <cell r="E37">
            <v>1454</v>
          </cell>
          <cell r="F37" t="str">
            <v>Logins</v>
          </cell>
          <cell r="G37" t="str">
            <v>201909</v>
          </cell>
          <cell r="H37" t="str">
            <v>University of Illinois at Urbana-Champaign</v>
          </cell>
          <cell r="I37" t="str">
            <v>Urbana</v>
          </cell>
          <cell r="J37" t="str">
            <v>USA</v>
          </cell>
          <cell r="K37">
            <v>1</v>
          </cell>
          <cell r="L37" t="str">
            <v>Consortium</v>
          </cell>
          <cell r="M37">
            <v>8</v>
          </cell>
          <cell r="N37" t="str">
            <v>CARN-1</v>
          </cell>
          <cell r="O37" t="str">
            <v/>
          </cell>
          <cell r="P37" t="str">
            <v/>
          </cell>
          <cell r="Q37">
            <v>40</v>
          </cell>
          <cell r="R37" t="str">
            <v>Année Philologique</v>
          </cell>
          <cell r="S37" t="str">
            <v/>
          </cell>
        </row>
        <row r="38">
          <cell r="E38">
            <v>1454</v>
          </cell>
          <cell r="F38" t="str">
            <v>Logins</v>
          </cell>
          <cell r="G38" t="str">
            <v>201910</v>
          </cell>
          <cell r="H38" t="str">
            <v>University of Illinois at Urbana-Champaign</v>
          </cell>
          <cell r="I38" t="str">
            <v>Urbana</v>
          </cell>
          <cell r="J38" t="str">
            <v>USA</v>
          </cell>
          <cell r="K38">
            <v>1</v>
          </cell>
          <cell r="L38" t="str">
            <v>Consortium</v>
          </cell>
          <cell r="M38">
            <v>8</v>
          </cell>
          <cell r="N38" t="str">
            <v>CARN-1</v>
          </cell>
          <cell r="O38" t="str">
            <v/>
          </cell>
          <cell r="P38" t="str">
            <v/>
          </cell>
          <cell r="Q38">
            <v>40</v>
          </cell>
          <cell r="R38" t="str">
            <v>Année Philologique</v>
          </cell>
          <cell r="S38" t="str">
            <v/>
          </cell>
        </row>
        <row r="39">
          <cell r="E39">
            <v>1454</v>
          </cell>
          <cell r="F39" t="str">
            <v>Logins</v>
          </cell>
          <cell r="G39" t="str">
            <v>201911</v>
          </cell>
          <cell r="H39" t="str">
            <v>University of Illinois at Urbana-Champaign</v>
          </cell>
          <cell r="I39" t="str">
            <v>Urbana</v>
          </cell>
          <cell r="J39" t="str">
            <v>USA</v>
          </cell>
          <cell r="K39">
            <v>1</v>
          </cell>
          <cell r="L39" t="str">
            <v>Consortium</v>
          </cell>
          <cell r="M39">
            <v>8</v>
          </cell>
          <cell r="N39" t="str">
            <v>CARN-1</v>
          </cell>
          <cell r="O39" t="str">
            <v/>
          </cell>
          <cell r="P39" t="str">
            <v/>
          </cell>
          <cell r="Q39">
            <v>40</v>
          </cell>
          <cell r="R39" t="str">
            <v>Année Philologique</v>
          </cell>
          <cell r="S39" t="str">
            <v/>
          </cell>
        </row>
        <row r="40">
          <cell r="E40">
            <v>1454</v>
          </cell>
          <cell r="F40" t="str">
            <v>Logins</v>
          </cell>
          <cell r="G40" t="str">
            <v>201912</v>
          </cell>
          <cell r="H40" t="str">
            <v>University of Illinois at Urbana-Champaign</v>
          </cell>
          <cell r="I40" t="str">
            <v>Urbana</v>
          </cell>
          <cell r="J40" t="str">
            <v>USA</v>
          </cell>
          <cell r="K40">
            <v>1</v>
          </cell>
          <cell r="L40" t="str">
            <v>Consortium</v>
          </cell>
          <cell r="M40">
            <v>8</v>
          </cell>
          <cell r="N40" t="str">
            <v>CARN-1</v>
          </cell>
          <cell r="O40" t="str">
            <v/>
          </cell>
          <cell r="P40" t="str">
            <v/>
          </cell>
          <cell r="Q40">
            <v>40</v>
          </cell>
          <cell r="R40" t="str">
            <v>Année Philologique</v>
          </cell>
          <cell r="S40" t="str">
            <v/>
          </cell>
        </row>
        <row r="41">
          <cell r="E41">
            <v>1455</v>
          </cell>
          <cell r="F41" t="str">
            <v>Logins</v>
          </cell>
          <cell r="G41" t="str">
            <v>201901</v>
          </cell>
          <cell r="H41" t="str">
            <v>Universitätsbibliothek Mainz</v>
          </cell>
          <cell r="I41" t="str">
            <v>Mainz</v>
          </cell>
          <cell r="J41" t="str">
            <v>Germany</v>
          </cell>
          <cell r="K41">
            <v>1</v>
          </cell>
          <cell r="L41" t="str">
            <v>Consortium</v>
          </cell>
          <cell r="M41">
            <v>2</v>
          </cell>
          <cell r="N41" t="str">
            <v>Campus Wide</v>
          </cell>
          <cell r="O41" t="str">
            <v/>
          </cell>
          <cell r="P41" t="str">
            <v/>
          </cell>
          <cell r="Q41">
            <v>40</v>
          </cell>
          <cell r="R41" t="str">
            <v>Année Philologique</v>
          </cell>
          <cell r="S41" t="str">
            <v/>
          </cell>
        </row>
        <row r="42">
          <cell r="E42">
            <v>1455</v>
          </cell>
          <cell r="F42" t="str">
            <v>Logins</v>
          </cell>
          <cell r="G42" t="str">
            <v>201902</v>
          </cell>
          <cell r="H42" t="str">
            <v>Universitätsbibliothek Mainz</v>
          </cell>
          <cell r="I42" t="str">
            <v>Mainz</v>
          </cell>
          <cell r="J42" t="str">
            <v>Germany</v>
          </cell>
          <cell r="K42">
            <v>1</v>
          </cell>
          <cell r="L42" t="str">
            <v>Consortium</v>
          </cell>
          <cell r="M42">
            <v>2</v>
          </cell>
          <cell r="N42" t="str">
            <v>Campus Wide</v>
          </cell>
          <cell r="O42" t="str">
            <v/>
          </cell>
          <cell r="P42" t="str">
            <v/>
          </cell>
          <cell r="Q42">
            <v>40</v>
          </cell>
          <cell r="R42" t="str">
            <v>Année Philologique</v>
          </cell>
          <cell r="S42" t="str">
            <v/>
          </cell>
        </row>
        <row r="43">
          <cell r="E43">
            <v>1455</v>
          </cell>
          <cell r="F43" t="str">
            <v>Logins</v>
          </cell>
          <cell r="G43" t="str">
            <v>201903</v>
          </cell>
          <cell r="H43" t="str">
            <v>Universitätsbibliothek Mainz</v>
          </cell>
          <cell r="I43" t="str">
            <v>Mainz</v>
          </cell>
          <cell r="J43" t="str">
            <v>Germany</v>
          </cell>
          <cell r="K43">
            <v>1</v>
          </cell>
          <cell r="L43" t="str">
            <v>Consortium</v>
          </cell>
          <cell r="M43">
            <v>2</v>
          </cell>
          <cell r="N43" t="str">
            <v>Campus Wide</v>
          </cell>
          <cell r="O43" t="str">
            <v/>
          </cell>
          <cell r="P43" t="str">
            <v/>
          </cell>
          <cell r="Q43">
            <v>40</v>
          </cell>
          <cell r="R43" t="str">
            <v>Année Philologique</v>
          </cell>
          <cell r="S43" t="str">
            <v/>
          </cell>
        </row>
        <row r="44">
          <cell r="E44">
            <v>1455</v>
          </cell>
          <cell r="F44" t="str">
            <v>Logins</v>
          </cell>
          <cell r="G44" t="str">
            <v>201904</v>
          </cell>
          <cell r="H44" t="str">
            <v>Universitätsbibliothek Mainz</v>
          </cell>
          <cell r="I44" t="str">
            <v>Mainz</v>
          </cell>
          <cell r="J44" t="str">
            <v>Germany</v>
          </cell>
          <cell r="K44">
            <v>1</v>
          </cell>
          <cell r="L44" t="str">
            <v>Consortium</v>
          </cell>
          <cell r="M44">
            <v>2</v>
          </cell>
          <cell r="N44" t="str">
            <v>Campus Wide</v>
          </cell>
          <cell r="O44" t="str">
            <v/>
          </cell>
          <cell r="P44" t="str">
            <v/>
          </cell>
          <cell r="Q44">
            <v>40</v>
          </cell>
          <cell r="R44" t="str">
            <v>Année Philologique</v>
          </cell>
          <cell r="S44" t="str">
            <v/>
          </cell>
        </row>
        <row r="45">
          <cell r="E45">
            <v>1455</v>
          </cell>
          <cell r="F45" t="str">
            <v>Logins</v>
          </cell>
          <cell r="G45" t="str">
            <v>201905</v>
          </cell>
          <cell r="H45" t="str">
            <v>Universitätsbibliothek Mainz</v>
          </cell>
          <cell r="I45" t="str">
            <v>Mainz</v>
          </cell>
          <cell r="J45" t="str">
            <v>Germany</v>
          </cell>
          <cell r="K45">
            <v>1</v>
          </cell>
          <cell r="L45" t="str">
            <v>Consortium</v>
          </cell>
          <cell r="M45">
            <v>2</v>
          </cell>
          <cell r="N45" t="str">
            <v>Campus Wide</v>
          </cell>
          <cell r="O45" t="str">
            <v/>
          </cell>
          <cell r="P45" t="str">
            <v/>
          </cell>
          <cell r="Q45">
            <v>40</v>
          </cell>
          <cell r="R45" t="str">
            <v>Année Philologique</v>
          </cell>
          <cell r="S45" t="str">
            <v/>
          </cell>
        </row>
        <row r="46">
          <cell r="E46">
            <v>1455</v>
          </cell>
          <cell r="F46" t="str">
            <v>Logins</v>
          </cell>
          <cell r="G46" t="str">
            <v>201906</v>
          </cell>
          <cell r="H46" t="str">
            <v>Universitätsbibliothek Mainz</v>
          </cell>
          <cell r="I46" t="str">
            <v>Mainz</v>
          </cell>
          <cell r="J46" t="str">
            <v>Germany</v>
          </cell>
          <cell r="K46">
            <v>1</v>
          </cell>
          <cell r="L46" t="str">
            <v>Consortium</v>
          </cell>
          <cell r="M46">
            <v>2</v>
          </cell>
          <cell r="N46" t="str">
            <v>Campus Wide</v>
          </cell>
          <cell r="O46" t="str">
            <v/>
          </cell>
          <cell r="P46" t="str">
            <v/>
          </cell>
          <cell r="Q46">
            <v>40</v>
          </cell>
          <cell r="R46" t="str">
            <v>Année Philologique</v>
          </cell>
          <cell r="S46" t="str">
            <v/>
          </cell>
        </row>
        <row r="47">
          <cell r="E47">
            <v>1455</v>
          </cell>
          <cell r="F47" t="str">
            <v>Logins</v>
          </cell>
          <cell r="G47" t="str">
            <v>201907</v>
          </cell>
          <cell r="H47" t="str">
            <v>Universitätsbibliothek Mainz</v>
          </cell>
          <cell r="I47" t="str">
            <v>Mainz</v>
          </cell>
          <cell r="J47" t="str">
            <v>Germany</v>
          </cell>
          <cell r="K47">
            <v>1</v>
          </cell>
          <cell r="L47" t="str">
            <v>Consortium</v>
          </cell>
          <cell r="M47">
            <v>2</v>
          </cell>
          <cell r="N47" t="str">
            <v>Campus Wide</v>
          </cell>
          <cell r="O47" t="str">
            <v/>
          </cell>
          <cell r="P47" t="str">
            <v/>
          </cell>
          <cell r="Q47">
            <v>40</v>
          </cell>
          <cell r="R47" t="str">
            <v>Année Philologique</v>
          </cell>
          <cell r="S47" t="str">
            <v/>
          </cell>
        </row>
        <row r="48">
          <cell r="E48">
            <v>1455</v>
          </cell>
          <cell r="F48" t="str">
            <v>Logins</v>
          </cell>
          <cell r="G48" t="str">
            <v>201908</v>
          </cell>
          <cell r="H48" t="str">
            <v>Universitätsbibliothek Mainz</v>
          </cell>
          <cell r="I48" t="str">
            <v>Mainz</v>
          </cell>
          <cell r="J48" t="str">
            <v>Germany</v>
          </cell>
          <cell r="K48">
            <v>1</v>
          </cell>
          <cell r="L48" t="str">
            <v>Consortium</v>
          </cell>
          <cell r="M48">
            <v>2</v>
          </cell>
          <cell r="N48" t="str">
            <v>Campus Wide</v>
          </cell>
          <cell r="O48" t="str">
            <v/>
          </cell>
          <cell r="P48" t="str">
            <v/>
          </cell>
          <cell r="Q48">
            <v>40</v>
          </cell>
          <cell r="R48" t="str">
            <v>Année Philologique</v>
          </cell>
          <cell r="S48" t="str">
            <v/>
          </cell>
        </row>
        <row r="49">
          <cell r="E49">
            <v>1455</v>
          </cell>
          <cell r="F49" t="str">
            <v>Logins</v>
          </cell>
          <cell r="G49" t="str">
            <v>201909</v>
          </cell>
          <cell r="H49" t="str">
            <v>Universitätsbibliothek Mainz</v>
          </cell>
          <cell r="I49" t="str">
            <v>Mainz</v>
          </cell>
          <cell r="J49" t="str">
            <v>Germany</v>
          </cell>
          <cell r="K49">
            <v>1</v>
          </cell>
          <cell r="L49" t="str">
            <v>Consortium</v>
          </cell>
          <cell r="M49">
            <v>2</v>
          </cell>
          <cell r="N49" t="str">
            <v>Campus Wide</v>
          </cell>
          <cell r="O49" t="str">
            <v/>
          </cell>
          <cell r="P49" t="str">
            <v/>
          </cell>
          <cell r="Q49">
            <v>40</v>
          </cell>
          <cell r="R49" t="str">
            <v>Année Philologique</v>
          </cell>
          <cell r="S49" t="str">
            <v/>
          </cell>
        </row>
        <row r="50">
          <cell r="E50">
            <v>1455</v>
          </cell>
          <cell r="F50" t="str">
            <v>Logins</v>
          </cell>
          <cell r="G50" t="str">
            <v>201910</v>
          </cell>
          <cell r="H50" t="str">
            <v>Universitätsbibliothek Mainz</v>
          </cell>
          <cell r="I50" t="str">
            <v>Mainz</v>
          </cell>
          <cell r="J50" t="str">
            <v>Germany</v>
          </cell>
          <cell r="K50">
            <v>1</v>
          </cell>
          <cell r="L50" t="str">
            <v>Consortium</v>
          </cell>
          <cell r="M50">
            <v>2</v>
          </cell>
          <cell r="N50" t="str">
            <v>Campus Wide</v>
          </cell>
          <cell r="O50" t="str">
            <v/>
          </cell>
          <cell r="P50" t="str">
            <v/>
          </cell>
          <cell r="Q50">
            <v>40</v>
          </cell>
          <cell r="R50" t="str">
            <v>Année Philologique</v>
          </cell>
          <cell r="S50" t="str">
            <v/>
          </cell>
        </row>
        <row r="51">
          <cell r="E51">
            <v>1455</v>
          </cell>
          <cell r="F51" t="str">
            <v>Logins</v>
          </cell>
          <cell r="G51" t="str">
            <v>201911</v>
          </cell>
          <cell r="H51" t="str">
            <v>Universitätsbibliothek Mainz</v>
          </cell>
          <cell r="I51" t="str">
            <v>Mainz</v>
          </cell>
          <cell r="J51" t="str">
            <v>Germany</v>
          </cell>
          <cell r="K51">
            <v>1</v>
          </cell>
          <cell r="L51" t="str">
            <v>Consortium</v>
          </cell>
          <cell r="M51">
            <v>2</v>
          </cell>
          <cell r="N51" t="str">
            <v>Campus Wide</v>
          </cell>
          <cell r="O51" t="str">
            <v/>
          </cell>
          <cell r="P51" t="str">
            <v/>
          </cell>
          <cell r="Q51">
            <v>40</v>
          </cell>
          <cell r="R51" t="str">
            <v>Année Philologique</v>
          </cell>
          <cell r="S51" t="str">
            <v/>
          </cell>
        </row>
        <row r="52">
          <cell r="E52">
            <v>1455</v>
          </cell>
          <cell r="F52" t="str">
            <v>Logins</v>
          </cell>
          <cell r="G52" t="str">
            <v>201912</v>
          </cell>
          <cell r="H52" t="str">
            <v>Universitätsbibliothek Mainz</v>
          </cell>
          <cell r="I52" t="str">
            <v>Mainz</v>
          </cell>
          <cell r="J52" t="str">
            <v>Germany</v>
          </cell>
          <cell r="K52">
            <v>1</v>
          </cell>
          <cell r="L52" t="str">
            <v>Consortium</v>
          </cell>
          <cell r="M52">
            <v>2</v>
          </cell>
          <cell r="N52" t="str">
            <v>Campus Wide</v>
          </cell>
          <cell r="O52" t="str">
            <v/>
          </cell>
          <cell r="P52" t="str">
            <v/>
          </cell>
          <cell r="Q52">
            <v>40</v>
          </cell>
          <cell r="R52" t="str">
            <v>Année Philologique</v>
          </cell>
          <cell r="S52" t="str">
            <v/>
          </cell>
        </row>
        <row r="53">
          <cell r="E53">
            <v>1457</v>
          </cell>
          <cell r="F53" t="str">
            <v>Logins</v>
          </cell>
          <cell r="G53" t="str">
            <v>201901</v>
          </cell>
          <cell r="H53" t="str">
            <v>University of Kansas - Watson Library</v>
          </cell>
          <cell r="I53" t="str">
            <v>Lawrence</v>
          </cell>
          <cell r="J53" t="str">
            <v>USA</v>
          </cell>
          <cell r="K53">
            <v>2</v>
          </cell>
          <cell r="L53" t="str">
            <v>Institute</v>
          </cell>
          <cell r="M53">
            <v>8</v>
          </cell>
          <cell r="N53" t="str">
            <v>CARN-1</v>
          </cell>
          <cell r="O53" t="str">
            <v/>
          </cell>
          <cell r="P53" t="str">
            <v/>
          </cell>
          <cell r="Q53">
            <v>40</v>
          </cell>
          <cell r="R53" t="str">
            <v>Année Philologique</v>
          </cell>
          <cell r="S53" t="str">
            <v/>
          </cell>
        </row>
        <row r="54">
          <cell r="E54">
            <v>1457</v>
          </cell>
          <cell r="F54" t="str">
            <v>Logins</v>
          </cell>
          <cell r="G54" t="str">
            <v>201902</v>
          </cell>
          <cell r="H54" t="str">
            <v>University of Kansas - Watson Library</v>
          </cell>
          <cell r="I54" t="str">
            <v>Lawrence</v>
          </cell>
          <cell r="J54" t="str">
            <v>USA</v>
          </cell>
          <cell r="K54">
            <v>2</v>
          </cell>
          <cell r="L54" t="str">
            <v>Institute</v>
          </cell>
          <cell r="M54">
            <v>8</v>
          </cell>
          <cell r="N54" t="str">
            <v>CARN-1</v>
          </cell>
          <cell r="O54" t="str">
            <v/>
          </cell>
          <cell r="P54" t="str">
            <v/>
          </cell>
          <cell r="Q54">
            <v>40</v>
          </cell>
          <cell r="R54" t="str">
            <v>Année Philologique</v>
          </cell>
          <cell r="S54" t="str">
            <v/>
          </cell>
        </row>
        <row r="55">
          <cell r="E55">
            <v>1457</v>
          </cell>
          <cell r="F55" t="str">
            <v>Logins</v>
          </cell>
          <cell r="G55" t="str">
            <v>201903</v>
          </cell>
          <cell r="H55" t="str">
            <v>University of Kansas - Watson Library</v>
          </cell>
          <cell r="I55" t="str">
            <v>Lawrence</v>
          </cell>
          <cell r="J55" t="str">
            <v>USA</v>
          </cell>
          <cell r="K55">
            <v>2</v>
          </cell>
          <cell r="L55" t="str">
            <v>Institute</v>
          </cell>
          <cell r="M55">
            <v>8</v>
          </cell>
          <cell r="N55" t="str">
            <v>CARN-1</v>
          </cell>
          <cell r="O55" t="str">
            <v/>
          </cell>
          <cell r="P55" t="str">
            <v/>
          </cell>
          <cell r="Q55">
            <v>40</v>
          </cell>
          <cell r="R55" t="str">
            <v>Année Philologique</v>
          </cell>
          <cell r="S55" t="str">
            <v/>
          </cell>
        </row>
        <row r="56">
          <cell r="E56">
            <v>1457</v>
          </cell>
          <cell r="F56" t="str">
            <v>Logins</v>
          </cell>
          <cell r="G56" t="str">
            <v>201904</v>
          </cell>
          <cell r="H56" t="str">
            <v>University of Kansas - Watson Library</v>
          </cell>
          <cell r="I56" t="str">
            <v>Lawrence</v>
          </cell>
          <cell r="J56" t="str">
            <v>USA</v>
          </cell>
          <cell r="K56">
            <v>2</v>
          </cell>
          <cell r="L56" t="str">
            <v>Institute</v>
          </cell>
          <cell r="M56">
            <v>8</v>
          </cell>
          <cell r="N56" t="str">
            <v>CARN-1</v>
          </cell>
          <cell r="O56" t="str">
            <v/>
          </cell>
          <cell r="P56" t="str">
            <v/>
          </cell>
          <cell r="Q56">
            <v>40</v>
          </cell>
          <cell r="R56" t="str">
            <v>Année Philologique</v>
          </cell>
          <cell r="S56" t="str">
            <v/>
          </cell>
        </row>
        <row r="57">
          <cell r="E57">
            <v>1457</v>
          </cell>
          <cell r="F57" t="str">
            <v>Logins</v>
          </cell>
          <cell r="G57" t="str">
            <v>201905</v>
          </cell>
          <cell r="H57" t="str">
            <v>University of Kansas - Watson Library</v>
          </cell>
          <cell r="I57" t="str">
            <v>Lawrence</v>
          </cell>
          <cell r="J57" t="str">
            <v>USA</v>
          </cell>
          <cell r="K57">
            <v>2</v>
          </cell>
          <cell r="L57" t="str">
            <v>Institute</v>
          </cell>
          <cell r="M57">
            <v>8</v>
          </cell>
          <cell r="N57" t="str">
            <v>CARN-1</v>
          </cell>
          <cell r="O57" t="str">
            <v/>
          </cell>
          <cell r="P57" t="str">
            <v/>
          </cell>
          <cell r="Q57">
            <v>40</v>
          </cell>
          <cell r="R57" t="str">
            <v>Année Philologique</v>
          </cell>
          <cell r="S57" t="str">
            <v/>
          </cell>
        </row>
        <row r="58">
          <cell r="E58">
            <v>1457</v>
          </cell>
          <cell r="F58" t="str">
            <v>Logins</v>
          </cell>
          <cell r="G58" t="str">
            <v>201906</v>
          </cell>
          <cell r="H58" t="str">
            <v>University of Kansas - Watson Library</v>
          </cell>
          <cell r="I58" t="str">
            <v>Lawrence</v>
          </cell>
          <cell r="J58" t="str">
            <v>USA</v>
          </cell>
          <cell r="K58">
            <v>2</v>
          </cell>
          <cell r="L58" t="str">
            <v>Institute</v>
          </cell>
          <cell r="M58">
            <v>8</v>
          </cell>
          <cell r="N58" t="str">
            <v>CARN-1</v>
          </cell>
          <cell r="O58" t="str">
            <v/>
          </cell>
          <cell r="P58" t="str">
            <v/>
          </cell>
          <cell r="Q58">
            <v>40</v>
          </cell>
          <cell r="R58" t="str">
            <v>Année Philologique</v>
          </cell>
          <cell r="S58" t="str">
            <v/>
          </cell>
        </row>
        <row r="59">
          <cell r="E59">
            <v>1457</v>
          </cell>
          <cell r="F59" t="str">
            <v>Logins</v>
          </cell>
          <cell r="G59" t="str">
            <v>201907</v>
          </cell>
          <cell r="H59" t="str">
            <v>University of Kansas - Watson Library</v>
          </cell>
          <cell r="I59" t="str">
            <v>Lawrence</v>
          </cell>
          <cell r="J59" t="str">
            <v>USA</v>
          </cell>
          <cell r="K59">
            <v>2</v>
          </cell>
          <cell r="L59" t="str">
            <v>Institute</v>
          </cell>
          <cell r="M59">
            <v>8</v>
          </cell>
          <cell r="N59" t="str">
            <v>CARN-1</v>
          </cell>
          <cell r="O59" t="str">
            <v/>
          </cell>
          <cell r="P59" t="str">
            <v/>
          </cell>
          <cell r="Q59">
            <v>40</v>
          </cell>
          <cell r="R59" t="str">
            <v>Année Philologique</v>
          </cell>
          <cell r="S59" t="str">
            <v/>
          </cell>
        </row>
        <row r="60">
          <cell r="E60">
            <v>1457</v>
          </cell>
          <cell r="F60" t="str">
            <v>Logins</v>
          </cell>
          <cell r="G60" t="str">
            <v>201908</v>
          </cell>
          <cell r="H60" t="str">
            <v>University of Kansas - Watson Library</v>
          </cell>
          <cell r="I60" t="str">
            <v>Lawrence</v>
          </cell>
          <cell r="J60" t="str">
            <v>USA</v>
          </cell>
          <cell r="K60">
            <v>2</v>
          </cell>
          <cell r="L60" t="str">
            <v>Institute</v>
          </cell>
          <cell r="M60">
            <v>8</v>
          </cell>
          <cell r="N60" t="str">
            <v>CARN-1</v>
          </cell>
          <cell r="O60" t="str">
            <v/>
          </cell>
          <cell r="P60" t="str">
            <v/>
          </cell>
          <cell r="Q60">
            <v>40</v>
          </cell>
          <cell r="R60" t="str">
            <v>Année Philologique</v>
          </cell>
          <cell r="S60" t="str">
            <v/>
          </cell>
        </row>
        <row r="61">
          <cell r="E61">
            <v>1457</v>
          </cell>
          <cell r="F61" t="str">
            <v>Logins</v>
          </cell>
          <cell r="G61" t="str">
            <v>201909</v>
          </cell>
          <cell r="H61" t="str">
            <v>University of Kansas - Watson Library</v>
          </cell>
          <cell r="I61" t="str">
            <v>Lawrence</v>
          </cell>
          <cell r="J61" t="str">
            <v>USA</v>
          </cell>
          <cell r="K61">
            <v>2</v>
          </cell>
          <cell r="L61" t="str">
            <v>Institute</v>
          </cell>
          <cell r="M61">
            <v>8</v>
          </cell>
          <cell r="N61" t="str">
            <v>CARN-1</v>
          </cell>
          <cell r="O61" t="str">
            <v/>
          </cell>
          <cell r="P61" t="str">
            <v/>
          </cell>
          <cell r="Q61">
            <v>40</v>
          </cell>
          <cell r="R61" t="str">
            <v>Année Philologique</v>
          </cell>
          <cell r="S61" t="str">
            <v/>
          </cell>
        </row>
        <row r="62">
          <cell r="E62">
            <v>1457</v>
          </cell>
          <cell r="F62" t="str">
            <v>Logins</v>
          </cell>
          <cell r="G62" t="str">
            <v>201910</v>
          </cell>
          <cell r="H62" t="str">
            <v>University of Kansas - Watson Library</v>
          </cell>
          <cell r="I62" t="str">
            <v>Lawrence</v>
          </cell>
          <cell r="J62" t="str">
            <v>USA</v>
          </cell>
          <cell r="K62">
            <v>2</v>
          </cell>
          <cell r="L62" t="str">
            <v>Institute</v>
          </cell>
          <cell r="M62">
            <v>8</v>
          </cell>
          <cell r="N62" t="str">
            <v>CARN-1</v>
          </cell>
          <cell r="O62" t="str">
            <v/>
          </cell>
          <cell r="P62" t="str">
            <v/>
          </cell>
          <cell r="Q62">
            <v>40</v>
          </cell>
          <cell r="R62" t="str">
            <v>Année Philologique</v>
          </cell>
          <cell r="S62" t="str">
            <v/>
          </cell>
        </row>
        <row r="63">
          <cell r="E63">
            <v>1457</v>
          </cell>
          <cell r="F63" t="str">
            <v>Logins</v>
          </cell>
          <cell r="G63" t="str">
            <v>201911</v>
          </cell>
          <cell r="H63" t="str">
            <v>University of Kansas - Watson Library</v>
          </cell>
          <cell r="I63" t="str">
            <v>Lawrence</v>
          </cell>
          <cell r="J63" t="str">
            <v>USA</v>
          </cell>
          <cell r="K63">
            <v>2</v>
          </cell>
          <cell r="L63" t="str">
            <v>Institute</v>
          </cell>
          <cell r="M63">
            <v>8</v>
          </cell>
          <cell r="N63" t="str">
            <v>CARN-1</v>
          </cell>
          <cell r="O63" t="str">
            <v/>
          </cell>
          <cell r="P63" t="str">
            <v/>
          </cell>
          <cell r="Q63">
            <v>40</v>
          </cell>
          <cell r="R63" t="str">
            <v>Année Philologique</v>
          </cell>
          <cell r="S63" t="str">
            <v/>
          </cell>
        </row>
        <row r="64">
          <cell r="E64">
            <v>1457</v>
          </cell>
          <cell r="F64" t="str">
            <v>Logins</v>
          </cell>
          <cell r="G64" t="str">
            <v>201912</v>
          </cell>
          <cell r="H64" t="str">
            <v>University of Kansas - Watson Library</v>
          </cell>
          <cell r="I64" t="str">
            <v>Lawrence</v>
          </cell>
          <cell r="J64" t="str">
            <v>USA</v>
          </cell>
          <cell r="K64">
            <v>2</v>
          </cell>
          <cell r="L64" t="str">
            <v>Institute</v>
          </cell>
          <cell r="M64">
            <v>8</v>
          </cell>
          <cell r="N64" t="str">
            <v>CARN-1</v>
          </cell>
          <cell r="O64" t="str">
            <v/>
          </cell>
          <cell r="P64" t="str">
            <v/>
          </cell>
          <cell r="Q64">
            <v>40</v>
          </cell>
          <cell r="R64" t="str">
            <v>Année Philologique</v>
          </cell>
          <cell r="S64" t="str">
            <v/>
          </cell>
        </row>
        <row r="65">
          <cell r="E65">
            <v>1459</v>
          </cell>
          <cell r="F65" t="str">
            <v>Logins</v>
          </cell>
          <cell r="G65" t="str">
            <v>201901</v>
          </cell>
          <cell r="H65" t="str">
            <v>Universitätsbibliothek München</v>
          </cell>
          <cell r="I65" t="str">
            <v>München</v>
          </cell>
          <cell r="J65" t="str">
            <v>Germany</v>
          </cell>
          <cell r="K65">
            <v>1</v>
          </cell>
          <cell r="L65" t="str">
            <v>Consortium</v>
          </cell>
          <cell r="M65">
            <v>2</v>
          </cell>
          <cell r="N65" t="str">
            <v>Campus Wide</v>
          </cell>
          <cell r="O65" t="str">
            <v/>
          </cell>
          <cell r="P65" t="str">
            <v/>
          </cell>
          <cell r="Q65">
            <v>40</v>
          </cell>
          <cell r="R65" t="str">
            <v>Année Philologique</v>
          </cell>
          <cell r="S65" t="str">
            <v/>
          </cell>
        </row>
        <row r="66">
          <cell r="E66">
            <v>1459</v>
          </cell>
          <cell r="F66" t="str">
            <v>Logins</v>
          </cell>
          <cell r="G66" t="str">
            <v>201902</v>
          </cell>
          <cell r="H66" t="str">
            <v>Universitätsbibliothek München</v>
          </cell>
          <cell r="I66" t="str">
            <v>München</v>
          </cell>
          <cell r="J66" t="str">
            <v>Germany</v>
          </cell>
          <cell r="K66">
            <v>1</v>
          </cell>
          <cell r="L66" t="str">
            <v>Consortium</v>
          </cell>
          <cell r="M66">
            <v>2</v>
          </cell>
          <cell r="N66" t="str">
            <v>Campus Wide</v>
          </cell>
          <cell r="O66" t="str">
            <v/>
          </cell>
          <cell r="P66" t="str">
            <v/>
          </cell>
          <cell r="Q66">
            <v>40</v>
          </cell>
          <cell r="R66" t="str">
            <v>Année Philologique</v>
          </cell>
          <cell r="S66" t="str">
            <v/>
          </cell>
        </row>
        <row r="67">
          <cell r="E67">
            <v>1459</v>
          </cell>
          <cell r="F67" t="str">
            <v>Logins</v>
          </cell>
          <cell r="G67" t="str">
            <v>201903</v>
          </cell>
          <cell r="H67" t="str">
            <v>Universitätsbibliothek München</v>
          </cell>
          <cell r="I67" t="str">
            <v>München</v>
          </cell>
          <cell r="J67" t="str">
            <v>Germany</v>
          </cell>
          <cell r="K67">
            <v>1</v>
          </cell>
          <cell r="L67" t="str">
            <v>Consortium</v>
          </cell>
          <cell r="M67">
            <v>2</v>
          </cell>
          <cell r="N67" t="str">
            <v>Campus Wide</v>
          </cell>
          <cell r="O67" t="str">
            <v/>
          </cell>
          <cell r="P67" t="str">
            <v/>
          </cell>
          <cell r="Q67">
            <v>40</v>
          </cell>
          <cell r="R67" t="str">
            <v>Année Philologique</v>
          </cell>
          <cell r="S67" t="str">
            <v/>
          </cell>
        </row>
        <row r="68">
          <cell r="E68">
            <v>1459</v>
          </cell>
          <cell r="F68" t="str">
            <v>Logins</v>
          </cell>
          <cell r="G68" t="str">
            <v>201904</v>
          </cell>
          <cell r="H68" t="str">
            <v>Universitätsbibliothek München</v>
          </cell>
          <cell r="I68" t="str">
            <v>München</v>
          </cell>
          <cell r="J68" t="str">
            <v>Germany</v>
          </cell>
          <cell r="K68">
            <v>1</v>
          </cell>
          <cell r="L68" t="str">
            <v>Consortium</v>
          </cell>
          <cell r="M68">
            <v>2</v>
          </cell>
          <cell r="N68" t="str">
            <v>Campus Wide</v>
          </cell>
          <cell r="O68" t="str">
            <v/>
          </cell>
          <cell r="P68" t="str">
            <v/>
          </cell>
          <cell r="Q68">
            <v>40</v>
          </cell>
          <cell r="R68" t="str">
            <v>Année Philologique</v>
          </cell>
          <cell r="S68" t="str">
            <v/>
          </cell>
        </row>
        <row r="69">
          <cell r="E69">
            <v>1459</v>
          </cell>
          <cell r="F69" t="str">
            <v>Logins</v>
          </cell>
          <cell r="G69" t="str">
            <v>201905</v>
          </cell>
          <cell r="H69" t="str">
            <v>Universitätsbibliothek München</v>
          </cell>
          <cell r="I69" t="str">
            <v>München</v>
          </cell>
          <cell r="J69" t="str">
            <v>Germany</v>
          </cell>
          <cell r="K69">
            <v>1</v>
          </cell>
          <cell r="L69" t="str">
            <v>Consortium</v>
          </cell>
          <cell r="M69">
            <v>2</v>
          </cell>
          <cell r="N69" t="str">
            <v>Campus Wide</v>
          </cell>
          <cell r="O69" t="str">
            <v/>
          </cell>
          <cell r="P69" t="str">
            <v/>
          </cell>
          <cell r="Q69">
            <v>40</v>
          </cell>
          <cell r="R69" t="str">
            <v>Année Philologique</v>
          </cell>
          <cell r="S69" t="str">
            <v/>
          </cell>
        </row>
        <row r="70">
          <cell r="E70">
            <v>1459</v>
          </cell>
          <cell r="F70" t="str">
            <v>Logins</v>
          </cell>
          <cell r="G70" t="str">
            <v>201906</v>
          </cell>
          <cell r="H70" t="str">
            <v>Universitätsbibliothek München</v>
          </cell>
          <cell r="I70" t="str">
            <v>München</v>
          </cell>
          <cell r="J70" t="str">
            <v>Germany</v>
          </cell>
          <cell r="K70">
            <v>1</v>
          </cell>
          <cell r="L70" t="str">
            <v>Consortium</v>
          </cell>
          <cell r="M70">
            <v>2</v>
          </cell>
          <cell r="N70" t="str">
            <v>Campus Wide</v>
          </cell>
          <cell r="O70" t="str">
            <v/>
          </cell>
          <cell r="P70" t="str">
            <v/>
          </cell>
          <cell r="Q70">
            <v>40</v>
          </cell>
          <cell r="R70" t="str">
            <v>Année Philologique</v>
          </cell>
          <cell r="S70" t="str">
            <v/>
          </cell>
        </row>
        <row r="71">
          <cell r="E71">
            <v>1459</v>
          </cell>
          <cell r="F71" t="str">
            <v>Logins</v>
          </cell>
          <cell r="G71" t="str">
            <v>201907</v>
          </cell>
          <cell r="H71" t="str">
            <v>Universitätsbibliothek München</v>
          </cell>
          <cell r="I71" t="str">
            <v>München</v>
          </cell>
          <cell r="J71" t="str">
            <v>Germany</v>
          </cell>
          <cell r="K71">
            <v>1</v>
          </cell>
          <cell r="L71" t="str">
            <v>Consortium</v>
          </cell>
          <cell r="M71">
            <v>2</v>
          </cell>
          <cell r="N71" t="str">
            <v>Campus Wide</v>
          </cell>
          <cell r="O71" t="str">
            <v/>
          </cell>
          <cell r="P71" t="str">
            <v/>
          </cell>
          <cell r="Q71">
            <v>40</v>
          </cell>
          <cell r="R71" t="str">
            <v>Année Philologique</v>
          </cell>
          <cell r="S71" t="str">
            <v/>
          </cell>
        </row>
        <row r="72">
          <cell r="E72">
            <v>1459</v>
          </cell>
          <cell r="F72" t="str">
            <v>Logins</v>
          </cell>
          <cell r="G72" t="str">
            <v>201908</v>
          </cell>
          <cell r="H72" t="str">
            <v>Universitätsbibliothek München</v>
          </cell>
          <cell r="I72" t="str">
            <v>München</v>
          </cell>
          <cell r="J72" t="str">
            <v>Germany</v>
          </cell>
          <cell r="K72">
            <v>1</v>
          </cell>
          <cell r="L72" t="str">
            <v>Consortium</v>
          </cell>
          <cell r="M72">
            <v>2</v>
          </cell>
          <cell r="N72" t="str">
            <v>Campus Wide</v>
          </cell>
          <cell r="O72" t="str">
            <v/>
          </cell>
          <cell r="P72" t="str">
            <v/>
          </cell>
          <cell r="Q72">
            <v>40</v>
          </cell>
          <cell r="R72" t="str">
            <v>Année Philologique</v>
          </cell>
          <cell r="S72" t="str">
            <v/>
          </cell>
        </row>
        <row r="73">
          <cell r="E73">
            <v>1459</v>
          </cell>
          <cell r="F73" t="str">
            <v>Logins</v>
          </cell>
          <cell r="G73" t="str">
            <v>201909</v>
          </cell>
          <cell r="H73" t="str">
            <v>Universitätsbibliothek München</v>
          </cell>
          <cell r="I73" t="str">
            <v>München</v>
          </cell>
          <cell r="J73" t="str">
            <v>Germany</v>
          </cell>
          <cell r="K73">
            <v>1</v>
          </cell>
          <cell r="L73" t="str">
            <v>Consortium</v>
          </cell>
          <cell r="M73">
            <v>2</v>
          </cell>
          <cell r="N73" t="str">
            <v>Campus Wide</v>
          </cell>
          <cell r="O73" t="str">
            <v/>
          </cell>
          <cell r="P73" t="str">
            <v/>
          </cell>
          <cell r="Q73">
            <v>40</v>
          </cell>
          <cell r="R73" t="str">
            <v>Année Philologique</v>
          </cell>
          <cell r="S73" t="str">
            <v/>
          </cell>
        </row>
        <row r="74">
          <cell r="E74">
            <v>1459</v>
          </cell>
          <cell r="F74" t="str">
            <v>Logins</v>
          </cell>
          <cell r="G74" t="str">
            <v>201910</v>
          </cell>
          <cell r="H74" t="str">
            <v>Universitätsbibliothek München</v>
          </cell>
          <cell r="I74" t="str">
            <v>München</v>
          </cell>
          <cell r="J74" t="str">
            <v>Germany</v>
          </cell>
          <cell r="K74">
            <v>1</v>
          </cell>
          <cell r="L74" t="str">
            <v>Consortium</v>
          </cell>
          <cell r="M74">
            <v>2</v>
          </cell>
          <cell r="N74" t="str">
            <v>Campus Wide</v>
          </cell>
          <cell r="O74" t="str">
            <v/>
          </cell>
          <cell r="P74" t="str">
            <v/>
          </cell>
          <cell r="Q74">
            <v>40</v>
          </cell>
          <cell r="R74" t="str">
            <v>Année Philologique</v>
          </cell>
          <cell r="S74" t="str">
            <v/>
          </cell>
        </row>
        <row r="75">
          <cell r="E75">
            <v>1459</v>
          </cell>
          <cell r="F75" t="str">
            <v>Logins</v>
          </cell>
          <cell r="G75" t="str">
            <v>201911</v>
          </cell>
          <cell r="H75" t="str">
            <v>Universitätsbibliothek München</v>
          </cell>
          <cell r="I75" t="str">
            <v>München</v>
          </cell>
          <cell r="J75" t="str">
            <v>Germany</v>
          </cell>
          <cell r="K75">
            <v>1</v>
          </cell>
          <cell r="L75" t="str">
            <v>Consortium</v>
          </cell>
          <cell r="M75">
            <v>2</v>
          </cell>
          <cell r="N75" t="str">
            <v>Campus Wide</v>
          </cell>
          <cell r="O75" t="str">
            <v/>
          </cell>
          <cell r="P75" t="str">
            <v/>
          </cell>
          <cell r="Q75">
            <v>40</v>
          </cell>
          <cell r="R75" t="str">
            <v>Année Philologique</v>
          </cell>
          <cell r="S75" t="str">
            <v/>
          </cell>
        </row>
        <row r="76">
          <cell r="E76">
            <v>1459</v>
          </cell>
          <cell r="F76" t="str">
            <v>Logins</v>
          </cell>
          <cell r="G76" t="str">
            <v>201912</v>
          </cell>
          <cell r="H76" t="str">
            <v>Universitätsbibliothek München</v>
          </cell>
          <cell r="I76" t="str">
            <v>München</v>
          </cell>
          <cell r="J76" t="str">
            <v>Germany</v>
          </cell>
          <cell r="K76">
            <v>1</v>
          </cell>
          <cell r="L76" t="str">
            <v>Consortium</v>
          </cell>
          <cell r="M76">
            <v>2</v>
          </cell>
          <cell r="N76" t="str">
            <v>Campus Wide</v>
          </cell>
          <cell r="O76" t="str">
            <v/>
          </cell>
          <cell r="P76" t="str">
            <v/>
          </cell>
          <cell r="Q76">
            <v>40</v>
          </cell>
          <cell r="R76" t="str">
            <v>Année Philologique</v>
          </cell>
          <cell r="S76" t="str">
            <v/>
          </cell>
        </row>
        <row r="77">
          <cell r="E77">
            <v>1461</v>
          </cell>
          <cell r="F77" t="str">
            <v>Logins</v>
          </cell>
          <cell r="G77" t="str">
            <v>201901</v>
          </cell>
          <cell r="H77" t="str">
            <v>Universitätsbibliothek Regensburg</v>
          </cell>
          <cell r="I77" t="str">
            <v>Regensburg</v>
          </cell>
          <cell r="J77" t="str">
            <v>Germany</v>
          </cell>
          <cell r="K77">
            <v>1</v>
          </cell>
          <cell r="L77" t="str">
            <v>Consortium</v>
          </cell>
          <cell r="M77">
            <v>3</v>
          </cell>
          <cell r="N77" t="str">
            <v>Standard</v>
          </cell>
          <cell r="O77" t="str">
            <v/>
          </cell>
          <cell r="P77" t="str">
            <v/>
          </cell>
          <cell r="Q77">
            <v>3</v>
          </cell>
          <cell r="R77" t="str">
            <v>Année Philologique</v>
          </cell>
          <cell r="S77" t="str">
            <v/>
          </cell>
        </row>
        <row r="78">
          <cell r="E78">
            <v>1461</v>
          </cell>
          <cell r="F78" t="str">
            <v>Logins</v>
          </cell>
          <cell r="G78" t="str">
            <v>201902</v>
          </cell>
          <cell r="H78" t="str">
            <v>Universitätsbibliothek Regensburg</v>
          </cell>
          <cell r="I78" t="str">
            <v>Regensburg</v>
          </cell>
          <cell r="J78" t="str">
            <v>Germany</v>
          </cell>
          <cell r="K78">
            <v>1</v>
          </cell>
          <cell r="L78" t="str">
            <v>Consortium</v>
          </cell>
          <cell r="M78">
            <v>3</v>
          </cell>
          <cell r="N78" t="str">
            <v>Standard</v>
          </cell>
          <cell r="O78" t="str">
            <v/>
          </cell>
          <cell r="P78" t="str">
            <v/>
          </cell>
          <cell r="Q78">
            <v>3</v>
          </cell>
          <cell r="R78" t="str">
            <v>Année Philologique</v>
          </cell>
          <cell r="S78" t="str">
            <v/>
          </cell>
        </row>
        <row r="79">
          <cell r="E79">
            <v>1461</v>
          </cell>
          <cell r="F79" t="str">
            <v>Logins</v>
          </cell>
          <cell r="G79" t="str">
            <v>201903</v>
          </cell>
          <cell r="H79" t="str">
            <v>Universitätsbibliothek Regensburg</v>
          </cell>
          <cell r="I79" t="str">
            <v>Regensburg</v>
          </cell>
          <cell r="J79" t="str">
            <v>Germany</v>
          </cell>
          <cell r="K79">
            <v>1</v>
          </cell>
          <cell r="L79" t="str">
            <v>Consortium</v>
          </cell>
          <cell r="M79">
            <v>3</v>
          </cell>
          <cell r="N79" t="str">
            <v>Standard</v>
          </cell>
          <cell r="O79" t="str">
            <v/>
          </cell>
          <cell r="P79" t="str">
            <v/>
          </cell>
          <cell r="Q79">
            <v>3</v>
          </cell>
          <cell r="R79" t="str">
            <v>Année Philologique</v>
          </cell>
          <cell r="S79" t="str">
            <v/>
          </cell>
        </row>
        <row r="80">
          <cell r="E80">
            <v>1461</v>
          </cell>
          <cell r="F80" t="str">
            <v>Logins</v>
          </cell>
          <cell r="G80" t="str">
            <v>201904</v>
          </cell>
          <cell r="H80" t="str">
            <v>Universitätsbibliothek Regensburg</v>
          </cell>
          <cell r="I80" t="str">
            <v>Regensburg</v>
          </cell>
          <cell r="J80" t="str">
            <v>Germany</v>
          </cell>
          <cell r="K80">
            <v>1</v>
          </cell>
          <cell r="L80" t="str">
            <v>Consortium</v>
          </cell>
          <cell r="M80">
            <v>3</v>
          </cell>
          <cell r="N80" t="str">
            <v>Standard</v>
          </cell>
          <cell r="O80" t="str">
            <v/>
          </cell>
          <cell r="P80" t="str">
            <v/>
          </cell>
          <cell r="Q80">
            <v>3</v>
          </cell>
          <cell r="R80" t="str">
            <v>Année Philologique</v>
          </cell>
          <cell r="S80" t="str">
            <v/>
          </cell>
        </row>
        <row r="81">
          <cell r="E81">
            <v>1461</v>
          </cell>
          <cell r="F81" t="str">
            <v>Logins</v>
          </cell>
          <cell r="G81" t="str">
            <v>201905</v>
          </cell>
          <cell r="H81" t="str">
            <v>Universitätsbibliothek Regensburg</v>
          </cell>
          <cell r="I81" t="str">
            <v>Regensburg</v>
          </cell>
          <cell r="J81" t="str">
            <v>Germany</v>
          </cell>
          <cell r="K81">
            <v>1</v>
          </cell>
          <cell r="L81" t="str">
            <v>Consortium</v>
          </cell>
          <cell r="M81">
            <v>3</v>
          </cell>
          <cell r="N81" t="str">
            <v>Standard</v>
          </cell>
          <cell r="O81" t="str">
            <v/>
          </cell>
          <cell r="P81" t="str">
            <v/>
          </cell>
          <cell r="Q81">
            <v>3</v>
          </cell>
          <cell r="R81" t="str">
            <v>Année Philologique</v>
          </cell>
          <cell r="S81" t="str">
            <v/>
          </cell>
        </row>
        <row r="82">
          <cell r="E82">
            <v>1461</v>
          </cell>
          <cell r="F82" t="str">
            <v>Logins</v>
          </cell>
          <cell r="G82" t="str">
            <v>201906</v>
          </cell>
          <cell r="H82" t="str">
            <v>Universitätsbibliothek Regensburg</v>
          </cell>
          <cell r="I82" t="str">
            <v>Regensburg</v>
          </cell>
          <cell r="J82" t="str">
            <v>Germany</v>
          </cell>
          <cell r="K82">
            <v>1</v>
          </cell>
          <cell r="L82" t="str">
            <v>Consortium</v>
          </cell>
          <cell r="M82">
            <v>3</v>
          </cell>
          <cell r="N82" t="str">
            <v>Standard</v>
          </cell>
          <cell r="O82" t="str">
            <v/>
          </cell>
          <cell r="P82" t="str">
            <v/>
          </cell>
          <cell r="Q82">
            <v>3</v>
          </cell>
          <cell r="R82" t="str">
            <v>Année Philologique</v>
          </cell>
          <cell r="S82" t="str">
            <v/>
          </cell>
        </row>
        <row r="83">
          <cell r="E83">
            <v>1461</v>
          </cell>
          <cell r="F83" t="str">
            <v>Logins</v>
          </cell>
          <cell r="G83" t="str">
            <v>201907</v>
          </cell>
          <cell r="H83" t="str">
            <v>Universitätsbibliothek Regensburg</v>
          </cell>
          <cell r="I83" t="str">
            <v>Regensburg</v>
          </cell>
          <cell r="J83" t="str">
            <v>Germany</v>
          </cell>
          <cell r="K83">
            <v>1</v>
          </cell>
          <cell r="L83" t="str">
            <v>Consortium</v>
          </cell>
          <cell r="M83">
            <v>3</v>
          </cell>
          <cell r="N83" t="str">
            <v>Standard</v>
          </cell>
          <cell r="O83" t="str">
            <v/>
          </cell>
          <cell r="P83" t="str">
            <v/>
          </cell>
          <cell r="Q83">
            <v>3</v>
          </cell>
          <cell r="R83" t="str">
            <v>Année Philologique</v>
          </cell>
          <cell r="S83" t="str">
            <v/>
          </cell>
        </row>
        <row r="84">
          <cell r="E84">
            <v>1461</v>
          </cell>
          <cell r="F84" t="str">
            <v>Logins</v>
          </cell>
          <cell r="G84" t="str">
            <v>201908</v>
          </cell>
          <cell r="H84" t="str">
            <v>Universitätsbibliothek Regensburg</v>
          </cell>
          <cell r="I84" t="str">
            <v>Regensburg</v>
          </cell>
          <cell r="J84" t="str">
            <v>Germany</v>
          </cell>
          <cell r="K84">
            <v>1</v>
          </cell>
          <cell r="L84" t="str">
            <v>Consortium</v>
          </cell>
          <cell r="M84">
            <v>3</v>
          </cell>
          <cell r="N84" t="str">
            <v>Standard</v>
          </cell>
          <cell r="O84" t="str">
            <v/>
          </cell>
          <cell r="P84" t="str">
            <v/>
          </cell>
          <cell r="Q84">
            <v>3</v>
          </cell>
          <cell r="R84" t="str">
            <v>Année Philologique</v>
          </cell>
          <cell r="S84" t="str">
            <v/>
          </cell>
        </row>
        <row r="85">
          <cell r="E85">
            <v>1461</v>
          </cell>
          <cell r="F85" t="str">
            <v>Logins</v>
          </cell>
          <cell r="G85" t="str">
            <v>201909</v>
          </cell>
          <cell r="H85" t="str">
            <v>Universitätsbibliothek Regensburg</v>
          </cell>
          <cell r="I85" t="str">
            <v>Regensburg</v>
          </cell>
          <cell r="J85" t="str">
            <v>Germany</v>
          </cell>
          <cell r="K85">
            <v>1</v>
          </cell>
          <cell r="L85" t="str">
            <v>Consortium</v>
          </cell>
          <cell r="M85">
            <v>3</v>
          </cell>
          <cell r="N85" t="str">
            <v>Standard</v>
          </cell>
          <cell r="O85" t="str">
            <v/>
          </cell>
          <cell r="P85" t="str">
            <v/>
          </cell>
          <cell r="Q85">
            <v>3</v>
          </cell>
          <cell r="R85" t="str">
            <v>Année Philologique</v>
          </cell>
          <cell r="S85" t="str">
            <v/>
          </cell>
        </row>
        <row r="86">
          <cell r="E86">
            <v>1461</v>
          </cell>
          <cell r="F86" t="str">
            <v>Logins</v>
          </cell>
          <cell r="G86" t="str">
            <v>201910</v>
          </cell>
          <cell r="H86" t="str">
            <v>Universitätsbibliothek Regensburg</v>
          </cell>
          <cell r="I86" t="str">
            <v>Regensburg</v>
          </cell>
          <cell r="J86" t="str">
            <v>Germany</v>
          </cell>
          <cell r="K86">
            <v>1</v>
          </cell>
          <cell r="L86" t="str">
            <v>Consortium</v>
          </cell>
          <cell r="M86">
            <v>3</v>
          </cell>
          <cell r="N86" t="str">
            <v>Standard</v>
          </cell>
          <cell r="O86" t="str">
            <v/>
          </cell>
          <cell r="P86" t="str">
            <v/>
          </cell>
          <cell r="Q86">
            <v>3</v>
          </cell>
          <cell r="R86" t="str">
            <v>Année Philologique</v>
          </cell>
          <cell r="S86" t="str">
            <v/>
          </cell>
        </row>
        <row r="87">
          <cell r="E87">
            <v>1461</v>
          </cell>
          <cell r="F87" t="str">
            <v>Logins</v>
          </cell>
          <cell r="G87" t="str">
            <v>201911</v>
          </cell>
          <cell r="H87" t="str">
            <v>Universitätsbibliothek Regensburg</v>
          </cell>
          <cell r="I87" t="str">
            <v>Regensburg</v>
          </cell>
          <cell r="J87" t="str">
            <v>Germany</v>
          </cell>
          <cell r="K87">
            <v>1</v>
          </cell>
          <cell r="L87" t="str">
            <v>Consortium</v>
          </cell>
          <cell r="M87">
            <v>3</v>
          </cell>
          <cell r="N87" t="str">
            <v>Standard</v>
          </cell>
          <cell r="O87" t="str">
            <v/>
          </cell>
          <cell r="P87" t="str">
            <v/>
          </cell>
          <cell r="Q87">
            <v>3</v>
          </cell>
          <cell r="R87" t="str">
            <v>Année Philologique</v>
          </cell>
          <cell r="S87" t="str">
            <v/>
          </cell>
        </row>
        <row r="88">
          <cell r="E88">
            <v>1461</v>
          </cell>
          <cell r="F88" t="str">
            <v>Logins</v>
          </cell>
          <cell r="G88" t="str">
            <v>201912</v>
          </cell>
          <cell r="H88" t="str">
            <v>Universitätsbibliothek Regensburg</v>
          </cell>
          <cell r="I88" t="str">
            <v>Regensburg</v>
          </cell>
          <cell r="J88" t="str">
            <v>Germany</v>
          </cell>
          <cell r="K88">
            <v>1</v>
          </cell>
          <cell r="L88" t="str">
            <v>Consortium</v>
          </cell>
          <cell r="M88">
            <v>3</v>
          </cell>
          <cell r="N88" t="str">
            <v>Standard</v>
          </cell>
          <cell r="O88" t="str">
            <v/>
          </cell>
          <cell r="P88" t="str">
            <v/>
          </cell>
          <cell r="Q88">
            <v>3</v>
          </cell>
          <cell r="R88" t="str">
            <v>Année Philologique</v>
          </cell>
          <cell r="S88" t="str">
            <v/>
          </cell>
        </row>
        <row r="89">
          <cell r="E89">
            <v>1462</v>
          </cell>
          <cell r="F89" t="str">
            <v>Logins</v>
          </cell>
          <cell r="G89" t="str">
            <v>201906</v>
          </cell>
          <cell r="H89" t="str">
            <v>Hebrew University of Jerusalem</v>
          </cell>
          <cell r="I89" t="str">
            <v>Jerusalem</v>
          </cell>
          <cell r="J89" t="str">
            <v>Israel</v>
          </cell>
          <cell r="K89">
            <v>2</v>
          </cell>
          <cell r="L89" t="str">
            <v>Institute</v>
          </cell>
          <cell r="M89">
            <v>3</v>
          </cell>
          <cell r="N89" t="str">
            <v>Standard</v>
          </cell>
          <cell r="O89" t="str">
            <v/>
          </cell>
          <cell r="P89" t="str">
            <v/>
          </cell>
          <cell r="Q89">
            <v>3</v>
          </cell>
          <cell r="R89" t="str">
            <v>Année Philologique</v>
          </cell>
          <cell r="S89" t="str">
            <v/>
          </cell>
        </row>
        <row r="90">
          <cell r="E90">
            <v>1462</v>
          </cell>
          <cell r="F90" t="str">
            <v>Logins</v>
          </cell>
          <cell r="G90" t="str">
            <v>201907</v>
          </cell>
          <cell r="H90" t="str">
            <v>Hebrew University of Jerusalem</v>
          </cell>
          <cell r="I90" t="str">
            <v>Jerusalem</v>
          </cell>
          <cell r="J90" t="str">
            <v>Israel</v>
          </cell>
          <cell r="K90">
            <v>2</v>
          </cell>
          <cell r="L90" t="str">
            <v>Institute</v>
          </cell>
          <cell r="M90">
            <v>3</v>
          </cell>
          <cell r="N90" t="str">
            <v>Standard</v>
          </cell>
          <cell r="O90" t="str">
            <v/>
          </cell>
          <cell r="P90" t="str">
            <v/>
          </cell>
          <cell r="Q90">
            <v>3</v>
          </cell>
          <cell r="R90" t="str">
            <v>Année Philologique</v>
          </cell>
          <cell r="S90" t="str">
            <v/>
          </cell>
        </row>
        <row r="91">
          <cell r="E91">
            <v>1462</v>
          </cell>
          <cell r="F91" t="str">
            <v>Logins</v>
          </cell>
          <cell r="G91" t="str">
            <v>201908</v>
          </cell>
          <cell r="H91" t="str">
            <v>Hebrew University of Jerusalem</v>
          </cell>
          <cell r="I91" t="str">
            <v>Jerusalem</v>
          </cell>
          <cell r="J91" t="str">
            <v>Israel</v>
          </cell>
          <cell r="K91">
            <v>2</v>
          </cell>
          <cell r="L91" t="str">
            <v>Institute</v>
          </cell>
          <cell r="M91">
            <v>3</v>
          </cell>
          <cell r="N91" t="str">
            <v>Standard</v>
          </cell>
          <cell r="O91" t="str">
            <v/>
          </cell>
          <cell r="P91" t="str">
            <v/>
          </cell>
          <cell r="Q91">
            <v>3</v>
          </cell>
          <cell r="R91" t="str">
            <v>Année Philologique</v>
          </cell>
          <cell r="S91" t="str">
            <v/>
          </cell>
        </row>
        <row r="92">
          <cell r="E92">
            <v>1462</v>
          </cell>
          <cell r="F92" t="str">
            <v>Logins</v>
          </cell>
          <cell r="G92" t="str">
            <v>201909</v>
          </cell>
          <cell r="H92" t="str">
            <v>Hebrew University of Jerusalem</v>
          </cell>
          <cell r="I92" t="str">
            <v>Jerusalem</v>
          </cell>
          <cell r="J92" t="str">
            <v>Israel</v>
          </cell>
          <cell r="K92">
            <v>2</v>
          </cell>
          <cell r="L92" t="str">
            <v>Institute</v>
          </cell>
          <cell r="M92">
            <v>3</v>
          </cell>
          <cell r="N92" t="str">
            <v>Standard</v>
          </cell>
          <cell r="O92" t="str">
            <v/>
          </cell>
          <cell r="P92" t="str">
            <v/>
          </cell>
          <cell r="Q92">
            <v>3</v>
          </cell>
          <cell r="R92" t="str">
            <v>Année Philologique</v>
          </cell>
          <cell r="S92" t="str">
            <v/>
          </cell>
        </row>
        <row r="93">
          <cell r="E93">
            <v>1462</v>
          </cell>
          <cell r="F93" t="str">
            <v>Logins</v>
          </cell>
          <cell r="G93" t="str">
            <v>201911</v>
          </cell>
          <cell r="H93" t="str">
            <v>Hebrew University of Jerusalem</v>
          </cell>
          <cell r="I93" t="str">
            <v>Jerusalem</v>
          </cell>
          <cell r="J93" t="str">
            <v>Israel</v>
          </cell>
          <cell r="K93">
            <v>2</v>
          </cell>
          <cell r="L93" t="str">
            <v>Institute</v>
          </cell>
          <cell r="M93">
            <v>3</v>
          </cell>
          <cell r="N93" t="str">
            <v>Standard</v>
          </cell>
          <cell r="O93" t="str">
            <v/>
          </cell>
          <cell r="P93" t="str">
            <v/>
          </cell>
          <cell r="Q93">
            <v>3</v>
          </cell>
          <cell r="R93" t="str">
            <v>Année Philologique</v>
          </cell>
          <cell r="S93" t="str">
            <v/>
          </cell>
        </row>
        <row r="94">
          <cell r="E94">
            <v>1462</v>
          </cell>
          <cell r="F94" t="str">
            <v>Logins</v>
          </cell>
          <cell r="G94" t="str">
            <v>201912</v>
          </cell>
          <cell r="H94" t="str">
            <v>Hebrew University of Jerusalem</v>
          </cell>
          <cell r="I94" t="str">
            <v>Jerusalem</v>
          </cell>
          <cell r="J94" t="str">
            <v>Israel</v>
          </cell>
          <cell r="K94">
            <v>2</v>
          </cell>
          <cell r="L94" t="str">
            <v>Institute</v>
          </cell>
          <cell r="M94">
            <v>3</v>
          </cell>
          <cell r="N94" t="str">
            <v>Standard</v>
          </cell>
          <cell r="O94" t="str">
            <v/>
          </cell>
          <cell r="P94" t="str">
            <v/>
          </cell>
          <cell r="Q94">
            <v>3</v>
          </cell>
          <cell r="R94" t="str">
            <v>Année Philologique</v>
          </cell>
          <cell r="S94" t="str">
            <v/>
          </cell>
        </row>
        <row r="95">
          <cell r="E95">
            <v>1463</v>
          </cell>
          <cell r="F95" t="str">
            <v>Logins</v>
          </cell>
          <cell r="G95" t="str">
            <v>201901</v>
          </cell>
          <cell r="H95" t="str">
            <v>Tel Aviv University</v>
          </cell>
          <cell r="I95" t="str">
            <v>Tel Aviv</v>
          </cell>
          <cell r="J95" t="str">
            <v>Israel</v>
          </cell>
          <cell r="K95">
            <v>2</v>
          </cell>
          <cell r="L95" t="str">
            <v>Institute</v>
          </cell>
          <cell r="M95">
            <v>3</v>
          </cell>
          <cell r="N95" t="str">
            <v>Standard</v>
          </cell>
          <cell r="O95" t="str">
            <v/>
          </cell>
          <cell r="P95" t="str">
            <v/>
          </cell>
          <cell r="Q95">
            <v>3</v>
          </cell>
          <cell r="R95" t="str">
            <v>Année Philologique</v>
          </cell>
          <cell r="S95" t="str">
            <v/>
          </cell>
        </row>
        <row r="96">
          <cell r="E96">
            <v>1463</v>
          </cell>
          <cell r="F96" t="str">
            <v>Logins</v>
          </cell>
          <cell r="G96" t="str">
            <v>201902</v>
          </cell>
          <cell r="H96" t="str">
            <v>Tel Aviv University</v>
          </cell>
          <cell r="I96" t="str">
            <v>Tel Aviv</v>
          </cell>
          <cell r="J96" t="str">
            <v>Israel</v>
          </cell>
          <cell r="K96">
            <v>2</v>
          </cell>
          <cell r="L96" t="str">
            <v>Institute</v>
          </cell>
          <cell r="M96">
            <v>3</v>
          </cell>
          <cell r="N96" t="str">
            <v>Standard</v>
          </cell>
          <cell r="O96" t="str">
            <v/>
          </cell>
          <cell r="P96" t="str">
            <v/>
          </cell>
          <cell r="Q96">
            <v>3</v>
          </cell>
          <cell r="R96" t="str">
            <v>Année Philologique</v>
          </cell>
          <cell r="S96" t="str">
            <v/>
          </cell>
        </row>
        <row r="97">
          <cell r="E97">
            <v>1463</v>
          </cell>
          <cell r="F97" t="str">
            <v>Logins</v>
          </cell>
          <cell r="G97" t="str">
            <v>201903</v>
          </cell>
          <cell r="H97" t="str">
            <v>Tel Aviv University</v>
          </cell>
          <cell r="I97" t="str">
            <v>Tel Aviv</v>
          </cell>
          <cell r="J97" t="str">
            <v>Israel</v>
          </cell>
          <cell r="K97">
            <v>2</v>
          </cell>
          <cell r="L97" t="str">
            <v>Institute</v>
          </cell>
          <cell r="M97">
            <v>3</v>
          </cell>
          <cell r="N97" t="str">
            <v>Standard</v>
          </cell>
          <cell r="O97" t="str">
            <v/>
          </cell>
          <cell r="P97" t="str">
            <v/>
          </cell>
          <cell r="Q97">
            <v>3</v>
          </cell>
          <cell r="R97" t="str">
            <v>Année Philologique</v>
          </cell>
          <cell r="S97" t="str">
            <v/>
          </cell>
        </row>
        <row r="98">
          <cell r="E98">
            <v>1463</v>
          </cell>
          <cell r="F98" t="str">
            <v>Logins</v>
          </cell>
          <cell r="G98" t="str">
            <v>201904</v>
          </cell>
          <cell r="H98" t="str">
            <v>Tel Aviv University</v>
          </cell>
          <cell r="I98" t="str">
            <v>Tel Aviv</v>
          </cell>
          <cell r="J98" t="str">
            <v>Israel</v>
          </cell>
          <cell r="K98">
            <v>2</v>
          </cell>
          <cell r="L98" t="str">
            <v>Institute</v>
          </cell>
          <cell r="M98">
            <v>3</v>
          </cell>
          <cell r="N98" t="str">
            <v>Standard</v>
          </cell>
          <cell r="O98" t="str">
            <v/>
          </cell>
          <cell r="P98" t="str">
            <v/>
          </cell>
          <cell r="Q98">
            <v>3</v>
          </cell>
          <cell r="R98" t="str">
            <v>Année Philologique</v>
          </cell>
          <cell r="S98" t="str">
            <v/>
          </cell>
        </row>
        <row r="99">
          <cell r="E99">
            <v>1463</v>
          </cell>
          <cell r="F99" t="str">
            <v>Logins</v>
          </cell>
          <cell r="G99" t="str">
            <v>201905</v>
          </cell>
          <cell r="H99" t="str">
            <v>Tel Aviv University</v>
          </cell>
          <cell r="I99" t="str">
            <v>Tel Aviv</v>
          </cell>
          <cell r="J99" t="str">
            <v>Israel</v>
          </cell>
          <cell r="K99">
            <v>2</v>
          </cell>
          <cell r="L99" t="str">
            <v>Institute</v>
          </cell>
          <cell r="M99">
            <v>3</v>
          </cell>
          <cell r="N99" t="str">
            <v>Standard</v>
          </cell>
          <cell r="O99" t="str">
            <v/>
          </cell>
          <cell r="P99" t="str">
            <v/>
          </cell>
          <cell r="Q99">
            <v>3</v>
          </cell>
          <cell r="R99" t="str">
            <v>Année Philologique</v>
          </cell>
          <cell r="S99" t="str">
            <v/>
          </cell>
        </row>
        <row r="100">
          <cell r="E100">
            <v>1463</v>
          </cell>
          <cell r="F100" t="str">
            <v>Logins</v>
          </cell>
          <cell r="G100" t="str">
            <v>201906</v>
          </cell>
          <cell r="H100" t="str">
            <v>Tel Aviv University</v>
          </cell>
          <cell r="I100" t="str">
            <v>Tel Aviv</v>
          </cell>
          <cell r="J100" t="str">
            <v>Israel</v>
          </cell>
          <cell r="K100">
            <v>2</v>
          </cell>
          <cell r="L100" t="str">
            <v>Institute</v>
          </cell>
          <cell r="M100">
            <v>3</v>
          </cell>
          <cell r="N100" t="str">
            <v>Standard</v>
          </cell>
          <cell r="O100" t="str">
            <v/>
          </cell>
          <cell r="P100" t="str">
            <v/>
          </cell>
          <cell r="Q100">
            <v>3</v>
          </cell>
          <cell r="R100" t="str">
            <v>Année Philologique</v>
          </cell>
          <cell r="S100" t="str">
            <v/>
          </cell>
        </row>
        <row r="101">
          <cell r="E101">
            <v>1463</v>
          </cell>
          <cell r="F101" t="str">
            <v>Logins</v>
          </cell>
          <cell r="G101" t="str">
            <v>201907</v>
          </cell>
          <cell r="H101" t="str">
            <v>Tel Aviv University</v>
          </cell>
          <cell r="I101" t="str">
            <v>Tel Aviv</v>
          </cell>
          <cell r="J101" t="str">
            <v>Israel</v>
          </cell>
          <cell r="K101">
            <v>2</v>
          </cell>
          <cell r="L101" t="str">
            <v>Institute</v>
          </cell>
          <cell r="M101">
            <v>3</v>
          </cell>
          <cell r="N101" t="str">
            <v>Standard</v>
          </cell>
          <cell r="O101" t="str">
            <v/>
          </cell>
          <cell r="P101" t="str">
            <v/>
          </cell>
          <cell r="Q101">
            <v>3</v>
          </cell>
          <cell r="R101" t="str">
            <v>Année Philologique</v>
          </cell>
          <cell r="S101" t="str">
            <v/>
          </cell>
        </row>
        <row r="102">
          <cell r="E102">
            <v>1463</v>
          </cell>
          <cell r="F102" t="str">
            <v>Logins</v>
          </cell>
          <cell r="G102" t="str">
            <v>201908</v>
          </cell>
          <cell r="H102" t="str">
            <v>Tel Aviv University</v>
          </cell>
          <cell r="I102" t="str">
            <v>Tel Aviv</v>
          </cell>
          <cell r="J102" t="str">
            <v>Israel</v>
          </cell>
          <cell r="K102">
            <v>2</v>
          </cell>
          <cell r="L102" t="str">
            <v>Institute</v>
          </cell>
          <cell r="M102">
            <v>3</v>
          </cell>
          <cell r="N102" t="str">
            <v>Standard</v>
          </cell>
          <cell r="O102" t="str">
            <v/>
          </cell>
          <cell r="P102" t="str">
            <v/>
          </cell>
          <cell r="Q102">
            <v>3</v>
          </cell>
          <cell r="R102" t="str">
            <v>Année Philologique</v>
          </cell>
          <cell r="S102" t="str">
            <v/>
          </cell>
        </row>
        <row r="103">
          <cell r="E103">
            <v>1463</v>
          </cell>
          <cell r="F103" t="str">
            <v>Logins</v>
          </cell>
          <cell r="G103" t="str">
            <v>201909</v>
          </cell>
          <cell r="H103" t="str">
            <v>Tel Aviv University</v>
          </cell>
          <cell r="I103" t="str">
            <v>Tel Aviv</v>
          </cell>
          <cell r="J103" t="str">
            <v>Israel</v>
          </cell>
          <cell r="K103">
            <v>2</v>
          </cell>
          <cell r="L103" t="str">
            <v>Institute</v>
          </cell>
          <cell r="M103">
            <v>3</v>
          </cell>
          <cell r="N103" t="str">
            <v>Standard</v>
          </cell>
          <cell r="O103" t="str">
            <v/>
          </cell>
          <cell r="P103" t="str">
            <v/>
          </cell>
          <cell r="Q103">
            <v>3</v>
          </cell>
          <cell r="R103" t="str">
            <v>Année Philologique</v>
          </cell>
          <cell r="S103" t="str">
            <v/>
          </cell>
        </row>
        <row r="104">
          <cell r="E104">
            <v>1463</v>
          </cell>
          <cell r="F104" t="str">
            <v>Logins</v>
          </cell>
          <cell r="G104" t="str">
            <v>201910</v>
          </cell>
          <cell r="H104" t="str">
            <v>Tel Aviv University</v>
          </cell>
          <cell r="I104" t="str">
            <v>Tel Aviv</v>
          </cell>
          <cell r="J104" t="str">
            <v>Israel</v>
          </cell>
          <cell r="K104">
            <v>2</v>
          </cell>
          <cell r="L104" t="str">
            <v>Institute</v>
          </cell>
          <cell r="M104">
            <v>3</v>
          </cell>
          <cell r="N104" t="str">
            <v>Standard</v>
          </cell>
          <cell r="O104" t="str">
            <v/>
          </cell>
          <cell r="P104" t="str">
            <v/>
          </cell>
          <cell r="Q104">
            <v>3</v>
          </cell>
          <cell r="R104" t="str">
            <v>Année Philologique</v>
          </cell>
          <cell r="S104" t="str">
            <v/>
          </cell>
        </row>
        <row r="105">
          <cell r="E105">
            <v>1463</v>
          </cell>
          <cell r="F105" t="str">
            <v>Logins</v>
          </cell>
          <cell r="G105" t="str">
            <v>201911</v>
          </cell>
          <cell r="H105" t="str">
            <v>Tel Aviv University</v>
          </cell>
          <cell r="I105" t="str">
            <v>Tel Aviv</v>
          </cell>
          <cell r="J105" t="str">
            <v>Israel</v>
          </cell>
          <cell r="K105">
            <v>2</v>
          </cell>
          <cell r="L105" t="str">
            <v>Institute</v>
          </cell>
          <cell r="M105">
            <v>3</v>
          </cell>
          <cell r="N105" t="str">
            <v>Standard</v>
          </cell>
          <cell r="O105" t="str">
            <v/>
          </cell>
          <cell r="P105" t="str">
            <v/>
          </cell>
          <cell r="Q105">
            <v>3</v>
          </cell>
          <cell r="R105" t="str">
            <v>Année Philologique</v>
          </cell>
          <cell r="S105" t="str">
            <v/>
          </cell>
        </row>
        <row r="106">
          <cell r="E106">
            <v>1463</v>
          </cell>
          <cell r="F106" t="str">
            <v>Logins</v>
          </cell>
          <cell r="G106" t="str">
            <v>201912</v>
          </cell>
          <cell r="H106" t="str">
            <v>Tel Aviv University</v>
          </cell>
          <cell r="I106" t="str">
            <v>Tel Aviv</v>
          </cell>
          <cell r="J106" t="str">
            <v>Israel</v>
          </cell>
          <cell r="K106">
            <v>2</v>
          </cell>
          <cell r="L106" t="str">
            <v>Institute</v>
          </cell>
          <cell r="M106">
            <v>3</v>
          </cell>
          <cell r="N106" t="str">
            <v>Standard</v>
          </cell>
          <cell r="O106" t="str">
            <v/>
          </cell>
          <cell r="P106" t="str">
            <v/>
          </cell>
          <cell r="Q106">
            <v>3</v>
          </cell>
          <cell r="R106" t="str">
            <v>Année Philologique</v>
          </cell>
          <cell r="S106" t="str">
            <v/>
          </cell>
        </row>
        <row r="107">
          <cell r="E107">
            <v>1465</v>
          </cell>
          <cell r="F107" t="str">
            <v>Logins</v>
          </cell>
          <cell r="G107" t="str">
            <v>201901</v>
          </cell>
          <cell r="H107" t="str">
            <v>Bar Ilan University</v>
          </cell>
          <cell r="I107" t="str">
            <v>Israel</v>
          </cell>
          <cell r="J107" t="str">
            <v>Israel</v>
          </cell>
          <cell r="K107">
            <v>2</v>
          </cell>
          <cell r="L107" t="str">
            <v>Institute</v>
          </cell>
          <cell r="M107">
            <v>3</v>
          </cell>
          <cell r="N107" t="str">
            <v>Standard</v>
          </cell>
          <cell r="O107" t="str">
            <v/>
          </cell>
          <cell r="P107" t="str">
            <v/>
          </cell>
          <cell r="Q107">
            <v>3</v>
          </cell>
          <cell r="R107" t="str">
            <v>Année Philologique</v>
          </cell>
          <cell r="S107" t="str">
            <v/>
          </cell>
        </row>
        <row r="108">
          <cell r="E108">
            <v>1465</v>
          </cell>
          <cell r="F108" t="str">
            <v>Logins</v>
          </cell>
          <cell r="G108" t="str">
            <v>201902</v>
          </cell>
          <cell r="H108" t="str">
            <v>Bar Ilan University</v>
          </cell>
          <cell r="I108" t="str">
            <v>Israel</v>
          </cell>
          <cell r="J108" t="str">
            <v>Israel</v>
          </cell>
          <cell r="K108">
            <v>2</v>
          </cell>
          <cell r="L108" t="str">
            <v>Institute</v>
          </cell>
          <cell r="M108">
            <v>3</v>
          </cell>
          <cell r="N108" t="str">
            <v>Standard</v>
          </cell>
          <cell r="O108" t="str">
            <v/>
          </cell>
          <cell r="P108" t="str">
            <v/>
          </cell>
          <cell r="Q108">
            <v>3</v>
          </cell>
          <cell r="R108" t="str">
            <v>Année Philologique</v>
          </cell>
          <cell r="S108" t="str">
            <v/>
          </cell>
        </row>
        <row r="109">
          <cell r="E109">
            <v>1465</v>
          </cell>
          <cell r="F109" t="str">
            <v>Logins</v>
          </cell>
          <cell r="G109" t="str">
            <v>201903</v>
          </cell>
          <cell r="H109" t="str">
            <v>Bar Ilan University</v>
          </cell>
          <cell r="I109" t="str">
            <v>Israel</v>
          </cell>
          <cell r="J109" t="str">
            <v>Israel</v>
          </cell>
          <cell r="K109">
            <v>2</v>
          </cell>
          <cell r="L109" t="str">
            <v>Institute</v>
          </cell>
          <cell r="M109">
            <v>3</v>
          </cell>
          <cell r="N109" t="str">
            <v>Standard</v>
          </cell>
          <cell r="O109" t="str">
            <v/>
          </cell>
          <cell r="P109" t="str">
            <v/>
          </cell>
          <cell r="Q109">
            <v>3</v>
          </cell>
          <cell r="R109" t="str">
            <v>Année Philologique</v>
          </cell>
          <cell r="S109" t="str">
            <v/>
          </cell>
        </row>
        <row r="110">
          <cell r="E110">
            <v>1465</v>
          </cell>
          <cell r="F110" t="str">
            <v>Logins</v>
          </cell>
          <cell r="G110" t="str">
            <v>201904</v>
          </cell>
          <cell r="H110" t="str">
            <v>Bar Ilan University</v>
          </cell>
          <cell r="I110" t="str">
            <v>Israel</v>
          </cell>
          <cell r="J110" t="str">
            <v>Israel</v>
          </cell>
          <cell r="K110">
            <v>2</v>
          </cell>
          <cell r="L110" t="str">
            <v>Institute</v>
          </cell>
          <cell r="M110">
            <v>3</v>
          </cell>
          <cell r="N110" t="str">
            <v>Standard</v>
          </cell>
          <cell r="O110" t="str">
            <v/>
          </cell>
          <cell r="P110" t="str">
            <v/>
          </cell>
          <cell r="Q110">
            <v>3</v>
          </cell>
          <cell r="R110" t="str">
            <v>Année Philologique</v>
          </cell>
          <cell r="S110" t="str">
            <v/>
          </cell>
        </row>
        <row r="111">
          <cell r="E111">
            <v>1465</v>
          </cell>
          <cell r="F111" t="str">
            <v>Logins</v>
          </cell>
          <cell r="G111" t="str">
            <v>201905</v>
          </cell>
          <cell r="H111" t="str">
            <v>Bar Ilan University</v>
          </cell>
          <cell r="I111" t="str">
            <v>Israel</v>
          </cell>
          <cell r="J111" t="str">
            <v>Israel</v>
          </cell>
          <cell r="K111">
            <v>2</v>
          </cell>
          <cell r="L111" t="str">
            <v>Institute</v>
          </cell>
          <cell r="M111">
            <v>3</v>
          </cell>
          <cell r="N111" t="str">
            <v>Standard</v>
          </cell>
          <cell r="O111" t="str">
            <v/>
          </cell>
          <cell r="P111" t="str">
            <v/>
          </cell>
          <cell r="Q111">
            <v>3</v>
          </cell>
          <cell r="R111" t="str">
            <v>Année Philologique</v>
          </cell>
          <cell r="S111" t="str">
            <v/>
          </cell>
        </row>
        <row r="112">
          <cell r="E112">
            <v>1465</v>
          </cell>
          <cell r="F112" t="str">
            <v>Logins</v>
          </cell>
          <cell r="G112" t="str">
            <v>201906</v>
          </cell>
          <cell r="H112" t="str">
            <v>Bar Ilan University</v>
          </cell>
          <cell r="I112" t="str">
            <v>Israel</v>
          </cell>
          <cell r="J112" t="str">
            <v>Israel</v>
          </cell>
          <cell r="K112">
            <v>2</v>
          </cell>
          <cell r="L112" t="str">
            <v>Institute</v>
          </cell>
          <cell r="M112">
            <v>3</v>
          </cell>
          <cell r="N112" t="str">
            <v>Standard</v>
          </cell>
          <cell r="O112" t="str">
            <v/>
          </cell>
          <cell r="P112" t="str">
            <v/>
          </cell>
          <cell r="Q112">
            <v>3</v>
          </cell>
          <cell r="R112" t="str">
            <v>Année Philologique</v>
          </cell>
          <cell r="S112" t="str">
            <v/>
          </cell>
        </row>
        <row r="113">
          <cell r="E113">
            <v>1465</v>
          </cell>
          <cell r="F113" t="str">
            <v>Logins</v>
          </cell>
          <cell r="G113" t="str">
            <v>201907</v>
          </cell>
          <cell r="H113" t="str">
            <v>Bar Ilan University</v>
          </cell>
          <cell r="I113" t="str">
            <v>Israel</v>
          </cell>
          <cell r="J113" t="str">
            <v>Israel</v>
          </cell>
          <cell r="K113">
            <v>2</v>
          </cell>
          <cell r="L113" t="str">
            <v>Institute</v>
          </cell>
          <cell r="M113">
            <v>3</v>
          </cell>
          <cell r="N113" t="str">
            <v>Standard</v>
          </cell>
          <cell r="O113" t="str">
            <v/>
          </cell>
          <cell r="P113" t="str">
            <v/>
          </cell>
          <cell r="Q113">
            <v>3</v>
          </cell>
          <cell r="R113" t="str">
            <v>Année Philologique</v>
          </cell>
          <cell r="S113" t="str">
            <v/>
          </cell>
        </row>
        <row r="114">
          <cell r="E114">
            <v>1465</v>
          </cell>
          <cell r="F114" t="str">
            <v>Logins</v>
          </cell>
          <cell r="G114" t="str">
            <v>201908</v>
          </cell>
          <cell r="H114" t="str">
            <v>Bar Ilan University</v>
          </cell>
          <cell r="I114" t="str">
            <v>Israel</v>
          </cell>
          <cell r="J114" t="str">
            <v>Israel</v>
          </cell>
          <cell r="K114">
            <v>2</v>
          </cell>
          <cell r="L114" t="str">
            <v>Institute</v>
          </cell>
          <cell r="M114">
            <v>3</v>
          </cell>
          <cell r="N114" t="str">
            <v>Standard</v>
          </cell>
          <cell r="O114" t="str">
            <v/>
          </cell>
          <cell r="P114" t="str">
            <v/>
          </cell>
          <cell r="Q114">
            <v>3</v>
          </cell>
          <cell r="R114" t="str">
            <v>Année Philologique</v>
          </cell>
          <cell r="S114" t="str">
            <v/>
          </cell>
        </row>
        <row r="115">
          <cell r="E115">
            <v>1465</v>
          </cell>
          <cell r="F115" t="str">
            <v>Logins</v>
          </cell>
          <cell r="G115" t="str">
            <v>201909</v>
          </cell>
          <cell r="H115" t="str">
            <v>Bar Ilan University</v>
          </cell>
          <cell r="I115" t="str">
            <v>Israel</v>
          </cell>
          <cell r="J115" t="str">
            <v>Israel</v>
          </cell>
          <cell r="K115">
            <v>2</v>
          </cell>
          <cell r="L115" t="str">
            <v>Institute</v>
          </cell>
          <cell r="M115">
            <v>3</v>
          </cell>
          <cell r="N115" t="str">
            <v>Standard</v>
          </cell>
          <cell r="O115" t="str">
            <v/>
          </cell>
          <cell r="P115" t="str">
            <v/>
          </cell>
          <cell r="Q115">
            <v>3</v>
          </cell>
          <cell r="R115" t="str">
            <v>Année Philologique</v>
          </cell>
          <cell r="S115" t="str">
            <v/>
          </cell>
        </row>
        <row r="116">
          <cell r="E116">
            <v>1465</v>
          </cell>
          <cell r="F116" t="str">
            <v>Logins</v>
          </cell>
          <cell r="G116" t="str">
            <v>201910</v>
          </cell>
          <cell r="H116" t="str">
            <v>Bar Ilan University</v>
          </cell>
          <cell r="I116" t="str">
            <v>Israel</v>
          </cell>
          <cell r="J116" t="str">
            <v>Israel</v>
          </cell>
          <cell r="K116">
            <v>2</v>
          </cell>
          <cell r="L116" t="str">
            <v>Institute</v>
          </cell>
          <cell r="M116">
            <v>3</v>
          </cell>
          <cell r="N116" t="str">
            <v>Standard</v>
          </cell>
          <cell r="O116" t="str">
            <v/>
          </cell>
          <cell r="P116" t="str">
            <v/>
          </cell>
          <cell r="Q116">
            <v>3</v>
          </cell>
          <cell r="R116" t="str">
            <v>Année Philologique</v>
          </cell>
          <cell r="S116" t="str">
            <v/>
          </cell>
        </row>
        <row r="117">
          <cell r="E117">
            <v>1465</v>
          </cell>
          <cell r="F117" t="str">
            <v>Logins</v>
          </cell>
          <cell r="G117" t="str">
            <v>201911</v>
          </cell>
          <cell r="H117" t="str">
            <v>Bar Ilan University</v>
          </cell>
          <cell r="I117" t="str">
            <v>Israel</v>
          </cell>
          <cell r="J117" t="str">
            <v>Israel</v>
          </cell>
          <cell r="K117">
            <v>2</v>
          </cell>
          <cell r="L117" t="str">
            <v>Institute</v>
          </cell>
          <cell r="M117">
            <v>3</v>
          </cell>
          <cell r="N117" t="str">
            <v>Standard</v>
          </cell>
          <cell r="O117" t="str">
            <v/>
          </cell>
          <cell r="P117" t="str">
            <v/>
          </cell>
          <cell r="Q117">
            <v>3</v>
          </cell>
          <cell r="R117" t="str">
            <v>Année Philologique</v>
          </cell>
          <cell r="S117" t="str">
            <v/>
          </cell>
        </row>
        <row r="118">
          <cell r="E118">
            <v>1465</v>
          </cell>
          <cell r="F118" t="str">
            <v>Logins</v>
          </cell>
          <cell r="G118" t="str">
            <v>201912</v>
          </cell>
          <cell r="H118" t="str">
            <v>Bar Ilan University</v>
          </cell>
          <cell r="I118" t="str">
            <v>Israel</v>
          </cell>
          <cell r="J118" t="str">
            <v>Israel</v>
          </cell>
          <cell r="K118">
            <v>2</v>
          </cell>
          <cell r="L118" t="str">
            <v>Institute</v>
          </cell>
          <cell r="M118">
            <v>3</v>
          </cell>
          <cell r="N118" t="str">
            <v>Standard</v>
          </cell>
          <cell r="O118" t="str">
            <v/>
          </cell>
          <cell r="P118" t="str">
            <v/>
          </cell>
          <cell r="Q118">
            <v>3</v>
          </cell>
          <cell r="R118" t="str">
            <v>Année Philologique</v>
          </cell>
          <cell r="S118" t="str">
            <v/>
          </cell>
        </row>
        <row r="119">
          <cell r="E119">
            <v>1466</v>
          </cell>
          <cell r="F119" t="str">
            <v>Logins</v>
          </cell>
          <cell r="G119" t="str">
            <v>201901</v>
          </cell>
          <cell r="H119" t="str">
            <v>Ben Gurion University</v>
          </cell>
          <cell r="I119" t="str">
            <v>Israel</v>
          </cell>
          <cell r="J119" t="str">
            <v>Israel</v>
          </cell>
          <cell r="K119">
            <v>2</v>
          </cell>
          <cell r="L119" t="str">
            <v>Institute</v>
          </cell>
          <cell r="M119">
            <v>3</v>
          </cell>
          <cell r="N119" t="str">
            <v>Standard</v>
          </cell>
          <cell r="O119" t="str">
            <v/>
          </cell>
          <cell r="P119" t="str">
            <v/>
          </cell>
          <cell r="Q119">
            <v>3</v>
          </cell>
          <cell r="R119" t="str">
            <v>Année Philologique</v>
          </cell>
          <cell r="S119" t="str">
            <v/>
          </cell>
        </row>
        <row r="120">
          <cell r="E120">
            <v>1466</v>
          </cell>
          <cell r="F120" t="str">
            <v>Logins</v>
          </cell>
          <cell r="G120" t="str">
            <v>201904</v>
          </cell>
          <cell r="H120" t="str">
            <v>Ben Gurion University</v>
          </cell>
          <cell r="I120" t="str">
            <v>Israel</v>
          </cell>
          <cell r="J120" t="str">
            <v>Israel</v>
          </cell>
          <cell r="K120">
            <v>2</v>
          </cell>
          <cell r="L120" t="str">
            <v>Institute</v>
          </cell>
          <cell r="M120">
            <v>3</v>
          </cell>
          <cell r="N120" t="str">
            <v>Standard</v>
          </cell>
          <cell r="O120" t="str">
            <v/>
          </cell>
          <cell r="P120" t="str">
            <v/>
          </cell>
          <cell r="Q120">
            <v>3</v>
          </cell>
          <cell r="R120" t="str">
            <v>Année Philologique</v>
          </cell>
          <cell r="S120" t="str">
            <v/>
          </cell>
        </row>
        <row r="121">
          <cell r="E121">
            <v>1466</v>
          </cell>
          <cell r="F121" t="str">
            <v>Logins</v>
          </cell>
          <cell r="G121" t="str">
            <v>201905</v>
          </cell>
          <cell r="H121" t="str">
            <v>Ben Gurion University</v>
          </cell>
          <cell r="I121" t="str">
            <v>Israel</v>
          </cell>
          <cell r="J121" t="str">
            <v>Israel</v>
          </cell>
          <cell r="K121">
            <v>2</v>
          </cell>
          <cell r="L121" t="str">
            <v>Institute</v>
          </cell>
          <cell r="M121">
            <v>3</v>
          </cell>
          <cell r="N121" t="str">
            <v>Standard</v>
          </cell>
          <cell r="O121" t="str">
            <v/>
          </cell>
          <cell r="P121" t="str">
            <v/>
          </cell>
          <cell r="Q121">
            <v>3</v>
          </cell>
          <cell r="R121" t="str">
            <v>Année Philologique</v>
          </cell>
          <cell r="S121" t="str">
            <v/>
          </cell>
        </row>
        <row r="122">
          <cell r="E122">
            <v>1466</v>
          </cell>
          <cell r="F122" t="str">
            <v>Logins</v>
          </cell>
          <cell r="G122" t="str">
            <v>201906</v>
          </cell>
          <cell r="H122" t="str">
            <v>Ben Gurion University</v>
          </cell>
          <cell r="I122" t="str">
            <v>Israel</v>
          </cell>
          <cell r="J122" t="str">
            <v>Israel</v>
          </cell>
          <cell r="K122">
            <v>2</v>
          </cell>
          <cell r="L122" t="str">
            <v>Institute</v>
          </cell>
          <cell r="M122">
            <v>3</v>
          </cell>
          <cell r="N122" t="str">
            <v>Standard</v>
          </cell>
          <cell r="O122" t="str">
            <v/>
          </cell>
          <cell r="P122" t="str">
            <v/>
          </cell>
          <cell r="Q122">
            <v>3</v>
          </cell>
          <cell r="R122" t="str">
            <v>Année Philologique</v>
          </cell>
          <cell r="S122" t="str">
            <v/>
          </cell>
        </row>
        <row r="123">
          <cell r="E123">
            <v>1466</v>
          </cell>
          <cell r="F123" t="str">
            <v>Logins</v>
          </cell>
          <cell r="G123" t="str">
            <v>201907</v>
          </cell>
          <cell r="H123" t="str">
            <v>Ben Gurion University</v>
          </cell>
          <cell r="I123" t="str">
            <v>Israel</v>
          </cell>
          <cell r="J123" t="str">
            <v>Israel</v>
          </cell>
          <cell r="K123">
            <v>2</v>
          </cell>
          <cell r="L123" t="str">
            <v>Institute</v>
          </cell>
          <cell r="M123">
            <v>3</v>
          </cell>
          <cell r="N123" t="str">
            <v>Standard</v>
          </cell>
          <cell r="O123" t="str">
            <v/>
          </cell>
          <cell r="P123" t="str">
            <v/>
          </cell>
          <cell r="Q123">
            <v>3</v>
          </cell>
          <cell r="R123" t="str">
            <v>Année Philologique</v>
          </cell>
          <cell r="S123" t="str">
            <v/>
          </cell>
        </row>
        <row r="124">
          <cell r="E124">
            <v>1466</v>
          </cell>
          <cell r="F124" t="str">
            <v>Logins</v>
          </cell>
          <cell r="G124" t="str">
            <v>201908</v>
          </cell>
          <cell r="H124" t="str">
            <v>Ben Gurion University</v>
          </cell>
          <cell r="I124" t="str">
            <v>Israel</v>
          </cell>
          <cell r="J124" t="str">
            <v>Israel</v>
          </cell>
          <cell r="K124">
            <v>2</v>
          </cell>
          <cell r="L124" t="str">
            <v>Institute</v>
          </cell>
          <cell r="M124">
            <v>3</v>
          </cell>
          <cell r="N124" t="str">
            <v>Standard</v>
          </cell>
          <cell r="O124" t="str">
            <v/>
          </cell>
          <cell r="P124" t="str">
            <v/>
          </cell>
          <cell r="Q124">
            <v>3</v>
          </cell>
          <cell r="R124" t="str">
            <v>Année Philologique</v>
          </cell>
          <cell r="S124" t="str">
            <v/>
          </cell>
        </row>
        <row r="125">
          <cell r="E125">
            <v>1466</v>
          </cell>
          <cell r="F125" t="str">
            <v>Logins</v>
          </cell>
          <cell r="G125" t="str">
            <v>201909</v>
          </cell>
          <cell r="H125" t="str">
            <v>Ben Gurion University</v>
          </cell>
          <cell r="I125" t="str">
            <v>Israel</v>
          </cell>
          <cell r="J125" t="str">
            <v>Israel</v>
          </cell>
          <cell r="K125">
            <v>2</v>
          </cell>
          <cell r="L125" t="str">
            <v>Institute</v>
          </cell>
          <cell r="M125">
            <v>3</v>
          </cell>
          <cell r="N125" t="str">
            <v>Standard</v>
          </cell>
          <cell r="O125" t="str">
            <v/>
          </cell>
          <cell r="P125" t="str">
            <v/>
          </cell>
          <cell r="Q125">
            <v>3</v>
          </cell>
          <cell r="R125" t="str">
            <v>Année Philologique</v>
          </cell>
          <cell r="S125" t="str">
            <v/>
          </cell>
        </row>
        <row r="126">
          <cell r="E126">
            <v>1466</v>
          </cell>
          <cell r="F126" t="str">
            <v>Logins</v>
          </cell>
          <cell r="G126" t="str">
            <v>201910</v>
          </cell>
          <cell r="H126" t="str">
            <v>Ben Gurion University</v>
          </cell>
          <cell r="I126" t="str">
            <v>Israel</v>
          </cell>
          <cell r="J126" t="str">
            <v>Israel</v>
          </cell>
          <cell r="K126">
            <v>2</v>
          </cell>
          <cell r="L126" t="str">
            <v>Institute</v>
          </cell>
          <cell r="M126">
            <v>3</v>
          </cell>
          <cell r="N126" t="str">
            <v>Standard</v>
          </cell>
          <cell r="O126" t="str">
            <v/>
          </cell>
          <cell r="P126" t="str">
            <v/>
          </cell>
          <cell r="Q126">
            <v>3</v>
          </cell>
          <cell r="R126" t="str">
            <v>Année Philologique</v>
          </cell>
          <cell r="S126" t="str">
            <v/>
          </cell>
        </row>
        <row r="127">
          <cell r="E127">
            <v>1466</v>
          </cell>
          <cell r="F127" t="str">
            <v>Logins</v>
          </cell>
          <cell r="G127" t="str">
            <v>201911</v>
          </cell>
          <cell r="H127" t="str">
            <v>Ben Gurion University</v>
          </cell>
          <cell r="I127" t="str">
            <v>Israel</v>
          </cell>
          <cell r="J127" t="str">
            <v>Israel</v>
          </cell>
          <cell r="K127">
            <v>2</v>
          </cell>
          <cell r="L127" t="str">
            <v>Institute</v>
          </cell>
          <cell r="M127">
            <v>3</v>
          </cell>
          <cell r="N127" t="str">
            <v>Standard</v>
          </cell>
          <cell r="O127" t="str">
            <v/>
          </cell>
          <cell r="P127" t="str">
            <v/>
          </cell>
          <cell r="Q127">
            <v>3</v>
          </cell>
          <cell r="R127" t="str">
            <v>Année Philologique</v>
          </cell>
          <cell r="S127" t="str">
            <v/>
          </cell>
        </row>
        <row r="128">
          <cell r="E128">
            <v>1466</v>
          </cell>
          <cell r="F128" t="str">
            <v>Logins</v>
          </cell>
          <cell r="G128" t="str">
            <v>201912</v>
          </cell>
          <cell r="H128" t="str">
            <v>Ben Gurion University</v>
          </cell>
          <cell r="I128" t="str">
            <v>Israel</v>
          </cell>
          <cell r="J128" t="str">
            <v>Israel</v>
          </cell>
          <cell r="K128">
            <v>2</v>
          </cell>
          <cell r="L128" t="str">
            <v>Institute</v>
          </cell>
          <cell r="M128">
            <v>3</v>
          </cell>
          <cell r="N128" t="str">
            <v>Standard</v>
          </cell>
          <cell r="O128" t="str">
            <v/>
          </cell>
          <cell r="P128" t="str">
            <v/>
          </cell>
          <cell r="Q128">
            <v>3</v>
          </cell>
          <cell r="R128" t="str">
            <v>Année Philologique</v>
          </cell>
          <cell r="S128" t="str">
            <v/>
          </cell>
        </row>
        <row r="129">
          <cell r="E129">
            <v>1470</v>
          </cell>
          <cell r="F129" t="str">
            <v>Logins</v>
          </cell>
          <cell r="G129" t="str">
            <v>201901</v>
          </cell>
          <cell r="H129" t="str">
            <v>Carleton College, Laurence McKinley Gould Library</v>
          </cell>
          <cell r="I129" t="str">
            <v>Northfield</v>
          </cell>
          <cell r="J129" t="str">
            <v>USA</v>
          </cell>
          <cell r="K129">
            <v>2</v>
          </cell>
          <cell r="L129" t="str">
            <v>Institute</v>
          </cell>
          <cell r="M129">
            <v>11</v>
          </cell>
          <cell r="N129" t="str">
            <v>CARN-4</v>
          </cell>
          <cell r="O129" t="str">
            <v/>
          </cell>
          <cell r="P129" t="str">
            <v/>
          </cell>
          <cell r="Q129">
            <v>40</v>
          </cell>
          <cell r="R129" t="str">
            <v>Année Philologique</v>
          </cell>
          <cell r="S129" t="str">
            <v/>
          </cell>
        </row>
        <row r="130">
          <cell r="E130">
            <v>1470</v>
          </cell>
          <cell r="F130" t="str">
            <v>Logins</v>
          </cell>
          <cell r="G130" t="str">
            <v>201902</v>
          </cell>
          <cell r="H130" t="str">
            <v>Carleton College, Laurence McKinley Gould Library</v>
          </cell>
          <cell r="I130" t="str">
            <v>Northfield</v>
          </cell>
          <cell r="J130" t="str">
            <v>USA</v>
          </cell>
          <cell r="K130">
            <v>2</v>
          </cell>
          <cell r="L130" t="str">
            <v>Institute</v>
          </cell>
          <cell r="M130">
            <v>11</v>
          </cell>
          <cell r="N130" t="str">
            <v>CARN-4</v>
          </cell>
          <cell r="O130" t="str">
            <v/>
          </cell>
          <cell r="P130" t="str">
            <v/>
          </cell>
          <cell r="Q130">
            <v>40</v>
          </cell>
          <cell r="R130" t="str">
            <v>Année Philologique</v>
          </cell>
          <cell r="S130" t="str">
            <v/>
          </cell>
        </row>
        <row r="131">
          <cell r="E131">
            <v>1470</v>
          </cell>
          <cell r="F131" t="str">
            <v>Logins</v>
          </cell>
          <cell r="G131" t="str">
            <v>201903</v>
          </cell>
          <cell r="H131" t="str">
            <v>Carleton College, Laurence McKinley Gould Library</v>
          </cell>
          <cell r="I131" t="str">
            <v>Northfield</v>
          </cell>
          <cell r="J131" t="str">
            <v>USA</v>
          </cell>
          <cell r="K131">
            <v>2</v>
          </cell>
          <cell r="L131" t="str">
            <v>Institute</v>
          </cell>
          <cell r="M131">
            <v>11</v>
          </cell>
          <cell r="N131" t="str">
            <v>CARN-4</v>
          </cell>
          <cell r="O131" t="str">
            <v/>
          </cell>
          <cell r="P131" t="str">
            <v/>
          </cell>
          <cell r="Q131">
            <v>40</v>
          </cell>
          <cell r="R131" t="str">
            <v>Année Philologique</v>
          </cell>
          <cell r="S131" t="str">
            <v/>
          </cell>
        </row>
        <row r="132">
          <cell r="E132">
            <v>1470</v>
          </cell>
          <cell r="F132" t="str">
            <v>Logins</v>
          </cell>
          <cell r="G132" t="str">
            <v>201904</v>
          </cell>
          <cell r="H132" t="str">
            <v>Carleton College, Laurence McKinley Gould Library</v>
          </cell>
          <cell r="I132" t="str">
            <v>Northfield</v>
          </cell>
          <cell r="J132" t="str">
            <v>USA</v>
          </cell>
          <cell r="K132">
            <v>2</v>
          </cell>
          <cell r="L132" t="str">
            <v>Institute</v>
          </cell>
          <cell r="M132">
            <v>11</v>
          </cell>
          <cell r="N132" t="str">
            <v>CARN-4</v>
          </cell>
          <cell r="O132" t="str">
            <v/>
          </cell>
          <cell r="P132" t="str">
            <v/>
          </cell>
          <cell r="Q132">
            <v>40</v>
          </cell>
          <cell r="R132" t="str">
            <v>Année Philologique</v>
          </cell>
          <cell r="S132" t="str">
            <v/>
          </cell>
        </row>
        <row r="133">
          <cell r="E133">
            <v>1470</v>
          </cell>
          <cell r="F133" t="str">
            <v>Logins</v>
          </cell>
          <cell r="G133" t="str">
            <v>201905</v>
          </cell>
          <cell r="H133" t="str">
            <v>Carleton College, Laurence McKinley Gould Library</v>
          </cell>
          <cell r="I133" t="str">
            <v>Northfield</v>
          </cell>
          <cell r="J133" t="str">
            <v>USA</v>
          </cell>
          <cell r="K133">
            <v>2</v>
          </cell>
          <cell r="L133" t="str">
            <v>Institute</v>
          </cell>
          <cell r="M133">
            <v>11</v>
          </cell>
          <cell r="N133" t="str">
            <v>CARN-4</v>
          </cell>
          <cell r="O133" t="str">
            <v/>
          </cell>
          <cell r="P133" t="str">
            <v/>
          </cell>
          <cell r="Q133">
            <v>40</v>
          </cell>
          <cell r="R133" t="str">
            <v>Année Philologique</v>
          </cell>
          <cell r="S133" t="str">
            <v/>
          </cell>
        </row>
        <row r="134">
          <cell r="E134">
            <v>1470</v>
          </cell>
          <cell r="F134" t="str">
            <v>Logins</v>
          </cell>
          <cell r="G134" t="str">
            <v>201906</v>
          </cell>
          <cell r="H134" t="str">
            <v>Carleton College, Laurence McKinley Gould Library</v>
          </cell>
          <cell r="I134" t="str">
            <v>Northfield</v>
          </cell>
          <cell r="J134" t="str">
            <v>USA</v>
          </cell>
          <cell r="K134">
            <v>2</v>
          </cell>
          <cell r="L134" t="str">
            <v>Institute</v>
          </cell>
          <cell r="M134">
            <v>11</v>
          </cell>
          <cell r="N134" t="str">
            <v>CARN-4</v>
          </cell>
          <cell r="O134" t="str">
            <v/>
          </cell>
          <cell r="P134" t="str">
            <v/>
          </cell>
          <cell r="Q134">
            <v>40</v>
          </cell>
          <cell r="R134" t="str">
            <v>Année Philologique</v>
          </cell>
          <cell r="S134" t="str">
            <v/>
          </cell>
        </row>
        <row r="135">
          <cell r="E135">
            <v>1470</v>
          </cell>
          <cell r="F135" t="str">
            <v>Logins</v>
          </cell>
          <cell r="G135" t="str">
            <v>201908</v>
          </cell>
          <cell r="H135" t="str">
            <v>Carleton College, Laurence McKinley Gould Library</v>
          </cell>
          <cell r="I135" t="str">
            <v>Northfield</v>
          </cell>
          <cell r="J135" t="str">
            <v>USA</v>
          </cell>
          <cell r="K135">
            <v>2</v>
          </cell>
          <cell r="L135" t="str">
            <v>Institute</v>
          </cell>
          <cell r="M135">
            <v>11</v>
          </cell>
          <cell r="N135" t="str">
            <v>CARN-4</v>
          </cell>
          <cell r="O135" t="str">
            <v/>
          </cell>
          <cell r="P135" t="str">
            <v/>
          </cell>
          <cell r="Q135">
            <v>40</v>
          </cell>
          <cell r="R135" t="str">
            <v>Année Philologique</v>
          </cell>
          <cell r="S135" t="str">
            <v/>
          </cell>
        </row>
        <row r="136">
          <cell r="E136">
            <v>1470</v>
          </cell>
          <cell r="F136" t="str">
            <v>Logins</v>
          </cell>
          <cell r="G136" t="str">
            <v>201909</v>
          </cell>
          <cell r="H136" t="str">
            <v>Carleton College, Laurence McKinley Gould Library</v>
          </cell>
          <cell r="I136" t="str">
            <v>Northfield</v>
          </cell>
          <cell r="J136" t="str">
            <v>USA</v>
          </cell>
          <cell r="K136">
            <v>2</v>
          </cell>
          <cell r="L136" t="str">
            <v>Institute</v>
          </cell>
          <cell r="M136">
            <v>11</v>
          </cell>
          <cell r="N136" t="str">
            <v>CARN-4</v>
          </cell>
          <cell r="O136" t="str">
            <v/>
          </cell>
          <cell r="P136" t="str">
            <v/>
          </cell>
          <cell r="Q136">
            <v>40</v>
          </cell>
          <cell r="R136" t="str">
            <v>Année Philologique</v>
          </cell>
          <cell r="S136" t="str">
            <v/>
          </cell>
        </row>
        <row r="137">
          <cell r="E137">
            <v>1470</v>
          </cell>
          <cell r="F137" t="str">
            <v>Logins</v>
          </cell>
          <cell r="G137" t="str">
            <v>201910</v>
          </cell>
          <cell r="H137" t="str">
            <v>Carleton College, Laurence McKinley Gould Library</v>
          </cell>
          <cell r="I137" t="str">
            <v>Northfield</v>
          </cell>
          <cell r="J137" t="str">
            <v>USA</v>
          </cell>
          <cell r="K137">
            <v>2</v>
          </cell>
          <cell r="L137" t="str">
            <v>Institute</v>
          </cell>
          <cell r="M137">
            <v>11</v>
          </cell>
          <cell r="N137" t="str">
            <v>CARN-4</v>
          </cell>
          <cell r="O137" t="str">
            <v/>
          </cell>
          <cell r="P137" t="str">
            <v/>
          </cell>
          <cell r="Q137">
            <v>40</v>
          </cell>
          <cell r="R137" t="str">
            <v>Année Philologique</v>
          </cell>
          <cell r="S137" t="str">
            <v/>
          </cell>
        </row>
        <row r="138">
          <cell r="E138">
            <v>1470</v>
          </cell>
          <cell r="F138" t="str">
            <v>Logins</v>
          </cell>
          <cell r="G138" t="str">
            <v>201911</v>
          </cell>
          <cell r="H138" t="str">
            <v>Carleton College, Laurence McKinley Gould Library</v>
          </cell>
          <cell r="I138" t="str">
            <v>Northfield</v>
          </cell>
          <cell r="J138" t="str">
            <v>USA</v>
          </cell>
          <cell r="K138">
            <v>2</v>
          </cell>
          <cell r="L138" t="str">
            <v>Institute</v>
          </cell>
          <cell r="M138">
            <v>11</v>
          </cell>
          <cell r="N138" t="str">
            <v>CARN-4</v>
          </cell>
          <cell r="O138" t="str">
            <v/>
          </cell>
          <cell r="P138" t="str">
            <v/>
          </cell>
          <cell r="Q138">
            <v>40</v>
          </cell>
          <cell r="R138" t="str">
            <v>Année Philologique</v>
          </cell>
          <cell r="S138" t="str">
            <v/>
          </cell>
        </row>
        <row r="139">
          <cell r="E139">
            <v>1470</v>
          </cell>
          <cell r="F139" t="str">
            <v>Logins</v>
          </cell>
          <cell r="G139" t="str">
            <v>201912</v>
          </cell>
          <cell r="H139" t="str">
            <v>Carleton College, Laurence McKinley Gould Library</v>
          </cell>
          <cell r="I139" t="str">
            <v>Northfield</v>
          </cell>
          <cell r="J139" t="str">
            <v>USA</v>
          </cell>
          <cell r="K139">
            <v>2</v>
          </cell>
          <cell r="L139" t="str">
            <v>Institute</v>
          </cell>
          <cell r="M139">
            <v>11</v>
          </cell>
          <cell r="N139" t="str">
            <v>CARN-4</v>
          </cell>
          <cell r="O139" t="str">
            <v/>
          </cell>
          <cell r="P139" t="str">
            <v/>
          </cell>
          <cell r="Q139">
            <v>40</v>
          </cell>
          <cell r="R139" t="str">
            <v>Année Philologique</v>
          </cell>
          <cell r="S139" t="str">
            <v/>
          </cell>
        </row>
        <row r="140">
          <cell r="E140">
            <v>1471</v>
          </cell>
          <cell r="F140" t="str">
            <v>Logins</v>
          </cell>
          <cell r="G140" t="str">
            <v>201902</v>
          </cell>
          <cell r="H140" t="str">
            <v>University of Arizona - Tucson</v>
          </cell>
          <cell r="I140" t="str">
            <v>Tucson</v>
          </cell>
          <cell r="J140" t="str">
            <v>USA</v>
          </cell>
          <cell r="K140">
            <v>2</v>
          </cell>
          <cell r="L140" t="str">
            <v>Institute</v>
          </cell>
          <cell r="M140">
            <v>8</v>
          </cell>
          <cell r="N140" t="str">
            <v>CARN-1</v>
          </cell>
          <cell r="O140" t="str">
            <v/>
          </cell>
          <cell r="P140" t="str">
            <v/>
          </cell>
          <cell r="Q140">
            <v>40</v>
          </cell>
          <cell r="R140" t="str">
            <v>Année Philologique</v>
          </cell>
          <cell r="S140" t="str">
            <v/>
          </cell>
        </row>
        <row r="141">
          <cell r="E141">
            <v>1471</v>
          </cell>
          <cell r="F141" t="str">
            <v>Logins</v>
          </cell>
          <cell r="G141" t="str">
            <v>201903</v>
          </cell>
          <cell r="H141" t="str">
            <v>University of Arizona - Tucson</v>
          </cell>
          <cell r="I141" t="str">
            <v>Tucson</v>
          </cell>
          <cell r="J141" t="str">
            <v>USA</v>
          </cell>
          <cell r="K141">
            <v>2</v>
          </cell>
          <cell r="L141" t="str">
            <v>Institute</v>
          </cell>
          <cell r="M141">
            <v>8</v>
          </cell>
          <cell r="N141" t="str">
            <v>CARN-1</v>
          </cell>
          <cell r="O141" t="str">
            <v/>
          </cell>
          <cell r="P141" t="str">
            <v/>
          </cell>
          <cell r="Q141">
            <v>40</v>
          </cell>
          <cell r="R141" t="str">
            <v>Année Philologique</v>
          </cell>
          <cell r="S141" t="str">
            <v/>
          </cell>
        </row>
        <row r="142">
          <cell r="E142">
            <v>1471</v>
          </cell>
          <cell r="F142" t="str">
            <v>Logins</v>
          </cell>
          <cell r="G142" t="str">
            <v>201904</v>
          </cell>
          <cell r="H142" t="str">
            <v>University of Arizona - Tucson</v>
          </cell>
          <cell r="I142" t="str">
            <v>Tucson</v>
          </cell>
          <cell r="J142" t="str">
            <v>USA</v>
          </cell>
          <cell r="K142">
            <v>2</v>
          </cell>
          <cell r="L142" t="str">
            <v>Institute</v>
          </cell>
          <cell r="M142">
            <v>8</v>
          </cell>
          <cell r="N142" t="str">
            <v>CARN-1</v>
          </cell>
          <cell r="O142" t="str">
            <v/>
          </cell>
          <cell r="P142" t="str">
            <v/>
          </cell>
          <cell r="Q142">
            <v>40</v>
          </cell>
          <cell r="R142" t="str">
            <v>Année Philologique</v>
          </cell>
          <cell r="S142" t="str">
            <v/>
          </cell>
        </row>
        <row r="143">
          <cell r="E143">
            <v>1471</v>
          </cell>
          <cell r="F143" t="str">
            <v>Logins</v>
          </cell>
          <cell r="G143" t="str">
            <v>201905</v>
          </cell>
          <cell r="H143" t="str">
            <v>University of Arizona - Tucson</v>
          </cell>
          <cell r="I143" t="str">
            <v>Tucson</v>
          </cell>
          <cell r="J143" t="str">
            <v>USA</v>
          </cell>
          <cell r="K143">
            <v>2</v>
          </cell>
          <cell r="L143" t="str">
            <v>Institute</v>
          </cell>
          <cell r="M143">
            <v>8</v>
          </cell>
          <cell r="N143" t="str">
            <v>CARN-1</v>
          </cell>
          <cell r="O143" t="str">
            <v/>
          </cell>
          <cell r="P143" t="str">
            <v/>
          </cell>
          <cell r="Q143">
            <v>40</v>
          </cell>
          <cell r="R143" t="str">
            <v>Année Philologique</v>
          </cell>
          <cell r="S143" t="str">
            <v/>
          </cell>
        </row>
        <row r="144">
          <cell r="E144">
            <v>1471</v>
          </cell>
          <cell r="F144" t="str">
            <v>Logins</v>
          </cell>
          <cell r="G144" t="str">
            <v>201906</v>
          </cell>
          <cell r="H144" t="str">
            <v>University of Arizona - Tucson</v>
          </cell>
          <cell r="I144" t="str">
            <v>Tucson</v>
          </cell>
          <cell r="J144" t="str">
            <v>USA</v>
          </cell>
          <cell r="K144">
            <v>2</v>
          </cell>
          <cell r="L144" t="str">
            <v>Institute</v>
          </cell>
          <cell r="M144">
            <v>8</v>
          </cell>
          <cell r="N144" t="str">
            <v>CARN-1</v>
          </cell>
          <cell r="O144" t="str">
            <v/>
          </cell>
          <cell r="P144" t="str">
            <v/>
          </cell>
          <cell r="Q144">
            <v>40</v>
          </cell>
          <cell r="R144" t="str">
            <v>Année Philologique</v>
          </cell>
          <cell r="S144" t="str">
            <v/>
          </cell>
        </row>
        <row r="145">
          <cell r="E145">
            <v>1471</v>
          </cell>
          <cell r="F145" t="str">
            <v>Logins</v>
          </cell>
          <cell r="G145" t="str">
            <v>201907</v>
          </cell>
          <cell r="H145" t="str">
            <v>University of Arizona - Tucson</v>
          </cell>
          <cell r="I145" t="str">
            <v>Tucson</v>
          </cell>
          <cell r="J145" t="str">
            <v>USA</v>
          </cell>
          <cell r="K145">
            <v>2</v>
          </cell>
          <cell r="L145" t="str">
            <v>Institute</v>
          </cell>
          <cell r="M145">
            <v>8</v>
          </cell>
          <cell r="N145" t="str">
            <v>CARN-1</v>
          </cell>
          <cell r="O145" t="str">
            <v/>
          </cell>
          <cell r="P145" t="str">
            <v/>
          </cell>
          <cell r="Q145">
            <v>40</v>
          </cell>
          <cell r="R145" t="str">
            <v>Année Philologique</v>
          </cell>
          <cell r="S145" t="str">
            <v/>
          </cell>
        </row>
        <row r="146">
          <cell r="E146">
            <v>1471</v>
          </cell>
          <cell r="F146" t="str">
            <v>Logins</v>
          </cell>
          <cell r="G146" t="str">
            <v>201908</v>
          </cell>
          <cell r="H146" t="str">
            <v>University of Arizona - Tucson</v>
          </cell>
          <cell r="I146" t="str">
            <v>Tucson</v>
          </cell>
          <cell r="J146" t="str">
            <v>USA</v>
          </cell>
          <cell r="K146">
            <v>2</v>
          </cell>
          <cell r="L146" t="str">
            <v>Institute</v>
          </cell>
          <cell r="M146">
            <v>8</v>
          </cell>
          <cell r="N146" t="str">
            <v>CARN-1</v>
          </cell>
          <cell r="O146" t="str">
            <v/>
          </cell>
          <cell r="P146" t="str">
            <v/>
          </cell>
          <cell r="Q146">
            <v>40</v>
          </cell>
          <cell r="R146" t="str">
            <v>Année Philologique</v>
          </cell>
          <cell r="S146" t="str">
            <v/>
          </cell>
        </row>
        <row r="147">
          <cell r="E147">
            <v>1471</v>
          </cell>
          <cell r="F147" t="str">
            <v>Logins</v>
          </cell>
          <cell r="G147" t="str">
            <v>201909</v>
          </cell>
          <cell r="H147" t="str">
            <v>University of Arizona - Tucson</v>
          </cell>
          <cell r="I147" t="str">
            <v>Tucson</v>
          </cell>
          <cell r="J147" t="str">
            <v>USA</v>
          </cell>
          <cell r="K147">
            <v>2</v>
          </cell>
          <cell r="L147" t="str">
            <v>Institute</v>
          </cell>
          <cell r="M147">
            <v>8</v>
          </cell>
          <cell r="N147" t="str">
            <v>CARN-1</v>
          </cell>
          <cell r="O147" t="str">
            <v/>
          </cell>
          <cell r="P147" t="str">
            <v/>
          </cell>
          <cell r="Q147">
            <v>40</v>
          </cell>
          <cell r="R147" t="str">
            <v>Année Philologique</v>
          </cell>
          <cell r="S147" t="str">
            <v/>
          </cell>
        </row>
        <row r="148">
          <cell r="E148">
            <v>1471</v>
          </cell>
          <cell r="F148" t="str">
            <v>Logins</v>
          </cell>
          <cell r="G148" t="str">
            <v>201910</v>
          </cell>
          <cell r="H148" t="str">
            <v>University of Arizona - Tucson</v>
          </cell>
          <cell r="I148" t="str">
            <v>Tucson</v>
          </cell>
          <cell r="J148" t="str">
            <v>USA</v>
          </cell>
          <cell r="K148">
            <v>2</v>
          </cell>
          <cell r="L148" t="str">
            <v>Institute</v>
          </cell>
          <cell r="M148">
            <v>8</v>
          </cell>
          <cell r="N148" t="str">
            <v>CARN-1</v>
          </cell>
          <cell r="O148" t="str">
            <v/>
          </cell>
          <cell r="P148" t="str">
            <v/>
          </cell>
          <cell r="Q148">
            <v>40</v>
          </cell>
          <cell r="R148" t="str">
            <v>Année Philologique</v>
          </cell>
          <cell r="S148" t="str">
            <v/>
          </cell>
        </row>
        <row r="149">
          <cell r="E149">
            <v>1471</v>
          </cell>
          <cell r="F149" t="str">
            <v>Logins</v>
          </cell>
          <cell r="G149" t="str">
            <v>201911</v>
          </cell>
          <cell r="H149" t="str">
            <v>University of Arizona - Tucson</v>
          </cell>
          <cell r="I149" t="str">
            <v>Tucson</v>
          </cell>
          <cell r="J149" t="str">
            <v>USA</v>
          </cell>
          <cell r="K149">
            <v>2</v>
          </cell>
          <cell r="L149" t="str">
            <v>Institute</v>
          </cell>
          <cell r="M149">
            <v>8</v>
          </cell>
          <cell r="N149" t="str">
            <v>CARN-1</v>
          </cell>
          <cell r="O149" t="str">
            <v/>
          </cell>
          <cell r="P149" t="str">
            <v/>
          </cell>
          <cell r="Q149">
            <v>40</v>
          </cell>
          <cell r="R149" t="str">
            <v>Année Philologique</v>
          </cell>
          <cell r="S149" t="str">
            <v/>
          </cell>
        </row>
        <row r="150">
          <cell r="E150">
            <v>1471</v>
          </cell>
          <cell r="F150" t="str">
            <v>Logins</v>
          </cell>
          <cell r="G150" t="str">
            <v>201912</v>
          </cell>
          <cell r="H150" t="str">
            <v>University of Arizona - Tucson</v>
          </cell>
          <cell r="I150" t="str">
            <v>Tucson</v>
          </cell>
          <cell r="J150" t="str">
            <v>USA</v>
          </cell>
          <cell r="K150">
            <v>2</v>
          </cell>
          <cell r="L150" t="str">
            <v>Institute</v>
          </cell>
          <cell r="M150">
            <v>8</v>
          </cell>
          <cell r="N150" t="str">
            <v>CARN-1</v>
          </cell>
          <cell r="O150" t="str">
            <v/>
          </cell>
          <cell r="P150" t="str">
            <v/>
          </cell>
          <cell r="Q150">
            <v>40</v>
          </cell>
          <cell r="R150" t="str">
            <v>Année Philologique</v>
          </cell>
          <cell r="S150" t="str">
            <v/>
          </cell>
        </row>
        <row r="151">
          <cell r="E151">
            <v>1472</v>
          </cell>
          <cell r="F151" t="str">
            <v>Logins</v>
          </cell>
          <cell r="G151" t="str">
            <v>201901</v>
          </cell>
          <cell r="H151" t="str">
            <v>Memorial University of Newfoundland</v>
          </cell>
          <cell r="I151" t="str">
            <v>St John's</v>
          </cell>
          <cell r="J151" t="str">
            <v>Canada</v>
          </cell>
          <cell r="K151">
            <v>1</v>
          </cell>
          <cell r="L151" t="str">
            <v>Consortium</v>
          </cell>
          <cell r="M151">
            <v>3</v>
          </cell>
          <cell r="N151" t="str">
            <v>Standard</v>
          </cell>
          <cell r="O151" t="str">
            <v/>
          </cell>
          <cell r="P151" t="str">
            <v/>
          </cell>
          <cell r="Q151">
            <v>3</v>
          </cell>
          <cell r="R151" t="str">
            <v>Année Philologique</v>
          </cell>
          <cell r="S151" t="str">
            <v/>
          </cell>
        </row>
        <row r="152">
          <cell r="E152">
            <v>1472</v>
          </cell>
          <cell r="F152" t="str">
            <v>Logins</v>
          </cell>
          <cell r="G152" t="str">
            <v>201902</v>
          </cell>
          <cell r="H152" t="str">
            <v>Memorial University of Newfoundland</v>
          </cell>
          <cell r="I152" t="str">
            <v>St John's</v>
          </cell>
          <cell r="J152" t="str">
            <v>Canada</v>
          </cell>
          <cell r="K152">
            <v>1</v>
          </cell>
          <cell r="L152" t="str">
            <v>Consortium</v>
          </cell>
          <cell r="M152">
            <v>3</v>
          </cell>
          <cell r="N152" t="str">
            <v>Standard</v>
          </cell>
          <cell r="O152" t="str">
            <v/>
          </cell>
          <cell r="P152" t="str">
            <v/>
          </cell>
          <cell r="Q152">
            <v>3</v>
          </cell>
          <cell r="R152" t="str">
            <v>Année Philologique</v>
          </cell>
          <cell r="S152" t="str">
            <v/>
          </cell>
        </row>
        <row r="153">
          <cell r="E153">
            <v>1472</v>
          </cell>
          <cell r="F153" t="str">
            <v>Logins</v>
          </cell>
          <cell r="G153" t="str">
            <v>201903</v>
          </cell>
          <cell r="H153" t="str">
            <v>Memorial University of Newfoundland</v>
          </cell>
          <cell r="I153" t="str">
            <v>St John's</v>
          </cell>
          <cell r="J153" t="str">
            <v>Canada</v>
          </cell>
          <cell r="K153">
            <v>1</v>
          </cell>
          <cell r="L153" t="str">
            <v>Consortium</v>
          </cell>
          <cell r="M153">
            <v>3</v>
          </cell>
          <cell r="N153" t="str">
            <v>Standard</v>
          </cell>
          <cell r="O153" t="str">
            <v/>
          </cell>
          <cell r="P153" t="str">
            <v/>
          </cell>
          <cell r="Q153">
            <v>3</v>
          </cell>
          <cell r="R153" t="str">
            <v>Année Philologique</v>
          </cell>
          <cell r="S153" t="str">
            <v/>
          </cell>
        </row>
        <row r="154">
          <cell r="E154">
            <v>1472</v>
          </cell>
          <cell r="F154" t="str">
            <v>Logins</v>
          </cell>
          <cell r="G154" t="str">
            <v>201904</v>
          </cell>
          <cell r="H154" t="str">
            <v>Memorial University of Newfoundland</v>
          </cell>
          <cell r="I154" t="str">
            <v>St John's</v>
          </cell>
          <cell r="J154" t="str">
            <v>Canada</v>
          </cell>
          <cell r="K154">
            <v>1</v>
          </cell>
          <cell r="L154" t="str">
            <v>Consortium</v>
          </cell>
          <cell r="M154">
            <v>3</v>
          </cell>
          <cell r="N154" t="str">
            <v>Standard</v>
          </cell>
          <cell r="O154" t="str">
            <v/>
          </cell>
          <cell r="P154" t="str">
            <v/>
          </cell>
          <cell r="Q154">
            <v>3</v>
          </cell>
          <cell r="R154" t="str">
            <v>Année Philologique</v>
          </cell>
          <cell r="S154" t="str">
            <v/>
          </cell>
        </row>
        <row r="155">
          <cell r="E155">
            <v>1472</v>
          </cell>
          <cell r="F155" t="str">
            <v>Logins</v>
          </cell>
          <cell r="G155" t="str">
            <v>201905</v>
          </cell>
          <cell r="H155" t="str">
            <v>Memorial University of Newfoundland</v>
          </cell>
          <cell r="I155" t="str">
            <v>St John's</v>
          </cell>
          <cell r="J155" t="str">
            <v>Canada</v>
          </cell>
          <cell r="K155">
            <v>1</v>
          </cell>
          <cell r="L155" t="str">
            <v>Consortium</v>
          </cell>
          <cell r="M155">
            <v>3</v>
          </cell>
          <cell r="N155" t="str">
            <v>Standard</v>
          </cell>
          <cell r="O155" t="str">
            <v/>
          </cell>
          <cell r="P155" t="str">
            <v/>
          </cell>
          <cell r="Q155">
            <v>3</v>
          </cell>
          <cell r="R155" t="str">
            <v>Année Philologique</v>
          </cell>
          <cell r="S155" t="str">
            <v/>
          </cell>
        </row>
        <row r="156">
          <cell r="E156">
            <v>1472</v>
          </cell>
          <cell r="F156" t="str">
            <v>Logins</v>
          </cell>
          <cell r="G156" t="str">
            <v>201906</v>
          </cell>
          <cell r="H156" t="str">
            <v>Memorial University of Newfoundland</v>
          </cell>
          <cell r="I156" t="str">
            <v>St John's</v>
          </cell>
          <cell r="J156" t="str">
            <v>Canada</v>
          </cell>
          <cell r="K156">
            <v>1</v>
          </cell>
          <cell r="L156" t="str">
            <v>Consortium</v>
          </cell>
          <cell r="M156">
            <v>3</v>
          </cell>
          <cell r="N156" t="str">
            <v>Standard</v>
          </cell>
          <cell r="O156" t="str">
            <v/>
          </cell>
          <cell r="P156" t="str">
            <v/>
          </cell>
          <cell r="Q156">
            <v>3</v>
          </cell>
          <cell r="R156" t="str">
            <v>Année Philologique</v>
          </cell>
          <cell r="S156" t="str">
            <v/>
          </cell>
        </row>
        <row r="157">
          <cell r="E157">
            <v>1472</v>
          </cell>
          <cell r="F157" t="str">
            <v>Logins</v>
          </cell>
          <cell r="G157" t="str">
            <v>201907</v>
          </cell>
          <cell r="H157" t="str">
            <v>Memorial University of Newfoundland</v>
          </cell>
          <cell r="I157" t="str">
            <v>St John's</v>
          </cell>
          <cell r="J157" t="str">
            <v>Canada</v>
          </cell>
          <cell r="K157">
            <v>1</v>
          </cell>
          <cell r="L157" t="str">
            <v>Consortium</v>
          </cell>
          <cell r="M157">
            <v>3</v>
          </cell>
          <cell r="N157" t="str">
            <v>Standard</v>
          </cell>
          <cell r="O157" t="str">
            <v/>
          </cell>
          <cell r="P157" t="str">
            <v/>
          </cell>
          <cell r="Q157">
            <v>3</v>
          </cell>
          <cell r="R157" t="str">
            <v>Année Philologique</v>
          </cell>
          <cell r="S157" t="str">
            <v/>
          </cell>
        </row>
        <row r="158">
          <cell r="E158">
            <v>1472</v>
          </cell>
          <cell r="F158" t="str">
            <v>Logins</v>
          </cell>
          <cell r="G158" t="str">
            <v>201908</v>
          </cell>
          <cell r="H158" t="str">
            <v>Memorial University of Newfoundland</v>
          </cell>
          <cell r="I158" t="str">
            <v>St John's</v>
          </cell>
          <cell r="J158" t="str">
            <v>Canada</v>
          </cell>
          <cell r="K158">
            <v>1</v>
          </cell>
          <cell r="L158" t="str">
            <v>Consortium</v>
          </cell>
          <cell r="M158">
            <v>3</v>
          </cell>
          <cell r="N158" t="str">
            <v>Standard</v>
          </cell>
          <cell r="O158" t="str">
            <v/>
          </cell>
          <cell r="P158" t="str">
            <v/>
          </cell>
          <cell r="Q158">
            <v>3</v>
          </cell>
          <cell r="R158" t="str">
            <v>Année Philologique</v>
          </cell>
          <cell r="S158" t="str">
            <v/>
          </cell>
        </row>
        <row r="159">
          <cell r="E159">
            <v>1472</v>
          </cell>
          <cell r="F159" t="str">
            <v>Logins</v>
          </cell>
          <cell r="G159" t="str">
            <v>201909</v>
          </cell>
          <cell r="H159" t="str">
            <v>Memorial University of Newfoundland</v>
          </cell>
          <cell r="I159" t="str">
            <v>St John's</v>
          </cell>
          <cell r="J159" t="str">
            <v>Canada</v>
          </cell>
          <cell r="K159">
            <v>1</v>
          </cell>
          <cell r="L159" t="str">
            <v>Consortium</v>
          </cell>
          <cell r="M159">
            <v>3</v>
          </cell>
          <cell r="N159" t="str">
            <v>Standard</v>
          </cell>
          <cell r="O159" t="str">
            <v/>
          </cell>
          <cell r="P159" t="str">
            <v/>
          </cell>
          <cell r="Q159">
            <v>3</v>
          </cell>
          <cell r="R159" t="str">
            <v>Année Philologique</v>
          </cell>
          <cell r="S159" t="str">
            <v/>
          </cell>
        </row>
        <row r="160">
          <cell r="E160">
            <v>1472</v>
          </cell>
          <cell r="F160" t="str">
            <v>Logins</v>
          </cell>
          <cell r="G160" t="str">
            <v>201910</v>
          </cell>
          <cell r="H160" t="str">
            <v>Memorial University of Newfoundland</v>
          </cell>
          <cell r="I160" t="str">
            <v>St John's</v>
          </cell>
          <cell r="J160" t="str">
            <v>Canada</v>
          </cell>
          <cell r="K160">
            <v>1</v>
          </cell>
          <cell r="L160" t="str">
            <v>Consortium</v>
          </cell>
          <cell r="M160">
            <v>3</v>
          </cell>
          <cell r="N160" t="str">
            <v>Standard</v>
          </cell>
          <cell r="O160" t="str">
            <v/>
          </cell>
          <cell r="P160" t="str">
            <v/>
          </cell>
          <cell r="Q160">
            <v>3</v>
          </cell>
          <cell r="R160" t="str">
            <v>Année Philologique</v>
          </cell>
          <cell r="S160" t="str">
            <v/>
          </cell>
        </row>
        <row r="161">
          <cell r="E161">
            <v>1472</v>
          </cell>
          <cell r="F161" t="str">
            <v>Logins</v>
          </cell>
          <cell r="G161" t="str">
            <v>201911</v>
          </cell>
          <cell r="H161" t="str">
            <v>Memorial University of Newfoundland</v>
          </cell>
          <cell r="I161" t="str">
            <v>St John's</v>
          </cell>
          <cell r="J161" t="str">
            <v>Canada</v>
          </cell>
          <cell r="K161">
            <v>1</v>
          </cell>
          <cell r="L161" t="str">
            <v>Consortium</v>
          </cell>
          <cell r="M161">
            <v>3</v>
          </cell>
          <cell r="N161" t="str">
            <v>Standard</v>
          </cell>
          <cell r="O161" t="str">
            <v/>
          </cell>
          <cell r="P161" t="str">
            <v/>
          </cell>
          <cell r="Q161">
            <v>3</v>
          </cell>
          <cell r="R161" t="str">
            <v>Année Philologique</v>
          </cell>
          <cell r="S161" t="str">
            <v/>
          </cell>
        </row>
        <row r="162">
          <cell r="E162">
            <v>1472</v>
          </cell>
          <cell r="F162" t="str">
            <v>Logins</v>
          </cell>
          <cell r="G162" t="str">
            <v>201912</v>
          </cell>
          <cell r="H162" t="str">
            <v>Memorial University of Newfoundland</v>
          </cell>
          <cell r="I162" t="str">
            <v>St John's</v>
          </cell>
          <cell r="J162" t="str">
            <v>Canada</v>
          </cell>
          <cell r="K162">
            <v>1</v>
          </cell>
          <cell r="L162" t="str">
            <v>Consortium</v>
          </cell>
          <cell r="M162">
            <v>3</v>
          </cell>
          <cell r="N162" t="str">
            <v>Standard</v>
          </cell>
          <cell r="O162" t="str">
            <v/>
          </cell>
          <cell r="P162" t="str">
            <v/>
          </cell>
          <cell r="Q162">
            <v>3</v>
          </cell>
          <cell r="R162" t="str">
            <v>Année Philologique</v>
          </cell>
          <cell r="S162" t="str">
            <v/>
          </cell>
        </row>
        <row r="163">
          <cell r="E163">
            <v>1473</v>
          </cell>
          <cell r="F163" t="str">
            <v>Logins</v>
          </cell>
          <cell r="G163" t="str">
            <v>201901</v>
          </cell>
          <cell r="H163" t="str">
            <v>University of Pennsylvania - Van Pelt Library</v>
          </cell>
          <cell r="I163" t="str">
            <v>Philadelphia</v>
          </cell>
          <cell r="J163" t="str">
            <v>USA</v>
          </cell>
          <cell r="K163">
            <v>1</v>
          </cell>
          <cell r="L163" t="str">
            <v>Consortium</v>
          </cell>
          <cell r="M163">
            <v>8</v>
          </cell>
          <cell r="N163" t="str">
            <v>CARN-1</v>
          </cell>
          <cell r="O163" t="str">
            <v/>
          </cell>
          <cell r="P163" t="str">
            <v/>
          </cell>
          <cell r="Q163">
            <v>50</v>
          </cell>
          <cell r="R163" t="str">
            <v>Année Philologique</v>
          </cell>
          <cell r="S163" t="str">
            <v/>
          </cell>
        </row>
        <row r="164">
          <cell r="E164">
            <v>1473</v>
          </cell>
          <cell r="F164" t="str">
            <v>Logins</v>
          </cell>
          <cell r="G164" t="str">
            <v>201902</v>
          </cell>
          <cell r="H164" t="str">
            <v>University of Pennsylvania - Van Pelt Library</v>
          </cell>
          <cell r="I164" t="str">
            <v>Philadelphia</v>
          </cell>
          <cell r="J164" t="str">
            <v>USA</v>
          </cell>
          <cell r="K164">
            <v>1</v>
          </cell>
          <cell r="L164" t="str">
            <v>Consortium</v>
          </cell>
          <cell r="M164">
            <v>8</v>
          </cell>
          <cell r="N164" t="str">
            <v>CARN-1</v>
          </cell>
          <cell r="O164" t="str">
            <v/>
          </cell>
          <cell r="P164" t="str">
            <v/>
          </cell>
          <cell r="Q164">
            <v>50</v>
          </cell>
          <cell r="R164" t="str">
            <v>Année Philologique</v>
          </cell>
          <cell r="S164" t="str">
            <v/>
          </cell>
        </row>
        <row r="165">
          <cell r="E165">
            <v>1473</v>
          </cell>
          <cell r="F165" t="str">
            <v>Logins</v>
          </cell>
          <cell r="G165" t="str">
            <v>201903</v>
          </cell>
          <cell r="H165" t="str">
            <v>University of Pennsylvania - Van Pelt Library</v>
          </cell>
          <cell r="I165" t="str">
            <v>Philadelphia</v>
          </cell>
          <cell r="J165" t="str">
            <v>USA</v>
          </cell>
          <cell r="K165">
            <v>1</v>
          </cell>
          <cell r="L165" t="str">
            <v>Consortium</v>
          </cell>
          <cell r="M165">
            <v>8</v>
          </cell>
          <cell r="N165" t="str">
            <v>CARN-1</v>
          </cell>
          <cell r="O165" t="str">
            <v/>
          </cell>
          <cell r="P165" t="str">
            <v/>
          </cell>
          <cell r="Q165">
            <v>50</v>
          </cell>
          <cell r="R165" t="str">
            <v>Année Philologique</v>
          </cell>
          <cell r="S165" t="str">
            <v/>
          </cell>
        </row>
        <row r="166">
          <cell r="E166">
            <v>1473</v>
          </cell>
          <cell r="F166" t="str">
            <v>Logins</v>
          </cell>
          <cell r="G166" t="str">
            <v>201904</v>
          </cell>
          <cell r="H166" t="str">
            <v>University of Pennsylvania - Van Pelt Library</v>
          </cell>
          <cell r="I166" t="str">
            <v>Philadelphia</v>
          </cell>
          <cell r="J166" t="str">
            <v>USA</v>
          </cell>
          <cell r="K166">
            <v>1</v>
          </cell>
          <cell r="L166" t="str">
            <v>Consortium</v>
          </cell>
          <cell r="M166">
            <v>8</v>
          </cell>
          <cell r="N166" t="str">
            <v>CARN-1</v>
          </cell>
          <cell r="O166" t="str">
            <v/>
          </cell>
          <cell r="P166" t="str">
            <v/>
          </cell>
          <cell r="Q166">
            <v>50</v>
          </cell>
          <cell r="R166" t="str">
            <v>Année Philologique</v>
          </cell>
          <cell r="S166" t="str">
            <v/>
          </cell>
        </row>
        <row r="167">
          <cell r="E167">
            <v>1473</v>
          </cell>
          <cell r="F167" t="str">
            <v>Logins</v>
          </cell>
          <cell r="G167" t="str">
            <v>201905</v>
          </cell>
          <cell r="H167" t="str">
            <v>University of Pennsylvania - Van Pelt Library</v>
          </cell>
          <cell r="I167" t="str">
            <v>Philadelphia</v>
          </cell>
          <cell r="J167" t="str">
            <v>USA</v>
          </cell>
          <cell r="K167">
            <v>1</v>
          </cell>
          <cell r="L167" t="str">
            <v>Consortium</v>
          </cell>
          <cell r="M167">
            <v>8</v>
          </cell>
          <cell r="N167" t="str">
            <v>CARN-1</v>
          </cell>
          <cell r="O167" t="str">
            <v/>
          </cell>
          <cell r="P167" t="str">
            <v/>
          </cell>
          <cell r="Q167">
            <v>50</v>
          </cell>
          <cell r="R167" t="str">
            <v>Année Philologique</v>
          </cell>
          <cell r="S167" t="str">
            <v/>
          </cell>
        </row>
        <row r="168">
          <cell r="E168">
            <v>1473</v>
          </cell>
          <cell r="F168" t="str">
            <v>Logins</v>
          </cell>
          <cell r="G168" t="str">
            <v>201906</v>
          </cell>
          <cell r="H168" t="str">
            <v>University of Pennsylvania - Van Pelt Library</v>
          </cell>
          <cell r="I168" t="str">
            <v>Philadelphia</v>
          </cell>
          <cell r="J168" t="str">
            <v>USA</v>
          </cell>
          <cell r="K168">
            <v>1</v>
          </cell>
          <cell r="L168" t="str">
            <v>Consortium</v>
          </cell>
          <cell r="M168">
            <v>8</v>
          </cell>
          <cell r="N168" t="str">
            <v>CARN-1</v>
          </cell>
          <cell r="O168" t="str">
            <v/>
          </cell>
          <cell r="P168" t="str">
            <v/>
          </cell>
          <cell r="Q168">
            <v>50</v>
          </cell>
          <cell r="R168" t="str">
            <v>Année Philologique</v>
          </cell>
          <cell r="S168" t="str">
            <v/>
          </cell>
        </row>
        <row r="169">
          <cell r="E169">
            <v>1473</v>
          </cell>
          <cell r="F169" t="str">
            <v>Logins</v>
          </cell>
          <cell r="G169" t="str">
            <v>201907</v>
          </cell>
          <cell r="H169" t="str">
            <v>University of Pennsylvania - Van Pelt Library</v>
          </cell>
          <cell r="I169" t="str">
            <v>Philadelphia</v>
          </cell>
          <cell r="J169" t="str">
            <v>USA</v>
          </cell>
          <cell r="K169">
            <v>1</v>
          </cell>
          <cell r="L169" t="str">
            <v>Consortium</v>
          </cell>
          <cell r="M169">
            <v>8</v>
          </cell>
          <cell r="N169" t="str">
            <v>CARN-1</v>
          </cell>
          <cell r="O169" t="str">
            <v/>
          </cell>
          <cell r="P169" t="str">
            <v/>
          </cell>
          <cell r="Q169">
            <v>50</v>
          </cell>
          <cell r="R169" t="str">
            <v>Année Philologique</v>
          </cell>
          <cell r="S169" t="str">
            <v/>
          </cell>
        </row>
        <row r="170">
          <cell r="E170">
            <v>1473</v>
          </cell>
          <cell r="F170" t="str">
            <v>Logins</v>
          </cell>
          <cell r="G170" t="str">
            <v>201908</v>
          </cell>
          <cell r="H170" t="str">
            <v>University of Pennsylvania - Van Pelt Library</v>
          </cell>
          <cell r="I170" t="str">
            <v>Philadelphia</v>
          </cell>
          <cell r="J170" t="str">
            <v>USA</v>
          </cell>
          <cell r="K170">
            <v>1</v>
          </cell>
          <cell r="L170" t="str">
            <v>Consortium</v>
          </cell>
          <cell r="M170">
            <v>8</v>
          </cell>
          <cell r="N170" t="str">
            <v>CARN-1</v>
          </cell>
          <cell r="O170" t="str">
            <v/>
          </cell>
          <cell r="P170" t="str">
            <v/>
          </cell>
          <cell r="Q170">
            <v>50</v>
          </cell>
          <cell r="R170" t="str">
            <v>Année Philologique</v>
          </cell>
          <cell r="S170" t="str">
            <v/>
          </cell>
        </row>
        <row r="171">
          <cell r="E171">
            <v>1473</v>
          </cell>
          <cell r="F171" t="str">
            <v>Logins</v>
          </cell>
          <cell r="G171" t="str">
            <v>201909</v>
          </cell>
          <cell r="H171" t="str">
            <v>University of Pennsylvania - Van Pelt Library</v>
          </cell>
          <cell r="I171" t="str">
            <v>Philadelphia</v>
          </cell>
          <cell r="J171" t="str">
            <v>USA</v>
          </cell>
          <cell r="K171">
            <v>1</v>
          </cell>
          <cell r="L171" t="str">
            <v>Consortium</v>
          </cell>
          <cell r="M171">
            <v>8</v>
          </cell>
          <cell r="N171" t="str">
            <v>CARN-1</v>
          </cell>
          <cell r="O171" t="str">
            <v/>
          </cell>
          <cell r="P171" t="str">
            <v/>
          </cell>
          <cell r="Q171">
            <v>50</v>
          </cell>
          <cell r="R171" t="str">
            <v>Année Philologique</v>
          </cell>
          <cell r="S171" t="str">
            <v/>
          </cell>
        </row>
        <row r="172">
          <cell r="E172">
            <v>1473</v>
          </cell>
          <cell r="F172" t="str">
            <v>Logins</v>
          </cell>
          <cell r="G172" t="str">
            <v>201910</v>
          </cell>
          <cell r="H172" t="str">
            <v>University of Pennsylvania - Van Pelt Library</v>
          </cell>
          <cell r="I172" t="str">
            <v>Philadelphia</v>
          </cell>
          <cell r="J172" t="str">
            <v>USA</v>
          </cell>
          <cell r="K172">
            <v>1</v>
          </cell>
          <cell r="L172" t="str">
            <v>Consortium</v>
          </cell>
          <cell r="M172">
            <v>8</v>
          </cell>
          <cell r="N172" t="str">
            <v>CARN-1</v>
          </cell>
          <cell r="O172" t="str">
            <v/>
          </cell>
          <cell r="P172" t="str">
            <v/>
          </cell>
          <cell r="Q172">
            <v>50</v>
          </cell>
          <cell r="R172" t="str">
            <v>Année Philologique</v>
          </cell>
          <cell r="S172" t="str">
            <v/>
          </cell>
        </row>
        <row r="173">
          <cell r="E173">
            <v>1473</v>
          </cell>
          <cell r="F173" t="str">
            <v>Logins</v>
          </cell>
          <cell r="G173" t="str">
            <v>201911</v>
          </cell>
          <cell r="H173" t="str">
            <v>University of Pennsylvania - Van Pelt Library</v>
          </cell>
          <cell r="I173" t="str">
            <v>Philadelphia</v>
          </cell>
          <cell r="J173" t="str">
            <v>USA</v>
          </cell>
          <cell r="K173">
            <v>1</v>
          </cell>
          <cell r="L173" t="str">
            <v>Consortium</v>
          </cell>
          <cell r="M173">
            <v>8</v>
          </cell>
          <cell r="N173" t="str">
            <v>CARN-1</v>
          </cell>
          <cell r="O173" t="str">
            <v/>
          </cell>
          <cell r="P173" t="str">
            <v/>
          </cell>
          <cell r="Q173">
            <v>50</v>
          </cell>
          <cell r="R173" t="str">
            <v>Année Philologique</v>
          </cell>
          <cell r="S173" t="str">
            <v/>
          </cell>
        </row>
        <row r="174">
          <cell r="E174">
            <v>1473</v>
          </cell>
          <cell r="F174" t="str">
            <v>Logins</v>
          </cell>
          <cell r="G174" t="str">
            <v>201912</v>
          </cell>
          <cell r="H174" t="str">
            <v>University of Pennsylvania - Van Pelt Library</v>
          </cell>
          <cell r="I174" t="str">
            <v>Philadelphia</v>
          </cell>
          <cell r="J174" t="str">
            <v>USA</v>
          </cell>
          <cell r="K174">
            <v>1</v>
          </cell>
          <cell r="L174" t="str">
            <v>Consortium</v>
          </cell>
          <cell r="M174">
            <v>8</v>
          </cell>
          <cell r="N174" t="str">
            <v>CARN-1</v>
          </cell>
          <cell r="O174" t="str">
            <v/>
          </cell>
          <cell r="P174" t="str">
            <v/>
          </cell>
          <cell r="Q174">
            <v>50</v>
          </cell>
          <cell r="R174" t="str">
            <v>Année Philologique</v>
          </cell>
          <cell r="S174" t="str">
            <v/>
          </cell>
        </row>
        <row r="175">
          <cell r="E175">
            <v>1474</v>
          </cell>
          <cell r="F175" t="str">
            <v>Logins</v>
          </cell>
          <cell r="G175" t="str">
            <v>201901</v>
          </cell>
          <cell r="H175" t="str">
            <v>University of Michigan - Ann Arbor</v>
          </cell>
          <cell r="I175" t="str">
            <v>Ann Arbor</v>
          </cell>
          <cell r="J175" t="str">
            <v>USA</v>
          </cell>
          <cell r="K175">
            <v>1</v>
          </cell>
          <cell r="L175" t="str">
            <v>Consortium</v>
          </cell>
          <cell r="M175">
            <v>8</v>
          </cell>
          <cell r="N175" t="str">
            <v>CARN-1</v>
          </cell>
          <cell r="O175" t="str">
            <v/>
          </cell>
          <cell r="P175" t="str">
            <v/>
          </cell>
          <cell r="Q175">
            <v>40</v>
          </cell>
          <cell r="R175" t="str">
            <v>Année Philologique</v>
          </cell>
          <cell r="S175" t="str">
            <v/>
          </cell>
        </row>
        <row r="176">
          <cell r="E176">
            <v>1474</v>
          </cell>
          <cell r="F176" t="str">
            <v>Logins</v>
          </cell>
          <cell r="G176" t="str">
            <v>201902</v>
          </cell>
          <cell r="H176" t="str">
            <v>University of Michigan - Ann Arbor</v>
          </cell>
          <cell r="I176" t="str">
            <v>Ann Arbor</v>
          </cell>
          <cell r="J176" t="str">
            <v>USA</v>
          </cell>
          <cell r="K176">
            <v>1</v>
          </cell>
          <cell r="L176" t="str">
            <v>Consortium</v>
          </cell>
          <cell r="M176">
            <v>8</v>
          </cell>
          <cell r="N176" t="str">
            <v>CARN-1</v>
          </cell>
          <cell r="O176" t="str">
            <v/>
          </cell>
          <cell r="P176" t="str">
            <v/>
          </cell>
          <cell r="Q176">
            <v>40</v>
          </cell>
          <cell r="R176" t="str">
            <v>Année Philologique</v>
          </cell>
          <cell r="S176" t="str">
            <v/>
          </cell>
        </row>
        <row r="177">
          <cell r="E177">
            <v>1474</v>
          </cell>
          <cell r="F177" t="str">
            <v>Logins</v>
          </cell>
          <cell r="G177" t="str">
            <v>201903</v>
          </cell>
          <cell r="H177" t="str">
            <v>University of Michigan - Ann Arbor</v>
          </cell>
          <cell r="I177" t="str">
            <v>Ann Arbor</v>
          </cell>
          <cell r="J177" t="str">
            <v>USA</v>
          </cell>
          <cell r="K177">
            <v>1</v>
          </cell>
          <cell r="L177" t="str">
            <v>Consortium</v>
          </cell>
          <cell r="M177">
            <v>8</v>
          </cell>
          <cell r="N177" t="str">
            <v>CARN-1</v>
          </cell>
          <cell r="O177" t="str">
            <v/>
          </cell>
          <cell r="P177" t="str">
            <v/>
          </cell>
          <cell r="Q177">
            <v>40</v>
          </cell>
          <cell r="R177" t="str">
            <v>Année Philologique</v>
          </cell>
          <cell r="S177" t="str">
            <v/>
          </cell>
        </row>
        <row r="178">
          <cell r="E178">
            <v>1474</v>
          </cell>
          <cell r="F178" t="str">
            <v>Logins</v>
          </cell>
          <cell r="G178" t="str">
            <v>201904</v>
          </cell>
          <cell r="H178" t="str">
            <v>University of Michigan - Ann Arbor</v>
          </cell>
          <cell r="I178" t="str">
            <v>Ann Arbor</v>
          </cell>
          <cell r="J178" t="str">
            <v>USA</v>
          </cell>
          <cell r="K178">
            <v>1</v>
          </cell>
          <cell r="L178" t="str">
            <v>Consortium</v>
          </cell>
          <cell r="M178">
            <v>8</v>
          </cell>
          <cell r="N178" t="str">
            <v>CARN-1</v>
          </cell>
          <cell r="O178" t="str">
            <v/>
          </cell>
          <cell r="P178" t="str">
            <v/>
          </cell>
          <cell r="Q178">
            <v>40</v>
          </cell>
          <cell r="R178" t="str">
            <v>Année Philologique</v>
          </cell>
          <cell r="S178" t="str">
            <v/>
          </cell>
        </row>
        <row r="179">
          <cell r="E179">
            <v>1474</v>
          </cell>
          <cell r="F179" t="str">
            <v>Logins</v>
          </cell>
          <cell r="G179" t="str">
            <v>201905</v>
          </cell>
          <cell r="H179" t="str">
            <v>University of Michigan - Ann Arbor</v>
          </cell>
          <cell r="I179" t="str">
            <v>Ann Arbor</v>
          </cell>
          <cell r="J179" t="str">
            <v>USA</v>
          </cell>
          <cell r="K179">
            <v>1</v>
          </cell>
          <cell r="L179" t="str">
            <v>Consortium</v>
          </cell>
          <cell r="M179">
            <v>8</v>
          </cell>
          <cell r="N179" t="str">
            <v>CARN-1</v>
          </cell>
          <cell r="O179" t="str">
            <v/>
          </cell>
          <cell r="P179" t="str">
            <v/>
          </cell>
          <cell r="Q179">
            <v>40</v>
          </cell>
          <cell r="R179" t="str">
            <v>Année Philologique</v>
          </cell>
          <cell r="S179" t="str">
            <v/>
          </cell>
        </row>
        <row r="180">
          <cell r="E180">
            <v>1474</v>
          </cell>
          <cell r="F180" t="str">
            <v>Logins</v>
          </cell>
          <cell r="G180" t="str">
            <v>201906</v>
          </cell>
          <cell r="H180" t="str">
            <v>University of Michigan - Ann Arbor</v>
          </cell>
          <cell r="I180" t="str">
            <v>Ann Arbor</v>
          </cell>
          <cell r="J180" t="str">
            <v>USA</v>
          </cell>
          <cell r="K180">
            <v>1</v>
          </cell>
          <cell r="L180" t="str">
            <v>Consortium</v>
          </cell>
          <cell r="M180">
            <v>8</v>
          </cell>
          <cell r="N180" t="str">
            <v>CARN-1</v>
          </cell>
          <cell r="O180" t="str">
            <v/>
          </cell>
          <cell r="P180" t="str">
            <v/>
          </cell>
          <cell r="Q180">
            <v>40</v>
          </cell>
          <cell r="R180" t="str">
            <v>Année Philologique</v>
          </cell>
          <cell r="S180" t="str">
            <v/>
          </cell>
        </row>
        <row r="181">
          <cell r="E181">
            <v>1474</v>
          </cell>
          <cell r="F181" t="str">
            <v>Logins</v>
          </cell>
          <cell r="G181" t="str">
            <v>201907</v>
          </cell>
          <cell r="H181" t="str">
            <v>University of Michigan - Ann Arbor</v>
          </cell>
          <cell r="I181" t="str">
            <v>Ann Arbor</v>
          </cell>
          <cell r="J181" t="str">
            <v>USA</v>
          </cell>
          <cell r="K181">
            <v>1</v>
          </cell>
          <cell r="L181" t="str">
            <v>Consortium</v>
          </cell>
          <cell r="M181">
            <v>8</v>
          </cell>
          <cell r="N181" t="str">
            <v>CARN-1</v>
          </cell>
          <cell r="O181" t="str">
            <v/>
          </cell>
          <cell r="P181" t="str">
            <v/>
          </cell>
          <cell r="Q181">
            <v>40</v>
          </cell>
          <cell r="R181" t="str">
            <v>Année Philologique</v>
          </cell>
          <cell r="S181" t="str">
            <v/>
          </cell>
        </row>
        <row r="182">
          <cell r="E182">
            <v>1474</v>
          </cell>
          <cell r="F182" t="str">
            <v>Logins</v>
          </cell>
          <cell r="G182" t="str">
            <v>201908</v>
          </cell>
          <cell r="H182" t="str">
            <v>University of Michigan - Ann Arbor</v>
          </cell>
          <cell r="I182" t="str">
            <v>Ann Arbor</v>
          </cell>
          <cell r="J182" t="str">
            <v>USA</v>
          </cell>
          <cell r="K182">
            <v>1</v>
          </cell>
          <cell r="L182" t="str">
            <v>Consortium</v>
          </cell>
          <cell r="M182">
            <v>8</v>
          </cell>
          <cell r="N182" t="str">
            <v>CARN-1</v>
          </cell>
          <cell r="O182" t="str">
            <v/>
          </cell>
          <cell r="P182" t="str">
            <v/>
          </cell>
          <cell r="Q182">
            <v>40</v>
          </cell>
          <cell r="R182" t="str">
            <v>Année Philologique</v>
          </cell>
          <cell r="S182" t="str">
            <v/>
          </cell>
        </row>
        <row r="183">
          <cell r="E183">
            <v>1474</v>
          </cell>
          <cell r="F183" t="str">
            <v>Logins</v>
          </cell>
          <cell r="G183" t="str">
            <v>201909</v>
          </cell>
          <cell r="H183" t="str">
            <v>University of Michigan - Ann Arbor</v>
          </cell>
          <cell r="I183" t="str">
            <v>Ann Arbor</v>
          </cell>
          <cell r="J183" t="str">
            <v>USA</v>
          </cell>
          <cell r="K183">
            <v>1</v>
          </cell>
          <cell r="L183" t="str">
            <v>Consortium</v>
          </cell>
          <cell r="M183">
            <v>8</v>
          </cell>
          <cell r="N183" t="str">
            <v>CARN-1</v>
          </cell>
          <cell r="O183" t="str">
            <v/>
          </cell>
          <cell r="P183" t="str">
            <v/>
          </cell>
          <cell r="Q183">
            <v>40</v>
          </cell>
          <cell r="R183" t="str">
            <v>Année Philologique</v>
          </cell>
          <cell r="S183" t="str">
            <v/>
          </cell>
        </row>
        <row r="184">
          <cell r="E184">
            <v>1474</v>
          </cell>
          <cell r="F184" t="str">
            <v>Logins</v>
          </cell>
          <cell r="G184" t="str">
            <v>201910</v>
          </cell>
          <cell r="H184" t="str">
            <v>University of Michigan - Ann Arbor</v>
          </cell>
          <cell r="I184" t="str">
            <v>Ann Arbor</v>
          </cell>
          <cell r="J184" t="str">
            <v>USA</v>
          </cell>
          <cell r="K184">
            <v>1</v>
          </cell>
          <cell r="L184" t="str">
            <v>Consortium</v>
          </cell>
          <cell r="M184">
            <v>8</v>
          </cell>
          <cell r="N184" t="str">
            <v>CARN-1</v>
          </cell>
          <cell r="O184" t="str">
            <v/>
          </cell>
          <cell r="P184" t="str">
            <v/>
          </cell>
          <cell r="Q184">
            <v>40</v>
          </cell>
          <cell r="R184" t="str">
            <v>Année Philologique</v>
          </cell>
          <cell r="S184" t="str">
            <v/>
          </cell>
        </row>
        <row r="185">
          <cell r="E185">
            <v>1474</v>
          </cell>
          <cell r="F185" t="str">
            <v>Logins</v>
          </cell>
          <cell r="G185" t="str">
            <v>201911</v>
          </cell>
          <cell r="H185" t="str">
            <v>University of Michigan - Ann Arbor</v>
          </cell>
          <cell r="I185" t="str">
            <v>Ann Arbor</v>
          </cell>
          <cell r="J185" t="str">
            <v>USA</v>
          </cell>
          <cell r="K185">
            <v>1</v>
          </cell>
          <cell r="L185" t="str">
            <v>Consortium</v>
          </cell>
          <cell r="M185">
            <v>8</v>
          </cell>
          <cell r="N185" t="str">
            <v>CARN-1</v>
          </cell>
          <cell r="O185" t="str">
            <v/>
          </cell>
          <cell r="P185" t="str">
            <v/>
          </cell>
          <cell r="Q185">
            <v>40</v>
          </cell>
          <cell r="R185" t="str">
            <v>Année Philologique</v>
          </cell>
          <cell r="S185" t="str">
            <v/>
          </cell>
        </row>
        <row r="186">
          <cell r="E186">
            <v>1474</v>
          </cell>
          <cell r="F186" t="str">
            <v>Logins</v>
          </cell>
          <cell r="G186" t="str">
            <v>201912</v>
          </cell>
          <cell r="H186" t="str">
            <v>University of Michigan - Ann Arbor</v>
          </cell>
          <cell r="I186" t="str">
            <v>Ann Arbor</v>
          </cell>
          <cell r="J186" t="str">
            <v>USA</v>
          </cell>
          <cell r="K186">
            <v>1</v>
          </cell>
          <cell r="L186" t="str">
            <v>Consortium</v>
          </cell>
          <cell r="M186">
            <v>8</v>
          </cell>
          <cell r="N186" t="str">
            <v>CARN-1</v>
          </cell>
          <cell r="O186" t="str">
            <v/>
          </cell>
          <cell r="P186" t="str">
            <v/>
          </cell>
          <cell r="Q186">
            <v>40</v>
          </cell>
          <cell r="R186" t="str">
            <v>Année Philologique</v>
          </cell>
          <cell r="S186" t="str">
            <v/>
          </cell>
        </row>
        <row r="187">
          <cell r="E187">
            <v>1476</v>
          </cell>
          <cell r="F187" t="str">
            <v>Logins</v>
          </cell>
          <cell r="G187" t="str">
            <v>201901</v>
          </cell>
          <cell r="H187" t="str">
            <v>Union College - Schaffer Library</v>
          </cell>
          <cell r="I187" t="str">
            <v>Schenectady</v>
          </cell>
          <cell r="J187" t="str">
            <v>USA</v>
          </cell>
          <cell r="K187">
            <v>1</v>
          </cell>
          <cell r="L187" t="str">
            <v>Consortium</v>
          </cell>
          <cell r="M187">
            <v>11</v>
          </cell>
          <cell r="N187" t="str">
            <v>CARN-4</v>
          </cell>
          <cell r="O187" t="str">
            <v/>
          </cell>
          <cell r="P187" t="str">
            <v/>
          </cell>
          <cell r="Q187">
            <v>40</v>
          </cell>
          <cell r="R187" t="str">
            <v>Année Philologique</v>
          </cell>
          <cell r="S187" t="str">
            <v/>
          </cell>
        </row>
        <row r="188">
          <cell r="E188">
            <v>1476</v>
          </cell>
          <cell r="F188" t="str">
            <v>Logins</v>
          </cell>
          <cell r="G188" t="str">
            <v>201902</v>
          </cell>
          <cell r="H188" t="str">
            <v>Union College - Schaffer Library</v>
          </cell>
          <cell r="I188" t="str">
            <v>Schenectady</v>
          </cell>
          <cell r="J188" t="str">
            <v>USA</v>
          </cell>
          <cell r="K188">
            <v>1</v>
          </cell>
          <cell r="L188" t="str">
            <v>Consortium</v>
          </cell>
          <cell r="M188">
            <v>11</v>
          </cell>
          <cell r="N188" t="str">
            <v>CARN-4</v>
          </cell>
          <cell r="O188" t="str">
            <v/>
          </cell>
          <cell r="P188" t="str">
            <v/>
          </cell>
          <cell r="Q188">
            <v>40</v>
          </cell>
          <cell r="R188" t="str">
            <v>Année Philologique</v>
          </cell>
          <cell r="S188" t="str">
            <v/>
          </cell>
        </row>
        <row r="189">
          <cell r="E189">
            <v>1476</v>
          </cell>
          <cell r="F189" t="str">
            <v>Logins</v>
          </cell>
          <cell r="G189" t="str">
            <v>201903</v>
          </cell>
          <cell r="H189" t="str">
            <v>Union College - Schaffer Library</v>
          </cell>
          <cell r="I189" t="str">
            <v>Schenectady</v>
          </cell>
          <cell r="J189" t="str">
            <v>USA</v>
          </cell>
          <cell r="K189">
            <v>1</v>
          </cell>
          <cell r="L189" t="str">
            <v>Consortium</v>
          </cell>
          <cell r="M189">
            <v>11</v>
          </cell>
          <cell r="N189" t="str">
            <v>CARN-4</v>
          </cell>
          <cell r="O189" t="str">
            <v/>
          </cell>
          <cell r="P189" t="str">
            <v/>
          </cell>
          <cell r="Q189">
            <v>40</v>
          </cell>
          <cell r="R189" t="str">
            <v>Année Philologique</v>
          </cell>
          <cell r="S189" t="str">
            <v/>
          </cell>
        </row>
        <row r="190">
          <cell r="E190">
            <v>1476</v>
          </cell>
          <cell r="F190" t="str">
            <v>Logins</v>
          </cell>
          <cell r="G190" t="str">
            <v>201904</v>
          </cell>
          <cell r="H190" t="str">
            <v>Union College - Schaffer Library</v>
          </cell>
          <cell r="I190" t="str">
            <v>Schenectady</v>
          </cell>
          <cell r="J190" t="str">
            <v>USA</v>
          </cell>
          <cell r="K190">
            <v>1</v>
          </cell>
          <cell r="L190" t="str">
            <v>Consortium</v>
          </cell>
          <cell r="M190">
            <v>11</v>
          </cell>
          <cell r="N190" t="str">
            <v>CARN-4</v>
          </cell>
          <cell r="O190" t="str">
            <v/>
          </cell>
          <cell r="P190" t="str">
            <v/>
          </cell>
          <cell r="Q190">
            <v>40</v>
          </cell>
          <cell r="R190" t="str">
            <v>Année Philologique</v>
          </cell>
          <cell r="S190" t="str">
            <v/>
          </cell>
        </row>
        <row r="191">
          <cell r="E191">
            <v>1476</v>
          </cell>
          <cell r="F191" t="str">
            <v>Logins</v>
          </cell>
          <cell r="G191" t="str">
            <v>201905</v>
          </cell>
          <cell r="H191" t="str">
            <v>Union College - Schaffer Library</v>
          </cell>
          <cell r="I191" t="str">
            <v>Schenectady</v>
          </cell>
          <cell r="J191" t="str">
            <v>USA</v>
          </cell>
          <cell r="K191">
            <v>1</v>
          </cell>
          <cell r="L191" t="str">
            <v>Consortium</v>
          </cell>
          <cell r="M191">
            <v>11</v>
          </cell>
          <cell r="N191" t="str">
            <v>CARN-4</v>
          </cell>
          <cell r="O191" t="str">
            <v/>
          </cell>
          <cell r="P191" t="str">
            <v/>
          </cell>
          <cell r="Q191">
            <v>40</v>
          </cell>
          <cell r="R191" t="str">
            <v>Année Philologique</v>
          </cell>
          <cell r="S191" t="str">
            <v/>
          </cell>
        </row>
        <row r="192">
          <cell r="E192">
            <v>1476</v>
          </cell>
          <cell r="F192" t="str">
            <v>Logins</v>
          </cell>
          <cell r="G192" t="str">
            <v>201906</v>
          </cell>
          <cell r="H192" t="str">
            <v>Union College - Schaffer Library</v>
          </cell>
          <cell r="I192" t="str">
            <v>Schenectady</v>
          </cell>
          <cell r="J192" t="str">
            <v>USA</v>
          </cell>
          <cell r="K192">
            <v>1</v>
          </cell>
          <cell r="L192" t="str">
            <v>Consortium</v>
          </cell>
          <cell r="M192">
            <v>11</v>
          </cell>
          <cell r="N192" t="str">
            <v>CARN-4</v>
          </cell>
          <cell r="O192" t="str">
            <v/>
          </cell>
          <cell r="P192" t="str">
            <v/>
          </cell>
          <cell r="Q192">
            <v>40</v>
          </cell>
          <cell r="R192" t="str">
            <v>Année Philologique</v>
          </cell>
          <cell r="S192" t="str">
            <v/>
          </cell>
        </row>
        <row r="193">
          <cell r="E193">
            <v>1476</v>
          </cell>
          <cell r="F193" t="str">
            <v>Logins</v>
          </cell>
          <cell r="G193" t="str">
            <v>201907</v>
          </cell>
          <cell r="H193" t="str">
            <v>Union College - Schaffer Library</v>
          </cell>
          <cell r="I193" t="str">
            <v>Schenectady</v>
          </cell>
          <cell r="J193" t="str">
            <v>USA</v>
          </cell>
          <cell r="K193">
            <v>1</v>
          </cell>
          <cell r="L193" t="str">
            <v>Consortium</v>
          </cell>
          <cell r="M193">
            <v>11</v>
          </cell>
          <cell r="N193" t="str">
            <v>CARN-4</v>
          </cell>
          <cell r="O193" t="str">
            <v/>
          </cell>
          <cell r="P193" t="str">
            <v/>
          </cell>
          <cell r="Q193">
            <v>40</v>
          </cell>
          <cell r="R193" t="str">
            <v>Année Philologique</v>
          </cell>
          <cell r="S193" t="str">
            <v/>
          </cell>
        </row>
        <row r="194">
          <cell r="E194">
            <v>1476</v>
          </cell>
          <cell r="F194" t="str">
            <v>Logins</v>
          </cell>
          <cell r="G194" t="str">
            <v>201908</v>
          </cell>
          <cell r="H194" t="str">
            <v>Union College - Schaffer Library</v>
          </cell>
          <cell r="I194" t="str">
            <v>Schenectady</v>
          </cell>
          <cell r="J194" t="str">
            <v>USA</v>
          </cell>
          <cell r="K194">
            <v>1</v>
          </cell>
          <cell r="L194" t="str">
            <v>Consortium</v>
          </cell>
          <cell r="M194">
            <v>11</v>
          </cell>
          <cell r="N194" t="str">
            <v>CARN-4</v>
          </cell>
          <cell r="O194" t="str">
            <v/>
          </cell>
          <cell r="P194" t="str">
            <v/>
          </cell>
          <cell r="Q194">
            <v>40</v>
          </cell>
          <cell r="R194" t="str">
            <v>Année Philologique</v>
          </cell>
          <cell r="S194" t="str">
            <v/>
          </cell>
        </row>
        <row r="195">
          <cell r="E195">
            <v>1476</v>
          </cell>
          <cell r="F195" t="str">
            <v>Logins</v>
          </cell>
          <cell r="G195" t="str">
            <v>201909</v>
          </cell>
          <cell r="H195" t="str">
            <v>Union College - Schaffer Library</v>
          </cell>
          <cell r="I195" t="str">
            <v>Schenectady</v>
          </cell>
          <cell r="J195" t="str">
            <v>USA</v>
          </cell>
          <cell r="K195">
            <v>1</v>
          </cell>
          <cell r="L195" t="str">
            <v>Consortium</v>
          </cell>
          <cell r="M195">
            <v>11</v>
          </cell>
          <cell r="N195" t="str">
            <v>CARN-4</v>
          </cell>
          <cell r="O195" t="str">
            <v/>
          </cell>
          <cell r="P195" t="str">
            <v/>
          </cell>
          <cell r="Q195">
            <v>40</v>
          </cell>
          <cell r="R195" t="str">
            <v>Année Philologique</v>
          </cell>
          <cell r="S195" t="str">
            <v/>
          </cell>
        </row>
        <row r="196">
          <cell r="E196">
            <v>1476</v>
          </cell>
          <cell r="F196" t="str">
            <v>Logins</v>
          </cell>
          <cell r="G196" t="str">
            <v>201910</v>
          </cell>
          <cell r="H196" t="str">
            <v>Union College - Schaffer Library</v>
          </cell>
          <cell r="I196" t="str">
            <v>Schenectady</v>
          </cell>
          <cell r="J196" t="str">
            <v>USA</v>
          </cell>
          <cell r="K196">
            <v>1</v>
          </cell>
          <cell r="L196" t="str">
            <v>Consortium</v>
          </cell>
          <cell r="M196">
            <v>11</v>
          </cell>
          <cell r="N196" t="str">
            <v>CARN-4</v>
          </cell>
          <cell r="O196" t="str">
            <v/>
          </cell>
          <cell r="P196" t="str">
            <v/>
          </cell>
          <cell r="Q196">
            <v>40</v>
          </cell>
          <cell r="R196" t="str">
            <v>Année Philologique</v>
          </cell>
          <cell r="S196" t="str">
            <v/>
          </cell>
        </row>
        <row r="197">
          <cell r="E197">
            <v>1476</v>
          </cell>
          <cell r="F197" t="str">
            <v>Logins</v>
          </cell>
          <cell r="G197" t="str">
            <v>201911</v>
          </cell>
          <cell r="H197" t="str">
            <v>Union College - Schaffer Library</v>
          </cell>
          <cell r="I197" t="str">
            <v>Schenectady</v>
          </cell>
          <cell r="J197" t="str">
            <v>USA</v>
          </cell>
          <cell r="K197">
            <v>1</v>
          </cell>
          <cell r="L197" t="str">
            <v>Consortium</v>
          </cell>
          <cell r="M197">
            <v>11</v>
          </cell>
          <cell r="N197" t="str">
            <v>CARN-4</v>
          </cell>
          <cell r="O197" t="str">
            <v/>
          </cell>
          <cell r="P197" t="str">
            <v/>
          </cell>
          <cell r="Q197">
            <v>40</v>
          </cell>
          <cell r="R197" t="str">
            <v>Année Philologique</v>
          </cell>
          <cell r="S197" t="str">
            <v/>
          </cell>
        </row>
        <row r="198">
          <cell r="E198">
            <v>1476</v>
          </cell>
          <cell r="F198" t="str">
            <v>Logins</v>
          </cell>
          <cell r="G198" t="str">
            <v>201912</v>
          </cell>
          <cell r="H198" t="str">
            <v>Union College - Schaffer Library</v>
          </cell>
          <cell r="I198" t="str">
            <v>Schenectady</v>
          </cell>
          <cell r="J198" t="str">
            <v>USA</v>
          </cell>
          <cell r="K198">
            <v>1</v>
          </cell>
          <cell r="L198" t="str">
            <v>Consortium</v>
          </cell>
          <cell r="M198">
            <v>11</v>
          </cell>
          <cell r="N198" t="str">
            <v>CARN-4</v>
          </cell>
          <cell r="O198" t="str">
            <v/>
          </cell>
          <cell r="P198" t="str">
            <v/>
          </cell>
          <cell r="Q198">
            <v>40</v>
          </cell>
          <cell r="R198" t="str">
            <v>Année Philologique</v>
          </cell>
          <cell r="S198" t="str">
            <v/>
          </cell>
        </row>
        <row r="199">
          <cell r="E199">
            <v>1477</v>
          </cell>
          <cell r="F199" t="str">
            <v>Logins</v>
          </cell>
          <cell r="G199" t="str">
            <v>201901</v>
          </cell>
          <cell r="H199" t="str">
            <v>Catholic University of America - Mullen Library</v>
          </cell>
          <cell r="I199" t="str">
            <v>Washington</v>
          </cell>
          <cell r="J199" t="str">
            <v>USA</v>
          </cell>
          <cell r="K199">
            <v>2</v>
          </cell>
          <cell r="L199" t="str">
            <v>Institute</v>
          </cell>
          <cell r="M199">
            <v>8</v>
          </cell>
          <cell r="N199" t="str">
            <v>CARN-1</v>
          </cell>
          <cell r="O199" t="str">
            <v/>
          </cell>
          <cell r="P199" t="str">
            <v/>
          </cell>
          <cell r="Q199">
            <v>40</v>
          </cell>
          <cell r="R199" t="str">
            <v>Année Philologique</v>
          </cell>
          <cell r="S199" t="str">
            <v/>
          </cell>
        </row>
        <row r="200">
          <cell r="E200">
            <v>1477</v>
          </cell>
          <cell r="F200" t="str">
            <v>Logins</v>
          </cell>
          <cell r="G200" t="str">
            <v>201902</v>
          </cell>
          <cell r="H200" t="str">
            <v>Catholic University of America - Mullen Library</v>
          </cell>
          <cell r="I200" t="str">
            <v>Washington</v>
          </cell>
          <cell r="J200" t="str">
            <v>USA</v>
          </cell>
          <cell r="K200">
            <v>2</v>
          </cell>
          <cell r="L200" t="str">
            <v>Institute</v>
          </cell>
          <cell r="M200">
            <v>8</v>
          </cell>
          <cell r="N200" t="str">
            <v>CARN-1</v>
          </cell>
          <cell r="O200" t="str">
            <v/>
          </cell>
          <cell r="P200" t="str">
            <v/>
          </cell>
          <cell r="Q200">
            <v>40</v>
          </cell>
          <cell r="R200" t="str">
            <v>Année Philologique</v>
          </cell>
          <cell r="S200" t="str">
            <v/>
          </cell>
        </row>
        <row r="201">
          <cell r="E201">
            <v>1477</v>
          </cell>
          <cell r="F201" t="str">
            <v>Logins</v>
          </cell>
          <cell r="G201" t="str">
            <v>201903</v>
          </cell>
          <cell r="H201" t="str">
            <v>Catholic University of America - Mullen Library</v>
          </cell>
          <cell r="I201" t="str">
            <v>Washington</v>
          </cell>
          <cell r="J201" t="str">
            <v>USA</v>
          </cell>
          <cell r="K201">
            <v>2</v>
          </cell>
          <cell r="L201" t="str">
            <v>Institute</v>
          </cell>
          <cell r="M201">
            <v>8</v>
          </cell>
          <cell r="N201" t="str">
            <v>CARN-1</v>
          </cell>
          <cell r="O201" t="str">
            <v/>
          </cell>
          <cell r="P201" t="str">
            <v/>
          </cell>
          <cell r="Q201">
            <v>40</v>
          </cell>
          <cell r="R201" t="str">
            <v>Année Philologique</v>
          </cell>
          <cell r="S201" t="str">
            <v/>
          </cell>
        </row>
        <row r="202">
          <cell r="E202">
            <v>1477</v>
          </cell>
          <cell r="F202" t="str">
            <v>Logins</v>
          </cell>
          <cell r="G202" t="str">
            <v>201904</v>
          </cell>
          <cell r="H202" t="str">
            <v>Catholic University of America - Mullen Library</v>
          </cell>
          <cell r="I202" t="str">
            <v>Washington</v>
          </cell>
          <cell r="J202" t="str">
            <v>USA</v>
          </cell>
          <cell r="K202">
            <v>2</v>
          </cell>
          <cell r="L202" t="str">
            <v>Institute</v>
          </cell>
          <cell r="M202">
            <v>8</v>
          </cell>
          <cell r="N202" t="str">
            <v>CARN-1</v>
          </cell>
          <cell r="O202" t="str">
            <v/>
          </cell>
          <cell r="P202" t="str">
            <v/>
          </cell>
          <cell r="Q202">
            <v>40</v>
          </cell>
          <cell r="R202" t="str">
            <v>Année Philologique</v>
          </cell>
          <cell r="S202" t="str">
            <v/>
          </cell>
        </row>
        <row r="203">
          <cell r="E203">
            <v>1477</v>
          </cell>
          <cell r="F203" t="str">
            <v>Logins</v>
          </cell>
          <cell r="G203" t="str">
            <v>201905</v>
          </cell>
          <cell r="H203" t="str">
            <v>Catholic University of America - Mullen Library</v>
          </cell>
          <cell r="I203" t="str">
            <v>Washington</v>
          </cell>
          <cell r="J203" t="str">
            <v>USA</v>
          </cell>
          <cell r="K203">
            <v>2</v>
          </cell>
          <cell r="L203" t="str">
            <v>Institute</v>
          </cell>
          <cell r="M203">
            <v>8</v>
          </cell>
          <cell r="N203" t="str">
            <v>CARN-1</v>
          </cell>
          <cell r="O203" t="str">
            <v/>
          </cell>
          <cell r="P203" t="str">
            <v/>
          </cell>
          <cell r="Q203">
            <v>40</v>
          </cell>
          <cell r="R203" t="str">
            <v>Année Philologique</v>
          </cell>
          <cell r="S203" t="str">
            <v/>
          </cell>
        </row>
        <row r="204">
          <cell r="E204">
            <v>1477</v>
          </cell>
          <cell r="F204" t="str">
            <v>Logins</v>
          </cell>
          <cell r="G204" t="str">
            <v>201906</v>
          </cell>
          <cell r="H204" t="str">
            <v>Catholic University of America - Mullen Library</v>
          </cell>
          <cell r="I204" t="str">
            <v>Washington</v>
          </cell>
          <cell r="J204" t="str">
            <v>USA</v>
          </cell>
          <cell r="K204">
            <v>2</v>
          </cell>
          <cell r="L204" t="str">
            <v>Institute</v>
          </cell>
          <cell r="M204">
            <v>8</v>
          </cell>
          <cell r="N204" t="str">
            <v>CARN-1</v>
          </cell>
          <cell r="O204" t="str">
            <v/>
          </cell>
          <cell r="P204" t="str">
            <v/>
          </cell>
          <cell r="Q204">
            <v>40</v>
          </cell>
          <cell r="R204" t="str">
            <v>Année Philologique</v>
          </cell>
          <cell r="S204" t="str">
            <v/>
          </cell>
        </row>
        <row r="205">
          <cell r="E205">
            <v>1477</v>
          </cell>
          <cell r="F205" t="str">
            <v>Logins</v>
          </cell>
          <cell r="G205" t="str">
            <v>201907</v>
          </cell>
          <cell r="H205" t="str">
            <v>Catholic University of America - Mullen Library</v>
          </cell>
          <cell r="I205" t="str">
            <v>Washington</v>
          </cell>
          <cell r="J205" t="str">
            <v>USA</v>
          </cell>
          <cell r="K205">
            <v>2</v>
          </cell>
          <cell r="L205" t="str">
            <v>Institute</v>
          </cell>
          <cell r="M205">
            <v>8</v>
          </cell>
          <cell r="N205" t="str">
            <v>CARN-1</v>
          </cell>
          <cell r="O205" t="str">
            <v/>
          </cell>
          <cell r="P205" t="str">
            <v/>
          </cell>
          <cell r="Q205">
            <v>40</v>
          </cell>
          <cell r="R205" t="str">
            <v>Année Philologique</v>
          </cell>
          <cell r="S205" t="str">
            <v/>
          </cell>
        </row>
        <row r="206">
          <cell r="E206">
            <v>1477</v>
          </cell>
          <cell r="F206" t="str">
            <v>Logins</v>
          </cell>
          <cell r="G206" t="str">
            <v>201908</v>
          </cell>
          <cell r="H206" t="str">
            <v>Catholic University of America - Mullen Library</v>
          </cell>
          <cell r="I206" t="str">
            <v>Washington</v>
          </cell>
          <cell r="J206" t="str">
            <v>USA</v>
          </cell>
          <cell r="K206">
            <v>2</v>
          </cell>
          <cell r="L206" t="str">
            <v>Institute</v>
          </cell>
          <cell r="M206">
            <v>8</v>
          </cell>
          <cell r="N206" t="str">
            <v>CARN-1</v>
          </cell>
          <cell r="O206" t="str">
            <v/>
          </cell>
          <cell r="P206" t="str">
            <v/>
          </cell>
          <cell r="Q206">
            <v>40</v>
          </cell>
          <cell r="R206" t="str">
            <v>Année Philologique</v>
          </cell>
          <cell r="S206" t="str">
            <v/>
          </cell>
        </row>
        <row r="207">
          <cell r="E207">
            <v>1477</v>
          </cell>
          <cell r="F207" t="str">
            <v>Logins</v>
          </cell>
          <cell r="G207" t="str">
            <v>201909</v>
          </cell>
          <cell r="H207" t="str">
            <v>Catholic University of America - Mullen Library</v>
          </cell>
          <cell r="I207" t="str">
            <v>Washington</v>
          </cell>
          <cell r="J207" t="str">
            <v>USA</v>
          </cell>
          <cell r="K207">
            <v>2</v>
          </cell>
          <cell r="L207" t="str">
            <v>Institute</v>
          </cell>
          <cell r="M207">
            <v>8</v>
          </cell>
          <cell r="N207" t="str">
            <v>CARN-1</v>
          </cell>
          <cell r="O207" t="str">
            <v/>
          </cell>
          <cell r="P207" t="str">
            <v/>
          </cell>
          <cell r="Q207">
            <v>40</v>
          </cell>
          <cell r="R207" t="str">
            <v>Année Philologique</v>
          </cell>
          <cell r="S207" t="str">
            <v/>
          </cell>
        </row>
        <row r="208">
          <cell r="E208">
            <v>1477</v>
          </cell>
          <cell r="F208" t="str">
            <v>Logins</v>
          </cell>
          <cell r="G208" t="str">
            <v>201910</v>
          </cell>
          <cell r="H208" t="str">
            <v>Catholic University of America - Mullen Library</v>
          </cell>
          <cell r="I208" t="str">
            <v>Washington</v>
          </cell>
          <cell r="J208" t="str">
            <v>USA</v>
          </cell>
          <cell r="K208">
            <v>2</v>
          </cell>
          <cell r="L208" t="str">
            <v>Institute</v>
          </cell>
          <cell r="M208">
            <v>8</v>
          </cell>
          <cell r="N208" t="str">
            <v>CARN-1</v>
          </cell>
          <cell r="O208" t="str">
            <v/>
          </cell>
          <cell r="P208" t="str">
            <v/>
          </cell>
          <cell r="Q208">
            <v>40</v>
          </cell>
          <cell r="R208" t="str">
            <v>Année Philologique</v>
          </cell>
          <cell r="S208" t="str">
            <v/>
          </cell>
        </row>
        <row r="209">
          <cell r="E209">
            <v>1477</v>
          </cell>
          <cell r="F209" t="str">
            <v>Logins</v>
          </cell>
          <cell r="G209" t="str">
            <v>201911</v>
          </cell>
          <cell r="H209" t="str">
            <v>Catholic University of America - Mullen Library</v>
          </cell>
          <cell r="I209" t="str">
            <v>Washington</v>
          </cell>
          <cell r="J209" t="str">
            <v>USA</v>
          </cell>
          <cell r="K209">
            <v>2</v>
          </cell>
          <cell r="L209" t="str">
            <v>Institute</v>
          </cell>
          <cell r="M209">
            <v>8</v>
          </cell>
          <cell r="N209" t="str">
            <v>CARN-1</v>
          </cell>
          <cell r="O209" t="str">
            <v/>
          </cell>
          <cell r="P209" t="str">
            <v/>
          </cell>
          <cell r="Q209">
            <v>40</v>
          </cell>
          <cell r="R209" t="str">
            <v>Année Philologique</v>
          </cell>
          <cell r="S209" t="str">
            <v/>
          </cell>
        </row>
        <row r="210">
          <cell r="E210">
            <v>1477</v>
          </cell>
          <cell r="F210" t="str">
            <v>Logins</v>
          </cell>
          <cell r="G210" t="str">
            <v>201912</v>
          </cell>
          <cell r="H210" t="str">
            <v>Catholic University of America - Mullen Library</v>
          </cell>
          <cell r="I210" t="str">
            <v>Washington</v>
          </cell>
          <cell r="J210" t="str">
            <v>USA</v>
          </cell>
          <cell r="K210">
            <v>2</v>
          </cell>
          <cell r="L210" t="str">
            <v>Institute</v>
          </cell>
          <cell r="M210">
            <v>8</v>
          </cell>
          <cell r="N210" t="str">
            <v>CARN-1</v>
          </cell>
          <cell r="O210" t="str">
            <v/>
          </cell>
          <cell r="P210" t="str">
            <v/>
          </cell>
          <cell r="Q210">
            <v>40</v>
          </cell>
          <cell r="R210" t="str">
            <v>Année Philologique</v>
          </cell>
          <cell r="S210" t="str">
            <v/>
          </cell>
        </row>
        <row r="211">
          <cell r="E211">
            <v>1478</v>
          </cell>
          <cell r="F211" t="str">
            <v>Logins</v>
          </cell>
          <cell r="G211" t="str">
            <v>201901</v>
          </cell>
          <cell r="H211" t="str">
            <v>Saint Louis University</v>
          </cell>
          <cell r="I211" t="str">
            <v>Saint Louis</v>
          </cell>
          <cell r="J211" t="str">
            <v>USA</v>
          </cell>
          <cell r="K211">
            <v>2</v>
          </cell>
          <cell r="L211" t="str">
            <v>Institute</v>
          </cell>
          <cell r="M211">
            <v>8</v>
          </cell>
          <cell r="N211" t="str">
            <v>CARN-1</v>
          </cell>
          <cell r="O211" t="str">
            <v/>
          </cell>
          <cell r="P211" t="str">
            <v/>
          </cell>
          <cell r="Q211">
            <v>40</v>
          </cell>
          <cell r="R211" t="str">
            <v>Année Philologique</v>
          </cell>
          <cell r="S211" t="str">
            <v/>
          </cell>
        </row>
        <row r="212">
          <cell r="E212">
            <v>1478</v>
          </cell>
          <cell r="F212" t="str">
            <v>Logins</v>
          </cell>
          <cell r="G212" t="str">
            <v>201902</v>
          </cell>
          <cell r="H212" t="str">
            <v>Saint Louis University</v>
          </cell>
          <cell r="I212" t="str">
            <v>Saint Louis</v>
          </cell>
          <cell r="J212" t="str">
            <v>USA</v>
          </cell>
          <cell r="K212">
            <v>2</v>
          </cell>
          <cell r="L212" t="str">
            <v>Institute</v>
          </cell>
          <cell r="M212">
            <v>8</v>
          </cell>
          <cell r="N212" t="str">
            <v>CARN-1</v>
          </cell>
          <cell r="O212" t="str">
            <v/>
          </cell>
          <cell r="P212" t="str">
            <v/>
          </cell>
          <cell r="Q212">
            <v>40</v>
          </cell>
          <cell r="R212" t="str">
            <v>Année Philologique</v>
          </cell>
          <cell r="S212" t="str">
            <v/>
          </cell>
        </row>
        <row r="213">
          <cell r="E213">
            <v>1478</v>
          </cell>
          <cell r="F213" t="str">
            <v>Logins</v>
          </cell>
          <cell r="G213" t="str">
            <v>201903</v>
          </cell>
          <cell r="H213" t="str">
            <v>Saint Louis University</v>
          </cell>
          <cell r="I213" t="str">
            <v>Saint Louis</v>
          </cell>
          <cell r="J213" t="str">
            <v>USA</v>
          </cell>
          <cell r="K213">
            <v>2</v>
          </cell>
          <cell r="L213" t="str">
            <v>Institute</v>
          </cell>
          <cell r="M213">
            <v>8</v>
          </cell>
          <cell r="N213" t="str">
            <v>CARN-1</v>
          </cell>
          <cell r="O213" t="str">
            <v/>
          </cell>
          <cell r="P213" t="str">
            <v/>
          </cell>
          <cell r="Q213">
            <v>40</v>
          </cell>
          <cell r="R213" t="str">
            <v>Année Philologique</v>
          </cell>
          <cell r="S213" t="str">
            <v/>
          </cell>
        </row>
        <row r="214">
          <cell r="E214">
            <v>1478</v>
          </cell>
          <cell r="F214" t="str">
            <v>Logins</v>
          </cell>
          <cell r="G214" t="str">
            <v>201904</v>
          </cell>
          <cell r="H214" t="str">
            <v>Saint Louis University</v>
          </cell>
          <cell r="I214" t="str">
            <v>Saint Louis</v>
          </cell>
          <cell r="J214" t="str">
            <v>USA</v>
          </cell>
          <cell r="K214">
            <v>2</v>
          </cell>
          <cell r="L214" t="str">
            <v>Institute</v>
          </cell>
          <cell r="M214">
            <v>8</v>
          </cell>
          <cell r="N214" t="str">
            <v>CARN-1</v>
          </cell>
          <cell r="O214" t="str">
            <v/>
          </cell>
          <cell r="P214" t="str">
            <v/>
          </cell>
          <cell r="Q214">
            <v>40</v>
          </cell>
          <cell r="R214" t="str">
            <v>Année Philologique</v>
          </cell>
          <cell r="S214" t="str">
            <v/>
          </cell>
        </row>
        <row r="215">
          <cell r="E215">
            <v>1478</v>
          </cell>
          <cell r="F215" t="str">
            <v>Logins</v>
          </cell>
          <cell r="G215" t="str">
            <v>201907</v>
          </cell>
          <cell r="H215" t="str">
            <v>Saint Louis University</v>
          </cell>
          <cell r="I215" t="str">
            <v>Saint Louis</v>
          </cell>
          <cell r="J215" t="str">
            <v>USA</v>
          </cell>
          <cell r="K215">
            <v>2</v>
          </cell>
          <cell r="L215" t="str">
            <v>Institute</v>
          </cell>
          <cell r="M215">
            <v>8</v>
          </cell>
          <cell r="N215" t="str">
            <v>CARN-1</v>
          </cell>
          <cell r="O215" t="str">
            <v/>
          </cell>
          <cell r="P215" t="str">
            <v/>
          </cell>
          <cell r="Q215">
            <v>40</v>
          </cell>
          <cell r="R215" t="str">
            <v>Année Philologique</v>
          </cell>
          <cell r="S215" t="str">
            <v/>
          </cell>
        </row>
        <row r="216">
          <cell r="E216">
            <v>1478</v>
          </cell>
          <cell r="F216" t="str">
            <v>Logins</v>
          </cell>
          <cell r="G216" t="str">
            <v>201908</v>
          </cell>
          <cell r="H216" t="str">
            <v>Saint Louis University</v>
          </cell>
          <cell r="I216" t="str">
            <v>Saint Louis</v>
          </cell>
          <cell r="J216" t="str">
            <v>USA</v>
          </cell>
          <cell r="K216">
            <v>2</v>
          </cell>
          <cell r="L216" t="str">
            <v>Institute</v>
          </cell>
          <cell r="M216">
            <v>8</v>
          </cell>
          <cell r="N216" t="str">
            <v>CARN-1</v>
          </cell>
          <cell r="O216" t="str">
            <v/>
          </cell>
          <cell r="P216" t="str">
            <v/>
          </cell>
          <cell r="Q216">
            <v>40</v>
          </cell>
          <cell r="R216" t="str">
            <v>Année Philologique</v>
          </cell>
          <cell r="S216" t="str">
            <v/>
          </cell>
        </row>
        <row r="217">
          <cell r="E217">
            <v>1478</v>
          </cell>
          <cell r="F217" t="str">
            <v>Logins</v>
          </cell>
          <cell r="G217" t="str">
            <v>201909</v>
          </cell>
          <cell r="H217" t="str">
            <v>Saint Louis University</v>
          </cell>
          <cell r="I217" t="str">
            <v>Saint Louis</v>
          </cell>
          <cell r="J217" t="str">
            <v>USA</v>
          </cell>
          <cell r="K217">
            <v>2</v>
          </cell>
          <cell r="L217" t="str">
            <v>Institute</v>
          </cell>
          <cell r="M217">
            <v>8</v>
          </cell>
          <cell r="N217" t="str">
            <v>CARN-1</v>
          </cell>
          <cell r="O217" t="str">
            <v/>
          </cell>
          <cell r="P217" t="str">
            <v/>
          </cell>
          <cell r="Q217">
            <v>40</v>
          </cell>
          <cell r="R217" t="str">
            <v>Année Philologique</v>
          </cell>
          <cell r="S217" t="str">
            <v/>
          </cell>
        </row>
        <row r="218">
          <cell r="E218">
            <v>1478</v>
          </cell>
          <cell r="F218" t="str">
            <v>Logins</v>
          </cell>
          <cell r="G218" t="str">
            <v>201910</v>
          </cell>
          <cell r="H218" t="str">
            <v>Saint Louis University</v>
          </cell>
          <cell r="I218" t="str">
            <v>Saint Louis</v>
          </cell>
          <cell r="J218" t="str">
            <v>USA</v>
          </cell>
          <cell r="K218">
            <v>2</v>
          </cell>
          <cell r="L218" t="str">
            <v>Institute</v>
          </cell>
          <cell r="M218">
            <v>8</v>
          </cell>
          <cell r="N218" t="str">
            <v>CARN-1</v>
          </cell>
          <cell r="O218" t="str">
            <v/>
          </cell>
          <cell r="P218" t="str">
            <v/>
          </cell>
          <cell r="Q218">
            <v>40</v>
          </cell>
          <cell r="R218" t="str">
            <v>Année Philologique</v>
          </cell>
          <cell r="S218" t="str">
            <v/>
          </cell>
        </row>
        <row r="219">
          <cell r="E219">
            <v>1478</v>
          </cell>
          <cell r="F219" t="str">
            <v>Logins</v>
          </cell>
          <cell r="G219" t="str">
            <v>201911</v>
          </cell>
          <cell r="H219" t="str">
            <v>Saint Louis University</v>
          </cell>
          <cell r="I219" t="str">
            <v>Saint Louis</v>
          </cell>
          <cell r="J219" t="str">
            <v>USA</v>
          </cell>
          <cell r="K219">
            <v>2</v>
          </cell>
          <cell r="L219" t="str">
            <v>Institute</v>
          </cell>
          <cell r="M219">
            <v>8</v>
          </cell>
          <cell r="N219" t="str">
            <v>CARN-1</v>
          </cell>
          <cell r="O219" t="str">
            <v/>
          </cell>
          <cell r="P219" t="str">
            <v/>
          </cell>
          <cell r="Q219">
            <v>40</v>
          </cell>
          <cell r="R219" t="str">
            <v>Année Philologique</v>
          </cell>
          <cell r="S219" t="str">
            <v/>
          </cell>
        </row>
        <row r="220">
          <cell r="E220">
            <v>1479</v>
          </cell>
          <cell r="F220" t="str">
            <v>Logins</v>
          </cell>
          <cell r="G220" t="str">
            <v>201901</v>
          </cell>
          <cell r="H220" t="str">
            <v>New York University - Bobst Library</v>
          </cell>
          <cell r="I220" t="str">
            <v>New York</v>
          </cell>
          <cell r="J220" t="str">
            <v>USA</v>
          </cell>
          <cell r="K220">
            <v>1</v>
          </cell>
          <cell r="L220" t="str">
            <v>Consortium</v>
          </cell>
          <cell r="M220">
            <v>8</v>
          </cell>
          <cell r="N220" t="str">
            <v>CARN-1</v>
          </cell>
          <cell r="O220" t="str">
            <v/>
          </cell>
          <cell r="P220" t="str">
            <v/>
          </cell>
          <cell r="Q220">
            <v>50</v>
          </cell>
          <cell r="R220" t="str">
            <v>Année Philologique</v>
          </cell>
          <cell r="S220" t="str">
            <v/>
          </cell>
        </row>
        <row r="221">
          <cell r="E221">
            <v>1479</v>
          </cell>
          <cell r="F221" t="str">
            <v>Logins</v>
          </cell>
          <cell r="G221" t="str">
            <v>201902</v>
          </cell>
          <cell r="H221" t="str">
            <v>New York University - Bobst Library</v>
          </cell>
          <cell r="I221" t="str">
            <v>New York</v>
          </cell>
          <cell r="J221" t="str">
            <v>USA</v>
          </cell>
          <cell r="K221">
            <v>1</v>
          </cell>
          <cell r="L221" t="str">
            <v>Consortium</v>
          </cell>
          <cell r="M221">
            <v>8</v>
          </cell>
          <cell r="N221" t="str">
            <v>CARN-1</v>
          </cell>
          <cell r="O221" t="str">
            <v/>
          </cell>
          <cell r="P221" t="str">
            <v/>
          </cell>
          <cell r="Q221">
            <v>50</v>
          </cell>
          <cell r="R221" t="str">
            <v>Année Philologique</v>
          </cell>
          <cell r="S221" t="str">
            <v/>
          </cell>
        </row>
        <row r="222">
          <cell r="E222">
            <v>1479</v>
          </cell>
          <cell r="F222" t="str">
            <v>Logins</v>
          </cell>
          <cell r="G222" t="str">
            <v>201903</v>
          </cell>
          <cell r="H222" t="str">
            <v>New York University - Bobst Library</v>
          </cell>
          <cell r="I222" t="str">
            <v>New York</v>
          </cell>
          <cell r="J222" t="str">
            <v>USA</v>
          </cell>
          <cell r="K222">
            <v>1</v>
          </cell>
          <cell r="L222" t="str">
            <v>Consortium</v>
          </cell>
          <cell r="M222">
            <v>8</v>
          </cell>
          <cell r="N222" t="str">
            <v>CARN-1</v>
          </cell>
          <cell r="O222" t="str">
            <v/>
          </cell>
          <cell r="P222" t="str">
            <v/>
          </cell>
          <cell r="Q222">
            <v>50</v>
          </cell>
          <cell r="R222" t="str">
            <v>Année Philologique</v>
          </cell>
          <cell r="S222" t="str">
            <v/>
          </cell>
        </row>
        <row r="223">
          <cell r="E223">
            <v>1479</v>
          </cell>
          <cell r="F223" t="str">
            <v>Logins</v>
          </cell>
          <cell r="G223" t="str">
            <v>201904</v>
          </cell>
          <cell r="H223" t="str">
            <v>New York University - Bobst Library</v>
          </cell>
          <cell r="I223" t="str">
            <v>New York</v>
          </cell>
          <cell r="J223" t="str">
            <v>USA</v>
          </cell>
          <cell r="K223">
            <v>1</v>
          </cell>
          <cell r="L223" t="str">
            <v>Consortium</v>
          </cell>
          <cell r="M223">
            <v>8</v>
          </cell>
          <cell r="N223" t="str">
            <v>CARN-1</v>
          </cell>
          <cell r="O223" t="str">
            <v/>
          </cell>
          <cell r="P223" t="str">
            <v/>
          </cell>
          <cell r="Q223">
            <v>50</v>
          </cell>
          <cell r="R223" t="str">
            <v>Année Philologique</v>
          </cell>
          <cell r="S223" t="str">
            <v/>
          </cell>
        </row>
        <row r="224">
          <cell r="E224">
            <v>1479</v>
          </cell>
          <cell r="F224" t="str">
            <v>Logins</v>
          </cell>
          <cell r="G224" t="str">
            <v>201905</v>
          </cell>
          <cell r="H224" t="str">
            <v>New York University - Bobst Library</v>
          </cell>
          <cell r="I224" t="str">
            <v>New York</v>
          </cell>
          <cell r="J224" t="str">
            <v>USA</v>
          </cell>
          <cell r="K224">
            <v>1</v>
          </cell>
          <cell r="L224" t="str">
            <v>Consortium</v>
          </cell>
          <cell r="M224">
            <v>8</v>
          </cell>
          <cell r="N224" t="str">
            <v>CARN-1</v>
          </cell>
          <cell r="O224" t="str">
            <v/>
          </cell>
          <cell r="P224" t="str">
            <v/>
          </cell>
          <cell r="Q224">
            <v>50</v>
          </cell>
          <cell r="R224" t="str">
            <v>Année Philologique</v>
          </cell>
          <cell r="S224" t="str">
            <v/>
          </cell>
        </row>
        <row r="225">
          <cell r="E225">
            <v>1479</v>
          </cell>
          <cell r="F225" t="str">
            <v>Logins</v>
          </cell>
          <cell r="G225" t="str">
            <v>201906</v>
          </cell>
          <cell r="H225" t="str">
            <v>New York University - Bobst Library</v>
          </cell>
          <cell r="I225" t="str">
            <v>New York</v>
          </cell>
          <cell r="J225" t="str">
            <v>USA</v>
          </cell>
          <cell r="K225">
            <v>1</v>
          </cell>
          <cell r="L225" t="str">
            <v>Consortium</v>
          </cell>
          <cell r="M225">
            <v>8</v>
          </cell>
          <cell r="N225" t="str">
            <v>CARN-1</v>
          </cell>
          <cell r="O225" t="str">
            <v/>
          </cell>
          <cell r="P225" t="str">
            <v/>
          </cell>
          <cell r="Q225">
            <v>50</v>
          </cell>
          <cell r="R225" t="str">
            <v>Année Philologique</v>
          </cell>
          <cell r="S225" t="str">
            <v/>
          </cell>
        </row>
        <row r="226">
          <cell r="E226">
            <v>1479</v>
          </cell>
          <cell r="F226" t="str">
            <v>Logins</v>
          </cell>
          <cell r="G226" t="str">
            <v>201907</v>
          </cell>
          <cell r="H226" t="str">
            <v>New York University - Bobst Library</v>
          </cell>
          <cell r="I226" t="str">
            <v>New York</v>
          </cell>
          <cell r="J226" t="str">
            <v>USA</v>
          </cell>
          <cell r="K226">
            <v>1</v>
          </cell>
          <cell r="L226" t="str">
            <v>Consortium</v>
          </cell>
          <cell r="M226">
            <v>8</v>
          </cell>
          <cell r="N226" t="str">
            <v>CARN-1</v>
          </cell>
          <cell r="O226" t="str">
            <v/>
          </cell>
          <cell r="P226" t="str">
            <v/>
          </cell>
          <cell r="Q226">
            <v>50</v>
          </cell>
          <cell r="R226" t="str">
            <v>Année Philologique</v>
          </cell>
          <cell r="S226" t="str">
            <v/>
          </cell>
        </row>
        <row r="227">
          <cell r="E227">
            <v>1479</v>
          </cell>
          <cell r="F227" t="str">
            <v>Logins</v>
          </cell>
          <cell r="G227" t="str">
            <v>201908</v>
          </cell>
          <cell r="H227" t="str">
            <v>New York University - Bobst Library</v>
          </cell>
          <cell r="I227" t="str">
            <v>New York</v>
          </cell>
          <cell r="J227" t="str">
            <v>USA</v>
          </cell>
          <cell r="K227">
            <v>1</v>
          </cell>
          <cell r="L227" t="str">
            <v>Consortium</v>
          </cell>
          <cell r="M227">
            <v>8</v>
          </cell>
          <cell r="N227" t="str">
            <v>CARN-1</v>
          </cell>
          <cell r="O227" t="str">
            <v/>
          </cell>
          <cell r="P227" t="str">
            <v/>
          </cell>
          <cell r="Q227">
            <v>50</v>
          </cell>
          <cell r="R227" t="str">
            <v>Année Philologique</v>
          </cell>
          <cell r="S227" t="str">
            <v/>
          </cell>
        </row>
        <row r="228">
          <cell r="E228">
            <v>1479</v>
          </cell>
          <cell r="F228" t="str">
            <v>Logins</v>
          </cell>
          <cell r="G228" t="str">
            <v>201909</v>
          </cell>
          <cell r="H228" t="str">
            <v>New York University - Bobst Library</v>
          </cell>
          <cell r="I228" t="str">
            <v>New York</v>
          </cell>
          <cell r="J228" t="str">
            <v>USA</v>
          </cell>
          <cell r="K228">
            <v>1</v>
          </cell>
          <cell r="L228" t="str">
            <v>Consortium</v>
          </cell>
          <cell r="M228">
            <v>8</v>
          </cell>
          <cell r="N228" t="str">
            <v>CARN-1</v>
          </cell>
          <cell r="O228" t="str">
            <v/>
          </cell>
          <cell r="P228" t="str">
            <v/>
          </cell>
          <cell r="Q228">
            <v>50</v>
          </cell>
          <cell r="R228" t="str">
            <v>Année Philologique</v>
          </cell>
          <cell r="S228" t="str">
            <v/>
          </cell>
        </row>
        <row r="229">
          <cell r="E229">
            <v>1479</v>
          </cell>
          <cell r="F229" t="str">
            <v>Logins</v>
          </cell>
          <cell r="G229" t="str">
            <v>201910</v>
          </cell>
          <cell r="H229" t="str">
            <v>New York University - Bobst Library</v>
          </cell>
          <cell r="I229" t="str">
            <v>New York</v>
          </cell>
          <cell r="J229" t="str">
            <v>USA</v>
          </cell>
          <cell r="K229">
            <v>1</v>
          </cell>
          <cell r="L229" t="str">
            <v>Consortium</v>
          </cell>
          <cell r="M229">
            <v>8</v>
          </cell>
          <cell r="N229" t="str">
            <v>CARN-1</v>
          </cell>
          <cell r="O229" t="str">
            <v/>
          </cell>
          <cell r="P229" t="str">
            <v/>
          </cell>
          <cell r="Q229">
            <v>50</v>
          </cell>
          <cell r="R229" t="str">
            <v>Année Philologique</v>
          </cell>
          <cell r="S229" t="str">
            <v/>
          </cell>
        </row>
        <row r="230">
          <cell r="E230">
            <v>1479</v>
          </cell>
          <cell r="F230" t="str">
            <v>Logins</v>
          </cell>
          <cell r="G230" t="str">
            <v>201911</v>
          </cell>
          <cell r="H230" t="str">
            <v>New York University - Bobst Library</v>
          </cell>
          <cell r="I230" t="str">
            <v>New York</v>
          </cell>
          <cell r="J230" t="str">
            <v>USA</v>
          </cell>
          <cell r="K230">
            <v>1</v>
          </cell>
          <cell r="L230" t="str">
            <v>Consortium</v>
          </cell>
          <cell r="M230">
            <v>8</v>
          </cell>
          <cell r="N230" t="str">
            <v>CARN-1</v>
          </cell>
          <cell r="O230" t="str">
            <v/>
          </cell>
          <cell r="P230" t="str">
            <v/>
          </cell>
          <cell r="Q230">
            <v>50</v>
          </cell>
          <cell r="R230" t="str">
            <v>Année Philologique</v>
          </cell>
          <cell r="S230" t="str">
            <v/>
          </cell>
        </row>
        <row r="231">
          <cell r="E231">
            <v>1479</v>
          </cell>
          <cell r="F231" t="str">
            <v>Logins</v>
          </cell>
          <cell r="G231" t="str">
            <v>201912</v>
          </cell>
          <cell r="H231" t="str">
            <v>New York University - Bobst Library</v>
          </cell>
          <cell r="I231" t="str">
            <v>New York</v>
          </cell>
          <cell r="J231" t="str">
            <v>USA</v>
          </cell>
          <cell r="K231">
            <v>1</v>
          </cell>
          <cell r="L231" t="str">
            <v>Consortium</v>
          </cell>
          <cell r="M231">
            <v>8</v>
          </cell>
          <cell r="N231" t="str">
            <v>CARN-1</v>
          </cell>
          <cell r="O231" t="str">
            <v/>
          </cell>
          <cell r="P231" t="str">
            <v/>
          </cell>
          <cell r="Q231">
            <v>50</v>
          </cell>
          <cell r="R231" t="str">
            <v>Année Philologique</v>
          </cell>
          <cell r="S231" t="str">
            <v/>
          </cell>
        </row>
        <row r="232">
          <cell r="E232">
            <v>1480</v>
          </cell>
          <cell r="F232" t="str">
            <v>Logins</v>
          </cell>
          <cell r="G232" t="str">
            <v>201901</v>
          </cell>
          <cell r="H232" t="str">
            <v>Tufts University - Tisch Library</v>
          </cell>
          <cell r="I232" t="str">
            <v>Medford</v>
          </cell>
          <cell r="J232" t="str">
            <v>USA</v>
          </cell>
          <cell r="K232">
            <v>1</v>
          </cell>
          <cell r="L232" t="str">
            <v>Consortium</v>
          </cell>
          <cell r="M232">
            <v>8</v>
          </cell>
          <cell r="N232" t="str">
            <v>CARN-1</v>
          </cell>
          <cell r="O232" t="str">
            <v/>
          </cell>
          <cell r="P232" t="str">
            <v/>
          </cell>
          <cell r="Q232">
            <v>40</v>
          </cell>
          <cell r="R232" t="str">
            <v>Année Philologique</v>
          </cell>
          <cell r="S232" t="str">
            <v/>
          </cell>
        </row>
        <row r="233">
          <cell r="E233">
            <v>1480</v>
          </cell>
          <cell r="F233" t="str">
            <v>Logins</v>
          </cell>
          <cell r="G233" t="str">
            <v>201902</v>
          </cell>
          <cell r="H233" t="str">
            <v>Tufts University - Tisch Library</v>
          </cell>
          <cell r="I233" t="str">
            <v>Medford</v>
          </cell>
          <cell r="J233" t="str">
            <v>USA</v>
          </cell>
          <cell r="K233">
            <v>1</v>
          </cell>
          <cell r="L233" t="str">
            <v>Consortium</v>
          </cell>
          <cell r="M233">
            <v>8</v>
          </cell>
          <cell r="N233" t="str">
            <v>CARN-1</v>
          </cell>
          <cell r="O233" t="str">
            <v/>
          </cell>
          <cell r="P233" t="str">
            <v/>
          </cell>
          <cell r="Q233">
            <v>40</v>
          </cell>
          <cell r="R233" t="str">
            <v>Année Philologique</v>
          </cell>
          <cell r="S233" t="str">
            <v/>
          </cell>
        </row>
        <row r="234">
          <cell r="E234">
            <v>1480</v>
          </cell>
          <cell r="F234" t="str">
            <v>Logins</v>
          </cell>
          <cell r="G234" t="str">
            <v>201903</v>
          </cell>
          <cell r="H234" t="str">
            <v>Tufts University - Tisch Library</v>
          </cell>
          <cell r="I234" t="str">
            <v>Medford</v>
          </cell>
          <cell r="J234" t="str">
            <v>USA</v>
          </cell>
          <cell r="K234">
            <v>1</v>
          </cell>
          <cell r="L234" t="str">
            <v>Consortium</v>
          </cell>
          <cell r="M234">
            <v>8</v>
          </cell>
          <cell r="N234" t="str">
            <v>CARN-1</v>
          </cell>
          <cell r="O234" t="str">
            <v/>
          </cell>
          <cell r="P234" t="str">
            <v/>
          </cell>
          <cell r="Q234">
            <v>40</v>
          </cell>
          <cell r="R234" t="str">
            <v>Année Philologique</v>
          </cell>
          <cell r="S234" t="str">
            <v/>
          </cell>
        </row>
        <row r="235">
          <cell r="E235">
            <v>1480</v>
          </cell>
          <cell r="F235" t="str">
            <v>Logins</v>
          </cell>
          <cell r="G235" t="str">
            <v>201904</v>
          </cell>
          <cell r="H235" t="str">
            <v>Tufts University - Tisch Library</v>
          </cell>
          <cell r="I235" t="str">
            <v>Medford</v>
          </cell>
          <cell r="J235" t="str">
            <v>USA</v>
          </cell>
          <cell r="K235">
            <v>1</v>
          </cell>
          <cell r="L235" t="str">
            <v>Consortium</v>
          </cell>
          <cell r="M235">
            <v>8</v>
          </cell>
          <cell r="N235" t="str">
            <v>CARN-1</v>
          </cell>
          <cell r="O235" t="str">
            <v/>
          </cell>
          <cell r="P235" t="str">
            <v/>
          </cell>
          <cell r="Q235">
            <v>40</v>
          </cell>
          <cell r="R235" t="str">
            <v>Année Philologique</v>
          </cell>
          <cell r="S235" t="str">
            <v/>
          </cell>
        </row>
        <row r="236">
          <cell r="E236">
            <v>1480</v>
          </cell>
          <cell r="F236" t="str">
            <v>Logins</v>
          </cell>
          <cell r="G236" t="str">
            <v>201906</v>
          </cell>
          <cell r="H236" t="str">
            <v>Tufts University - Tisch Library</v>
          </cell>
          <cell r="I236" t="str">
            <v>Medford</v>
          </cell>
          <cell r="J236" t="str">
            <v>USA</v>
          </cell>
          <cell r="K236">
            <v>1</v>
          </cell>
          <cell r="L236" t="str">
            <v>Consortium</v>
          </cell>
          <cell r="M236">
            <v>8</v>
          </cell>
          <cell r="N236" t="str">
            <v>CARN-1</v>
          </cell>
          <cell r="O236" t="str">
            <v/>
          </cell>
          <cell r="P236" t="str">
            <v/>
          </cell>
          <cell r="Q236">
            <v>40</v>
          </cell>
          <cell r="R236" t="str">
            <v>Année Philologique</v>
          </cell>
          <cell r="S236" t="str">
            <v/>
          </cell>
        </row>
        <row r="237">
          <cell r="E237">
            <v>1480</v>
          </cell>
          <cell r="F237" t="str">
            <v>Logins</v>
          </cell>
          <cell r="G237" t="str">
            <v>201907</v>
          </cell>
          <cell r="H237" t="str">
            <v>Tufts University - Tisch Library</v>
          </cell>
          <cell r="I237" t="str">
            <v>Medford</v>
          </cell>
          <cell r="J237" t="str">
            <v>USA</v>
          </cell>
          <cell r="K237">
            <v>1</v>
          </cell>
          <cell r="L237" t="str">
            <v>Consortium</v>
          </cell>
          <cell r="M237">
            <v>8</v>
          </cell>
          <cell r="N237" t="str">
            <v>CARN-1</v>
          </cell>
          <cell r="O237" t="str">
            <v/>
          </cell>
          <cell r="P237" t="str">
            <v/>
          </cell>
          <cell r="Q237">
            <v>40</v>
          </cell>
          <cell r="R237" t="str">
            <v>Année Philologique</v>
          </cell>
          <cell r="S237" t="str">
            <v/>
          </cell>
        </row>
        <row r="238">
          <cell r="E238">
            <v>1480</v>
          </cell>
          <cell r="F238" t="str">
            <v>Logins</v>
          </cell>
          <cell r="G238" t="str">
            <v>201908</v>
          </cell>
          <cell r="H238" t="str">
            <v>Tufts University - Tisch Library</v>
          </cell>
          <cell r="I238" t="str">
            <v>Medford</v>
          </cell>
          <cell r="J238" t="str">
            <v>USA</v>
          </cell>
          <cell r="K238">
            <v>1</v>
          </cell>
          <cell r="L238" t="str">
            <v>Consortium</v>
          </cell>
          <cell r="M238">
            <v>8</v>
          </cell>
          <cell r="N238" t="str">
            <v>CARN-1</v>
          </cell>
          <cell r="O238" t="str">
            <v/>
          </cell>
          <cell r="P238" t="str">
            <v/>
          </cell>
          <cell r="Q238">
            <v>40</v>
          </cell>
          <cell r="R238" t="str">
            <v>Année Philologique</v>
          </cell>
          <cell r="S238" t="str">
            <v/>
          </cell>
        </row>
        <row r="239">
          <cell r="E239">
            <v>1480</v>
          </cell>
          <cell r="F239" t="str">
            <v>Logins</v>
          </cell>
          <cell r="G239" t="str">
            <v>201909</v>
          </cell>
          <cell r="H239" t="str">
            <v>Tufts University - Tisch Library</v>
          </cell>
          <cell r="I239" t="str">
            <v>Medford</v>
          </cell>
          <cell r="J239" t="str">
            <v>USA</v>
          </cell>
          <cell r="K239">
            <v>1</v>
          </cell>
          <cell r="L239" t="str">
            <v>Consortium</v>
          </cell>
          <cell r="M239">
            <v>8</v>
          </cell>
          <cell r="N239" t="str">
            <v>CARN-1</v>
          </cell>
          <cell r="O239" t="str">
            <v/>
          </cell>
          <cell r="P239" t="str">
            <v/>
          </cell>
          <cell r="Q239">
            <v>40</v>
          </cell>
          <cell r="R239" t="str">
            <v>Année Philologique</v>
          </cell>
          <cell r="S239" t="str">
            <v/>
          </cell>
        </row>
        <row r="240">
          <cell r="E240">
            <v>1480</v>
          </cell>
          <cell r="F240" t="str">
            <v>Logins</v>
          </cell>
          <cell r="G240" t="str">
            <v>201910</v>
          </cell>
          <cell r="H240" t="str">
            <v>Tufts University - Tisch Library</v>
          </cell>
          <cell r="I240" t="str">
            <v>Medford</v>
          </cell>
          <cell r="J240" t="str">
            <v>USA</v>
          </cell>
          <cell r="K240">
            <v>1</v>
          </cell>
          <cell r="L240" t="str">
            <v>Consortium</v>
          </cell>
          <cell r="M240">
            <v>8</v>
          </cell>
          <cell r="N240" t="str">
            <v>CARN-1</v>
          </cell>
          <cell r="O240" t="str">
            <v/>
          </cell>
          <cell r="P240" t="str">
            <v/>
          </cell>
          <cell r="Q240">
            <v>40</v>
          </cell>
          <cell r="R240" t="str">
            <v>Année Philologique</v>
          </cell>
          <cell r="S240" t="str">
            <v/>
          </cell>
        </row>
        <row r="241">
          <cell r="E241">
            <v>1480</v>
          </cell>
          <cell r="F241" t="str">
            <v>Logins</v>
          </cell>
          <cell r="G241" t="str">
            <v>201911</v>
          </cell>
          <cell r="H241" t="str">
            <v>Tufts University - Tisch Library</v>
          </cell>
          <cell r="I241" t="str">
            <v>Medford</v>
          </cell>
          <cell r="J241" t="str">
            <v>USA</v>
          </cell>
          <cell r="K241">
            <v>1</v>
          </cell>
          <cell r="L241" t="str">
            <v>Consortium</v>
          </cell>
          <cell r="M241">
            <v>8</v>
          </cell>
          <cell r="N241" t="str">
            <v>CARN-1</v>
          </cell>
          <cell r="O241" t="str">
            <v/>
          </cell>
          <cell r="P241" t="str">
            <v/>
          </cell>
          <cell r="Q241">
            <v>40</v>
          </cell>
          <cell r="R241" t="str">
            <v>Année Philologique</v>
          </cell>
          <cell r="S241" t="str">
            <v/>
          </cell>
        </row>
        <row r="242">
          <cell r="E242">
            <v>1480</v>
          </cell>
          <cell r="F242" t="str">
            <v>Logins</v>
          </cell>
          <cell r="G242" t="str">
            <v>201912</v>
          </cell>
          <cell r="H242" t="str">
            <v>Tufts University - Tisch Library</v>
          </cell>
          <cell r="I242" t="str">
            <v>Medford</v>
          </cell>
          <cell r="J242" t="str">
            <v>USA</v>
          </cell>
          <cell r="K242">
            <v>1</v>
          </cell>
          <cell r="L242" t="str">
            <v>Consortium</v>
          </cell>
          <cell r="M242">
            <v>8</v>
          </cell>
          <cell r="N242" t="str">
            <v>CARN-1</v>
          </cell>
          <cell r="O242" t="str">
            <v/>
          </cell>
          <cell r="P242" t="str">
            <v/>
          </cell>
          <cell r="Q242">
            <v>40</v>
          </cell>
          <cell r="R242" t="str">
            <v>Année Philologique</v>
          </cell>
          <cell r="S242" t="str">
            <v/>
          </cell>
        </row>
        <row r="243">
          <cell r="E243">
            <v>1481</v>
          </cell>
          <cell r="F243" t="str">
            <v>Logins</v>
          </cell>
          <cell r="G243" t="str">
            <v>201901</v>
          </cell>
          <cell r="H243" t="str">
            <v>Michigan State University Libraries</v>
          </cell>
          <cell r="I243" t="str">
            <v>East Lansing</v>
          </cell>
          <cell r="J243" t="str">
            <v>USA</v>
          </cell>
          <cell r="K243">
            <v>1</v>
          </cell>
          <cell r="L243" t="str">
            <v>Consortium</v>
          </cell>
          <cell r="M243">
            <v>8</v>
          </cell>
          <cell r="N243" t="str">
            <v>CARN-1</v>
          </cell>
          <cell r="O243" t="str">
            <v/>
          </cell>
          <cell r="P243" t="str">
            <v/>
          </cell>
          <cell r="Q243">
            <v>40</v>
          </cell>
          <cell r="R243" t="str">
            <v>Année Philologique</v>
          </cell>
          <cell r="S243" t="str">
            <v/>
          </cell>
        </row>
        <row r="244">
          <cell r="E244">
            <v>1481</v>
          </cell>
          <cell r="F244" t="str">
            <v>Logins</v>
          </cell>
          <cell r="G244" t="str">
            <v>201909</v>
          </cell>
          <cell r="H244" t="str">
            <v>Michigan State University Libraries</v>
          </cell>
          <cell r="I244" t="str">
            <v>East Lansing</v>
          </cell>
          <cell r="J244" t="str">
            <v>USA</v>
          </cell>
          <cell r="K244">
            <v>1</v>
          </cell>
          <cell r="L244" t="str">
            <v>Consortium</v>
          </cell>
          <cell r="M244">
            <v>8</v>
          </cell>
          <cell r="N244" t="str">
            <v>CARN-1</v>
          </cell>
          <cell r="O244" t="str">
            <v/>
          </cell>
          <cell r="P244" t="str">
            <v/>
          </cell>
          <cell r="Q244">
            <v>40</v>
          </cell>
          <cell r="R244" t="str">
            <v>Année Philologique</v>
          </cell>
          <cell r="S244" t="str">
            <v/>
          </cell>
        </row>
        <row r="245">
          <cell r="E245">
            <v>1481</v>
          </cell>
          <cell r="F245" t="str">
            <v>Logins</v>
          </cell>
          <cell r="G245" t="str">
            <v>201910</v>
          </cell>
          <cell r="H245" t="str">
            <v>Michigan State University Libraries</v>
          </cell>
          <cell r="I245" t="str">
            <v>East Lansing</v>
          </cell>
          <cell r="J245" t="str">
            <v>USA</v>
          </cell>
          <cell r="K245">
            <v>1</v>
          </cell>
          <cell r="L245" t="str">
            <v>Consortium</v>
          </cell>
          <cell r="M245">
            <v>8</v>
          </cell>
          <cell r="N245" t="str">
            <v>CARN-1</v>
          </cell>
          <cell r="O245" t="str">
            <v/>
          </cell>
          <cell r="P245" t="str">
            <v/>
          </cell>
          <cell r="Q245">
            <v>40</v>
          </cell>
          <cell r="R245" t="str">
            <v>Année Philologique</v>
          </cell>
          <cell r="S245" t="str">
            <v/>
          </cell>
        </row>
        <row r="246">
          <cell r="E246">
            <v>1481</v>
          </cell>
          <cell r="F246" t="str">
            <v>Logins</v>
          </cell>
          <cell r="G246" t="str">
            <v>201911</v>
          </cell>
          <cell r="H246" t="str">
            <v>Michigan State University Libraries</v>
          </cell>
          <cell r="I246" t="str">
            <v>East Lansing</v>
          </cell>
          <cell r="J246" t="str">
            <v>USA</v>
          </cell>
          <cell r="K246">
            <v>1</v>
          </cell>
          <cell r="L246" t="str">
            <v>Consortium</v>
          </cell>
          <cell r="M246">
            <v>8</v>
          </cell>
          <cell r="N246" t="str">
            <v>CARN-1</v>
          </cell>
          <cell r="O246" t="str">
            <v/>
          </cell>
          <cell r="P246" t="str">
            <v/>
          </cell>
          <cell r="Q246">
            <v>40</v>
          </cell>
          <cell r="R246" t="str">
            <v>Année Philologique</v>
          </cell>
          <cell r="S246" t="str">
            <v/>
          </cell>
        </row>
        <row r="247">
          <cell r="E247">
            <v>1481</v>
          </cell>
          <cell r="F247" t="str">
            <v>Logins</v>
          </cell>
          <cell r="G247" t="str">
            <v>201912</v>
          </cell>
          <cell r="H247" t="str">
            <v>Michigan State University Libraries</v>
          </cell>
          <cell r="I247" t="str">
            <v>East Lansing</v>
          </cell>
          <cell r="J247" t="str">
            <v>USA</v>
          </cell>
          <cell r="K247">
            <v>1</v>
          </cell>
          <cell r="L247" t="str">
            <v>Consortium</v>
          </cell>
          <cell r="M247">
            <v>8</v>
          </cell>
          <cell r="N247" t="str">
            <v>CARN-1</v>
          </cell>
          <cell r="O247" t="str">
            <v/>
          </cell>
          <cell r="P247" t="str">
            <v/>
          </cell>
          <cell r="Q247">
            <v>40</v>
          </cell>
          <cell r="R247" t="str">
            <v>Année Philologique</v>
          </cell>
          <cell r="S247" t="str">
            <v/>
          </cell>
        </row>
        <row r="248">
          <cell r="E248">
            <v>1482</v>
          </cell>
          <cell r="F248" t="str">
            <v>Logins</v>
          </cell>
          <cell r="G248" t="str">
            <v>201901</v>
          </cell>
          <cell r="H248" t="str">
            <v>Boston College Libraries - O'Neill Library</v>
          </cell>
          <cell r="I248" t="str">
            <v>Chestnut Hill</v>
          </cell>
          <cell r="J248" t="str">
            <v>USA</v>
          </cell>
          <cell r="K248">
            <v>1</v>
          </cell>
          <cell r="L248" t="str">
            <v>Consortium</v>
          </cell>
          <cell r="M248">
            <v>8</v>
          </cell>
          <cell r="N248" t="str">
            <v>CARN-1</v>
          </cell>
          <cell r="O248" t="str">
            <v/>
          </cell>
          <cell r="P248" t="str">
            <v/>
          </cell>
          <cell r="Q248">
            <v>40</v>
          </cell>
          <cell r="R248" t="str">
            <v>Année Philologique</v>
          </cell>
          <cell r="S248" t="str">
            <v/>
          </cell>
        </row>
        <row r="249">
          <cell r="E249">
            <v>1482</v>
          </cell>
          <cell r="F249" t="str">
            <v>Logins</v>
          </cell>
          <cell r="G249" t="str">
            <v>201902</v>
          </cell>
          <cell r="H249" t="str">
            <v>Boston College Libraries - O'Neill Library</v>
          </cell>
          <cell r="I249" t="str">
            <v>Chestnut Hill</v>
          </cell>
          <cell r="J249" t="str">
            <v>USA</v>
          </cell>
          <cell r="K249">
            <v>1</v>
          </cell>
          <cell r="L249" t="str">
            <v>Consortium</v>
          </cell>
          <cell r="M249">
            <v>8</v>
          </cell>
          <cell r="N249" t="str">
            <v>CARN-1</v>
          </cell>
          <cell r="O249" t="str">
            <v/>
          </cell>
          <cell r="P249" t="str">
            <v/>
          </cell>
          <cell r="Q249">
            <v>40</v>
          </cell>
          <cell r="R249" t="str">
            <v>Année Philologique</v>
          </cell>
          <cell r="S249" t="str">
            <v/>
          </cell>
        </row>
        <row r="250">
          <cell r="E250">
            <v>1482</v>
          </cell>
          <cell r="F250" t="str">
            <v>Logins</v>
          </cell>
          <cell r="G250" t="str">
            <v>201903</v>
          </cell>
          <cell r="H250" t="str">
            <v>Boston College Libraries - O'Neill Library</v>
          </cell>
          <cell r="I250" t="str">
            <v>Chestnut Hill</v>
          </cell>
          <cell r="J250" t="str">
            <v>USA</v>
          </cell>
          <cell r="K250">
            <v>1</v>
          </cell>
          <cell r="L250" t="str">
            <v>Consortium</v>
          </cell>
          <cell r="M250">
            <v>8</v>
          </cell>
          <cell r="N250" t="str">
            <v>CARN-1</v>
          </cell>
          <cell r="O250" t="str">
            <v/>
          </cell>
          <cell r="P250" t="str">
            <v/>
          </cell>
          <cell r="Q250">
            <v>40</v>
          </cell>
          <cell r="R250" t="str">
            <v>Année Philologique</v>
          </cell>
          <cell r="S250" t="str">
            <v/>
          </cell>
        </row>
        <row r="251">
          <cell r="E251">
            <v>1482</v>
          </cell>
          <cell r="F251" t="str">
            <v>Logins</v>
          </cell>
          <cell r="G251" t="str">
            <v>201904</v>
          </cell>
          <cell r="H251" t="str">
            <v>Boston College Libraries - O'Neill Library</v>
          </cell>
          <cell r="I251" t="str">
            <v>Chestnut Hill</v>
          </cell>
          <cell r="J251" t="str">
            <v>USA</v>
          </cell>
          <cell r="K251">
            <v>1</v>
          </cell>
          <cell r="L251" t="str">
            <v>Consortium</v>
          </cell>
          <cell r="M251">
            <v>8</v>
          </cell>
          <cell r="N251" t="str">
            <v>CARN-1</v>
          </cell>
          <cell r="O251" t="str">
            <v/>
          </cell>
          <cell r="P251" t="str">
            <v/>
          </cell>
          <cell r="Q251">
            <v>40</v>
          </cell>
          <cell r="R251" t="str">
            <v>Année Philologique</v>
          </cell>
          <cell r="S251" t="str">
            <v/>
          </cell>
        </row>
        <row r="252">
          <cell r="E252">
            <v>1482</v>
          </cell>
          <cell r="F252" t="str">
            <v>Logins</v>
          </cell>
          <cell r="G252" t="str">
            <v>201905</v>
          </cell>
          <cell r="H252" t="str">
            <v>Boston College Libraries - O'Neill Library</v>
          </cell>
          <cell r="I252" t="str">
            <v>Chestnut Hill</v>
          </cell>
          <cell r="J252" t="str">
            <v>USA</v>
          </cell>
          <cell r="K252">
            <v>1</v>
          </cell>
          <cell r="L252" t="str">
            <v>Consortium</v>
          </cell>
          <cell r="M252">
            <v>8</v>
          </cell>
          <cell r="N252" t="str">
            <v>CARN-1</v>
          </cell>
          <cell r="O252" t="str">
            <v/>
          </cell>
          <cell r="P252" t="str">
            <v/>
          </cell>
          <cell r="Q252">
            <v>40</v>
          </cell>
          <cell r="R252" t="str">
            <v>Année Philologique</v>
          </cell>
          <cell r="S252" t="str">
            <v/>
          </cell>
        </row>
        <row r="253">
          <cell r="E253">
            <v>1482</v>
          </cell>
          <cell r="F253" t="str">
            <v>Logins</v>
          </cell>
          <cell r="G253" t="str">
            <v>201906</v>
          </cell>
          <cell r="H253" t="str">
            <v>Boston College Libraries - O'Neill Library</v>
          </cell>
          <cell r="I253" t="str">
            <v>Chestnut Hill</v>
          </cell>
          <cell r="J253" t="str">
            <v>USA</v>
          </cell>
          <cell r="K253">
            <v>1</v>
          </cell>
          <cell r="L253" t="str">
            <v>Consortium</v>
          </cell>
          <cell r="M253">
            <v>8</v>
          </cell>
          <cell r="N253" t="str">
            <v>CARN-1</v>
          </cell>
          <cell r="O253" t="str">
            <v/>
          </cell>
          <cell r="P253" t="str">
            <v/>
          </cell>
          <cell r="Q253">
            <v>40</v>
          </cell>
          <cell r="R253" t="str">
            <v>Année Philologique</v>
          </cell>
          <cell r="S253" t="str">
            <v/>
          </cell>
        </row>
        <row r="254">
          <cell r="E254">
            <v>1482</v>
          </cell>
          <cell r="F254" t="str">
            <v>Logins</v>
          </cell>
          <cell r="G254" t="str">
            <v>201907</v>
          </cell>
          <cell r="H254" t="str">
            <v>Boston College Libraries - O'Neill Library</v>
          </cell>
          <cell r="I254" t="str">
            <v>Chestnut Hill</v>
          </cell>
          <cell r="J254" t="str">
            <v>USA</v>
          </cell>
          <cell r="K254">
            <v>1</v>
          </cell>
          <cell r="L254" t="str">
            <v>Consortium</v>
          </cell>
          <cell r="M254">
            <v>8</v>
          </cell>
          <cell r="N254" t="str">
            <v>CARN-1</v>
          </cell>
          <cell r="O254" t="str">
            <v/>
          </cell>
          <cell r="P254" t="str">
            <v/>
          </cell>
          <cell r="Q254">
            <v>40</v>
          </cell>
          <cell r="R254" t="str">
            <v>Année Philologique</v>
          </cell>
          <cell r="S254" t="str">
            <v/>
          </cell>
        </row>
        <row r="255">
          <cell r="E255">
            <v>1482</v>
          </cell>
          <cell r="F255" t="str">
            <v>Logins</v>
          </cell>
          <cell r="G255" t="str">
            <v>201908</v>
          </cell>
          <cell r="H255" t="str">
            <v>Boston College Libraries - O'Neill Library</v>
          </cell>
          <cell r="I255" t="str">
            <v>Chestnut Hill</v>
          </cell>
          <cell r="J255" t="str">
            <v>USA</v>
          </cell>
          <cell r="K255">
            <v>1</v>
          </cell>
          <cell r="L255" t="str">
            <v>Consortium</v>
          </cell>
          <cell r="M255">
            <v>8</v>
          </cell>
          <cell r="N255" t="str">
            <v>CARN-1</v>
          </cell>
          <cell r="O255" t="str">
            <v/>
          </cell>
          <cell r="P255" t="str">
            <v/>
          </cell>
          <cell r="Q255">
            <v>40</v>
          </cell>
          <cell r="R255" t="str">
            <v>Année Philologique</v>
          </cell>
          <cell r="S255" t="str">
            <v/>
          </cell>
        </row>
        <row r="256">
          <cell r="E256">
            <v>1482</v>
          </cell>
          <cell r="F256" t="str">
            <v>Logins</v>
          </cell>
          <cell r="G256" t="str">
            <v>201909</v>
          </cell>
          <cell r="H256" t="str">
            <v>Boston College Libraries - O'Neill Library</v>
          </cell>
          <cell r="I256" t="str">
            <v>Chestnut Hill</v>
          </cell>
          <cell r="J256" t="str">
            <v>USA</v>
          </cell>
          <cell r="K256">
            <v>1</v>
          </cell>
          <cell r="L256" t="str">
            <v>Consortium</v>
          </cell>
          <cell r="M256">
            <v>8</v>
          </cell>
          <cell r="N256" t="str">
            <v>CARN-1</v>
          </cell>
          <cell r="O256" t="str">
            <v/>
          </cell>
          <cell r="P256" t="str">
            <v/>
          </cell>
          <cell r="Q256">
            <v>40</v>
          </cell>
          <cell r="R256" t="str">
            <v>Année Philologique</v>
          </cell>
          <cell r="S256" t="str">
            <v/>
          </cell>
        </row>
        <row r="257">
          <cell r="E257">
            <v>1482</v>
          </cell>
          <cell r="F257" t="str">
            <v>Logins</v>
          </cell>
          <cell r="G257" t="str">
            <v>201910</v>
          </cell>
          <cell r="H257" t="str">
            <v>Boston College Libraries - O'Neill Library</v>
          </cell>
          <cell r="I257" t="str">
            <v>Chestnut Hill</v>
          </cell>
          <cell r="J257" t="str">
            <v>USA</v>
          </cell>
          <cell r="K257">
            <v>1</v>
          </cell>
          <cell r="L257" t="str">
            <v>Consortium</v>
          </cell>
          <cell r="M257">
            <v>8</v>
          </cell>
          <cell r="N257" t="str">
            <v>CARN-1</v>
          </cell>
          <cell r="O257" t="str">
            <v/>
          </cell>
          <cell r="P257" t="str">
            <v/>
          </cell>
          <cell r="Q257">
            <v>40</v>
          </cell>
          <cell r="R257" t="str">
            <v>Année Philologique</v>
          </cell>
          <cell r="S257" t="str">
            <v/>
          </cell>
        </row>
        <row r="258">
          <cell r="E258">
            <v>1482</v>
          </cell>
          <cell r="F258" t="str">
            <v>Logins</v>
          </cell>
          <cell r="G258" t="str">
            <v>201911</v>
          </cell>
          <cell r="H258" t="str">
            <v>Boston College Libraries - O'Neill Library</v>
          </cell>
          <cell r="I258" t="str">
            <v>Chestnut Hill</v>
          </cell>
          <cell r="J258" t="str">
            <v>USA</v>
          </cell>
          <cell r="K258">
            <v>1</v>
          </cell>
          <cell r="L258" t="str">
            <v>Consortium</v>
          </cell>
          <cell r="M258">
            <v>8</v>
          </cell>
          <cell r="N258" t="str">
            <v>CARN-1</v>
          </cell>
          <cell r="O258" t="str">
            <v/>
          </cell>
          <cell r="P258" t="str">
            <v/>
          </cell>
          <cell r="Q258">
            <v>40</v>
          </cell>
          <cell r="R258" t="str">
            <v>Année Philologique</v>
          </cell>
          <cell r="S258" t="str">
            <v/>
          </cell>
        </row>
        <row r="259">
          <cell r="E259">
            <v>1482</v>
          </cell>
          <cell r="F259" t="str">
            <v>Logins</v>
          </cell>
          <cell r="G259" t="str">
            <v>201912</v>
          </cell>
          <cell r="H259" t="str">
            <v>Boston College Libraries - O'Neill Library</v>
          </cell>
          <cell r="I259" t="str">
            <v>Chestnut Hill</v>
          </cell>
          <cell r="J259" t="str">
            <v>USA</v>
          </cell>
          <cell r="K259">
            <v>1</v>
          </cell>
          <cell r="L259" t="str">
            <v>Consortium</v>
          </cell>
          <cell r="M259">
            <v>8</v>
          </cell>
          <cell r="N259" t="str">
            <v>CARN-1</v>
          </cell>
          <cell r="O259" t="str">
            <v/>
          </cell>
          <cell r="P259" t="str">
            <v/>
          </cell>
          <cell r="Q259">
            <v>40</v>
          </cell>
          <cell r="R259" t="str">
            <v>Année Philologique</v>
          </cell>
          <cell r="S259" t="str">
            <v/>
          </cell>
        </row>
        <row r="260">
          <cell r="E260">
            <v>1483</v>
          </cell>
          <cell r="F260" t="str">
            <v>Logins</v>
          </cell>
          <cell r="G260" t="str">
            <v>201901</v>
          </cell>
          <cell r="H260" t="str">
            <v>Smith College</v>
          </cell>
          <cell r="I260" t="str">
            <v>Northampton</v>
          </cell>
          <cell r="J260" t="str">
            <v>USA</v>
          </cell>
          <cell r="K260">
            <v>1</v>
          </cell>
          <cell r="L260" t="str">
            <v>Consortium</v>
          </cell>
          <cell r="M260">
            <v>11</v>
          </cell>
          <cell r="N260" t="str">
            <v>CARN-4</v>
          </cell>
          <cell r="O260" t="str">
            <v/>
          </cell>
          <cell r="P260" t="str">
            <v/>
          </cell>
          <cell r="Q260">
            <v>40</v>
          </cell>
          <cell r="R260" t="str">
            <v>Année Philologique</v>
          </cell>
          <cell r="S260" t="str">
            <v/>
          </cell>
        </row>
        <row r="261">
          <cell r="E261">
            <v>1483</v>
          </cell>
          <cell r="F261" t="str">
            <v>Logins</v>
          </cell>
          <cell r="G261" t="str">
            <v>201902</v>
          </cell>
          <cell r="H261" t="str">
            <v>Smith College</v>
          </cell>
          <cell r="I261" t="str">
            <v>Northampton</v>
          </cell>
          <cell r="J261" t="str">
            <v>USA</v>
          </cell>
          <cell r="K261">
            <v>1</v>
          </cell>
          <cell r="L261" t="str">
            <v>Consortium</v>
          </cell>
          <cell r="M261">
            <v>11</v>
          </cell>
          <cell r="N261" t="str">
            <v>CARN-4</v>
          </cell>
          <cell r="O261" t="str">
            <v/>
          </cell>
          <cell r="P261" t="str">
            <v/>
          </cell>
          <cell r="Q261">
            <v>40</v>
          </cell>
          <cell r="R261" t="str">
            <v>Année Philologique</v>
          </cell>
          <cell r="S261" t="str">
            <v/>
          </cell>
        </row>
        <row r="262">
          <cell r="E262">
            <v>1483</v>
          </cell>
          <cell r="F262" t="str">
            <v>Logins</v>
          </cell>
          <cell r="G262" t="str">
            <v>201903</v>
          </cell>
          <cell r="H262" t="str">
            <v>Smith College</v>
          </cell>
          <cell r="I262" t="str">
            <v>Northampton</v>
          </cell>
          <cell r="J262" t="str">
            <v>USA</v>
          </cell>
          <cell r="K262">
            <v>1</v>
          </cell>
          <cell r="L262" t="str">
            <v>Consortium</v>
          </cell>
          <cell r="M262">
            <v>11</v>
          </cell>
          <cell r="N262" t="str">
            <v>CARN-4</v>
          </cell>
          <cell r="O262" t="str">
            <v/>
          </cell>
          <cell r="P262" t="str">
            <v/>
          </cell>
          <cell r="Q262">
            <v>40</v>
          </cell>
          <cell r="R262" t="str">
            <v>Année Philologique</v>
          </cell>
          <cell r="S262" t="str">
            <v/>
          </cell>
        </row>
        <row r="263">
          <cell r="E263">
            <v>1483</v>
          </cell>
          <cell r="F263" t="str">
            <v>Logins</v>
          </cell>
          <cell r="G263" t="str">
            <v>201904</v>
          </cell>
          <cell r="H263" t="str">
            <v>Smith College</v>
          </cell>
          <cell r="I263" t="str">
            <v>Northampton</v>
          </cell>
          <cell r="J263" t="str">
            <v>USA</v>
          </cell>
          <cell r="K263">
            <v>1</v>
          </cell>
          <cell r="L263" t="str">
            <v>Consortium</v>
          </cell>
          <cell r="M263">
            <v>11</v>
          </cell>
          <cell r="N263" t="str">
            <v>CARN-4</v>
          </cell>
          <cell r="O263" t="str">
            <v/>
          </cell>
          <cell r="P263" t="str">
            <v/>
          </cell>
          <cell r="Q263">
            <v>40</v>
          </cell>
          <cell r="R263" t="str">
            <v>Année Philologique</v>
          </cell>
          <cell r="S263" t="str">
            <v/>
          </cell>
        </row>
        <row r="264">
          <cell r="E264">
            <v>1483</v>
          </cell>
          <cell r="F264" t="str">
            <v>Logins</v>
          </cell>
          <cell r="G264" t="str">
            <v>201905</v>
          </cell>
          <cell r="H264" t="str">
            <v>Smith College</v>
          </cell>
          <cell r="I264" t="str">
            <v>Northampton</v>
          </cell>
          <cell r="J264" t="str">
            <v>USA</v>
          </cell>
          <cell r="K264">
            <v>1</v>
          </cell>
          <cell r="L264" t="str">
            <v>Consortium</v>
          </cell>
          <cell r="M264">
            <v>11</v>
          </cell>
          <cell r="N264" t="str">
            <v>CARN-4</v>
          </cell>
          <cell r="O264" t="str">
            <v/>
          </cell>
          <cell r="P264" t="str">
            <v/>
          </cell>
          <cell r="Q264">
            <v>40</v>
          </cell>
          <cell r="R264" t="str">
            <v>Année Philologique</v>
          </cell>
          <cell r="S264" t="str">
            <v/>
          </cell>
        </row>
        <row r="265">
          <cell r="E265">
            <v>1483</v>
          </cell>
          <cell r="F265" t="str">
            <v>Logins</v>
          </cell>
          <cell r="G265" t="str">
            <v>201906</v>
          </cell>
          <cell r="H265" t="str">
            <v>Smith College</v>
          </cell>
          <cell r="I265" t="str">
            <v>Northampton</v>
          </cell>
          <cell r="J265" t="str">
            <v>USA</v>
          </cell>
          <cell r="K265">
            <v>1</v>
          </cell>
          <cell r="L265" t="str">
            <v>Consortium</v>
          </cell>
          <cell r="M265">
            <v>11</v>
          </cell>
          <cell r="N265" t="str">
            <v>CARN-4</v>
          </cell>
          <cell r="O265" t="str">
            <v/>
          </cell>
          <cell r="P265" t="str">
            <v/>
          </cell>
          <cell r="Q265">
            <v>40</v>
          </cell>
          <cell r="R265" t="str">
            <v>Année Philologique</v>
          </cell>
          <cell r="S265" t="str">
            <v/>
          </cell>
        </row>
        <row r="266">
          <cell r="E266">
            <v>1483</v>
          </cell>
          <cell r="F266" t="str">
            <v>Logins</v>
          </cell>
          <cell r="G266" t="str">
            <v>201907</v>
          </cell>
          <cell r="H266" t="str">
            <v>Smith College</v>
          </cell>
          <cell r="I266" t="str">
            <v>Northampton</v>
          </cell>
          <cell r="J266" t="str">
            <v>USA</v>
          </cell>
          <cell r="K266">
            <v>1</v>
          </cell>
          <cell r="L266" t="str">
            <v>Consortium</v>
          </cell>
          <cell r="M266">
            <v>11</v>
          </cell>
          <cell r="N266" t="str">
            <v>CARN-4</v>
          </cell>
          <cell r="O266" t="str">
            <v/>
          </cell>
          <cell r="P266" t="str">
            <v/>
          </cell>
          <cell r="Q266">
            <v>40</v>
          </cell>
          <cell r="R266" t="str">
            <v>Année Philologique</v>
          </cell>
          <cell r="S266" t="str">
            <v/>
          </cell>
        </row>
        <row r="267">
          <cell r="E267">
            <v>1483</v>
          </cell>
          <cell r="F267" t="str">
            <v>Logins</v>
          </cell>
          <cell r="G267" t="str">
            <v>201908</v>
          </cell>
          <cell r="H267" t="str">
            <v>Smith College</v>
          </cell>
          <cell r="I267" t="str">
            <v>Northampton</v>
          </cell>
          <cell r="J267" t="str">
            <v>USA</v>
          </cell>
          <cell r="K267">
            <v>1</v>
          </cell>
          <cell r="L267" t="str">
            <v>Consortium</v>
          </cell>
          <cell r="M267">
            <v>11</v>
          </cell>
          <cell r="N267" t="str">
            <v>CARN-4</v>
          </cell>
          <cell r="O267" t="str">
            <v/>
          </cell>
          <cell r="P267" t="str">
            <v/>
          </cell>
          <cell r="Q267">
            <v>40</v>
          </cell>
          <cell r="R267" t="str">
            <v>Année Philologique</v>
          </cell>
          <cell r="S267" t="str">
            <v/>
          </cell>
        </row>
        <row r="268">
          <cell r="E268">
            <v>1483</v>
          </cell>
          <cell r="F268" t="str">
            <v>Logins</v>
          </cell>
          <cell r="G268" t="str">
            <v>201909</v>
          </cell>
          <cell r="H268" t="str">
            <v>Smith College</v>
          </cell>
          <cell r="I268" t="str">
            <v>Northampton</v>
          </cell>
          <cell r="J268" t="str">
            <v>USA</v>
          </cell>
          <cell r="K268">
            <v>1</v>
          </cell>
          <cell r="L268" t="str">
            <v>Consortium</v>
          </cell>
          <cell r="M268">
            <v>11</v>
          </cell>
          <cell r="N268" t="str">
            <v>CARN-4</v>
          </cell>
          <cell r="O268" t="str">
            <v/>
          </cell>
          <cell r="P268" t="str">
            <v/>
          </cell>
          <cell r="Q268">
            <v>40</v>
          </cell>
          <cell r="R268" t="str">
            <v>Année Philologique</v>
          </cell>
          <cell r="S268" t="str">
            <v/>
          </cell>
        </row>
        <row r="269">
          <cell r="E269">
            <v>1483</v>
          </cell>
          <cell r="F269" t="str">
            <v>Logins</v>
          </cell>
          <cell r="G269" t="str">
            <v>201910</v>
          </cell>
          <cell r="H269" t="str">
            <v>Smith College</v>
          </cell>
          <cell r="I269" t="str">
            <v>Northampton</v>
          </cell>
          <cell r="J269" t="str">
            <v>USA</v>
          </cell>
          <cell r="K269">
            <v>1</v>
          </cell>
          <cell r="L269" t="str">
            <v>Consortium</v>
          </cell>
          <cell r="M269">
            <v>11</v>
          </cell>
          <cell r="N269" t="str">
            <v>CARN-4</v>
          </cell>
          <cell r="O269" t="str">
            <v/>
          </cell>
          <cell r="P269" t="str">
            <v/>
          </cell>
          <cell r="Q269">
            <v>40</v>
          </cell>
          <cell r="R269" t="str">
            <v>Année Philologique</v>
          </cell>
          <cell r="S269" t="str">
            <v/>
          </cell>
        </row>
        <row r="270">
          <cell r="E270">
            <v>1483</v>
          </cell>
          <cell r="F270" t="str">
            <v>Logins</v>
          </cell>
          <cell r="G270" t="str">
            <v>201911</v>
          </cell>
          <cell r="H270" t="str">
            <v>Smith College</v>
          </cell>
          <cell r="I270" t="str">
            <v>Northampton</v>
          </cell>
          <cell r="J270" t="str">
            <v>USA</v>
          </cell>
          <cell r="K270">
            <v>1</v>
          </cell>
          <cell r="L270" t="str">
            <v>Consortium</v>
          </cell>
          <cell r="M270">
            <v>11</v>
          </cell>
          <cell r="N270" t="str">
            <v>CARN-4</v>
          </cell>
          <cell r="O270" t="str">
            <v/>
          </cell>
          <cell r="P270" t="str">
            <v/>
          </cell>
          <cell r="Q270">
            <v>40</v>
          </cell>
          <cell r="R270" t="str">
            <v>Année Philologique</v>
          </cell>
          <cell r="S270" t="str">
            <v/>
          </cell>
        </row>
        <row r="271">
          <cell r="E271">
            <v>1483</v>
          </cell>
          <cell r="F271" t="str">
            <v>Logins</v>
          </cell>
          <cell r="G271" t="str">
            <v>201912</v>
          </cell>
          <cell r="H271" t="str">
            <v>Smith College</v>
          </cell>
          <cell r="I271" t="str">
            <v>Northampton</v>
          </cell>
          <cell r="J271" t="str">
            <v>USA</v>
          </cell>
          <cell r="K271">
            <v>1</v>
          </cell>
          <cell r="L271" t="str">
            <v>Consortium</v>
          </cell>
          <cell r="M271">
            <v>11</v>
          </cell>
          <cell r="N271" t="str">
            <v>CARN-4</v>
          </cell>
          <cell r="O271" t="str">
            <v/>
          </cell>
          <cell r="P271" t="str">
            <v/>
          </cell>
          <cell r="Q271">
            <v>40</v>
          </cell>
          <cell r="R271" t="str">
            <v>Année Philologique</v>
          </cell>
          <cell r="S271" t="str">
            <v/>
          </cell>
        </row>
        <row r="272">
          <cell r="E272">
            <v>1484</v>
          </cell>
          <cell r="F272" t="str">
            <v>Logins</v>
          </cell>
          <cell r="G272" t="str">
            <v>201901</v>
          </cell>
          <cell r="H272" t="str">
            <v>Yale University Library</v>
          </cell>
          <cell r="I272" t="str">
            <v>New Haven</v>
          </cell>
          <cell r="J272" t="str">
            <v>USA</v>
          </cell>
          <cell r="K272">
            <v>2</v>
          </cell>
          <cell r="L272" t="str">
            <v>Institute</v>
          </cell>
          <cell r="M272">
            <v>8</v>
          </cell>
          <cell r="N272" t="str">
            <v>CARN-1</v>
          </cell>
          <cell r="O272" t="str">
            <v/>
          </cell>
          <cell r="P272" t="str">
            <v/>
          </cell>
          <cell r="Q272">
            <v>40</v>
          </cell>
          <cell r="R272" t="str">
            <v>Année Philologique</v>
          </cell>
          <cell r="S272" t="str">
            <v/>
          </cell>
        </row>
        <row r="273">
          <cell r="E273">
            <v>1484</v>
          </cell>
          <cell r="F273" t="str">
            <v>Logins</v>
          </cell>
          <cell r="G273" t="str">
            <v>201902</v>
          </cell>
          <cell r="H273" t="str">
            <v>Yale University Library</v>
          </cell>
          <cell r="I273" t="str">
            <v>New Haven</v>
          </cell>
          <cell r="J273" t="str">
            <v>USA</v>
          </cell>
          <cell r="K273">
            <v>2</v>
          </cell>
          <cell r="L273" t="str">
            <v>Institute</v>
          </cell>
          <cell r="M273">
            <v>8</v>
          </cell>
          <cell r="N273" t="str">
            <v>CARN-1</v>
          </cell>
          <cell r="O273" t="str">
            <v/>
          </cell>
          <cell r="P273" t="str">
            <v/>
          </cell>
          <cell r="Q273">
            <v>40</v>
          </cell>
          <cell r="R273" t="str">
            <v>Année Philologique</v>
          </cell>
          <cell r="S273" t="str">
            <v/>
          </cell>
        </row>
        <row r="274">
          <cell r="E274">
            <v>1484</v>
          </cell>
          <cell r="F274" t="str">
            <v>Logins</v>
          </cell>
          <cell r="G274" t="str">
            <v>201903</v>
          </cell>
          <cell r="H274" t="str">
            <v>Yale University Library</v>
          </cell>
          <cell r="I274" t="str">
            <v>New Haven</v>
          </cell>
          <cell r="J274" t="str">
            <v>USA</v>
          </cell>
          <cell r="K274">
            <v>2</v>
          </cell>
          <cell r="L274" t="str">
            <v>Institute</v>
          </cell>
          <cell r="M274">
            <v>8</v>
          </cell>
          <cell r="N274" t="str">
            <v>CARN-1</v>
          </cell>
          <cell r="O274" t="str">
            <v/>
          </cell>
          <cell r="P274" t="str">
            <v/>
          </cell>
          <cell r="Q274">
            <v>40</v>
          </cell>
          <cell r="R274" t="str">
            <v>Année Philologique</v>
          </cell>
          <cell r="S274" t="str">
            <v/>
          </cell>
        </row>
        <row r="275">
          <cell r="E275">
            <v>1484</v>
          </cell>
          <cell r="F275" t="str">
            <v>Logins</v>
          </cell>
          <cell r="G275" t="str">
            <v>201904</v>
          </cell>
          <cell r="H275" t="str">
            <v>Yale University Library</v>
          </cell>
          <cell r="I275" t="str">
            <v>New Haven</v>
          </cell>
          <cell r="J275" t="str">
            <v>USA</v>
          </cell>
          <cell r="K275">
            <v>2</v>
          </cell>
          <cell r="L275" t="str">
            <v>Institute</v>
          </cell>
          <cell r="M275">
            <v>8</v>
          </cell>
          <cell r="N275" t="str">
            <v>CARN-1</v>
          </cell>
          <cell r="O275" t="str">
            <v/>
          </cell>
          <cell r="P275" t="str">
            <v/>
          </cell>
          <cell r="Q275">
            <v>40</v>
          </cell>
          <cell r="R275" t="str">
            <v>Année Philologique</v>
          </cell>
          <cell r="S275" t="str">
            <v/>
          </cell>
        </row>
        <row r="276">
          <cell r="E276">
            <v>1484</v>
          </cell>
          <cell r="F276" t="str">
            <v>Logins</v>
          </cell>
          <cell r="G276" t="str">
            <v>201905</v>
          </cell>
          <cell r="H276" t="str">
            <v>Yale University Library</v>
          </cell>
          <cell r="I276" t="str">
            <v>New Haven</v>
          </cell>
          <cell r="J276" t="str">
            <v>USA</v>
          </cell>
          <cell r="K276">
            <v>2</v>
          </cell>
          <cell r="L276" t="str">
            <v>Institute</v>
          </cell>
          <cell r="M276">
            <v>8</v>
          </cell>
          <cell r="N276" t="str">
            <v>CARN-1</v>
          </cell>
          <cell r="O276" t="str">
            <v/>
          </cell>
          <cell r="P276" t="str">
            <v/>
          </cell>
          <cell r="Q276">
            <v>40</v>
          </cell>
          <cell r="R276" t="str">
            <v>Année Philologique</v>
          </cell>
          <cell r="S276" t="str">
            <v/>
          </cell>
        </row>
        <row r="277">
          <cell r="E277">
            <v>1484</v>
          </cell>
          <cell r="F277" t="str">
            <v>Logins</v>
          </cell>
          <cell r="G277" t="str">
            <v>201906</v>
          </cell>
          <cell r="H277" t="str">
            <v>Yale University Library</v>
          </cell>
          <cell r="I277" t="str">
            <v>New Haven</v>
          </cell>
          <cell r="J277" t="str">
            <v>USA</v>
          </cell>
          <cell r="K277">
            <v>2</v>
          </cell>
          <cell r="L277" t="str">
            <v>Institute</v>
          </cell>
          <cell r="M277">
            <v>8</v>
          </cell>
          <cell r="N277" t="str">
            <v>CARN-1</v>
          </cell>
          <cell r="O277" t="str">
            <v/>
          </cell>
          <cell r="P277" t="str">
            <v/>
          </cell>
          <cell r="Q277">
            <v>40</v>
          </cell>
          <cell r="R277" t="str">
            <v>Année Philologique</v>
          </cell>
          <cell r="S277" t="str">
            <v/>
          </cell>
        </row>
        <row r="278">
          <cell r="E278">
            <v>1484</v>
          </cell>
          <cell r="F278" t="str">
            <v>Logins</v>
          </cell>
          <cell r="G278" t="str">
            <v>201907</v>
          </cell>
          <cell r="H278" t="str">
            <v>Yale University Library</v>
          </cell>
          <cell r="I278" t="str">
            <v>New Haven</v>
          </cell>
          <cell r="J278" t="str">
            <v>USA</v>
          </cell>
          <cell r="K278">
            <v>2</v>
          </cell>
          <cell r="L278" t="str">
            <v>Institute</v>
          </cell>
          <cell r="M278">
            <v>8</v>
          </cell>
          <cell r="N278" t="str">
            <v>CARN-1</v>
          </cell>
          <cell r="O278" t="str">
            <v/>
          </cell>
          <cell r="P278" t="str">
            <v/>
          </cell>
          <cell r="Q278">
            <v>40</v>
          </cell>
          <cell r="R278" t="str">
            <v>Année Philologique</v>
          </cell>
          <cell r="S278" t="str">
            <v/>
          </cell>
        </row>
        <row r="279">
          <cell r="E279">
            <v>1484</v>
          </cell>
          <cell r="F279" t="str">
            <v>Logins</v>
          </cell>
          <cell r="G279" t="str">
            <v>201908</v>
          </cell>
          <cell r="H279" t="str">
            <v>Yale University Library</v>
          </cell>
          <cell r="I279" t="str">
            <v>New Haven</v>
          </cell>
          <cell r="J279" t="str">
            <v>USA</v>
          </cell>
          <cell r="K279">
            <v>2</v>
          </cell>
          <cell r="L279" t="str">
            <v>Institute</v>
          </cell>
          <cell r="M279">
            <v>8</v>
          </cell>
          <cell r="N279" t="str">
            <v>CARN-1</v>
          </cell>
          <cell r="O279" t="str">
            <v/>
          </cell>
          <cell r="P279" t="str">
            <v/>
          </cell>
          <cell r="Q279">
            <v>40</v>
          </cell>
          <cell r="R279" t="str">
            <v>Année Philologique</v>
          </cell>
          <cell r="S279" t="str">
            <v/>
          </cell>
        </row>
        <row r="280">
          <cell r="E280">
            <v>1484</v>
          </cell>
          <cell r="F280" t="str">
            <v>Logins</v>
          </cell>
          <cell r="G280" t="str">
            <v>201909</v>
          </cell>
          <cell r="H280" t="str">
            <v>Yale University Library</v>
          </cell>
          <cell r="I280" t="str">
            <v>New Haven</v>
          </cell>
          <cell r="J280" t="str">
            <v>USA</v>
          </cell>
          <cell r="K280">
            <v>2</v>
          </cell>
          <cell r="L280" t="str">
            <v>Institute</v>
          </cell>
          <cell r="M280">
            <v>8</v>
          </cell>
          <cell r="N280" t="str">
            <v>CARN-1</v>
          </cell>
          <cell r="O280" t="str">
            <v/>
          </cell>
          <cell r="P280" t="str">
            <v/>
          </cell>
          <cell r="Q280">
            <v>40</v>
          </cell>
          <cell r="R280" t="str">
            <v>Année Philologique</v>
          </cell>
          <cell r="S280" t="str">
            <v/>
          </cell>
        </row>
        <row r="281">
          <cell r="E281">
            <v>1484</v>
          </cell>
          <cell r="F281" t="str">
            <v>Logins</v>
          </cell>
          <cell r="G281" t="str">
            <v>201910</v>
          </cell>
          <cell r="H281" t="str">
            <v>Yale University Library</v>
          </cell>
          <cell r="I281" t="str">
            <v>New Haven</v>
          </cell>
          <cell r="J281" t="str">
            <v>USA</v>
          </cell>
          <cell r="K281">
            <v>2</v>
          </cell>
          <cell r="L281" t="str">
            <v>Institute</v>
          </cell>
          <cell r="M281">
            <v>8</v>
          </cell>
          <cell r="N281" t="str">
            <v>CARN-1</v>
          </cell>
          <cell r="O281" t="str">
            <v/>
          </cell>
          <cell r="P281" t="str">
            <v/>
          </cell>
          <cell r="Q281">
            <v>40</v>
          </cell>
          <cell r="R281" t="str">
            <v>Année Philologique</v>
          </cell>
          <cell r="S281" t="str">
            <v/>
          </cell>
        </row>
        <row r="282">
          <cell r="E282">
            <v>1484</v>
          </cell>
          <cell r="F282" t="str">
            <v>Logins</v>
          </cell>
          <cell r="G282" t="str">
            <v>201911</v>
          </cell>
          <cell r="H282" t="str">
            <v>Yale University Library</v>
          </cell>
          <cell r="I282" t="str">
            <v>New Haven</v>
          </cell>
          <cell r="J282" t="str">
            <v>USA</v>
          </cell>
          <cell r="K282">
            <v>2</v>
          </cell>
          <cell r="L282" t="str">
            <v>Institute</v>
          </cell>
          <cell r="M282">
            <v>8</v>
          </cell>
          <cell r="N282" t="str">
            <v>CARN-1</v>
          </cell>
          <cell r="O282" t="str">
            <v/>
          </cell>
          <cell r="P282" t="str">
            <v/>
          </cell>
          <cell r="Q282">
            <v>40</v>
          </cell>
          <cell r="R282" t="str">
            <v>Année Philologique</v>
          </cell>
          <cell r="S282" t="str">
            <v/>
          </cell>
        </row>
        <row r="283">
          <cell r="E283">
            <v>1484</v>
          </cell>
          <cell r="F283" t="str">
            <v>Logins</v>
          </cell>
          <cell r="G283" t="str">
            <v>201912</v>
          </cell>
          <cell r="H283" t="str">
            <v>Yale University Library</v>
          </cell>
          <cell r="I283" t="str">
            <v>New Haven</v>
          </cell>
          <cell r="J283" t="str">
            <v>USA</v>
          </cell>
          <cell r="K283">
            <v>2</v>
          </cell>
          <cell r="L283" t="str">
            <v>Institute</v>
          </cell>
          <cell r="M283">
            <v>8</v>
          </cell>
          <cell r="N283" t="str">
            <v>CARN-1</v>
          </cell>
          <cell r="O283" t="str">
            <v/>
          </cell>
          <cell r="P283" t="str">
            <v/>
          </cell>
          <cell r="Q283">
            <v>40</v>
          </cell>
          <cell r="R283" t="str">
            <v>Année Philologique</v>
          </cell>
          <cell r="S283" t="str">
            <v/>
          </cell>
        </row>
        <row r="284">
          <cell r="E284">
            <v>1485</v>
          </cell>
          <cell r="F284" t="str">
            <v>Logins</v>
          </cell>
          <cell r="G284" t="str">
            <v>201902</v>
          </cell>
          <cell r="H284" t="str">
            <v>Lund University - Library</v>
          </cell>
          <cell r="I284" t="str">
            <v>Lund</v>
          </cell>
          <cell r="J284" t="str">
            <v>Sweden</v>
          </cell>
          <cell r="K284">
            <v>2</v>
          </cell>
          <cell r="L284" t="str">
            <v>Institute</v>
          </cell>
          <cell r="M284">
            <v>3</v>
          </cell>
          <cell r="N284" t="str">
            <v>Standard</v>
          </cell>
          <cell r="O284" t="str">
            <v/>
          </cell>
          <cell r="P284" t="str">
            <v/>
          </cell>
          <cell r="Q284">
            <v>3</v>
          </cell>
          <cell r="R284" t="str">
            <v>Année Philologique</v>
          </cell>
          <cell r="S284" t="str">
            <v/>
          </cell>
        </row>
        <row r="285">
          <cell r="E285">
            <v>1485</v>
          </cell>
          <cell r="F285" t="str">
            <v>Logins</v>
          </cell>
          <cell r="G285" t="str">
            <v>201903</v>
          </cell>
          <cell r="H285" t="str">
            <v>Lund University - Library</v>
          </cell>
          <cell r="I285" t="str">
            <v>Lund</v>
          </cell>
          <cell r="J285" t="str">
            <v>Sweden</v>
          </cell>
          <cell r="K285">
            <v>2</v>
          </cell>
          <cell r="L285" t="str">
            <v>Institute</v>
          </cell>
          <cell r="M285">
            <v>3</v>
          </cell>
          <cell r="N285" t="str">
            <v>Standard</v>
          </cell>
          <cell r="O285" t="str">
            <v/>
          </cell>
          <cell r="P285" t="str">
            <v/>
          </cell>
          <cell r="Q285">
            <v>3</v>
          </cell>
          <cell r="R285" t="str">
            <v>Année Philologique</v>
          </cell>
          <cell r="S285" t="str">
            <v/>
          </cell>
        </row>
        <row r="286">
          <cell r="E286">
            <v>1485</v>
          </cell>
          <cell r="F286" t="str">
            <v>Logins</v>
          </cell>
          <cell r="G286" t="str">
            <v>201904</v>
          </cell>
          <cell r="H286" t="str">
            <v>Lund University - Library</v>
          </cell>
          <cell r="I286" t="str">
            <v>Lund</v>
          </cell>
          <cell r="J286" t="str">
            <v>Sweden</v>
          </cell>
          <cell r="K286">
            <v>2</v>
          </cell>
          <cell r="L286" t="str">
            <v>Institute</v>
          </cell>
          <cell r="M286">
            <v>3</v>
          </cell>
          <cell r="N286" t="str">
            <v>Standard</v>
          </cell>
          <cell r="O286" t="str">
            <v/>
          </cell>
          <cell r="P286" t="str">
            <v/>
          </cell>
          <cell r="Q286">
            <v>3</v>
          </cell>
          <cell r="R286" t="str">
            <v>Année Philologique</v>
          </cell>
          <cell r="S286" t="str">
            <v/>
          </cell>
        </row>
        <row r="287">
          <cell r="E287">
            <v>1485</v>
          </cell>
          <cell r="F287" t="str">
            <v>Logins</v>
          </cell>
          <cell r="G287" t="str">
            <v>201905</v>
          </cell>
          <cell r="H287" t="str">
            <v>Lund University - Library</v>
          </cell>
          <cell r="I287" t="str">
            <v>Lund</v>
          </cell>
          <cell r="J287" t="str">
            <v>Sweden</v>
          </cell>
          <cell r="K287">
            <v>2</v>
          </cell>
          <cell r="L287" t="str">
            <v>Institute</v>
          </cell>
          <cell r="M287">
            <v>3</v>
          </cell>
          <cell r="N287" t="str">
            <v>Standard</v>
          </cell>
          <cell r="O287" t="str">
            <v/>
          </cell>
          <cell r="P287" t="str">
            <v/>
          </cell>
          <cell r="Q287">
            <v>3</v>
          </cell>
          <cell r="R287" t="str">
            <v>Année Philologique</v>
          </cell>
          <cell r="S287" t="str">
            <v/>
          </cell>
        </row>
        <row r="288">
          <cell r="E288">
            <v>1485</v>
          </cell>
          <cell r="F288" t="str">
            <v>Logins</v>
          </cell>
          <cell r="G288" t="str">
            <v>201906</v>
          </cell>
          <cell r="H288" t="str">
            <v>Lund University - Library</v>
          </cell>
          <cell r="I288" t="str">
            <v>Lund</v>
          </cell>
          <cell r="J288" t="str">
            <v>Sweden</v>
          </cell>
          <cell r="K288">
            <v>2</v>
          </cell>
          <cell r="L288" t="str">
            <v>Institute</v>
          </cell>
          <cell r="M288">
            <v>3</v>
          </cell>
          <cell r="N288" t="str">
            <v>Standard</v>
          </cell>
          <cell r="O288" t="str">
            <v/>
          </cell>
          <cell r="P288" t="str">
            <v/>
          </cell>
          <cell r="Q288">
            <v>3</v>
          </cell>
          <cell r="R288" t="str">
            <v>Année Philologique</v>
          </cell>
          <cell r="S288" t="str">
            <v/>
          </cell>
        </row>
        <row r="289">
          <cell r="E289">
            <v>1485</v>
          </cell>
          <cell r="F289" t="str">
            <v>Logins</v>
          </cell>
          <cell r="G289" t="str">
            <v>201907</v>
          </cell>
          <cell r="H289" t="str">
            <v>Lund University - Library</v>
          </cell>
          <cell r="I289" t="str">
            <v>Lund</v>
          </cell>
          <cell r="J289" t="str">
            <v>Sweden</v>
          </cell>
          <cell r="K289">
            <v>2</v>
          </cell>
          <cell r="L289" t="str">
            <v>Institute</v>
          </cell>
          <cell r="M289">
            <v>3</v>
          </cell>
          <cell r="N289" t="str">
            <v>Standard</v>
          </cell>
          <cell r="O289" t="str">
            <v/>
          </cell>
          <cell r="P289" t="str">
            <v/>
          </cell>
          <cell r="Q289">
            <v>3</v>
          </cell>
          <cell r="R289" t="str">
            <v>Année Philologique</v>
          </cell>
          <cell r="S289" t="str">
            <v/>
          </cell>
        </row>
        <row r="290">
          <cell r="E290">
            <v>1485</v>
          </cell>
          <cell r="F290" t="str">
            <v>Logins</v>
          </cell>
          <cell r="G290" t="str">
            <v>201908</v>
          </cell>
          <cell r="H290" t="str">
            <v>Lund University - Library</v>
          </cell>
          <cell r="I290" t="str">
            <v>Lund</v>
          </cell>
          <cell r="J290" t="str">
            <v>Sweden</v>
          </cell>
          <cell r="K290">
            <v>2</v>
          </cell>
          <cell r="L290" t="str">
            <v>Institute</v>
          </cell>
          <cell r="M290">
            <v>3</v>
          </cell>
          <cell r="N290" t="str">
            <v>Standard</v>
          </cell>
          <cell r="O290" t="str">
            <v/>
          </cell>
          <cell r="P290" t="str">
            <v/>
          </cell>
          <cell r="Q290">
            <v>3</v>
          </cell>
          <cell r="R290" t="str">
            <v>Année Philologique</v>
          </cell>
          <cell r="S290" t="str">
            <v/>
          </cell>
        </row>
        <row r="291">
          <cell r="E291">
            <v>1485</v>
          </cell>
          <cell r="F291" t="str">
            <v>Logins</v>
          </cell>
          <cell r="G291" t="str">
            <v>201909</v>
          </cell>
          <cell r="H291" t="str">
            <v>Lund University - Library</v>
          </cell>
          <cell r="I291" t="str">
            <v>Lund</v>
          </cell>
          <cell r="J291" t="str">
            <v>Sweden</v>
          </cell>
          <cell r="K291">
            <v>2</v>
          </cell>
          <cell r="L291" t="str">
            <v>Institute</v>
          </cell>
          <cell r="M291">
            <v>3</v>
          </cell>
          <cell r="N291" t="str">
            <v>Standard</v>
          </cell>
          <cell r="O291" t="str">
            <v/>
          </cell>
          <cell r="P291" t="str">
            <v/>
          </cell>
          <cell r="Q291">
            <v>3</v>
          </cell>
          <cell r="R291" t="str">
            <v>Année Philologique</v>
          </cell>
          <cell r="S291" t="str">
            <v/>
          </cell>
        </row>
        <row r="292">
          <cell r="E292">
            <v>1485</v>
          </cell>
          <cell r="F292" t="str">
            <v>Logins</v>
          </cell>
          <cell r="G292" t="str">
            <v>201910</v>
          </cell>
          <cell r="H292" t="str">
            <v>Lund University - Library</v>
          </cell>
          <cell r="I292" t="str">
            <v>Lund</v>
          </cell>
          <cell r="J292" t="str">
            <v>Sweden</v>
          </cell>
          <cell r="K292">
            <v>2</v>
          </cell>
          <cell r="L292" t="str">
            <v>Institute</v>
          </cell>
          <cell r="M292">
            <v>3</v>
          </cell>
          <cell r="N292" t="str">
            <v>Standard</v>
          </cell>
          <cell r="O292" t="str">
            <v/>
          </cell>
          <cell r="P292" t="str">
            <v/>
          </cell>
          <cell r="Q292">
            <v>3</v>
          </cell>
          <cell r="R292" t="str">
            <v>Année Philologique</v>
          </cell>
          <cell r="S292" t="str">
            <v/>
          </cell>
        </row>
        <row r="293">
          <cell r="E293">
            <v>1485</v>
          </cell>
          <cell r="F293" t="str">
            <v>Logins</v>
          </cell>
          <cell r="G293" t="str">
            <v>201911</v>
          </cell>
          <cell r="H293" t="str">
            <v>Lund University - Library</v>
          </cell>
          <cell r="I293" t="str">
            <v>Lund</v>
          </cell>
          <cell r="J293" t="str">
            <v>Sweden</v>
          </cell>
          <cell r="K293">
            <v>2</v>
          </cell>
          <cell r="L293" t="str">
            <v>Institute</v>
          </cell>
          <cell r="M293">
            <v>3</v>
          </cell>
          <cell r="N293" t="str">
            <v>Standard</v>
          </cell>
          <cell r="O293" t="str">
            <v/>
          </cell>
          <cell r="P293" t="str">
            <v/>
          </cell>
          <cell r="Q293">
            <v>3</v>
          </cell>
          <cell r="R293" t="str">
            <v>Année Philologique</v>
          </cell>
          <cell r="S293" t="str">
            <v/>
          </cell>
        </row>
        <row r="294">
          <cell r="E294">
            <v>1485</v>
          </cell>
          <cell r="F294" t="str">
            <v>Logins</v>
          </cell>
          <cell r="G294" t="str">
            <v>201912</v>
          </cell>
          <cell r="H294" t="str">
            <v>Lund University - Library</v>
          </cell>
          <cell r="I294" t="str">
            <v>Lund</v>
          </cell>
          <cell r="J294" t="str">
            <v>Sweden</v>
          </cell>
          <cell r="K294">
            <v>2</v>
          </cell>
          <cell r="L294" t="str">
            <v>Institute</v>
          </cell>
          <cell r="M294">
            <v>3</v>
          </cell>
          <cell r="N294" t="str">
            <v>Standard</v>
          </cell>
          <cell r="O294" t="str">
            <v/>
          </cell>
          <cell r="P294" t="str">
            <v/>
          </cell>
          <cell r="Q294">
            <v>3</v>
          </cell>
          <cell r="R294" t="str">
            <v>Année Philologique</v>
          </cell>
          <cell r="S294" t="str">
            <v/>
          </cell>
        </row>
        <row r="295">
          <cell r="E295">
            <v>1488</v>
          </cell>
          <cell r="F295" t="str">
            <v>Logins</v>
          </cell>
          <cell r="G295" t="str">
            <v>201901</v>
          </cell>
          <cell r="H295" t="str">
            <v>University of British Columbia</v>
          </cell>
          <cell r="I295" t="str">
            <v>Vancouver</v>
          </cell>
          <cell r="J295" t="str">
            <v>Canada</v>
          </cell>
          <cell r="K295">
            <v>1</v>
          </cell>
          <cell r="L295" t="str">
            <v>Consortium</v>
          </cell>
          <cell r="M295">
            <v>2</v>
          </cell>
          <cell r="N295" t="str">
            <v>Campus Wide</v>
          </cell>
          <cell r="O295" t="str">
            <v/>
          </cell>
          <cell r="P295" t="str">
            <v/>
          </cell>
          <cell r="Q295">
            <v>40</v>
          </cell>
          <cell r="R295" t="str">
            <v>Année Philologique</v>
          </cell>
          <cell r="S295" t="str">
            <v/>
          </cell>
        </row>
        <row r="296">
          <cell r="E296">
            <v>1488</v>
          </cell>
          <cell r="F296" t="str">
            <v>Logins</v>
          </cell>
          <cell r="G296" t="str">
            <v>201902</v>
          </cell>
          <cell r="H296" t="str">
            <v>University of British Columbia</v>
          </cell>
          <cell r="I296" t="str">
            <v>Vancouver</v>
          </cell>
          <cell r="J296" t="str">
            <v>Canada</v>
          </cell>
          <cell r="K296">
            <v>1</v>
          </cell>
          <cell r="L296" t="str">
            <v>Consortium</v>
          </cell>
          <cell r="M296">
            <v>2</v>
          </cell>
          <cell r="N296" t="str">
            <v>Campus Wide</v>
          </cell>
          <cell r="O296" t="str">
            <v/>
          </cell>
          <cell r="P296" t="str">
            <v/>
          </cell>
          <cell r="Q296">
            <v>40</v>
          </cell>
          <cell r="R296" t="str">
            <v>Année Philologique</v>
          </cell>
          <cell r="S296" t="str">
            <v/>
          </cell>
        </row>
        <row r="297">
          <cell r="E297">
            <v>1488</v>
          </cell>
          <cell r="F297" t="str">
            <v>Logins</v>
          </cell>
          <cell r="G297" t="str">
            <v>201903</v>
          </cell>
          <cell r="H297" t="str">
            <v>University of British Columbia</v>
          </cell>
          <cell r="I297" t="str">
            <v>Vancouver</v>
          </cell>
          <cell r="J297" t="str">
            <v>Canada</v>
          </cell>
          <cell r="K297">
            <v>1</v>
          </cell>
          <cell r="L297" t="str">
            <v>Consortium</v>
          </cell>
          <cell r="M297">
            <v>2</v>
          </cell>
          <cell r="N297" t="str">
            <v>Campus Wide</v>
          </cell>
          <cell r="O297" t="str">
            <v/>
          </cell>
          <cell r="P297" t="str">
            <v/>
          </cell>
          <cell r="Q297">
            <v>40</v>
          </cell>
          <cell r="R297" t="str">
            <v>Année Philologique</v>
          </cell>
          <cell r="S297" t="str">
            <v/>
          </cell>
        </row>
        <row r="298">
          <cell r="E298">
            <v>1488</v>
          </cell>
          <cell r="F298" t="str">
            <v>Logins</v>
          </cell>
          <cell r="G298" t="str">
            <v>201904</v>
          </cell>
          <cell r="H298" t="str">
            <v>University of British Columbia</v>
          </cell>
          <cell r="I298" t="str">
            <v>Vancouver</v>
          </cell>
          <cell r="J298" t="str">
            <v>Canada</v>
          </cell>
          <cell r="K298">
            <v>1</v>
          </cell>
          <cell r="L298" t="str">
            <v>Consortium</v>
          </cell>
          <cell r="M298">
            <v>2</v>
          </cell>
          <cell r="N298" t="str">
            <v>Campus Wide</v>
          </cell>
          <cell r="O298" t="str">
            <v/>
          </cell>
          <cell r="P298" t="str">
            <v/>
          </cell>
          <cell r="Q298">
            <v>40</v>
          </cell>
          <cell r="R298" t="str">
            <v>Année Philologique</v>
          </cell>
          <cell r="S298" t="str">
            <v/>
          </cell>
        </row>
        <row r="299">
          <cell r="E299">
            <v>1488</v>
          </cell>
          <cell r="F299" t="str">
            <v>Logins</v>
          </cell>
          <cell r="G299" t="str">
            <v>201905</v>
          </cell>
          <cell r="H299" t="str">
            <v>University of British Columbia</v>
          </cell>
          <cell r="I299" t="str">
            <v>Vancouver</v>
          </cell>
          <cell r="J299" t="str">
            <v>Canada</v>
          </cell>
          <cell r="K299">
            <v>1</v>
          </cell>
          <cell r="L299" t="str">
            <v>Consortium</v>
          </cell>
          <cell r="M299">
            <v>2</v>
          </cell>
          <cell r="N299" t="str">
            <v>Campus Wide</v>
          </cell>
          <cell r="O299" t="str">
            <v/>
          </cell>
          <cell r="P299" t="str">
            <v/>
          </cell>
          <cell r="Q299">
            <v>40</v>
          </cell>
          <cell r="R299" t="str">
            <v>Année Philologique</v>
          </cell>
          <cell r="S299" t="str">
            <v/>
          </cell>
        </row>
        <row r="300">
          <cell r="E300">
            <v>1488</v>
          </cell>
          <cell r="F300" t="str">
            <v>Logins</v>
          </cell>
          <cell r="G300" t="str">
            <v>201906</v>
          </cell>
          <cell r="H300" t="str">
            <v>University of British Columbia</v>
          </cell>
          <cell r="I300" t="str">
            <v>Vancouver</v>
          </cell>
          <cell r="J300" t="str">
            <v>Canada</v>
          </cell>
          <cell r="K300">
            <v>1</v>
          </cell>
          <cell r="L300" t="str">
            <v>Consortium</v>
          </cell>
          <cell r="M300">
            <v>2</v>
          </cell>
          <cell r="N300" t="str">
            <v>Campus Wide</v>
          </cell>
          <cell r="O300" t="str">
            <v/>
          </cell>
          <cell r="P300" t="str">
            <v/>
          </cell>
          <cell r="Q300">
            <v>40</v>
          </cell>
          <cell r="R300" t="str">
            <v>Année Philologique</v>
          </cell>
          <cell r="S300" t="str">
            <v/>
          </cell>
        </row>
        <row r="301">
          <cell r="E301">
            <v>1488</v>
          </cell>
          <cell r="F301" t="str">
            <v>Logins</v>
          </cell>
          <cell r="G301" t="str">
            <v>201907</v>
          </cell>
          <cell r="H301" t="str">
            <v>University of British Columbia</v>
          </cell>
          <cell r="I301" t="str">
            <v>Vancouver</v>
          </cell>
          <cell r="J301" t="str">
            <v>Canada</v>
          </cell>
          <cell r="K301">
            <v>1</v>
          </cell>
          <cell r="L301" t="str">
            <v>Consortium</v>
          </cell>
          <cell r="M301">
            <v>2</v>
          </cell>
          <cell r="N301" t="str">
            <v>Campus Wide</v>
          </cell>
          <cell r="O301" t="str">
            <v/>
          </cell>
          <cell r="P301" t="str">
            <v/>
          </cell>
          <cell r="Q301">
            <v>40</v>
          </cell>
          <cell r="R301" t="str">
            <v>Année Philologique</v>
          </cell>
          <cell r="S301" t="str">
            <v/>
          </cell>
        </row>
        <row r="302">
          <cell r="E302">
            <v>1488</v>
          </cell>
          <cell r="F302" t="str">
            <v>Logins</v>
          </cell>
          <cell r="G302" t="str">
            <v>201908</v>
          </cell>
          <cell r="H302" t="str">
            <v>University of British Columbia</v>
          </cell>
          <cell r="I302" t="str">
            <v>Vancouver</v>
          </cell>
          <cell r="J302" t="str">
            <v>Canada</v>
          </cell>
          <cell r="K302">
            <v>1</v>
          </cell>
          <cell r="L302" t="str">
            <v>Consortium</v>
          </cell>
          <cell r="M302">
            <v>2</v>
          </cell>
          <cell r="N302" t="str">
            <v>Campus Wide</v>
          </cell>
          <cell r="O302" t="str">
            <v/>
          </cell>
          <cell r="P302" t="str">
            <v/>
          </cell>
          <cell r="Q302">
            <v>40</v>
          </cell>
          <cell r="R302" t="str">
            <v>Année Philologique</v>
          </cell>
          <cell r="S302" t="str">
            <v/>
          </cell>
        </row>
        <row r="303">
          <cell r="E303">
            <v>1488</v>
          </cell>
          <cell r="F303" t="str">
            <v>Logins</v>
          </cell>
          <cell r="G303" t="str">
            <v>201909</v>
          </cell>
          <cell r="H303" t="str">
            <v>University of British Columbia</v>
          </cell>
          <cell r="I303" t="str">
            <v>Vancouver</v>
          </cell>
          <cell r="J303" t="str">
            <v>Canada</v>
          </cell>
          <cell r="K303">
            <v>1</v>
          </cell>
          <cell r="L303" t="str">
            <v>Consortium</v>
          </cell>
          <cell r="M303">
            <v>2</v>
          </cell>
          <cell r="N303" t="str">
            <v>Campus Wide</v>
          </cell>
          <cell r="O303" t="str">
            <v/>
          </cell>
          <cell r="P303" t="str">
            <v/>
          </cell>
          <cell r="Q303">
            <v>40</v>
          </cell>
          <cell r="R303" t="str">
            <v>Année Philologique</v>
          </cell>
          <cell r="S303" t="str">
            <v/>
          </cell>
        </row>
        <row r="304">
          <cell r="E304">
            <v>1488</v>
          </cell>
          <cell r="F304" t="str">
            <v>Logins</v>
          </cell>
          <cell r="G304" t="str">
            <v>201910</v>
          </cell>
          <cell r="H304" t="str">
            <v>University of British Columbia</v>
          </cell>
          <cell r="I304" t="str">
            <v>Vancouver</v>
          </cell>
          <cell r="J304" t="str">
            <v>Canada</v>
          </cell>
          <cell r="K304">
            <v>1</v>
          </cell>
          <cell r="L304" t="str">
            <v>Consortium</v>
          </cell>
          <cell r="M304">
            <v>2</v>
          </cell>
          <cell r="N304" t="str">
            <v>Campus Wide</v>
          </cell>
          <cell r="O304" t="str">
            <v/>
          </cell>
          <cell r="P304" t="str">
            <v/>
          </cell>
          <cell r="Q304">
            <v>40</v>
          </cell>
          <cell r="R304" t="str">
            <v>Année Philologique</v>
          </cell>
          <cell r="S304" t="str">
            <v/>
          </cell>
        </row>
        <row r="305">
          <cell r="E305">
            <v>1488</v>
          </cell>
          <cell r="F305" t="str">
            <v>Logins</v>
          </cell>
          <cell r="G305" t="str">
            <v>201911</v>
          </cell>
          <cell r="H305" t="str">
            <v>University of British Columbia</v>
          </cell>
          <cell r="I305" t="str">
            <v>Vancouver</v>
          </cell>
          <cell r="J305" t="str">
            <v>Canada</v>
          </cell>
          <cell r="K305">
            <v>1</v>
          </cell>
          <cell r="L305" t="str">
            <v>Consortium</v>
          </cell>
          <cell r="M305">
            <v>2</v>
          </cell>
          <cell r="N305" t="str">
            <v>Campus Wide</v>
          </cell>
          <cell r="O305" t="str">
            <v/>
          </cell>
          <cell r="P305" t="str">
            <v/>
          </cell>
          <cell r="Q305">
            <v>40</v>
          </cell>
          <cell r="R305" t="str">
            <v>Année Philologique</v>
          </cell>
          <cell r="S305" t="str">
            <v/>
          </cell>
        </row>
        <row r="306">
          <cell r="E306">
            <v>1488</v>
          </cell>
          <cell r="F306" t="str">
            <v>Logins</v>
          </cell>
          <cell r="G306" t="str">
            <v>201912</v>
          </cell>
          <cell r="H306" t="str">
            <v>University of British Columbia</v>
          </cell>
          <cell r="I306" t="str">
            <v>Vancouver</v>
          </cell>
          <cell r="J306" t="str">
            <v>Canada</v>
          </cell>
          <cell r="K306">
            <v>1</v>
          </cell>
          <cell r="L306" t="str">
            <v>Consortium</v>
          </cell>
          <cell r="M306">
            <v>2</v>
          </cell>
          <cell r="N306" t="str">
            <v>Campus Wide</v>
          </cell>
          <cell r="O306" t="str">
            <v/>
          </cell>
          <cell r="P306" t="str">
            <v/>
          </cell>
          <cell r="Q306">
            <v>40</v>
          </cell>
          <cell r="R306" t="str">
            <v>Année Philologique</v>
          </cell>
          <cell r="S306" t="str">
            <v/>
          </cell>
        </row>
        <row r="307">
          <cell r="E307">
            <v>1489</v>
          </cell>
          <cell r="F307" t="str">
            <v>Logins</v>
          </cell>
          <cell r="G307" t="str">
            <v>201901</v>
          </cell>
          <cell r="H307" t="str">
            <v>Stanford University</v>
          </cell>
          <cell r="I307" t="str">
            <v>Stanford</v>
          </cell>
          <cell r="J307" t="str">
            <v>USA</v>
          </cell>
          <cell r="K307">
            <v>2</v>
          </cell>
          <cell r="L307" t="str">
            <v>Institute</v>
          </cell>
          <cell r="M307">
            <v>8</v>
          </cell>
          <cell r="N307" t="str">
            <v>CARN-1</v>
          </cell>
          <cell r="O307" t="str">
            <v/>
          </cell>
          <cell r="P307" t="str">
            <v/>
          </cell>
          <cell r="Q307">
            <v>40</v>
          </cell>
          <cell r="R307" t="str">
            <v>Année Philologique</v>
          </cell>
          <cell r="S307" t="str">
            <v/>
          </cell>
        </row>
        <row r="308">
          <cell r="E308">
            <v>1489</v>
          </cell>
          <cell r="F308" t="str">
            <v>Logins</v>
          </cell>
          <cell r="G308" t="str">
            <v>201902</v>
          </cell>
          <cell r="H308" t="str">
            <v>Stanford University</v>
          </cell>
          <cell r="I308" t="str">
            <v>Stanford</v>
          </cell>
          <cell r="J308" t="str">
            <v>USA</v>
          </cell>
          <cell r="K308">
            <v>2</v>
          </cell>
          <cell r="L308" t="str">
            <v>Institute</v>
          </cell>
          <cell r="M308">
            <v>8</v>
          </cell>
          <cell r="N308" t="str">
            <v>CARN-1</v>
          </cell>
          <cell r="O308" t="str">
            <v/>
          </cell>
          <cell r="P308" t="str">
            <v/>
          </cell>
          <cell r="Q308">
            <v>40</v>
          </cell>
          <cell r="R308" t="str">
            <v>Année Philologique</v>
          </cell>
          <cell r="S308" t="str">
            <v/>
          </cell>
        </row>
        <row r="309">
          <cell r="E309">
            <v>1489</v>
          </cell>
          <cell r="F309" t="str">
            <v>Logins</v>
          </cell>
          <cell r="G309" t="str">
            <v>201903</v>
          </cell>
          <cell r="H309" t="str">
            <v>Stanford University</v>
          </cell>
          <cell r="I309" t="str">
            <v>Stanford</v>
          </cell>
          <cell r="J309" t="str">
            <v>USA</v>
          </cell>
          <cell r="K309">
            <v>2</v>
          </cell>
          <cell r="L309" t="str">
            <v>Institute</v>
          </cell>
          <cell r="M309">
            <v>8</v>
          </cell>
          <cell r="N309" t="str">
            <v>CARN-1</v>
          </cell>
          <cell r="O309" t="str">
            <v/>
          </cell>
          <cell r="P309" t="str">
            <v/>
          </cell>
          <cell r="Q309">
            <v>40</v>
          </cell>
          <cell r="R309" t="str">
            <v>Année Philologique</v>
          </cell>
          <cell r="S309" t="str">
            <v/>
          </cell>
        </row>
        <row r="310">
          <cell r="E310">
            <v>1489</v>
          </cell>
          <cell r="F310" t="str">
            <v>Logins</v>
          </cell>
          <cell r="G310" t="str">
            <v>201904</v>
          </cell>
          <cell r="H310" t="str">
            <v>Stanford University</v>
          </cell>
          <cell r="I310" t="str">
            <v>Stanford</v>
          </cell>
          <cell r="J310" t="str">
            <v>USA</v>
          </cell>
          <cell r="K310">
            <v>2</v>
          </cell>
          <cell r="L310" t="str">
            <v>Institute</v>
          </cell>
          <cell r="M310">
            <v>8</v>
          </cell>
          <cell r="N310" t="str">
            <v>CARN-1</v>
          </cell>
          <cell r="O310" t="str">
            <v/>
          </cell>
          <cell r="P310" t="str">
            <v/>
          </cell>
          <cell r="Q310">
            <v>40</v>
          </cell>
          <cell r="R310" t="str">
            <v>Année Philologique</v>
          </cell>
          <cell r="S310" t="str">
            <v/>
          </cell>
        </row>
        <row r="311">
          <cell r="E311">
            <v>1489</v>
          </cell>
          <cell r="F311" t="str">
            <v>Logins</v>
          </cell>
          <cell r="G311" t="str">
            <v>201905</v>
          </cell>
          <cell r="H311" t="str">
            <v>Stanford University</v>
          </cell>
          <cell r="I311" t="str">
            <v>Stanford</v>
          </cell>
          <cell r="J311" t="str">
            <v>USA</v>
          </cell>
          <cell r="K311">
            <v>2</v>
          </cell>
          <cell r="L311" t="str">
            <v>Institute</v>
          </cell>
          <cell r="M311">
            <v>8</v>
          </cell>
          <cell r="N311" t="str">
            <v>CARN-1</v>
          </cell>
          <cell r="O311" t="str">
            <v/>
          </cell>
          <cell r="P311" t="str">
            <v/>
          </cell>
          <cell r="Q311">
            <v>40</v>
          </cell>
          <cell r="R311" t="str">
            <v>Année Philologique</v>
          </cell>
          <cell r="S311" t="str">
            <v/>
          </cell>
        </row>
        <row r="312">
          <cell r="E312">
            <v>1489</v>
          </cell>
          <cell r="F312" t="str">
            <v>Logins</v>
          </cell>
          <cell r="G312" t="str">
            <v>201906</v>
          </cell>
          <cell r="H312" t="str">
            <v>Stanford University</v>
          </cell>
          <cell r="I312" t="str">
            <v>Stanford</v>
          </cell>
          <cell r="J312" t="str">
            <v>USA</v>
          </cell>
          <cell r="K312">
            <v>2</v>
          </cell>
          <cell r="L312" t="str">
            <v>Institute</v>
          </cell>
          <cell r="M312">
            <v>8</v>
          </cell>
          <cell r="N312" t="str">
            <v>CARN-1</v>
          </cell>
          <cell r="O312" t="str">
            <v/>
          </cell>
          <cell r="P312" t="str">
            <v/>
          </cell>
          <cell r="Q312">
            <v>40</v>
          </cell>
          <cell r="R312" t="str">
            <v>Année Philologique</v>
          </cell>
          <cell r="S312" t="str">
            <v/>
          </cell>
        </row>
        <row r="313">
          <cell r="E313">
            <v>1489</v>
          </cell>
          <cell r="F313" t="str">
            <v>Logins</v>
          </cell>
          <cell r="G313" t="str">
            <v>201907</v>
          </cell>
          <cell r="H313" t="str">
            <v>Stanford University</v>
          </cell>
          <cell r="I313" t="str">
            <v>Stanford</v>
          </cell>
          <cell r="J313" t="str">
            <v>USA</v>
          </cell>
          <cell r="K313">
            <v>2</v>
          </cell>
          <cell r="L313" t="str">
            <v>Institute</v>
          </cell>
          <cell r="M313">
            <v>8</v>
          </cell>
          <cell r="N313" t="str">
            <v>CARN-1</v>
          </cell>
          <cell r="O313" t="str">
            <v/>
          </cell>
          <cell r="P313" t="str">
            <v/>
          </cell>
          <cell r="Q313">
            <v>40</v>
          </cell>
          <cell r="R313" t="str">
            <v>Année Philologique</v>
          </cell>
          <cell r="S313" t="str">
            <v/>
          </cell>
        </row>
        <row r="314">
          <cell r="E314">
            <v>1489</v>
          </cell>
          <cell r="F314" t="str">
            <v>Logins</v>
          </cell>
          <cell r="G314" t="str">
            <v>201908</v>
          </cell>
          <cell r="H314" t="str">
            <v>Stanford University</v>
          </cell>
          <cell r="I314" t="str">
            <v>Stanford</v>
          </cell>
          <cell r="J314" t="str">
            <v>USA</v>
          </cell>
          <cell r="K314">
            <v>2</v>
          </cell>
          <cell r="L314" t="str">
            <v>Institute</v>
          </cell>
          <cell r="M314">
            <v>8</v>
          </cell>
          <cell r="N314" t="str">
            <v>CARN-1</v>
          </cell>
          <cell r="O314" t="str">
            <v/>
          </cell>
          <cell r="P314" t="str">
            <v/>
          </cell>
          <cell r="Q314">
            <v>40</v>
          </cell>
          <cell r="R314" t="str">
            <v>Année Philologique</v>
          </cell>
          <cell r="S314" t="str">
            <v/>
          </cell>
        </row>
        <row r="315">
          <cell r="E315">
            <v>1489</v>
          </cell>
          <cell r="F315" t="str">
            <v>Logins</v>
          </cell>
          <cell r="G315" t="str">
            <v>201909</v>
          </cell>
          <cell r="H315" t="str">
            <v>Stanford University</v>
          </cell>
          <cell r="I315" t="str">
            <v>Stanford</v>
          </cell>
          <cell r="J315" t="str">
            <v>USA</v>
          </cell>
          <cell r="K315">
            <v>2</v>
          </cell>
          <cell r="L315" t="str">
            <v>Institute</v>
          </cell>
          <cell r="M315">
            <v>8</v>
          </cell>
          <cell r="N315" t="str">
            <v>CARN-1</v>
          </cell>
          <cell r="O315" t="str">
            <v/>
          </cell>
          <cell r="P315" t="str">
            <v/>
          </cell>
          <cell r="Q315">
            <v>40</v>
          </cell>
          <cell r="R315" t="str">
            <v>Année Philologique</v>
          </cell>
          <cell r="S315" t="str">
            <v/>
          </cell>
        </row>
        <row r="316">
          <cell r="E316">
            <v>1489</v>
          </cell>
          <cell r="F316" t="str">
            <v>Logins</v>
          </cell>
          <cell r="G316" t="str">
            <v>201910</v>
          </cell>
          <cell r="H316" t="str">
            <v>Stanford University</v>
          </cell>
          <cell r="I316" t="str">
            <v>Stanford</v>
          </cell>
          <cell r="J316" t="str">
            <v>USA</v>
          </cell>
          <cell r="K316">
            <v>2</v>
          </cell>
          <cell r="L316" t="str">
            <v>Institute</v>
          </cell>
          <cell r="M316">
            <v>8</v>
          </cell>
          <cell r="N316" t="str">
            <v>CARN-1</v>
          </cell>
          <cell r="O316" t="str">
            <v/>
          </cell>
          <cell r="P316" t="str">
            <v/>
          </cell>
          <cell r="Q316">
            <v>40</v>
          </cell>
          <cell r="R316" t="str">
            <v>Année Philologique</v>
          </cell>
          <cell r="S316" t="str">
            <v/>
          </cell>
        </row>
        <row r="317">
          <cell r="E317">
            <v>1489</v>
          </cell>
          <cell r="F317" t="str">
            <v>Logins</v>
          </cell>
          <cell r="G317" t="str">
            <v>201911</v>
          </cell>
          <cell r="H317" t="str">
            <v>Stanford University</v>
          </cell>
          <cell r="I317" t="str">
            <v>Stanford</v>
          </cell>
          <cell r="J317" t="str">
            <v>USA</v>
          </cell>
          <cell r="K317">
            <v>2</v>
          </cell>
          <cell r="L317" t="str">
            <v>Institute</v>
          </cell>
          <cell r="M317">
            <v>8</v>
          </cell>
          <cell r="N317" t="str">
            <v>CARN-1</v>
          </cell>
          <cell r="O317" t="str">
            <v/>
          </cell>
          <cell r="P317" t="str">
            <v/>
          </cell>
          <cell r="Q317">
            <v>40</v>
          </cell>
          <cell r="R317" t="str">
            <v>Année Philologique</v>
          </cell>
          <cell r="S317" t="str">
            <v/>
          </cell>
        </row>
        <row r="318">
          <cell r="E318">
            <v>1489</v>
          </cell>
          <cell r="F318" t="str">
            <v>Logins</v>
          </cell>
          <cell r="G318" t="str">
            <v>201912</v>
          </cell>
          <cell r="H318" t="str">
            <v>Stanford University</v>
          </cell>
          <cell r="I318" t="str">
            <v>Stanford</v>
          </cell>
          <cell r="J318" t="str">
            <v>USA</v>
          </cell>
          <cell r="K318">
            <v>2</v>
          </cell>
          <cell r="L318" t="str">
            <v>Institute</v>
          </cell>
          <cell r="M318">
            <v>8</v>
          </cell>
          <cell r="N318" t="str">
            <v>CARN-1</v>
          </cell>
          <cell r="O318" t="str">
            <v/>
          </cell>
          <cell r="P318" t="str">
            <v/>
          </cell>
          <cell r="Q318">
            <v>40</v>
          </cell>
          <cell r="R318" t="str">
            <v>Année Philologique</v>
          </cell>
          <cell r="S318" t="str">
            <v/>
          </cell>
        </row>
        <row r="319">
          <cell r="E319">
            <v>1490</v>
          </cell>
          <cell r="F319" t="str">
            <v>Logins</v>
          </cell>
          <cell r="G319" t="str">
            <v>201901</v>
          </cell>
          <cell r="H319" t="str">
            <v>King's College London</v>
          </cell>
          <cell r="I319" t="str">
            <v>London</v>
          </cell>
          <cell r="J319" t="str">
            <v>UK</v>
          </cell>
          <cell r="K319">
            <v>2</v>
          </cell>
          <cell r="L319" t="str">
            <v>Institute</v>
          </cell>
          <cell r="M319">
            <v>14</v>
          </cell>
          <cell r="N319" t="str">
            <v>JISC-2</v>
          </cell>
          <cell r="O319" t="str">
            <v/>
          </cell>
          <cell r="P319" t="str">
            <v/>
          </cell>
          <cell r="Q319">
            <v>40</v>
          </cell>
          <cell r="R319" t="str">
            <v>Année Philologique</v>
          </cell>
          <cell r="S319" t="str">
            <v/>
          </cell>
        </row>
        <row r="320">
          <cell r="E320">
            <v>1490</v>
          </cell>
          <cell r="F320" t="str">
            <v>Logins</v>
          </cell>
          <cell r="G320" t="str">
            <v>201902</v>
          </cell>
          <cell r="H320" t="str">
            <v>King's College London</v>
          </cell>
          <cell r="I320" t="str">
            <v>London</v>
          </cell>
          <cell r="J320" t="str">
            <v>UK</v>
          </cell>
          <cell r="K320">
            <v>2</v>
          </cell>
          <cell r="L320" t="str">
            <v>Institute</v>
          </cell>
          <cell r="M320">
            <v>14</v>
          </cell>
          <cell r="N320" t="str">
            <v>JISC-2</v>
          </cell>
          <cell r="O320" t="str">
            <v/>
          </cell>
          <cell r="P320" t="str">
            <v/>
          </cell>
          <cell r="Q320">
            <v>40</v>
          </cell>
          <cell r="R320" t="str">
            <v>Année Philologique</v>
          </cell>
          <cell r="S320" t="str">
            <v/>
          </cell>
        </row>
        <row r="321">
          <cell r="E321">
            <v>1490</v>
          </cell>
          <cell r="F321" t="str">
            <v>Logins</v>
          </cell>
          <cell r="G321" t="str">
            <v>201903</v>
          </cell>
          <cell r="H321" t="str">
            <v>King's College London</v>
          </cell>
          <cell r="I321" t="str">
            <v>London</v>
          </cell>
          <cell r="J321" t="str">
            <v>UK</v>
          </cell>
          <cell r="K321">
            <v>2</v>
          </cell>
          <cell r="L321" t="str">
            <v>Institute</v>
          </cell>
          <cell r="M321">
            <v>14</v>
          </cell>
          <cell r="N321" t="str">
            <v>JISC-2</v>
          </cell>
          <cell r="O321" t="str">
            <v/>
          </cell>
          <cell r="P321" t="str">
            <v/>
          </cell>
          <cell r="Q321">
            <v>40</v>
          </cell>
          <cell r="R321" t="str">
            <v>Année Philologique</v>
          </cell>
          <cell r="S321" t="str">
            <v/>
          </cell>
        </row>
        <row r="322">
          <cell r="E322">
            <v>1490</v>
          </cell>
          <cell r="F322" t="str">
            <v>Logins</v>
          </cell>
          <cell r="G322" t="str">
            <v>201904</v>
          </cell>
          <cell r="H322" t="str">
            <v>King's College London</v>
          </cell>
          <cell r="I322" t="str">
            <v>London</v>
          </cell>
          <cell r="J322" t="str">
            <v>UK</v>
          </cell>
          <cell r="K322">
            <v>2</v>
          </cell>
          <cell r="L322" t="str">
            <v>Institute</v>
          </cell>
          <cell r="M322">
            <v>14</v>
          </cell>
          <cell r="N322" t="str">
            <v>JISC-2</v>
          </cell>
          <cell r="O322" t="str">
            <v/>
          </cell>
          <cell r="P322" t="str">
            <v/>
          </cell>
          <cell r="Q322">
            <v>40</v>
          </cell>
          <cell r="R322" t="str">
            <v>Année Philologique</v>
          </cell>
          <cell r="S322" t="str">
            <v/>
          </cell>
        </row>
        <row r="323">
          <cell r="E323">
            <v>1490</v>
          </cell>
          <cell r="F323" t="str">
            <v>Logins</v>
          </cell>
          <cell r="G323" t="str">
            <v>201905</v>
          </cell>
          <cell r="H323" t="str">
            <v>King's College London</v>
          </cell>
          <cell r="I323" t="str">
            <v>London</v>
          </cell>
          <cell r="J323" t="str">
            <v>UK</v>
          </cell>
          <cell r="K323">
            <v>2</v>
          </cell>
          <cell r="L323" t="str">
            <v>Institute</v>
          </cell>
          <cell r="M323">
            <v>14</v>
          </cell>
          <cell r="N323" t="str">
            <v>JISC-2</v>
          </cell>
          <cell r="O323" t="str">
            <v/>
          </cell>
          <cell r="P323" t="str">
            <v/>
          </cell>
          <cell r="Q323">
            <v>40</v>
          </cell>
          <cell r="R323" t="str">
            <v>Année Philologique</v>
          </cell>
          <cell r="S323" t="str">
            <v/>
          </cell>
        </row>
        <row r="324">
          <cell r="E324">
            <v>1490</v>
          </cell>
          <cell r="F324" t="str">
            <v>Logins</v>
          </cell>
          <cell r="G324" t="str">
            <v>201906</v>
          </cell>
          <cell r="H324" t="str">
            <v>King's College London</v>
          </cell>
          <cell r="I324" t="str">
            <v>London</v>
          </cell>
          <cell r="J324" t="str">
            <v>UK</v>
          </cell>
          <cell r="K324">
            <v>2</v>
          </cell>
          <cell r="L324" t="str">
            <v>Institute</v>
          </cell>
          <cell r="M324">
            <v>14</v>
          </cell>
          <cell r="N324" t="str">
            <v>JISC-2</v>
          </cell>
          <cell r="O324" t="str">
            <v/>
          </cell>
          <cell r="P324" t="str">
            <v/>
          </cell>
          <cell r="Q324">
            <v>40</v>
          </cell>
          <cell r="R324" t="str">
            <v>Année Philologique</v>
          </cell>
          <cell r="S324" t="str">
            <v/>
          </cell>
        </row>
        <row r="325">
          <cell r="E325">
            <v>1490</v>
          </cell>
          <cell r="F325" t="str">
            <v>Logins</v>
          </cell>
          <cell r="G325" t="str">
            <v>201907</v>
          </cell>
          <cell r="H325" t="str">
            <v>King's College London</v>
          </cell>
          <cell r="I325" t="str">
            <v>London</v>
          </cell>
          <cell r="J325" t="str">
            <v>UK</v>
          </cell>
          <cell r="K325">
            <v>2</v>
          </cell>
          <cell r="L325" t="str">
            <v>Institute</v>
          </cell>
          <cell r="M325">
            <v>14</v>
          </cell>
          <cell r="N325" t="str">
            <v>JISC-2</v>
          </cell>
          <cell r="O325" t="str">
            <v/>
          </cell>
          <cell r="P325" t="str">
            <v/>
          </cell>
          <cell r="Q325">
            <v>40</v>
          </cell>
          <cell r="R325" t="str">
            <v>Année Philologique</v>
          </cell>
          <cell r="S325" t="str">
            <v/>
          </cell>
        </row>
        <row r="326">
          <cell r="E326">
            <v>1490</v>
          </cell>
          <cell r="F326" t="str">
            <v>Logins</v>
          </cell>
          <cell r="G326" t="str">
            <v>201908</v>
          </cell>
          <cell r="H326" t="str">
            <v>King's College London</v>
          </cell>
          <cell r="I326" t="str">
            <v>London</v>
          </cell>
          <cell r="J326" t="str">
            <v>UK</v>
          </cell>
          <cell r="K326">
            <v>2</v>
          </cell>
          <cell r="L326" t="str">
            <v>Institute</v>
          </cell>
          <cell r="M326">
            <v>14</v>
          </cell>
          <cell r="N326" t="str">
            <v>JISC-2</v>
          </cell>
          <cell r="O326" t="str">
            <v/>
          </cell>
          <cell r="P326" t="str">
            <v/>
          </cell>
          <cell r="Q326">
            <v>40</v>
          </cell>
          <cell r="R326" t="str">
            <v>Année Philologique</v>
          </cell>
          <cell r="S326" t="str">
            <v/>
          </cell>
        </row>
        <row r="327">
          <cell r="E327">
            <v>1490</v>
          </cell>
          <cell r="F327" t="str">
            <v>Logins</v>
          </cell>
          <cell r="G327" t="str">
            <v>201909</v>
          </cell>
          <cell r="H327" t="str">
            <v>King's College London</v>
          </cell>
          <cell r="I327" t="str">
            <v>London</v>
          </cell>
          <cell r="J327" t="str">
            <v>UK</v>
          </cell>
          <cell r="K327">
            <v>2</v>
          </cell>
          <cell r="L327" t="str">
            <v>Institute</v>
          </cell>
          <cell r="M327">
            <v>14</v>
          </cell>
          <cell r="N327" t="str">
            <v>JISC-2</v>
          </cell>
          <cell r="O327" t="str">
            <v/>
          </cell>
          <cell r="P327" t="str">
            <v/>
          </cell>
          <cell r="Q327">
            <v>40</v>
          </cell>
          <cell r="R327" t="str">
            <v>Année Philologique</v>
          </cell>
          <cell r="S327" t="str">
            <v/>
          </cell>
        </row>
        <row r="328">
          <cell r="E328">
            <v>1490</v>
          </cell>
          <cell r="F328" t="str">
            <v>Logins</v>
          </cell>
          <cell r="G328" t="str">
            <v>201910</v>
          </cell>
          <cell r="H328" t="str">
            <v>King's College London</v>
          </cell>
          <cell r="I328" t="str">
            <v>London</v>
          </cell>
          <cell r="J328" t="str">
            <v>UK</v>
          </cell>
          <cell r="K328">
            <v>2</v>
          </cell>
          <cell r="L328" t="str">
            <v>Institute</v>
          </cell>
          <cell r="M328">
            <v>14</v>
          </cell>
          <cell r="N328" t="str">
            <v>JISC-2</v>
          </cell>
          <cell r="O328" t="str">
            <v/>
          </cell>
          <cell r="P328" t="str">
            <v/>
          </cell>
          <cell r="Q328">
            <v>40</v>
          </cell>
          <cell r="R328" t="str">
            <v>Année Philologique</v>
          </cell>
          <cell r="S328" t="str">
            <v/>
          </cell>
        </row>
        <row r="329">
          <cell r="E329">
            <v>1490</v>
          </cell>
          <cell r="F329" t="str">
            <v>Logins</v>
          </cell>
          <cell r="G329" t="str">
            <v>201911</v>
          </cell>
          <cell r="H329" t="str">
            <v>King's College London</v>
          </cell>
          <cell r="I329" t="str">
            <v>London</v>
          </cell>
          <cell r="J329" t="str">
            <v>UK</v>
          </cell>
          <cell r="K329">
            <v>2</v>
          </cell>
          <cell r="L329" t="str">
            <v>Institute</v>
          </cell>
          <cell r="M329">
            <v>14</v>
          </cell>
          <cell r="N329" t="str">
            <v>JISC-2</v>
          </cell>
          <cell r="O329" t="str">
            <v/>
          </cell>
          <cell r="P329" t="str">
            <v/>
          </cell>
          <cell r="Q329">
            <v>40</v>
          </cell>
          <cell r="R329" t="str">
            <v>Année Philologique</v>
          </cell>
          <cell r="S329" t="str">
            <v/>
          </cell>
        </row>
        <row r="330">
          <cell r="E330">
            <v>1490</v>
          </cell>
          <cell r="F330" t="str">
            <v>Logins</v>
          </cell>
          <cell r="G330" t="str">
            <v>201912</v>
          </cell>
          <cell r="H330" t="str">
            <v>King's College London</v>
          </cell>
          <cell r="I330" t="str">
            <v>London</v>
          </cell>
          <cell r="J330" t="str">
            <v>UK</v>
          </cell>
          <cell r="K330">
            <v>2</v>
          </cell>
          <cell r="L330" t="str">
            <v>Institute</v>
          </cell>
          <cell r="M330">
            <v>14</v>
          </cell>
          <cell r="N330" t="str">
            <v>JISC-2</v>
          </cell>
          <cell r="O330" t="str">
            <v/>
          </cell>
          <cell r="P330" t="str">
            <v/>
          </cell>
          <cell r="Q330">
            <v>40</v>
          </cell>
          <cell r="R330" t="str">
            <v>Année Philologique</v>
          </cell>
          <cell r="S330" t="str">
            <v/>
          </cell>
        </row>
        <row r="331">
          <cell r="E331">
            <v>1493</v>
          </cell>
          <cell r="F331" t="str">
            <v>Logins</v>
          </cell>
          <cell r="G331" t="str">
            <v>201901</v>
          </cell>
          <cell r="H331" t="str">
            <v>University of St Andrews</v>
          </cell>
          <cell r="I331" t="str">
            <v>St Andrews</v>
          </cell>
          <cell r="J331" t="str">
            <v>UK</v>
          </cell>
          <cell r="K331">
            <v>2</v>
          </cell>
          <cell r="L331" t="str">
            <v>Institute</v>
          </cell>
          <cell r="M331">
            <v>17</v>
          </cell>
          <cell r="N331" t="str">
            <v>JISC-5</v>
          </cell>
          <cell r="O331" t="str">
            <v/>
          </cell>
          <cell r="P331" t="str">
            <v/>
          </cell>
          <cell r="Q331">
            <v>40</v>
          </cell>
          <cell r="R331" t="str">
            <v>Année Philologique</v>
          </cell>
          <cell r="S331" t="str">
            <v/>
          </cell>
        </row>
        <row r="332">
          <cell r="E332">
            <v>1493</v>
          </cell>
          <cell r="F332" t="str">
            <v>Logins</v>
          </cell>
          <cell r="G332" t="str">
            <v>201902</v>
          </cell>
          <cell r="H332" t="str">
            <v>University of St Andrews</v>
          </cell>
          <cell r="I332" t="str">
            <v>St Andrews</v>
          </cell>
          <cell r="J332" t="str">
            <v>UK</v>
          </cell>
          <cell r="K332">
            <v>2</v>
          </cell>
          <cell r="L332" t="str">
            <v>Institute</v>
          </cell>
          <cell r="M332">
            <v>17</v>
          </cell>
          <cell r="N332" t="str">
            <v>JISC-5</v>
          </cell>
          <cell r="O332" t="str">
            <v/>
          </cell>
          <cell r="P332" t="str">
            <v/>
          </cell>
          <cell r="Q332">
            <v>40</v>
          </cell>
          <cell r="R332" t="str">
            <v>Année Philologique</v>
          </cell>
          <cell r="S332" t="str">
            <v/>
          </cell>
        </row>
        <row r="333">
          <cell r="E333">
            <v>1493</v>
          </cell>
          <cell r="F333" t="str">
            <v>Logins</v>
          </cell>
          <cell r="G333" t="str">
            <v>201903</v>
          </cell>
          <cell r="H333" t="str">
            <v>University of St Andrews</v>
          </cell>
          <cell r="I333" t="str">
            <v>St Andrews</v>
          </cell>
          <cell r="J333" t="str">
            <v>UK</v>
          </cell>
          <cell r="K333">
            <v>2</v>
          </cell>
          <cell r="L333" t="str">
            <v>Institute</v>
          </cell>
          <cell r="M333">
            <v>17</v>
          </cell>
          <cell r="N333" t="str">
            <v>JISC-5</v>
          </cell>
          <cell r="O333" t="str">
            <v/>
          </cell>
          <cell r="P333" t="str">
            <v/>
          </cell>
          <cell r="Q333">
            <v>40</v>
          </cell>
          <cell r="R333" t="str">
            <v>Année Philologique</v>
          </cell>
          <cell r="S333" t="str">
            <v/>
          </cell>
        </row>
        <row r="334">
          <cell r="E334">
            <v>1493</v>
          </cell>
          <cell r="F334" t="str">
            <v>Logins</v>
          </cell>
          <cell r="G334" t="str">
            <v>201904</v>
          </cell>
          <cell r="H334" t="str">
            <v>University of St Andrews</v>
          </cell>
          <cell r="I334" t="str">
            <v>St Andrews</v>
          </cell>
          <cell r="J334" t="str">
            <v>UK</v>
          </cell>
          <cell r="K334">
            <v>2</v>
          </cell>
          <cell r="L334" t="str">
            <v>Institute</v>
          </cell>
          <cell r="M334">
            <v>17</v>
          </cell>
          <cell r="N334" t="str">
            <v>JISC-5</v>
          </cell>
          <cell r="O334" t="str">
            <v/>
          </cell>
          <cell r="P334" t="str">
            <v/>
          </cell>
          <cell r="Q334">
            <v>40</v>
          </cell>
          <cell r="R334" t="str">
            <v>Année Philologique</v>
          </cell>
          <cell r="S334" t="str">
            <v/>
          </cell>
        </row>
        <row r="335">
          <cell r="E335">
            <v>1493</v>
          </cell>
          <cell r="F335" t="str">
            <v>Logins</v>
          </cell>
          <cell r="G335" t="str">
            <v>201905</v>
          </cell>
          <cell r="H335" t="str">
            <v>University of St Andrews</v>
          </cell>
          <cell r="I335" t="str">
            <v>St Andrews</v>
          </cell>
          <cell r="J335" t="str">
            <v>UK</v>
          </cell>
          <cell r="K335">
            <v>2</v>
          </cell>
          <cell r="L335" t="str">
            <v>Institute</v>
          </cell>
          <cell r="M335">
            <v>17</v>
          </cell>
          <cell r="N335" t="str">
            <v>JISC-5</v>
          </cell>
          <cell r="O335" t="str">
            <v/>
          </cell>
          <cell r="P335" t="str">
            <v/>
          </cell>
          <cell r="Q335">
            <v>40</v>
          </cell>
          <cell r="R335" t="str">
            <v>Année Philologique</v>
          </cell>
          <cell r="S335" t="str">
            <v/>
          </cell>
        </row>
        <row r="336">
          <cell r="E336">
            <v>1493</v>
          </cell>
          <cell r="F336" t="str">
            <v>Logins</v>
          </cell>
          <cell r="G336" t="str">
            <v>201906</v>
          </cell>
          <cell r="H336" t="str">
            <v>University of St Andrews</v>
          </cell>
          <cell r="I336" t="str">
            <v>St Andrews</v>
          </cell>
          <cell r="J336" t="str">
            <v>UK</v>
          </cell>
          <cell r="K336">
            <v>2</v>
          </cell>
          <cell r="L336" t="str">
            <v>Institute</v>
          </cell>
          <cell r="M336">
            <v>17</v>
          </cell>
          <cell r="N336" t="str">
            <v>JISC-5</v>
          </cell>
          <cell r="O336" t="str">
            <v/>
          </cell>
          <cell r="P336" t="str">
            <v/>
          </cell>
          <cell r="Q336">
            <v>40</v>
          </cell>
          <cell r="R336" t="str">
            <v>Année Philologique</v>
          </cell>
          <cell r="S336" t="str">
            <v/>
          </cell>
        </row>
        <row r="337">
          <cell r="E337">
            <v>1493</v>
          </cell>
          <cell r="F337" t="str">
            <v>Logins</v>
          </cell>
          <cell r="G337" t="str">
            <v>201907</v>
          </cell>
          <cell r="H337" t="str">
            <v>University of St Andrews</v>
          </cell>
          <cell r="I337" t="str">
            <v>St Andrews</v>
          </cell>
          <cell r="J337" t="str">
            <v>UK</v>
          </cell>
          <cell r="K337">
            <v>2</v>
          </cell>
          <cell r="L337" t="str">
            <v>Institute</v>
          </cell>
          <cell r="M337">
            <v>17</v>
          </cell>
          <cell r="N337" t="str">
            <v>JISC-5</v>
          </cell>
          <cell r="O337" t="str">
            <v/>
          </cell>
          <cell r="P337" t="str">
            <v/>
          </cell>
          <cell r="Q337">
            <v>40</v>
          </cell>
          <cell r="R337" t="str">
            <v>Année Philologique</v>
          </cell>
          <cell r="S337" t="str">
            <v/>
          </cell>
        </row>
        <row r="338">
          <cell r="E338">
            <v>1493</v>
          </cell>
          <cell r="F338" t="str">
            <v>Logins</v>
          </cell>
          <cell r="G338" t="str">
            <v>201908</v>
          </cell>
          <cell r="H338" t="str">
            <v>University of St Andrews</v>
          </cell>
          <cell r="I338" t="str">
            <v>St Andrews</v>
          </cell>
          <cell r="J338" t="str">
            <v>UK</v>
          </cell>
          <cell r="K338">
            <v>2</v>
          </cell>
          <cell r="L338" t="str">
            <v>Institute</v>
          </cell>
          <cell r="M338">
            <v>17</v>
          </cell>
          <cell r="N338" t="str">
            <v>JISC-5</v>
          </cell>
          <cell r="O338" t="str">
            <v/>
          </cell>
          <cell r="P338" t="str">
            <v/>
          </cell>
          <cell r="Q338">
            <v>40</v>
          </cell>
          <cell r="R338" t="str">
            <v>Année Philologique</v>
          </cell>
          <cell r="S338" t="str">
            <v/>
          </cell>
        </row>
        <row r="339">
          <cell r="E339">
            <v>1493</v>
          </cell>
          <cell r="F339" t="str">
            <v>Logins</v>
          </cell>
          <cell r="G339" t="str">
            <v>201909</v>
          </cell>
          <cell r="H339" t="str">
            <v>University of St Andrews</v>
          </cell>
          <cell r="I339" t="str">
            <v>St Andrews</v>
          </cell>
          <cell r="J339" t="str">
            <v>UK</v>
          </cell>
          <cell r="K339">
            <v>2</v>
          </cell>
          <cell r="L339" t="str">
            <v>Institute</v>
          </cell>
          <cell r="M339">
            <v>17</v>
          </cell>
          <cell r="N339" t="str">
            <v>JISC-5</v>
          </cell>
          <cell r="O339" t="str">
            <v/>
          </cell>
          <cell r="P339" t="str">
            <v/>
          </cell>
          <cell r="Q339">
            <v>40</v>
          </cell>
          <cell r="R339" t="str">
            <v>Année Philologique</v>
          </cell>
          <cell r="S339" t="str">
            <v/>
          </cell>
        </row>
        <row r="340">
          <cell r="E340">
            <v>1493</v>
          </cell>
          <cell r="F340" t="str">
            <v>Logins</v>
          </cell>
          <cell r="G340" t="str">
            <v>201910</v>
          </cell>
          <cell r="H340" t="str">
            <v>University of St Andrews</v>
          </cell>
          <cell r="I340" t="str">
            <v>St Andrews</v>
          </cell>
          <cell r="J340" t="str">
            <v>UK</v>
          </cell>
          <cell r="K340">
            <v>2</v>
          </cell>
          <cell r="L340" t="str">
            <v>Institute</v>
          </cell>
          <cell r="M340">
            <v>17</v>
          </cell>
          <cell r="N340" t="str">
            <v>JISC-5</v>
          </cell>
          <cell r="O340" t="str">
            <v/>
          </cell>
          <cell r="P340" t="str">
            <v/>
          </cell>
          <cell r="Q340">
            <v>40</v>
          </cell>
          <cell r="R340" t="str">
            <v>Année Philologique</v>
          </cell>
          <cell r="S340" t="str">
            <v/>
          </cell>
        </row>
        <row r="341">
          <cell r="E341">
            <v>1493</v>
          </cell>
          <cell r="F341" t="str">
            <v>Logins</v>
          </cell>
          <cell r="G341" t="str">
            <v>201911</v>
          </cell>
          <cell r="H341" t="str">
            <v>University of St Andrews</v>
          </cell>
          <cell r="I341" t="str">
            <v>St Andrews</v>
          </cell>
          <cell r="J341" t="str">
            <v>UK</v>
          </cell>
          <cell r="K341">
            <v>2</v>
          </cell>
          <cell r="L341" t="str">
            <v>Institute</v>
          </cell>
          <cell r="M341">
            <v>17</v>
          </cell>
          <cell r="N341" t="str">
            <v>JISC-5</v>
          </cell>
          <cell r="O341" t="str">
            <v/>
          </cell>
          <cell r="P341" t="str">
            <v/>
          </cell>
          <cell r="Q341">
            <v>40</v>
          </cell>
          <cell r="R341" t="str">
            <v>Année Philologique</v>
          </cell>
          <cell r="S341" t="str">
            <v/>
          </cell>
        </row>
        <row r="342">
          <cell r="E342">
            <v>1493</v>
          </cell>
          <cell r="F342" t="str">
            <v>Logins</v>
          </cell>
          <cell r="G342" t="str">
            <v>201912</v>
          </cell>
          <cell r="H342" t="str">
            <v>University of St Andrews</v>
          </cell>
          <cell r="I342" t="str">
            <v>St Andrews</v>
          </cell>
          <cell r="J342" t="str">
            <v>UK</v>
          </cell>
          <cell r="K342">
            <v>2</v>
          </cell>
          <cell r="L342" t="str">
            <v>Institute</v>
          </cell>
          <cell r="M342">
            <v>17</v>
          </cell>
          <cell r="N342" t="str">
            <v>JISC-5</v>
          </cell>
          <cell r="O342" t="str">
            <v/>
          </cell>
          <cell r="P342" t="str">
            <v/>
          </cell>
          <cell r="Q342">
            <v>40</v>
          </cell>
          <cell r="R342" t="str">
            <v>Année Philologique</v>
          </cell>
          <cell r="S342" t="str">
            <v/>
          </cell>
        </row>
        <row r="343">
          <cell r="E343">
            <v>1494</v>
          </cell>
          <cell r="F343" t="str">
            <v>Logins</v>
          </cell>
          <cell r="G343" t="str">
            <v>201901</v>
          </cell>
          <cell r="H343" t="str">
            <v>University of Leicester</v>
          </cell>
          <cell r="I343" t="str">
            <v>Leicester</v>
          </cell>
          <cell r="J343" t="str">
            <v>UK</v>
          </cell>
          <cell r="K343">
            <v>2</v>
          </cell>
          <cell r="L343" t="str">
            <v>Institute</v>
          </cell>
          <cell r="M343">
            <v>16</v>
          </cell>
          <cell r="N343" t="str">
            <v>JISC-4</v>
          </cell>
          <cell r="O343" t="str">
            <v/>
          </cell>
          <cell r="P343" t="str">
            <v/>
          </cell>
          <cell r="Q343">
            <v>40</v>
          </cell>
          <cell r="R343" t="str">
            <v>Année Philologique</v>
          </cell>
          <cell r="S343" t="str">
            <v/>
          </cell>
        </row>
        <row r="344">
          <cell r="E344">
            <v>1494</v>
          </cell>
          <cell r="F344" t="str">
            <v>Logins</v>
          </cell>
          <cell r="G344" t="str">
            <v>201902</v>
          </cell>
          <cell r="H344" t="str">
            <v>University of Leicester</v>
          </cell>
          <cell r="I344" t="str">
            <v>Leicester</v>
          </cell>
          <cell r="J344" t="str">
            <v>UK</v>
          </cell>
          <cell r="K344">
            <v>2</v>
          </cell>
          <cell r="L344" t="str">
            <v>Institute</v>
          </cell>
          <cell r="M344">
            <v>16</v>
          </cell>
          <cell r="N344" t="str">
            <v>JISC-4</v>
          </cell>
          <cell r="O344" t="str">
            <v/>
          </cell>
          <cell r="P344" t="str">
            <v/>
          </cell>
          <cell r="Q344">
            <v>40</v>
          </cell>
          <cell r="R344" t="str">
            <v>Année Philologique</v>
          </cell>
          <cell r="S344" t="str">
            <v/>
          </cell>
        </row>
        <row r="345">
          <cell r="E345">
            <v>1494</v>
          </cell>
          <cell r="F345" t="str">
            <v>Logins</v>
          </cell>
          <cell r="G345" t="str">
            <v>201903</v>
          </cell>
          <cell r="H345" t="str">
            <v>University of Leicester</v>
          </cell>
          <cell r="I345" t="str">
            <v>Leicester</v>
          </cell>
          <cell r="J345" t="str">
            <v>UK</v>
          </cell>
          <cell r="K345">
            <v>2</v>
          </cell>
          <cell r="L345" t="str">
            <v>Institute</v>
          </cell>
          <cell r="M345">
            <v>16</v>
          </cell>
          <cell r="N345" t="str">
            <v>JISC-4</v>
          </cell>
          <cell r="O345" t="str">
            <v/>
          </cell>
          <cell r="P345" t="str">
            <v/>
          </cell>
          <cell r="Q345">
            <v>40</v>
          </cell>
          <cell r="R345" t="str">
            <v>Année Philologique</v>
          </cell>
          <cell r="S345" t="str">
            <v/>
          </cell>
        </row>
        <row r="346">
          <cell r="E346">
            <v>1494</v>
          </cell>
          <cell r="F346" t="str">
            <v>Logins</v>
          </cell>
          <cell r="G346" t="str">
            <v>201904</v>
          </cell>
          <cell r="H346" t="str">
            <v>University of Leicester</v>
          </cell>
          <cell r="I346" t="str">
            <v>Leicester</v>
          </cell>
          <cell r="J346" t="str">
            <v>UK</v>
          </cell>
          <cell r="K346">
            <v>2</v>
          </cell>
          <cell r="L346" t="str">
            <v>Institute</v>
          </cell>
          <cell r="M346">
            <v>16</v>
          </cell>
          <cell r="N346" t="str">
            <v>JISC-4</v>
          </cell>
          <cell r="O346" t="str">
            <v/>
          </cell>
          <cell r="P346" t="str">
            <v/>
          </cell>
          <cell r="Q346">
            <v>40</v>
          </cell>
          <cell r="R346" t="str">
            <v>Année Philologique</v>
          </cell>
          <cell r="S346" t="str">
            <v/>
          </cell>
        </row>
        <row r="347">
          <cell r="E347">
            <v>1494</v>
          </cell>
          <cell r="F347" t="str">
            <v>Logins</v>
          </cell>
          <cell r="G347" t="str">
            <v>201905</v>
          </cell>
          <cell r="H347" t="str">
            <v>University of Leicester</v>
          </cell>
          <cell r="I347" t="str">
            <v>Leicester</v>
          </cell>
          <cell r="J347" t="str">
            <v>UK</v>
          </cell>
          <cell r="K347">
            <v>2</v>
          </cell>
          <cell r="L347" t="str">
            <v>Institute</v>
          </cell>
          <cell r="M347">
            <v>16</v>
          </cell>
          <cell r="N347" t="str">
            <v>JISC-4</v>
          </cell>
          <cell r="O347" t="str">
            <v/>
          </cell>
          <cell r="P347" t="str">
            <v/>
          </cell>
          <cell r="Q347">
            <v>40</v>
          </cell>
          <cell r="R347" t="str">
            <v>Année Philologique</v>
          </cell>
          <cell r="S347" t="str">
            <v/>
          </cell>
        </row>
        <row r="348">
          <cell r="E348">
            <v>1494</v>
          </cell>
          <cell r="F348" t="str">
            <v>Logins</v>
          </cell>
          <cell r="G348" t="str">
            <v>201906</v>
          </cell>
          <cell r="H348" t="str">
            <v>University of Leicester</v>
          </cell>
          <cell r="I348" t="str">
            <v>Leicester</v>
          </cell>
          <cell r="J348" t="str">
            <v>UK</v>
          </cell>
          <cell r="K348">
            <v>2</v>
          </cell>
          <cell r="L348" t="str">
            <v>Institute</v>
          </cell>
          <cell r="M348">
            <v>16</v>
          </cell>
          <cell r="N348" t="str">
            <v>JISC-4</v>
          </cell>
          <cell r="O348" t="str">
            <v/>
          </cell>
          <cell r="P348" t="str">
            <v/>
          </cell>
          <cell r="Q348">
            <v>40</v>
          </cell>
          <cell r="R348" t="str">
            <v>Année Philologique</v>
          </cell>
          <cell r="S348" t="str">
            <v/>
          </cell>
        </row>
        <row r="349">
          <cell r="E349">
            <v>1494</v>
          </cell>
          <cell r="F349" t="str">
            <v>Logins</v>
          </cell>
          <cell r="G349" t="str">
            <v>201907</v>
          </cell>
          <cell r="H349" t="str">
            <v>University of Leicester</v>
          </cell>
          <cell r="I349" t="str">
            <v>Leicester</v>
          </cell>
          <cell r="J349" t="str">
            <v>UK</v>
          </cell>
          <cell r="K349">
            <v>2</v>
          </cell>
          <cell r="L349" t="str">
            <v>Institute</v>
          </cell>
          <cell r="M349">
            <v>16</v>
          </cell>
          <cell r="N349" t="str">
            <v>JISC-4</v>
          </cell>
          <cell r="O349" t="str">
            <v/>
          </cell>
          <cell r="P349" t="str">
            <v/>
          </cell>
          <cell r="Q349">
            <v>40</v>
          </cell>
          <cell r="R349" t="str">
            <v>Année Philologique</v>
          </cell>
          <cell r="S349" t="str">
            <v/>
          </cell>
        </row>
        <row r="350">
          <cell r="E350">
            <v>1494</v>
          </cell>
          <cell r="F350" t="str">
            <v>Logins</v>
          </cell>
          <cell r="G350" t="str">
            <v>201908</v>
          </cell>
          <cell r="H350" t="str">
            <v>University of Leicester</v>
          </cell>
          <cell r="I350" t="str">
            <v>Leicester</v>
          </cell>
          <cell r="J350" t="str">
            <v>UK</v>
          </cell>
          <cell r="K350">
            <v>2</v>
          </cell>
          <cell r="L350" t="str">
            <v>Institute</v>
          </cell>
          <cell r="M350">
            <v>16</v>
          </cell>
          <cell r="N350" t="str">
            <v>JISC-4</v>
          </cell>
          <cell r="O350" t="str">
            <v/>
          </cell>
          <cell r="P350" t="str">
            <v/>
          </cell>
          <cell r="Q350">
            <v>40</v>
          </cell>
          <cell r="R350" t="str">
            <v>Année Philologique</v>
          </cell>
          <cell r="S350" t="str">
            <v/>
          </cell>
        </row>
        <row r="351">
          <cell r="E351">
            <v>1494</v>
          </cell>
          <cell r="F351" t="str">
            <v>Logins</v>
          </cell>
          <cell r="G351" t="str">
            <v>201909</v>
          </cell>
          <cell r="H351" t="str">
            <v>University of Leicester</v>
          </cell>
          <cell r="I351" t="str">
            <v>Leicester</v>
          </cell>
          <cell r="J351" t="str">
            <v>UK</v>
          </cell>
          <cell r="K351">
            <v>2</v>
          </cell>
          <cell r="L351" t="str">
            <v>Institute</v>
          </cell>
          <cell r="M351">
            <v>16</v>
          </cell>
          <cell r="N351" t="str">
            <v>JISC-4</v>
          </cell>
          <cell r="O351" t="str">
            <v/>
          </cell>
          <cell r="P351" t="str">
            <v/>
          </cell>
          <cell r="Q351">
            <v>40</v>
          </cell>
          <cell r="R351" t="str">
            <v>Année Philologique</v>
          </cell>
          <cell r="S351" t="str">
            <v/>
          </cell>
        </row>
        <row r="352">
          <cell r="E352">
            <v>1494</v>
          </cell>
          <cell r="F352" t="str">
            <v>Logins</v>
          </cell>
          <cell r="G352" t="str">
            <v>201910</v>
          </cell>
          <cell r="H352" t="str">
            <v>University of Leicester</v>
          </cell>
          <cell r="I352" t="str">
            <v>Leicester</v>
          </cell>
          <cell r="J352" t="str">
            <v>UK</v>
          </cell>
          <cell r="K352">
            <v>2</v>
          </cell>
          <cell r="L352" t="str">
            <v>Institute</v>
          </cell>
          <cell r="M352">
            <v>16</v>
          </cell>
          <cell r="N352" t="str">
            <v>JISC-4</v>
          </cell>
          <cell r="O352" t="str">
            <v/>
          </cell>
          <cell r="P352" t="str">
            <v/>
          </cell>
          <cell r="Q352">
            <v>40</v>
          </cell>
          <cell r="R352" t="str">
            <v>Année Philologique</v>
          </cell>
          <cell r="S352" t="str">
            <v/>
          </cell>
        </row>
        <row r="353">
          <cell r="E353">
            <v>1494</v>
          </cell>
          <cell r="F353" t="str">
            <v>Logins</v>
          </cell>
          <cell r="G353" t="str">
            <v>201911</v>
          </cell>
          <cell r="H353" t="str">
            <v>University of Leicester</v>
          </cell>
          <cell r="I353" t="str">
            <v>Leicester</v>
          </cell>
          <cell r="J353" t="str">
            <v>UK</v>
          </cell>
          <cell r="K353">
            <v>2</v>
          </cell>
          <cell r="L353" t="str">
            <v>Institute</v>
          </cell>
          <cell r="M353">
            <v>16</v>
          </cell>
          <cell r="N353" t="str">
            <v>JISC-4</v>
          </cell>
          <cell r="O353" t="str">
            <v/>
          </cell>
          <cell r="P353" t="str">
            <v/>
          </cell>
          <cell r="Q353">
            <v>40</v>
          </cell>
          <cell r="R353" t="str">
            <v>Année Philologique</v>
          </cell>
          <cell r="S353" t="str">
            <v/>
          </cell>
        </row>
        <row r="354">
          <cell r="E354">
            <v>1494</v>
          </cell>
          <cell r="F354" t="str">
            <v>Logins</v>
          </cell>
          <cell r="G354" t="str">
            <v>201912</v>
          </cell>
          <cell r="H354" t="str">
            <v>University of Leicester</v>
          </cell>
          <cell r="I354" t="str">
            <v>Leicester</v>
          </cell>
          <cell r="J354" t="str">
            <v>UK</v>
          </cell>
          <cell r="K354">
            <v>2</v>
          </cell>
          <cell r="L354" t="str">
            <v>Institute</v>
          </cell>
          <cell r="M354">
            <v>16</v>
          </cell>
          <cell r="N354" t="str">
            <v>JISC-4</v>
          </cell>
          <cell r="O354" t="str">
            <v/>
          </cell>
          <cell r="P354" t="str">
            <v/>
          </cell>
          <cell r="Q354">
            <v>40</v>
          </cell>
          <cell r="R354" t="str">
            <v>Année Philologique</v>
          </cell>
          <cell r="S354" t="str">
            <v/>
          </cell>
        </row>
        <row r="355">
          <cell r="E355">
            <v>1496</v>
          </cell>
          <cell r="F355" t="str">
            <v>Logins</v>
          </cell>
          <cell r="G355" t="str">
            <v>201901</v>
          </cell>
          <cell r="H355" t="str">
            <v>Queen's University Library</v>
          </cell>
          <cell r="I355" t="str">
            <v>Kingston</v>
          </cell>
          <cell r="J355" t="str">
            <v>Canada</v>
          </cell>
          <cell r="K355">
            <v>1</v>
          </cell>
          <cell r="L355" t="str">
            <v>Consortium</v>
          </cell>
          <cell r="M355">
            <v>2</v>
          </cell>
          <cell r="N355" t="str">
            <v>Campus Wide</v>
          </cell>
          <cell r="O355" t="str">
            <v/>
          </cell>
          <cell r="P355" t="str">
            <v/>
          </cell>
          <cell r="Q355">
            <v>50</v>
          </cell>
          <cell r="R355" t="str">
            <v>Année Philologique</v>
          </cell>
          <cell r="S355" t="str">
            <v/>
          </cell>
        </row>
        <row r="356">
          <cell r="E356">
            <v>1496</v>
          </cell>
          <cell r="F356" t="str">
            <v>Logins</v>
          </cell>
          <cell r="G356" t="str">
            <v>201902</v>
          </cell>
          <cell r="H356" t="str">
            <v>Queen's University Library</v>
          </cell>
          <cell r="I356" t="str">
            <v>Kingston</v>
          </cell>
          <cell r="J356" t="str">
            <v>Canada</v>
          </cell>
          <cell r="K356">
            <v>1</v>
          </cell>
          <cell r="L356" t="str">
            <v>Consortium</v>
          </cell>
          <cell r="M356">
            <v>2</v>
          </cell>
          <cell r="N356" t="str">
            <v>Campus Wide</v>
          </cell>
          <cell r="O356" t="str">
            <v/>
          </cell>
          <cell r="P356" t="str">
            <v/>
          </cell>
          <cell r="Q356">
            <v>50</v>
          </cell>
          <cell r="R356" t="str">
            <v>Année Philologique</v>
          </cell>
          <cell r="S356" t="str">
            <v/>
          </cell>
        </row>
        <row r="357">
          <cell r="E357">
            <v>1496</v>
          </cell>
          <cell r="F357" t="str">
            <v>Logins</v>
          </cell>
          <cell r="G357" t="str">
            <v>201903</v>
          </cell>
          <cell r="H357" t="str">
            <v>Queen's University Library</v>
          </cell>
          <cell r="I357" t="str">
            <v>Kingston</v>
          </cell>
          <cell r="J357" t="str">
            <v>Canada</v>
          </cell>
          <cell r="K357">
            <v>1</v>
          </cell>
          <cell r="L357" t="str">
            <v>Consortium</v>
          </cell>
          <cell r="M357">
            <v>2</v>
          </cell>
          <cell r="N357" t="str">
            <v>Campus Wide</v>
          </cell>
          <cell r="O357" t="str">
            <v/>
          </cell>
          <cell r="P357" t="str">
            <v/>
          </cell>
          <cell r="Q357">
            <v>50</v>
          </cell>
          <cell r="R357" t="str">
            <v>Année Philologique</v>
          </cell>
          <cell r="S357" t="str">
            <v/>
          </cell>
        </row>
        <row r="358">
          <cell r="E358">
            <v>1496</v>
          </cell>
          <cell r="F358" t="str">
            <v>Logins</v>
          </cell>
          <cell r="G358" t="str">
            <v>201904</v>
          </cell>
          <cell r="H358" t="str">
            <v>Queen's University Library</v>
          </cell>
          <cell r="I358" t="str">
            <v>Kingston</v>
          </cell>
          <cell r="J358" t="str">
            <v>Canada</v>
          </cell>
          <cell r="K358">
            <v>1</v>
          </cell>
          <cell r="L358" t="str">
            <v>Consortium</v>
          </cell>
          <cell r="M358">
            <v>2</v>
          </cell>
          <cell r="N358" t="str">
            <v>Campus Wide</v>
          </cell>
          <cell r="O358" t="str">
            <v/>
          </cell>
          <cell r="P358" t="str">
            <v/>
          </cell>
          <cell r="Q358">
            <v>50</v>
          </cell>
          <cell r="R358" t="str">
            <v>Année Philologique</v>
          </cell>
          <cell r="S358" t="str">
            <v/>
          </cell>
        </row>
        <row r="359">
          <cell r="E359">
            <v>1496</v>
          </cell>
          <cell r="F359" t="str">
            <v>Logins</v>
          </cell>
          <cell r="G359" t="str">
            <v>201905</v>
          </cell>
          <cell r="H359" t="str">
            <v>Queen's University Library</v>
          </cell>
          <cell r="I359" t="str">
            <v>Kingston</v>
          </cell>
          <cell r="J359" t="str">
            <v>Canada</v>
          </cell>
          <cell r="K359">
            <v>1</v>
          </cell>
          <cell r="L359" t="str">
            <v>Consortium</v>
          </cell>
          <cell r="M359">
            <v>2</v>
          </cell>
          <cell r="N359" t="str">
            <v>Campus Wide</v>
          </cell>
          <cell r="O359" t="str">
            <v/>
          </cell>
          <cell r="P359" t="str">
            <v/>
          </cell>
          <cell r="Q359">
            <v>50</v>
          </cell>
          <cell r="R359" t="str">
            <v>Année Philologique</v>
          </cell>
          <cell r="S359" t="str">
            <v/>
          </cell>
        </row>
        <row r="360">
          <cell r="E360">
            <v>1496</v>
          </cell>
          <cell r="F360" t="str">
            <v>Logins</v>
          </cell>
          <cell r="G360" t="str">
            <v>201906</v>
          </cell>
          <cell r="H360" t="str">
            <v>Queen's University Library</v>
          </cell>
          <cell r="I360" t="str">
            <v>Kingston</v>
          </cell>
          <cell r="J360" t="str">
            <v>Canada</v>
          </cell>
          <cell r="K360">
            <v>1</v>
          </cell>
          <cell r="L360" t="str">
            <v>Consortium</v>
          </cell>
          <cell r="M360">
            <v>2</v>
          </cell>
          <cell r="N360" t="str">
            <v>Campus Wide</v>
          </cell>
          <cell r="O360" t="str">
            <v/>
          </cell>
          <cell r="P360" t="str">
            <v/>
          </cell>
          <cell r="Q360">
            <v>50</v>
          </cell>
          <cell r="R360" t="str">
            <v>Année Philologique</v>
          </cell>
          <cell r="S360" t="str">
            <v/>
          </cell>
        </row>
        <row r="361">
          <cell r="E361">
            <v>1496</v>
          </cell>
          <cell r="F361" t="str">
            <v>Logins</v>
          </cell>
          <cell r="G361" t="str">
            <v>201907</v>
          </cell>
          <cell r="H361" t="str">
            <v>Queen's University Library</v>
          </cell>
          <cell r="I361" t="str">
            <v>Kingston</v>
          </cell>
          <cell r="J361" t="str">
            <v>Canada</v>
          </cell>
          <cell r="K361">
            <v>1</v>
          </cell>
          <cell r="L361" t="str">
            <v>Consortium</v>
          </cell>
          <cell r="M361">
            <v>2</v>
          </cell>
          <cell r="N361" t="str">
            <v>Campus Wide</v>
          </cell>
          <cell r="O361" t="str">
            <v/>
          </cell>
          <cell r="P361" t="str">
            <v/>
          </cell>
          <cell r="Q361">
            <v>50</v>
          </cell>
          <cell r="R361" t="str">
            <v>Année Philologique</v>
          </cell>
          <cell r="S361" t="str">
            <v/>
          </cell>
        </row>
        <row r="362">
          <cell r="E362">
            <v>1496</v>
          </cell>
          <cell r="F362" t="str">
            <v>Logins</v>
          </cell>
          <cell r="G362" t="str">
            <v>201908</v>
          </cell>
          <cell r="H362" t="str">
            <v>Queen's University Library</v>
          </cell>
          <cell r="I362" t="str">
            <v>Kingston</v>
          </cell>
          <cell r="J362" t="str">
            <v>Canada</v>
          </cell>
          <cell r="K362">
            <v>1</v>
          </cell>
          <cell r="L362" t="str">
            <v>Consortium</v>
          </cell>
          <cell r="M362">
            <v>2</v>
          </cell>
          <cell r="N362" t="str">
            <v>Campus Wide</v>
          </cell>
          <cell r="O362" t="str">
            <v/>
          </cell>
          <cell r="P362" t="str">
            <v/>
          </cell>
          <cell r="Q362">
            <v>50</v>
          </cell>
          <cell r="R362" t="str">
            <v>Année Philologique</v>
          </cell>
          <cell r="S362" t="str">
            <v/>
          </cell>
        </row>
        <row r="363">
          <cell r="E363">
            <v>1496</v>
          </cell>
          <cell r="F363" t="str">
            <v>Logins</v>
          </cell>
          <cell r="G363" t="str">
            <v>201909</v>
          </cell>
          <cell r="H363" t="str">
            <v>Queen's University Library</v>
          </cell>
          <cell r="I363" t="str">
            <v>Kingston</v>
          </cell>
          <cell r="J363" t="str">
            <v>Canada</v>
          </cell>
          <cell r="K363">
            <v>1</v>
          </cell>
          <cell r="L363" t="str">
            <v>Consortium</v>
          </cell>
          <cell r="M363">
            <v>2</v>
          </cell>
          <cell r="N363" t="str">
            <v>Campus Wide</v>
          </cell>
          <cell r="O363" t="str">
            <v/>
          </cell>
          <cell r="P363" t="str">
            <v/>
          </cell>
          <cell r="Q363">
            <v>50</v>
          </cell>
          <cell r="R363" t="str">
            <v>Année Philologique</v>
          </cell>
          <cell r="S363" t="str">
            <v/>
          </cell>
        </row>
        <row r="364">
          <cell r="E364">
            <v>1496</v>
          </cell>
          <cell r="F364" t="str">
            <v>Logins</v>
          </cell>
          <cell r="G364" t="str">
            <v>201910</v>
          </cell>
          <cell r="H364" t="str">
            <v>Queen's University Library</v>
          </cell>
          <cell r="I364" t="str">
            <v>Kingston</v>
          </cell>
          <cell r="J364" t="str">
            <v>Canada</v>
          </cell>
          <cell r="K364">
            <v>1</v>
          </cell>
          <cell r="L364" t="str">
            <v>Consortium</v>
          </cell>
          <cell r="M364">
            <v>2</v>
          </cell>
          <cell r="N364" t="str">
            <v>Campus Wide</v>
          </cell>
          <cell r="O364" t="str">
            <v/>
          </cell>
          <cell r="P364" t="str">
            <v/>
          </cell>
          <cell r="Q364">
            <v>50</v>
          </cell>
          <cell r="R364" t="str">
            <v>Année Philologique</v>
          </cell>
          <cell r="S364" t="str">
            <v/>
          </cell>
        </row>
        <row r="365">
          <cell r="E365">
            <v>1496</v>
          </cell>
          <cell r="F365" t="str">
            <v>Logins</v>
          </cell>
          <cell r="G365" t="str">
            <v>201911</v>
          </cell>
          <cell r="H365" t="str">
            <v>Queen's University Library</v>
          </cell>
          <cell r="I365" t="str">
            <v>Kingston</v>
          </cell>
          <cell r="J365" t="str">
            <v>Canada</v>
          </cell>
          <cell r="K365">
            <v>1</v>
          </cell>
          <cell r="L365" t="str">
            <v>Consortium</v>
          </cell>
          <cell r="M365">
            <v>2</v>
          </cell>
          <cell r="N365" t="str">
            <v>Campus Wide</v>
          </cell>
          <cell r="O365" t="str">
            <v/>
          </cell>
          <cell r="P365" t="str">
            <v/>
          </cell>
          <cell r="Q365">
            <v>50</v>
          </cell>
          <cell r="R365" t="str">
            <v>Année Philologique</v>
          </cell>
          <cell r="S365" t="str">
            <v/>
          </cell>
        </row>
        <row r="366">
          <cell r="E366">
            <v>1496</v>
          </cell>
          <cell r="F366" t="str">
            <v>Logins</v>
          </cell>
          <cell r="G366" t="str">
            <v>201912</v>
          </cell>
          <cell r="H366" t="str">
            <v>Queen's University Library</v>
          </cell>
          <cell r="I366" t="str">
            <v>Kingston</v>
          </cell>
          <cell r="J366" t="str">
            <v>Canada</v>
          </cell>
          <cell r="K366">
            <v>1</v>
          </cell>
          <cell r="L366" t="str">
            <v>Consortium</v>
          </cell>
          <cell r="M366">
            <v>2</v>
          </cell>
          <cell r="N366" t="str">
            <v>Campus Wide</v>
          </cell>
          <cell r="O366" t="str">
            <v/>
          </cell>
          <cell r="P366" t="str">
            <v/>
          </cell>
          <cell r="Q366">
            <v>50</v>
          </cell>
          <cell r="R366" t="str">
            <v>Année Philologique</v>
          </cell>
          <cell r="S366" t="str">
            <v/>
          </cell>
        </row>
        <row r="367">
          <cell r="E367">
            <v>1497</v>
          </cell>
          <cell r="F367" t="str">
            <v>Logins</v>
          </cell>
          <cell r="G367" t="str">
            <v>201901</v>
          </cell>
          <cell r="H367" t="str">
            <v>Fordham University Libraries, Serials Dept</v>
          </cell>
          <cell r="I367" t="str">
            <v>Bronx</v>
          </cell>
          <cell r="J367" t="str">
            <v>USA</v>
          </cell>
          <cell r="K367">
            <v>2</v>
          </cell>
          <cell r="L367" t="str">
            <v>Institute</v>
          </cell>
          <cell r="M367">
            <v>8</v>
          </cell>
          <cell r="N367" t="str">
            <v>CARN-1</v>
          </cell>
          <cell r="O367" t="str">
            <v/>
          </cell>
          <cell r="P367" t="str">
            <v/>
          </cell>
          <cell r="Q367">
            <v>50</v>
          </cell>
          <cell r="R367" t="str">
            <v>Année Philologique</v>
          </cell>
          <cell r="S367" t="str">
            <v/>
          </cell>
        </row>
        <row r="368">
          <cell r="E368">
            <v>1497</v>
          </cell>
          <cell r="F368" t="str">
            <v>Logins</v>
          </cell>
          <cell r="G368" t="str">
            <v>201902</v>
          </cell>
          <cell r="H368" t="str">
            <v>Fordham University Libraries, Serials Dept</v>
          </cell>
          <cell r="I368" t="str">
            <v>Bronx</v>
          </cell>
          <cell r="J368" t="str">
            <v>USA</v>
          </cell>
          <cell r="K368">
            <v>2</v>
          </cell>
          <cell r="L368" t="str">
            <v>Institute</v>
          </cell>
          <cell r="M368">
            <v>8</v>
          </cell>
          <cell r="N368" t="str">
            <v>CARN-1</v>
          </cell>
          <cell r="O368" t="str">
            <v/>
          </cell>
          <cell r="P368" t="str">
            <v/>
          </cell>
          <cell r="Q368">
            <v>50</v>
          </cell>
          <cell r="R368" t="str">
            <v>Année Philologique</v>
          </cell>
          <cell r="S368" t="str">
            <v/>
          </cell>
        </row>
        <row r="369">
          <cell r="E369">
            <v>1497</v>
          </cell>
          <cell r="F369" t="str">
            <v>Logins</v>
          </cell>
          <cell r="G369" t="str">
            <v>201903</v>
          </cell>
          <cell r="H369" t="str">
            <v>Fordham University Libraries, Serials Dept</v>
          </cell>
          <cell r="I369" t="str">
            <v>Bronx</v>
          </cell>
          <cell r="J369" t="str">
            <v>USA</v>
          </cell>
          <cell r="K369">
            <v>2</v>
          </cell>
          <cell r="L369" t="str">
            <v>Institute</v>
          </cell>
          <cell r="M369">
            <v>8</v>
          </cell>
          <cell r="N369" t="str">
            <v>CARN-1</v>
          </cell>
          <cell r="O369" t="str">
            <v/>
          </cell>
          <cell r="P369" t="str">
            <v/>
          </cell>
          <cell r="Q369">
            <v>50</v>
          </cell>
          <cell r="R369" t="str">
            <v>Année Philologique</v>
          </cell>
          <cell r="S369" t="str">
            <v/>
          </cell>
        </row>
        <row r="370">
          <cell r="E370">
            <v>1497</v>
          </cell>
          <cell r="F370" t="str">
            <v>Logins</v>
          </cell>
          <cell r="G370" t="str">
            <v>201904</v>
          </cell>
          <cell r="H370" t="str">
            <v>Fordham University Libraries, Serials Dept</v>
          </cell>
          <cell r="I370" t="str">
            <v>Bronx</v>
          </cell>
          <cell r="J370" t="str">
            <v>USA</v>
          </cell>
          <cell r="K370">
            <v>2</v>
          </cell>
          <cell r="L370" t="str">
            <v>Institute</v>
          </cell>
          <cell r="M370">
            <v>8</v>
          </cell>
          <cell r="N370" t="str">
            <v>CARN-1</v>
          </cell>
          <cell r="O370" t="str">
            <v/>
          </cell>
          <cell r="P370" t="str">
            <v/>
          </cell>
          <cell r="Q370">
            <v>50</v>
          </cell>
          <cell r="R370" t="str">
            <v>Année Philologique</v>
          </cell>
          <cell r="S370" t="str">
            <v/>
          </cell>
        </row>
        <row r="371">
          <cell r="E371">
            <v>1497</v>
          </cell>
          <cell r="F371" t="str">
            <v>Logins</v>
          </cell>
          <cell r="G371" t="str">
            <v>201905</v>
          </cell>
          <cell r="H371" t="str">
            <v>Fordham University Libraries, Serials Dept</v>
          </cell>
          <cell r="I371" t="str">
            <v>Bronx</v>
          </cell>
          <cell r="J371" t="str">
            <v>USA</v>
          </cell>
          <cell r="K371">
            <v>2</v>
          </cell>
          <cell r="L371" t="str">
            <v>Institute</v>
          </cell>
          <cell r="M371">
            <v>8</v>
          </cell>
          <cell r="N371" t="str">
            <v>CARN-1</v>
          </cell>
          <cell r="O371" t="str">
            <v/>
          </cell>
          <cell r="P371" t="str">
            <v/>
          </cell>
          <cell r="Q371">
            <v>50</v>
          </cell>
          <cell r="R371" t="str">
            <v>Année Philologique</v>
          </cell>
          <cell r="S371" t="str">
            <v/>
          </cell>
        </row>
        <row r="372">
          <cell r="E372">
            <v>1497</v>
          </cell>
          <cell r="F372" t="str">
            <v>Logins</v>
          </cell>
          <cell r="G372" t="str">
            <v>201906</v>
          </cell>
          <cell r="H372" t="str">
            <v>Fordham University Libraries, Serials Dept</v>
          </cell>
          <cell r="I372" t="str">
            <v>Bronx</v>
          </cell>
          <cell r="J372" t="str">
            <v>USA</v>
          </cell>
          <cell r="K372">
            <v>2</v>
          </cell>
          <cell r="L372" t="str">
            <v>Institute</v>
          </cell>
          <cell r="M372">
            <v>8</v>
          </cell>
          <cell r="N372" t="str">
            <v>CARN-1</v>
          </cell>
          <cell r="O372" t="str">
            <v/>
          </cell>
          <cell r="P372" t="str">
            <v/>
          </cell>
          <cell r="Q372">
            <v>50</v>
          </cell>
          <cell r="R372" t="str">
            <v>Année Philologique</v>
          </cell>
          <cell r="S372" t="str">
            <v/>
          </cell>
        </row>
        <row r="373">
          <cell r="E373">
            <v>1497</v>
          </cell>
          <cell r="F373" t="str">
            <v>Logins</v>
          </cell>
          <cell r="G373" t="str">
            <v>201907</v>
          </cell>
          <cell r="H373" t="str">
            <v>Fordham University Libraries, Serials Dept</v>
          </cell>
          <cell r="I373" t="str">
            <v>Bronx</v>
          </cell>
          <cell r="J373" t="str">
            <v>USA</v>
          </cell>
          <cell r="K373">
            <v>2</v>
          </cell>
          <cell r="L373" t="str">
            <v>Institute</v>
          </cell>
          <cell r="M373">
            <v>8</v>
          </cell>
          <cell r="N373" t="str">
            <v>CARN-1</v>
          </cell>
          <cell r="O373" t="str">
            <v/>
          </cell>
          <cell r="P373" t="str">
            <v/>
          </cell>
          <cell r="Q373">
            <v>50</v>
          </cell>
          <cell r="R373" t="str">
            <v>Année Philologique</v>
          </cell>
          <cell r="S373" t="str">
            <v/>
          </cell>
        </row>
        <row r="374">
          <cell r="E374">
            <v>1497</v>
          </cell>
          <cell r="F374" t="str">
            <v>Logins</v>
          </cell>
          <cell r="G374" t="str">
            <v>201908</v>
          </cell>
          <cell r="H374" t="str">
            <v>Fordham University Libraries, Serials Dept</v>
          </cell>
          <cell r="I374" t="str">
            <v>Bronx</v>
          </cell>
          <cell r="J374" t="str">
            <v>USA</v>
          </cell>
          <cell r="K374">
            <v>2</v>
          </cell>
          <cell r="L374" t="str">
            <v>Institute</v>
          </cell>
          <cell r="M374">
            <v>8</v>
          </cell>
          <cell r="N374" t="str">
            <v>CARN-1</v>
          </cell>
          <cell r="O374" t="str">
            <v/>
          </cell>
          <cell r="P374" t="str">
            <v/>
          </cell>
          <cell r="Q374">
            <v>50</v>
          </cell>
          <cell r="R374" t="str">
            <v>Année Philologique</v>
          </cell>
          <cell r="S374" t="str">
            <v/>
          </cell>
        </row>
        <row r="375">
          <cell r="E375">
            <v>1497</v>
          </cell>
          <cell r="F375" t="str">
            <v>Logins</v>
          </cell>
          <cell r="G375" t="str">
            <v>201909</v>
          </cell>
          <cell r="H375" t="str">
            <v>Fordham University Libraries, Serials Dept</v>
          </cell>
          <cell r="I375" t="str">
            <v>Bronx</v>
          </cell>
          <cell r="J375" t="str">
            <v>USA</v>
          </cell>
          <cell r="K375">
            <v>2</v>
          </cell>
          <cell r="L375" t="str">
            <v>Institute</v>
          </cell>
          <cell r="M375">
            <v>8</v>
          </cell>
          <cell r="N375" t="str">
            <v>CARN-1</v>
          </cell>
          <cell r="O375" t="str">
            <v/>
          </cell>
          <cell r="P375" t="str">
            <v/>
          </cell>
          <cell r="Q375">
            <v>50</v>
          </cell>
          <cell r="R375" t="str">
            <v>Année Philologique</v>
          </cell>
          <cell r="S375" t="str">
            <v/>
          </cell>
        </row>
        <row r="376">
          <cell r="E376">
            <v>1497</v>
          </cell>
          <cell r="F376" t="str">
            <v>Logins</v>
          </cell>
          <cell r="G376" t="str">
            <v>201910</v>
          </cell>
          <cell r="H376" t="str">
            <v>Fordham University Libraries, Serials Dept</v>
          </cell>
          <cell r="I376" t="str">
            <v>Bronx</v>
          </cell>
          <cell r="J376" t="str">
            <v>USA</v>
          </cell>
          <cell r="K376">
            <v>2</v>
          </cell>
          <cell r="L376" t="str">
            <v>Institute</v>
          </cell>
          <cell r="M376">
            <v>8</v>
          </cell>
          <cell r="N376" t="str">
            <v>CARN-1</v>
          </cell>
          <cell r="O376" t="str">
            <v/>
          </cell>
          <cell r="P376" t="str">
            <v/>
          </cell>
          <cell r="Q376">
            <v>50</v>
          </cell>
          <cell r="R376" t="str">
            <v>Année Philologique</v>
          </cell>
          <cell r="S376" t="str">
            <v/>
          </cell>
        </row>
        <row r="377">
          <cell r="E377">
            <v>1497</v>
          </cell>
          <cell r="F377" t="str">
            <v>Logins</v>
          </cell>
          <cell r="G377" t="str">
            <v>201911</v>
          </cell>
          <cell r="H377" t="str">
            <v>Fordham University Libraries, Serials Dept</v>
          </cell>
          <cell r="I377" t="str">
            <v>Bronx</v>
          </cell>
          <cell r="J377" t="str">
            <v>USA</v>
          </cell>
          <cell r="K377">
            <v>2</v>
          </cell>
          <cell r="L377" t="str">
            <v>Institute</v>
          </cell>
          <cell r="M377">
            <v>8</v>
          </cell>
          <cell r="N377" t="str">
            <v>CARN-1</v>
          </cell>
          <cell r="O377" t="str">
            <v/>
          </cell>
          <cell r="P377" t="str">
            <v/>
          </cell>
          <cell r="Q377">
            <v>50</v>
          </cell>
          <cell r="R377" t="str">
            <v>Année Philologique</v>
          </cell>
          <cell r="S377" t="str">
            <v/>
          </cell>
        </row>
        <row r="378">
          <cell r="E378">
            <v>1497</v>
          </cell>
          <cell r="F378" t="str">
            <v>Logins</v>
          </cell>
          <cell r="G378" t="str">
            <v>201912</v>
          </cell>
          <cell r="H378" t="str">
            <v>Fordham University Libraries, Serials Dept</v>
          </cell>
          <cell r="I378" t="str">
            <v>Bronx</v>
          </cell>
          <cell r="J378" t="str">
            <v>USA</v>
          </cell>
          <cell r="K378">
            <v>2</v>
          </cell>
          <cell r="L378" t="str">
            <v>Institute</v>
          </cell>
          <cell r="M378">
            <v>8</v>
          </cell>
          <cell r="N378" t="str">
            <v>CARN-1</v>
          </cell>
          <cell r="O378" t="str">
            <v/>
          </cell>
          <cell r="P378" t="str">
            <v/>
          </cell>
          <cell r="Q378">
            <v>50</v>
          </cell>
          <cell r="R378" t="str">
            <v>Année Philologique</v>
          </cell>
          <cell r="S378" t="str">
            <v/>
          </cell>
        </row>
        <row r="379">
          <cell r="E379">
            <v>1498</v>
          </cell>
          <cell r="F379" t="str">
            <v>Logins</v>
          </cell>
          <cell r="G379" t="str">
            <v>201901</v>
          </cell>
          <cell r="H379" t="str">
            <v>Niedersächsische Staats-u Universitätsbibliothek</v>
          </cell>
          <cell r="I379" t="str">
            <v>Göttingen</v>
          </cell>
          <cell r="J379" t="str">
            <v>Germany</v>
          </cell>
          <cell r="K379">
            <v>1</v>
          </cell>
          <cell r="L379" t="str">
            <v>Consortium</v>
          </cell>
          <cell r="M379">
            <v>2</v>
          </cell>
          <cell r="N379" t="str">
            <v>Campus Wide</v>
          </cell>
          <cell r="O379" t="str">
            <v/>
          </cell>
          <cell r="P379" t="str">
            <v/>
          </cell>
          <cell r="Q379">
            <v>100</v>
          </cell>
          <cell r="R379" t="str">
            <v>Année Philologique</v>
          </cell>
          <cell r="S379" t="str">
            <v/>
          </cell>
        </row>
        <row r="380">
          <cell r="E380">
            <v>1498</v>
          </cell>
          <cell r="F380" t="str">
            <v>Logins</v>
          </cell>
          <cell r="G380" t="str">
            <v>201902</v>
          </cell>
          <cell r="H380" t="str">
            <v>Niedersächsische Staats-u Universitätsbibliothek</v>
          </cell>
          <cell r="I380" t="str">
            <v>Göttingen</v>
          </cell>
          <cell r="J380" t="str">
            <v>Germany</v>
          </cell>
          <cell r="K380">
            <v>1</v>
          </cell>
          <cell r="L380" t="str">
            <v>Consortium</v>
          </cell>
          <cell r="M380">
            <v>2</v>
          </cell>
          <cell r="N380" t="str">
            <v>Campus Wide</v>
          </cell>
          <cell r="O380" t="str">
            <v/>
          </cell>
          <cell r="P380" t="str">
            <v/>
          </cell>
          <cell r="Q380">
            <v>100</v>
          </cell>
          <cell r="R380" t="str">
            <v>Année Philologique</v>
          </cell>
          <cell r="S380" t="str">
            <v/>
          </cell>
        </row>
        <row r="381">
          <cell r="E381">
            <v>1498</v>
          </cell>
          <cell r="F381" t="str">
            <v>Logins</v>
          </cell>
          <cell r="G381" t="str">
            <v>201903</v>
          </cell>
          <cell r="H381" t="str">
            <v>Niedersächsische Staats-u Universitätsbibliothek</v>
          </cell>
          <cell r="I381" t="str">
            <v>Göttingen</v>
          </cell>
          <cell r="J381" t="str">
            <v>Germany</v>
          </cell>
          <cell r="K381">
            <v>1</v>
          </cell>
          <cell r="L381" t="str">
            <v>Consortium</v>
          </cell>
          <cell r="M381">
            <v>2</v>
          </cell>
          <cell r="N381" t="str">
            <v>Campus Wide</v>
          </cell>
          <cell r="O381" t="str">
            <v/>
          </cell>
          <cell r="P381" t="str">
            <v/>
          </cell>
          <cell r="Q381">
            <v>100</v>
          </cell>
          <cell r="R381" t="str">
            <v>Année Philologique</v>
          </cell>
          <cell r="S381" t="str">
            <v/>
          </cell>
        </row>
        <row r="382">
          <cell r="E382">
            <v>1498</v>
          </cell>
          <cell r="F382" t="str">
            <v>Logins</v>
          </cell>
          <cell r="G382" t="str">
            <v>201904</v>
          </cell>
          <cell r="H382" t="str">
            <v>Niedersächsische Staats-u Universitätsbibliothek</v>
          </cell>
          <cell r="I382" t="str">
            <v>Göttingen</v>
          </cell>
          <cell r="J382" t="str">
            <v>Germany</v>
          </cell>
          <cell r="K382">
            <v>1</v>
          </cell>
          <cell r="L382" t="str">
            <v>Consortium</v>
          </cell>
          <cell r="M382">
            <v>2</v>
          </cell>
          <cell r="N382" t="str">
            <v>Campus Wide</v>
          </cell>
          <cell r="O382" t="str">
            <v/>
          </cell>
          <cell r="P382" t="str">
            <v/>
          </cell>
          <cell r="Q382">
            <v>100</v>
          </cell>
          <cell r="R382" t="str">
            <v>Année Philologique</v>
          </cell>
          <cell r="S382" t="str">
            <v/>
          </cell>
        </row>
        <row r="383">
          <cell r="E383">
            <v>1498</v>
          </cell>
          <cell r="F383" t="str">
            <v>Logins</v>
          </cell>
          <cell r="G383" t="str">
            <v>201905</v>
          </cell>
          <cell r="H383" t="str">
            <v>Niedersächsische Staats-u Universitätsbibliothek</v>
          </cell>
          <cell r="I383" t="str">
            <v>Göttingen</v>
          </cell>
          <cell r="J383" t="str">
            <v>Germany</v>
          </cell>
          <cell r="K383">
            <v>1</v>
          </cell>
          <cell r="L383" t="str">
            <v>Consortium</v>
          </cell>
          <cell r="M383">
            <v>2</v>
          </cell>
          <cell r="N383" t="str">
            <v>Campus Wide</v>
          </cell>
          <cell r="O383" t="str">
            <v/>
          </cell>
          <cell r="P383" t="str">
            <v/>
          </cell>
          <cell r="Q383">
            <v>100</v>
          </cell>
          <cell r="R383" t="str">
            <v>Année Philologique</v>
          </cell>
          <cell r="S383" t="str">
            <v/>
          </cell>
        </row>
        <row r="384">
          <cell r="E384">
            <v>1498</v>
          </cell>
          <cell r="F384" t="str">
            <v>Logins</v>
          </cell>
          <cell r="G384" t="str">
            <v>201906</v>
          </cell>
          <cell r="H384" t="str">
            <v>Niedersächsische Staats-u Universitätsbibliothek</v>
          </cell>
          <cell r="I384" t="str">
            <v>Göttingen</v>
          </cell>
          <cell r="J384" t="str">
            <v>Germany</v>
          </cell>
          <cell r="K384">
            <v>1</v>
          </cell>
          <cell r="L384" t="str">
            <v>Consortium</v>
          </cell>
          <cell r="M384">
            <v>2</v>
          </cell>
          <cell r="N384" t="str">
            <v>Campus Wide</v>
          </cell>
          <cell r="O384" t="str">
            <v/>
          </cell>
          <cell r="P384" t="str">
            <v/>
          </cell>
          <cell r="Q384">
            <v>100</v>
          </cell>
          <cell r="R384" t="str">
            <v>Année Philologique</v>
          </cell>
          <cell r="S384" t="str">
            <v/>
          </cell>
        </row>
        <row r="385">
          <cell r="E385">
            <v>1498</v>
          </cell>
          <cell r="F385" t="str">
            <v>Logins</v>
          </cell>
          <cell r="G385" t="str">
            <v>201907</v>
          </cell>
          <cell r="H385" t="str">
            <v>Niedersächsische Staats-u Universitätsbibliothek</v>
          </cell>
          <cell r="I385" t="str">
            <v>Göttingen</v>
          </cell>
          <cell r="J385" t="str">
            <v>Germany</v>
          </cell>
          <cell r="K385">
            <v>1</v>
          </cell>
          <cell r="L385" t="str">
            <v>Consortium</v>
          </cell>
          <cell r="M385">
            <v>2</v>
          </cell>
          <cell r="N385" t="str">
            <v>Campus Wide</v>
          </cell>
          <cell r="O385" t="str">
            <v/>
          </cell>
          <cell r="P385" t="str">
            <v/>
          </cell>
          <cell r="Q385">
            <v>100</v>
          </cell>
          <cell r="R385" t="str">
            <v>Année Philologique</v>
          </cell>
          <cell r="S385" t="str">
            <v/>
          </cell>
        </row>
        <row r="386">
          <cell r="E386">
            <v>1498</v>
          </cell>
          <cell r="F386" t="str">
            <v>Logins</v>
          </cell>
          <cell r="G386" t="str">
            <v>201908</v>
          </cell>
          <cell r="H386" t="str">
            <v>Niedersächsische Staats-u Universitätsbibliothek</v>
          </cell>
          <cell r="I386" t="str">
            <v>Göttingen</v>
          </cell>
          <cell r="J386" t="str">
            <v>Germany</v>
          </cell>
          <cell r="K386">
            <v>1</v>
          </cell>
          <cell r="L386" t="str">
            <v>Consortium</v>
          </cell>
          <cell r="M386">
            <v>2</v>
          </cell>
          <cell r="N386" t="str">
            <v>Campus Wide</v>
          </cell>
          <cell r="O386" t="str">
            <v/>
          </cell>
          <cell r="P386" t="str">
            <v/>
          </cell>
          <cell r="Q386">
            <v>100</v>
          </cell>
          <cell r="R386" t="str">
            <v>Année Philologique</v>
          </cell>
          <cell r="S386" t="str">
            <v/>
          </cell>
        </row>
        <row r="387">
          <cell r="E387">
            <v>1498</v>
          </cell>
          <cell r="F387" t="str">
            <v>Logins</v>
          </cell>
          <cell r="G387" t="str">
            <v>201909</v>
          </cell>
          <cell r="H387" t="str">
            <v>Niedersächsische Staats-u Universitätsbibliothek</v>
          </cell>
          <cell r="I387" t="str">
            <v>Göttingen</v>
          </cell>
          <cell r="J387" t="str">
            <v>Germany</v>
          </cell>
          <cell r="K387">
            <v>1</v>
          </cell>
          <cell r="L387" t="str">
            <v>Consortium</v>
          </cell>
          <cell r="M387">
            <v>2</v>
          </cell>
          <cell r="N387" t="str">
            <v>Campus Wide</v>
          </cell>
          <cell r="O387" t="str">
            <v/>
          </cell>
          <cell r="P387" t="str">
            <v/>
          </cell>
          <cell r="Q387">
            <v>100</v>
          </cell>
          <cell r="R387" t="str">
            <v>Année Philologique</v>
          </cell>
          <cell r="S387" t="str">
            <v/>
          </cell>
        </row>
        <row r="388">
          <cell r="E388">
            <v>1498</v>
          </cell>
          <cell r="F388" t="str">
            <v>Logins</v>
          </cell>
          <cell r="G388" t="str">
            <v>201910</v>
          </cell>
          <cell r="H388" t="str">
            <v>Niedersächsische Staats-u Universitätsbibliothek</v>
          </cell>
          <cell r="I388" t="str">
            <v>Göttingen</v>
          </cell>
          <cell r="J388" t="str">
            <v>Germany</v>
          </cell>
          <cell r="K388">
            <v>1</v>
          </cell>
          <cell r="L388" t="str">
            <v>Consortium</v>
          </cell>
          <cell r="M388">
            <v>2</v>
          </cell>
          <cell r="N388" t="str">
            <v>Campus Wide</v>
          </cell>
          <cell r="O388" t="str">
            <v/>
          </cell>
          <cell r="P388" t="str">
            <v/>
          </cell>
          <cell r="Q388">
            <v>100</v>
          </cell>
          <cell r="R388" t="str">
            <v>Année Philologique</v>
          </cell>
          <cell r="S388" t="str">
            <v/>
          </cell>
        </row>
        <row r="389">
          <cell r="E389">
            <v>1498</v>
          </cell>
          <cell r="F389" t="str">
            <v>Logins</v>
          </cell>
          <cell r="G389" t="str">
            <v>201911</v>
          </cell>
          <cell r="H389" t="str">
            <v>Niedersächsische Staats-u Universitätsbibliothek</v>
          </cell>
          <cell r="I389" t="str">
            <v>Göttingen</v>
          </cell>
          <cell r="J389" t="str">
            <v>Germany</v>
          </cell>
          <cell r="K389">
            <v>1</v>
          </cell>
          <cell r="L389" t="str">
            <v>Consortium</v>
          </cell>
          <cell r="M389">
            <v>2</v>
          </cell>
          <cell r="N389" t="str">
            <v>Campus Wide</v>
          </cell>
          <cell r="O389" t="str">
            <v/>
          </cell>
          <cell r="P389" t="str">
            <v/>
          </cell>
          <cell r="Q389">
            <v>100</v>
          </cell>
          <cell r="R389" t="str">
            <v>Année Philologique</v>
          </cell>
          <cell r="S389" t="str">
            <v/>
          </cell>
        </row>
        <row r="390">
          <cell r="E390">
            <v>1498</v>
          </cell>
          <cell r="F390" t="str">
            <v>Logins</v>
          </cell>
          <cell r="G390" t="str">
            <v>201912</v>
          </cell>
          <cell r="H390" t="str">
            <v>Niedersächsische Staats-u Universitätsbibliothek</v>
          </cell>
          <cell r="I390" t="str">
            <v>Göttingen</v>
          </cell>
          <cell r="J390" t="str">
            <v>Germany</v>
          </cell>
          <cell r="K390">
            <v>1</v>
          </cell>
          <cell r="L390" t="str">
            <v>Consortium</v>
          </cell>
          <cell r="M390">
            <v>2</v>
          </cell>
          <cell r="N390" t="str">
            <v>Campus Wide</v>
          </cell>
          <cell r="O390" t="str">
            <v/>
          </cell>
          <cell r="P390" t="str">
            <v/>
          </cell>
          <cell r="Q390">
            <v>100</v>
          </cell>
          <cell r="R390" t="str">
            <v>Année Philologique</v>
          </cell>
          <cell r="S390" t="str">
            <v/>
          </cell>
        </row>
        <row r="391">
          <cell r="E391">
            <v>1499</v>
          </cell>
          <cell r="F391" t="str">
            <v>Logins</v>
          </cell>
          <cell r="G391" t="str">
            <v>201901</v>
          </cell>
          <cell r="H391" t="str">
            <v>University of Oregon</v>
          </cell>
          <cell r="I391" t="str">
            <v>Eugene</v>
          </cell>
          <cell r="J391" t="str">
            <v>USA</v>
          </cell>
          <cell r="K391">
            <v>1</v>
          </cell>
          <cell r="L391" t="str">
            <v>Consortium</v>
          </cell>
          <cell r="M391">
            <v>8</v>
          </cell>
          <cell r="N391" t="str">
            <v>CARN-1</v>
          </cell>
          <cell r="O391" t="str">
            <v/>
          </cell>
          <cell r="P391" t="str">
            <v/>
          </cell>
          <cell r="Q391">
            <v>40</v>
          </cell>
          <cell r="R391" t="str">
            <v>Année Philologique</v>
          </cell>
          <cell r="S391" t="str">
            <v/>
          </cell>
        </row>
        <row r="392">
          <cell r="E392">
            <v>1499</v>
          </cell>
          <cell r="F392" t="str">
            <v>Logins</v>
          </cell>
          <cell r="G392" t="str">
            <v>201902</v>
          </cell>
          <cell r="H392" t="str">
            <v>University of Oregon</v>
          </cell>
          <cell r="I392" t="str">
            <v>Eugene</v>
          </cell>
          <cell r="J392" t="str">
            <v>USA</v>
          </cell>
          <cell r="K392">
            <v>1</v>
          </cell>
          <cell r="L392" t="str">
            <v>Consortium</v>
          </cell>
          <cell r="M392">
            <v>8</v>
          </cell>
          <cell r="N392" t="str">
            <v>CARN-1</v>
          </cell>
          <cell r="O392" t="str">
            <v/>
          </cell>
          <cell r="P392" t="str">
            <v/>
          </cell>
          <cell r="Q392">
            <v>40</v>
          </cell>
          <cell r="R392" t="str">
            <v>Année Philologique</v>
          </cell>
          <cell r="S392" t="str">
            <v/>
          </cell>
        </row>
        <row r="393">
          <cell r="E393">
            <v>1499</v>
          </cell>
          <cell r="F393" t="str">
            <v>Logins</v>
          </cell>
          <cell r="G393" t="str">
            <v>201903</v>
          </cell>
          <cell r="H393" t="str">
            <v>University of Oregon</v>
          </cell>
          <cell r="I393" t="str">
            <v>Eugene</v>
          </cell>
          <cell r="J393" t="str">
            <v>USA</v>
          </cell>
          <cell r="K393">
            <v>1</v>
          </cell>
          <cell r="L393" t="str">
            <v>Consortium</v>
          </cell>
          <cell r="M393">
            <v>8</v>
          </cell>
          <cell r="N393" t="str">
            <v>CARN-1</v>
          </cell>
          <cell r="O393" t="str">
            <v/>
          </cell>
          <cell r="P393" t="str">
            <v/>
          </cell>
          <cell r="Q393">
            <v>40</v>
          </cell>
          <cell r="R393" t="str">
            <v>Année Philologique</v>
          </cell>
          <cell r="S393" t="str">
            <v/>
          </cell>
        </row>
        <row r="394">
          <cell r="E394">
            <v>1499</v>
          </cell>
          <cell r="F394" t="str">
            <v>Logins</v>
          </cell>
          <cell r="G394" t="str">
            <v>201904</v>
          </cell>
          <cell r="H394" t="str">
            <v>University of Oregon</v>
          </cell>
          <cell r="I394" t="str">
            <v>Eugene</v>
          </cell>
          <cell r="J394" t="str">
            <v>USA</v>
          </cell>
          <cell r="K394">
            <v>1</v>
          </cell>
          <cell r="L394" t="str">
            <v>Consortium</v>
          </cell>
          <cell r="M394">
            <v>8</v>
          </cell>
          <cell r="N394" t="str">
            <v>CARN-1</v>
          </cell>
          <cell r="O394" t="str">
            <v/>
          </cell>
          <cell r="P394" t="str">
            <v/>
          </cell>
          <cell r="Q394">
            <v>40</v>
          </cell>
          <cell r="R394" t="str">
            <v>Année Philologique</v>
          </cell>
          <cell r="S394" t="str">
            <v/>
          </cell>
        </row>
        <row r="395">
          <cell r="E395">
            <v>1499</v>
          </cell>
          <cell r="F395" t="str">
            <v>Logins</v>
          </cell>
          <cell r="G395" t="str">
            <v>201905</v>
          </cell>
          <cell r="H395" t="str">
            <v>University of Oregon</v>
          </cell>
          <cell r="I395" t="str">
            <v>Eugene</v>
          </cell>
          <cell r="J395" t="str">
            <v>USA</v>
          </cell>
          <cell r="K395">
            <v>1</v>
          </cell>
          <cell r="L395" t="str">
            <v>Consortium</v>
          </cell>
          <cell r="M395">
            <v>8</v>
          </cell>
          <cell r="N395" t="str">
            <v>CARN-1</v>
          </cell>
          <cell r="O395" t="str">
            <v/>
          </cell>
          <cell r="P395" t="str">
            <v/>
          </cell>
          <cell r="Q395">
            <v>40</v>
          </cell>
          <cell r="R395" t="str">
            <v>Année Philologique</v>
          </cell>
          <cell r="S395" t="str">
            <v/>
          </cell>
        </row>
        <row r="396">
          <cell r="E396">
            <v>1499</v>
          </cell>
          <cell r="F396" t="str">
            <v>Logins</v>
          </cell>
          <cell r="G396" t="str">
            <v>201906</v>
          </cell>
          <cell r="H396" t="str">
            <v>University of Oregon</v>
          </cell>
          <cell r="I396" t="str">
            <v>Eugene</v>
          </cell>
          <cell r="J396" t="str">
            <v>USA</v>
          </cell>
          <cell r="K396">
            <v>1</v>
          </cell>
          <cell r="L396" t="str">
            <v>Consortium</v>
          </cell>
          <cell r="M396">
            <v>8</v>
          </cell>
          <cell r="N396" t="str">
            <v>CARN-1</v>
          </cell>
          <cell r="O396" t="str">
            <v/>
          </cell>
          <cell r="P396" t="str">
            <v/>
          </cell>
          <cell r="Q396">
            <v>40</v>
          </cell>
          <cell r="R396" t="str">
            <v>Année Philologique</v>
          </cell>
          <cell r="S396" t="str">
            <v/>
          </cell>
        </row>
        <row r="397">
          <cell r="E397">
            <v>1499</v>
          </cell>
          <cell r="F397" t="str">
            <v>Logins</v>
          </cell>
          <cell r="G397" t="str">
            <v>201907</v>
          </cell>
          <cell r="H397" t="str">
            <v>University of Oregon</v>
          </cell>
          <cell r="I397" t="str">
            <v>Eugene</v>
          </cell>
          <cell r="J397" t="str">
            <v>USA</v>
          </cell>
          <cell r="K397">
            <v>1</v>
          </cell>
          <cell r="L397" t="str">
            <v>Consortium</v>
          </cell>
          <cell r="M397">
            <v>8</v>
          </cell>
          <cell r="N397" t="str">
            <v>CARN-1</v>
          </cell>
          <cell r="O397" t="str">
            <v/>
          </cell>
          <cell r="P397" t="str">
            <v/>
          </cell>
          <cell r="Q397">
            <v>40</v>
          </cell>
          <cell r="R397" t="str">
            <v>Année Philologique</v>
          </cell>
          <cell r="S397" t="str">
            <v/>
          </cell>
        </row>
        <row r="398">
          <cell r="E398">
            <v>1499</v>
          </cell>
          <cell r="F398" t="str">
            <v>Logins</v>
          </cell>
          <cell r="G398" t="str">
            <v>201909</v>
          </cell>
          <cell r="H398" t="str">
            <v>University of Oregon</v>
          </cell>
          <cell r="I398" t="str">
            <v>Eugene</v>
          </cell>
          <cell r="J398" t="str">
            <v>USA</v>
          </cell>
          <cell r="K398">
            <v>1</v>
          </cell>
          <cell r="L398" t="str">
            <v>Consortium</v>
          </cell>
          <cell r="M398">
            <v>8</v>
          </cell>
          <cell r="N398" t="str">
            <v>CARN-1</v>
          </cell>
          <cell r="O398" t="str">
            <v/>
          </cell>
          <cell r="P398" t="str">
            <v/>
          </cell>
          <cell r="Q398">
            <v>40</v>
          </cell>
          <cell r="R398" t="str">
            <v>Année Philologique</v>
          </cell>
          <cell r="S398" t="str">
            <v/>
          </cell>
        </row>
        <row r="399">
          <cell r="E399">
            <v>1499</v>
          </cell>
          <cell r="F399" t="str">
            <v>Logins</v>
          </cell>
          <cell r="G399" t="str">
            <v>201910</v>
          </cell>
          <cell r="H399" t="str">
            <v>University of Oregon</v>
          </cell>
          <cell r="I399" t="str">
            <v>Eugene</v>
          </cell>
          <cell r="J399" t="str">
            <v>USA</v>
          </cell>
          <cell r="K399">
            <v>1</v>
          </cell>
          <cell r="L399" t="str">
            <v>Consortium</v>
          </cell>
          <cell r="M399">
            <v>8</v>
          </cell>
          <cell r="N399" t="str">
            <v>CARN-1</v>
          </cell>
          <cell r="O399" t="str">
            <v/>
          </cell>
          <cell r="P399" t="str">
            <v/>
          </cell>
          <cell r="Q399">
            <v>40</v>
          </cell>
          <cell r="R399" t="str">
            <v>Année Philologique</v>
          </cell>
          <cell r="S399" t="str">
            <v/>
          </cell>
        </row>
        <row r="400">
          <cell r="E400">
            <v>1499</v>
          </cell>
          <cell r="F400" t="str">
            <v>Logins</v>
          </cell>
          <cell r="G400" t="str">
            <v>201911</v>
          </cell>
          <cell r="H400" t="str">
            <v>University of Oregon</v>
          </cell>
          <cell r="I400" t="str">
            <v>Eugene</v>
          </cell>
          <cell r="J400" t="str">
            <v>USA</v>
          </cell>
          <cell r="K400">
            <v>1</v>
          </cell>
          <cell r="L400" t="str">
            <v>Consortium</v>
          </cell>
          <cell r="M400">
            <v>8</v>
          </cell>
          <cell r="N400" t="str">
            <v>CARN-1</v>
          </cell>
          <cell r="O400" t="str">
            <v/>
          </cell>
          <cell r="P400" t="str">
            <v/>
          </cell>
          <cell r="Q400">
            <v>40</v>
          </cell>
          <cell r="R400" t="str">
            <v>Année Philologique</v>
          </cell>
          <cell r="S400" t="str">
            <v/>
          </cell>
        </row>
        <row r="401">
          <cell r="E401">
            <v>1499</v>
          </cell>
          <cell r="F401" t="str">
            <v>Logins</v>
          </cell>
          <cell r="G401" t="str">
            <v>201912</v>
          </cell>
          <cell r="H401" t="str">
            <v>University of Oregon</v>
          </cell>
          <cell r="I401" t="str">
            <v>Eugene</v>
          </cell>
          <cell r="J401" t="str">
            <v>USA</v>
          </cell>
          <cell r="K401">
            <v>1</v>
          </cell>
          <cell r="L401" t="str">
            <v>Consortium</v>
          </cell>
          <cell r="M401">
            <v>8</v>
          </cell>
          <cell r="N401" t="str">
            <v>CARN-1</v>
          </cell>
          <cell r="O401" t="str">
            <v/>
          </cell>
          <cell r="P401" t="str">
            <v/>
          </cell>
          <cell r="Q401">
            <v>40</v>
          </cell>
          <cell r="R401" t="str">
            <v>Année Philologique</v>
          </cell>
          <cell r="S401" t="str">
            <v/>
          </cell>
        </row>
        <row r="402">
          <cell r="E402">
            <v>1500</v>
          </cell>
          <cell r="F402" t="str">
            <v>Logins</v>
          </cell>
          <cell r="G402" t="str">
            <v>201901</v>
          </cell>
          <cell r="H402" t="str">
            <v>Universiteit Utrecht</v>
          </cell>
          <cell r="I402" t="str">
            <v>Utrecht</v>
          </cell>
          <cell r="J402" t="str">
            <v>Netherlands</v>
          </cell>
          <cell r="K402">
            <v>2</v>
          </cell>
          <cell r="L402" t="str">
            <v>Institute</v>
          </cell>
          <cell r="M402">
            <v>3</v>
          </cell>
          <cell r="N402" t="str">
            <v>Standard</v>
          </cell>
          <cell r="O402" t="str">
            <v/>
          </cell>
          <cell r="P402" t="str">
            <v/>
          </cell>
          <cell r="Q402">
            <v>3</v>
          </cell>
          <cell r="R402" t="str">
            <v>Année Philologique</v>
          </cell>
          <cell r="S402" t="str">
            <v/>
          </cell>
        </row>
        <row r="403">
          <cell r="E403">
            <v>1500</v>
          </cell>
          <cell r="F403" t="str">
            <v>Logins</v>
          </cell>
          <cell r="G403" t="str">
            <v>201902</v>
          </cell>
          <cell r="H403" t="str">
            <v>Universiteit Utrecht</v>
          </cell>
          <cell r="I403" t="str">
            <v>Utrecht</v>
          </cell>
          <cell r="J403" t="str">
            <v>Netherlands</v>
          </cell>
          <cell r="K403">
            <v>2</v>
          </cell>
          <cell r="L403" t="str">
            <v>Institute</v>
          </cell>
          <cell r="M403">
            <v>3</v>
          </cell>
          <cell r="N403" t="str">
            <v>Standard</v>
          </cell>
          <cell r="O403" t="str">
            <v/>
          </cell>
          <cell r="P403" t="str">
            <v/>
          </cell>
          <cell r="Q403">
            <v>3</v>
          </cell>
          <cell r="R403" t="str">
            <v>Année Philologique</v>
          </cell>
          <cell r="S403" t="str">
            <v/>
          </cell>
        </row>
        <row r="404">
          <cell r="E404">
            <v>1500</v>
          </cell>
          <cell r="F404" t="str">
            <v>Logins</v>
          </cell>
          <cell r="G404" t="str">
            <v>201903</v>
          </cell>
          <cell r="H404" t="str">
            <v>Universiteit Utrecht</v>
          </cell>
          <cell r="I404" t="str">
            <v>Utrecht</v>
          </cell>
          <cell r="J404" t="str">
            <v>Netherlands</v>
          </cell>
          <cell r="K404">
            <v>2</v>
          </cell>
          <cell r="L404" t="str">
            <v>Institute</v>
          </cell>
          <cell r="M404">
            <v>3</v>
          </cell>
          <cell r="N404" t="str">
            <v>Standard</v>
          </cell>
          <cell r="O404" t="str">
            <v/>
          </cell>
          <cell r="P404" t="str">
            <v/>
          </cell>
          <cell r="Q404">
            <v>3</v>
          </cell>
          <cell r="R404" t="str">
            <v>Année Philologique</v>
          </cell>
          <cell r="S404" t="str">
            <v/>
          </cell>
        </row>
        <row r="405">
          <cell r="E405">
            <v>1500</v>
          </cell>
          <cell r="F405" t="str">
            <v>Logins</v>
          </cell>
          <cell r="G405" t="str">
            <v>201904</v>
          </cell>
          <cell r="H405" t="str">
            <v>Universiteit Utrecht</v>
          </cell>
          <cell r="I405" t="str">
            <v>Utrecht</v>
          </cell>
          <cell r="J405" t="str">
            <v>Netherlands</v>
          </cell>
          <cell r="K405">
            <v>2</v>
          </cell>
          <cell r="L405" t="str">
            <v>Institute</v>
          </cell>
          <cell r="M405">
            <v>3</v>
          </cell>
          <cell r="N405" t="str">
            <v>Standard</v>
          </cell>
          <cell r="O405" t="str">
            <v/>
          </cell>
          <cell r="P405" t="str">
            <v/>
          </cell>
          <cell r="Q405">
            <v>3</v>
          </cell>
          <cell r="R405" t="str">
            <v>Année Philologique</v>
          </cell>
          <cell r="S405" t="str">
            <v/>
          </cell>
        </row>
        <row r="406">
          <cell r="E406">
            <v>1500</v>
          </cell>
          <cell r="F406" t="str">
            <v>Logins</v>
          </cell>
          <cell r="G406" t="str">
            <v>201905</v>
          </cell>
          <cell r="H406" t="str">
            <v>Universiteit Utrecht</v>
          </cell>
          <cell r="I406" t="str">
            <v>Utrecht</v>
          </cell>
          <cell r="J406" t="str">
            <v>Netherlands</v>
          </cell>
          <cell r="K406">
            <v>2</v>
          </cell>
          <cell r="L406" t="str">
            <v>Institute</v>
          </cell>
          <cell r="M406">
            <v>3</v>
          </cell>
          <cell r="N406" t="str">
            <v>Standard</v>
          </cell>
          <cell r="O406" t="str">
            <v/>
          </cell>
          <cell r="P406" t="str">
            <v/>
          </cell>
          <cell r="Q406">
            <v>3</v>
          </cell>
          <cell r="R406" t="str">
            <v>Année Philologique</v>
          </cell>
          <cell r="S406" t="str">
            <v/>
          </cell>
        </row>
        <row r="407">
          <cell r="E407">
            <v>1500</v>
          </cell>
          <cell r="F407" t="str">
            <v>Logins</v>
          </cell>
          <cell r="G407" t="str">
            <v>201906</v>
          </cell>
          <cell r="H407" t="str">
            <v>Universiteit Utrecht</v>
          </cell>
          <cell r="I407" t="str">
            <v>Utrecht</v>
          </cell>
          <cell r="J407" t="str">
            <v>Netherlands</v>
          </cell>
          <cell r="K407">
            <v>2</v>
          </cell>
          <cell r="L407" t="str">
            <v>Institute</v>
          </cell>
          <cell r="M407">
            <v>3</v>
          </cell>
          <cell r="N407" t="str">
            <v>Standard</v>
          </cell>
          <cell r="O407" t="str">
            <v/>
          </cell>
          <cell r="P407" t="str">
            <v/>
          </cell>
          <cell r="Q407">
            <v>3</v>
          </cell>
          <cell r="R407" t="str">
            <v>Année Philologique</v>
          </cell>
          <cell r="S407" t="str">
            <v/>
          </cell>
        </row>
        <row r="408">
          <cell r="E408">
            <v>1500</v>
          </cell>
          <cell r="F408" t="str">
            <v>Logins</v>
          </cell>
          <cell r="G408" t="str">
            <v>201907</v>
          </cell>
          <cell r="H408" t="str">
            <v>Universiteit Utrecht</v>
          </cell>
          <cell r="I408" t="str">
            <v>Utrecht</v>
          </cell>
          <cell r="J408" t="str">
            <v>Netherlands</v>
          </cell>
          <cell r="K408">
            <v>2</v>
          </cell>
          <cell r="L408" t="str">
            <v>Institute</v>
          </cell>
          <cell r="M408">
            <v>3</v>
          </cell>
          <cell r="N408" t="str">
            <v>Standard</v>
          </cell>
          <cell r="O408" t="str">
            <v/>
          </cell>
          <cell r="P408" t="str">
            <v/>
          </cell>
          <cell r="Q408">
            <v>3</v>
          </cell>
          <cell r="R408" t="str">
            <v>Année Philologique</v>
          </cell>
          <cell r="S408" t="str">
            <v/>
          </cell>
        </row>
        <row r="409">
          <cell r="E409">
            <v>1500</v>
          </cell>
          <cell r="F409" t="str">
            <v>Logins</v>
          </cell>
          <cell r="G409" t="str">
            <v>201908</v>
          </cell>
          <cell r="H409" t="str">
            <v>Universiteit Utrecht</v>
          </cell>
          <cell r="I409" t="str">
            <v>Utrecht</v>
          </cell>
          <cell r="J409" t="str">
            <v>Netherlands</v>
          </cell>
          <cell r="K409">
            <v>2</v>
          </cell>
          <cell r="L409" t="str">
            <v>Institute</v>
          </cell>
          <cell r="M409">
            <v>3</v>
          </cell>
          <cell r="N409" t="str">
            <v>Standard</v>
          </cell>
          <cell r="O409" t="str">
            <v/>
          </cell>
          <cell r="P409" t="str">
            <v/>
          </cell>
          <cell r="Q409">
            <v>3</v>
          </cell>
          <cell r="R409" t="str">
            <v>Année Philologique</v>
          </cell>
          <cell r="S409" t="str">
            <v/>
          </cell>
        </row>
        <row r="410">
          <cell r="E410">
            <v>1500</v>
          </cell>
          <cell r="F410" t="str">
            <v>Logins</v>
          </cell>
          <cell r="G410" t="str">
            <v>201909</v>
          </cell>
          <cell r="H410" t="str">
            <v>Universiteit Utrecht</v>
          </cell>
          <cell r="I410" t="str">
            <v>Utrecht</v>
          </cell>
          <cell r="J410" t="str">
            <v>Netherlands</v>
          </cell>
          <cell r="K410">
            <v>2</v>
          </cell>
          <cell r="L410" t="str">
            <v>Institute</v>
          </cell>
          <cell r="M410">
            <v>3</v>
          </cell>
          <cell r="N410" t="str">
            <v>Standard</v>
          </cell>
          <cell r="O410" t="str">
            <v/>
          </cell>
          <cell r="P410" t="str">
            <v/>
          </cell>
          <cell r="Q410">
            <v>3</v>
          </cell>
          <cell r="R410" t="str">
            <v>Année Philologique</v>
          </cell>
          <cell r="S410" t="str">
            <v/>
          </cell>
        </row>
        <row r="411">
          <cell r="E411">
            <v>1500</v>
          </cell>
          <cell r="F411" t="str">
            <v>Logins</v>
          </cell>
          <cell r="G411" t="str">
            <v>201910</v>
          </cell>
          <cell r="H411" t="str">
            <v>Universiteit Utrecht</v>
          </cell>
          <cell r="I411" t="str">
            <v>Utrecht</v>
          </cell>
          <cell r="J411" t="str">
            <v>Netherlands</v>
          </cell>
          <cell r="K411">
            <v>2</v>
          </cell>
          <cell r="L411" t="str">
            <v>Institute</v>
          </cell>
          <cell r="M411">
            <v>3</v>
          </cell>
          <cell r="N411" t="str">
            <v>Standard</v>
          </cell>
          <cell r="O411" t="str">
            <v/>
          </cell>
          <cell r="P411" t="str">
            <v/>
          </cell>
          <cell r="Q411">
            <v>3</v>
          </cell>
          <cell r="R411" t="str">
            <v>Année Philologique</v>
          </cell>
          <cell r="S411" t="str">
            <v/>
          </cell>
        </row>
        <row r="412">
          <cell r="E412">
            <v>1500</v>
          </cell>
          <cell r="F412" t="str">
            <v>Logins</v>
          </cell>
          <cell r="G412" t="str">
            <v>201911</v>
          </cell>
          <cell r="H412" t="str">
            <v>Universiteit Utrecht</v>
          </cell>
          <cell r="I412" t="str">
            <v>Utrecht</v>
          </cell>
          <cell r="J412" t="str">
            <v>Netherlands</v>
          </cell>
          <cell r="K412">
            <v>2</v>
          </cell>
          <cell r="L412" t="str">
            <v>Institute</v>
          </cell>
          <cell r="M412">
            <v>3</v>
          </cell>
          <cell r="N412" t="str">
            <v>Standard</v>
          </cell>
          <cell r="O412" t="str">
            <v/>
          </cell>
          <cell r="P412" t="str">
            <v/>
          </cell>
          <cell r="Q412">
            <v>3</v>
          </cell>
          <cell r="R412" t="str">
            <v>Année Philologique</v>
          </cell>
          <cell r="S412" t="str">
            <v/>
          </cell>
        </row>
        <row r="413">
          <cell r="E413">
            <v>1500</v>
          </cell>
          <cell r="F413" t="str">
            <v>Logins</v>
          </cell>
          <cell r="G413" t="str">
            <v>201912</v>
          </cell>
          <cell r="H413" t="str">
            <v>Universiteit Utrecht</v>
          </cell>
          <cell r="I413" t="str">
            <v>Utrecht</v>
          </cell>
          <cell r="J413" t="str">
            <v>Netherlands</v>
          </cell>
          <cell r="K413">
            <v>2</v>
          </cell>
          <cell r="L413" t="str">
            <v>Institute</v>
          </cell>
          <cell r="M413">
            <v>3</v>
          </cell>
          <cell r="N413" t="str">
            <v>Standard</v>
          </cell>
          <cell r="O413" t="str">
            <v/>
          </cell>
          <cell r="P413" t="str">
            <v/>
          </cell>
          <cell r="Q413">
            <v>3</v>
          </cell>
          <cell r="R413" t="str">
            <v>Année Philologique</v>
          </cell>
          <cell r="S413" t="str">
            <v/>
          </cell>
        </row>
        <row r="414">
          <cell r="E414">
            <v>1501</v>
          </cell>
          <cell r="F414" t="str">
            <v>Logins</v>
          </cell>
          <cell r="G414" t="str">
            <v>201901</v>
          </cell>
          <cell r="H414" t="str">
            <v xml:space="preserve">Brepols Publishers NV </v>
          </cell>
          <cell r="I414" t="str">
            <v>Begijnhof</v>
          </cell>
          <cell r="J414" t="str">
            <v>Belgium</v>
          </cell>
          <cell r="K414">
            <v>5</v>
          </cell>
          <cell r="L414" t="str">
            <v>Brepols Administrative Access</v>
          </cell>
          <cell r="M414">
            <v>6</v>
          </cell>
          <cell r="N414" t="str">
            <v>Brepols Administrative Access</v>
          </cell>
          <cell r="O414" t="str">
            <v/>
          </cell>
          <cell r="P414" t="str">
            <v/>
          </cell>
          <cell r="Q414">
            <v>40</v>
          </cell>
          <cell r="R414" t="str">
            <v>Année Philologique</v>
          </cell>
          <cell r="S414" t="str">
            <v/>
          </cell>
        </row>
        <row r="415">
          <cell r="E415">
            <v>1501</v>
          </cell>
          <cell r="F415" t="str">
            <v>Logins</v>
          </cell>
          <cell r="G415" t="str">
            <v>201902</v>
          </cell>
          <cell r="H415" t="str">
            <v xml:space="preserve">Brepols Publishers NV </v>
          </cell>
          <cell r="I415" t="str">
            <v>Begijnhof</v>
          </cell>
          <cell r="J415" t="str">
            <v>Belgium</v>
          </cell>
          <cell r="K415">
            <v>5</v>
          </cell>
          <cell r="L415" t="str">
            <v>Brepols Administrative Access</v>
          </cell>
          <cell r="M415">
            <v>6</v>
          </cell>
          <cell r="N415" t="str">
            <v>Brepols Administrative Access</v>
          </cell>
          <cell r="O415" t="str">
            <v/>
          </cell>
          <cell r="P415" t="str">
            <v/>
          </cell>
          <cell r="Q415">
            <v>40</v>
          </cell>
          <cell r="R415" t="str">
            <v>Année Philologique</v>
          </cell>
          <cell r="S415" t="str">
            <v/>
          </cell>
        </row>
        <row r="416">
          <cell r="E416">
            <v>1501</v>
          </cell>
          <cell r="F416" t="str">
            <v>Logins</v>
          </cell>
          <cell r="G416" t="str">
            <v>201903</v>
          </cell>
          <cell r="H416" t="str">
            <v xml:space="preserve">Brepols Publishers NV </v>
          </cell>
          <cell r="I416" t="str">
            <v>Begijnhof</v>
          </cell>
          <cell r="J416" t="str">
            <v>Belgium</v>
          </cell>
          <cell r="K416">
            <v>5</v>
          </cell>
          <cell r="L416" t="str">
            <v>Brepols Administrative Access</v>
          </cell>
          <cell r="M416">
            <v>6</v>
          </cell>
          <cell r="N416" t="str">
            <v>Brepols Administrative Access</v>
          </cell>
          <cell r="O416" t="str">
            <v/>
          </cell>
          <cell r="P416" t="str">
            <v/>
          </cell>
          <cell r="Q416">
            <v>40</v>
          </cell>
          <cell r="R416" t="str">
            <v>Année Philologique</v>
          </cell>
          <cell r="S416" t="str">
            <v/>
          </cell>
        </row>
        <row r="417">
          <cell r="E417">
            <v>1501</v>
          </cell>
          <cell r="F417" t="str">
            <v>Logins</v>
          </cell>
          <cell r="G417" t="str">
            <v>201904</v>
          </cell>
          <cell r="H417" t="str">
            <v xml:space="preserve">Brepols Publishers NV </v>
          </cell>
          <cell r="I417" t="str">
            <v>Begijnhof</v>
          </cell>
          <cell r="J417" t="str">
            <v>Belgium</v>
          </cell>
          <cell r="K417">
            <v>5</v>
          </cell>
          <cell r="L417" t="str">
            <v>Brepols Administrative Access</v>
          </cell>
          <cell r="M417">
            <v>6</v>
          </cell>
          <cell r="N417" t="str">
            <v>Brepols Administrative Access</v>
          </cell>
          <cell r="O417" t="str">
            <v/>
          </cell>
          <cell r="P417" t="str">
            <v/>
          </cell>
          <cell r="Q417">
            <v>40</v>
          </cell>
          <cell r="R417" t="str">
            <v>Année Philologique</v>
          </cell>
          <cell r="S417" t="str">
            <v/>
          </cell>
        </row>
        <row r="418">
          <cell r="E418">
            <v>1501</v>
          </cell>
          <cell r="F418" t="str">
            <v>Logins</v>
          </cell>
          <cell r="G418" t="str">
            <v>201905</v>
          </cell>
          <cell r="H418" t="str">
            <v xml:space="preserve">Brepols Publishers NV </v>
          </cell>
          <cell r="I418" t="str">
            <v>Begijnhof</v>
          </cell>
          <cell r="J418" t="str">
            <v>Belgium</v>
          </cell>
          <cell r="K418">
            <v>5</v>
          </cell>
          <cell r="L418" t="str">
            <v>Brepols Administrative Access</v>
          </cell>
          <cell r="M418">
            <v>6</v>
          </cell>
          <cell r="N418" t="str">
            <v>Brepols Administrative Access</v>
          </cell>
          <cell r="O418" t="str">
            <v/>
          </cell>
          <cell r="P418" t="str">
            <v/>
          </cell>
          <cell r="Q418">
            <v>40</v>
          </cell>
          <cell r="R418" t="str">
            <v>Année Philologique</v>
          </cell>
          <cell r="S418" t="str">
            <v/>
          </cell>
        </row>
        <row r="419">
          <cell r="E419">
            <v>1501</v>
          </cell>
          <cell r="F419" t="str">
            <v>Logins</v>
          </cell>
          <cell r="G419" t="str">
            <v>201906</v>
          </cell>
          <cell r="H419" t="str">
            <v xml:space="preserve">Brepols Publishers NV </v>
          </cell>
          <cell r="I419" t="str">
            <v>Begijnhof</v>
          </cell>
          <cell r="J419" t="str">
            <v>Belgium</v>
          </cell>
          <cell r="K419">
            <v>5</v>
          </cell>
          <cell r="L419" t="str">
            <v>Brepols Administrative Access</v>
          </cell>
          <cell r="M419">
            <v>6</v>
          </cell>
          <cell r="N419" t="str">
            <v>Brepols Administrative Access</v>
          </cell>
          <cell r="O419" t="str">
            <v/>
          </cell>
          <cell r="P419" t="str">
            <v/>
          </cell>
          <cell r="Q419">
            <v>40</v>
          </cell>
          <cell r="R419" t="str">
            <v>Année Philologique</v>
          </cell>
          <cell r="S419" t="str">
            <v/>
          </cell>
        </row>
        <row r="420">
          <cell r="E420">
            <v>1501</v>
          </cell>
          <cell r="F420" t="str">
            <v>Logins</v>
          </cell>
          <cell r="G420" t="str">
            <v>201907</v>
          </cell>
          <cell r="H420" t="str">
            <v xml:space="preserve">Brepols Publishers NV </v>
          </cell>
          <cell r="I420" t="str">
            <v>Begijnhof</v>
          </cell>
          <cell r="J420" t="str">
            <v>Belgium</v>
          </cell>
          <cell r="K420">
            <v>5</v>
          </cell>
          <cell r="L420" t="str">
            <v>Brepols Administrative Access</v>
          </cell>
          <cell r="M420">
            <v>6</v>
          </cell>
          <cell r="N420" t="str">
            <v>Brepols Administrative Access</v>
          </cell>
          <cell r="O420" t="str">
            <v/>
          </cell>
          <cell r="P420" t="str">
            <v/>
          </cell>
          <cell r="Q420">
            <v>40</v>
          </cell>
          <cell r="R420" t="str">
            <v>Année Philologique</v>
          </cell>
          <cell r="S420" t="str">
            <v/>
          </cell>
        </row>
        <row r="421">
          <cell r="E421">
            <v>1501</v>
          </cell>
          <cell r="F421" t="str">
            <v>Logins</v>
          </cell>
          <cell r="G421" t="str">
            <v>201908</v>
          </cell>
          <cell r="H421" t="str">
            <v xml:space="preserve">Brepols Publishers NV </v>
          </cell>
          <cell r="I421" t="str">
            <v>Begijnhof</v>
          </cell>
          <cell r="J421" t="str">
            <v>Belgium</v>
          </cell>
          <cell r="K421">
            <v>5</v>
          </cell>
          <cell r="L421" t="str">
            <v>Brepols Administrative Access</v>
          </cell>
          <cell r="M421">
            <v>6</v>
          </cell>
          <cell r="N421" t="str">
            <v>Brepols Administrative Access</v>
          </cell>
          <cell r="O421" t="str">
            <v/>
          </cell>
          <cell r="P421" t="str">
            <v/>
          </cell>
          <cell r="Q421">
            <v>40</v>
          </cell>
          <cell r="R421" t="str">
            <v>Année Philologique</v>
          </cell>
          <cell r="S421" t="str">
            <v/>
          </cell>
        </row>
        <row r="422">
          <cell r="E422">
            <v>1501</v>
          </cell>
          <cell r="F422" t="str">
            <v>Logins</v>
          </cell>
          <cell r="G422" t="str">
            <v>201909</v>
          </cell>
          <cell r="H422" t="str">
            <v xml:space="preserve">Brepols Publishers NV </v>
          </cell>
          <cell r="I422" t="str">
            <v>Begijnhof</v>
          </cell>
          <cell r="J422" t="str">
            <v>Belgium</v>
          </cell>
          <cell r="K422">
            <v>5</v>
          </cell>
          <cell r="L422" t="str">
            <v>Brepols Administrative Access</v>
          </cell>
          <cell r="M422">
            <v>6</v>
          </cell>
          <cell r="N422" t="str">
            <v>Brepols Administrative Access</v>
          </cell>
          <cell r="O422" t="str">
            <v/>
          </cell>
          <cell r="P422" t="str">
            <v/>
          </cell>
          <cell r="Q422">
            <v>40</v>
          </cell>
          <cell r="R422" t="str">
            <v>Année Philologique</v>
          </cell>
          <cell r="S422" t="str">
            <v/>
          </cell>
        </row>
        <row r="423">
          <cell r="E423">
            <v>1501</v>
          </cell>
          <cell r="F423" t="str">
            <v>Logins</v>
          </cell>
          <cell r="G423" t="str">
            <v>201910</v>
          </cell>
          <cell r="H423" t="str">
            <v xml:space="preserve">Brepols Publishers NV </v>
          </cell>
          <cell r="I423" t="str">
            <v>Begijnhof</v>
          </cell>
          <cell r="J423" t="str">
            <v>Belgium</v>
          </cell>
          <cell r="K423">
            <v>5</v>
          </cell>
          <cell r="L423" t="str">
            <v>Brepols Administrative Access</v>
          </cell>
          <cell r="M423">
            <v>6</v>
          </cell>
          <cell r="N423" t="str">
            <v>Brepols Administrative Access</v>
          </cell>
          <cell r="O423" t="str">
            <v/>
          </cell>
          <cell r="P423" t="str">
            <v/>
          </cell>
          <cell r="Q423">
            <v>40</v>
          </cell>
          <cell r="R423" t="str">
            <v>Année Philologique</v>
          </cell>
          <cell r="S423" t="str">
            <v/>
          </cell>
        </row>
        <row r="424">
          <cell r="E424">
            <v>1501</v>
          </cell>
          <cell r="F424" t="str">
            <v>Logins</v>
          </cell>
          <cell r="G424" t="str">
            <v>201911</v>
          </cell>
          <cell r="H424" t="str">
            <v xml:space="preserve">Brepols Publishers NV </v>
          </cell>
          <cell r="I424" t="str">
            <v>Begijnhof</v>
          </cell>
          <cell r="J424" t="str">
            <v>Belgium</v>
          </cell>
          <cell r="K424">
            <v>5</v>
          </cell>
          <cell r="L424" t="str">
            <v>Brepols Administrative Access</v>
          </cell>
          <cell r="M424">
            <v>6</v>
          </cell>
          <cell r="N424" t="str">
            <v>Brepols Administrative Access</v>
          </cell>
          <cell r="O424" t="str">
            <v/>
          </cell>
          <cell r="P424" t="str">
            <v/>
          </cell>
          <cell r="Q424">
            <v>40</v>
          </cell>
          <cell r="R424" t="str">
            <v>Année Philologique</v>
          </cell>
          <cell r="S424" t="str">
            <v/>
          </cell>
        </row>
        <row r="425">
          <cell r="E425">
            <v>1501</v>
          </cell>
          <cell r="F425" t="str">
            <v>Logins</v>
          </cell>
          <cell r="G425" t="str">
            <v>201912</v>
          </cell>
          <cell r="H425" t="str">
            <v xml:space="preserve">Brepols Publishers NV </v>
          </cell>
          <cell r="I425" t="str">
            <v>Begijnhof</v>
          </cell>
          <cell r="J425" t="str">
            <v>Belgium</v>
          </cell>
          <cell r="K425">
            <v>5</v>
          </cell>
          <cell r="L425" t="str">
            <v>Brepols Administrative Access</v>
          </cell>
          <cell r="M425">
            <v>6</v>
          </cell>
          <cell r="N425" t="str">
            <v>Brepols Administrative Access</v>
          </cell>
          <cell r="O425" t="str">
            <v/>
          </cell>
          <cell r="P425" t="str">
            <v/>
          </cell>
          <cell r="Q425">
            <v>40</v>
          </cell>
          <cell r="R425" t="str">
            <v>Année Philologique</v>
          </cell>
          <cell r="S425" t="str">
            <v/>
          </cell>
        </row>
        <row r="426">
          <cell r="E426">
            <v>1503</v>
          </cell>
          <cell r="F426" t="str">
            <v>Logins</v>
          </cell>
          <cell r="G426" t="str">
            <v>201903</v>
          </cell>
          <cell r="H426" t="str">
            <v>Brepols Publishers PWD Login</v>
          </cell>
          <cell r="I426" t="str">
            <v/>
          </cell>
          <cell r="J426" t="str">
            <v>Belgium</v>
          </cell>
          <cell r="K426">
            <v>5</v>
          </cell>
          <cell r="L426" t="str">
            <v>Brepols Administrative Access</v>
          </cell>
          <cell r="M426">
            <v>6</v>
          </cell>
          <cell r="N426" t="str">
            <v>Brepols Administrative Access</v>
          </cell>
          <cell r="O426" t="str">
            <v/>
          </cell>
          <cell r="P426" t="str">
            <v/>
          </cell>
          <cell r="Q426">
            <v>3</v>
          </cell>
          <cell r="R426" t="str">
            <v>Année Philologique</v>
          </cell>
          <cell r="S426" t="str">
            <v/>
          </cell>
        </row>
        <row r="427">
          <cell r="E427">
            <v>1503</v>
          </cell>
          <cell r="F427" t="str">
            <v>Logins</v>
          </cell>
          <cell r="G427" t="str">
            <v>201904</v>
          </cell>
          <cell r="H427" t="str">
            <v>Brepols Publishers PWD Login</v>
          </cell>
          <cell r="I427" t="str">
            <v/>
          </cell>
          <cell r="J427" t="str">
            <v>Belgium</v>
          </cell>
          <cell r="K427">
            <v>5</v>
          </cell>
          <cell r="L427" t="str">
            <v>Brepols Administrative Access</v>
          </cell>
          <cell r="M427">
            <v>6</v>
          </cell>
          <cell r="N427" t="str">
            <v>Brepols Administrative Access</v>
          </cell>
          <cell r="O427" t="str">
            <v/>
          </cell>
          <cell r="P427" t="str">
            <v/>
          </cell>
          <cell r="Q427">
            <v>3</v>
          </cell>
          <cell r="R427" t="str">
            <v>Année Philologique</v>
          </cell>
          <cell r="S427" t="str">
            <v/>
          </cell>
        </row>
        <row r="428">
          <cell r="E428">
            <v>1503</v>
          </cell>
          <cell r="F428" t="str">
            <v>Logins</v>
          </cell>
          <cell r="G428" t="str">
            <v>201909</v>
          </cell>
          <cell r="H428" t="str">
            <v>Brepols Publishers PWD Login</v>
          </cell>
          <cell r="I428" t="str">
            <v/>
          </cell>
          <cell r="J428" t="str">
            <v>Belgium</v>
          </cell>
          <cell r="K428">
            <v>5</v>
          </cell>
          <cell r="L428" t="str">
            <v>Brepols Administrative Access</v>
          </cell>
          <cell r="M428">
            <v>6</v>
          </cell>
          <cell r="N428" t="str">
            <v>Brepols Administrative Access</v>
          </cell>
          <cell r="O428" t="str">
            <v/>
          </cell>
          <cell r="P428" t="str">
            <v/>
          </cell>
          <cell r="Q428">
            <v>3</v>
          </cell>
          <cell r="R428" t="str">
            <v>Année Philologique</v>
          </cell>
          <cell r="S428" t="str">
            <v/>
          </cell>
        </row>
        <row r="429">
          <cell r="E429">
            <v>1504</v>
          </cell>
          <cell r="F429" t="str">
            <v>Logins</v>
          </cell>
          <cell r="G429" t="str">
            <v>201901</v>
          </cell>
          <cell r="H429" t="str">
            <v>University of California Berkeley</v>
          </cell>
          <cell r="I429" t="str">
            <v>Berkeley</v>
          </cell>
          <cell r="J429" t="str">
            <v>USA</v>
          </cell>
          <cell r="K429">
            <v>1</v>
          </cell>
          <cell r="L429" t="str">
            <v>Consortium</v>
          </cell>
          <cell r="M429">
            <v>8</v>
          </cell>
          <cell r="N429" t="str">
            <v>CARN-1</v>
          </cell>
          <cell r="O429" t="str">
            <v/>
          </cell>
          <cell r="P429" t="str">
            <v/>
          </cell>
          <cell r="Q429">
            <v>40</v>
          </cell>
          <cell r="R429" t="str">
            <v>Année Philologique</v>
          </cell>
          <cell r="S429" t="str">
            <v/>
          </cell>
        </row>
        <row r="430">
          <cell r="E430">
            <v>1504</v>
          </cell>
          <cell r="F430" t="str">
            <v>Logins</v>
          </cell>
          <cell r="G430" t="str">
            <v>201902</v>
          </cell>
          <cell r="H430" t="str">
            <v>University of California Berkeley</v>
          </cell>
          <cell r="I430" t="str">
            <v>Berkeley</v>
          </cell>
          <cell r="J430" t="str">
            <v>USA</v>
          </cell>
          <cell r="K430">
            <v>1</v>
          </cell>
          <cell r="L430" t="str">
            <v>Consortium</v>
          </cell>
          <cell r="M430">
            <v>8</v>
          </cell>
          <cell r="N430" t="str">
            <v>CARN-1</v>
          </cell>
          <cell r="O430" t="str">
            <v/>
          </cell>
          <cell r="P430" t="str">
            <v/>
          </cell>
          <cell r="Q430">
            <v>40</v>
          </cell>
          <cell r="R430" t="str">
            <v>Année Philologique</v>
          </cell>
          <cell r="S430" t="str">
            <v/>
          </cell>
        </row>
        <row r="431">
          <cell r="E431">
            <v>1504</v>
          </cell>
          <cell r="F431" t="str">
            <v>Logins</v>
          </cell>
          <cell r="G431" t="str">
            <v>201903</v>
          </cell>
          <cell r="H431" t="str">
            <v>University of California Berkeley</v>
          </cell>
          <cell r="I431" t="str">
            <v>Berkeley</v>
          </cell>
          <cell r="J431" t="str">
            <v>USA</v>
          </cell>
          <cell r="K431">
            <v>1</v>
          </cell>
          <cell r="L431" t="str">
            <v>Consortium</v>
          </cell>
          <cell r="M431">
            <v>8</v>
          </cell>
          <cell r="N431" t="str">
            <v>CARN-1</v>
          </cell>
          <cell r="O431" t="str">
            <v/>
          </cell>
          <cell r="P431" t="str">
            <v/>
          </cell>
          <cell r="Q431">
            <v>40</v>
          </cell>
          <cell r="R431" t="str">
            <v>Année Philologique</v>
          </cell>
          <cell r="S431" t="str">
            <v/>
          </cell>
        </row>
        <row r="432">
          <cell r="E432">
            <v>1504</v>
          </cell>
          <cell r="F432" t="str">
            <v>Logins</v>
          </cell>
          <cell r="G432" t="str">
            <v>201904</v>
          </cell>
          <cell r="H432" t="str">
            <v>University of California Berkeley</v>
          </cell>
          <cell r="I432" t="str">
            <v>Berkeley</v>
          </cell>
          <cell r="J432" t="str">
            <v>USA</v>
          </cell>
          <cell r="K432">
            <v>1</v>
          </cell>
          <cell r="L432" t="str">
            <v>Consortium</v>
          </cell>
          <cell r="M432">
            <v>8</v>
          </cell>
          <cell r="N432" t="str">
            <v>CARN-1</v>
          </cell>
          <cell r="O432" t="str">
            <v/>
          </cell>
          <cell r="P432" t="str">
            <v/>
          </cell>
          <cell r="Q432">
            <v>40</v>
          </cell>
          <cell r="R432" t="str">
            <v>Année Philologique</v>
          </cell>
          <cell r="S432" t="str">
            <v/>
          </cell>
        </row>
        <row r="433">
          <cell r="E433">
            <v>1504</v>
          </cell>
          <cell r="F433" t="str">
            <v>Logins</v>
          </cell>
          <cell r="G433" t="str">
            <v>201905</v>
          </cell>
          <cell r="H433" t="str">
            <v>University of California Berkeley</v>
          </cell>
          <cell r="I433" t="str">
            <v>Berkeley</v>
          </cell>
          <cell r="J433" t="str">
            <v>USA</v>
          </cell>
          <cell r="K433">
            <v>1</v>
          </cell>
          <cell r="L433" t="str">
            <v>Consortium</v>
          </cell>
          <cell r="M433">
            <v>8</v>
          </cell>
          <cell r="N433" t="str">
            <v>CARN-1</v>
          </cell>
          <cell r="O433" t="str">
            <v/>
          </cell>
          <cell r="P433" t="str">
            <v/>
          </cell>
          <cell r="Q433">
            <v>40</v>
          </cell>
          <cell r="R433" t="str">
            <v>Année Philologique</v>
          </cell>
          <cell r="S433" t="str">
            <v/>
          </cell>
        </row>
        <row r="434">
          <cell r="E434">
            <v>1504</v>
          </cell>
          <cell r="F434" t="str">
            <v>Logins</v>
          </cell>
          <cell r="G434" t="str">
            <v>201906</v>
          </cell>
          <cell r="H434" t="str">
            <v>University of California Berkeley</v>
          </cell>
          <cell r="I434" t="str">
            <v>Berkeley</v>
          </cell>
          <cell r="J434" t="str">
            <v>USA</v>
          </cell>
          <cell r="K434">
            <v>1</v>
          </cell>
          <cell r="L434" t="str">
            <v>Consortium</v>
          </cell>
          <cell r="M434">
            <v>8</v>
          </cell>
          <cell r="N434" t="str">
            <v>CARN-1</v>
          </cell>
          <cell r="O434" t="str">
            <v/>
          </cell>
          <cell r="P434" t="str">
            <v/>
          </cell>
          <cell r="Q434">
            <v>40</v>
          </cell>
          <cell r="R434" t="str">
            <v>Année Philologique</v>
          </cell>
          <cell r="S434" t="str">
            <v/>
          </cell>
        </row>
        <row r="435">
          <cell r="E435">
            <v>1504</v>
          </cell>
          <cell r="F435" t="str">
            <v>Logins</v>
          </cell>
          <cell r="G435" t="str">
            <v>201907</v>
          </cell>
          <cell r="H435" t="str">
            <v>University of California Berkeley</v>
          </cell>
          <cell r="I435" t="str">
            <v>Berkeley</v>
          </cell>
          <cell r="J435" t="str">
            <v>USA</v>
          </cell>
          <cell r="K435">
            <v>1</v>
          </cell>
          <cell r="L435" t="str">
            <v>Consortium</v>
          </cell>
          <cell r="M435">
            <v>8</v>
          </cell>
          <cell r="N435" t="str">
            <v>CARN-1</v>
          </cell>
          <cell r="O435" t="str">
            <v/>
          </cell>
          <cell r="P435" t="str">
            <v/>
          </cell>
          <cell r="Q435">
            <v>40</v>
          </cell>
          <cell r="R435" t="str">
            <v>Année Philologique</v>
          </cell>
          <cell r="S435" t="str">
            <v/>
          </cell>
        </row>
        <row r="436">
          <cell r="E436">
            <v>1504</v>
          </cell>
          <cell r="F436" t="str">
            <v>Logins</v>
          </cell>
          <cell r="G436" t="str">
            <v>201908</v>
          </cell>
          <cell r="H436" t="str">
            <v>University of California Berkeley</v>
          </cell>
          <cell r="I436" t="str">
            <v>Berkeley</v>
          </cell>
          <cell r="J436" t="str">
            <v>USA</v>
          </cell>
          <cell r="K436">
            <v>1</v>
          </cell>
          <cell r="L436" t="str">
            <v>Consortium</v>
          </cell>
          <cell r="M436">
            <v>8</v>
          </cell>
          <cell r="N436" t="str">
            <v>CARN-1</v>
          </cell>
          <cell r="O436" t="str">
            <v/>
          </cell>
          <cell r="P436" t="str">
            <v/>
          </cell>
          <cell r="Q436">
            <v>40</v>
          </cell>
          <cell r="R436" t="str">
            <v>Année Philologique</v>
          </cell>
          <cell r="S436" t="str">
            <v/>
          </cell>
        </row>
        <row r="437">
          <cell r="E437">
            <v>1504</v>
          </cell>
          <cell r="F437" t="str">
            <v>Logins</v>
          </cell>
          <cell r="G437" t="str">
            <v>201909</v>
          </cell>
          <cell r="H437" t="str">
            <v>University of California Berkeley</v>
          </cell>
          <cell r="I437" t="str">
            <v>Berkeley</v>
          </cell>
          <cell r="J437" t="str">
            <v>USA</v>
          </cell>
          <cell r="K437">
            <v>1</v>
          </cell>
          <cell r="L437" t="str">
            <v>Consortium</v>
          </cell>
          <cell r="M437">
            <v>8</v>
          </cell>
          <cell r="N437" t="str">
            <v>CARN-1</v>
          </cell>
          <cell r="O437" t="str">
            <v/>
          </cell>
          <cell r="P437" t="str">
            <v/>
          </cell>
          <cell r="Q437">
            <v>40</v>
          </cell>
          <cell r="R437" t="str">
            <v>Année Philologique</v>
          </cell>
          <cell r="S437" t="str">
            <v/>
          </cell>
        </row>
        <row r="438">
          <cell r="E438">
            <v>1504</v>
          </cell>
          <cell r="F438" t="str">
            <v>Logins</v>
          </cell>
          <cell r="G438" t="str">
            <v>201910</v>
          </cell>
          <cell r="H438" t="str">
            <v>University of California Berkeley</v>
          </cell>
          <cell r="I438" t="str">
            <v>Berkeley</v>
          </cell>
          <cell r="J438" t="str">
            <v>USA</v>
          </cell>
          <cell r="K438">
            <v>1</v>
          </cell>
          <cell r="L438" t="str">
            <v>Consortium</v>
          </cell>
          <cell r="M438">
            <v>8</v>
          </cell>
          <cell r="N438" t="str">
            <v>CARN-1</v>
          </cell>
          <cell r="O438" t="str">
            <v/>
          </cell>
          <cell r="P438" t="str">
            <v/>
          </cell>
          <cell r="Q438">
            <v>40</v>
          </cell>
          <cell r="R438" t="str">
            <v>Année Philologique</v>
          </cell>
          <cell r="S438" t="str">
            <v/>
          </cell>
        </row>
        <row r="439">
          <cell r="E439">
            <v>1504</v>
          </cell>
          <cell r="F439" t="str">
            <v>Logins</v>
          </cell>
          <cell r="G439" t="str">
            <v>201911</v>
          </cell>
          <cell r="H439" t="str">
            <v>University of California Berkeley</v>
          </cell>
          <cell r="I439" t="str">
            <v>Berkeley</v>
          </cell>
          <cell r="J439" t="str">
            <v>USA</v>
          </cell>
          <cell r="K439">
            <v>1</v>
          </cell>
          <cell r="L439" t="str">
            <v>Consortium</v>
          </cell>
          <cell r="M439">
            <v>8</v>
          </cell>
          <cell r="N439" t="str">
            <v>CARN-1</v>
          </cell>
          <cell r="O439" t="str">
            <v/>
          </cell>
          <cell r="P439" t="str">
            <v/>
          </cell>
          <cell r="Q439">
            <v>40</v>
          </cell>
          <cell r="R439" t="str">
            <v>Année Philologique</v>
          </cell>
          <cell r="S439" t="str">
            <v/>
          </cell>
        </row>
        <row r="440">
          <cell r="E440">
            <v>1504</v>
          </cell>
          <cell r="F440" t="str">
            <v>Logins</v>
          </cell>
          <cell r="G440" t="str">
            <v>201912</v>
          </cell>
          <cell r="H440" t="str">
            <v>University of California Berkeley</v>
          </cell>
          <cell r="I440" t="str">
            <v>Berkeley</v>
          </cell>
          <cell r="J440" t="str">
            <v>USA</v>
          </cell>
          <cell r="K440">
            <v>1</v>
          </cell>
          <cell r="L440" t="str">
            <v>Consortium</v>
          </cell>
          <cell r="M440">
            <v>8</v>
          </cell>
          <cell r="N440" t="str">
            <v>CARN-1</v>
          </cell>
          <cell r="O440" t="str">
            <v/>
          </cell>
          <cell r="P440" t="str">
            <v/>
          </cell>
          <cell r="Q440">
            <v>40</v>
          </cell>
          <cell r="R440" t="str">
            <v>Année Philologique</v>
          </cell>
          <cell r="S440" t="str">
            <v/>
          </cell>
        </row>
        <row r="441">
          <cell r="E441">
            <v>1505</v>
          </cell>
          <cell r="F441" t="str">
            <v>Logins</v>
          </cell>
          <cell r="G441" t="str">
            <v>201901</v>
          </cell>
          <cell r="H441" t="str">
            <v>KU Leuven Centrale Bibliotheek</v>
          </cell>
          <cell r="I441" t="str">
            <v>Leuven</v>
          </cell>
          <cell r="J441" t="str">
            <v>Belgium</v>
          </cell>
          <cell r="K441">
            <v>1</v>
          </cell>
          <cell r="L441" t="str">
            <v>Consortium</v>
          </cell>
          <cell r="M441">
            <v>2</v>
          </cell>
          <cell r="N441" t="str">
            <v>Campus Wide</v>
          </cell>
          <cell r="O441" t="str">
            <v/>
          </cell>
          <cell r="P441" t="str">
            <v/>
          </cell>
          <cell r="Q441">
            <v>40</v>
          </cell>
          <cell r="R441" t="str">
            <v>Année Philologique</v>
          </cell>
          <cell r="S441" t="str">
            <v/>
          </cell>
        </row>
        <row r="442">
          <cell r="E442">
            <v>1505</v>
          </cell>
          <cell r="F442" t="str">
            <v>Logins</v>
          </cell>
          <cell r="G442" t="str">
            <v>201902</v>
          </cell>
          <cell r="H442" t="str">
            <v>KU Leuven Centrale Bibliotheek</v>
          </cell>
          <cell r="I442" t="str">
            <v>Leuven</v>
          </cell>
          <cell r="J442" t="str">
            <v>Belgium</v>
          </cell>
          <cell r="K442">
            <v>1</v>
          </cell>
          <cell r="L442" t="str">
            <v>Consortium</v>
          </cell>
          <cell r="M442">
            <v>2</v>
          </cell>
          <cell r="N442" t="str">
            <v>Campus Wide</v>
          </cell>
          <cell r="O442" t="str">
            <v/>
          </cell>
          <cell r="P442" t="str">
            <v/>
          </cell>
          <cell r="Q442">
            <v>40</v>
          </cell>
          <cell r="R442" t="str">
            <v>Année Philologique</v>
          </cell>
          <cell r="S442" t="str">
            <v/>
          </cell>
        </row>
        <row r="443">
          <cell r="E443">
            <v>1505</v>
          </cell>
          <cell r="F443" t="str">
            <v>Logins</v>
          </cell>
          <cell r="G443" t="str">
            <v>201903</v>
          </cell>
          <cell r="H443" t="str">
            <v>KU Leuven Centrale Bibliotheek</v>
          </cell>
          <cell r="I443" t="str">
            <v>Leuven</v>
          </cell>
          <cell r="J443" t="str">
            <v>Belgium</v>
          </cell>
          <cell r="K443">
            <v>1</v>
          </cell>
          <cell r="L443" t="str">
            <v>Consortium</v>
          </cell>
          <cell r="M443">
            <v>2</v>
          </cell>
          <cell r="N443" t="str">
            <v>Campus Wide</v>
          </cell>
          <cell r="O443" t="str">
            <v/>
          </cell>
          <cell r="P443" t="str">
            <v/>
          </cell>
          <cell r="Q443">
            <v>40</v>
          </cell>
          <cell r="R443" t="str">
            <v>Année Philologique</v>
          </cell>
          <cell r="S443" t="str">
            <v/>
          </cell>
        </row>
        <row r="444">
          <cell r="E444">
            <v>1505</v>
          </cell>
          <cell r="F444" t="str">
            <v>Logins</v>
          </cell>
          <cell r="G444" t="str">
            <v>201904</v>
          </cell>
          <cell r="H444" t="str">
            <v>KU Leuven Centrale Bibliotheek</v>
          </cell>
          <cell r="I444" t="str">
            <v>Leuven</v>
          </cell>
          <cell r="J444" t="str">
            <v>Belgium</v>
          </cell>
          <cell r="K444">
            <v>1</v>
          </cell>
          <cell r="L444" t="str">
            <v>Consortium</v>
          </cell>
          <cell r="M444">
            <v>2</v>
          </cell>
          <cell r="N444" t="str">
            <v>Campus Wide</v>
          </cell>
          <cell r="O444" t="str">
            <v/>
          </cell>
          <cell r="P444" t="str">
            <v/>
          </cell>
          <cell r="Q444">
            <v>40</v>
          </cell>
          <cell r="R444" t="str">
            <v>Année Philologique</v>
          </cell>
          <cell r="S444" t="str">
            <v/>
          </cell>
        </row>
        <row r="445">
          <cell r="E445">
            <v>1505</v>
          </cell>
          <cell r="F445" t="str">
            <v>Logins</v>
          </cell>
          <cell r="G445" t="str">
            <v>201905</v>
          </cell>
          <cell r="H445" t="str">
            <v>KU Leuven Centrale Bibliotheek</v>
          </cell>
          <cell r="I445" t="str">
            <v>Leuven</v>
          </cell>
          <cell r="J445" t="str">
            <v>Belgium</v>
          </cell>
          <cell r="K445">
            <v>1</v>
          </cell>
          <cell r="L445" t="str">
            <v>Consortium</v>
          </cell>
          <cell r="M445">
            <v>2</v>
          </cell>
          <cell r="N445" t="str">
            <v>Campus Wide</v>
          </cell>
          <cell r="O445" t="str">
            <v/>
          </cell>
          <cell r="P445" t="str">
            <v/>
          </cell>
          <cell r="Q445">
            <v>40</v>
          </cell>
          <cell r="R445" t="str">
            <v>Année Philologique</v>
          </cell>
          <cell r="S445" t="str">
            <v/>
          </cell>
        </row>
        <row r="446">
          <cell r="E446">
            <v>1505</v>
          </cell>
          <cell r="F446" t="str">
            <v>Logins</v>
          </cell>
          <cell r="G446" t="str">
            <v>201906</v>
          </cell>
          <cell r="H446" t="str">
            <v>KU Leuven Centrale Bibliotheek</v>
          </cell>
          <cell r="I446" t="str">
            <v>Leuven</v>
          </cell>
          <cell r="J446" t="str">
            <v>Belgium</v>
          </cell>
          <cell r="K446">
            <v>1</v>
          </cell>
          <cell r="L446" t="str">
            <v>Consortium</v>
          </cell>
          <cell r="M446">
            <v>2</v>
          </cell>
          <cell r="N446" t="str">
            <v>Campus Wide</v>
          </cell>
          <cell r="O446" t="str">
            <v/>
          </cell>
          <cell r="P446" t="str">
            <v/>
          </cell>
          <cell r="Q446">
            <v>40</v>
          </cell>
          <cell r="R446" t="str">
            <v>Année Philologique</v>
          </cell>
          <cell r="S446" t="str">
            <v/>
          </cell>
        </row>
        <row r="447">
          <cell r="E447">
            <v>1505</v>
          </cell>
          <cell r="F447" t="str">
            <v>Logins</v>
          </cell>
          <cell r="G447" t="str">
            <v>201907</v>
          </cell>
          <cell r="H447" t="str">
            <v>KU Leuven Centrale Bibliotheek</v>
          </cell>
          <cell r="I447" t="str">
            <v>Leuven</v>
          </cell>
          <cell r="J447" t="str">
            <v>Belgium</v>
          </cell>
          <cell r="K447">
            <v>1</v>
          </cell>
          <cell r="L447" t="str">
            <v>Consortium</v>
          </cell>
          <cell r="M447">
            <v>2</v>
          </cell>
          <cell r="N447" t="str">
            <v>Campus Wide</v>
          </cell>
          <cell r="O447" t="str">
            <v/>
          </cell>
          <cell r="P447" t="str">
            <v/>
          </cell>
          <cell r="Q447">
            <v>40</v>
          </cell>
          <cell r="R447" t="str">
            <v>Année Philologique</v>
          </cell>
          <cell r="S447" t="str">
            <v/>
          </cell>
        </row>
        <row r="448">
          <cell r="E448">
            <v>1505</v>
          </cell>
          <cell r="F448" t="str">
            <v>Logins</v>
          </cell>
          <cell r="G448" t="str">
            <v>201908</v>
          </cell>
          <cell r="H448" t="str">
            <v>KU Leuven Centrale Bibliotheek</v>
          </cell>
          <cell r="I448" t="str">
            <v>Leuven</v>
          </cell>
          <cell r="J448" t="str">
            <v>Belgium</v>
          </cell>
          <cell r="K448">
            <v>1</v>
          </cell>
          <cell r="L448" t="str">
            <v>Consortium</v>
          </cell>
          <cell r="M448">
            <v>2</v>
          </cell>
          <cell r="N448" t="str">
            <v>Campus Wide</v>
          </cell>
          <cell r="O448" t="str">
            <v/>
          </cell>
          <cell r="P448" t="str">
            <v/>
          </cell>
          <cell r="Q448">
            <v>40</v>
          </cell>
          <cell r="R448" t="str">
            <v>Année Philologique</v>
          </cell>
          <cell r="S448" t="str">
            <v/>
          </cell>
        </row>
        <row r="449">
          <cell r="E449">
            <v>1505</v>
          </cell>
          <cell r="F449" t="str">
            <v>Logins</v>
          </cell>
          <cell r="G449" t="str">
            <v>201909</v>
          </cell>
          <cell r="H449" t="str">
            <v>KU Leuven Centrale Bibliotheek</v>
          </cell>
          <cell r="I449" t="str">
            <v>Leuven</v>
          </cell>
          <cell r="J449" t="str">
            <v>Belgium</v>
          </cell>
          <cell r="K449">
            <v>1</v>
          </cell>
          <cell r="L449" t="str">
            <v>Consortium</v>
          </cell>
          <cell r="M449">
            <v>2</v>
          </cell>
          <cell r="N449" t="str">
            <v>Campus Wide</v>
          </cell>
          <cell r="O449" t="str">
            <v/>
          </cell>
          <cell r="P449" t="str">
            <v/>
          </cell>
          <cell r="Q449">
            <v>40</v>
          </cell>
          <cell r="R449" t="str">
            <v>Année Philologique</v>
          </cell>
          <cell r="S449" t="str">
            <v/>
          </cell>
        </row>
        <row r="450">
          <cell r="E450">
            <v>1505</v>
          </cell>
          <cell r="F450" t="str">
            <v>Logins</v>
          </cell>
          <cell r="G450" t="str">
            <v>201910</v>
          </cell>
          <cell r="H450" t="str">
            <v>KU Leuven Centrale Bibliotheek</v>
          </cell>
          <cell r="I450" t="str">
            <v>Leuven</v>
          </cell>
          <cell r="J450" t="str">
            <v>Belgium</v>
          </cell>
          <cell r="K450">
            <v>1</v>
          </cell>
          <cell r="L450" t="str">
            <v>Consortium</v>
          </cell>
          <cell r="M450">
            <v>2</v>
          </cell>
          <cell r="N450" t="str">
            <v>Campus Wide</v>
          </cell>
          <cell r="O450" t="str">
            <v/>
          </cell>
          <cell r="P450" t="str">
            <v/>
          </cell>
          <cell r="Q450">
            <v>40</v>
          </cell>
          <cell r="R450" t="str">
            <v>Année Philologique</v>
          </cell>
          <cell r="S450" t="str">
            <v/>
          </cell>
        </row>
        <row r="451">
          <cell r="E451">
            <v>1505</v>
          </cell>
          <cell r="F451" t="str">
            <v>Logins</v>
          </cell>
          <cell r="G451" t="str">
            <v>201911</v>
          </cell>
          <cell r="H451" t="str">
            <v>KU Leuven Centrale Bibliotheek</v>
          </cell>
          <cell r="I451" t="str">
            <v>Leuven</v>
          </cell>
          <cell r="J451" t="str">
            <v>Belgium</v>
          </cell>
          <cell r="K451">
            <v>1</v>
          </cell>
          <cell r="L451" t="str">
            <v>Consortium</v>
          </cell>
          <cell r="M451">
            <v>2</v>
          </cell>
          <cell r="N451" t="str">
            <v>Campus Wide</v>
          </cell>
          <cell r="O451" t="str">
            <v/>
          </cell>
          <cell r="P451" t="str">
            <v/>
          </cell>
          <cell r="Q451">
            <v>40</v>
          </cell>
          <cell r="R451" t="str">
            <v>Année Philologique</v>
          </cell>
          <cell r="S451" t="str">
            <v/>
          </cell>
        </row>
        <row r="452">
          <cell r="E452">
            <v>1505</v>
          </cell>
          <cell r="F452" t="str">
            <v>Logins</v>
          </cell>
          <cell r="G452" t="str">
            <v>201912</v>
          </cell>
          <cell r="H452" t="str">
            <v>KU Leuven Centrale Bibliotheek</v>
          </cell>
          <cell r="I452" t="str">
            <v>Leuven</v>
          </cell>
          <cell r="J452" t="str">
            <v>Belgium</v>
          </cell>
          <cell r="K452">
            <v>1</v>
          </cell>
          <cell r="L452" t="str">
            <v>Consortium</v>
          </cell>
          <cell r="M452">
            <v>2</v>
          </cell>
          <cell r="N452" t="str">
            <v>Campus Wide</v>
          </cell>
          <cell r="O452" t="str">
            <v/>
          </cell>
          <cell r="P452" t="str">
            <v/>
          </cell>
          <cell r="Q452">
            <v>40</v>
          </cell>
          <cell r="R452" t="str">
            <v>Année Philologique</v>
          </cell>
          <cell r="S452" t="str">
            <v/>
          </cell>
        </row>
        <row r="453">
          <cell r="E453">
            <v>1506</v>
          </cell>
          <cell r="F453" t="str">
            <v>Logins</v>
          </cell>
          <cell r="G453" t="str">
            <v>201901</v>
          </cell>
          <cell r="H453" t="str">
            <v>Università di Palermo</v>
          </cell>
          <cell r="I453" t="str">
            <v>Palermo</v>
          </cell>
          <cell r="J453" t="str">
            <v>Italy</v>
          </cell>
          <cell r="K453">
            <v>2</v>
          </cell>
          <cell r="L453" t="str">
            <v>Institute</v>
          </cell>
          <cell r="M453">
            <v>2</v>
          </cell>
          <cell r="N453" t="str">
            <v>Campus Wide</v>
          </cell>
          <cell r="O453" t="str">
            <v/>
          </cell>
          <cell r="P453" t="str">
            <v/>
          </cell>
          <cell r="Q453">
            <v>50</v>
          </cell>
          <cell r="R453" t="str">
            <v>Année Philologique</v>
          </cell>
          <cell r="S453" t="str">
            <v/>
          </cell>
        </row>
        <row r="454">
          <cell r="E454">
            <v>1506</v>
          </cell>
          <cell r="F454" t="str">
            <v>Logins</v>
          </cell>
          <cell r="G454" t="str">
            <v>201902</v>
          </cell>
          <cell r="H454" t="str">
            <v>Università di Palermo</v>
          </cell>
          <cell r="I454" t="str">
            <v>Palermo</v>
          </cell>
          <cell r="J454" t="str">
            <v>Italy</v>
          </cell>
          <cell r="K454">
            <v>2</v>
          </cell>
          <cell r="L454" t="str">
            <v>Institute</v>
          </cell>
          <cell r="M454">
            <v>2</v>
          </cell>
          <cell r="N454" t="str">
            <v>Campus Wide</v>
          </cell>
          <cell r="O454" t="str">
            <v/>
          </cell>
          <cell r="P454" t="str">
            <v/>
          </cell>
          <cell r="Q454">
            <v>50</v>
          </cell>
          <cell r="R454" t="str">
            <v>Année Philologique</v>
          </cell>
          <cell r="S454" t="str">
            <v/>
          </cell>
        </row>
        <row r="455">
          <cell r="E455">
            <v>1506</v>
          </cell>
          <cell r="F455" t="str">
            <v>Logins</v>
          </cell>
          <cell r="G455" t="str">
            <v>201903</v>
          </cell>
          <cell r="H455" t="str">
            <v>Università di Palermo</v>
          </cell>
          <cell r="I455" t="str">
            <v>Palermo</v>
          </cell>
          <cell r="J455" t="str">
            <v>Italy</v>
          </cell>
          <cell r="K455">
            <v>2</v>
          </cell>
          <cell r="L455" t="str">
            <v>Institute</v>
          </cell>
          <cell r="M455">
            <v>2</v>
          </cell>
          <cell r="N455" t="str">
            <v>Campus Wide</v>
          </cell>
          <cell r="O455" t="str">
            <v/>
          </cell>
          <cell r="P455" t="str">
            <v/>
          </cell>
          <cell r="Q455">
            <v>50</v>
          </cell>
          <cell r="R455" t="str">
            <v>Année Philologique</v>
          </cell>
          <cell r="S455" t="str">
            <v/>
          </cell>
        </row>
        <row r="456">
          <cell r="E456">
            <v>1506</v>
          </cell>
          <cell r="F456" t="str">
            <v>Logins</v>
          </cell>
          <cell r="G456" t="str">
            <v>201904</v>
          </cell>
          <cell r="H456" t="str">
            <v>Università di Palermo</v>
          </cell>
          <cell r="I456" t="str">
            <v>Palermo</v>
          </cell>
          <cell r="J456" t="str">
            <v>Italy</v>
          </cell>
          <cell r="K456">
            <v>2</v>
          </cell>
          <cell r="L456" t="str">
            <v>Institute</v>
          </cell>
          <cell r="M456">
            <v>2</v>
          </cell>
          <cell r="N456" t="str">
            <v>Campus Wide</v>
          </cell>
          <cell r="O456" t="str">
            <v/>
          </cell>
          <cell r="P456" t="str">
            <v/>
          </cell>
          <cell r="Q456">
            <v>50</v>
          </cell>
          <cell r="R456" t="str">
            <v>Année Philologique</v>
          </cell>
          <cell r="S456" t="str">
            <v/>
          </cell>
        </row>
        <row r="457">
          <cell r="E457">
            <v>1506</v>
          </cell>
          <cell r="F457" t="str">
            <v>Logins</v>
          </cell>
          <cell r="G457" t="str">
            <v>201905</v>
          </cell>
          <cell r="H457" t="str">
            <v>Università di Palermo</v>
          </cell>
          <cell r="I457" t="str">
            <v>Palermo</v>
          </cell>
          <cell r="J457" t="str">
            <v>Italy</v>
          </cell>
          <cell r="K457">
            <v>2</v>
          </cell>
          <cell r="L457" t="str">
            <v>Institute</v>
          </cell>
          <cell r="M457">
            <v>2</v>
          </cell>
          <cell r="N457" t="str">
            <v>Campus Wide</v>
          </cell>
          <cell r="O457" t="str">
            <v/>
          </cell>
          <cell r="P457" t="str">
            <v/>
          </cell>
          <cell r="Q457">
            <v>50</v>
          </cell>
          <cell r="R457" t="str">
            <v>Année Philologique</v>
          </cell>
          <cell r="S457" t="str">
            <v/>
          </cell>
        </row>
        <row r="458">
          <cell r="E458">
            <v>1506</v>
          </cell>
          <cell r="F458" t="str">
            <v>Logins</v>
          </cell>
          <cell r="G458" t="str">
            <v>201906</v>
          </cell>
          <cell r="H458" t="str">
            <v>Università di Palermo</v>
          </cell>
          <cell r="I458" t="str">
            <v>Palermo</v>
          </cell>
          <cell r="J458" t="str">
            <v>Italy</v>
          </cell>
          <cell r="K458">
            <v>2</v>
          </cell>
          <cell r="L458" t="str">
            <v>Institute</v>
          </cell>
          <cell r="M458">
            <v>2</v>
          </cell>
          <cell r="N458" t="str">
            <v>Campus Wide</v>
          </cell>
          <cell r="O458" t="str">
            <v/>
          </cell>
          <cell r="P458" t="str">
            <v/>
          </cell>
          <cell r="Q458">
            <v>50</v>
          </cell>
          <cell r="R458" t="str">
            <v>Année Philologique</v>
          </cell>
          <cell r="S458" t="str">
            <v/>
          </cell>
        </row>
        <row r="459">
          <cell r="E459">
            <v>1506</v>
          </cell>
          <cell r="F459" t="str">
            <v>Logins</v>
          </cell>
          <cell r="G459" t="str">
            <v>201907</v>
          </cell>
          <cell r="H459" t="str">
            <v>Università di Palermo</v>
          </cell>
          <cell r="I459" t="str">
            <v>Palermo</v>
          </cell>
          <cell r="J459" t="str">
            <v>Italy</v>
          </cell>
          <cell r="K459">
            <v>2</v>
          </cell>
          <cell r="L459" t="str">
            <v>Institute</v>
          </cell>
          <cell r="M459">
            <v>2</v>
          </cell>
          <cell r="N459" t="str">
            <v>Campus Wide</v>
          </cell>
          <cell r="O459" t="str">
            <v/>
          </cell>
          <cell r="P459" t="str">
            <v/>
          </cell>
          <cell r="Q459">
            <v>50</v>
          </cell>
          <cell r="R459" t="str">
            <v>Année Philologique</v>
          </cell>
          <cell r="S459" t="str">
            <v/>
          </cell>
        </row>
        <row r="460">
          <cell r="E460">
            <v>1506</v>
          </cell>
          <cell r="F460" t="str">
            <v>Logins</v>
          </cell>
          <cell r="G460" t="str">
            <v>201908</v>
          </cell>
          <cell r="H460" t="str">
            <v>Università di Palermo</v>
          </cell>
          <cell r="I460" t="str">
            <v>Palermo</v>
          </cell>
          <cell r="J460" t="str">
            <v>Italy</v>
          </cell>
          <cell r="K460">
            <v>2</v>
          </cell>
          <cell r="L460" t="str">
            <v>Institute</v>
          </cell>
          <cell r="M460">
            <v>2</v>
          </cell>
          <cell r="N460" t="str">
            <v>Campus Wide</v>
          </cell>
          <cell r="O460" t="str">
            <v/>
          </cell>
          <cell r="P460" t="str">
            <v/>
          </cell>
          <cell r="Q460">
            <v>50</v>
          </cell>
          <cell r="R460" t="str">
            <v>Année Philologique</v>
          </cell>
          <cell r="S460" t="str">
            <v/>
          </cell>
        </row>
        <row r="461">
          <cell r="E461">
            <v>1506</v>
          </cell>
          <cell r="F461" t="str">
            <v>Logins</v>
          </cell>
          <cell r="G461" t="str">
            <v>201909</v>
          </cell>
          <cell r="H461" t="str">
            <v>Università di Palermo</v>
          </cell>
          <cell r="I461" t="str">
            <v>Palermo</v>
          </cell>
          <cell r="J461" t="str">
            <v>Italy</v>
          </cell>
          <cell r="K461">
            <v>2</v>
          </cell>
          <cell r="L461" t="str">
            <v>Institute</v>
          </cell>
          <cell r="M461">
            <v>2</v>
          </cell>
          <cell r="N461" t="str">
            <v>Campus Wide</v>
          </cell>
          <cell r="O461" t="str">
            <v/>
          </cell>
          <cell r="P461" t="str">
            <v/>
          </cell>
          <cell r="Q461">
            <v>50</v>
          </cell>
          <cell r="R461" t="str">
            <v>Année Philologique</v>
          </cell>
          <cell r="S461" t="str">
            <v/>
          </cell>
        </row>
        <row r="462">
          <cell r="E462">
            <v>1506</v>
          </cell>
          <cell r="F462" t="str">
            <v>Logins</v>
          </cell>
          <cell r="G462" t="str">
            <v>201910</v>
          </cell>
          <cell r="H462" t="str">
            <v>Università di Palermo</v>
          </cell>
          <cell r="I462" t="str">
            <v>Palermo</v>
          </cell>
          <cell r="J462" t="str">
            <v>Italy</v>
          </cell>
          <cell r="K462">
            <v>2</v>
          </cell>
          <cell r="L462" t="str">
            <v>Institute</v>
          </cell>
          <cell r="M462">
            <v>2</v>
          </cell>
          <cell r="N462" t="str">
            <v>Campus Wide</v>
          </cell>
          <cell r="O462" t="str">
            <v/>
          </cell>
          <cell r="P462" t="str">
            <v/>
          </cell>
          <cell r="Q462">
            <v>50</v>
          </cell>
          <cell r="R462" t="str">
            <v>Année Philologique</v>
          </cell>
          <cell r="S462" t="str">
            <v/>
          </cell>
        </row>
        <row r="463">
          <cell r="E463">
            <v>1506</v>
          </cell>
          <cell r="F463" t="str">
            <v>Logins</v>
          </cell>
          <cell r="G463" t="str">
            <v>201911</v>
          </cell>
          <cell r="H463" t="str">
            <v>Università di Palermo</v>
          </cell>
          <cell r="I463" t="str">
            <v>Palermo</v>
          </cell>
          <cell r="J463" t="str">
            <v>Italy</v>
          </cell>
          <cell r="K463">
            <v>2</v>
          </cell>
          <cell r="L463" t="str">
            <v>Institute</v>
          </cell>
          <cell r="M463">
            <v>2</v>
          </cell>
          <cell r="N463" t="str">
            <v>Campus Wide</v>
          </cell>
          <cell r="O463" t="str">
            <v/>
          </cell>
          <cell r="P463" t="str">
            <v/>
          </cell>
          <cell r="Q463">
            <v>50</v>
          </cell>
          <cell r="R463" t="str">
            <v>Année Philologique</v>
          </cell>
          <cell r="S463" t="str">
            <v/>
          </cell>
        </row>
        <row r="464">
          <cell r="E464">
            <v>1506</v>
          </cell>
          <cell r="F464" t="str">
            <v>Logins</v>
          </cell>
          <cell r="G464" t="str">
            <v>201912</v>
          </cell>
          <cell r="H464" t="str">
            <v>Università di Palermo</v>
          </cell>
          <cell r="I464" t="str">
            <v>Palermo</v>
          </cell>
          <cell r="J464" t="str">
            <v>Italy</v>
          </cell>
          <cell r="K464">
            <v>2</v>
          </cell>
          <cell r="L464" t="str">
            <v>Institute</v>
          </cell>
          <cell r="M464">
            <v>2</v>
          </cell>
          <cell r="N464" t="str">
            <v>Campus Wide</v>
          </cell>
          <cell r="O464" t="str">
            <v/>
          </cell>
          <cell r="P464" t="str">
            <v/>
          </cell>
          <cell r="Q464">
            <v>50</v>
          </cell>
          <cell r="R464" t="str">
            <v>Année Philologique</v>
          </cell>
          <cell r="S464" t="str">
            <v/>
          </cell>
        </row>
        <row r="465">
          <cell r="E465">
            <v>1507</v>
          </cell>
          <cell r="F465" t="str">
            <v>Logins</v>
          </cell>
          <cell r="G465" t="str">
            <v>201901</v>
          </cell>
          <cell r="H465" t="str">
            <v>UZH Hauptbibliothek / Zentralbibliothek Zürich</v>
          </cell>
          <cell r="I465" t="str">
            <v>Zürich</v>
          </cell>
          <cell r="J465" t="str">
            <v>Switzerland</v>
          </cell>
          <cell r="K465">
            <v>1</v>
          </cell>
          <cell r="L465" t="str">
            <v>Consortium</v>
          </cell>
          <cell r="M465">
            <v>2</v>
          </cell>
          <cell r="N465" t="str">
            <v>Campus Wide</v>
          </cell>
          <cell r="O465" t="str">
            <v/>
          </cell>
          <cell r="P465" t="str">
            <v/>
          </cell>
          <cell r="Q465">
            <v>90</v>
          </cell>
          <cell r="R465" t="str">
            <v>Année Philologique</v>
          </cell>
          <cell r="S465" t="str">
            <v/>
          </cell>
        </row>
        <row r="466">
          <cell r="E466">
            <v>1507</v>
          </cell>
          <cell r="F466" t="str">
            <v>Logins</v>
          </cell>
          <cell r="G466" t="str">
            <v>201902</v>
          </cell>
          <cell r="H466" t="str">
            <v>UZH Hauptbibliothek / Zentralbibliothek Zürich</v>
          </cell>
          <cell r="I466" t="str">
            <v>Zürich</v>
          </cell>
          <cell r="J466" t="str">
            <v>Switzerland</v>
          </cell>
          <cell r="K466">
            <v>1</v>
          </cell>
          <cell r="L466" t="str">
            <v>Consortium</v>
          </cell>
          <cell r="M466">
            <v>2</v>
          </cell>
          <cell r="N466" t="str">
            <v>Campus Wide</v>
          </cell>
          <cell r="O466" t="str">
            <v/>
          </cell>
          <cell r="P466" t="str">
            <v/>
          </cell>
          <cell r="Q466">
            <v>90</v>
          </cell>
          <cell r="R466" t="str">
            <v>Année Philologique</v>
          </cell>
          <cell r="S466" t="str">
            <v/>
          </cell>
        </row>
        <row r="467">
          <cell r="E467">
            <v>1507</v>
          </cell>
          <cell r="F467" t="str">
            <v>Logins</v>
          </cell>
          <cell r="G467" t="str">
            <v>201903</v>
          </cell>
          <cell r="H467" t="str">
            <v>UZH Hauptbibliothek / Zentralbibliothek Zürich</v>
          </cell>
          <cell r="I467" t="str">
            <v>Zürich</v>
          </cell>
          <cell r="J467" t="str">
            <v>Switzerland</v>
          </cell>
          <cell r="K467">
            <v>1</v>
          </cell>
          <cell r="L467" t="str">
            <v>Consortium</v>
          </cell>
          <cell r="M467">
            <v>2</v>
          </cell>
          <cell r="N467" t="str">
            <v>Campus Wide</v>
          </cell>
          <cell r="O467" t="str">
            <v/>
          </cell>
          <cell r="P467" t="str">
            <v/>
          </cell>
          <cell r="Q467">
            <v>90</v>
          </cell>
          <cell r="R467" t="str">
            <v>Année Philologique</v>
          </cell>
          <cell r="S467" t="str">
            <v/>
          </cell>
        </row>
        <row r="468">
          <cell r="E468">
            <v>1507</v>
          </cell>
          <cell r="F468" t="str">
            <v>Logins</v>
          </cell>
          <cell r="G468" t="str">
            <v>201904</v>
          </cell>
          <cell r="H468" t="str">
            <v>UZH Hauptbibliothek / Zentralbibliothek Zürich</v>
          </cell>
          <cell r="I468" t="str">
            <v>Zürich</v>
          </cell>
          <cell r="J468" t="str">
            <v>Switzerland</v>
          </cell>
          <cell r="K468">
            <v>1</v>
          </cell>
          <cell r="L468" t="str">
            <v>Consortium</v>
          </cell>
          <cell r="M468">
            <v>2</v>
          </cell>
          <cell r="N468" t="str">
            <v>Campus Wide</v>
          </cell>
          <cell r="O468" t="str">
            <v/>
          </cell>
          <cell r="P468" t="str">
            <v/>
          </cell>
          <cell r="Q468">
            <v>90</v>
          </cell>
          <cell r="R468" t="str">
            <v>Année Philologique</v>
          </cell>
          <cell r="S468" t="str">
            <v/>
          </cell>
        </row>
        <row r="469">
          <cell r="E469">
            <v>1507</v>
          </cell>
          <cell r="F469" t="str">
            <v>Logins</v>
          </cell>
          <cell r="G469" t="str">
            <v>201905</v>
          </cell>
          <cell r="H469" t="str">
            <v>UZH Hauptbibliothek / Zentralbibliothek Zürich</v>
          </cell>
          <cell r="I469" t="str">
            <v>Zürich</v>
          </cell>
          <cell r="J469" t="str">
            <v>Switzerland</v>
          </cell>
          <cell r="K469">
            <v>1</v>
          </cell>
          <cell r="L469" t="str">
            <v>Consortium</v>
          </cell>
          <cell r="M469">
            <v>2</v>
          </cell>
          <cell r="N469" t="str">
            <v>Campus Wide</v>
          </cell>
          <cell r="O469" t="str">
            <v/>
          </cell>
          <cell r="P469" t="str">
            <v/>
          </cell>
          <cell r="Q469">
            <v>90</v>
          </cell>
          <cell r="R469" t="str">
            <v>Année Philologique</v>
          </cell>
          <cell r="S469" t="str">
            <v/>
          </cell>
        </row>
        <row r="470">
          <cell r="E470">
            <v>1507</v>
          </cell>
          <cell r="F470" t="str">
            <v>Logins</v>
          </cell>
          <cell r="G470" t="str">
            <v>201906</v>
          </cell>
          <cell r="H470" t="str">
            <v>UZH Hauptbibliothek / Zentralbibliothek Zürich</v>
          </cell>
          <cell r="I470" t="str">
            <v>Zürich</v>
          </cell>
          <cell r="J470" t="str">
            <v>Switzerland</v>
          </cell>
          <cell r="K470">
            <v>1</v>
          </cell>
          <cell r="L470" t="str">
            <v>Consortium</v>
          </cell>
          <cell r="M470">
            <v>2</v>
          </cell>
          <cell r="N470" t="str">
            <v>Campus Wide</v>
          </cell>
          <cell r="O470" t="str">
            <v/>
          </cell>
          <cell r="P470" t="str">
            <v/>
          </cell>
          <cell r="Q470">
            <v>90</v>
          </cell>
          <cell r="R470" t="str">
            <v>Année Philologique</v>
          </cell>
          <cell r="S470" t="str">
            <v/>
          </cell>
        </row>
        <row r="471">
          <cell r="E471">
            <v>1507</v>
          </cell>
          <cell r="F471" t="str">
            <v>Logins</v>
          </cell>
          <cell r="G471" t="str">
            <v>201907</v>
          </cell>
          <cell r="H471" t="str">
            <v>UZH Hauptbibliothek / Zentralbibliothek Zürich</v>
          </cell>
          <cell r="I471" t="str">
            <v>Zürich</v>
          </cell>
          <cell r="J471" t="str">
            <v>Switzerland</v>
          </cell>
          <cell r="K471">
            <v>1</v>
          </cell>
          <cell r="L471" t="str">
            <v>Consortium</v>
          </cell>
          <cell r="M471">
            <v>2</v>
          </cell>
          <cell r="N471" t="str">
            <v>Campus Wide</v>
          </cell>
          <cell r="O471" t="str">
            <v/>
          </cell>
          <cell r="P471" t="str">
            <v/>
          </cell>
          <cell r="Q471">
            <v>90</v>
          </cell>
          <cell r="R471" t="str">
            <v>Année Philologique</v>
          </cell>
          <cell r="S471" t="str">
            <v/>
          </cell>
        </row>
        <row r="472">
          <cell r="E472">
            <v>1507</v>
          </cell>
          <cell r="F472" t="str">
            <v>Logins</v>
          </cell>
          <cell r="G472" t="str">
            <v>201908</v>
          </cell>
          <cell r="H472" t="str">
            <v>UZH Hauptbibliothek / Zentralbibliothek Zürich</v>
          </cell>
          <cell r="I472" t="str">
            <v>Zürich</v>
          </cell>
          <cell r="J472" t="str">
            <v>Switzerland</v>
          </cell>
          <cell r="K472">
            <v>1</v>
          </cell>
          <cell r="L472" t="str">
            <v>Consortium</v>
          </cell>
          <cell r="M472">
            <v>2</v>
          </cell>
          <cell r="N472" t="str">
            <v>Campus Wide</v>
          </cell>
          <cell r="O472" t="str">
            <v/>
          </cell>
          <cell r="P472" t="str">
            <v/>
          </cell>
          <cell r="Q472">
            <v>90</v>
          </cell>
          <cell r="R472" t="str">
            <v>Année Philologique</v>
          </cell>
          <cell r="S472" t="str">
            <v/>
          </cell>
        </row>
        <row r="473">
          <cell r="E473">
            <v>1507</v>
          </cell>
          <cell r="F473" t="str">
            <v>Logins</v>
          </cell>
          <cell r="G473" t="str">
            <v>201909</v>
          </cell>
          <cell r="H473" t="str">
            <v>UZH Hauptbibliothek / Zentralbibliothek Zürich</v>
          </cell>
          <cell r="I473" t="str">
            <v>Zürich</v>
          </cell>
          <cell r="J473" t="str">
            <v>Switzerland</v>
          </cell>
          <cell r="K473">
            <v>1</v>
          </cell>
          <cell r="L473" t="str">
            <v>Consortium</v>
          </cell>
          <cell r="M473">
            <v>2</v>
          </cell>
          <cell r="N473" t="str">
            <v>Campus Wide</v>
          </cell>
          <cell r="O473" t="str">
            <v/>
          </cell>
          <cell r="P473" t="str">
            <v/>
          </cell>
          <cell r="Q473">
            <v>90</v>
          </cell>
          <cell r="R473" t="str">
            <v>Année Philologique</v>
          </cell>
          <cell r="S473" t="str">
            <v/>
          </cell>
        </row>
        <row r="474">
          <cell r="E474">
            <v>1507</v>
          </cell>
          <cell r="F474" t="str">
            <v>Logins</v>
          </cell>
          <cell r="G474" t="str">
            <v>201910</v>
          </cell>
          <cell r="H474" t="str">
            <v>UZH Hauptbibliothek / Zentralbibliothek Zürich</v>
          </cell>
          <cell r="I474" t="str">
            <v>Zürich</v>
          </cell>
          <cell r="J474" t="str">
            <v>Switzerland</v>
          </cell>
          <cell r="K474">
            <v>1</v>
          </cell>
          <cell r="L474" t="str">
            <v>Consortium</v>
          </cell>
          <cell r="M474">
            <v>2</v>
          </cell>
          <cell r="N474" t="str">
            <v>Campus Wide</v>
          </cell>
          <cell r="O474" t="str">
            <v/>
          </cell>
          <cell r="P474" t="str">
            <v/>
          </cell>
          <cell r="Q474">
            <v>90</v>
          </cell>
          <cell r="R474" t="str">
            <v>Année Philologique</v>
          </cell>
          <cell r="S474" t="str">
            <v/>
          </cell>
        </row>
        <row r="475">
          <cell r="E475">
            <v>1507</v>
          </cell>
          <cell r="F475" t="str">
            <v>Logins</v>
          </cell>
          <cell r="G475" t="str">
            <v>201911</v>
          </cell>
          <cell r="H475" t="str">
            <v>UZH Hauptbibliothek / Zentralbibliothek Zürich</v>
          </cell>
          <cell r="I475" t="str">
            <v>Zürich</v>
          </cell>
          <cell r="J475" t="str">
            <v>Switzerland</v>
          </cell>
          <cell r="K475">
            <v>1</v>
          </cell>
          <cell r="L475" t="str">
            <v>Consortium</v>
          </cell>
          <cell r="M475">
            <v>2</v>
          </cell>
          <cell r="N475" t="str">
            <v>Campus Wide</v>
          </cell>
          <cell r="O475" t="str">
            <v/>
          </cell>
          <cell r="P475" t="str">
            <v/>
          </cell>
          <cell r="Q475">
            <v>90</v>
          </cell>
          <cell r="R475" t="str">
            <v>Année Philologique</v>
          </cell>
          <cell r="S475" t="str">
            <v/>
          </cell>
        </row>
        <row r="476">
          <cell r="E476">
            <v>1507</v>
          </cell>
          <cell r="F476" t="str">
            <v>Logins</v>
          </cell>
          <cell r="G476" t="str">
            <v>201912</v>
          </cell>
          <cell r="H476" t="str">
            <v>UZH Hauptbibliothek / Zentralbibliothek Zürich</v>
          </cell>
          <cell r="I476" t="str">
            <v>Zürich</v>
          </cell>
          <cell r="J476" t="str">
            <v>Switzerland</v>
          </cell>
          <cell r="K476">
            <v>1</v>
          </cell>
          <cell r="L476" t="str">
            <v>Consortium</v>
          </cell>
          <cell r="M476">
            <v>2</v>
          </cell>
          <cell r="N476" t="str">
            <v>Campus Wide</v>
          </cell>
          <cell r="O476" t="str">
            <v/>
          </cell>
          <cell r="P476" t="str">
            <v/>
          </cell>
          <cell r="Q476">
            <v>90</v>
          </cell>
          <cell r="R476" t="str">
            <v>Année Philologique</v>
          </cell>
          <cell r="S476" t="str">
            <v/>
          </cell>
        </row>
        <row r="477">
          <cell r="E477">
            <v>1508</v>
          </cell>
          <cell r="F477" t="str">
            <v>Logins</v>
          </cell>
          <cell r="G477" t="str">
            <v>201901</v>
          </cell>
          <cell r="H477" t="str">
            <v>State University of NY at Binghamton</v>
          </cell>
          <cell r="I477" t="str">
            <v>Binghamton</v>
          </cell>
          <cell r="J477" t="str">
            <v>USA</v>
          </cell>
          <cell r="K477">
            <v>1</v>
          </cell>
          <cell r="L477" t="str">
            <v>Consortium</v>
          </cell>
          <cell r="M477">
            <v>8</v>
          </cell>
          <cell r="N477" t="str">
            <v>CARN-1</v>
          </cell>
          <cell r="O477" t="str">
            <v/>
          </cell>
          <cell r="P477" t="str">
            <v/>
          </cell>
          <cell r="Q477">
            <v>40</v>
          </cell>
          <cell r="R477" t="str">
            <v>Année Philologique</v>
          </cell>
          <cell r="S477" t="str">
            <v/>
          </cell>
        </row>
        <row r="478">
          <cell r="E478">
            <v>1508</v>
          </cell>
          <cell r="F478" t="str">
            <v>Logins</v>
          </cell>
          <cell r="G478" t="str">
            <v>201902</v>
          </cell>
          <cell r="H478" t="str">
            <v>State University of NY at Binghamton</v>
          </cell>
          <cell r="I478" t="str">
            <v>Binghamton</v>
          </cell>
          <cell r="J478" t="str">
            <v>USA</v>
          </cell>
          <cell r="K478">
            <v>1</v>
          </cell>
          <cell r="L478" t="str">
            <v>Consortium</v>
          </cell>
          <cell r="M478">
            <v>8</v>
          </cell>
          <cell r="N478" t="str">
            <v>CARN-1</v>
          </cell>
          <cell r="O478" t="str">
            <v/>
          </cell>
          <cell r="P478" t="str">
            <v/>
          </cell>
          <cell r="Q478">
            <v>40</v>
          </cell>
          <cell r="R478" t="str">
            <v>Année Philologique</v>
          </cell>
          <cell r="S478" t="str">
            <v/>
          </cell>
        </row>
        <row r="479">
          <cell r="E479">
            <v>1508</v>
          </cell>
          <cell r="F479" t="str">
            <v>Logins</v>
          </cell>
          <cell r="G479" t="str">
            <v>201903</v>
          </cell>
          <cell r="H479" t="str">
            <v>State University of NY at Binghamton</v>
          </cell>
          <cell r="I479" t="str">
            <v>Binghamton</v>
          </cell>
          <cell r="J479" t="str">
            <v>USA</v>
          </cell>
          <cell r="K479">
            <v>1</v>
          </cell>
          <cell r="L479" t="str">
            <v>Consortium</v>
          </cell>
          <cell r="M479">
            <v>8</v>
          </cell>
          <cell r="N479" t="str">
            <v>CARN-1</v>
          </cell>
          <cell r="O479" t="str">
            <v/>
          </cell>
          <cell r="P479" t="str">
            <v/>
          </cell>
          <cell r="Q479">
            <v>40</v>
          </cell>
          <cell r="R479" t="str">
            <v>Année Philologique</v>
          </cell>
          <cell r="S479" t="str">
            <v/>
          </cell>
        </row>
        <row r="480">
          <cell r="E480">
            <v>1508</v>
          </cell>
          <cell r="F480" t="str">
            <v>Logins</v>
          </cell>
          <cell r="G480" t="str">
            <v>201904</v>
          </cell>
          <cell r="H480" t="str">
            <v>State University of NY at Binghamton</v>
          </cell>
          <cell r="I480" t="str">
            <v>Binghamton</v>
          </cell>
          <cell r="J480" t="str">
            <v>USA</v>
          </cell>
          <cell r="K480">
            <v>1</v>
          </cell>
          <cell r="L480" t="str">
            <v>Consortium</v>
          </cell>
          <cell r="M480">
            <v>8</v>
          </cell>
          <cell r="N480" t="str">
            <v>CARN-1</v>
          </cell>
          <cell r="O480" t="str">
            <v/>
          </cell>
          <cell r="P480" t="str">
            <v/>
          </cell>
          <cell r="Q480">
            <v>40</v>
          </cell>
          <cell r="R480" t="str">
            <v>Année Philologique</v>
          </cell>
          <cell r="S480" t="str">
            <v/>
          </cell>
        </row>
        <row r="481">
          <cell r="E481">
            <v>1508</v>
          </cell>
          <cell r="F481" t="str">
            <v>Logins</v>
          </cell>
          <cell r="G481" t="str">
            <v>201905</v>
          </cell>
          <cell r="H481" t="str">
            <v>State University of NY at Binghamton</v>
          </cell>
          <cell r="I481" t="str">
            <v>Binghamton</v>
          </cell>
          <cell r="J481" t="str">
            <v>USA</v>
          </cell>
          <cell r="K481">
            <v>1</v>
          </cell>
          <cell r="L481" t="str">
            <v>Consortium</v>
          </cell>
          <cell r="M481">
            <v>8</v>
          </cell>
          <cell r="N481" t="str">
            <v>CARN-1</v>
          </cell>
          <cell r="O481" t="str">
            <v/>
          </cell>
          <cell r="P481" t="str">
            <v/>
          </cell>
          <cell r="Q481">
            <v>40</v>
          </cell>
          <cell r="R481" t="str">
            <v>Année Philologique</v>
          </cell>
          <cell r="S481" t="str">
            <v/>
          </cell>
        </row>
        <row r="482">
          <cell r="E482">
            <v>1508</v>
          </cell>
          <cell r="F482" t="str">
            <v>Logins</v>
          </cell>
          <cell r="G482" t="str">
            <v>201906</v>
          </cell>
          <cell r="H482" t="str">
            <v>State University of NY at Binghamton</v>
          </cell>
          <cell r="I482" t="str">
            <v>Binghamton</v>
          </cell>
          <cell r="J482" t="str">
            <v>USA</v>
          </cell>
          <cell r="K482">
            <v>1</v>
          </cell>
          <cell r="L482" t="str">
            <v>Consortium</v>
          </cell>
          <cell r="M482">
            <v>8</v>
          </cell>
          <cell r="N482" t="str">
            <v>CARN-1</v>
          </cell>
          <cell r="O482" t="str">
            <v/>
          </cell>
          <cell r="P482" t="str">
            <v/>
          </cell>
          <cell r="Q482">
            <v>40</v>
          </cell>
          <cell r="R482" t="str">
            <v>Année Philologique</v>
          </cell>
          <cell r="S482" t="str">
            <v/>
          </cell>
        </row>
        <row r="483">
          <cell r="E483">
            <v>1508</v>
          </cell>
          <cell r="F483" t="str">
            <v>Logins</v>
          </cell>
          <cell r="G483" t="str">
            <v>201907</v>
          </cell>
          <cell r="H483" t="str">
            <v>State University of NY at Binghamton</v>
          </cell>
          <cell r="I483" t="str">
            <v>Binghamton</v>
          </cell>
          <cell r="J483" t="str">
            <v>USA</v>
          </cell>
          <cell r="K483">
            <v>1</v>
          </cell>
          <cell r="L483" t="str">
            <v>Consortium</v>
          </cell>
          <cell r="M483">
            <v>8</v>
          </cell>
          <cell r="N483" t="str">
            <v>CARN-1</v>
          </cell>
          <cell r="O483" t="str">
            <v/>
          </cell>
          <cell r="P483" t="str">
            <v/>
          </cell>
          <cell r="Q483">
            <v>40</v>
          </cell>
          <cell r="R483" t="str">
            <v>Année Philologique</v>
          </cell>
          <cell r="S483" t="str">
            <v/>
          </cell>
        </row>
        <row r="484">
          <cell r="E484">
            <v>1508</v>
          </cell>
          <cell r="F484" t="str">
            <v>Logins</v>
          </cell>
          <cell r="G484" t="str">
            <v>201908</v>
          </cell>
          <cell r="H484" t="str">
            <v>State University of NY at Binghamton</v>
          </cell>
          <cell r="I484" t="str">
            <v>Binghamton</v>
          </cell>
          <cell r="J484" t="str">
            <v>USA</v>
          </cell>
          <cell r="K484">
            <v>1</v>
          </cell>
          <cell r="L484" t="str">
            <v>Consortium</v>
          </cell>
          <cell r="M484">
            <v>8</v>
          </cell>
          <cell r="N484" t="str">
            <v>CARN-1</v>
          </cell>
          <cell r="O484" t="str">
            <v/>
          </cell>
          <cell r="P484" t="str">
            <v/>
          </cell>
          <cell r="Q484">
            <v>40</v>
          </cell>
          <cell r="R484" t="str">
            <v>Année Philologique</v>
          </cell>
          <cell r="S484" t="str">
            <v/>
          </cell>
        </row>
        <row r="485">
          <cell r="E485">
            <v>1508</v>
          </cell>
          <cell r="F485" t="str">
            <v>Logins</v>
          </cell>
          <cell r="G485" t="str">
            <v>201909</v>
          </cell>
          <cell r="H485" t="str">
            <v>State University of NY at Binghamton</v>
          </cell>
          <cell r="I485" t="str">
            <v>Binghamton</v>
          </cell>
          <cell r="J485" t="str">
            <v>USA</v>
          </cell>
          <cell r="K485">
            <v>1</v>
          </cell>
          <cell r="L485" t="str">
            <v>Consortium</v>
          </cell>
          <cell r="M485">
            <v>8</v>
          </cell>
          <cell r="N485" t="str">
            <v>CARN-1</v>
          </cell>
          <cell r="O485" t="str">
            <v/>
          </cell>
          <cell r="P485" t="str">
            <v/>
          </cell>
          <cell r="Q485">
            <v>40</v>
          </cell>
          <cell r="R485" t="str">
            <v>Année Philologique</v>
          </cell>
          <cell r="S485" t="str">
            <v/>
          </cell>
        </row>
        <row r="486">
          <cell r="E486">
            <v>1508</v>
          </cell>
          <cell r="F486" t="str">
            <v>Logins</v>
          </cell>
          <cell r="G486" t="str">
            <v>201910</v>
          </cell>
          <cell r="H486" t="str">
            <v>State University of NY at Binghamton</v>
          </cell>
          <cell r="I486" t="str">
            <v>Binghamton</v>
          </cell>
          <cell r="J486" t="str">
            <v>USA</v>
          </cell>
          <cell r="K486">
            <v>1</v>
          </cell>
          <cell r="L486" t="str">
            <v>Consortium</v>
          </cell>
          <cell r="M486">
            <v>8</v>
          </cell>
          <cell r="N486" t="str">
            <v>CARN-1</v>
          </cell>
          <cell r="O486" t="str">
            <v/>
          </cell>
          <cell r="P486" t="str">
            <v/>
          </cell>
          <cell r="Q486">
            <v>40</v>
          </cell>
          <cell r="R486" t="str">
            <v>Année Philologique</v>
          </cell>
          <cell r="S486" t="str">
            <v/>
          </cell>
        </row>
        <row r="487">
          <cell r="E487">
            <v>1508</v>
          </cell>
          <cell r="F487" t="str">
            <v>Logins</v>
          </cell>
          <cell r="G487" t="str">
            <v>201911</v>
          </cell>
          <cell r="H487" t="str">
            <v>State University of NY at Binghamton</v>
          </cell>
          <cell r="I487" t="str">
            <v>Binghamton</v>
          </cell>
          <cell r="J487" t="str">
            <v>USA</v>
          </cell>
          <cell r="K487">
            <v>1</v>
          </cell>
          <cell r="L487" t="str">
            <v>Consortium</v>
          </cell>
          <cell r="M487">
            <v>8</v>
          </cell>
          <cell r="N487" t="str">
            <v>CARN-1</v>
          </cell>
          <cell r="O487" t="str">
            <v/>
          </cell>
          <cell r="P487" t="str">
            <v/>
          </cell>
          <cell r="Q487">
            <v>40</v>
          </cell>
          <cell r="R487" t="str">
            <v>Année Philologique</v>
          </cell>
          <cell r="S487" t="str">
            <v/>
          </cell>
        </row>
        <row r="488">
          <cell r="E488">
            <v>1508</v>
          </cell>
          <cell r="F488" t="str">
            <v>Logins</v>
          </cell>
          <cell r="G488" t="str">
            <v>201912</v>
          </cell>
          <cell r="H488" t="str">
            <v>State University of NY at Binghamton</v>
          </cell>
          <cell r="I488" t="str">
            <v>Binghamton</v>
          </cell>
          <cell r="J488" t="str">
            <v>USA</v>
          </cell>
          <cell r="K488">
            <v>1</v>
          </cell>
          <cell r="L488" t="str">
            <v>Consortium</v>
          </cell>
          <cell r="M488">
            <v>8</v>
          </cell>
          <cell r="N488" t="str">
            <v>CARN-1</v>
          </cell>
          <cell r="O488" t="str">
            <v/>
          </cell>
          <cell r="P488" t="str">
            <v/>
          </cell>
          <cell r="Q488">
            <v>40</v>
          </cell>
          <cell r="R488" t="str">
            <v>Année Philologique</v>
          </cell>
          <cell r="S488" t="str">
            <v/>
          </cell>
        </row>
        <row r="489">
          <cell r="E489">
            <v>1510</v>
          </cell>
          <cell r="F489" t="str">
            <v>Logins</v>
          </cell>
          <cell r="G489" t="str">
            <v>201901</v>
          </cell>
          <cell r="H489" t="str">
            <v>University of Liverpool</v>
          </cell>
          <cell r="I489" t="str">
            <v>Liverpool</v>
          </cell>
          <cell r="J489" t="str">
            <v>UK</v>
          </cell>
          <cell r="K489">
            <v>2</v>
          </cell>
          <cell r="L489" t="str">
            <v>Institute</v>
          </cell>
          <cell r="M489">
            <v>15</v>
          </cell>
          <cell r="N489" t="str">
            <v>JISC-3</v>
          </cell>
          <cell r="O489" t="str">
            <v/>
          </cell>
          <cell r="P489" t="str">
            <v/>
          </cell>
          <cell r="Q489">
            <v>40</v>
          </cell>
          <cell r="R489" t="str">
            <v>Année Philologique</v>
          </cell>
          <cell r="S489" t="str">
            <v/>
          </cell>
        </row>
        <row r="490">
          <cell r="E490">
            <v>1510</v>
          </cell>
          <cell r="F490" t="str">
            <v>Logins</v>
          </cell>
          <cell r="G490" t="str">
            <v>201902</v>
          </cell>
          <cell r="H490" t="str">
            <v>University of Liverpool</v>
          </cell>
          <cell r="I490" t="str">
            <v>Liverpool</v>
          </cell>
          <cell r="J490" t="str">
            <v>UK</v>
          </cell>
          <cell r="K490">
            <v>2</v>
          </cell>
          <cell r="L490" t="str">
            <v>Institute</v>
          </cell>
          <cell r="M490">
            <v>15</v>
          </cell>
          <cell r="N490" t="str">
            <v>JISC-3</v>
          </cell>
          <cell r="O490" t="str">
            <v/>
          </cell>
          <cell r="P490" t="str">
            <v/>
          </cell>
          <cell r="Q490">
            <v>40</v>
          </cell>
          <cell r="R490" t="str">
            <v>Année Philologique</v>
          </cell>
          <cell r="S490" t="str">
            <v/>
          </cell>
        </row>
        <row r="491">
          <cell r="E491">
            <v>1510</v>
          </cell>
          <cell r="F491" t="str">
            <v>Logins</v>
          </cell>
          <cell r="G491" t="str">
            <v>201903</v>
          </cell>
          <cell r="H491" t="str">
            <v>University of Liverpool</v>
          </cell>
          <cell r="I491" t="str">
            <v>Liverpool</v>
          </cell>
          <cell r="J491" t="str">
            <v>UK</v>
          </cell>
          <cell r="K491">
            <v>2</v>
          </cell>
          <cell r="L491" t="str">
            <v>Institute</v>
          </cell>
          <cell r="M491">
            <v>15</v>
          </cell>
          <cell r="N491" t="str">
            <v>JISC-3</v>
          </cell>
          <cell r="O491" t="str">
            <v/>
          </cell>
          <cell r="P491" t="str">
            <v/>
          </cell>
          <cell r="Q491">
            <v>40</v>
          </cell>
          <cell r="R491" t="str">
            <v>Année Philologique</v>
          </cell>
          <cell r="S491" t="str">
            <v/>
          </cell>
        </row>
        <row r="492">
          <cell r="E492">
            <v>1510</v>
          </cell>
          <cell r="F492" t="str">
            <v>Logins</v>
          </cell>
          <cell r="G492" t="str">
            <v>201904</v>
          </cell>
          <cell r="H492" t="str">
            <v>University of Liverpool</v>
          </cell>
          <cell r="I492" t="str">
            <v>Liverpool</v>
          </cell>
          <cell r="J492" t="str">
            <v>UK</v>
          </cell>
          <cell r="K492">
            <v>2</v>
          </cell>
          <cell r="L492" t="str">
            <v>Institute</v>
          </cell>
          <cell r="M492">
            <v>15</v>
          </cell>
          <cell r="N492" t="str">
            <v>JISC-3</v>
          </cell>
          <cell r="O492" t="str">
            <v/>
          </cell>
          <cell r="P492" t="str">
            <v/>
          </cell>
          <cell r="Q492">
            <v>40</v>
          </cell>
          <cell r="R492" t="str">
            <v>Année Philologique</v>
          </cell>
          <cell r="S492" t="str">
            <v/>
          </cell>
        </row>
        <row r="493">
          <cell r="E493">
            <v>1510</v>
          </cell>
          <cell r="F493" t="str">
            <v>Logins</v>
          </cell>
          <cell r="G493" t="str">
            <v>201905</v>
          </cell>
          <cell r="H493" t="str">
            <v>University of Liverpool</v>
          </cell>
          <cell r="I493" t="str">
            <v>Liverpool</v>
          </cell>
          <cell r="J493" t="str">
            <v>UK</v>
          </cell>
          <cell r="K493">
            <v>2</v>
          </cell>
          <cell r="L493" t="str">
            <v>Institute</v>
          </cell>
          <cell r="M493">
            <v>15</v>
          </cell>
          <cell r="N493" t="str">
            <v>JISC-3</v>
          </cell>
          <cell r="O493" t="str">
            <v/>
          </cell>
          <cell r="P493" t="str">
            <v/>
          </cell>
          <cell r="Q493">
            <v>40</v>
          </cell>
          <cell r="R493" t="str">
            <v>Année Philologique</v>
          </cell>
          <cell r="S493" t="str">
            <v/>
          </cell>
        </row>
        <row r="494">
          <cell r="E494">
            <v>1510</v>
          </cell>
          <cell r="F494" t="str">
            <v>Logins</v>
          </cell>
          <cell r="G494" t="str">
            <v>201906</v>
          </cell>
          <cell r="H494" t="str">
            <v>University of Liverpool</v>
          </cell>
          <cell r="I494" t="str">
            <v>Liverpool</v>
          </cell>
          <cell r="J494" t="str">
            <v>UK</v>
          </cell>
          <cell r="K494">
            <v>2</v>
          </cell>
          <cell r="L494" t="str">
            <v>Institute</v>
          </cell>
          <cell r="M494">
            <v>15</v>
          </cell>
          <cell r="N494" t="str">
            <v>JISC-3</v>
          </cell>
          <cell r="O494" t="str">
            <v/>
          </cell>
          <cell r="P494" t="str">
            <v/>
          </cell>
          <cell r="Q494">
            <v>40</v>
          </cell>
          <cell r="R494" t="str">
            <v>Année Philologique</v>
          </cell>
          <cell r="S494" t="str">
            <v/>
          </cell>
        </row>
        <row r="495">
          <cell r="E495">
            <v>1510</v>
          </cell>
          <cell r="F495" t="str">
            <v>Logins</v>
          </cell>
          <cell r="G495" t="str">
            <v>201907</v>
          </cell>
          <cell r="H495" t="str">
            <v>University of Liverpool</v>
          </cell>
          <cell r="I495" t="str">
            <v>Liverpool</v>
          </cell>
          <cell r="J495" t="str">
            <v>UK</v>
          </cell>
          <cell r="K495">
            <v>2</v>
          </cell>
          <cell r="L495" t="str">
            <v>Institute</v>
          </cell>
          <cell r="M495">
            <v>15</v>
          </cell>
          <cell r="N495" t="str">
            <v>JISC-3</v>
          </cell>
          <cell r="O495" t="str">
            <v/>
          </cell>
          <cell r="P495" t="str">
            <v/>
          </cell>
          <cell r="Q495">
            <v>40</v>
          </cell>
          <cell r="R495" t="str">
            <v>Année Philologique</v>
          </cell>
          <cell r="S495" t="str">
            <v/>
          </cell>
        </row>
        <row r="496">
          <cell r="E496">
            <v>1510</v>
          </cell>
          <cell r="F496" t="str">
            <v>Logins</v>
          </cell>
          <cell r="G496" t="str">
            <v>201908</v>
          </cell>
          <cell r="H496" t="str">
            <v>University of Liverpool</v>
          </cell>
          <cell r="I496" t="str">
            <v>Liverpool</v>
          </cell>
          <cell r="J496" t="str">
            <v>UK</v>
          </cell>
          <cell r="K496">
            <v>2</v>
          </cell>
          <cell r="L496" t="str">
            <v>Institute</v>
          </cell>
          <cell r="M496">
            <v>15</v>
          </cell>
          <cell r="N496" t="str">
            <v>JISC-3</v>
          </cell>
          <cell r="O496" t="str">
            <v/>
          </cell>
          <cell r="P496" t="str">
            <v/>
          </cell>
          <cell r="Q496">
            <v>40</v>
          </cell>
          <cell r="R496" t="str">
            <v>Année Philologique</v>
          </cell>
          <cell r="S496" t="str">
            <v/>
          </cell>
        </row>
        <row r="497">
          <cell r="E497">
            <v>1510</v>
          </cell>
          <cell r="F497" t="str">
            <v>Logins</v>
          </cell>
          <cell r="G497" t="str">
            <v>201909</v>
          </cell>
          <cell r="H497" t="str">
            <v>University of Liverpool</v>
          </cell>
          <cell r="I497" t="str">
            <v>Liverpool</v>
          </cell>
          <cell r="J497" t="str">
            <v>UK</v>
          </cell>
          <cell r="K497">
            <v>2</v>
          </cell>
          <cell r="L497" t="str">
            <v>Institute</v>
          </cell>
          <cell r="M497">
            <v>15</v>
          </cell>
          <cell r="N497" t="str">
            <v>JISC-3</v>
          </cell>
          <cell r="O497" t="str">
            <v/>
          </cell>
          <cell r="P497" t="str">
            <v/>
          </cell>
          <cell r="Q497">
            <v>40</v>
          </cell>
          <cell r="R497" t="str">
            <v>Année Philologique</v>
          </cell>
          <cell r="S497" t="str">
            <v/>
          </cell>
        </row>
        <row r="498">
          <cell r="E498">
            <v>1510</v>
          </cell>
          <cell r="F498" t="str">
            <v>Logins</v>
          </cell>
          <cell r="G498" t="str">
            <v>201910</v>
          </cell>
          <cell r="H498" t="str">
            <v>University of Liverpool</v>
          </cell>
          <cell r="I498" t="str">
            <v>Liverpool</v>
          </cell>
          <cell r="J498" t="str">
            <v>UK</v>
          </cell>
          <cell r="K498">
            <v>2</v>
          </cell>
          <cell r="L498" t="str">
            <v>Institute</v>
          </cell>
          <cell r="M498">
            <v>15</v>
          </cell>
          <cell r="N498" t="str">
            <v>JISC-3</v>
          </cell>
          <cell r="O498" t="str">
            <v/>
          </cell>
          <cell r="P498" t="str">
            <v/>
          </cell>
          <cell r="Q498">
            <v>40</v>
          </cell>
          <cell r="R498" t="str">
            <v>Année Philologique</v>
          </cell>
          <cell r="S498" t="str">
            <v/>
          </cell>
        </row>
        <row r="499">
          <cell r="E499">
            <v>1510</v>
          </cell>
          <cell r="F499" t="str">
            <v>Logins</v>
          </cell>
          <cell r="G499" t="str">
            <v>201911</v>
          </cell>
          <cell r="H499" t="str">
            <v>University of Liverpool</v>
          </cell>
          <cell r="I499" t="str">
            <v>Liverpool</v>
          </cell>
          <cell r="J499" t="str">
            <v>UK</v>
          </cell>
          <cell r="K499">
            <v>2</v>
          </cell>
          <cell r="L499" t="str">
            <v>Institute</v>
          </cell>
          <cell r="M499">
            <v>15</v>
          </cell>
          <cell r="N499" t="str">
            <v>JISC-3</v>
          </cell>
          <cell r="O499" t="str">
            <v/>
          </cell>
          <cell r="P499" t="str">
            <v/>
          </cell>
          <cell r="Q499">
            <v>40</v>
          </cell>
          <cell r="R499" t="str">
            <v>Année Philologique</v>
          </cell>
          <cell r="S499" t="str">
            <v/>
          </cell>
        </row>
        <row r="500">
          <cell r="E500">
            <v>1510</v>
          </cell>
          <cell r="F500" t="str">
            <v>Logins</v>
          </cell>
          <cell r="G500" t="str">
            <v>201912</v>
          </cell>
          <cell r="H500" t="str">
            <v>University of Liverpool</v>
          </cell>
          <cell r="I500" t="str">
            <v>Liverpool</v>
          </cell>
          <cell r="J500" t="str">
            <v>UK</v>
          </cell>
          <cell r="K500">
            <v>2</v>
          </cell>
          <cell r="L500" t="str">
            <v>Institute</v>
          </cell>
          <cell r="M500">
            <v>15</v>
          </cell>
          <cell r="N500" t="str">
            <v>JISC-3</v>
          </cell>
          <cell r="O500" t="str">
            <v/>
          </cell>
          <cell r="P500" t="str">
            <v/>
          </cell>
          <cell r="Q500">
            <v>40</v>
          </cell>
          <cell r="R500" t="str">
            <v>Année Philologique</v>
          </cell>
          <cell r="S500" t="str">
            <v/>
          </cell>
        </row>
        <row r="501">
          <cell r="E501">
            <v>1512</v>
          </cell>
          <cell r="F501" t="str">
            <v>Logins</v>
          </cell>
          <cell r="G501" t="str">
            <v>201901</v>
          </cell>
          <cell r="H501" t="str">
            <v>University of Western Australia</v>
          </cell>
          <cell r="I501" t="str">
            <v>Crawley</v>
          </cell>
          <cell r="J501" t="str">
            <v>Australia</v>
          </cell>
          <cell r="K501">
            <v>1</v>
          </cell>
          <cell r="L501" t="str">
            <v>Consortium</v>
          </cell>
          <cell r="M501">
            <v>2</v>
          </cell>
          <cell r="N501" t="str">
            <v>Campus Wide</v>
          </cell>
          <cell r="O501" t="str">
            <v/>
          </cell>
          <cell r="P501" t="str">
            <v/>
          </cell>
          <cell r="Q501">
            <v>40</v>
          </cell>
          <cell r="R501" t="str">
            <v>Année Philologique</v>
          </cell>
          <cell r="S501" t="str">
            <v/>
          </cell>
        </row>
        <row r="502">
          <cell r="E502">
            <v>1512</v>
          </cell>
          <cell r="F502" t="str">
            <v>Logins</v>
          </cell>
          <cell r="G502" t="str">
            <v>201902</v>
          </cell>
          <cell r="H502" t="str">
            <v>University of Western Australia</v>
          </cell>
          <cell r="I502" t="str">
            <v>Crawley</v>
          </cell>
          <cell r="J502" t="str">
            <v>Australia</v>
          </cell>
          <cell r="K502">
            <v>1</v>
          </cell>
          <cell r="L502" t="str">
            <v>Consortium</v>
          </cell>
          <cell r="M502">
            <v>2</v>
          </cell>
          <cell r="N502" t="str">
            <v>Campus Wide</v>
          </cell>
          <cell r="O502" t="str">
            <v/>
          </cell>
          <cell r="P502" t="str">
            <v/>
          </cell>
          <cell r="Q502">
            <v>40</v>
          </cell>
          <cell r="R502" t="str">
            <v>Année Philologique</v>
          </cell>
          <cell r="S502" t="str">
            <v/>
          </cell>
        </row>
        <row r="503">
          <cell r="E503">
            <v>1512</v>
          </cell>
          <cell r="F503" t="str">
            <v>Logins</v>
          </cell>
          <cell r="G503" t="str">
            <v>201903</v>
          </cell>
          <cell r="H503" t="str">
            <v>University of Western Australia</v>
          </cell>
          <cell r="I503" t="str">
            <v>Crawley</v>
          </cell>
          <cell r="J503" t="str">
            <v>Australia</v>
          </cell>
          <cell r="K503">
            <v>1</v>
          </cell>
          <cell r="L503" t="str">
            <v>Consortium</v>
          </cell>
          <cell r="M503">
            <v>2</v>
          </cell>
          <cell r="N503" t="str">
            <v>Campus Wide</v>
          </cell>
          <cell r="O503" t="str">
            <v/>
          </cell>
          <cell r="P503" t="str">
            <v/>
          </cell>
          <cell r="Q503">
            <v>40</v>
          </cell>
          <cell r="R503" t="str">
            <v>Année Philologique</v>
          </cell>
          <cell r="S503" t="str">
            <v/>
          </cell>
        </row>
        <row r="504">
          <cell r="E504">
            <v>1512</v>
          </cell>
          <cell r="F504" t="str">
            <v>Logins</v>
          </cell>
          <cell r="G504" t="str">
            <v>201904</v>
          </cell>
          <cell r="H504" t="str">
            <v>University of Western Australia</v>
          </cell>
          <cell r="I504" t="str">
            <v>Crawley</v>
          </cell>
          <cell r="J504" t="str">
            <v>Australia</v>
          </cell>
          <cell r="K504">
            <v>1</v>
          </cell>
          <cell r="L504" t="str">
            <v>Consortium</v>
          </cell>
          <cell r="M504">
            <v>2</v>
          </cell>
          <cell r="N504" t="str">
            <v>Campus Wide</v>
          </cell>
          <cell r="O504" t="str">
            <v/>
          </cell>
          <cell r="P504" t="str">
            <v/>
          </cell>
          <cell r="Q504">
            <v>40</v>
          </cell>
          <cell r="R504" t="str">
            <v>Année Philologique</v>
          </cell>
          <cell r="S504" t="str">
            <v/>
          </cell>
        </row>
        <row r="505">
          <cell r="E505">
            <v>1512</v>
          </cell>
          <cell r="F505" t="str">
            <v>Logins</v>
          </cell>
          <cell r="G505" t="str">
            <v>201905</v>
          </cell>
          <cell r="H505" t="str">
            <v>University of Western Australia</v>
          </cell>
          <cell r="I505" t="str">
            <v>Crawley</v>
          </cell>
          <cell r="J505" t="str">
            <v>Australia</v>
          </cell>
          <cell r="K505">
            <v>1</v>
          </cell>
          <cell r="L505" t="str">
            <v>Consortium</v>
          </cell>
          <cell r="M505">
            <v>2</v>
          </cell>
          <cell r="N505" t="str">
            <v>Campus Wide</v>
          </cell>
          <cell r="O505" t="str">
            <v/>
          </cell>
          <cell r="P505" t="str">
            <v/>
          </cell>
          <cell r="Q505">
            <v>40</v>
          </cell>
          <cell r="R505" t="str">
            <v>Année Philologique</v>
          </cell>
          <cell r="S505" t="str">
            <v/>
          </cell>
        </row>
        <row r="506">
          <cell r="E506">
            <v>1512</v>
          </cell>
          <cell r="F506" t="str">
            <v>Logins</v>
          </cell>
          <cell r="G506" t="str">
            <v>201906</v>
          </cell>
          <cell r="H506" t="str">
            <v>University of Western Australia</v>
          </cell>
          <cell r="I506" t="str">
            <v>Crawley</v>
          </cell>
          <cell r="J506" t="str">
            <v>Australia</v>
          </cell>
          <cell r="K506">
            <v>1</v>
          </cell>
          <cell r="L506" t="str">
            <v>Consortium</v>
          </cell>
          <cell r="M506">
            <v>2</v>
          </cell>
          <cell r="N506" t="str">
            <v>Campus Wide</v>
          </cell>
          <cell r="O506" t="str">
            <v/>
          </cell>
          <cell r="P506" t="str">
            <v/>
          </cell>
          <cell r="Q506">
            <v>40</v>
          </cell>
          <cell r="R506" t="str">
            <v>Année Philologique</v>
          </cell>
          <cell r="S506" t="str">
            <v/>
          </cell>
        </row>
        <row r="507">
          <cell r="E507">
            <v>1512</v>
          </cell>
          <cell r="F507" t="str">
            <v>Logins</v>
          </cell>
          <cell r="G507" t="str">
            <v>201907</v>
          </cell>
          <cell r="H507" t="str">
            <v>University of Western Australia</v>
          </cell>
          <cell r="I507" t="str">
            <v>Crawley</v>
          </cell>
          <cell r="J507" t="str">
            <v>Australia</v>
          </cell>
          <cell r="K507">
            <v>1</v>
          </cell>
          <cell r="L507" t="str">
            <v>Consortium</v>
          </cell>
          <cell r="M507">
            <v>2</v>
          </cell>
          <cell r="N507" t="str">
            <v>Campus Wide</v>
          </cell>
          <cell r="O507" t="str">
            <v/>
          </cell>
          <cell r="P507" t="str">
            <v/>
          </cell>
          <cell r="Q507">
            <v>40</v>
          </cell>
          <cell r="R507" t="str">
            <v>Année Philologique</v>
          </cell>
          <cell r="S507" t="str">
            <v/>
          </cell>
        </row>
        <row r="508">
          <cell r="E508">
            <v>1512</v>
          </cell>
          <cell r="F508" t="str">
            <v>Logins</v>
          </cell>
          <cell r="G508" t="str">
            <v>201908</v>
          </cell>
          <cell r="H508" t="str">
            <v>University of Western Australia</v>
          </cell>
          <cell r="I508" t="str">
            <v>Crawley</v>
          </cell>
          <cell r="J508" t="str">
            <v>Australia</v>
          </cell>
          <cell r="K508">
            <v>1</v>
          </cell>
          <cell r="L508" t="str">
            <v>Consortium</v>
          </cell>
          <cell r="M508">
            <v>2</v>
          </cell>
          <cell r="N508" t="str">
            <v>Campus Wide</v>
          </cell>
          <cell r="O508" t="str">
            <v/>
          </cell>
          <cell r="P508" t="str">
            <v/>
          </cell>
          <cell r="Q508">
            <v>40</v>
          </cell>
          <cell r="R508" t="str">
            <v>Année Philologique</v>
          </cell>
          <cell r="S508" t="str">
            <v/>
          </cell>
        </row>
        <row r="509">
          <cell r="E509">
            <v>1512</v>
          </cell>
          <cell r="F509" t="str">
            <v>Logins</v>
          </cell>
          <cell r="G509" t="str">
            <v>201909</v>
          </cell>
          <cell r="H509" t="str">
            <v>University of Western Australia</v>
          </cell>
          <cell r="I509" t="str">
            <v>Crawley</v>
          </cell>
          <cell r="J509" t="str">
            <v>Australia</v>
          </cell>
          <cell r="K509">
            <v>1</v>
          </cell>
          <cell r="L509" t="str">
            <v>Consortium</v>
          </cell>
          <cell r="M509">
            <v>2</v>
          </cell>
          <cell r="N509" t="str">
            <v>Campus Wide</v>
          </cell>
          <cell r="O509" t="str">
            <v/>
          </cell>
          <cell r="P509" t="str">
            <v/>
          </cell>
          <cell r="Q509">
            <v>40</v>
          </cell>
          <cell r="R509" t="str">
            <v>Année Philologique</v>
          </cell>
          <cell r="S509" t="str">
            <v/>
          </cell>
        </row>
        <row r="510">
          <cell r="E510">
            <v>1512</v>
          </cell>
          <cell r="F510" t="str">
            <v>Logins</v>
          </cell>
          <cell r="G510" t="str">
            <v>201910</v>
          </cell>
          <cell r="H510" t="str">
            <v>University of Western Australia</v>
          </cell>
          <cell r="I510" t="str">
            <v>Crawley</v>
          </cell>
          <cell r="J510" t="str">
            <v>Australia</v>
          </cell>
          <cell r="K510">
            <v>1</v>
          </cell>
          <cell r="L510" t="str">
            <v>Consortium</v>
          </cell>
          <cell r="M510">
            <v>2</v>
          </cell>
          <cell r="N510" t="str">
            <v>Campus Wide</v>
          </cell>
          <cell r="O510" t="str">
            <v/>
          </cell>
          <cell r="P510" t="str">
            <v/>
          </cell>
          <cell r="Q510">
            <v>40</v>
          </cell>
          <cell r="R510" t="str">
            <v>Année Philologique</v>
          </cell>
          <cell r="S510" t="str">
            <v/>
          </cell>
        </row>
        <row r="511">
          <cell r="E511">
            <v>1512</v>
          </cell>
          <cell r="F511" t="str">
            <v>Logins</v>
          </cell>
          <cell r="G511" t="str">
            <v>201911</v>
          </cell>
          <cell r="H511" t="str">
            <v>University of Western Australia</v>
          </cell>
          <cell r="I511" t="str">
            <v>Crawley</v>
          </cell>
          <cell r="J511" t="str">
            <v>Australia</v>
          </cell>
          <cell r="K511">
            <v>1</v>
          </cell>
          <cell r="L511" t="str">
            <v>Consortium</v>
          </cell>
          <cell r="M511">
            <v>2</v>
          </cell>
          <cell r="N511" t="str">
            <v>Campus Wide</v>
          </cell>
          <cell r="O511" t="str">
            <v/>
          </cell>
          <cell r="P511" t="str">
            <v/>
          </cell>
          <cell r="Q511">
            <v>40</v>
          </cell>
          <cell r="R511" t="str">
            <v>Année Philologique</v>
          </cell>
          <cell r="S511" t="str">
            <v/>
          </cell>
        </row>
        <row r="512">
          <cell r="E512">
            <v>1512</v>
          </cell>
          <cell r="F512" t="str">
            <v>Logins</v>
          </cell>
          <cell r="G512" t="str">
            <v>201912</v>
          </cell>
          <cell r="H512" t="str">
            <v>University of Western Australia</v>
          </cell>
          <cell r="I512" t="str">
            <v>Crawley</v>
          </cell>
          <cell r="J512" t="str">
            <v>Australia</v>
          </cell>
          <cell r="K512">
            <v>1</v>
          </cell>
          <cell r="L512" t="str">
            <v>Consortium</v>
          </cell>
          <cell r="M512">
            <v>2</v>
          </cell>
          <cell r="N512" t="str">
            <v>Campus Wide</v>
          </cell>
          <cell r="O512" t="str">
            <v/>
          </cell>
          <cell r="P512" t="str">
            <v/>
          </cell>
          <cell r="Q512">
            <v>40</v>
          </cell>
          <cell r="R512" t="str">
            <v>Année Philologique</v>
          </cell>
          <cell r="S512" t="str">
            <v/>
          </cell>
        </row>
        <row r="513">
          <cell r="E513">
            <v>1513</v>
          </cell>
          <cell r="F513" t="str">
            <v>Logins</v>
          </cell>
          <cell r="G513" t="str">
            <v>201901</v>
          </cell>
          <cell r="H513" t="str">
            <v>University of Wisconsin - Madison</v>
          </cell>
          <cell r="I513" t="str">
            <v>Madison</v>
          </cell>
          <cell r="J513" t="str">
            <v>USA</v>
          </cell>
          <cell r="K513">
            <v>1</v>
          </cell>
          <cell r="L513" t="str">
            <v>Consortium</v>
          </cell>
          <cell r="M513">
            <v>8</v>
          </cell>
          <cell r="N513" t="str">
            <v>CARN-1</v>
          </cell>
          <cell r="O513" t="str">
            <v/>
          </cell>
          <cell r="P513" t="str">
            <v/>
          </cell>
          <cell r="Q513">
            <v>40</v>
          </cell>
          <cell r="R513" t="str">
            <v>Année Philologique</v>
          </cell>
          <cell r="S513" t="str">
            <v/>
          </cell>
        </row>
        <row r="514">
          <cell r="E514">
            <v>1513</v>
          </cell>
          <cell r="F514" t="str">
            <v>Logins</v>
          </cell>
          <cell r="G514" t="str">
            <v>201902</v>
          </cell>
          <cell r="H514" t="str">
            <v>University of Wisconsin - Madison</v>
          </cell>
          <cell r="I514" t="str">
            <v>Madison</v>
          </cell>
          <cell r="J514" t="str">
            <v>USA</v>
          </cell>
          <cell r="K514">
            <v>1</v>
          </cell>
          <cell r="L514" t="str">
            <v>Consortium</v>
          </cell>
          <cell r="M514">
            <v>8</v>
          </cell>
          <cell r="N514" t="str">
            <v>CARN-1</v>
          </cell>
          <cell r="O514" t="str">
            <v/>
          </cell>
          <cell r="P514" t="str">
            <v/>
          </cell>
          <cell r="Q514">
            <v>40</v>
          </cell>
          <cell r="R514" t="str">
            <v>Année Philologique</v>
          </cell>
          <cell r="S514" t="str">
            <v/>
          </cell>
        </row>
        <row r="515">
          <cell r="E515">
            <v>1513</v>
          </cell>
          <cell r="F515" t="str">
            <v>Logins</v>
          </cell>
          <cell r="G515" t="str">
            <v>201903</v>
          </cell>
          <cell r="H515" t="str">
            <v>University of Wisconsin - Madison</v>
          </cell>
          <cell r="I515" t="str">
            <v>Madison</v>
          </cell>
          <cell r="J515" t="str">
            <v>USA</v>
          </cell>
          <cell r="K515">
            <v>1</v>
          </cell>
          <cell r="L515" t="str">
            <v>Consortium</v>
          </cell>
          <cell r="M515">
            <v>8</v>
          </cell>
          <cell r="N515" t="str">
            <v>CARN-1</v>
          </cell>
          <cell r="O515" t="str">
            <v/>
          </cell>
          <cell r="P515" t="str">
            <v/>
          </cell>
          <cell r="Q515">
            <v>40</v>
          </cell>
          <cell r="R515" t="str">
            <v>Année Philologique</v>
          </cell>
          <cell r="S515" t="str">
            <v/>
          </cell>
        </row>
        <row r="516">
          <cell r="E516">
            <v>1513</v>
          </cell>
          <cell r="F516" t="str">
            <v>Logins</v>
          </cell>
          <cell r="G516" t="str">
            <v>201904</v>
          </cell>
          <cell r="H516" t="str">
            <v>University of Wisconsin - Madison</v>
          </cell>
          <cell r="I516" t="str">
            <v>Madison</v>
          </cell>
          <cell r="J516" t="str">
            <v>USA</v>
          </cell>
          <cell r="K516">
            <v>1</v>
          </cell>
          <cell r="L516" t="str">
            <v>Consortium</v>
          </cell>
          <cell r="M516">
            <v>8</v>
          </cell>
          <cell r="N516" t="str">
            <v>CARN-1</v>
          </cell>
          <cell r="O516" t="str">
            <v/>
          </cell>
          <cell r="P516" t="str">
            <v/>
          </cell>
          <cell r="Q516">
            <v>40</v>
          </cell>
          <cell r="R516" t="str">
            <v>Année Philologique</v>
          </cell>
          <cell r="S516" t="str">
            <v/>
          </cell>
        </row>
        <row r="517">
          <cell r="E517">
            <v>1513</v>
          </cell>
          <cell r="F517" t="str">
            <v>Logins</v>
          </cell>
          <cell r="G517" t="str">
            <v>201905</v>
          </cell>
          <cell r="H517" t="str">
            <v>University of Wisconsin - Madison</v>
          </cell>
          <cell r="I517" t="str">
            <v>Madison</v>
          </cell>
          <cell r="J517" t="str">
            <v>USA</v>
          </cell>
          <cell r="K517">
            <v>1</v>
          </cell>
          <cell r="L517" t="str">
            <v>Consortium</v>
          </cell>
          <cell r="M517">
            <v>8</v>
          </cell>
          <cell r="N517" t="str">
            <v>CARN-1</v>
          </cell>
          <cell r="O517" t="str">
            <v/>
          </cell>
          <cell r="P517" t="str">
            <v/>
          </cell>
          <cell r="Q517">
            <v>40</v>
          </cell>
          <cell r="R517" t="str">
            <v>Année Philologique</v>
          </cell>
          <cell r="S517" t="str">
            <v/>
          </cell>
        </row>
        <row r="518">
          <cell r="E518">
            <v>1513</v>
          </cell>
          <cell r="F518" t="str">
            <v>Logins</v>
          </cell>
          <cell r="G518" t="str">
            <v>201906</v>
          </cell>
          <cell r="H518" t="str">
            <v>University of Wisconsin - Madison</v>
          </cell>
          <cell r="I518" t="str">
            <v>Madison</v>
          </cell>
          <cell r="J518" t="str">
            <v>USA</v>
          </cell>
          <cell r="K518">
            <v>1</v>
          </cell>
          <cell r="L518" t="str">
            <v>Consortium</v>
          </cell>
          <cell r="M518">
            <v>8</v>
          </cell>
          <cell r="N518" t="str">
            <v>CARN-1</v>
          </cell>
          <cell r="O518" t="str">
            <v/>
          </cell>
          <cell r="P518" t="str">
            <v/>
          </cell>
          <cell r="Q518">
            <v>40</v>
          </cell>
          <cell r="R518" t="str">
            <v>Année Philologique</v>
          </cell>
          <cell r="S518" t="str">
            <v/>
          </cell>
        </row>
        <row r="519">
          <cell r="E519">
            <v>1513</v>
          </cell>
          <cell r="F519" t="str">
            <v>Logins</v>
          </cell>
          <cell r="G519" t="str">
            <v>201907</v>
          </cell>
          <cell r="H519" t="str">
            <v>University of Wisconsin - Madison</v>
          </cell>
          <cell r="I519" t="str">
            <v>Madison</v>
          </cell>
          <cell r="J519" t="str">
            <v>USA</v>
          </cell>
          <cell r="K519">
            <v>1</v>
          </cell>
          <cell r="L519" t="str">
            <v>Consortium</v>
          </cell>
          <cell r="M519">
            <v>8</v>
          </cell>
          <cell r="N519" t="str">
            <v>CARN-1</v>
          </cell>
          <cell r="O519" t="str">
            <v/>
          </cell>
          <cell r="P519" t="str">
            <v/>
          </cell>
          <cell r="Q519">
            <v>40</v>
          </cell>
          <cell r="R519" t="str">
            <v>Année Philologique</v>
          </cell>
          <cell r="S519" t="str">
            <v/>
          </cell>
        </row>
        <row r="520">
          <cell r="E520">
            <v>1513</v>
          </cell>
          <cell r="F520" t="str">
            <v>Logins</v>
          </cell>
          <cell r="G520" t="str">
            <v>201908</v>
          </cell>
          <cell r="H520" t="str">
            <v>University of Wisconsin - Madison</v>
          </cell>
          <cell r="I520" t="str">
            <v>Madison</v>
          </cell>
          <cell r="J520" t="str">
            <v>USA</v>
          </cell>
          <cell r="K520">
            <v>1</v>
          </cell>
          <cell r="L520" t="str">
            <v>Consortium</v>
          </cell>
          <cell r="M520">
            <v>8</v>
          </cell>
          <cell r="N520" t="str">
            <v>CARN-1</v>
          </cell>
          <cell r="O520" t="str">
            <v/>
          </cell>
          <cell r="P520" t="str">
            <v/>
          </cell>
          <cell r="Q520">
            <v>40</v>
          </cell>
          <cell r="R520" t="str">
            <v>Année Philologique</v>
          </cell>
          <cell r="S520" t="str">
            <v/>
          </cell>
        </row>
        <row r="521">
          <cell r="E521">
            <v>1513</v>
          </cell>
          <cell r="F521" t="str">
            <v>Logins</v>
          </cell>
          <cell r="G521" t="str">
            <v>201909</v>
          </cell>
          <cell r="H521" t="str">
            <v>University of Wisconsin - Madison</v>
          </cell>
          <cell r="I521" t="str">
            <v>Madison</v>
          </cell>
          <cell r="J521" t="str">
            <v>USA</v>
          </cell>
          <cell r="K521">
            <v>1</v>
          </cell>
          <cell r="L521" t="str">
            <v>Consortium</v>
          </cell>
          <cell r="M521">
            <v>8</v>
          </cell>
          <cell r="N521" t="str">
            <v>CARN-1</v>
          </cell>
          <cell r="O521" t="str">
            <v/>
          </cell>
          <cell r="P521" t="str">
            <v/>
          </cell>
          <cell r="Q521">
            <v>40</v>
          </cell>
          <cell r="R521" t="str">
            <v>Année Philologique</v>
          </cell>
          <cell r="S521" t="str">
            <v/>
          </cell>
        </row>
        <row r="522">
          <cell r="E522">
            <v>1513</v>
          </cell>
          <cell r="F522" t="str">
            <v>Logins</v>
          </cell>
          <cell r="G522" t="str">
            <v>201910</v>
          </cell>
          <cell r="H522" t="str">
            <v>University of Wisconsin - Madison</v>
          </cell>
          <cell r="I522" t="str">
            <v>Madison</v>
          </cell>
          <cell r="J522" t="str">
            <v>USA</v>
          </cell>
          <cell r="K522">
            <v>1</v>
          </cell>
          <cell r="L522" t="str">
            <v>Consortium</v>
          </cell>
          <cell r="M522">
            <v>8</v>
          </cell>
          <cell r="N522" t="str">
            <v>CARN-1</v>
          </cell>
          <cell r="O522" t="str">
            <v/>
          </cell>
          <cell r="P522" t="str">
            <v/>
          </cell>
          <cell r="Q522">
            <v>40</v>
          </cell>
          <cell r="R522" t="str">
            <v>Année Philologique</v>
          </cell>
          <cell r="S522" t="str">
            <v/>
          </cell>
        </row>
        <row r="523">
          <cell r="E523">
            <v>1513</v>
          </cell>
          <cell r="F523" t="str">
            <v>Logins</v>
          </cell>
          <cell r="G523" t="str">
            <v>201911</v>
          </cell>
          <cell r="H523" t="str">
            <v>University of Wisconsin - Madison</v>
          </cell>
          <cell r="I523" t="str">
            <v>Madison</v>
          </cell>
          <cell r="J523" t="str">
            <v>USA</v>
          </cell>
          <cell r="K523">
            <v>1</v>
          </cell>
          <cell r="L523" t="str">
            <v>Consortium</v>
          </cell>
          <cell r="M523">
            <v>8</v>
          </cell>
          <cell r="N523" t="str">
            <v>CARN-1</v>
          </cell>
          <cell r="O523" t="str">
            <v/>
          </cell>
          <cell r="P523" t="str">
            <v/>
          </cell>
          <cell r="Q523">
            <v>40</v>
          </cell>
          <cell r="R523" t="str">
            <v>Année Philologique</v>
          </cell>
          <cell r="S523" t="str">
            <v/>
          </cell>
        </row>
        <row r="524">
          <cell r="E524">
            <v>1513</v>
          </cell>
          <cell r="F524" t="str">
            <v>Logins</v>
          </cell>
          <cell r="G524" t="str">
            <v>201912</v>
          </cell>
          <cell r="H524" t="str">
            <v>University of Wisconsin - Madison</v>
          </cell>
          <cell r="I524" t="str">
            <v>Madison</v>
          </cell>
          <cell r="J524" t="str">
            <v>USA</v>
          </cell>
          <cell r="K524">
            <v>1</v>
          </cell>
          <cell r="L524" t="str">
            <v>Consortium</v>
          </cell>
          <cell r="M524">
            <v>8</v>
          </cell>
          <cell r="N524" t="str">
            <v>CARN-1</v>
          </cell>
          <cell r="O524" t="str">
            <v/>
          </cell>
          <cell r="P524" t="str">
            <v/>
          </cell>
          <cell r="Q524">
            <v>40</v>
          </cell>
          <cell r="R524" t="str">
            <v>Année Philologique</v>
          </cell>
          <cell r="S524" t="str">
            <v/>
          </cell>
        </row>
        <row r="525">
          <cell r="E525">
            <v>1515</v>
          </cell>
          <cell r="F525" t="str">
            <v>Logins</v>
          </cell>
          <cell r="G525" t="str">
            <v>201901</v>
          </cell>
          <cell r="H525" t="str">
            <v>University of California Los Angeles</v>
          </cell>
          <cell r="I525" t="str">
            <v>Los Angeles</v>
          </cell>
          <cell r="J525" t="str">
            <v>USA</v>
          </cell>
          <cell r="K525">
            <v>1</v>
          </cell>
          <cell r="L525" t="str">
            <v>Consortium</v>
          </cell>
          <cell r="M525">
            <v>8</v>
          </cell>
          <cell r="N525" t="str">
            <v>CARN-1</v>
          </cell>
          <cell r="O525" t="str">
            <v/>
          </cell>
          <cell r="P525" t="str">
            <v/>
          </cell>
          <cell r="Q525">
            <v>40</v>
          </cell>
          <cell r="R525" t="str">
            <v>Année Philologique</v>
          </cell>
          <cell r="S525" t="str">
            <v/>
          </cell>
        </row>
        <row r="526">
          <cell r="E526">
            <v>1515</v>
          </cell>
          <cell r="F526" t="str">
            <v>Logins</v>
          </cell>
          <cell r="G526" t="str">
            <v>201902</v>
          </cell>
          <cell r="H526" t="str">
            <v>University of California Los Angeles</v>
          </cell>
          <cell r="I526" t="str">
            <v>Los Angeles</v>
          </cell>
          <cell r="J526" t="str">
            <v>USA</v>
          </cell>
          <cell r="K526">
            <v>1</v>
          </cell>
          <cell r="L526" t="str">
            <v>Consortium</v>
          </cell>
          <cell r="M526">
            <v>8</v>
          </cell>
          <cell r="N526" t="str">
            <v>CARN-1</v>
          </cell>
          <cell r="O526" t="str">
            <v/>
          </cell>
          <cell r="P526" t="str">
            <v/>
          </cell>
          <cell r="Q526">
            <v>40</v>
          </cell>
          <cell r="R526" t="str">
            <v>Année Philologique</v>
          </cell>
          <cell r="S526" t="str">
            <v/>
          </cell>
        </row>
        <row r="527">
          <cell r="E527">
            <v>1515</v>
          </cell>
          <cell r="F527" t="str">
            <v>Logins</v>
          </cell>
          <cell r="G527" t="str">
            <v>201903</v>
          </cell>
          <cell r="H527" t="str">
            <v>University of California Los Angeles</v>
          </cell>
          <cell r="I527" t="str">
            <v>Los Angeles</v>
          </cell>
          <cell r="J527" t="str">
            <v>USA</v>
          </cell>
          <cell r="K527">
            <v>1</v>
          </cell>
          <cell r="L527" t="str">
            <v>Consortium</v>
          </cell>
          <cell r="M527">
            <v>8</v>
          </cell>
          <cell r="N527" t="str">
            <v>CARN-1</v>
          </cell>
          <cell r="O527" t="str">
            <v/>
          </cell>
          <cell r="P527" t="str">
            <v/>
          </cell>
          <cell r="Q527">
            <v>40</v>
          </cell>
          <cell r="R527" t="str">
            <v>Année Philologique</v>
          </cell>
          <cell r="S527" t="str">
            <v/>
          </cell>
        </row>
        <row r="528">
          <cell r="E528">
            <v>1515</v>
          </cell>
          <cell r="F528" t="str">
            <v>Logins</v>
          </cell>
          <cell r="G528" t="str">
            <v>201904</v>
          </cell>
          <cell r="H528" t="str">
            <v>University of California Los Angeles</v>
          </cell>
          <cell r="I528" t="str">
            <v>Los Angeles</v>
          </cell>
          <cell r="J528" t="str">
            <v>USA</v>
          </cell>
          <cell r="K528">
            <v>1</v>
          </cell>
          <cell r="L528" t="str">
            <v>Consortium</v>
          </cell>
          <cell r="M528">
            <v>8</v>
          </cell>
          <cell r="N528" t="str">
            <v>CARN-1</v>
          </cell>
          <cell r="O528" t="str">
            <v/>
          </cell>
          <cell r="P528" t="str">
            <v/>
          </cell>
          <cell r="Q528">
            <v>40</v>
          </cell>
          <cell r="R528" t="str">
            <v>Année Philologique</v>
          </cell>
          <cell r="S528" t="str">
            <v/>
          </cell>
        </row>
        <row r="529">
          <cell r="E529">
            <v>1515</v>
          </cell>
          <cell r="F529" t="str">
            <v>Logins</v>
          </cell>
          <cell r="G529" t="str">
            <v>201905</v>
          </cell>
          <cell r="H529" t="str">
            <v>University of California Los Angeles</v>
          </cell>
          <cell r="I529" t="str">
            <v>Los Angeles</v>
          </cell>
          <cell r="J529" t="str">
            <v>USA</v>
          </cell>
          <cell r="K529">
            <v>1</v>
          </cell>
          <cell r="L529" t="str">
            <v>Consortium</v>
          </cell>
          <cell r="M529">
            <v>8</v>
          </cell>
          <cell r="N529" t="str">
            <v>CARN-1</v>
          </cell>
          <cell r="O529" t="str">
            <v/>
          </cell>
          <cell r="P529" t="str">
            <v/>
          </cell>
          <cell r="Q529">
            <v>40</v>
          </cell>
          <cell r="R529" t="str">
            <v>Année Philologique</v>
          </cell>
          <cell r="S529" t="str">
            <v/>
          </cell>
        </row>
        <row r="530">
          <cell r="E530">
            <v>1515</v>
          </cell>
          <cell r="F530" t="str">
            <v>Logins</v>
          </cell>
          <cell r="G530" t="str">
            <v>201906</v>
          </cell>
          <cell r="H530" t="str">
            <v>University of California Los Angeles</v>
          </cell>
          <cell r="I530" t="str">
            <v>Los Angeles</v>
          </cell>
          <cell r="J530" t="str">
            <v>USA</v>
          </cell>
          <cell r="K530">
            <v>1</v>
          </cell>
          <cell r="L530" t="str">
            <v>Consortium</v>
          </cell>
          <cell r="M530">
            <v>8</v>
          </cell>
          <cell r="N530" t="str">
            <v>CARN-1</v>
          </cell>
          <cell r="O530" t="str">
            <v/>
          </cell>
          <cell r="P530" t="str">
            <v/>
          </cell>
          <cell r="Q530">
            <v>40</v>
          </cell>
          <cell r="R530" t="str">
            <v>Année Philologique</v>
          </cell>
          <cell r="S530" t="str">
            <v/>
          </cell>
        </row>
        <row r="531">
          <cell r="E531">
            <v>1515</v>
          </cell>
          <cell r="F531" t="str">
            <v>Logins</v>
          </cell>
          <cell r="G531" t="str">
            <v>201907</v>
          </cell>
          <cell r="H531" t="str">
            <v>University of California Los Angeles</v>
          </cell>
          <cell r="I531" t="str">
            <v>Los Angeles</v>
          </cell>
          <cell r="J531" t="str">
            <v>USA</v>
          </cell>
          <cell r="K531">
            <v>1</v>
          </cell>
          <cell r="L531" t="str">
            <v>Consortium</v>
          </cell>
          <cell r="M531">
            <v>8</v>
          </cell>
          <cell r="N531" t="str">
            <v>CARN-1</v>
          </cell>
          <cell r="O531" t="str">
            <v/>
          </cell>
          <cell r="P531" t="str">
            <v/>
          </cell>
          <cell r="Q531">
            <v>40</v>
          </cell>
          <cell r="R531" t="str">
            <v>Année Philologique</v>
          </cell>
          <cell r="S531" t="str">
            <v/>
          </cell>
        </row>
        <row r="532">
          <cell r="E532">
            <v>1515</v>
          </cell>
          <cell r="F532" t="str">
            <v>Logins</v>
          </cell>
          <cell r="G532" t="str">
            <v>201908</v>
          </cell>
          <cell r="H532" t="str">
            <v>University of California Los Angeles</v>
          </cell>
          <cell r="I532" t="str">
            <v>Los Angeles</v>
          </cell>
          <cell r="J532" t="str">
            <v>USA</v>
          </cell>
          <cell r="K532">
            <v>1</v>
          </cell>
          <cell r="L532" t="str">
            <v>Consortium</v>
          </cell>
          <cell r="M532">
            <v>8</v>
          </cell>
          <cell r="N532" t="str">
            <v>CARN-1</v>
          </cell>
          <cell r="O532" t="str">
            <v/>
          </cell>
          <cell r="P532" t="str">
            <v/>
          </cell>
          <cell r="Q532">
            <v>40</v>
          </cell>
          <cell r="R532" t="str">
            <v>Année Philologique</v>
          </cell>
          <cell r="S532" t="str">
            <v/>
          </cell>
        </row>
        <row r="533">
          <cell r="E533">
            <v>1515</v>
          </cell>
          <cell r="F533" t="str">
            <v>Logins</v>
          </cell>
          <cell r="G533" t="str">
            <v>201909</v>
          </cell>
          <cell r="H533" t="str">
            <v>University of California Los Angeles</v>
          </cell>
          <cell r="I533" t="str">
            <v>Los Angeles</v>
          </cell>
          <cell r="J533" t="str">
            <v>USA</v>
          </cell>
          <cell r="K533">
            <v>1</v>
          </cell>
          <cell r="L533" t="str">
            <v>Consortium</v>
          </cell>
          <cell r="M533">
            <v>8</v>
          </cell>
          <cell r="N533" t="str">
            <v>CARN-1</v>
          </cell>
          <cell r="O533" t="str">
            <v/>
          </cell>
          <cell r="P533" t="str">
            <v/>
          </cell>
          <cell r="Q533">
            <v>40</v>
          </cell>
          <cell r="R533" t="str">
            <v>Année Philologique</v>
          </cell>
          <cell r="S533" t="str">
            <v/>
          </cell>
        </row>
        <row r="534">
          <cell r="E534">
            <v>1515</v>
          </cell>
          <cell r="F534" t="str">
            <v>Logins</v>
          </cell>
          <cell r="G534" t="str">
            <v>201910</v>
          </cell>
          <cell r="H534" t="str">
            <v>University of California Los Angeles</v>
          </cell>
          <cell r="I534" t="str">
            <v>Los Angeles</v>
          </cell>
          <cell r="J534" t="str">
            <v>USA</v>
          </cell>
          <cell r="K534">
            <v>1</v>
          </cell>
          <cell r="L534" t="str">
            <v>Consortium</v>
          </cell>
          <cell r="M534">
            <v>8</v>
          </cell>
          <cell r="N534" t="str">
            <v>CARN-1</v>
          </cell>
          <cell r="O534" t="str">
            <v/>
          </cell>
          <cell r="P534" t="str">
            <v/>
          </cell>
          <cell r="Q534">
            <v>40</v>
          </cell>
          <cell r="R534" t="str">
            <v>Année Philologique</v>
          </cell>
          <cell r="S534" t="str">
            <v/>
          </cell>
        </row>
        <row r="535">
          <cell r="E535">
            <v>1515</v>
          </cell>
          <cell r="F535" t="str">
            <v>Logins</v>
          </cell>
          <cell r="G535" t="str">
            <v>201911</v>
          </cell>
          <cell r="H535" t="str">
            <v>University of California Los Angeles</v>
          </cell>
          <cell r="I535" t="str">
            <v>Los Angeles</v>
          </cell>
          <cell r="J535" t="str">
            <v>USA</v>
          </cell>
          <cell r="K535">
            <v>1</v>
          </cell>
          <cell r="L535" t="str">
            <v>Consortium</v>
          </cell>
          <cell r="M535">
            <v>8</v>
          </cell>
          <cell r="N535" t="str">
            <v>CARN-1</v>
          </cell>
          <cell r="O535" t="str">
            <v/>
          </cell>
          <cell r="P535" t="str">
            <v/>
          </cell>
          <cell r="Q535">
            <v>40</v>
          </cell>
          <cell r="R535" t="str">
            <v>Année Philologique</v>
          </cell>
          <cell r="S535" t="str">
            <v/>
          </cell>
        </row>
        <row r="536">
          <cell r="E536">
            <v>1515</v>
          </cell>
          <cell r="F536" t="str">
            <v>Logins</v>
          </cell>
          <cell r="G536" t="str">
            <v>201912</v>
          </cell>
          <cell r="H536" t="str">
            <v>University of California Los Angeles</v>
          </cell>
          <cell r="I536" t="str">
            <v>Los Angeles</v>
          </cell>
          <cell r="J536" t="str">
            <v>USA</v>
          </cell>
          <cell r="K536">
            <v>1</v>
          </cell>
          <cell r="L536" t="str">
            <v>Consortium</v>
          </cell>
          <cell r="M536">
            <v>8</v>
          </cell>
          <cell r="N536" t="str">
            <v>CARN-1</v>
          </cell>
          <cell r="O536" t="str">
            <v/>
          </cell>
          <cell r="P536" t="str">
            <v/>
          </cell>
          <cell r="Q536">
            <v>40</v>
          </cell>
          <cell r="R536" t="str">
            <v>Année Philologique</v>
          </cell>
          <cell r="S536" t="str">
            <v/>
          </cell>
        </row>
        <row r="537">
          <cell r="E537">
            <v>1516</v>
          </cell>
          <cell r="F537" t="str">
            <v>Logins</v>
          </cell>
          <cell r="G537" t="str">
            <v>201901</v>
          </cell>
          <cell r="H537" t="str">
            <v>Harvard University Library</v>
          </cell>
          <cell r="I537" t="str">
            <v>Cambridge</v>
          </cell>
          <cell r="J537" t="str">
            <v>USA</v>
          </cell>
          <cell r="K537">
            <v>2</v>
          </cell>
          <cell r="L537" t="str">
            <v>Institute</v>
          </cell>
          <cell r="M537">
            <v>8</v>
          </cell>
          <cell r="N537" t="str">
            <v>CARN-1</v>
          </cell>
          <cell r="O537" t="str">
            <v/>
          </cell>
          <cell r="P537" t="str">
            <v/>
          </cell>
          <cell r="Q537">
            <v>40</v>
          </cell>
          <cell r="R537" t="str">
            <v>Année Philologique</v>
          </cell>
          <cell r="S537" t="str">
            <v/>
          </cell>
        </row>
        <row r="538">
          <cell r="E538">
            <v>1516</v>
          </cell>
          <cell r="F538" t="str">
            <v>Logins</v>
          </cell>
          <cell r="G538" t="str">
            <v>201902</v>
          </cell>
          <cell r="H538" t="str">
            <v>Harvard University Library</v>
          </cell>
          <cell r="I538" t="str">
            <v>Cambridge</v>
          </cell>
          <cell r="J538" t="str">
            <v>USA</v>
          </cell>
          <cell r="K538">
            <v>2</v>
          </cell>
          <cell r="L538" t="str">
            <v>Institute</v>
          </cell>
          <cell r="M538">
            <v>8</v>
          </cell>
          <cell r="N538" t="str">
            <v>CARN-1</v>
          </cell>
          <cell r="O538" t="str">
            <v/>
          </cell>
          <cell r="P538" t="str">
            <v/>
          </cell>
          <cell r="Q538">
            <v>40</v>
          </cell>
          <cell r="R538" t="str">
            <v>Année Philologique</v>
          </cell>
          <cell r="S538" t="str">
            <v/>
          </cell>
        </row>
        <row r="539">
          <cell r="E539">
            <v>1516</v>
          </cell>
          <cell r="F539" t="str">
            <v>Logins</v>
          </cell>
          <cell r="G539" t="str">
            <v>201903</v>
          </cell>
          <cell r="H539" t="str">
            <v>Harvard University Library</v>
          </cell>
          <cell r="I539" t="str">
            <v>Cambridge</v>
          </cell>
          <cell r="J539" t="str">
            <v>USA</v>
          </cell>
          <cell r="K539">
            <v>2</v>
          </cell>
          <cell r="L539" t="str">
            <v>Institute</v>
          </cell>
          <cell r="M539">
            <v>8</v>
          </cell>
          <cell r="N539" t="str">
            <v>CARN-1</v>
          </cell>
          <cell r="O539" t="str">
            <v/>
          </cell>
          <cell r="P539" t="str">
            <v/>
          </cell>
          <cell r="Q539">
            <v>40</v>
          </cell>
          <cell r="R539" t="str">
            <v>Année Philologique</v>
          </cell>
          <cell r="S539" t="str">
            <v/>
          </cell>
        </row>
        <row r="540">
          <cell r="E540">
            <v>1516</v>
          </cell>
          <cell r="F540" t="str">
            <v>Logins</v>
          </cell>
          <cell r="G540" t="str">
            <v>201904</v>
          </cell>
          <cell r="H540" t="str">
            <v>Harvard University Library</v>
          </cell>
          <cell r="I540" t="str">
            <v>Cambridge</v>
          </cell>
          <cell r="J540" t="str">
            <v>USA</v>
          </cell>
          <cell r="K540">
            <v>2</v>
          </cell>
          <cell r="L540" t="str">
            <v>Institute</v>
          </cell>
          <cell r="M540">
            <v>8</v>
          </cell>
          <cell r="N540" t="str">
            <v>CARN-1</v>
          </cell>
          <cell r="O540" t="str">
            <v/>
          </cell>
          <cell r="P540" t="str">
            <v/>
          </cell>
          <cell r="Q540">
            <v>40</v>
          </cell>
          <cell r="R540" t="str">
            <v>Année Philologique</v>
          </cell>
          <cell r="S540" t="str">
            <v/>
          </cell>
        </row>
        <row r="541">
          <cell r="E541">
            <v>1516</v>
          </cell>
          <cell r="F541" t="str">
            <v>Logins</v>
          </cell>
          <cell r="G541" t="str">
            <v>201905</v>
          </cell>
          <cell r="H541" t="str">
            <v>Harvard University Library</v>
          </cell>
          <cell r="I541" t="str">
            <v>Cambridge</v>
          </cell>
          <cell r="J541" t="str">
            <v>USA</v>
          </cell>
          <cell r="K541">
            <v>2</v>
          </cell>
          <cell r="L541" t="str">
            <v>Institute</v>
          </cell>
          <cell r="M541">
            <v>8</v>
          </cell>
          <cell r="N541" t="str">
            <v>CARN-1</v>
          </cell>
          <cell r="O541" t="str">
            <v/>
          </cell>
          <cell r="P541" t="str">
            <v/>
          </cell>
          <cell r="Q541">
            <v>40</v>
          </cell>
          <cell r="R541" t="str">
            <v>Année Philologique</v>
          </cell>
          <cell r="S541" t="str">
            <v/>
          </cell>
        </row>
        <row r="542">
          <cell r="E542">
            <v>1516</v>
          </cell>
          <cell r="F542" t="str">
            <v>Logins</v>
          </cell>
          <cell r="G542" t="str">
            <v>201906</v>
          </cell>
          <cell r="H542" t="str">
            <v>Harvard University Library</v>
          </cell>
          <cell r="I542" t="str">
            <v>Cambridge</v>
          </cell>
          <cell r="J542" t="str">
            <v>USA</v>
          </cell>
          <cell r="K542">
            <v>2</v>
          </cell>
          <cell r="L542" t="str">
            <v>Institute</v>
          </cell>
          <cell r="M542">
            <v>8</v>
          </cell>
          <cell r="N542" t="str">
            <v>CARN-1</v>
          </cell>
          <cell r="O542" t="str">
            <v/>
          </cell>
          <cell r="P542" t="str">
            <v/>
          </cell>
          <cell r="Q542">
            <v>40</v>
          </cell>
          <cell r="R542" t="str">
            <v>Année Philologique</v>
          </cell>
          <cell r="S542" t="str">
            <v/>
          </cell>
        </row>
        <row r="543">
          <cell r="E543">
            <v>1516</v>
          </cell>
          <cell r="F543" t="str">
            <v>Logins</v>
          </cell>
          <cell r="G543" t="str">
            <v>201907</v>
          </cell>
          <cell r="H543" t="str">
            <v>Harvard University Library</v>
          </cell>
          <cell r="I543" t="str">
            <v>Cambridge</v>
          </cell>
          <cell r="J543" t="str">
            <v>USA</v>
          </cell>
          <cell r="K543">
            <v>2</v>
          </cell>
          <cell r="L543" t="str">
            <v>Institute</v>
          </cell>
          <cell r="M543">
            <v>8</v>
          </cell>
          <cell r="N543" t="str">
            <v>CARN-1</v>
          </cell>
          <cell r="O543" t="str">
            <v/>
          </cell>
          <cell r="P543" t="str">
            <v/>
          </cell>
          <cell r="Q543">
            <v>40</v>
          </cell>
          <cell r="R543" t="str">
            <v>Année Philologique</v>
          </cell>
          <cell r="S543" t="str">
            <v/>
          </cell>
        </row>
        <row r="544">
          <cell r="E544">
            <v>1516</v>
          </cell>
          <cell r="F544" t="str">
            <v>Logins</v>
          </cell>
          <cell r="G544" t="str">
            <v>201908</v>
          </cell>
          <cell r="H544" t="str">
            <v>Harvard University Library</v>
          </cell>
          <cell r="I544" t="str">
            <v>Cambridge</v>
          </cell>
          <cell r="J544" t="str">
            <v>USA</v>
          </cell>
          <cell r="K544">
            <v>2</v>
          </cell>
          <cell r="L544" t="str">
            <v>Institute</v>
          </cell>
          <cell r="M544">
            <v>8</v>
          </cell>
          <cell r="N544" t="str">
            <v>CARN-1</v>
          </cell>
          <cell r="O544" t="str">
            <v/>
          </cell>
          <cell r="P544" t="str">
            <v/>
          </cell>
          <cell r="Q544">
            <v>40</v>
          </cell>
          <cell r="R544" t="str">
            <v>Année Philologique</v>
          </cell>
          <cell r="S544" t="str">
            <v/>
          </cell>
        </row>
        <row r="545">
          <cell r="E545">
            <v>1516</v>
          </cell>
          <cell r="F545" t="str">
            <v>Logins</v>
          </cell>
          <cell r="G545" t="str">
            <v>201909</v>
          </cell>
          <cell r="H545" t="str">
            <v>Harvard University Library</v>
          </cell>
          <cell r="I545" t="str">
            <v>Cambridge</v>
          </cell>
          <cell r="J545" t="str">
            <v>USA</v>
          </cell>
          <cell r="K545">
            <v>2</v>
          </cell>
          <cell r="L545" t="str">
            <v>Institute</v>
          </cell>
          <cell r="M545">
            <v>8</v>
          </cell>
          <cell r="N545" t="str">
            <v>CARN-1</v>
          </cell>
          <cell r="O545" t="str">
            <v/>
          </cell>
          <cell r="P545" t="str">
            <v/>
          </cell>
          <cell r="Q545">
            <v>40</v>
          </cell>
          <cell r="R545" t="str">
            <v>Année Philologique</v>
          </cell>
          <cell r="S545" t="str">
            <v/>
          </cell>
        </row>
        <row r="546">
          <cell r="E546">
            <v>1516</v>
          </cell>
          <cell r="F546" t="str">
            <v>Logins</v>
          </cell>
          <cell r="G546" t="str">
            <v>201910</v>
          </cell>
          <cell r="H546" t="str">
            <v>Harvard University Library</v>
          </cell>
          <cell r="I546" t="str">
            <v>Cambridge</v>
          </cell>
          <cell r="J546" t="str">
            <v>USA</v>
          </cell>
          <cell r="K546">
            <v>2</v>
          </cell>
          <cell r="L546" t="str">
            <v>Institute</v>
          </cell>
          <cell r="M546">
            <v>8</v>
          </cell>
          <cell r="N546" t="str">
            <v>CARN-1</v>
          </cell>
          <cell r="O546" t="str">
            <v/>
          </cell>
          <cell r="P546" t="str">
            <v/>
          </cell>
          <cell r="Q546">
            <v>40</v>
          </cell>
          <cell r="R546" t="str">
            <v>Année Philologique</v>
          </cell>
          <cell r="S546" t="str">
            <v/>
          </cell>
        </row>
        <row r="547">
          <cell r="E547">
            <v>1516</v>
          </cell>
          <cell r="F547" t="str">
            <v>Logins</v>
          </cell>
          <cell r="G547" t="str">
            <v>201911</v>
          </cell>
          <cell r="H547" t="str">
            <v>Harvard University Library</v>
          </cell>
          <cell r="I547" t="str">
            <v>Cambridge</v>
          </cell>
          <cell r="J547" t="str">
            <v>USA</v>
          </cell>
          <cell r="K547">
            <v>2</v>
          </cell>
          <cell r="L547" t="str">
            <v>Institute</v>
          </cell>
          <cell r="M547">
            <v>8</v>
          </cell>
          <cell r="N547" t="str">
            <v>CARN-1</v>
          </cell>
          <cell r="O547" t="str">
            <v/>
          </cell>
          <cell r="P547" t="str">
            <v/>
          </cell>
          <cell r="Q547">
            <v>40</v>
          </cell>
          <cell r="R547" t="str">
            <v>Année Philologique</v>
          </cell>
          <cell r="S547" t="str">
            <v/>
          </cell>
        </row>
        <row r="548">
          <cell r="E548">
            <v>1516</v>
          </cell>
          <cell r="F548" t="str">
            <v>Logins</v>
          </cell>
          <cell r="G548" t="str">
            <v>201912</v>
          </cell>
          <cell r="H548" t="str">
            <v>Harvard University Library</v>
          </cell>
          <cell r="I548" t="str">
            <v>Cambridge</v>
          </cell>
          <cell r="J548" t="str">
            <v>USA</v>
          </cell>
          <cell r="K548">
            <v>2</v>
          </cell>
          <cell r="L548" t="str">
            <v>Institute</v>
          </cell>
          <cell r="M548">
            <v>8</v>
          </cell>
          <cell r="N548" t="str">
            <v>CARN-1</v>
          </cell>
          <cell r="O548" t="str">
            <v/>
          </cell>
          <cell r="P548" t="str">
            <v/>
          </cell>
          <cell r="Q548">
            <v>40</v>
          </cell>
          <cell r="R548" t="str">
            <v>Année Philologique</v>
          </cell>
          <cell r="S548" t="str">
            <v/>
          </cell>
        </row>
        <row r="549">
          <cell r="E549">
            <v>1518</v>
          </cell>
          <cell r="F549" t="str">
            <v>Logins</v>
          </cell>
          <cell r="G549" t="str">
            <v>201901</v>
          </cell>
          <cell r="H549" t="str">
            <v>Staatsbibliothek zu Berlin - Preussischer Kulturbesitz</v>
          </cell>
          <cell r="I549" t="str">
            <v>Berlin</v>
          </cell>
          <cell r="J549" t="str">
            <v>Germany</v>
          </cell>
          <cell r="K549">
            <v>1</v>
          </cell>
          <cell r="L549" t="str">
            <v>Consortium</v>
          </cell>
          <cell r="M549">
            <v>2</v>
          </cell>
          <cell r="N549" t="str">
            <v>Campus Wide</v>
          </cell>
          <cell r="O549" t="str">
            <v/>
          </cell>
          <cell r="P549" t="str">
            <v/>
          </cell>
          <cell r="Q549">
            <v>60</v>
          </cell>
          <cell r="R549" t="str">
            <v>Année Philologique</v>
          </cell>
          <cell r="S549" t="str">
            <v/>
          </cell>
        </row>
        <row r="550">
          <cell r="E550">
            <v>1518</v>
          </cell>
          <cell r="F550" t="str">
            <v>Logins</v>
          </cell>
          <cell r="G550" t="str">
            <v>201902</v>
          </cell>
          <cell r="H550" t="str">
            <v>Staatsbibliothek zu Berlin - Preussischer Kulturbesitz</v>
          </cell>
          <cell r="I550" t="str">
            <v>Berlin</v>
          </cell>
          <cell r="J550" t="str">
            <v>Germany</v>
          </cell>
          <cell r="K550">
            <v>1</v>
          </cell>
          <cell r="L550" t="str">
            <v>Consortium</v>
          </cell>
          <cell r="M550">
            <v>2</v>
          </cell>
          <cell r="N550" t="str">
            <v>Campus Wide</v>
          </cell>
          <cell r="O550" t="str">
            <v/>
          </cell>
          <cell r="P550" t="str">
            <v/>
          </cell>
          <cell r="Q550">
            <v>60</v>
          </cell>
          <cell r="R550" t="str">
            <v>Année Philologique</v>
          </cell>
          <cell r="S550" t="str">
            <v/>
          </cell>
        </row>
        <row r="551">
          <cell r="E551">
            <v>1518</v>
          </cell>
          <cell r="F551" t="str">
            <v>Logins</v>
          </cell>
          <cell r="G551" t="str">
            <v>201903</v>
          </cell>
          <cell r="H551" t="str">
            <v>Staatsbibliothek zu Berlin - Preussischer Kulturbesitz</v>
          </cell>
          <cell r="I551" t="str">
            <v>Berlin</v>
          </cell>
          <cell r="J551" t="str">
            <v>Germany</v>
          </cell>
          <cell r="K551">
            <v>1</v>
          </cell>
          <cell r="L551" t="str">
            <v>Consortium</v>
          </cell>
          <cell r="M551">
            <v>2</v>
          </cell>
          <cell r="N551" t="str">
            <v>Campus Wide</v>
          </cell>
          <cell r="O551" t="str">
            <v/>
          </cell>
          <cell r="P551" t="str">
            <v/>
          </cell>
          <cell r="Q551">
            <v>60</v>
          </cell>
          <cell r="R551" t="str">
            <v>Année Philologique</v>
          </cell>
          <cell r="S551" t="str">
            <v/>
          </cell>
        </row>
        <row r="552">
          <cell r="E552">
            <v>1518</v>
          </cell>
          <cell r="F552" t="str">
            <v>Logins</v>
          </cell>
          <cell r="G552" t="str">
            <v>201904</v>
          </cell>
          <cell r="H552" t="str">
            <v>Staatsbibliothek zu Berlin - Preussischer Kulturbesitz</v>
          </cell>
          <cell r="I552" t="str">
            <v>Berlin</v>
          </cell>
          <cell r="J552" t="str">
            <v>Germany</v>
          </cell>
          <cell r="K552">
            <v>1</v>
          </cell>
          <cell r="L552" t="str">
            <v>Consortium</v>
          </cell>
          <cell r="M552">
            <v>2</v>
          </cell>
          <cell r="N552" t="str">
            <v>Campus Wide</v>
          </cell>
          <cell r="O552" t="str">
            <v/>
          </cell>
          <cell r="P552" t="str">
            <v/>
          </cell>
          <cell r="Q552">
            <v>60</v>
          </cell>
          <cell r="R552" t="str">
            <v>Année Philologique</v>
          </cell>
          <cell r="S552" t="str">
            <v/>
          </cell>
        </row>
        <row r="553">
          <cell r="E553">
            <v>1518</v>
          </cell>
          <cell r="F553" t="str">
            <v>Logins</v>
          </cell>
          <cell r="G553" t="str">
            <v>201905</v>
          </cell>
          <cell r="H553" t="str">
            <v>Staatsbibliothek zu Berlin - Preussischer Kulturbesitz</v>
          </cell>
          <cell r="I553" t="str">
            <v>Berlin</v>
          </cell>
          <cell r="J553" t="str">
            <v>Germany</v>
          </cell>
          <cell r="K553">
            <v>1</v>
          </cell>
          <cell r="L553" t="str">
            <v>Consortium</v>
          </cell>
          <cell r="M553">
            <v>2</v>
          </cell>
          <cell r="N553" t="str">
            <v>Campus Wide</v>
          </cell>
          <cell r="O553" t="str">
            <v/>
          </cell>
          <cell r="P553" t="str">
            <v/>
          </cell>
          <cell r="Q553">
            <v>60</v>
          </cell>
          <cell r="R553" t="str">
            <v>Année Philologique</v>
          </cell>
          <cell r="S553" t="str">
            <v/>
          </cell>
        </row>
        <row r="554">
          <cell r="E554">
            <v>1518</v>
          </cell>
          <cell r="F554" t="str">
            <v>Logins</v>
          </cell>
          <cell r="G554" t="str">
            <v>201906</v>
          </cell>
          <cell r="H554" t="str">
            <v>Staatsbibliothek zu Berlin - Preussischer Kulturbesitz</v>
          </cell>
          <cell r="I554" t="str">
            <v>Berlin</v>
          </cell>
          <cell r="J554" t="str">
            <v>Germany</v>
          </cell>
          <cell r="K554">
            <v>1</v>
          </cell>
          <cell r="L554" t="str">
            <v>Consortium</v>
          </cell>
          <cell r="M554">
            <v>2</v>
          </cell>
          <cell r="N554" t="str">
            <v>Campus Wide</v>
          </cell>
          <cell r="O554" t="str">
            <v/>
          </cell>
          <cell r="P554" t="str">
            <v/>
          </cell>
          <cell r="Q554">
            <v>60</v>
          </cell>
          <cell r="R554" t="str">
            <v>Année Philologique</v>
          </cell>
          <cell r="S554" t="str">
            <v/>
          </cell>
        </row>
        <row r="555">
          <cell r="E555">
            <v>1518</v>
          </cell>
          <cell r="F555" t="str">
            <v>Logins</v>
          </cell>
          <cell r="G555" t="str">
            <v>201907</v>
          </cell>
          <cell r="H555" t="str">
            <v>Staatsbibliothek zu Berlin - Preussischer Kulturbesitz</v>
          </cell>
          <cell r="I555" t="str">
            <v>Berlin</v>
          </cell>
          <cell r="J555" t="str">
            <v>Germany</v>
          </cell>
          <cell r="K555">
            <v>1</v>
          </cell>
          <cell r="L555" t="str">
            <v>Consortium</v>
          </cell>
          <cell r="M555">
            <v>2</v>
          </cell>
          <cell r="N555" t="str">
            <v>Campus Wide</v>
          </cell>
          <cell r="O555" t="str">
            <v/>
          </cell>
          <cell r="P555" t="str">
            <v/>
          </cell>
          <cell r="Q555">
            <v>60</v>
          </cell>
          <cell r="R555" t="str">
            <v>Année Philologique</v>
          </cell>
          <cell r="S555" t="str">
            <v/>
          </cell>
        </row>
        <row r="556">
          <cell r="E556">
            <v>1518</v>
          </cell>
          <cell r="F556" t="str">
            <v>Logins</v>
          </cell>
          <cell r="G556" t="str">
            <v>201908</v>
          </cell>
          <cell r="H556" t="str">
            <v>Staatsbibliothek zu Berlin - Preussischer Kulturbesitz</v>
          </cell>
          <cell r="I556" t="str">
            <v>Berlin</v>
          </cell>
          <cell r="J556" t="str">
            <v>Germany</v>
          </cell>
          <cell r="K556">
            <v>1</v>
          </cell>
          <cell r="L556" t="str">
            <v>Consortium</v>
          </cell>
          <cell r="M556">
            <v>2</v>
          </cell>
          <cell r="N556" t="str">
            <v>Campus Wide</v>
          </cell>
          <cell r="O556" t="str">
            <v/>
          </cell>
          <cell r="P556" t="str">
            <v/>
          </cell>
          <cell r="Q556">
            <v>60</v>
          </cell>
          <cell r="R556" t="str">
            <v>Année Philologique</v>
          </cell>
          <cell r="S556" t="str">
            <v/>
          </cell>
        </row>
        <row r="557">
          <cell r="E557">
            <v>1518</v>
          </cell>
          <cell r="F557" t="str">
            <v>Logins</v>
          </cell>
          <cell r="G557" t="str">
            <v>201909</v>
          </cell>
          <cell r="H557" t="str">
            <v>Staatsbibliothek zu Berlin - Preussischer Kulturbesitz</v>
          </cell>
          <cell r="I557" t="str">
            <v>Berlin</v>
          </cell>
          <cell r="J557" t="str">
            <v>Germany</v>
          </cell>
          <cell r="K557">
            <v>1</v>
          </cell>
          <cell r="L557" t="str">
            <v>Consortium</v>
          </cell>
          <cell r="M557">
            <v>2</v>
          </cell>
          <cell r="N557" t="str">
            <v>Campus Wide</v>
          </cell>
          <cell r="O557" t="str">
            <v/>
          </cell>
          <cell r="P557" t="str">
            <v/>
          </cell>
          <cell r="Q557">
            <v>60</v>
          </cell>
          <cell r="R557" t="str">
            <v>Année Philologique</v>
          </cell>
          <cell r="S557" t="str">
            <v/>
          </cell>
        </row>
        <row r="558">
          <cell r="E558">
            <v>1518</v>
          </cell>
          <cell r="F558" t="str">
            <v>Logins</v>
          </cell>
          <cell r="G558" t="str">
            <v>201910</v>
          </cell>
          <cell r="H558" t="str">
            <v>Staatsbibliothek zu Berlin - Preussischer Kulturbesitz</v>
          </cell>
          <cell r="I558" t="str">
            <v>Berlin</v>
          </cell>
          <cell r="J558" t="str">
            <v>Germany</v>
          </cell>
          <cell r="K558">
            <v>1</v>
          </cell>
          <cell r="L558" t="str">
            <v>Consortium</v>
          </cell>
          <cell r="M558">
            <v>2</v>
          </cell>
          <cell r="N558" t="str">
            <v>Campus Wide</v>
          </cell>
          <cell r="O558" t="str">
            <v/>
          </cell>
          <cell r="P558" t="str">
            <v/>
          </cell>
          <cell r="Q558">
            <v>60</v>
          </cell>
          <cell r="R558" t="str">
            <v>Année Philologique</v>
          </cell>
          <cell r="S558" t="str">
            <v/>
          </cell>
        </row>
        <row r="559">
          <cell r="E559">
            <v>1518</v>
          </cell>
          <cell r="F559" t="str">
            <v>Logins</v>
          </cell>
          <cell r="G559" t="str">
            <v>201911</v>
          </cell>
          <cell r="H559" t="str">
            <v>Staatsbibliothek zu Berlin - Preussischer Kulturbesitz</v>
          </cell>
          <cell r="I559" t="str">
            <v>Berlin</v>
          </cell>
          <cell r="J559" t="str">
            <v>Germany</v>
          </cell>
          <cell r="K559">
            <v>1</v>
          </cell>
          <cell r="L559" t="str">
            <v>Consortium</v>
          </cell>
          <cell r="M559">
            <v>2</v>
          </cell>
          <cell r="N559" t="str">
            <v>Campus Wide</v>
          </cell>
          <cell r="O559" t="str">
            <v/>
          </cell>
          <cell r="P559" t="str">
            <v/>
          </cell>
          <cell r="Q559">
            <v>60</v>
          </cell>
          <cell r="R559" t="str">
            <v>Année Philologique</v>
          </cell>
          <cell r="S559" t="str">
            <v/>
          </cell>
        </row>
        <row r="560">
          <cell r="E560">
            <v>1518</v>
          </cell>
          <cell r="F560" t="str">
            <v>Logins</v>
          </cell>
          <cell r="G560" t="str">
            <v>201912</v>
          </cell>
          <cell r="H560" t="str">
            <v>Staatsbibliothek zu Berlin - Preussischer Kulturbesitz</v>
          </cell>
          <cell r="I560" t="str">
            <v>Berlin</v>
          </cell>
          <cell r="J560" t="str">
            <v>Germany</v>
          </cell>
          <cell r="K560">
            <v>1</v>
          </cell>
          <cell r="L560" t="str">
            <v>Consortium</v>
          </cell>
          <cell r="M560">
            <v>2</v>
          </cell>
          <cell r="N560" t="str">
            <v>Campus Wide</v>
          </cell>
          <cell r="O560" t="str">
            <v/>
          </cell>
          <cell r="P560" t="str">
            <v/>
          </cell>
          <cell r="Q560">
            <v>60</v>
          </cell>
          <cell r="R560" t="str">
            <v>Année Philologique</v>
          </cell>
          <cell r="S560" t="str">
            <v/>
          </cell>
        </row>
        <row r="561">
          <cell r="E561">
            <v>1519</v>
          </cell>
          <cell r="F561" t="str">
            <v>Logins</v>
          </cell>
          <cell r="G561" t="str">
            <v>201901</v>
          </cell>
          <cell r="H561" t="str">
            <v>British Library</v>
          </cell>
          <cell r="I561" t="str">
            <v>London</v>
          </cell>
          <cell r="J561" t="str">
            <v>UK</v>
          </cell>
          <cell r="K561">
            <v>2</v>
          </cell>
          <cell r="L561" t="str">
            <v>Institute</v>
          </cell>
          <cell r="M561">
            <v>18</v>
          </cell>
          <cell r="N561" t="str">
            <v>JISC-6</v>
          </cell>
          <cell r="O561" t="str">
            <v/>
          </cell>
          <cell r="P561" t="str">
            <v/>
          </cell>
          <cell r="Q561">
            <v>40</v>
          </cell>
          <cell r="R561" t="str">
            <v>Année Philologique</v>
          </cell>
          <cell r="S561" t="str">
            <v/>
          </cell>
        </row>
        <row r="562">
          <cell r="E562">
            <v>1519</v>
          </cell>
          <cell r="F562" t="str">
            <v>Logins</v>
          </cell>
          <cell r="G562" t="str">
            <v>201906</v>
          </cell>
          <cell r="H562" t="str">
            <v>British Library</v>
          </cell>
          <cell r="I562" t="str">
            <v>London</v>
          </cell>
          <cell r="J562" t="str">
            <v>UK</v>
          </cell>
          <cell r="K562">
            <v>2</v>
          </cell>
          <cell r="L562" t="str">
            <v>Institute</v>
          </cell>
          <cell r="M562">
            <v>18</v>
          </cell>
          <cell r="N562" t="str">
            <v>JISC-6</v>
          </cell>
          <cell r="O562" t="str">
            <v/>
          </cell>
          <cell r="P562" t="str">
            <v/>
          </cell>
          <cell r="Q562">
            <v>40</v>
          </cell>
          <cell r="R562" t="str">
            <v>Année Philologique</v>
          </cell>
          <cell r="S562" t="str">
            <v/>
          </cell>
        </row>
        <row r="563">
          <cell r="E563">
            <v>1519</v>
          </cell>
          <cell r="F563" t="str">
            <v>Logins</v>
          </cell>
          <cell r="G563" t="str">
            <v>201910</v>
          </cell>
          <cell r="H563" t="str">
            <v>British Library</v>
          </cell>
          <cell r="I563" t="str">
            <v>London</v>
          </cell>
          <cell r="J563" t="str">
            <v>UK</v>
          </cell>
          <cell r="K563">
            <v>2</v>
          </cell>
          <cell r="L563" t="str">
            <v>Institute</v>
          </cell>
          <cell r="M563">
            <v>18</v>
          </cell>
          <cell r="N563" t="str">
            <v>JISC-6</v>
          </cell>
          <cell r="O563" t="str">
            <v/>
          </cell>
          <cell r="P563" t="str">
            <v/>
          </cell>
          <cell r="Q563">
            <v>40</v>
          </cell>
          <cell r="R563" t="str">
            <v>Année Philologique</v>
          </cell>
          <cell r="S563" t="str">
            <v/>
          </cell>
        </row>
        <row r="564">
          <cell r="E564">
            <v>1520</v>
          </cell>
          <cell r="F564" t="str">
            <v>Logins</v>
          </cell>
          <cell r="G564" t="str">
            <v>201901</v>
          </cell>
          <cell r="H564" t="str">
            <v>McGill University</v>
          </cell>
          <cell r="I564" t="str">
            <v>Montreal</v>
          </cell>
          <cell r="J564" t="str">
            <v>Canada</v>
          </cell>
          <cell r="K564">
            <v>1</v>
          </cell>
          <cell r="L564" t="str">
            <v>Consortium</v>
          </cell>
          <cell r="M564">
            <v>3</v>
          </cell>
          <cell r="N564" t="str">
            <v>Standard</v>
          </cell>
          <cell r="O564" t="str">
            <v/>
          </cell>
          <cell r="P564" t="str">
            <v/>
          </cell>
          <cell r="Q564">
            <v>3</v>
          </cell>
          <cell r="R564" t="str">
            <v>Année Philologique</v>
          </cell>
          <cell r="S564" t="str">
            <v/>
          </cell>
        </row>
        <row r="565">
          <cell r="E565">
            <v>1520</v>
          </cell>
          <cell r="F565" t="str">
            <v>Logins</v>
          </cell>
          <cell r="G565" t="str">
            <v>201902</v>
          </cell>
          <cell r="H565" t="str">
            <v>McGill University</v>
          </cell>
          <cell r="I565" t="str">
            <v>Montreal</v>
          </cell>
          <cell r="J565" t="str">
            <v>Canada</v>
          </cell>
          <cell r="K565">
            <v>1</v>
          </cell>
          <cell r="L565" t="str">
            <v>Consortium</v>
          </cell>
          <cell r="M565">
            <v>3</v>
          </cell>
          <cell r="N565" t="str">
            <v>Standard</v>
          </cell>
          <cell r="O565" t="str">
            <v/>
          </cell>
          <cell r="P565" t="str">
            <v/>
          </cell>
          <cell r="Q565">
            <v>3</v>
          </cell>
          <cell r="R565" t="str">
            <v>Année Philologique</v>
          </cell>
          <cell r="S565" t="str">
            <v/>
          </cell>
        </row>
        <row r="566">
          <cell r="E566">
            <v>1520</v>
          </cell>
          <cell r="F566" t="str">
            <v>Logins</v>
          </cell>
          <cell r="G566" t="str">
            <v>201903</v>
          </cell>
          <cell r="H566" t="str">
            <v>McGill University</v>
          </cell>
          <cell r="I566" t="str">
            <v>Montreal</v>
          </cell>
          <cell r="J566" t="str">
            <v>Canada</v>
          </cell>
          <cell r="K566">
            <v>1</v>
          </cell>
          <cell r="L566" t="str">
            <v>Consortium</v>
          </cell>
          <cell r="M566">
            <v>3</v>
          </cell>
          <cell r="N566" t="str">
            <v>Standard</v>
          </cell>
          <cell r="O566" t="str">
            <v/>
          </cell>
          <cell r="P566" t="str">
            <v/>
          </cell>
          <cell r="Q566">
            <v>3</v>
          </cell>
          <cell r="R566" t="str">
            <v>Année Philologique</v>
          </cell>
          <cell r="S566" t="str">
            <v/>
          </cell>
        </row>
        <row r="567">
          <cell r="E567">
            <v>1520</v>
          </cell>
          <cell r="F567" t="str">
            <v>Logins</v>
          </cell>
          <cell r="G567" t="str">
            <v>201904</v>
          </cell>
          <cell r="H567" t="str">
            <v>McGill University</v>
          </cell>
          <cell r="I567" t="str">
            <v>Montreal</v>
          </cell>
          <cell r="J567" t="str">
            <v>Canada</v>
          </cell>
          <cell r="K567">
            <v>1</v>
          </cell>
          <cell r="L567" t="str">
            <v>Consortium</v>
          </cell>
          <cell r="M567">
            <v>3</v>
          </cell>
          <cell r="N567" t="str">
            <v>Standard</v>
          </cell>
          <cell r="O567" t="str">
            <v/>
          </cell>
          <cell r="P567" t="str">
            <v/>
          </cell>
          <cell r="Q567">
            <v>3</v>
          </cell>
          <cell r="R567" t="str">
            <v>Année Philologique</v>
          </cell>
          <cell r="S567" t="str">
            <v/>
          </cell>
        </row>
        <row r="568">
          <cell r="E568">
            <v>1520</v>
          </cell>
          <cell r="F568" t="str">
            <v>Logins</v>
          </cell>
          <cell r="G568" t="str">
            <v>201905</v>
          </cell>
          <cell r="H568" t="str">
            <v>McGill University</v>
          </cell>
          <cell r="I568" t="str">
            <v>Montreal</v>
          </cell>
          <cell r="J568" t="str">
            <v>Canada</v>
          </cell>
          <cell r="K568">
            <v>1</v>
          </cell>
          <cell r="L568" t="str">
            <v>Consortium</v>
          </cell>
          <cell r="M568">
            <v>3</v>
          </cell>
          <cell r="N568" t="str">
            <v>Standard</v>
          </cell>
          <cell r="O568" t="str">
            <v/>
          </cell>
          <cell r="P568" t="str">
            <v/>
          </cell>
          <cell r="Q568">
            <v>3</v>
          </cell>
          <cell r="R568" t="str">
            <v>Année Philologique</v>
          </cell>
          <cell r="S568" t="str">
            <v/>
          </cell>
        </row>
        <row r="569">
          <cell r="E569">
            <v>1520</v>
          </cell>
          <cell r="F569" t="str">
            <v>Logins</v>
          </cell>
          <cell r="G569" t="str">
            <v>201906</v>
          </cell>
          <cell r="H569" t="str">
            <v>McGill University</v>
          </cell>
          <cell r="I569" t="str">
            <v>Montreal</v>
          </cell>
          <cell r="J569" t="str">
            <v>Canada</v>
          </cell>
          <cell r="K569">
            <v>1</v>
          </cell>
          <cell r="L569" t="str">
            <v>Consortium</v>
          </cell>
          <cell r="M569">
            <v>3</v>
          </cell>
          <cell r="N569" t="str">
            <v>Standard</v>
          </cell>
          <cell r="O569" t="str">
            <v/>
          </cell>
          <cell r="P569" t="str">
            <v/>
          </cell>
          <cell r="Q569">
            <v>3</v>
          </cell>
          <cell r="R569" t="str">
            <v>Année Philologique</v>
          </cell>
          <cell r="S569" t="str">
            <v/>
          </cell>
        </row>
        <row r="570">
          <cell r="E570">
            <v>1520</v>
          </cell>
          <cell r="F570" t="str">
            <v>Logins</v>
          </cell>
          <cell r="G570" t="str">
            <v>201907</v>
          </cell>
          <cell r="H570" t="str">
            <v>McGill University</v>
          </cell>
          <cell r="I570" t="str">
            <v>Montreal</v>
          </cell>
          <cell r="J570" t="str">
            <v>Canada</v>
          </cell>
          <cell r="K570">
            <v>1</v>
          </cell>
          <cell r="L570" t="str">
            <v>Consortium</v>
          </cell>
          <cell r="M570">
            <v>3</v>
          </cell>
          <cell r="N570" t="str">
            <v>Standard</v>
          </cell>
          <cell r="O570" t="str">
            <v/>
          </cell>
          <cell r="P570" t="str">
            <v/>
          </cell>
          <cell r="Q570">
            <v>3</v>
          </cell>
          <cell r="R570" t="str">
            <v>Année Philologique</v>
          </cell>
          <cell r="S570" t="str">
            <v/>
          </cell>
        </row>
        <row r="571">
          <cell r="E571">
            <v>1520</v>
          </cell>
          <cell r="F571" t="str">
            <v>Logins</v>
          </cell>
          <cell r="G571" t="str">
            <v>201908</v>
          </cell>
          <cell r="H571" t="str">
            <v>McGill University</v>
          </cell>
          <cell r="I571" t="str">
            <v>Montreal</v>
          </cell>
          <cell r="J571" t="str">
            <v>Canada</v>
          </cell>
          <cell r="K571">
            <v>1</v>
          </cell>
          <cell r="L571" t="str">
            <v>Consortium</v>
          </cell>
          <cell r="M571">
            <v>3</v>
          </cell>
          <cell r="N571" t="str">
            <v>Standard</v>
          </cell>
          <cell r="O571" t="str">
            <v/>
          </cell>
          <cell r="P571" t="str">
            <v/>
          </cell>
          <cell r="Q571">
            <v>3</v>
          </cell>
          <cell r="R571" t="str">
            <v>Année Philologique</v>
          </cell>
          <cell r="S571" t="str">
            <v/>
          </cell>
        </row>
        <row r="572">
          <cell r="E572">
            <v>1520</v>
          </cell>
          <cell r="F572" t="str">
            <v>Logins</v>
          </cell>
          <cell r="G572" t="str">
            <v>201909</v>
          </cell>
          <cell r="H572" t="str">
            <v>McGill University</v>
          </cell>
          <cell r="I572" t="str">
            <v>Montreal</v>
          </cell>
          <cell r="J572" t="str">
            <v>Canada</v>
          </cell>
          <cell r="K572">
            <v>1</v>
          </cell>
          <cell r="L572" t="str">
            <v>Consortium</v>
          </cell>
          <cell r="M572">
            <v>3</v>
          </cell>
          <cell r="N572" t="str">
            <v>Standard</v>
          </cell>
          <cell r="O572" t="str">
            <v/>
          </cell>
          <cell r="P572" t="str">
            <v/>
          </cell>
          <cell r="Q572">
            <v>3</v>
          </cell>
          <cell r="R572" t="str">
            <v>Année Philologique</v>
          </cell>
          <cell r="S572" t="str">
            <v/>
          </cell>
        </row>
        <row r="573">
          <cell r="E573">
            <v>1520</v>
          </cell>
          <cell r="F573" t="str">
            <v>Logins</v>
          </cell>
          <cell r="G573" t="str">
            <v>201910</v>
          </cell>
          <cell r="H573" t="str">
            <v>McGill University</v>
          </cell>
          <cell r="I573" t="str">
            <v>Montreal</v>
          </cell>
          <cell r="J573" t="str">
            <v>Canada</v>
          </cell>
          <cell r="K573">
            <v>1</v>
          </cell>
          <cell r="L573" t="str">
            <v>Consortium</v>
          </cell>
          <cell r="M573">
            <v>3</v>
          </cell>
          <cell r="N573" t="str">
            <v>Standard</v>
          </cell>
          <cell r="O573" t="str">
            <v/>
          </cell>
          <cell r="P573" t="str">
            <v/>
          </cell>
          <cell r="Q573">
            <v>3</v>
          </cell>
          <cell r="R573" t="str">
            <v>Année Philologique</v>
          </cell>
          <cell r="S573" t="str">
            <v/>
          </cell>
        </row>
        <row r="574">
          <cell r="E574">
            <v>1520</v>
          </cell>
          <cell r="F574" t="str">
            <v>Logins</v>
          </cell>
          <cell r="G574" t="str">
            <v>201911</v>
          </cell>
          <cell r="H574" t="str">
            <v>McGill University</v>
          </cell>
          <cell r="I574" t="str">
            <v>Montreal</v>
          </cell>
          <cell r="J574" t="str">
            <v>Canada</v>
          </cell>
          <cell r="K574">
            <v>1</v>
          </cell>
          <cell r="L574" t="str">
            <v>Consortium</v>
          </cell>
          <cell r="M574">
            <v>3</v>
          </cell>
          <cell r="N574" t="str">
            <v>Standard</v>
          </cell>
          <cell r="O574" t="str">
            <v/>
          </cell>
          <cell r="P574" t="str">
            <v/>
          </cell>
          <cell r="Q574">
            <v>3</v>
          </cell>
          <cell r="R574" t="str">
            <v>Année Philologique</v>
          </cell>
          <cell r="S574" t="str">
            <v/>
          </cell>
        </row>
        <row r="575">
          <cell r="E575">
            <v>1520</v>
          </cell>
          <cell r="F575" t="str">
            <v>Logins</v>
          </cell>
          <cell r="G575" t="str">
            <v>201912</v>
          </cell>
          <cell r="H575" t="str">
            <v>McGill University</v>
          </cell>
          <cell r="I575" t="str">
            <v>Montreal</v>
          </cell>
          <cell r="J575" t="str">
            <v>Canada</v>
          </cell>
          <cell r="K575">
            <v>1</v>
          </cell>
          <cell r="L575" t="str">
            <v>Consortium</v>
          </cell>
          <cell r="M575">
            <v>3</v>
          </cell>
          <cell r="N575" t="str">
            <v>Standard</v>
          </cell>
          <cell r="O575" t="str">
            <v/>
          </cell>
          <cell r="P575" t="str">
            <v/>
          </cell>
          <cell r="Q575">
            <v>3</v>
          </cell>
          <cell r="R575" t="str">
            <v>Année Philologique</v>
          </cell>
          <cell r="S575" t="str">
            <v/>
          </cell>
        </row>
        <row r="576">
          <cell r="E576">
            <v>1523</v>
          </cell>
          <cell r="F576" t="str">
            <v>Logins</v>
          </cell>
          <cell r="G576" t="str">
            <v>201901</v>
          </cell>
          <cell r="H576" t="str">
            <v>Pennsylvania State University</v>
          </cell>
          <cell r="I576" t="str">
            <v>University Park</v>
          </cell>
          <cell r="J576" t="str">
            <v>USA</v>
          </cell>
          <cell r="K576">
            <v>1</v>
          </cell>
          <cell r="L576" t="str">
            <v>Consortium</v>
          </cell>
          <cell r="M576">
            <v>8</v>
          </cell>
          <cell r="N576" t="str">
            <v>CARN-1</v>
          </cell>
          <cell r="O576" t="str">
            <v/>
          </cell>
          <cell r="P576" t="str">
            <v/>
          </cell>
          <cell r="Q576">
            <v>70</v>
          </cell>
          <cell r="R576" t="str">
            <v>Année Philologique</v>
          </cell>
          <cell r="S576" t="str">
            <v/>
          </cell>
        </row>
        <row r="577">
          <cell r="E577">
            <v>1523</v>
          </cell>
          <cell r="F577" t="str">
            <v>Logins</v>
          </cell>
          <cell r="G577" t="str">
            <v>201902</v>
          </cell>
          <cell r="H577" t="str">
            <v>Pennsylvania State University</v>
          </cell>
          <cell r="I577" t="str">
            <v>University Park</v>
          </cell>
          <cell r="J577" t="str">
            <v>USA</v>
          </cell>
          <cell r="K577">
            <v>1</v>
          </cell>
          <cell r="L577" t="str">
            <v>Consortium</v>
          </cell>
          <cell r="M577">
            <v>8</v>
          </cell>
          <cell r="N577" t="str">
            <v>CARN-1</v>
          </cell>
          <cell r="O577" t="str">
            <v/>
          </cell>
          <cell r="P577" t="str">
            <v/>
          </cell>
          <cell r="Q577">
            <v>70</v>
          </cell>
          <cell r="R577" t="str">
            <v>Année Philologique</v>
          </cell>
          <cell r="S577" t="str">
            <v/>
          </cell>
        </row>
        <row r="578">
          <cell r="E578">
            <v>1523</v>
          </cell>
          <cell r="F578" t="str">
            <v>Logins</v>
          </cell>
          <cell r="G578" t="str">
            <v>201903</v>
          </cell>
          <cell r="H578" t="str">
            <v>Pennsylvania State University</v>
          </cell>
          <cell r="I578" t="str">
            <v>University Park</v>
          </cell>
          <cell r="J578" t="str">
            <v>USA</v>
          </cell>
          <cell r="K578">
            <v>1</v>
          </cell>
          <cell r="L578" t="str">
            <v>Consortium</v>
          </cell>
          <cell r="M578">
            <v>8</v>
          </cell>
          <cell r="N578" t="str">
            <v>CARN-1</v>
          </cell>
          <cell r="O578" t="str">
            <v/>
          </cell>
          <cell r="P578" t="str">
            <v/>
          </cell>
          <cell r="Q578">
            <v>70</v>
          </cell>
          <cell r="R578" t="str">
            <v>Année Philologique</v>
          </cell>
          <cell r="S578" t="str">
            <v/>
          </cell>
        </row>
        <row r="579">
          <cell r="E579">
            <v>1523</v>
          </cell>
          <cell r="F579" t="str">
            <v>Logins</v>
          </cell>
          <cell r="G579" t="str">
            <v>201904</v>
          </cell>
          <cell r="H579" t="str">
            <v>Pennsylvania State University</v>
          </cell>
          <cell r="I579" t="str">
            <v>University Park</v>
          </cell>
          <cell r="J579" t="str">
            <v>USA</v>
          </cell>
          <cell r="K579">
            <v>1</v>
          </cell>
          <cell r="L579" t="str">
            <v>Consortium</v>
          </cell>
          <cell r="M579">
            <v>8</v>
          </cell>
          <cell r="N579" t="str">
            <v>CARN-1</v>
          </cell>
          <cell r="O579" t="str">
            <v/>
          </cell>
          <cell r="P579" t="str">
            <v/>
          </cell>
          <cell r="Q579">
            <v>70</v>
          </cell>
          <cell r="R579" t="str">
            <v>Année Philologique</v>
          </cell>
          <cell r="S579" t="str">
            <v/>
          </cell>
        </row>
        <row r="580">
          <cell r="E580">
            <v>1523</v>
          </cell>
          <cell r="F580" t="str">
            <v>Logins</v>
          </cell>
          <cell r="G580" t="str">
            <v>201905</v>
          </cell>
          <cell r="H580" t="str">
            <v>Pennsylvania State University</v>
          </cell>
          <cell r="I580" t="str">
            <v>University Park</v>
          </cell>
          <cell r="J580" t="str">
            <v>USA</v>
          </cell>
          <cell r="K580">
            <v>1</v>
          </cell>
          <cell r="L580" t="str">
            <v>Consortium</v>
          </cell>
          <cell r="M580">
            <v>8</v>
          </cell>
          <cell r="N580" t="str">
            <v>CARN-1</v>
          </cell>
          <cell r="O580" t="str">
            <v/>
          </cell>
          <cell r="P580" t="str">
            <v/>
          </cell>
          <cell r="Q580">
            <v>70</v>
          </cell>
          <cell r="R580" t="str">
            <v>Année Philologique</v>
          </cell>
          <cell r="S580" t="str">
            <v/>
          </cell>
        </row>
        <row r="581">
          <cell r="E581">
            <v>1523</v>
          </cell>
          <cell r="F581" t="str">
            <v>Logins</v>
          </cell>
          <cell r="G581" t="str">
            <v>201906</v>
          </cell>
          <cell r="H581" t="str">
            <v>Pennsylvania State University</v>
          </cell>
          <cell r="I581" t="str">
            <v>University Park</v>
          </cell>
          <cell r="J581" t="str">
            <v>USA</v>
          </cell>
          <cell r="K581">
            <v>1</v>
          </cell>
          <cell r="L581" t="str">
            <v>Consortium</v>
          </cell>
          <cell r="M581">
            <v>8</v>
          </cell>
          <cell r="N581" t="str">
            <v>CARN-1</v>
          </cell>
          <cell r="O581" t="str">
            <v/>
          </cell>
          <cell r="P581" t="str">
            <v/>
          </cell>
          <cell r="Q581">
            <v>70</v>
          </cell>
          <cell r="R581" t="str">
            <v>Année Philologique</v>
          </cell>
          <cell r="S581" t="str">
            <v/>
          </cell>
        </row>
        <row r="582">
          <cell r="E582">
            <v>1523</v>
          </cell>
          <cell r="F582" t="str">
            <v>Logins</v>
          </cell>
          <cell r="G582" t="str">
            <v>201907</v>
          </cell>
          <cell r="H582" t="str">
            <v>Pennsylvania State University</v>
          </cell>
          <cell r="I582" t="str">
            <v>University Park</v>
          </cell>
          <cell r="J582" t="str">
            <v>USA</v>
          </cell>
          <cell r="K582">
            <v>1</v>
          </cell>
          <cell r="L582" t="str">
            <v>Consortium</v>
          </cell>
          <cell r="M582">
            <v>8</v>
          </cell>
          <cell r="N582" t="str">
            <v>CARN-1</v>
          </cell>
          <cell r="O582" t="str">
            <v/>
          </cell>
          <cell r="P582" t="str">
            <v/>
          </cell>
          <cell r="Q582">
            <v>70</v>
          </cell>
          <cell r="R582" t="str">
            <v>Année Philologique</v>
          </cell>
          <cell r="S582" t="str">
            <v/>
          </cell>
        </row>
        <row r="583">
          <cell r="E583">
            <v>1523</v>
          </cell>
          <cell r="F583" t="str">
            <v>Logins</v>
          </cell>
          <cell r="G583" t="str">
            <v>201908</v>
          </cell>
          <cell r="H583" t="str">
            <v>Pennsylvania State University</v>
          </cell>
          <cell r="I583" t="str">
            <v>University Park</v>
          </cell>
          <cell r="J583" t="str">
            <v>USA</v>
          </cell>
          <cell r="K583">
            <v>1</v>
          </cell>
          <cell r="L583" t="str">
            <v>Consortium</v>
          </cell>
          <cell r="M583">
            <v>8</v>
          </cell>
          <cell r="N583" t="str">
            <v>CARN-1</v>
          </cell>
          <cell r="O583" t="str">
            <v/>
          </cell>
          <cell r="P583" t="str">
            <v/>
          </cell>
          <cell r="Q583">
            <v>70</v>
          </cell>
          <cell r="R583" t="str">
            <v>Année Philologique</v>
          </cell>
          <cell r="S583" t="str">
            <v/>
          </cell>
        </row>
        <row r="584">
          <cell r="E584">
            <v>1523</v>
          </cell>
          <cell r="F584" t="str">
            <v>Logins</v>
          </cell>
          <cell r="G584" t="str">
            <v>201909</v>
          </cell>
          <cell r="H584" t="str">
            <v>Pennsylvania State University</v>
          </cell>
          <cell r="I584" t="str">
            <v>University Park</v>
          </cell>
          <cell r="J584" t="str">
            <v>USA</v>
          </cell>
          <cell r="K584">
            <v>1</v>
          </cell>
          <cell r="L584" t="str">
            <v>Consortium</v>
          </cell>
          <cell r="M584">
            <v>8</v>
          </cell>
          <cell r="N584" t="str">
            <v>CARN-1</v>
          </cell>
          <cell r="O584" t="str">
            <v/>
          </cell>
          <cell r="P584" t="str">
            <v/>
          </cell>
          <cell r="Q584">
            <v>70</v>
          </cell>
          <cell r="R584" t="str">
            <v>Année Philologique</v>
          </cell>
          <cell r="S584" t="str">
            <v/>
          </cell>
        </row>
        <row r="585">
          <cell r="E585">
            <v>1523</v>
          </cell>
          <cell r="F585" t="str">
            <v>Logins</v>
          </cell>
          <cell r="G585" t="str">
            <v>201910</v>
          </cell>
          <cell r="H585" t="str">
            <v>Pennsylvania State University</v>
          </cell>
          <cell r="I585" t="str">
            <v>University Park</v>
          </cell>
          <cell r="J585" t="str">
            <v>USA</v>
          </cell>
          <cell r="K585">
            <v>1</v>
          </cell>
          <cell r="L585" t="str">
            <v>Consortium</v>
          </cell>
          <cell r="M585">
            <v>8</v>
          </cell>
          <cell r="N585" t="str">
            <v>CARN-1</v>
          </cell>
          <cell r="O585" t="str">
            <v/>
          </cell>
          <cell r="P585" t="str">
            <v/>
          </cell>
          <cell r="Q585">
            <v>70</v>
          </cell>
          <cell r="R585" t="str">
            <v>Année Philologique</v>
          </cell>
          <cell r="S585" t="str">
            <v/>
          </cell>
        </row>
        <row r="586">
          <cell r="E586">
            <v>1523</v>
          </cell>
          <cell r="F586" t="str">
            <v>Logins</v>
          </cell>
          <cell r="G586" t="str">
            <v>201911</v>
          </cell>
          <cell r="H586" t="str">
            <v>Pennsylvania State University</v>
          </cell>
          <cell r="I586" t="str">
            <v>University Park</v>
          </cell>
          <cell r="J586" t="str">
            <v>USA</v>
          </cell>
          <cell r="K586">
            <v>1</v>
          </cell>
          <cell r="L586" t="str">
            <v>Consortium</v>
          </cell>
          <cell r="M586">
            <v>8</v>
          </cell>
          <cell r="N586" t="str">
            <v>CARN-1</v>
          </cell>
          <cell r="O586" t="str">
            <v/>
          </cell>
          <cell r="P586" t="str">
            <v/>
          </cell>
          <cell r="Q586">
            <v>70</v>
          </cell>
          <cell r="R586" t="str">
            <v>Année Philologique</v>
          </cell>
          <cell r="S586" t="str">
            <v/>
          </cell>
        </row>
        <row r="587">
          <cell r="E587">
            <v>1523</v>
          </cell>
          <cell r="F587" t="str">
            <v>Logins</v>
          </cell>
          <cell r="G587" t="str">
            <v>201912</v>
          </cell>
          <cell r="H587" t="str">
            <v>Pennsylvania State University</v>
          </cell>
          <cell r="I587" t="str">
            <v>University Park</v>
          </cell>
          <cell r="J587" t="str">
            <v>USA</v>
          </cell>
          <cell r="K587">
            <v>1</v>
          </cell>
          <cell r="L587" t="str">
            <v>Consortium</v>
          </cell>
          <cell r="M587">
            <v>8</v>
          </cell>
          <cell r="N587" t="str">
            <v>CARN-1</v>
          </cell>
          <cell r="O587" t="str">
            <v/>
          </cell>
          <cell r="P587" t="str">
            <v/>
          </cell>
          <cell r="Q587">
            <v>70</v>
          </cell>
          <cell r="R587" t="str">
            <v>Année Philologique</v>
          </cell>
          <cell r="S587" t="str">
            <v/>
          </cell>
        </row>
        <row r="588">
          <cell r="E588">
            <v>1524</v>
          </cell>
          <cell r="F588" t="str">
            <v>Logins</v>
          </cell>
          <cell r="G588" t="str">
            <v>201901</v>
          </cell>
          <cell r="H588" t="str">
            <v>Duke University Perkins Library</v>
          </cell>
          <cell r="I588" t="str">
            <v>Durham</v>
          </cell>
          <cell r="J588" t="str">
            <v>USA</v>
          </cell>
          <cell r="K588">
            <v>1</v>
          </cell>
          <cell r="L588" t="str">
            <v>Consortium</v>
          </cell>
          <cell r="M588">
            <v>8</v>
          </cell>
          <cell r="N588" t="str">
            <v>CARN-1</v>
          </cell>
          <cell r="O588" t="str">
            <v/>
          </cell>
          <cell r="P588" t="str">
            <v/>
          </cell>
          <cell r="Q588">
            <v>40</v>
          </cell>
          <cell r="R588" t="str">
            <v>Année Philologique</v>
          </cell>
          <cell r="S588" t="str">
            <v/>
          </cell>
        </row>
        <row r="589">
          <cell r="E589">
            <v>1524</v>
          </cell>
          <cell r="F589" t="str">
            <v>Logins</v>
          </cell>
          <cell r="G589" t="str">
            <v>201902</v>
          </cell>
          <cell r="H589" t="str">
            <v>Duke University Perkins Library</v>
          </cell>
          <cell r="I589" t="str">
            <v>Durham</v>
          </cell>
          <cell r="J589" t="str">
            <v>USA</v>
          </cell>
          <cell r="K589">
            <v>1</v>
          </cell>
          <cell r="L589" t="str">
            <v>Consortium</v>
          </cell>
          <cell r="M589">
            <v>8</v>
          </cell>
          <cell r="N589" t="str">
            <v>CARN-1</v>
          </cell>
          <cell r="O589" t="str">
            <v/>
          </cell>
          <cell r="P589" t="str">
            <v/>
          </cell>
          <cell r="Q589">
            <v>40</v>
          </cell>
          <cell r="R589" t="str">
            <v>Année Philologique</v>
          </cell>
          <cell r="S589" t="str">
            <v/>
          </cell>
        </row>
        <row r="590">
          <cell r="E590">
            <v>1524</v>
          </cell>
          <cell r="F590" t="str">
            <v>Logins</v>
          </cell>
          <cell r="G590" t="str">
            <v>201903</v>
          </cell>
          <cell r="H590" t="str">
            <v>Duke University Perkins Library</v>
          </cell>
          <cell r="I590" t="str">
            <v>Durham</v>
          </cell>
          <cell r="J590" t="str">
            <v>USA</v>
          </cell>
          <cell r="K590">
            <v>1</v>
          </cell>
          <cell r="L590" t="str">
            <v>Consortium</v>
          </cell>
          <cell r="M590">
            <v>8</v>
          </cell>
          <cell r="N590" t="str">
            <v>CARN-1</v>
          </cell>
          <cell r="O590" t="str">
            <v/>
          </cell>
          <cell r="P590" t="str">
            <v/>
          </cell>
          <cell r="Q590">
            <v>40</v>
          </cell>
          <cell r="R590" t="str">
            <v>Année Philologique</v>
          </cell>
          <cell r="S590" t="str">
            <v/>
          </cell>
        </row>
        <row r="591">
          <cell r="E591">
            <v>1524</v>
          </cell>
          <cell r="F591" t="str">
            <v>Logins</v>
          </cell>
          <cell r="G591" t="str">
            <v>201904</v>
          </cell>
          <cell r="H591" t="str">
            <v>Duke University Perkins Library</v>
          </cell>
          <cell r="I591" t="str">
            <v>Durham</v>
          </cell>
          <cell r="J591" t="str">
            <v>USA</v>
          </cell>
          <cell r="K591">
            <v>1</v>
          </cell>
          <cell r="L591" t="str">
            <v>Consortium</v>
          </cell>
          <cell r="M591">
            <v>8</v>
          </cell>
          <cell r="N591" t="str">
            <v>CARN-1</v>
          </cell>
          <cell r="O591" t="str">
            <v/>
          </cell>
          <cell r="P591" t="str">
            <v/>
          </cell>
          <cell r="Q591">
            <v>40</v>
          </cell>
          <cell r="R591" t="str">
            <v>Année Philologique</v>
          </cell>
          <cell r="S591" t="str">
            <v/>
          </cell>
        </row>
        <row r="592">
          <cell r="E592">
            <v>1524</v>
          </cell>
          <cell r="F592" t="str">
            <v>Logins</v>
          </cell>
          <cell r="G592" t="str">
            <v>201905</v>
          </cell>
          <cell r="H592" t="str">
            <v>Duke University Perkins Library</v>
          </cell>
          <cell r="I592" t="str">
            <v>Durham</v>
          </cell>
          <cell r="J592" t="str">
            <v>USA</v>
          </cell>
          <cell r="K592">
            <v>1</v>
          </cell>
          <cell r="L592" t="str">
            <v>Consortium</v>
          </cell>
          <cell r="M592">
            <v>8</v>
          </cell>
          <cell r="N592" t="str">
            <v>CARN-1</v>
          </cell>
          <cell r="O592" t="str">
            <v/>
          </cell>
          <cell r="P592" t="str">
            <v/>
          </cell>
          <cell r="Q592">
            <v>40</v>
          </cell>
          <cell r="R592" t="str">
            <v>Année Philologique</v>
          </cell>
          <cell r="S592" t="str">
            <v/>
          </cell>
        </row>
        <row r="593">
          <cell r="E593">
            <v>1524</v>
          </cell>
          <cell r="F593" t="str">
            <v>Logins</v>
          </cell>
          <cell r="G593" t="str">
            <v>201906</v>
          </cell>
          <cell r="H593" t="str">
            <v>Duke University Perkins Library</v>
          </cell>
          <cell r="I593" t="str">
            <v>Durham</v>
          </cell>
          <cell r="J593" t="str">
            <v>USA</v>
          </cell>
          <cell r="K593">
            <v>1</v>
          </cell>
          <cell r="L593" t="str">
            <v>Consortium</v>
          </cell>
          <cell r="M593">
            <v>8</v>
          </cell>
          <cell r="N593" t="str">
            <v>CARN-1</v>
          </cell>
          <cell r="O593" t="str">
            <v/>
          </cell>
          <cell r="P593" t="str">
            <v/>
          </cell>
          <cell r="Q593">
            <v>40</v>
          </cell>
          <cell r="R593" t="str">
            <v>Année Philologique</v>
          </cell>
          <cell r="S593" t="str">
            <v/>
          </cell>
        </row>
        <row r="594">
          <cell r="E594">
            <v>1524</v>
          </cell>
          <cell r="F594" t="str">
            <v>Logins</v>
          </cell>
          <cell r="G594" t="str">
            <v>201907</v>
          </cell>
          <cell r="H594" t="str">
            <v>Duke University Perkins Library</v>
          </cell>
          <cell r="I594" t="str">
            <v>Durham</v>
          </cell>
          <cell r="J594" t="str">
            <v>USA</v>
          </cell>
          <cell r="K594">
            <v>1</v>
          </cell>
          <cell r="L594" t="str">
            <v>Consortium</v>
          </cell>
          <cell r="M594">
            <v>8</v>
          </cell>
          <cell r="N594" t="str">
            <v>CARN-1</v>
          </cell>
          <cell r="O594" t="str">
            <v/>
          </cell>
          <cell r="P594" t="str">
            <v/>
          </cell>
          <cell r="Q594">
            <v>40</v>
          </cell>
          <cell r="R594" t="str">
            <v>Année Philologique</v>
          </cell>
          <cell r="S594" t="str">
            <v/>
          </cell>
        </row>
        <row r="595">
          <cell r="E595">
            <v>1524</v>
          </cell>
          <cell r="F595" t="str">
            <v>Logins</v>
          </cell>
          <cell r="G595" t="str">
            <v>201908</v>
          </cell>
          <cell r="H595" t="str">
            <v>Duke University Perkins Library</v>
          </cell>
          <cell r="I595" t="str">
            <v>Durham</v>
          </cell>
          <cell r="J595" t="str">
            <v>USA</v>
          </cell>
          <cell r="K595">
            <v>1</v>
          </cell>
          <cell r="L595" t="str">
            <v>Consortium</v>
          </cell>
          <cell r="M595">
            <v>8</v>
          </cell>
          <cell r="N595" t="str">
            <v>CARN-1</v>
          </cell>
          <cell r="O595" t="str">
            <v/>
          </cell>
          <cell r="P595" t="str">
            <v/>
          </cell>
          <cell r="Q595">
            <v>40</v>
          </cell>
          <cell r="R595" t="str">
            <v>Année Philologique</v>
          </cell>
          <cell r="S595" t="str">
            <v/>
          </cell>
        </row>
        <row r="596">
          <cell r="E596">
            <v>1524</v>
          </cell>
          <cell r="F596" t="str">
            <v>Logins</v>
          </cell>
          <cell r="G596" t="str">
            <v>201909</v>
          </cell>
          <cell r="H596" t="str">
            <v>Duke University Perkins Library</v>
          </cell>
          <cell r="I596" t="str">
            <v>Durham</v>
          </cell>
          <cell r="J596" t="str">
            <v>USA</v>
          </cell>
          <cell r="K596">
            <v>1</v>
          </cell>
          <cell r="L596" t="str">
            <v>Consortium</v>
          </cell>
          <cell r="M596">
            <v>8</v>
          </cell>
          <cell r="N596" t="str">
            <v>CARN-1</v>
          </cell>
          <cell r="O596" t="str">
            <v/>
          </cell>
          <cell r="P596" t="str">
            <v/>
          </cell>
          <cell r="Q596">
            <v>40</v>
          </cell>
          <cell r="R596" t="str">
            <v>Année Philologique</v>
          </cell>
          <cell r="S596" t="str">
            <v/>
          </cell>
        </row>
        <row r="597">
          <cell r="E597">
            <v>1524</v>
          </cell>
          <cell r="F597" t="str">
            <v>Logins</v>
          </cell>
          <cell r="G597" t="str">
            <v>201910</v>
          </cell>
          <cell r="H597" t="str">
            <v>Duke University Perkins Library</v>
          </cell>
          <cell r="I597" t="str">
            <v>Durham</v>
          </cell>
          <cell r="J597" t="str">
            <v>USA</v>
          </cell>
          <cell r="K597">
            <v>1</v>
          </cell>
          <cell r="L597" t="str">
            <v>Consortium</v>
          </cell>
          <cell r="M597">
            <v>8</v>
          </cell>
          <cell r="N597" t="str">
            <v>CARN-1</v>
          </cell>
          <cell r="O597" t="str">
            <v/>
          </cell>
          <cell r="P597" t="str">
            <v/>
          </cell>
          <cell r="Q597">
            <v>40</v>
          </cell>
          <cell r="R597" t="str">
            <v>Année Philologique</v>
          </cell>
          <cell r="S597" t="str">
            <v/>
          </cell>
        </row>
        <row r="598">
          <cell r="E598">
            <v>1524</v>
          </cell>
          <cell r="F598" t="str">
            <v>Logins</v>
          </cell>
          <cell r="G598" t="str">
            <v>201911</v>
          </cell>
          <cell r="H598" t="str">
            <v>Duke University Perkins Library</v>
          </cell>
          <cell r="I598" t="str">
            <v>Durham</v>
          </cell>
          <cell r="J598" t="str">
            <v>USA</v>
          </cell>
          <cell r="K598">
            <v>1</v>
          </cell>
          <cell r="L598" t="str">
            <v>Consortium</v>
          </cell>
          <cell r="M598">
            <v>8</v>
          </cell>
          <cell r="N598" t="str">
            <v>CARN-1</v>
          </cell>
          <cell r="O598" t="str">
            <v/>
          </cell>
          <cell r="P598" t="str">
            <v/>
          </cell>
          <cell r="Q598">
            <v>40</v>
          </cell>
          <cell r="R598" t="str">
            <v>Année Philologique</v>
          </cell>
          <cell r="S598" t="str">
            <v/>
          </cell>
        </row>
        <row r="599">
          <cell r="E599">
            <v>1524</v>
          </cell>
          <cell r="F599" t="str">
            <v>Logins</v>
          </cell>
          <cell r="G599" t="str">
            <v>201912</v>
          </cell>
          <cell r="H599" t="str">
            <v>Duke University Perkins Library</v>
          </cell>
          <cell r="I599" t="str">
            <v>Durham</v>
          </cell>
          <cell r="J599" t="str">
            <v>USA</v>
          </cell>
          <cell r="K599">
            <v>1</v>
          </cell>
          <cell r="L599" t="str">
            <v>Consortium</v>
          </cell>
          <cell r="M599">
            <v>8</v>
          </cell>
          <cell r="N599" t="str">
            <v>CARN-1</v>
          </cell>
          <cell r="O599" t="str">
            <v/>
          </cell>
          <cell r="P599" t="str">
            <v/>
          </cell>
          <cell r="Q599">
            <v>40</v>
          </cell>
          <cell r="R599" t="str">
            <v>Année Philologique</v>
          </cell>
          <cell r="S599" t="str">
            <v/>
          </cell>
        </row>
        <row r="600">
          <cell r="E600">
            <v>1593</v>
          </cell>
          <cell r="F600" t="str">
            <v>Logins</v>
          </cell>
          <cell r="G600" t="str">
            <v>201901</v>
          </cell>
          <cell r="H600" t="str">
            <v>Bibliothèque Sainte Genevieve - SCD Paris 3</v>
          </cell>
          <cell r="I600" t="str">
            <v>Paris</v>
          </cell>
          <cell r="J600" t="str">
            <v>France</v>
          </cell>
          <cell r="K600">
            <v>1</v>
          </cell>
          <cell r="L600" t="str">
            <v>Consortium</v>
          </cell>
          <cell r="M600">
            <v>3</v>
          </cell>
          <cell r="N600" t="str">
            <v>Standard</v>
          </cell>
          <cell r="O600" t="str">
            <v/>
          </cell>
          <cell r="P600" t="str">
            <v/>
          </cell>
          <cell r="Q600">
            <v>3</v>
          </cell>
          <cell r="R600" t="str">
            <v>Année Philologique</v>
          </cell>
          <cell r="S600" t="str">
            <v/>
          </cell>
        </row>
        <row r="601">
          <cell r="E601">
            <v>1593</v>
          </cell>
          <cell r="F601" t="str">
            <v>Logins</v>
          </cell>
          <cell r="G601" t="str">
            <v>201902</v>
          </cell>
          <cell r="H601" t="str">
            <v>Bibliothèque Sainte Genevieve - SCD Paris 3</v>
          </cell>
          <cell r="I601" t="str">
            <v>Paris</v>
          </cell>
          <cell r="J601" t="str">
            <v>France</v>
          </cell>
          <cell r="K601">
            <v>1</v>
          </cell>
          <cell r="L601" t="str">
            <v>Consortium</v>
          </cell>
          <cell r="M601">
            <v>3</v>
          </cell>
          <cell r="N601" t="str">
            <v>Standard</v>
          </cell>
          <cell r="O601" t="str">
            <v/>
          </cell>
          <cell r="P601" t="str">
            <v/>
          </cell>
          <cell r="Q601">
            <v>3</v>
          </cell>
          <cell r="R601" t="str">
            <v>Année Philologique</v>
          </cell>
          <cell r="S601" t="str">
            <v/>
          </cell>
        </row>
        <row r="602">
          <cell r="E602">
            <v>1593</v>
          </cell>
          <cell r="F602" t="str">
            <v>Logins</v>
          </cell>
          <cell r="G602" t="str">
            <v>201903</v>
          </cell>
          <cell r="H602" t="str">
            <v>Bibliothèque Sainte Genevieve - SCD Paris 3</v>
          </cell>
          <cell r="I602" t="str">
            <v>Paris</v>
          </cell>
          <cell r="J602" t="str">
            <v>France</v>
          </cell>
          <cell r="K602">
            <v>1</v>
          </cell>
          <cell r="L602" t="str">
            <v>Consortium</v>
          </cell>
          <cell r="M602">
            <v>3</v>
          </cell>
          <cell r="N602" t="str">
            <v>Standard</v>
          </cell>
          <cell r="O602" t="str">
            <v/>
          </cell>
          <cell r="P602" t="str">
            <v/>
          </cell>
          <cell r="Q602">
            <v>3</v>
          </cell>
          <cell r="R602" t="str">
            <v>Année Philologique</v>
          </cell>
          <cell r="S602" t="str">
            <v/>
          </cell>
        </row>
        <row r="603">
          <cell r="E603">
            <v>1593</v>
          </cell>
          <cell r="F603" t="str">
            <v>Logins</v>
          </cell>
          <cell r="G603" t="str">
            <v>201904</v>
          </cell>
          <cell r="H603" t="str">
            <v>Bibliothèque Sainte Genevieve - SCD Paris 3</v>
          </cell>
          <cell r="I603" t="str">
            <v>Paris</v>
          </cell>
          <cell r="J603" t="str">
            <v>France</v>
          </cell>
          <cell r="K603">
            <v>1</v>
          </cell>
          <cell r="L603" t="str">
            <v>Consortium</v>
          </cell>
          <cell r="M603">
            <v>3</v>
          </cell>
          <cell r="N603" t="str">
            <v>Standard</v>
          </cell>
          <cell r="O603" t="str">
            <v/>
          </cell>
          <cell r="P603" t="str">
            <v/>
          </cell>
          <cell r="Q603">
            <v>3</v>
          </cell>
          <cell r="R603" t="str">
            <v>Année Philologique</v>
          </cell>
          <cell r="S603" t="str">
            <v/>
          </cell>
        </row>
        <row r="604">
          <cell r="E604">
            <v>1593</v>
          </cell>
          <cell r="F604" t="str">
            <v>Logins</v>
          </cell>
          <cell r="G604" t="str">
            <v>201905</v>
          </cell>
          <cell r="H604" t="str">
            <v>Bibliothèque Sainte Genevieve - SCD Paris 3</v>
          </cell>
          <cell r="I604" t="str">
            <v>Paris</v>
          </cell>
          <cell r="J604" t="str">
            <v>France</v>
          </cell>
          <cell r="K604">
            <v>1</v>
          </cell>
          <cell r="L604" t="str">
            <v>Consortium</v>
          </cell>
          <cell r="M604">
            <v>3</v>
          </cell>
          <cell r="N604" t="str">
            <v>Standard</v>
          </cell>
          <cell r="O604" t="str">
            <v/>
          </cell>
          <cell r="P604" t="str">
            <v/>
          </cell>
          <cell r="Q604">
            <v>3</v>
          </cell>
          <cell r="R604" t="str">
            <v>Année Philologique</v>
          </cell>
          <cell r="S604" t="str">
            <v/>
          </cell>
        </row>
        <row r="605">
          <cell r="E605">
            <v>1593</v>
          </cell>
          <cell r="F605" t="str">
            <v>Logins</v>
          </cell>
          <cell r="G605" t="str">
            <v>201906</v>
          </cell>
          <cell r="H605" t="str">
            <v>Bibliothèque Sainte Genevieve - SCD Paris 3</v>
          </cell>
          <cell r="I605" t="str">
            <v>Paris</v>
          </cell>
          <cell r="J605" t="str">
            <v>France</v>
          </cell>
          <cell r="K605">
            <v>1</v>
          </cell>
          <cell r="L605" t="str">
            <v>Consortium</v>
          </cell>
          <cell r="M605">
            <v>3</v>
          </cell>
          <cell r="N605" t="str">
            <v>Standard</v>
          </cell>
          <cell r="O605" t="str">
            <v/>
          </cell>
          <cell r="P605" t="str">
            <v/>
          </cell>
          <cell r="Q605">
            <v>3</v>
          </cell>
          <cell r="R605" t="str">
            <v>Année Philologique</v>
          </cell>
          <cell r="S605" t="str">
            <v/>
          </cell>
        </row>
        <row r="606">
          <cell r="E606">
            <v>1593</v>
          </cell>
          <cell r="F606" t="str">
            <v>Logins</v>
          </cell>
          <cell r="G606" t="str">
            <v>201907</v>
          </cell>
          <cell r="H606" t="str">
            <v>Bibliothèque Sainte Genevieve - SCD Paris 3</v>
          </cell>
          <cell r="I606" t="str">
            <v>Paris</v>
          </cell>
          <cell r="J606" t="str">
            <v>France</v>
          </cell>
          <cell r="K606">
            <v>1</v>
          </cell>
          <cell r="L606" t="str">
            <v>Consortium</v>
          </cell>
          <cell r="M606">
            <v>3</v>
          </cell>
          <cell r="N606" t="str">
            <v>Standard</v>
          </cell>
          <cell r="O606" t="str">
            <v/>
          </cell>
          <cell r="P606" t="str">
            <v/>
          </cell>
          <cell r="Q606">
            <v>3</v>
          </cell>
          <cell r="R606" t="str">
            <v>Année Philologique</v>
          </cell>
          <cell r="S606" t="str">
            <v/>
          </cell>
        </row>
        <row r="607">
          <cell r="E607">
            <v>1593</v>
          </cell>
          <cell r="F607" t="str">
            <v>Logins</v>
          </cell>
          <cell r="G607" t="str">
            <v>201908</v>
          </cell>
          <cell r="H607" t="str">
            <v>Bibliothèque Sainte Genevieve - SCD Paris 3</v>
          </cell>
          <cell r="I607" t="str">
            <v>Paris</v>
          </cell>
          <cell r="J607" t="str">
            <v>France</v>
          </cell>
          <cell r="K607">
            <v>1</v>
          </cell>
          <cell r="L607" t="str">
            <v>Consortium</v>
          </cell>
          <cell r="M607">
            <v>3</v>
          </cell>
          <cell r="N607" t="str">
            <v>Standard</v>
          </cell>
          <cell r="O607" t="str">
            <v/>
          </cell>
          <cell r="P607" t="str">
            <v/>
          </cell>
          <cell r="Q607">
            <v>3</v>
          </cell>
          <cell r="R607" t="str">
            <v>Année Philologique</v>
          </cell>
          <cell r="S607" t="str">
            <v/>
          </cell>
        </row>
        <row r="608">
          <cell r="E608">
            <v>1593</v>
          </cell>
          <cell r="F608" t="str">
            <v>Logins</v>
          </cell>
          <cell r="G608" t="str">
            <v>201909</v>
          </cell>
          <cell r="H608" t="str">
            <v>Bibliothèque Sainte Genevieve - SCD Paris 3</v>
          </cell>
          <cell r="I608" t="str">
            <v>Paris</v>
          </cell>
          <cell r="J608" t="str">
            <v>France</v>
          </cell>
          <cell r="K608">
            <v>1</v>
          </cell>
          <cell r="L608" t="str">
            <v>Consortium</v>
          </cell>
          <cell r="M608">
            <v>3</v>
          </cell>
          <cell r="N608" t="str">
            <v>Standard</v>
          </cell>
          <cell r="O608" t="str">
            <v/>
          </cell>
          <cell r="P608" t="str">
            <v/>
          </cell>
          <cell r="Q608">
            <v>3</v>
          </cell>
          <cell r="R608" t="str">
            <v>Année Philologique</v>
          </cell>
          <cell r="S608" t="str">
            <v/>
          </cell>
        </row>
        <row r="609">
          <cell r="E609">
            <v>1593</v>
          </cell>
          <cell r="F609" t="str">
            <v>Logins</v>
          </cell>
          <cell r="G609" t="str">
            <v>201910</v>
          </cell>
          <cell r="H609" t="str">
            <v>Bibliothèque Sainte Genevieve - SCD Paris 3</v>
          </cell>
          <cell r="I609" t="str">
            <v>Paris</v>
          </cell>
          <cell r="J609" t="str">
            <v>France</v>
          </cell>
          <cell r="K609">
            <v>1</v>
          </cell>
          <cell r="L609" t="str">
            <v>Consortium</v>
          </cell>
          <cell r="M609">
            <v>3</v>
          </cell>
          <cell r="N609" t="str">
            <v>Standard</v>
          </cell>
          <cell r="O609" t="str">
            <v/>
          </cell>
          <cell r="P609" t="str">
            <v/>
          </cell>
          <cell r="Q609">
            <v>3</v>
          </cell>
          <cell r="R609" t="str">
            <v>Année Philologique</v>
          </cell>
          <cell r="S609" t="str">
            <v/>
          </cell>
        </row>
        <row r="610">
          <cell r="E610">
            <v>1593</v>
          </cell>
          <cell r="F610" t="str">
            <v>Logins</v>
          </cell>
          <cell r="G610" t="str">
            <v>201911</v>
          </cell>
          <cell r="H610" t="str">
            <v>Bibliothèque Sainte Genevieve - SCD Paris 3</v>
          </cell>
          <cell r="I610" t="str">
            <v>Paris</v>
          </cell>
          <cell r="J610" t="str">
            <v>France</v>
          </cell>
          <cell r="K610">
            <v>1</v>
          </cell>
          <cell r="L610" t="str">
            <v>Consortium</v>
          </cell>
          <cell r="M610">
            <v>3</v>
          </cell>
          <cell r="N610" t="str">
            <v>Standard</v>
          </cell>
          <cell r="O610" t="str">
            <v/>
          </cell>
          <cell r="P610" t="str">
            <v/>
          </cell>
          <cell r="Q610">
            <v>3</v>
          </cell>
          <cell r="R610" t="str">
            <v>Année Philologique</v>
          </cell>
          <cell r="S610" t="str">
            <v/>
          </cell>
        </row>
        <row r="611">
          <cell r="E611">
            <v>1593</v>
          </cell>
          <cell r="F611" t="str">
            <v>Logins</v>
          </cell>
          <cell r="G611" t="str">
            <v>201912</v>
          </cell>
          <cell r="H611" t="str">
            <v>Bibliothèque Sainte Genevieve - SCD Paris 3</v>
          </cell>
          <cell r="I611" t="str">
            <v>Paris</v>
          </cell>
          <cell r="J611" t="str">
            <v>France</v>
          </cell>
          <cell r="K611">
            <v>1</v>
          </cell>
          <cell r="L611" t="str">
            <v>Consortium</v>
          </cell>
          <cell r="M611">
            <v>3</v>
          </cell>
          <cell r="N611" t="str">
            <v>Standard</v>
          </cell>
          <cell r="O611" t="str">
            <v/>
          </cell>
          <cell r="P611" t="str">
            <v/>
          </cell>
          <cell r="Q611">
            <v>3</v>
          </cell>
          <cell r="R611" t="str">
            <v>Année Philologique</v>
          </cell>
          <cell r="S611" t="str">
            <v/>
          </cell>
        </row>
        <row r="612">
          <cell r="E612">
            <v>1595</v>
          </cell>
          <cell r="F612" t="str">
            <v>Logins</v>
          </cell>
          <cell r="G612" t="str">
            <v>201901</v>
          </cell>
          <cell r="H612" t="str">
            <v>Glasgow University Library</v>
          </cell>
          <cell r="I612" t="str">
            <v>Glasgow Scotland</v>
          </cell>
          <cell r="J612" t="str">
            <v>UK</v>
          </cell>
          <cell r="K612">
            <v>2</v>
          </cell>
          <cell r="L612" t="str">
            <v>Institute</v>
          </cell>
          <cell r="M612">
            <v>14</v>
          </cell>
          <cell r="N612" t="str">
            <v>JISC-2</v>
          </cell>
          <cell r="O612" t="str">
            <v/>
          </cell>
          <cell r="P612" t="str">
            <v/>
          </cell>
          <cell r="Q612">
            <v>40</v>
          </cell>
          <cell r="R612" t="str">
            <v>Année Philologique</v>
          </cell>
          <cell r="S612" t="str">
            <v/>
          </cell>
        </row>
        <row r="613">
          <cell r="E613">
            <v>1595</v>
          </cell>
          <cell r="F613" t="str">
            <v>Logins</v>
          </cell>
          <cell r="G613" t="str">
            <v>201902</v>
          </cell>
          <cell r="H613" t="str">
            <v>Glasgow University Library</v>
          </cell>
          <cell r="I613" t="str">
            <v>Glasgow Scotland</v>
          </cell>
          <cell r="J613" t="str">
            <v>UK</v>
          </cell>
          <cell r="K613">
            <v>2</v>
          </cell>
          <cell r="L613" t="str">
            <v>Institute</v>
          </cell>
          <cell r="M613">
            <v>14</v>
          </cell>
          <cell r="N613" t="str">
            <v>JISC-2</v>
          </cell>
          <cell r="O613" t="str">
            <v/>
          </cell>
          <cell r="P613" t="str">
            <v/>
          </cell>
          <cell r="Q613">
            <v>40</v>
          </cell>
          <cell r="R613" t="str">
            <v>Année Philologique</v>
          </cell>
          <cell r="S613" t="str">
            <v/>
          </cell>
        </row>
        <row r="614">
          <cell r="E614">
            <v>1595</v>
          </cell>
          <cell r="F614" t="str">
            <v>Logins</v>
          </cell>
          <cell r="G614" t="str">
            <v>201903</v>
          </cell>
          <cell r="H614" t="str">
            <v>Glasgow University Library</v>
          </cell>
          <cell r="I614" t="str">
            <v>Glasgow Scotland</v>
          </cell>
          <cell r="J614" t="str">
            <v>UK</v>
          </cell>
          <cell r="K614">
            <v>2</v>
          </cell>
          <cell r="L614" t="str">
            <v>Institute</v>
          </cell>
          <cell r="M614">
            <v>14</v>
          </cell>
          <cell r="N614" t="str">
            <v>JISC-2</v>
          </cell>
          <cell r="O614" t="str">
            <v/>
          </cell>
          <cell r="P614" t="str">
            <v/>
          </cell>
          <cell r="Q614">
            <v>40</v>
          </cell>
          <cell r="R614" t="str">
            <v>Année Philologique</v>
          </cell>
          <cell r="S614" t="str">
            <v/>
          </cell>
        </row>
        <row r="615">
          <cell r="E615">
            <v>1595</v>
          </cell>
          <cell r="F615" t="str">
            <v>Logins</v>
          </cell>
          <cell r="G615" t="str">
            <v>201904</v>
          </cell>
          <cell r="H615" t="str">
            <v>Glasgow University Library</v>
          </cell>
          <cell r="I615" t="str">
            <v>Glasgow Scotland</v>
          </cell>
          <cell r="J615" t="str">
            <v>UK</v>
          </cell>
          <cell r="K615">
            <v>2</v>
          </cell>
          <cell r="L615" t="str">
            <v>Institute</v>
          </cell>
          <cell r="M615">
            <v>14</v>
          </cell>
          <cell r="N615" t="str">
            <v>JISC-2</v>
          </cell>
          <cell r="O615" t="str">
            <v/>
          </cell>
          <cell r="P615" t="str">
            <v/>
          </cell>
          <cell r="Q615">
            <v>40</v>
          </cell>
          <cell r="R615" t="str">
            <v>Année Philologique</v>
          </cell>
          <cell r="S615" t="str">
            <v/>
          </cell>
        </row>
        <row r="616">
          <cell r="E616">
            <v>1595</v>
          </cell>
          <cell r="F616" t="str">
            <v>Logins</v>
          </cell>
          <cell r="G616" t="str">
            <v>201905</v>
          </cell>
          <cell r="H616" t="str">
            <v>Glasgow University Library</v>
          </cell>
          <cell r="I616" t="str">
            <v>Glasgow Scotland</v>
          </cell>
          <cell r="J616" t="str">
            <v>UK</v>
          </cell>
          <cell r="K616">
            <v>2</v>
          </cell>
          <cell r="L616" t="str">
            <v>Institute</v>
          </cell>
          <cell r="M616">
            <v>14</v>
          </cell>
          <cell r="N616" t="str">
            <v>JISC-2</v>
          </cell>
          <cell r="O616" t="str">
            <v/>
          </cell>
          <cell r="P616" t="str">
            <v/>
          </cell>
          <cell r="Q616">
            <v>40</v>
          </cell>
          <cell r="R616" t="str">
            <v>Année Philologique</v>
          </cell>
          <cell r="S616" t="str">
            <v/>
          </cell>
        </row>
        <row r="617">
          <cell r="E617">
            <v>1595</v>
          </cell>
          <cell r="F617" t="str">
            <v>Logins</v>
          </cell>
          <cell r="G617" t="str">
            <v>201906</v>
          </cell>
          <cell r="H617" t="str">
            <v>Glasgow University Library</v>
          </cell>
          <cell r="I617" t="str">
            <v>Glasgow Scotland</v>
          </cell>
          <cell r="J617" t="str">
            <v>UK</v>
          </cell>
          <cell r="K617">
            <v>2</v>
          </cell>
          <cell r="L617" t="str">
            <v>Institute</v>
          </cell>
          <cell r="M617">
            <v>14</v>
          </cell>
          <cell r="N617" t="str">
            <v>JISC-2</v>
          </cell>
          <cell r="O617" t="str">
            <v/>
          </cell>
          <cell r="P617" t="str">
            <v/>
          </cell>
          <cell r="Q617">
            <v>40</v>
          </cell>
          <cell r="R617" t="str">
            <v>Année Philologique</v>
          </cell>
          <cell r="S617" t="str">
            <v/>
          </cell>
        </row>
        <row r="618">
          <cell r="E618">
            <v>1595</v>
          </cell>
          <cell r="F618" t="str">
            <v>Logins</v>
          </cell>
          <cell r="G618" t="str">
            <v>201907</v>
          </cell>
          <cell r="H618" t="str">
            <v>Glasgow University Library</v>
          </cell>
          <cell r="I618" t="str">
            <v>Glasgow Scotland</v>
          </cell>
          <cell r="J618" t="str">
            <v>UK</v>
          </cell>
          <cell r="K618">
            <v>2</v>
          </cell>
          <cell r="L618" t="str">
            <v>Institute</v>
          </cell>
          <cell r="M618">
            <v>14</v>
          </cell>
          <cell r="N618" t="str">
            <v>JISC-2</v>
          </cell>
          <cell r="O618" t="str">
            <v/>
          </cell>
          <cell r="P618" t="str">
            <v/>
          </cell>
          <cell r="Q618">
            <v>40</v>
          </cell>
          <cell r="R618" t="str">
            <v>Année Philologique</v>
          </cell>
          <cell r="S618" t="str">
            <v/>
          </cell>
        </row>
        <row r="619">
          <cell r="E619">
            <v>1595</v>
          </cell>
          <cell r="F619" t="str">
            <v>Logins</v>
          </cell>
          <cell r="G619" t="str">
            <v>201908</v>
          </cell>
          <cell r="H619" t="str">
            <v>Glasgow University Library</v>
          </cell>
          <cell r="I619" t="str">
            <v>Glasgow Scotland</v>
          </cell>
          <cell r="J619" t="str">
            <v>UK</v>
          </cell>
          <cell r="K619">
            <v>2</v>
          </cell>
          <cell r="L619" t="str">
            <v>Institute</v>
          </cell>
          <cell r="M619">
            <v>14</v>
          </cell>
          <cell r="N619" t="str">
            <v>JISC-2</v>
          </cell>
          <cell r="O619" t="str">
            <v/>
          </cell>
          <cell r="P619" t="str">
            <v/>
          </cell>
          <cell r="Q619">
            <v>40</v>
          </cell>
          <cell r="R619" t="str">
            <v>Année Philologique</v>
          </cell>
          <cell r="S619" t="str">
            <v/>
          </cell>
        </row>
        <row r="620">
          <cell r="E620">
            <v>1595</v>
          </cell>
          <cell r="F620" t="str">
            <v>Logins</v>
          </cell>
          <cell r="G620" t="str">
            <v>201909</v>
          </cell>
          <cell r="H620" t="str">
            <v>Glasgow University Library</v>
          </cell>
          <cell r="I620" t="str">
            <v>Glasgow Scotland</v>
          </cell>
          <cell r="J620" t="str">
            <v>UK</v>
          </cell>
          <cell r="K620">
            <v>2</v>
          </cell>
          <cell r="L620" t="str">
            <v>Institute</v>
          </cell>
          <cell r="M620">
            <v>14</v>
          </cell>
          <cell r="N620" t="str">
            <v>JISC-2</v>
          </cell>
          <cell r="O620" t="str">
            <v/>
          </cell>
          <cell r="P620" t="str">
            <v/>
          </cell>
          <cell r="Q620">
            <v>40</v>
          </cell>
          <cell r="R620" t="str">
            <v>Année Philologique</v>
          </cell>
          <cell r="S620" t="str">
            <v/>
          </cell>
        </row>
        <row r="621">
          <cell r="E621">
            <v>1595</v>
          </cell>
          <cell r="F621" t="str">
            <v>Logins</v>
          </cell>
          <cell r="G621" t="str">
            <v>201910</v>
          </cell>
          <cell r="H621" t="str">
            <v>Glasgow University Library</v>
          </cell>
          <cell r="I621" t="str">
            <v>Glasgow Scotland</v>
          </cell>
          <cell r="J621" t="str">
            <v>UK</v>
          </cell>
          <cell r="K621">
            <v>2</v>
          </cell>
          <cell r="L621" t="str">
            <v>Institute</v>
          </cell>
          <cell r="M621">
            <v>14</v>
          </cell>
          <cell r="N621" t="str">
            <v>JISC-2</v>
          </cell>
          <cell r="O621" t="str">
            <v/>
          </cell>
          <cell r="P621" t="str">
            <v/>
          </cell>
          <cell r="Q621">
            <v>40</v>
          </cell>
          <cell r="R621" t="str">
            <v>Année Philologique</v>
          </cell>
          <cell r="S621" t="str">
            <v/>
          </cell>
        </row>
        <row r="622">
          <cell r="E622">
            <v>1595</v>
          </cell>
          <cell r="F622" t="str">
            <v>Logins</v>
          </cell>
          <cell r="G622" t="str">
            <v>201911</v>
          </cell>
          <cell r="H622" t="str">
            <v>Glasgow University Library</v>
          </cell>
          <cell r="I622" t="str">
            <v>Glasgow Scotland</v>
          </cell>
          <cell r="J622" t="str">
            <v>UK</v>
          </cell>
          <cell r="K622">
            <v>2</v>
          </cell>
          <cell r="L622" t="str">
            <v>Institute</v>
          </cell>
          <cell r="M622">
            <v>14</v>
          </cell>
          <cell r="N622" t="str">
            <v>JISC-2</v>
          </cell>
          <cell r="O622" t="str">
            <v/>
          </cell>
          <cell r="P622" t="str">
            <v/>
          </cell>
          <cell r="Q622">
            <v>40</v>
          </cell>
          <cell r="R622" t="str">
            <v>Année Philologique</v>
          </cell>
          <cell r="S622" t="str">
            <v/>
          </cell>
        </row>
        <row r="623">
          <cell r="E623">
            <v>1595</v>
          </cell>
          <cell r="F623" t="str">
            <v>Logins</v>
          </cell>
          <cell r="G623" t="str">
            <v>201912</v>
          </cell>
          <cell r="H623" t="str">
            <v>Glasgow University Library</v>
          </cell>
          <cell r="I623" t="str">
            <v>Glasgow Scotland</v>
          </cell>
          <cell r="J623" t="str">
            <v>UK</v>
          </cell>
          <cell r="K623">
            <v>2</v>
          </cell>
          <cell r="L623" t="str">
            <v>Institute</v>
          </cell>
          <cell r="M623">
            <v>14</v>
          </cell>
          <cell r="N623" t="str">
            <v>JISC-2</v>
          </cell>
          <cell r="O623" t="str">
            <v/>
          </cell>
          <cell r="P623" t="str">
            <v/>
          </cell>
          <cell r="Q623">
            <v>40</v>
          </cell>
          <cell r="R623" t="str">
            <v>Année Philologique</v>
          </cell>
          <cell r="S623" t="str">
            <v/>
          </cell>
        </row>
        <row r="624">
          <cell r="E624">
            <v>1596</v>
          </cell>
          <cell r="F624" t="str">
            <v>Logins</v>
          </cell>
          <cell r="G624" t="str">
            <v>201901</v>
          </cell>
          <cell r="H624" t="str">
            <v>Universität Erlangen-Nürnberg</v>
          </cell>
          <cell r="I624" t="str">
            <v>Erlangen</v>
          </cell>
          <cell r="J624" t="str">
            <v>Germany</v>
          </cell>
          <cell r="K624">
            <v>1</v>
          </cell>
          <cell r="L624" t="str">
            <v>Consortium</v>
          </cell>
          <cell r="M624">
            <v>3</v>
          </cell>
          <cell r="N624" t="str">
            <v>Standard</v>
          </cell>
          <cell r="O624" t="str">
            <v/>
          </cell>
          <cell r="P624" t="str">
            <v/>
          </cell>
          <cell r="Q624">
            <v>3</v>
          </cell>
          <cell r="R624" t="str">
            <v>Année Philologique</v>
          </cell>
          <cell r="S624" t="str">
            <v/>
          </cell>
        </row>
        <row r="625">
          <cell r="E625">
            <v>1596</v>
          </cell>
          <cell r="F625" t="str">
            <v>Logins</v>
          </cell>
          <cell r="G625" t="str">
            <v>201902</v>
          </cell>
          <cell r="H625" t="str">
            <v>Universität Erlangen-Nürnberg</v>
          </cell>
          <cell r="I625" t="str">
            <v>Erlangen</v>
          </cell>
          <cell r="J625" t="str">
            <v>Germany</v>
          </cell>
          <cell r="K625">
            <v>1</v>
          </cell>
          <cell r="L625" t="str">
            <v>Consortium</v>
          </cell>
          <cell r="M625">
            <v>3</v>
          </cell>
          <cell r="N625" t="str">
            <v>Standard</v>
          </cell>
          <cell r="O625" t="str">
            <v/>
          </cell>
          <cell r="P625" t="str">
            <v/>
          </cell>
          <cell r="Q625">
            <v>3</v>
          </cell>
          <cell r="R625" t="str">
            <v>Année Philologique</v>
          </cell>
          <cell r="S625" t="str">
            <v/>
          </cell>
        </row>
        <row r="626">
          <cell r="E626">
            <v>1596</v>
          </cell>
          <cell r="F626" t="str">
            <v>Logins</v>
          </cell>
          <cell r="G626" t="str">
            <v>201903</v>
          </cell>
          <cell r="H626" t="str">
            <v>Universität Erlangen-Nürnberg</v>
          </cell>
          <cell r="I626" t="str">
            <v>Erlangen</v>
          </cell>
          <cell r="J626" t="str">
            <v>Germany</v>
          </cell>
          <cell r="K626">
            <v>1</v>
          </cell>
          <cell r="L626" t="str">
            <v>Consortium</v>
          </cell>
          <cell r="M626">
            <v>3</v>
          </cell>
          <cell r="N626" t="str">
            <v>Standard</v>
          </cell>
          <cell r="O626" t="str">
            <v/>
          </cell>
          <cell r="P626" t="str">
            <v/>
          </cell>
          <cell r="Q626">
            <v>3</v>
          </cell>
          <cell r="R626" t="str">
            <v>Année Philologique</v>
          </cell>
          <cell r="S626" t="str">
            <v/>
          </cell>
        </row>
        <row r="627">
          <cell r="E627">
            <v>1596</v>
          </cell>
          <cell r="F627" t="str">
            <v>Logins</v>
          </cell>
          <cell r="G627" t="str">
            <v>201904</v>
          </cell>
          <cell r="H627" t="str">
            <v>Universität Erlangen-Nürnberg</v>
          </cell>
          <cell r="I627" t="str">
            <v>Erlangen</v>
          </cell>
          <cell r="J627" t="str">
            <v>Germany</v>
          </cell>
          <cell r="K627">
            <v>1</v>
          </cell>
          <cell r="L627" t="str">
            <v>Consortium</v>
          </cell>
          <cell r="M627">
            <v>3</v>
          </cell>
          <cell r="N627" t="str">
            <v>Standard</v>
          </cell>
          <cell r="O627" t="str">
            <v/>
          </cell>
          <cell r="P627" t="str">
            <v/>
          </cell>
          <cell r="Q627">
            <v>3</v>
          </cell>
          <cell r="R627" t="str">
            <v>Année Philologique</v>
          </cell>
          <cell r="S627" t="str">
            <v/>
          </cell>
        </row>
        <row r="628">
          <cell r="E628">
            <v>1596</v>
          </cell>
          <cell r="F628" t="str">
            <v>Logins</v>
          </cell>
          <cell r="G628" t="str">
            <v>201905</v>
          </cell>
          <cell r="H628" t="str">
            <v>Universität Erlangen-Nürnberg</v>
          </cell>
          <cell r="I628" t="str">
            <v>Erlangen</v>
          </cell>
          <cell r="J628" t="str">
            <v>Germany</v>
          </cell>
          <cell r="K628">
            <v>1</v>
          </cell>
          <cell r="L628" t="str">
            <v>Consortium</v>
          </cell>
          <cell r="M628">
            <v>3</v>
          </cell>
          <cell r="N628" t="str">
            <v>Standard</v>
          </cell>
          <cell r="O628" t="str">
            <v/>
          </cell>
          <cell r="P628" t="str">
            <v/>
          </cell>
          <cell r="Q628">
            <v>3</v>
          </cell>
          <cell r="R628" t="str">
            <v>Année Philologique</v>
          </cell>
          <cell r="S628" t="str">
            <v/>
          </cell>
        </row>
        <row r="629">
          <cell r="E629">
            <v>1596</v>
          </cell>
          <cell r="F629" t="str">
            <v>Logins</v>
          </cell>
          <cell r="G629" t="str">
            <v>201906</v>
          </cell>
          <cell r="H629" t="str">
            <v>Universität Erlangen-Nürnberg</v>
          </cell>
          <cell r="I629" t="str">
            <v>Erlangen</v>
          </cell>
          <cell r="J629" t="str">
            <v>Germany</v>
          </cell>
          <cell r="K629">
            <v>1</v>
          </cell>
          <cell r="L629" t="str">
            <v>Consortium</v>
          </cell>
          <cell r="M629">
            <v>3</v>
          </cell>
          <cell r="N629" t="str">
            <v>Standard</v>
          </cell>
          <cell r="O629" t="str">
            <v/>
          </cell>
          <cell r="P629" t="str">
            <v/>
          </cell>
          <cell r="Q629">
            <v>3</v>
          </cell>
          <cell r="R629" t="str">
            <v>Année Philologique</v>
          </cell>
          <cell r="S629" t="str">
            <v/>
          </cell>
        </row>
        <row r="630">
          <cell r="E630">
            <v>1596</v>
          </cell>
          <cell r="F630" t="str">
            <v>Logins</v>
          </cell>
          <cell r="G630" t="str">
            <v>201907</v>
          </cell>
          <cell r="H630" t="str">
            <v>Universität Erlangen-Nürnberg</v>
          </cell>
          <cell r="I630" t="str">
            <v>Erlangen</v>
          </cell>
          <cell r="J630" t="str">
            <v>Germany</v>
          </cell>
          <cell r="K630">
            <v>1</v>
          </cell>
          <cell r="L630" t="str">
            <v>Consortium</v>
          </cell>
          <cell r="M630">
            <v>3</v>
          </cell>
          <cell r="N630" t="str">
            <v>Standard</v>
          </cell>
          <cell r="O630" t="str">
            <v/>
          </cell>
          <cell r="P630" t="str">
            <v/>
          </cell>
          <cell r="Q630">
            <v>3</v>
          </cell>
          <cell r="R630" t="str">
            <v>Année Philologique</v>
          </cell>
          <cell r="S630" t="str">
            <v/>
          </cell>
        </row>
        <row r="631">
          <cell r="E631">
            <v>1596</v>
          </cell>
          <cell r="F631" t="str">
            <v>Logins</v>
          </cell>
          <cell r="G631" t="str">
            <v>201908</v>
          </cell>
          <cell r="H631" t="str">
            <v>Universität Erlangen-Nürnberg</v>
          </cell>
          <cell r="I631" t="str">
            <v>Erlangen</v>
          </cell>
          <cell r="J631" t="str">
            <v>Germany</v>
          </cell>
          <cell r="K631">
            <v>1</v>
          </cell>
          <cell r="L631" t="str">
            <v>Consortium</v>
          </cell>
          <cell r="M631">
            <v>3</v>
          </cell>
          <cell r="N631" t="str">
            <v>Standard</v>
          </cell>
          <cell r="O631" t="str">
            <v/>
          </cell>
          <cell r="P631" t="str">
            <v/>
          </cell>
          <cell r="Q631">
            <v>3</v>
          </cell>
          <cell r="R631" t="str">
            <v>Année Philologique</v>
          </cell>
          <cell r="S631" t="str">
            <v/>
          </cell>
        </row>
        <row r="632">
          <cell r="E632">
            <v>1596</v>
          </cell>
          <cell r="F632" t="str">
            <v>Logins</v>
          </cell>
          <cell r="G632" t="str">
            <v>201909</v>
          </cell>
          <cell r="H632" t="str">
            <v>Universität Erlangen-Nürnberg</v>
          </cell>
          <cell r="I632" t="str">
            <v>Erlangen</v>
          </cell>
          <cell r="J632" t="str">
            <v>Germany</v>
          </cell>
          <cell r="K632">
            <v>1</v>
          </cell>
          <cell r="L632" t="str">
            <v>Consortium</v>
          </cell>
          <cell r="M632">
            <v>3</v>
          </cell>
          <cell r="N632" t="str">
            <v>Standard</v>
          </cell>
          <cell r="O632" t="str">
            <v/>
          </cell>
          <cell r="P632" t="str">
            <v/>
          </cell>
          <cell r="Q632">
            <v>3</v>
          </cell>
          <cell r="R632" t="str">
            <v>Année Philologique</v>
          </cell>
          <cell r="S632" t="str">
            <v/>
          </cell>
        </row>
        <row r="633">
          <cell r="E633">
            <v>1596</v>
          </cell>
          <cell r="F633" t="str">
            <v>Logins</v>
          </cell>
          <cell r="G633" t="str">
            <v>201910</v>
          </cell>
          <cell r="H633" t="str">
            <v>Universität Erlangen-Nürnberg</v>
          </cell>
          <cell r="I633" t="str">
            <v>Erlangen</v>
          </cell>
          <cell r="J633" t="str">
            <v>Germany</v>
          </cell>
          <cell r="K633">
            <v>1</v>
          </cell>
          <cell r="L633" t="str">
            <v>Consortium</v>
          </cell>
          <cell r="M633">
            <v>3</v>
          </cell>
          <cell r="N633" t="str">
            <v>Standard</v>
          </cell>
          <cell r="O633" t="str">
            <v/>
          </cell>
          <cell r="P633" t="str">
            <v/>
          </cell>
          <cell r="Q633">
            <v>3</v>
          </cell>
          <cell r="R633" t="str">
            <v>Année Philologique</v>
          </cell>
          <cell r="S633" t="str">
            <v/>
          </cell>
        </row>
        <row r="634">
          <cell r="E634">
            <v>1596</v>
          </cell>
          <cell r="F634" t="str">
            <v>Logins</v>
          </cell>
          <cell r="G634" t="str">
            <v>201911</v>
          </cell>
          <cell r="H634" t="str">
            <v>Universität Erlangen-Nürnberg</v>
          </cell>
          <cell r="I634" t="str">
            <v>Erlangen</v>
          </cell>
          <cell r="J634" t="str">
            <v>Germany</v>
          </cell>
          <cell r="K634">
            <v>1</v>
          </cell>
          <cell r="L634" t="str">
            <v>Consortium</v>
          </cell>
          <cell r="M634">
            <v>3</v>
          </cell>
          <cell r="N634" t="str">
            <v>Standard</v>
          </cell>
          <cell r="O634" t="str">
            <v/>
          </cell>
          <cell r="P634" t="str">
            <v/>
          </cell>
          <cell r="Q634">
            <v>3</v>
          </cell>
          <cell r="R634" t="str">
            <v>Année Philologique</v>
          </cell>
          <cell r="S634" t="str">
            <v/>
          </cell>
        </row>
        <row r="635">
          <cell r="E635">
            <v>1596</v>
          </cell>
          <cell r="F635" t="str">
            <v>Logins</v>
          </cell>
          <cell r="G635" t="str">
            <v>201912</v>
          </cell>
          <cell r="H635" t="str">
            <v>Universität Erlangen-Nürnberg</v>
          </cell>
          <cell r="I635" t="str">
            <v>Erlangen</v>
          </cell>
          <cell r="J635" t="str">
            <v>Germany</v>
          </cell>
          <cell r="K635">
            <v>1</v>
          </cell>
          <cell r="L635" t="str">
            <v>Consortium</v>
          </cell>
          <cell r="M635">
            <v>3</v>
          </cell>
          <cell r="N635" t="str">
            <v>Standard</v>
          </cell>
          <cell r="O635" t="str">
            <v/>
          </cell>
          <cell r="P635" t="str">
            <v/>
          </cell>
          <cell r="Q635">
            <v>3</v>
          </cell>
          <cell r="R635" t="str">
            <v>Année Philologique</v>
          </cell>
          <cell r="S635" t="str">
            <v/>
          </cell>
        </row>
        <row r="636">
          <cell r="E636">
            <v>1597</v>
          </cell>
          <cell r="F636" t="str">
            <v>Logins</v>
          </cell>
          <cell r="G636" t="str">
            <v>201901</v>
          </cell>
          <cell r="H636" t="str">
            <v>University of Georgia Libraries</v>
          </cell>
          <cell r="I636" t="str">
            <v>Athens</v>
          </cell>
          <cell r="J636" t="str">
            <v>USA</v>
          </cell>
          <cell r="K636">
            <v>2</v>
          </cell>
          <cell r="L636" t="str">
            <v>Institute</v>
          </cell>
          <cell r="M636">
            <v>8</v>
          </cell>
          <cell r="N636" t="str">
            <v>CARN-1</v>
          </cell>
          <cell r="O636" t="str">
            <v/>
          </cell>
          <cell r="P636" t="str">
            <v/>
          </cell>
          <cell r="Q636">
            <v>40</v>
          </cell>
          <cell r="R636" t="str">
            <v>Année Philologique</v>
          </cell>
          <cell r="S636" t="str">
            <v/>
          </cell>
        </row>
        <row r="637">
          <cell r="E637">
            <v>1597</v>
          </cell>
          <cell r="F637" t="str">
            <v>Logins</v>
          </cell>
          <cell r="G637" t="str">
            <v>201902</v>
          </cell>
          <cell r="H637" t="str">
            <v>University of Georgia Libraries</v>
          </cell>
          <cell r="I637" t="str">
            <v>Athens</v>
          </cell>
          <cell r="J637" t="str">
            <v>USA</v>
          </cell>
          <cell r="K637">
            <v>2</v>
          </cell>
          <cell r="L637" t="str">
            <v>Institute</v>
          </cell>
          <cell r="M637">
            <v>8</v>
          </cell>
          <cell r="N637" t="str">
            <v>CARN-1</v>
          </cell>
          <cell r="O637" t="str">
            <v/>
          </cell>
          <cell r="P637" t="str">
            <v/>
          </cell>
          <cell r="Q637">
            <v>40</v>
          </cell>
          <cell r="R637" t="str">
            <v>Année Philologique</v>
          </cell>
          <cell r="S637" t="str">
            <v/>
          </cell>
        </row>
        <row r="638">
          <cell r="E638">
            <v>1597</v>
          </cell>
          <cell r="F638" t="str">
            <v>Logins</v>
          </cell>
          <cell r="G638" t="str">
            <v>201903</v>
          </cell>
          <cell r="H638" t="str">
            <v>University of Georgia Libraries</v>
          </cell>
          <cell r="I638" t="str">
            <v>Athens</v>
          </cell>
          <cell r="J638" t="str">
            <v>USA</v>
          </cell>
          <cell r="K638">
            <v>2</v>
          </cell>
          <cell r="L638" t="str">
            <v>Institute</v>
          </cell>
          <cell r="M638">
            <v>8</v>
          </cell>
          <cell r="N638" t="str">
            <v>CARN-1</v>
          </cell>
          <cell r="O638" t="str">
            <v/>
          </cell>
          <cell r="P638" t="str">
            <v/>
          </cell>
          <cell r="Q638">
            <v>40</v>
          </cell>
          <cell r="R638" t="str">
            <v>Année Philologique</v>
          </cell>
          <cell r="S638" t="str">
            <v/>
          </cell>
        </row>
        <row r="639">
          <cell r="E639">
            <v>1597</v>
          </cell>
          <cell r="F639" t="str">
            <v>Logins</v>
          </cell>
          <cell r="G639" t="str">
            <v>201904</v>
          </cell>
          <cell r="H639" t="str">
            <v>University of Georgia Libraries</v>
          </cell>
          <cell r="I639" t="str">
            <v>Athens</v>
          </cell>
          <cell r="J639" t="str">
            <v>USA</v>
          </cell>
          <cell r="K639">
            <v>2</v>
          </cell>
          <cell r="L639" t="str">
            <v>Institute</v>
          </cell>
          <cell r="M639">
            <v>8</v>
          </cell>
          <cell r="N639" t="str">
            <v>CARN-1</v>
          </cell>
          <cell r="O639" t="str">
            <v/>
          </cell>
          <cell r="P639" t="str">
            <v/>
          </cell>
          <cell r="Q639">
            <v>40</v>
          </cell>
          <cell r="R639" t="str">
            <v>Année Philologique</v>
          </cell>
          <cell r="S639" t="str">
            <v/>
          </cell>
        </row>
        <row r="640">
          <cell r="E640">
            <v>1597</v>
          </cell>
          <cell r="F640" t="str">
            <v>Logins</v>
          </cell>
          <cell r="G640" t="str">
            <v>201906</v>
          </cell>
          <cell r="H640" t="str">
            <v>University of Georgia Libraries</v>
          </cell>
          <cell r="I640" t="str">
            <v>Athens</v>
          </cell>
          <cell r="J640" t="str">
            <v>USA</v>
          </cell>
          <cell r="K640">
            <v>2</v>
          </cell>
          <cell r="L640" t="str">
            <v>Institute</v>
          </cell>
          <cell r="M640">
            <v>8</v>
          </cell>
          <cell r="N640" t="str">
            <v>CARN-1</v>
          </cell>
          <cell r="O640" t="str">
            <v/>
          </cell>
          <cell r="P640" t="str">
            <v/>
          </cell>
          <cell r="Q640">
            <v>40</v>
          </cell>
          <cell r="R640" t="str">
            <v>Année Philologique</v>
          </cell>
          <cell r="S640" t="str">
            <v/>
          </cell>
        </row>
        <row r="641">
          <cell r="E641">
            <v>1597</v>
          </cell>
          <cell r="F641" t="str">
            <v>Logins</v>
          </cell>
          <cell r="G641" t="str">
            <v>201907</v>
          </cell>
          <cell r="H641" t="str">
            <v>University of Georgia Libraries</v>
          </cell>
          <cell r="I641" t="str">
            <v>Athens</v>
          </cell>
          <cell r="J641" t="str">
            <v>USA</v>
          </cell>
          <cell r="K641">
            <v>2</v>
          </cell>
          <cell r="L641" t="str">
            <v>Institute</v>
          </cell>
          <cell r="M641">
            <v>8</v>
          </cell>
          <cell r="N641" t="str">
            <v>CARN-1</v>
          </cell>
          <cell r="O641" t="str">
            <v/>
          </cell>
          <cell r="P641" t="str">
            <v/>
          </cell>
          <cell r="Q641">
            <v>40</v>
          </cell>
          <cell r="R641" t="str">
            <v>Année Philologique</v>
          </cell>
          <cell r="S641" t="str">
            <v/>
          </cell>
        </row>
        <row r="642">
          <cell r="E642">
            <v>1597</v>
          </cell>
          <cell r="F642" t="str">
            <v>Logins</v>
          </cell>
          <cell r="G642" t="str">
            <v>201908</v>
          </cell>
          <cell r="H642" t="str">
            <v>University of Georgia Libraries</v>
          </cell>
          <cell r="I642" t="str">
            <v>Athens</v>
          </cell>
          <cell r="J642" t="str">
            <v>USA</v>
          </cell>
          <cell r="K642">
            <v>2</v>
          </cell>
          <cell r="L642" t="str">
            <v>Institute</v>
          </cell>
          <cell r="M642">
            <v>8</v>
          </cell>
          <cell r="N642" t="str">
            <v>CARN-1</v>
          </cell>
          <cell r="O642" t="str">
            <v/>
          </cell>
          <cell r="P642" t="str">
            <v/>
          </cell>
          <cell r="Q642">
            <v>40</v>
          </cell>
          <cell r="R642" t="str">
            <v>Année Philologique</v>
          </cell>
          <cell r="S642" t="str">
            <v/>
          </cell>
        </row>
        <row r="643">
          <cell r="E643">
            <v>1597</v>
          </cell>
          <cell r="F643" t="str">
            <v>Logins</v>
          </cell>
          <cell r="G643" t="str">
            <v>201909</v>
          </cell>
          <cell r="H643" t="str">
            <v>University of Georgia Libraries</v>
          </cell>
          <cell r="I643" t="str">
            <v>Athens</v>
          </cell>
          <cell r="J643" t="str">
            <v>USA</v>
          </cell>
          <cell r="K643">
            <v>2</v>
          </cell>
          <cell r="L643" t="str">
            <v>Institute</v>
          </cell>
          <cell r="M643">
            <v>8</v>
          </cell>
          <cell r="N643" t="str">
            <v>CARN-1</v>
          </cell>
          <cell r="O643" t="str">
            <v/>
          </cell>
          <cell r="P643" t="str">
            <v/>
          </cell>
          <cell r="Q643">
            <v>40</v>
          </cell>
          <cell r="R643" t="str">
            <v>Année Philologique</v>
          </cell>
          <cell r="S643" t="str">
            <v/>
          </cell>
        </row>
        <row r="644">
          <cell r="E644">
            <v>1597</v>
          </cell>
          <cell r="F644" t="str">
            <v>Logins</v>
          </cell>
          <cell r="G644" t="str">
            <v>201910</v>
          </cell>
          <cell r="H644" t="str">
            <v>University of Georgia Libraries</v>
          </cell>
          <cell r="I644" t="str">
            <v>Athens</v>
          </cell>
          <cell r="J644" t="str">
            <v>USA</v>
          </cell>
          <cell r="K644">
            <v>2</v>
          </cell>
          <cell r="L644" t="str">
            <v>Institute</v>
          </cell>
          <cell r="M644">
            <v>8</v>
          </cell>
          <cell r="N644" t="str">
            <v>CARN-1</v>
          </cell>
          <cell r="O644" t="str">
            <v/>
          </cell>
          <cell r="P644" t="str">
            <v/>
          </cell>
          <cell r="Q644">
            <v>40</v>
          </cell>
          <cell r="R644" t="str">
            <v>Année Philologique</v>
          </cell>
          <cell r="S644" t="str">
            <v/>
          </cell>
        </row>
        <row r="645">
          <cell r="E645">
            <v>1597</v>
          </cell>
          <cell r="F645" t="str">
            <v>Logins</v>
          </cell>
          <cell r="G645" t="str">
            <v>201911</v>
          </cell>
          <cell r="H645" t="str">
            <v>University of Georgia Libraries</v>
          </cell>
          <cell r="I645" t="str">
            <v>Athens</v>
          </cell>
          <cell r="J645" t="str">
            <v>USA</v>
          </cell>
          <cell r="K645">
            <v>2</v>
          </cell>
          <cell r="L645" t="str">
            <v>Institute</v>
          </cell>
          <cell r="M645">
            <v>8</v>
          </cell>
          <cell r="N645" t="str">
            <v>CARN-1</v>
          </cell>
          <cell r="O645" t="str">
            <v/>
          </cell>
          <cell r="P645" t="str">
            <v/>
          </cell>
          <cell r="Q645">
            <v>40</v>
          </cell>
          <cell r="R645" t="str">
            <v>Année Philologique</v>
          </cell>
          <cell r="S645" t="str">
            <v/>
          </cell>
        </row>
        <row r="646">
          <cell r="E646">
            <v>1597</v>
          </cell>
          <cell r="F646" t="str">
            <v>Logins</v>
          </cell>
          <cell r="G646" t="str">
            <v>201912</v>
          </cell>
          <cell r="H646" t="str">
            <v>University of Georgia Libraries</v>
          </cell>
          <cell r="I646" t="str">
            <v>Athens</v>
          </cell>
          <cell r="J646" t="str">
            <v>USA</v>
          </cell>
          <cell r="K646">
            <v>2</v>
          </cell>
          <cell r="L646" t="str">
            <v>Institute</v>
          </cell>
          <cell r="M646">
            <v>8</v>
          </cell>
          <cell r="N646" t="str">
            <v>CARN-1</v>
          </cell>
          <cell r="O646" t="str">
            <v/>
          </cell>
          <cell r="P646" t="str">
            <v/>
          </cell>
          <cell r="Q646">
            <v>40</v>
          </cell>
          <cell r="R646" t="str">
            <v>Année Philologique</v>
          </cell>
          <cell r="S646" t="str">
            <v/>
          </cell>
        </row>
        <row r="647">
          <cell r="E647">
            <v>1598</v>
          </cell>
          <cell r="F647" t="str">
            <v>Logins</v>
          </cell>
          <cell r="G647" t="str">
            <v>201901</v>
          </cell>
          <cell r="H647" t="str">
            <v>Syddansk Universitetsbibliotek</v>
          </cell>
          <cell r="I647" t="str">
            <v>Odense Denmark</v>
          </cell>
          <cell r="J647" t="str">
            <v>Denmark</v>
          </cell>
          <cell r="K647">
            <v>2</v>
          </cell>
          <cell r="L647" t="str">
            <v>Institute</v>
          </cell>
          <cell r="M647">
            <v>2</v>
          </cell>
          <cell r="N647" t="str">
            <v>Campus Wide</v>
          </cell>
          <cell r="O647" t="str">
            <v/>
          </cell>
          <cell r="P647" t="str">
            <v/>
          </cell>
          <cell r="Q647">
            <v>40</v>
          </cell>
          <cell r="R647" t="str">
            <v>Année Philologique</v>
          </cell>
          <cell r="S647" t="str">
            <v/>
          </cell>
        </row>
        <row r="648">
          <cell r="E648">
            <v>1598</v>
          </cell>
          <cell r="F648" t="str">
            <v>Logins</v>
          </cell>
          <cell r="G648" t="str">
            <v>201902</v>
          </cell>
          <cell r="H648" t="str">
            <v>Syddansk Universitetsbibliotek</v>
          </cell>
          <cell r="I648" t="str">
            <v>Odense Denmark</v>
          </cell>
          <cell r="J648" t="str">
            <v>Denmark</v>
          </cell>
          <cell r="K648">
            <v>2</v>
          </cell>
          <cell r="L648" t="str">
            <v>Institute</v>
          </cell>
          <cell r="M648">
            <v>2</v>
          </cell>
          <cell r="N648" t="str">
            <v>Campus Wide</v>
          </cell>
          <cell r="O648" t="str">
            <v/>
          </cell>
          <cell r="P648" t="str">
            <v/>
          </cell>
          <cell r="Q648">
            <v>40</v>
          </cell>
          <cell r="R648" t="str">
            <v>Année Philologique</v>
          </cell>
          <cell r="S648" t="str">
            <v/>
          </cell>
        </row>
        <row r="649">
          <cell r="E649">
            <v>1598</v>
          </cell>
          <cell r="F649" t="str">
            <v>Logins</v>
          </cell>
          <cell r="G649" t="str">
            <v>201903</v>
          </cell>
          <cell r="H649" t="str">
            <v>Syddansk Universitetsbibliotek</v>
          </cell>
          <cell r="I649" t="str">
            <v>Odense Denmark</v>
          </cell>
          <cell r="J649" t="str">
            <v>Denmark</v>
          </cell>
          <cell r="K649">
            <v>2</v>
          </cell>
          <cell r="L649" t="str">
            <v>Institute</v>
          </cell>
          <cell r="M649">
            <v>2</v>
          </cell>
          <cell r="N649" t="str">
            <v>Campus Wide</v>
          </cell>
          <cell r="O649" t="str">
            <v/>
          </cell>
          <cell r="P649" t="str">
            <v/>
          </cell>
          <cell r="Q649">
            <v>40</v>
          </cell>
          <cell r="R649" t="str">
            <v>Année Philologique</v>
          </cell>
          <cell r="S649" t="str">
            <v/>
          </cell>
        </row>
        <row r="650">
          <cell r="E650">
            <v>1598</v>
          </cell>
          <cell r="F650" t="str">
            <v>Logins</v>
          </cell>
          <cell r="G650" t="str">
            <v>201904</v>
          </cell>
          <cell r="H650" t="str">
            <v>Syddansk Universitetsbibliotek</v>
          </cell>
          <cell r="I650" t="str">
            <v>Odense Denmark</v>
          </cell>
          <cell r="J650" t="str">
            <v>Denmark</v>
          </cell>
          <cell r="K650">
            <v>2</v>
          </cell>
          <cell r="L650" t="str">
            <v>Institute</v>
          </cell>
          <cell r="M650">
            <v>2</v>
          </cell>
          <cell r="N650" t="str">
            <v>Campus Wide</v>
          </cell>
          <cell r="O650" t="str">
            <v/>
          </cell>
          <cell r="P650" t="str">
            <v/>
          </cell>
          <cell r="Q650">
            <v>40</v>
          </cell>
          <cell r="R650" t="str">
            <v>Année Philologique</v>
          </cell>
          <cell r="S650" t="str">
            <v/>
          </cell>
        </row>
        <row r="651">
          <cell r="E651">
            <v>1598</v>
          </cell>
          <cell r="F651" t="str">
            <v>Logins</v>
          </cell>
          <cell r="G651" t="str">
            <v>201905</v>
          </cell>
          <cell r="H651" t="str">
            <v>Syddansk Universitetsbibliotek</v>
          </cell>
          <cell r="I651" t="str">
            <v>Odense Denmark</v>
          </cell>
          <cell r="J651" t="str">
            <v>Denmark</v>
          </cell>
          <cell r="K651">
            <v>2</v>
          </cell>
          <cell r="L651" t="str">
            <v>Institute</v>
          </cell>
          <cell r="M651">
            <v>2</v>
          </cell>
          <cell r="N651" t="str">
            <v>Campus Wide</v>
          </cell>
          <cell r="O651" t="str">
            <v/>
          </cell>
          <cell r="P651" t="str">
            <v/>
          </cell>
          <cell r="Q651">
            <v>40</v>
          </cell>
          <cell r="R651" t="str">
            <v>Année Philologique</v>
          </cell>
          <cell r="S651" t="str">
            <v/>
          </cell>
        </row>
        <row r="652">
          <cell r="E652">
            <v>1598</v>
          </cell>
          <cell r="F652" t="str">
            <v>Logins</v>
          </cell>
          <cell r="G652" t="str">
            <v>201906</v>
          </cell>
          <cell r="H652" t="str">
            <v>Syddansk Universitetsbibliotek</v>
          </cell>
          <cell r="I652" t="str">
            <v>Odense Denmark</v>
          </cell>
          <cell r="J652" t="str">
            <v>Denmark</v>
          </cell>
          <cell r="K652">
            <v>2</v>
          </cell>
          <cell r="L652" t="str">
            <v>Institute</v>
          </cell>
          <cell r="M652">
            <v>2</v>
          </cell>
          <cell r="N652" t="str">
            <v>Campus Wide</v>
          </cell>
          <cell r="O652" t="str">
            <v/>
          </cell>
          <cell r="P652" t="str">
            <v/>
          </cell>
          <cell r="Q652">
            <v>40</v>
          </cell>
          <cell r="R652" t="str">
            <v>Année Philologique</v>
          </cell>
          <cell r="S652" t="str">
            <v/>
          </cell>
        </row>
        <row r="653">
          <cell r="E653">
            <v>1598</v>
          </cell>
          <cell r="F653" t="str">
            <v>Logins</v>
          </cell>
          <cell r="G653" t="str">
            <v>201907</v>
          </cell>
          <cell r="H653" t="str">
            <v>Syddansk Universitetsbibliotek</v>
          </cell>
          <cell r="I653" t="str">
            <v>Odense Denmark</v>
          </cell>
          <cell r="J653" t="str">
            <v>Denmark</v>
          </cell>
          <cell r="K653">
            <v>2</v>
          </cell>
          <cell r="L653" t="str">
            <v>Institute</v>
          </cell>
          <cell r="M653">
            <v>2</v>
          </cell>
          <cell r="N653" t="str">
            <v>Campus Wide</v>
          </cell>
          <cell r="O653" t="str">
            <v/>
          </cell>
          <cell r="P653" t="str">
            <v/>
          </cell>
          <cell r="Q653">
            <v>40</v>
          </cell>
          <cell r="R653" t="str">
            <v>Année Philologique</v>
          </cell>
          <cell r="S653" t="str">
            <v/>
          </cell>
        </row>
        <row r="654">
          <cell r="E654">
            <v>1598</v>
          </cell>
          <cell r="F654" t="str">
            <v>Logins</v>
          </cell>
          <cell r="G654" t="str">
            <v>201908</v>
          </cell>
          <cell r="H654" t="str">
            <v>Syddansk Universitetsbibliotek</v>
          </cell>
          <cell r="I654" t="str">
            <v>Odense Denmark</v>
          </cell>
          <cell r="J654" t="str">
            <v>Denmark</v>
          </cell>
          <cell r="K654">
            <v>2</v>
          </cell>
          <cell r="L654" t="str">
            <v>Institute</v>
          </cell>
          <cell r="M654">
            <v>2</v>
          </cell>
          <cell r="N654" t="str">
            <v>Campus Wide</v>
          </cell>
          <cell r="O654" t="str">
            <v/>
          </cell>
          <cell r="P654" t="str">
            <v/>
          </cell>
          <cell r="Q654">
            <v>40</v>
          </cell>
          <cell r="R654" t="str">
            <v>Année Philologique</v>
          </cell>
          <cell r="S654" t="str">
            <v/>
          </cell>
        </row>
        <row r="655">
          <cell r="E655">
            <v>1598</v>
          </cell>
          <cell r="F655" t="str">
            <v>Logins</v>
          </cell>
          <cell r="G655" t="str">
            <v>201909</v>
          </cell>
          <cell r="H655" t="str">
            <v>Syddansk Universitetsbibliotek</v>
          </cell>
          <cell r="I655" t="str">
            <v>Odense Denmark</v>
          </cell>
          <cell r="J655" t="str">
            <v>Denmark</v>
          </cell>
          <cell r="K655">
            <v>2</v>
          </cell>
          <cell r="L655" t="str">
            <v>Institute</v>
          </cell>
          <cell r="M655">
            <v>2</v>
          </cell>
          <cell r="N655" t="str">
            <v>Campus Wide</v>
          </cell>
          <cell r="O655" t="str">
            <v/>
          </cell>
          <cell r="P655" t="str">
            <v/>
          </cell>
          <cell r="Q655">
            <v>40</v>
          </cell>
          <cell r="R655" t="str">
            <v>Année Philologique</v>
          </cell>
          <cell r="S655" t="str">
            <v/>
          </cell>
        </row>
        <row r="656">
          <cell r="E656">
            <v>1598</v>
          </cell>
          <cell r="F656" t="str">
            <v>Logins</v>
          </cell>
          <cell r="G656" t="str">
            <v>201910</v>
          </cell>
          <cell r="H656" t="str">
            <v>Syddansk Universitetsbibliotek</v>
          </cell>
          <cell r="I656" t="str">
            <v>Odense Denmark</v>
          </cell>
          <cell r="J656" t="str">
            <v>Denmark</v>
          </cell>
          <cell r="K656">
            <v>2</v>
          </cell>
          <cell r="L656" t="str">
            <v>Institute</v>
          </cell>
          <cell r="M656">
            <v>2</v>
          </cell>
          <cell r="N656" t="str">
            <v>Campus Wide</v>
          </cell>
          <cell r="O656" t="str">
            <v/>
          </cell>
          <cell r="P656" t="str">
            <v/>
          </cell>
          <cell r="Q656">
            <v>40</v>
          </cell>
          <cell r="R656" t="str">
            <v>Année Philologique</v>
          </cell>
          <cell r="S656" t="str">
            <v/>
          </cell>
        </row>
        <row r="657">
          <cell r="E657">
            <v>1598</v>
          </cell>
          <cell r="F657" t="str">
            <v>Logins</v>
          </cell>
          <cell r="G657" t="str">
            <v>201911</v>
          </cell>
          <cell r="H657" t="str">
            <v>Syddansk Universitetsbibliotek</v>
          </cell>
          <cell r="I657" t="str">
            <v>Odense Denmark</v>
          </cell>
          <cell r="J657" t="str">
            <v>Denmark</v>
          </cell>
          <cell r="K657">
            <v>2</v>
          </cell>
          <cell r="L657" t="str">
            <v>Institute</v>
          </cell>
          <cell r="M657">
            <v>2</v>
          </cell>
          <cell r="N657" t="str">
            <v>Campus Wide</v>
          </cell>
          <cell r="O657" t="str">
            <v/>
          </cell>
          <cell r="P657" t="str">
            <v/>
          </cell>
          <cell r="Q657">
            <v>40</v>
          </cell>
          <cell r="R657" t="str">
            <v>Année Philologique</v>
          </cell>
          <cell r="S657" t="str">
            <v/>
          </cell>
        </row>
        <row r="658">
          <cell r="E658">
            <v>1598</v>
          </cell>
          <cell r="F658" t="str">
            <v>Logins</v>
          </cell>
          <cell r="G658" t="str">
            <v>201912</v>
          </cell>
          <cell r="H658" t="str">
            <v>Syddansk Universitetsbibliotek</v>
          </cell>
          <cell r="I658" t="str">
            <v>Odense Denmark</v>
          </cell>
          <cell r="J658" t="str">
            <v>Denmark</v>
          </cell>
          <cell r="K658">
            <v>2</v>
          </cell>
          <cell r="L658" t="str">
            <v>Institute</v>
          </cell>
          <cell r="M658">
            <v>2</v>
          </cell>
          <cell r="N658" t="str">
            <v>Campus Wide</v>
          </cell>
          <cell r="O658" t="str">
            <v/>
          </cell>
          <cell r="P658" t="str">
            <v/>
          </cell>
          <cell r="Q658">
            <v>40</v>
          </cell>
          <cell r="R658" t="str">
            <v>Année Philologique</v>
          </cell>
          <cell r="S658" t="str">
            <v/>
          </cell>
        </row>
        <row r="659">
          <cell r="E659">
            <v>1603</v>
          </cell>
          <cell r="F659" t="str">
            <v>Logins</v>
          </cell>
          <cell r="G659" t="str">
            <v>201901</v>
          </cell>
          <cell r="H659" t="str">
            <v>Loyola University Chicago</v>
          </cell>
          <cell r="I659" t="str">
            <v>Chicago USA</v>
          </cell>
          <cell r="J659" t="str">
            <v>USA</v>
          </cell>
          <cell r="K659">
            <v>2</v>
          </cell>
          <cell r="L659" t="str">
            <v>Institute</v>
          </cell>
          <cell r="M659">
            <v>8</v>
          </cell>
          <cell r="N659" t="str">
            <v>CARN-1</v>
          </cell>
          <cell r="O659" t="str">
            <v/>
          </cell>
          <cell r="P659" t="str">
            <v/>
          </cell>
          <cell r="Q659">
            <v>40</v>
          </cell>
          <cell r="R659" t="str">
            <v>Année Philologique</v>
          </cell>
          <cell r="S659" t="str">
            <v/>
          </cell>
        </row>
        <row r="660">
          <cell r="E660">
            <v>1603</v>
          </cell>
          <cell r="F660" t="str">
            <v>Logins</v>
          </cell>
          <cell r="G660" t="str">
            <v>201902</v>
          </cell>
          <cell r="H660" t="str">
            <v>Loyola University Chicago</v>
          </cell>
          <cell r="I660" t="str">
            <v>Chicago USA</v>
          </cell>
          <cell r="J660" t="str">
            <v>USA</v>
          </cell>
          <cell r="K660">
            <v>2</v>
          </cell>
          <cell r="L660" t="str">
            <v>Institute</v>
          </cell>
          <cell r="M660">
            <v>8</v>
          </cell>
          <cell r="N660" t="str">
            <v>CARN-1</v>
          </cell>
          <cell r="O660" t="str">
            <v/>
          </cell>
          <cell r="P660" t="str">
            <v/>
          </cell>
          <cell r="Q660">
            <v>40</v>
          </cell>
          <cell r="R660" t="str">
            <v>Année Philologique</v>
          </cell>
          <cell r="S660" t="str">
            <v/>
          </cell>
        </row>
        <row r="661">
          <cell r="E661">
            <v>1603</v>
          </cell>
          <cell r="F661" t="str">
            <v>Logins</v>
          </cell>
          <cell r="G661" t="str">
            <v>201903</v>
          </cell>
          <cell r="H661" t="str">
            <v>Loyola University Chicago</v>
          </cell>
          <cell r="I661" t="str">
            <v>Chicago USA</v>
          </cell>
          <cell r="J661" t="str">
            <v>USA</v>
          </cell>
          <cell r="K661">
            <v>2</v>
          </cell>
          <cell r="L661" t="str">
            <v>Institute</v>
          </cell>
          <cell r="M661">
            <v>8</v>
          </cell>
          <cell r="N661" t="str">
            <v>CARN-1</v>
          </cell>
          <cell r="O661" t="str">
            <v/>
          </cell>
          <cell r="P661" t="str">
            <v/>
          </cell>
          <cell r="Q661">
            <v>40</v>
          </cell>
          <cell r="R661" t="str">
            <v>Année Philologique</v>
          </cell>
          <cell r="S661" t="str">
            <v/>
          </cell>
        </row>
        <row r="662">
          <cell r="E662">
            <v>1603</v>
          </cell>
          <cell r="F662" t="str">
            <v>Logins</v>
          </cell>
          <cell r="G662" t="str">
            <v>201905</v>
          </cell>
          <cell r="H662" t="str">
            <v>Loyola University Chicago</v>
          </cell>
          <cell r="I662" t="str">
            <v>Chicago USA</v>
          </cell>
          <cell r="J662" t="str">
            <v>USA</v>
          </cell>
          <cell r="K662">
            <v>2</v>
          </cell>
          <cell r="L662" t="str">
            <v>Institute</v>
          </cell>
          <cell r="M662">
            <v>8</v>
          </cell>
          <cell r="N662" t="str">
            <v>CARN-1</v>
          </cell>
          <cell r="O662" t="str">
            <v/>
          </cell>
          <cell r="P662" t="str">
            <v/>
          </cell>
          <cell r="Q662">
            <v>40</v>
          </cell>
          <cell r="R662" t="str">
            <v>Année Philologique</v>
          </cell>
          <cell r="S662" t="str">
            <v/>
          </cell>
        </row>
        <row r="663">
          <cell r="E663">
            <v>1603</v>
          </cell>
          <cell r="F663" t="str">
            <v>Logins</v>
          </cell>
          <cell r="G663" t="str">
            <v>201906</v>
          </cell>
          <cell r="H663" t="str">
            <v>Loyola University Chicago</v>
          </cell>
          <cell r="I663" t="str">
            <v>Chicago USA</v>
          </cell>
          <cell r="J663" t="str">
            <v>USA</v>
          </cell>
          <cell r="K663">
            <v>2</v>
          </cell>
          <cell r="L663" t="str">
            <v>Institute</v>
          </cell>
          <cell r="M663">
            <v>8</v>
          </cell>
          <cell r="N663" t="str">
            <v>CARN-1</v>
          </cell>
          <cell r="O663" t="str">
            <v/>
          </cell>
          <cell r="P663" t="str">
            <v/>
          </cell>
          <cell r="Q663">
            <v>40</v>
          </cell>
          <cell r="R663" t="str">
            <v>Année Philologique</v>
          </cell>
          <cell r="S663" t="str">
            <v/>
          </cell>
        </row>
        <row r="664">
          <cell r="E664">
            <v>1603</v>
          </cell>
          <cell r="F664" t="str">
            <v>Logins</v>
          </cell>
          <cell r="G664" t="str">
            <v>201907</v>
          </cell>
          <cell r="H664" t="str">
            <v>Loyola University Chicago</v>
          </cell>
          <cell r="I664" t="str">
            <v>Chicago USA</v>
          </cell>
          <cell r="J664" t="str">
            <v>USA</v>
          </cell>
          <cell r="K664">
            <v>2</v>
          </cell>
          <cell r="L664" t="str">
            <v>Institute</v>
          </cell>
          <cell r="M664">
            <v>8</v>
          </cell>
          <cell r="N664" t="str">
            <v>CARN-1</v>
          </cell>
          <cell r="O664" t="str">
            <v/>
          </cell>
          <cell r="P664" t="str">
            <v/>
          </cell>
          <cell r="Q664">
            <v>40</v>
          </cell>
          <cell r="R664" t="str">
            <v>Année Philologique</v>
          </cell>
          <cell r="S664" t="str">
            <v/>
          </cell>
        </row>
        <row r="665">
          <cell r="E665">
            <v>1603</v>
          </cell>
          <cell r="F665" t="str">
            <v>Logins</v>
          </cell>
          <cell r="G665" t="str">
            <v>201908</v>
          </cell>
          <cell r="H665" t="str">
            <v>Loyola University Chicago</v>
          </cell>
          <cell r="I665" t="str">
            <v>Chicago USA</v>
          </cell>
          <cell r="J665" t="str">
            <v>USA</v>
          </cell>
          <cell r="K665">
            <v>2</v>
          </cell>
          <cell r="L665" t="str">
            <v>Institute</v>
          </cell>
          <cell r="M665">
            <v>8</v>
          </cell>
          <cell r="N665" t="str">
            <v>CARN-1</v>
          </cell>
          <cell r="O665" t="str">
            <v/>
          </cell>
          <cell r="P665" t="str">
            <v/>
          </cell>
          <cell r="Q665">
            <v>40</v>
          </cell>
          <cell r="R665" t="str">
            <v>Année Philologique</v>
          </cell>
          <cell r="S665" t="str">
            <v/>
          </cell>
        </row>
        <row r="666">
          <cell r="E666">
            <v>1603</v>
          </cell>
          <cell r="F666" t="str">
            <v>Logins</v>
          </cell>
          <cell r="G666" t="str">
            <v>201909</v>
          </cell>
          <cell r="H666" t="str">
            <v>Loyola University Chicago</v>
          </cell>
          <cell r="I666" t="str">
            <v>Chicago USA</v>
          </cell>
          <cell r="J666" t="str">
            <v>USA</v>
          </cell>
          <cell r="K666">
            <v>2</v>
          </cell>
          <cell r="L666" t="str">
            <v>Institute</v>
          </cell>
          <cell r="M666">
            <v>8</v>
          </cell>
          <cell r="N666" t="str">
            <v>CARN-1</v>
          </cell>
          <cell r="O666" t="str">
            <v/>
          </cell>
          <cell r="P666" t="str">
            <v/>
          </cell>
          <cell r="Q666">
            <v>40</v>
          </cell>
          <cell r="R666" t="str">
            <v>Année Philologique</v>
          </cell>
          <cell r="S666" t="str">
            <v/>
          </cell>
        </row>
        <row r="667">
          <cell r="E667">
            <v>1603</v>
          </cell>
          <cell r="F667" t="str">
            <v>Logins</v>
          </cell>
          <cell r="G667" t="str">
            <v>201910</v>
          </cell>
          <cell r="H667" t="str">
            <v>Loyola University Chicago</v>
          </cell>
          <cell r="I667" t="str">
            <v>Chicago USA</v>
          </cell>
          <cell r="J667" t="str">
            <v>USA</v>
          </cell>
          <cell r="K667">
            <v>2</v>
          </cell>
          <cell r="L667" t="str">
            <v>Institute</v>
          </cell>
          <cell r="M667">
            <v>8</v>
          </cell>
          <cell r="N667" t="str">
            <v>CARN-1</v>
          </cell>
          <cell r="O667" t="str">
            <v/>
          </cell>
          <cell r="P667" t="str">
            <v/>
          </cell>
          <cell r="Q667">
            <v>40</v>
          </cell>
          <cell r="R667" t="str">
            <v>Année Philologique</v>
          </cell>
          <cell r="S667" t="str">
            <v/>
          </cell>
        </row>
        <row r="668">
          <cell r="E668">
            <v>1603</v>
          </cell>
          <cell r="F668" t="str">
            <v>Logins</v>
          </cell>
          <cell r="G668" t="str">
            <v>201911</v>
          </cell>
          <cell r="H668" t="str">
            <v>Loyola University Chicago</v>
          </cell>
          <cell r="I668" t="str">
            <v>Chicago USA</v>
          </cell>
          <cell r="J668" t="str">
            <v>USA</v>
          </cell>
          <cell r="K668">
            <v>2</v>
          </cell>
          <cell r="L668" t="str">
            <v>Institute</v>
          </cell>
          <cell r="M668">
            <v>8</v>
          </cell>
          <cell r="N668" t="str">
            <v>CARN-1</v>
          </cell>
          <cell r="O668" t="str">
            <v/>
          </cell>
          <cell r="P668" t="str">
            <v/>
          </cell>
          <cell r="Q668">
            <v>40</v>
          </cell>
          <cell r="R668" t="str">
            <v>Année Philologique</v>
          </cell>
          <cell r="S668" t="str">
            <v/>
          </cell>
        </row>
        <row r="669">
          <cell r="E669">
            <v>1603</v>
          </cell>
          <cell r="F669" t="str">
            <v>Logins</v>
          </cell>
          <cell r="G669" t="str">
            <v>201912</v>
          </cell>
          <cell r="H669" t="str">
            <v>Loyola University Chicago</v>
          </cell>
          <cell r="I669" t="str">
            <v>Chicago USA</v>
          </cell>
          <cell r="J669" t="str">
            <v>USA</v>
          </cell>
          <cell r="K669">
            <v>2</v>
          </cell>
          <cell r="L669" t="str">
            <v>Institute</v>
          </cell>
          <cell r="M669">
            <v>8</v>
          </cell>
          <cell r="N669" t="str">
            <v>CARN-1</v>
          </cell>
          <cell r="O669" t="str">
            <v/>
          </cell>
          <cell r="P669" t="str">
            <v/>
          </cell>
          <cell r="Q669">
            <v>40</v>
          </cell>
          <cell r="R669" t="str">
            <v>Année Philologique</v>
          </cell>
          <cell r="S669" t="str">
            <v/>
          </cell>
        </row>
        <row r="670">
          <cell r="E670">
            <v>1604</v>
          </cell>
          <cell r="F670" t="str">
            <v>Logins</v>
          </cell>
          <cell r="G670" t="str">
            <v>201901</v>
          </cell>
          <cell r="H670" t="str">
            <v>University of Virginia, Alderman Library</v>
          </cell>
          <cell r="I670" t="str">
            <v>Charlottesville USA</v>
          </cell>
          <cell r="J670" t="str">
            <v>USA</v>
          </cell>
          <cell r="K670">
            <v>1</v>
          </cell>
          <cell r="L670" t="str">
            <v>Consortium</v>
          </cell>
          <cell r="M670">
            <v>8</v>
          </cell>
          <cell r="N670" t="str">
            <v>CARN-1</v>
          </cell>
          <cell r="O670" t="str">
            <v/>
          </cell>
          <cell r="P670" t="str">
            <v/>
          </cell>
          <cell r="Q670">
            <v>60</v>
          </cell>
          <cell r="R670" t="str">
            <v>Année Philologique</v>
          </cell>
          <cell r="S670" t="str">
            <v/>
          </cell>
        </row>
        <row r="671">
          <cell r="E671">
            <v>1604</v>
          </cell>
          <cell r="F671" t="str">
            <v>Logins</v>
          </cell>
          <cell r="G671" t="str">
            <v>201902</v>
          </cell>
          <cell r="H671" t="str">
            <v>University of Virginia, Alderman Library</v>
          </cell>
          <cell r="I671" t="str">
            <v>Charlottesville USA</v>
          </cell>
          <cell r="J671" t="str">
            <v>USA</v>
          </cell>
          <cell r="K671">
            <v>1</v>
          </cell>
          <cell r="L671" t="str">
            <v>Consortium</v>
          </cell>
          <cell r="M671">
            <v>8</v>
          </cell>
          <cell r="N671" t="str">
            <v>CARN-1</v>
          </cell>
          <cell r="O671" t="str">
            <v/>
          </cell>
          <cell r="P671" t="str">
            <v/>
          </cell>
          <cell r="Q671">
            <v>60</v>
          </cell>
          <cell r="R671" t="str">
            <v>Année Philologique</v>
          </cell>
          <cell r="S671" t="str">
            <v/>
          </cell>
        </row>
        <row r="672">
          <cell r="E672">
            <v>1604</v>
          </cell>
          <cell r="F672" t="str">
            <v>Logins</v>
          </cell>
          <cell r="G672" t="str">
            <v>201903</v>
          </cell>
          <cell r="H672" t="str">
            <v>University of Virginia, Alderman Library</v>
          </cell>
          <cell r="I672" t="str">
            <v>Charlottesville USA</v>
          </cell>
          <cell r="J672" t="str">
            <v>USA</v>
          </cell>
          <cell r="K672">
            <v>1</v>
          </cell>
          <cell r="L672" t="str">
            <v>Consortium</v>
          </cell>
          <cell r="M672">
            <v>8</v>
          </cell>
          <cell r="N672" t="str">
            <v>CARN-1</v>
          </cell>
          <cell r="O672" t="str">
            <v/>
          </cell>
          <cell r="P672" t="str">
            <v/>
          </cell>
          <cell r="Q672">
            <v>60</v>
          </cell>
          <cell r="R672" t="str">
            <v>Année Philologique</v>
          </cell>
          <cell r="S672" t="str">
            <v/>
          </cell>
        </row>
        <row r="673">
          <cell r="E673">
            <v>1604</v>
          </cell>
          <cell r="F673" t="str">
            <v>Logins</v>
          </cell>
          <cell r="G673" t="str">
            <v>201904</v>
          </cell>
          <cell r="H673" t="str">
            <v>University of Virginia, Alderman Library</v>
          </cell>
          <cell r="I673" t="str">
            <v>Charlottesville USA</v>
          </cell>
          <cell r="J673" t="str">
            <v>USA</v>
          </cell>
          <cell r="K673">
            <v>1</v>
          </cell>
          <cell r="L673" t="str">
            <v>Consortium</v>
          </cell>
          <cell r="M673">
            <v>8</v>
          </cell>
          <cell r="N673" t="str">
            <v>CARN-1</v>
          </cell>
          <cell r="O673" t="str">
            <v/>
          </cell>
          <cell r="P673" t="str">
            <v/>
          </cell>
          <cell r="Q673">
            <v>60</v>
          </cell>
          <cell r="R673" t="str">
            <v>Année Philologique</v>
          </cell>
          <cell r="S673" t="str">
            <v/>
          </cell>
        </row>
        <row r="674">
          <cell r="E674">
            <v>1604</v>
          </cell>
          <cell r="F674" t="str">
            <v>Logins</v>
          </cell>
          <cell r="G674" t="str">
            <v>201905</v>
          </cell>
          <cell r="H674" t="str">
            <v>University of Virginia, Alderman Library</v>
          </cell>
          <cell r="I674" t="str">
            <v>Charlottesville USA</v>
          </cell>
          <cell r="J674" t="str">
            <v>USA</v>
          </cell>
          <cell r="K674">
            <v>1</v>
          </cell>
          <cell r="L674" t="str">
            <v>Consortium</v>
          </cell>
          <cell r="M674">
            <v>8</v>
          </cell>
          <cell r="N674" t="str">
            <v>CARN-1</v>
          </cell>
          <cell r="O674" t="str">
            <v/>
          </cell>
          <cell r="P674" t="str">
            <v/>
          </cell>
          <cell r="Q674">
            <v>60</v>
          </cell>
          <cell r="R674" t="str">
            <v>Année Philologique</v>
          </cell>
          <cell r="S674" t="str">
            <v/>
          </cell>
        </row>
        <row r="675">
          <cell r="E675">
            <v>1604</v>
          </cell>
          <cell r="F675" t="str">
            <v>Logins</v>
          </cell>
          <cell r="G675" t="str">
            <v>201906</v>
          </cell>
          <cell r="H675" t="str">
            <v>University of Virginia, Alderman Library</v>
          </cell>
          <cell r="I675" t="str">
            <v>Charlottesville USA</v>
          </cell>
          <cell r="J675" t="str">
            <v>USA</v>
          </cell>
          <cell r="K675">
            <v>1</v>
          </cell>
          <cell r="L675" t="str">
            <v>Consortium</v>
          </cell>
          <cell r="M675">
            <v>8</v>
          </cell>
          <cell r="N675" t="str">
            <v>CARN-1</v>
          </cell>
          <cell r="O675" t="str">
            <v/>
          </cell>
          <cell r="P675" t="str">
            <v/>
          </cell>
          <cell r="Q675">
            <v>60</v>
          </cell>
          <cell r="R675" t="str">
            <v>Année Philologique</v>
          </cell>
          <cell r="S675" t="str">
            <v/>
          </cell>
        </row>
        <row r="676">
          <cell r="E676">
            <v>1604</v>
          </cell>
          <cell r="F676" t="str">
            <v>Logins</v>
          </cell>
          <cell r="G676" t="str">
            <v>201907</v>
          </cell>
          <cell r="H676" t="str">
            <v>University of Virginia, Alderman Library</v>
          </cell>
          <cell r="I676" t="str">
            <v>Charlottesville USA</v>
          </cell>
          <cell r="J676" t="str">
            <v>USA</v>
          </cell>
          <cell r="K676">
            <v>1</v>
          </cell>
          <cell r="L676" t="str">
            <v>Consortium</v>
          </cell>
          <cell r="M676">
            <v>8</v>
          </cell>
          <cell r="N676" t="str">
            <v>CARN-1</v>
          </cell>
          <cell r="O676" t="str">
            <v/>
          </cell>
          <cell r="P676" t="str">
            <v/>
          </cell>
          <cell r="Q676">
            <v>60</v>
          </cell>
          <cell r="R676" t="str">
            <v>Année Philologique</v>
          </cell>
          <cell r="S676" t="str">
            <v/>
          </cell>
        </row>
        <row r="677">
          <cell r="E677">
            <v>1604</v>
          </cell>
          <cell r="F677" t="str">
            <v>Logins</v>
          </cell>
          <cell r="G677" t="str">
            <v>201908</v>
          </cell>
          <cell r="H677" t="str">
            <v>University of Virginia, Alderman Library</v>
          </cell>
          <cell r="I677" t="str">
            <v>Charlottesville USA</v>
          </cell>
          <cell r="J677" t="str">
            <v>USA</v>
          </cell>
          <cell r="K677">
            <v>1</v>
          </cell>
          <cell r="L677" t="str">
            <v>Consortium</v>
          </cell>
          <cell r="M677">
            <v>8</v>
          </cell>
          <cell r="N677" t="str">
            <v>CARN-1</v>
          </cell>
          <cell r="O677" t="str">
            <v/>
          </cell>
          <cell r="P677" t="str">
            <v/>
          </cell>
          <cell r="Q677">
            <v>60</v>
          </cell>
          <cell r="R677" t="str">
            <v>Année Philologique</v>
          </cell>
          <cell r="S677" t="str">
            <v/>
          </cell>
        </row>
        <row r="678">
          <cell r="E678">
            <v>1604</v>
          </cell>
          <cell r="F678" t="str">
            <v>Logins</v>
          </cell>
          <cell r="G678" t="str">
            <v>201909</v>
          </cell>
          <cell r="H678" t="str">
            <v>University of Virginia, Alderman Library</v>
          </cell>
          <cell r="I678" t="str">
            <v>Charlottesville USA</v>
          </cell>
          <cell r="J678" t="str">
            <v>USA</v>
          </cell>
          <cell r="K678">
            <v>1</v>
          </cell>
          <cell r="L678" t="str">
            <v>Consortium</v>
          </cell>
          <cell r="M678">
            <v>8</v>
          </cell>
          <cell r="N678" t="str">
            <v>CARN-1</v>
          </cell>
          <cell r="O678" t="str">
            <v/>
          </cell>
          <cell r="P678" t="str">
            <v/>
          </cell>
          <cell r="Q678">
            <v>60</v>
          </cell>
          <cell r="R678" t="str">
            <v>Année Philologique</v>
          </cell>
          <cell r="S678" t="str">
            <v/>
          </cell>
        </row>
        <row r="679">
          <cell r="E679">
            <v>1604</v>
          </cell>
          <cell r="F679" t="str">
            <v>Logins</v>
          </cell>
          <cell r="G679" t="str">
            <v>201910</v>
          </cell>
          <cell r="H679" t="str">
            <v>University of Virginia, Alderman Library</v>
          </cell>
          <cell r="I679" t="str">
            <v>Charlottesville USA</v>
          </cell>
          <cell r="J679" t="str">
            <v>USA</v>
          </cell>
          <cell r="K679">
            <v>1</v>
          </cell>
          <cell r="L679" t="str">
            <v>Consortium</v>
          </cell>
          <cell r="M679">
            <v>8</v>
          </cell>
          <cell r="N679" t="str">
            <v>CARN-1</v>
          </cell>
          <cell r="O679" t="str">
            <v/>
          </cell>
          <cell r="P679" t="str">
            <v/>
          </cell>
          <cell r="Q679">
            <v>60</v>
          </cell>
          <cell r="R679" t="str">
            <v>Année Philologique</v>
          </cell>
          <cell r="S679" t="str">
            <v/>
          </cell>
        </row>
        <row r="680">
          <cell r="E680">
            <v>1604</v>
          </cell>
          <cell r="F680" t="str">
            <v>Logins</v>
          </cell>
          <cell r="G680" t="str">
            <v>201911</v>
          </cell>
          <cell r="H680" t="str">
            <v>University of Virginia, Alderman Library</v>
          </cell>
          <cell r="I680" t="str">
            <v>Charlottesville USA</v>
          </cell>
          <cell r="J680" t="str">
            <v>USA</v>
          </cell>
          <cell r="K680">
            <v>1</v>
          </cell>
          <cell r="L680" t="str">
            <v>Consortium</v>
          </cell>
          <cell r="M680">
            <v>8</v>
          </cell>
          <cell r="N680" t="str">
            <v>CARN-1</v>
          </cell>
          <cell r="O680" t="str">
            <v/>
          </cell>
          <cell r="P680" t="str">
            <v/>
          </cell>
          <cell r="Q680">
            <v>60</v>
          </cell>
          <cell r="R680" t="str">
            <v>Année Philologique</v>
          </cell>
          <cell r="S680" t="str">
            <v/>
          </cell>
        </row>
        <row r="681">
          <cell r="E681">
            <v>1604</v>
          </cell>
          <cell r="F681" t="str">
            <v>Logins</v>
          </cell>
          <cell r="G681" t="str">
            <v>201912</v>
          </cell>
          <cell r="H681" t="str">
            <v>University of Virginia, Alderman Library</v>
          </cell>
          <cell r="I681" t="str">
            <v>Charlottesville USA</v>
          </cell>
          <cell r="J681" t="str">
            <v>USA</v>
          </cell>
          <cell r="K681">
            <v>1</v>
          </cell>
          <cell r="L681" t="str">
            <v>Consortium</v>
          </cell>
          <cell r="M681">
            <v>8</v>
          </cell>
          <cell r="N681" t="str">
            <v>CARN-1</v>
          </cell>
          <cell r="O681" t="str">
            <v/>
          </cell>
          <cell r="P681" t="str">
            <v/>
          </cell>
          <cell r="Q681">
            <v>60</v>
          </cell>
          <cell r="R681" t="str">
            <v>Année Philologique</v>
          </cell>
          <cell r="S681" t="str">
            <v/>
          </cell>
        </row>
        <row r="682">
          <cell r="E682">
            <v>1605</v>
          </cell>
          <cell r="F682" t="str">
            <v>Logins</v>
          </cell>
          <cell r="G682" t="str">
            <v>201901</v>
          </cell>
          <cell r="H682" t="str">
            <v>Virginia Tech</v>
          </cell>
          <cell r="I682" t="str">
            <v>Blacksburg USA</v>
          </cell>
          <cell r="J682" t="str">
            <v>USA</v>
          </cell>
          <cell r="K682">
            <v>2</v>
          </cell>
          <cell r="L682" t="str">
            <v>Institute</v>
          </cell>
          <cell r="M682">
            <v>8</v>
          </cell>
          <cell r="N682" t="str">
            <v>CARN-1</v>
          </cell>
          <cell r="O682" t="str">
            <v/>
          </cell>
          <cell r="P682" t="str">
            <v/>
          </cell>
          <cell r="Q682">
            <v>40</v>
          </cell>
          <cell r="R682" t="str">
            <v>Année Philologique</v>
          </cell>
          <cell r="S682" t="str">
            <v/>
          </cell>
        </row>
        <row r="683">
          <cell r="E683">
            <v>1605</v>
          </cell>
          <cell r="F683" t="str">
            <v>Logins</v>
          </cell>
          <cell r="G683" t="str">
            <v>201902</v>
          </cell>
          <cell r="H683" t="str">
            <v>Virginia Tech</v>
          </cell>
          <cell r="I683" t="str">
            <v>Blacksburg USA</v>
          </cell>
          <cell r="J683" t="str">
            <v>USA</v>
          </cell>
          <cell r="K683">
            <v>2</v>
          </cell>
          <cell r="L683" t="str">
            <v>Institute</v>
          </cell>
          <cell r="M683">
            <v>8</v>
          </cell>
          <cell r="N683" t="str">
            <v>CARN-1</v>
          </cell>
          <cell r="O683" t="str">
            <v/>
          </cell>
          <cell r="P683" t="str">
            <v/>
          </cell>
          <cell r="Q683">
            <v>40</v>
          </cell>
          <cell r="R683" t="str">
            <v>Année Philologique</v>
          </cell>
          <cell r="S683" t="str">
            <v/>
          </cell>
        </row>
        <row r="684">
          <cell r="E684">
            <v>1605</v>
          </cell>
          <cell r="F684" t="str">
            <v>Logins</v>
          </cell>
          <cell r="G684" t="str">
            <v>201903</v>
          </cell>
          <cell r="H684" t="str">
            <v>Virginia Tech</v>
          </cell>
          <cell r="I684" t="str">
            <v>Blacksburg USA</v>
          </cell>
          <cell r="J684" t="str">
            <v>USA</v>
          </cell>
          <cell r="K684">
            <v>2</v>
          </cell>
          <cell r="L684" t="str">
            <v>Institute</v>
          </cell>
          <cell r="M684">
            <v>8</v>
          </cell>
          <cell r="N684" t="str">
            <v>CARN-1</v>
          </cell>
          <cell r="O684" t="str">
            <v/>
          </cell>
          <cell r="P684" t="str">
            <v/>
          </cell>
          <cell r="Q684">
            <v>40</v>
          </cell>
          <cell r="R684" t="str">
            <v>Année Philologique</v>
          </cell>
          <cell r="S684" t="str">
            <v/>
          </cell>
        </row>
        <row r="685">
          <cell r="E685">
            <v>1605</v>
          </cell>
          <cell r="F685" t="str">
            <v>Logins</v>
          </cell>
          <cell r="G685" t="str">
            <v>201904</v>
          </cell>
          <cell r="H685" t="str">
            <v>Virginia Tech</v>
          </cell>
          <cell r="I685" t="str">
            <v>Blacksburg USA</v>
          </cell>
          <cell r="J685" t="str">
            <v>USA</v>
          </cell>
          <cell r="K685">
            <v>2</v>
          </cell>
          <cell r="L685" t="str">
            <v>Institute</v>
          </cell>
          <cell r="M685">
            <v>8</v>
          </cell>
          <cell r="N685" t="str">
            <v>CARN-1</v>
          </cell>
          <cell r="O685" t="str">
            <v/>
          </cell>
          <cell r="P685" t="str">
            <v/>
          </cell>
          <cell r="Q685">
            <v>40</v>
          </cell>
          <cell r="R685" t="str">
            <v>Année Philologique</v>
          </cell>
          <cell r="S685" t="str">
            <v/>
          </cell>
        </row>
        <row r="686">
          <cell r="E686">
            <v>1605</v>
          </cell>
          <cell r="F686" t="str">
            <v>Logins</v>
          </cell>
          <cell r="G686" t="str">
            <v>201905</v>
          </cell>
          <cell r="H686" t="str">
            <v>Virginia Tech</v>
          </cell>
          <cell r="I686" t="str">
            <v>Blacksburg USA</v>
          </cell>
          <cell r="J686" t="str">
            <v>USA</v>
          </cell>
          <cell r="K686">
            <v>2</v>
          </cell>
          <cell r="L686" t="str">
            <v>Institute</v>
          </cell>
          <cell r="M686">
            <v>8</v>
          </cell>
          <cell r="N686" t="str">
            <v>CARN-1</v>
          </cell>
          <cell r="O686" t="str">
            <v/>
          </cell>
          <cell r="P686" t="str">
            <v/>
          </cell>
          <cell r="Q686">
            <v>40</v>
          </cell>
          <cell r="R686" t="str">
            <v>Année Philologique</v>
          </cell>
          <cell r="S686" t="str">
            <v/>
          </cell>
        </row>
        <row r="687">
          <cell r="E687">
            <v>1605</v>
          </cell>
          <cell r="F687" t="str">
            <v>Logins</v>
          </cell>
          <cell r="G687" t="str">
            <v>201907</v>
          </cell>
          <cell r="H687" t="str">
            <v>Virginia Tech</v>
          </cell>
          <cell r="I687" t="str">
            <v>Blacksburg USA</v>
          </cell>
          <cell r="J687" t="str">
            <v>USA</v>
          </cell>
          <cell r="K687">
            <v>2</v>
          </cell>
          <cell r="L687" t="str">
            <v>Institute</v>
          </cell>
          <cell r="M687">
            <v>8</v>
          </cell>
          <cell r="N687" t="str">
            <v>CARN-1</v>
          </cell>
          <cell r="O687" t="str">
            <v/>
          </cell>
          <cell r="P687" t="str">
            <v/>
          </cell>
          <cell r="Q687">
            <v>40</v>
          </cell>
          <cell r="R687" t="str">
            <v>Année Philologique</v>
          </cell>
          <cell r="S687" t="str">
            <v/>
          </cell>
        </row>
        <row r="688">
          <cell r="E688">
            <v>1605</v>
          </cell>
          <cell r="F688" t="str">
            <v>Logins</v>
          </cell>
          <cell r="G688" t="str">
            <v>201908</v>
          </cell>
          <cell r="H688" t="str">
            <v>Virginia Tech</v>
          </cell>
          <cell r="I688" t="str">
            <v>Blacksburg USA</v>
          </cell>
          <cell r="J688" t="str">
            <v>USA</v>
          </cell>
          <cell r="K688">
            <v>2</v>
          </cell>
          <cell r="L688" t="str">
            <v>Institute</v>
          </cell>
          <cell r="M688">
            <v>8</v>
          </cell>
          <cell r="N688" t="str">
            <v>CARN-1</v>
          </cell>
          <cell r="O688" t="str">
            <v/>
          </cell>
          <cell r="P688" t="str">
            <v/>
          </cell>
          <cell r="Q688">
            <v>40</v>
          </cell>
          <cell r="R688" t="str">
            <v>Année Philologique</v>
          </cell>
          <cell r="S688" t="str">
            <v/>
          </cell>
        </row>
        <row r="689">
          <cell r="E689">
            <v>1605</v>
          </cell>
          <cell r="F689" t="str">
            <v>Logins</v>
          </cell>
          <cell r="G689" t="str">
            <v>201909</v>
          </cell>
          <cell r="H689" t="str">
            <v>Virginia Tech</v>
          </cell>
          <cell r="I689" t="str">
            <v>Blacksburg USA</v>
          </cell>
          <cell r="J689" t="str">
            <v>USA</v>
          </cell>
          <cell r="K689">
            <v>2</v>
          </cell>
          <cell r="L689" t="str">
            <v>Institute</v>
          </cell>
          <cell r="M689">
            <v>8</v>
          </cell>
          <cell r="N689" t="str">
            <v>CARN-1</v>
          </cell>
          <cell r="O689" t="str">
            <v/>
          </cell>
          <cell r="P689" t="str">
            <v/>
          </cell>
          <cell r="Q689">
            <v>40</v>
          </cell>
          <cell r="R689" t="str">
            <v>Année Philologique</v>
          </cell>
          <cell r="S689" t="str">
            <v/>
          </cell>
        </row>
        <row r="690">
          <cell r="E690">
            <v>1605</v>
          </cell>
          <cell r="F690" t="str">
            <v>Logins</v>
          </cell>
          <cell r="G690" t="str">
            <v>201910</v>
          </cell>
          <cell r="H690" t="str">
            <v>Virginia Tech</v>
          </cell>
          <cell r="I690" t="str">
            <v>Blacksburg USA</v>
          </cell>
          <cell r="J690" t="str">
            <v>USA</v>
          </cell>
          <cell r="K690">
            <v>2</v>
          </cell>
          <cell r="L690" t="str">
            <v>Institute</v>
          </cell>
          <cell r="M690">
            <v>8</v>
          </cell>
          <cell r="N690" t="str">
            <v>CARN-1</v>
          </cell>
          <cell r="O690" t="str">
            <v/>
          </cell>
          <cell r="P690" t="str">
            <v/>
          </cell>
          <cell r="Q690">
            <v>40</v>
          </cell>
          <cell r="R690" t="str">
            <v>Année Philologique</v>
          </cell>
          <cell r="S690" t="str">
            <v/>
          </cell>
        </row>
        <row r="691">
          <cell r="E691">
            <v>1605</v>
          </cell>
          <cell r="F691" t="str">
            <v>Logins</v>
          </cell>
          <cell r="G691" t="str">
            <v>201911</v>
          </cell>
          <cell r="H691" t="str">
            <v>Virginia Tech</v>
          </cell>
          <cell r="I691" t="str">
            <v>Blacksburg USA</v>
          </cell>
          <cell r="J691" t="str">
            <v>USA</v>
          </cell>
          <cell r="K691">
            <v>2</v>
          </cell>
          <cell r="L691" t="str">
            <v>Institute</v>
          </cell>
          <cell r="M691">
            <v>8</v>
          </cell>
          <cell r="N691" t="str">
            <v>CARN-1</v>
          </cell>
          <cell r="O691" t="str">
            <v/>
          </cell>
          <cell r="P691" t="str">
            <v/>
          </cell>
          <cell r="Q691">
            <v>40</v>
          </cell>
          <cell r="R691" t="str">
            <v>Année Philologique</v>
          </cell>
          <cell r="S691" t="str">
            <v/>
          </cell>
        </row>
        <row r="692">
          <cell r="E692">
            <v>1605</v>
          </cell>
          <cell r="F692" t="str">
            <v>Logins</v>
          </cell>
          <cell r="G692" t="str">
            <v>201912</v>
          </cell>
          <cell r="H692" t="str">
            <v>Virginia Tech</v>
          </cell>
          <cell r="I692" t="str">
            <v>Blacksburg USA</v>
          </cell>
          <cell r="J692" t="str">
            <v>USA</v>
          </cell>
          <cell r="K692">
            <v>2</v>
          </cell>
          <cell r="L692" t="str">
            <v>Institute</v>
          </cell>
          <cell r="M692">
            <v>8</v>
          </cell>
          <cell r="N692" t="str">
            <v>CARN-1</v>
          </cell>
          <cell r="O692" t="str">
            <v/>
          </cell>
          <cell r="P692" t="str">
            <v/>
          </cell>
          <cell r="Q692">
            <v>40</v>
          </cell>
          <cell r="R692" t="str">
            <v>Année Philologique</v>
          </cell>
          <cell r="S692" t="str">
            <v/>
          </cell>
        </row>
        <row r="693">
          <cell r="E693">
            <v>1608</v>
          </cell>
          <cell r="F693" t="str">
            <v>Logins</v>
          </cell>
          <cell r="G693" t="str">
            <v>201901</v>
          </cell>
          <cell r="H693" t="str">
            <v>University of North Carolina</v>
          </cell>
          <cell r="I693" t="str">
            <v>Chapel Hill</v>
          </cell>
          <cell r="J693" t="str">
            <v>USA</v>
          </cell>
          <cell r="K693">
            <v>1</v>
          </cell>
          <cell r="L693" t="str">
            <v>Consortium</v>
          </cell>
          <cell r="M693">
            <v>8</v>
          </cell>
          <cell r="N693" t="str">
            <v>CARN-1</v>
          </cell>
          <cell r="O693" t="str">
            <v/>
          </cell>
          <cell r="P693" t="str">
            <v/>
          </cell>
          <cell r="Q693">
            <v>40</v>
          </cell>
          <cell r="R693" t="str">
            <v>Année Philologique</v>
          </cell>
          <cell r="S693" t="str">
            <v/>
          </cell>
        </row>
        <row r="694">
          <cell r="E694">
            <v>1608</v>
          </cell>
          <cell r="F694" t="str">
            <v>Logins</v>
          </cell>
          <cell r="G694" t="str">
            <v>201902</v>
          </cell>
          <cell r="H694" t="str">
            <v>University of North Carolina</v>
          </cell>
          <cell r="I694" t="str">
            <v>Chapel Hill</v>
          </cell>
          <cell r="J694" t="str">
            <v>USA</v>
          </cell>
          <cell r="K694">
            <v>1</v>
          </cell>
          <cell r="L694" t="str">
            <v>Consortium</v>
          </cell>
          <cell r="M694">
            <v>8</v>
          </cell>
          <cell r="N694" t="str">
            <v>CARN-1</v>
          </cell>
          <cell r="O694" t="str">
            <v/>
          </cell>
          <cell r="P694" t="str">
            <v/>
          </cell>
          <cell r="Q694">
            <v>40</v>
          </cell>
          <cell r="R694" t="str">
            <v>Année Philologique</v>
          </cell>
          <cell r="S694" t="str">
            <v/>
          </cell>
        </row>
        <row r="695">
          <cell r="E695">
            <v>1608</v>
          </cell>
          <cell r="F695" t="str">
            <v>Logins</v>
          </cell>
          <cell r="G695" t="str">
            <v>201903</v>
          </cell>
          <cell r="H695" t="str">
            <v>University of North Carolina</v>
          </cell>
          <cell r="I695" t="str">
            <v>Chapel Hill</v>
          </cell>
          <cell r="J695" t="str">
            <v>USA</v>
          </cell>
          <cell r="K695">
            <v>1</v>
          </cell>
          <cell r="L695" t="str">
            <v>Consortium</v>
          </cell>
          <cell r="M695">
            <v>8</v>
          </cell>
          <cell r="N695" t="str">
            <v>CARN-1</v>
          </cell>
          <cell r="O695" t="str">
            <v/>
          </cell>
          <cell r="P695" t="str">
            <v/>
          </cell>
          <cell r="Q695">
            <v>40</v>
          </cell>
          <cell r="R695" t="str">
            <v>Année Philologique</v>
          </cell>
          <cell r="S695" t="str">
            <v/>
          </cell>
        </row>
        <row r="696">
          <cell r="E696">
            <v>1608</v>
          </cell>
          <cell r="F696" t="str">
            <v>Logins</v>
          </cell>
          <cell r="G696" t="str">
            <v>201904</v>
          </cell>
          <cell r="H696" t="str">
            <v>University of North Carolina</v>
          </cell>
          <cell r="I696" t="str">
            <v>Chapel Hill</v>
          </cell>
          <cell r="J696" t="str">
            <v>USA</v>
          </cell>
          <cell r="K696">
            <v>1</v>
          </cell>
          <cell r="L696" t="str">
            <v>Consortium</v>
          </cell>
          <cell r="M696">
            <v>8</v>
          </cell>
          <cell r="N696" t="str">
            <v>CARN-1</v>
          </cell>
          <cell r="O696" t="str">
            <v/>
          </cell>
          <cell r="P696" t="str">
            <v/>
          </cell>
          <cell r="Q696">
            <v>40</v>
          </cell>
          <cell r="R696" t="str">
            <v>Année Philologique</v>
          </cell>
          <cell r="S696" t="str">
            <v/>
          </cell>
        </row>
        <row r="697">
          <cell r="E697">
            <v>1608</v>
          </cell>
          <cell r="F697" t="str">
            <v>Logins</v>
          </cell>
          <cell r="G697" t="str">
            <v>201905</v>
          </cell>
          <cell r="H697" t="str">
            <v>University of North Carolina</v>
          </cell>
          <cell r="I697" t="str">
            <v>Chapel Hill</v>
          </cell>
          <cell r="J697" t="str">
            <v>USA</v>
          </cell>
          <cell r="K697">
            <v>1</v>
          </cell>
          <cell r="L697" t="str">
            <v>Consortium</v>
          </cell>
          <cell r="M697">
            <v>8</v>
          </cell>
          <cell r="N697" t="str">
            <v>CARN-1</v>
          </cell>
          <cell r="O697" t="str">
            <v/>
          </cell>
          <cell r="P697" t="str">
            <v/>
          </cell>
          <cell r="Q697">
            <v>40</v>
          </cell>
          <cell r="R697" t="str">
            <v>Année Philologique</v>
          </cell>
          <cell r="S697" t="str">
            <v/>
          </cell>
        </row>
        <row r="698">
          <cell r="E698">
            <v>1608</v>
          </cell>
          <cell r="F698" t="str">
            <v>Logins</v>
          </cell>
          <cell r="G698" t="str">
            <v>201906</v>
          </cell>
          <cell r="H698" t="str">
            <v>University of North Carolina</v>
          </cell>
          <cell r="I698" t="str">
            <v>Chapel Hill</v>
          </cell>
          <cell r="J698" t="str">
            <v>USA</v>
          </cell>
          <cell r="K698">
            <v>1</v>
          </cell>
          <cell r="L698" t="str">
            <v>Consortium</v>
          </cell>
          <cell r="M698">
            <v>8</v>
          </cell>
          <cell r="N698" t="str">
            <v>CARN-1</v>
          </cell>
          <cell r="O698" t="str">
            <v/>
          </cell>
          <cell r="P698" t="str">
            <v/>
          </cell>
          <cell r="Q698">
            <v>40</v>
          </cell>
          <cell r="R698" t="str">
            <v>Année Philologique</v>
          </cell>
          <cell r="S698" t="str">
            <v/>
          </cell>
        </row>
        <row r="699">
          <cell r="E699">
            <v>1608</v>
          </cell>
          <cell r="F699" t="str">
            <v>Logins</v>
          </cell>
          <cell r="G699" t="str">
            <v>201907</v>
          </cell>
          <cell r="H699" t="str">
            <v>University of North Carolina</v>
          </cell>
          <cell r="I699" t="str">
            <v>Chapel Hill</v>
          </cell>
          <cell r="J699" t="str">
            <v>USA</v>
          </cell>
          <cell r="K699">
            <v>1</v>
          </cell>
          <cell r="L699" t="str">
            <v>Consortium</v>
          </cell>
          <cell r="M699">
            <v>8</v>
          </cell>
          <cell r="N699" t="str">
            <v>CARN-1</v>
          </cell>
          <cell r="O699" t="str">
            <v/>
          </cell>
          <cell r="P699" t="str">
            <v/>
          </cell>
          <cell r="Q699">
            <v>40</v>
          </cell>
          <cell r="R699" t="str">
            <v>Année Philologique</v>
          </cell>
          <cell r="S699" t="str">
            <v/>
          </cell>
        </row>
        <row r="700">
          <cell r="E700">
            <v>1608</v>
          </cell>
          <cell r="F700" t="str">
            <v>Logins</v>
          </cell>
          <cell r="G700" t="str">
            <v>201908</v>
          </cell>
          <cell r="H700" t="str">
            <v>University of North Carolina</v>
          </cell>
          <cell r="I700" t="str">
            <v>Chapel Hill</v>
          </cell>
          <cell r="J700" t="str">
            <v>USA</v>
          </cell>
          <cell r="K700">
            <v>1</v>
          </cell>
          <cell r="L700" t="str">
            <v>Consortium</v>
          </cell>
          <cell r="M700">
            <v>8</v>
          </cell>
          <cell r="N700" t="str">
            <v>CARN-1</v>
          </cell>
          <cell r="O700" t="str">
            <v/>
          </cell>
          <cell r="P700" t="str">
            <v/>
          </cell>
          <cell r="Q700">
            <v>40</v>
          </cell>
          <cell r="R700" t="str">
            <v>Année Philologique</v>
          </cell>
          <cell r="S700" t="str">
            <v/>
          </cell>
        </row>
        <row r="701">
          <cell r="E701">
            <v>1608</v>
          </cell>
          <cell r="F701" t="str">
            <v>Logins</v>
          </cell>
          <cell r="G701" t="str">
            <v>201909</v>
          </cell>
          <cell r="H701" t="str">
            <v>University of North Carolina</v>
          </cell>
          <cell r="I701" t="str">
            <v>Chapel Hill</v>
          </cell>
          <cell r="J701" t="str">
            <v>USA</v>
          </cell>
          <cell r="K701">
            <v>1</v>
          </cell>
          <cell r="L701" t="str">
            <v>Consortium</v>
          </cell>
          <cell r="M701">
            <v>8</v>
          </cell>
          <cell r="N701" t="str">
            <v>CARN-1</v>
          </cell>
          <cell r="O701" t="str">
            <v/>
          </cell>
          <cell r="P701" t="str">
            <v/>
          </cell>
          <cell r="Q701">
            <v>40</v>
          </cell>
          <cell r="R701" t="str">
            <v>Année Philologique</v>
          </cell>
          <cell r="S701" t="str">
            <v/>
          </cell>
        </row>
        <row r="702">
          <cell r="E702">
            <v>1608</v>
          </cell>
          <cell r="F702" t="str">
            <v>Logins</v>
          </cell>
          <cell r="G702" t="str">
            <v>201910</v>
          </cell>
          <cell r="H702" t="str">
            <v>University of North Carolina</v>
          </cell>
          <cell r="I702" t="str">
            <v>Chapel Hill</v>
          </cell>
          <cell r="J702" t="str">
            <v>USA</v>
          </cell>
          <cell r="K702">
            <v>1</v>
          </cell>
          <cell r="L702" t="str">
            <v>Consortium</v>
          </cell>
          <cell r="M702">
            <v>8</v>
          </cell>
          <cell r="N702" t="str">
            <v>CARN-1</v>
          </cell>
          <cell r="O702" t="str">
            <v/>
          </cell>
          <cell r="P702" t="str">
            <v/>
          </cell>
          <cell r="Q702">
            <v>40</v>
          </cell>
          <cell r="R702" t="str">
            <v>Année Philologique</v>
          </cell>
          <cell r="S702" t="str">
            <v/>
          </cell>
        </row>
        <row r="703">
          <cell r="E703">
            <v>1608</v>
          </cell>
          <cell r="F703" t="str">
            <v>Logins</v>
          </cell>
          <cell r="G703" t="str">
            <v>201911</v>
          </cell>
          <cell r="H703" t="str">
            <v>University of North Carolina</v>
          </cell>
          <cell r="I703" t="str">
            <v>Chapel Hill</v>
          </cell>
          <cell r="J703" t="str">
            <v>USA</v>
          </cell>
          <cell r="K703">
            <v>1</v>
          </cell>
          <cell r="L703" t="str">
            <v>Consortium</v>
          </cell>
          <cell r="M703">
            <v>8</v>
          </cell>
          <cell r="N703" t="str">
            <v>CARN-1</v>
          </cell>
          <cell r="O703" t="str">
            <v/>
          </cell>
          <cell r="P703" t="str">
            <v/>
          </cell>
          <cell r="Q703">
            <v>40</v>
          </cell>
          <cell r="R703" t="str">
            <v>Année Philologique</v>
          </cell>
          <cell r="S703" t="str">
            <v/>
          </cell>
        </row>
        <row r="704">
          <cell r="E704">
            <v>1608</v>
          </cell>
          <cell r="F704" t="str">
            <v>Logins</v>
          </cell>
          <cell r="G704" t="str">
            <v>201912</v>
          </cell>
          <cell r="H704" t="str">
            <v>University of North Carolina</v>
          </cell>
          <cell r="I704" t="str">
            <v>Chapel Hill</v>
          </cell>
          <cell r="J704" t="str">
            <v>USA</v>
          </cell>
          <cell r="K704">
            <v>1</v>
          </cell>
          <cell r="L704" t="str">
            <v>Consortium</v>
          </cell>
          <cell r="M704">
            <v>8</v>
          </cell>
          <cell r="N704" t="str">
            <v>CARN-1</v>
          </cell>
          <cell r="O704" t="str">
            <v/>
          </cell>
          <cell r="P704" t="str">
            <v/>
          </cell>
          <cell r="Q704">
            <v>40</v>
          </cell>
          <cell r="R704" t="str">
            <v>Année Philologique</v>
          </cell>
          <cell r="S704" t="str">
            <v/>
          </cell>
        </row>
        <row r="705">
          <cell r="E705">
            <v>1609</v>
          </cell>
          <cell r="F705" t="str">
            <v>Logins</v>
          </cell>
          <cell r="G705" t="str">
            <v>201902</v>
          </cell>
          <cell r="H705" t="str">
            <v>Colgate University Library</v>
          </cell>
          <cell r="I705" t="str">
            <v>Hamilton USA</v>
          </cell>
          <cell r="J705" t="str">
            <v>USA</v>
          </cell>
          <cell r="K705">
            <v>2</v>
          </cell>
          <cell r="L705" t="str">
            <v>Institute</v>
          </cell>
          <cell r="M705">
            <v>11</v>
          </cell>
          <cell r="N705" t="str">
            <v>CARN-4</v>
          </cell>
          <cell r="O705" t="str">
            <v/>
          </cell>
          <cell r="P705" t="str">
            <v/>
          </cell>
          <cell r="Q705">
            <v>40</v>
          </cell>
          <cell r="R705" t="str">
            <v>Année Philologique</v>
          </cell>
          <cell r="S705" t="str">
            <v/>
          </cell>
        </row>
        <row r="706">
          <cell r="E706">
            <v>1609</v>
          </cell>
          <cell r="F706" t="str">
            <v>Logins</v>
          </cell>
          <cell r="G706" t="str">
            <v>201903</v>
          </cell>
          <cell r="H706" t="str">
            <v>Colgate University Library</v>
          </cell>
          <cell r="I706" t="str">
            <v>Hamilton USA</v>
          </cell>
          <cell r="J706" t="str">
            <v>USA</v>
          </cell>
          <cell r="K706">
            <v>2</v>
          </cell>
          <cell r="L706" t="str">
            <v>Institute</v>
          </cell>
          <cell r="M706">
            <v>11</v>
          </cell>
          <cell r="N706" t="str">
            <v>CARN-4</v>
          </cell>
          <cell r="O706" t="str">
            <v/>
          </cell>
          <cell r="P706" t="str">
            <v/>
          </cell>
          <cell r="Q706">
            <v>40</v>
          </cell>
          <cell r="R706" t="str">
            <v>Année Philologique</v>
          </cell>
          <cell r="S706" t="str">
            <v/>
          </cell>
        </row>
        <row r="707">
          <cell r="E707">
            <v>1609</v>
          </cell>
          <cell r="F707" t="str">
            <v>Logins</v>
          </cell>
          <cell r="G707" t="str">
            <v>201905</v>
          </cell>
          <cell r="H707" t="str">
            <v>Colgate University Library</v>
          </cell>
          <cell r="I707" t="str">
            <v>Hamilton USA</v>
          </cell>
          <cell r="J707" t="str">
            <v>USA</v>
          </cell>
          <cell r="K707">
            <v>2</v>
          </cell>
          <cell r="L707" t="str">
            <v>Institute</v>
          </cell>
          <cell r="M707">
            <v>11</v>
          </cell>
          <cell r="N707" t="str">
            <v>CARN-4</v>
          </cell>
          <cell r="O707" t="str">
            <v/>
          </cell>
          <cell r="P707" t="str">
            <v/>
          </cell>
          <cell r="Q707">
            <v>40</v>
          </cell>
          <cell r="R707" t="str">
            <v>Année Philologique</v>
          </cell>
          <cell r="S707" t="str">
            <v/>
          </cell>
        </row>
        <row r="708">
          <cell r="E708">
            <v>1609</v>
          </cell>
          <cell r="F708" t="str">
            <v>Logins</v>
          </cell>
          <cell r="G708" t="str">
            <v>201907</v>
          </cell>
          <cell r="H708" t="str">
            <v>Colgate University Library</v>
          </cell>
          <cell r="I708" t="str">
            <v>Hamilton USA</v>
          </cell>
          <cell r="J708" t="str">
            <v>USA</v>
          </cell>
          <cell r="K708">
            <v>2</v>
          </cell>
          <cell r="L708" t="str">
            <v>Institute</v>
          </cell>
          <cell r="M708">
            <v>11</v>
          </cell>
          <cell r="N708" t="str">
            <v>CARN-4</v>
          </cell>
          <cell r="O708" t="str">
            <v/>
          </cell>
          <cell r="P708" t="str">
            <v/>
          </cell>
          <cell r="Q708">
            <v>40</v>
          </cell>
          <cell r="R708" t="str">
            <v>Année Philologique</v>
          </cell>
          <cell r="S708" t="str">
            <v/>
          </cell>
        </row>
        <row r="709">
          <cell r="E709">
            <v>1609</v>
          </cell>
          <cell r="F709" t="str">
            <v>Logins</v>
          </cell>
          <cell r="G709" t="str">
            <v>201908</v>
          </cell>
          <cell r="H709" t="str">
            <v>Colgate University Library</v>
          </cell>
          <cell r="I709" t="str">
            <v>Hamilton USA</v>
          </cell>
          <cell r="J709" t="str">
            <v>USA</v>
          </cell>
          <cell r="K709">
            <v>2</v>
          </cell>
          <cell r="L709" t="str">
            <v>Institute</v>
          </cell>
          <cell r="M709">
            <v>11</v>
          </cell>
          <cell r="N709" t="str">
            <v>CARN-4</v>
          </cell>
          <cell r="O709" t="str">
            <v/>
          </cell>
          <cell r="P709" t="str">
            <v/>
          </cell>
          <cell r="Q709">
            <v>40</v>
          </cell>
          <cell r="R709" t="str">
            <v>Année Philologique</v>
          </cell>
          <cell r="S709" t="str">
            <v/>
          </cell>
        </row>
        <row r="710">
          <cell r="E710">
            <v>1609</v>
          </cell>
          <cell r="F710" t="str">
            <v>Logins</v>
          </cell>
          <cell r="G710" t="str">
            <v>201909</v>
          </cell>
          <cell r="H710" t="str">
            <v>Colgate University Library</v>
          </cell>
          <cell r="I710" t="str">
            <v>Hamilton USA</v>
          </cell>
          <cell r="J710" t="str">
            <v>USA</v>
          </cell>
          <cell r="K710">
            <v>2</v>
          </cell>
          <cell r="L710" t="str">
            <v>Institute</v>
          </cell>
          <cell r="M710">
            <v>11</v>
          </cell>
          <cell r="N710" t="str">
            <v>CARN-4</v>
          </cell>
          <cell r="O710" t="str">
            <v/>
          </cell>
          <cell r="P710" t="str">
            <v/>
          </cell>
          <cell r="Q710">
            <v>40</v>
          </cell>
          <cell r="R710" t="str">
            <v>Année Philologique</v>
          </cell>
          <cell r="S710" t="str">
            <v/>
          </cell>
        </row>
        <row r="711">
          <cell r="E711">
            <v>1609</v>
          </cell>
          <cell r="F711" t="str">
            <v>Logins</v>
          </cell>
          <cell r="G711" t="str">
            <v>201910</v>
          </cell>
          <cell r="H711" t="str">
            <v>Colgate University Library</v>
          </cell>
          <cell r="I711" t="str">
            <v>Hamilton USA</v>
          </cell>
          <cell r="J711" t="str">
            <v>USA</v>
          </cell>
          <cell r="K711">
            <v>2</v>
          </cell>
          <cell r="L711" t="str">
            <v>Institute</v>
          </cell>
          <cell r="M711">
            <v>11</v>
          </cell>
          <cell r="N711" t="str">
            <v>CARN-4</v>
          </cell>
          <cell r="O711" t="str">
            <v/>
          </cell>
          <cell r="P711" t="str">
            <v/>
          </cell>
          <cell r="Q711">
            <v>40</v>
          </cell>
          <cell r="R711" t="str">
            <v>Année Philologique</v>
          </cell>
          <cell r="S711" t="str">
            <v/>
          </cell>
        </row>
        <row r="712">
          <cell r="E712">
            <v>1609</v>
          </cell>
          <cell r="F712" t="str">
            <v>Logins</v>
          </cell>
          <cell r="G712" t="str">
            <v>201912</v>
          </cell>
          <cell r="H712" t="str">
            <v>Colgate University Library</v>
          </cell>
          <cell r="I712" t="str">
            <v>Hamilton USA</v>
          </cell>
          <cell r="J712" t="str">
            <v>USA</v>
          </cell>
          <cell r="K712">
            <v>2</v>
          </cell>
          <cell r="L712" t="str">
            <v>Institute</v>
          </cell>
          <cell r="M712">
            <v>11</v>
          </cell>
          <cell r="N712" t="str">
            <v>CARN-4</v>
          </cell>
          <cell r="O712" t="str">
            <v/>
          </cell>
          <cell r="P712" t="str">
            <v/>
          </cell>
          <cell r="Q712">
            <v>40</v>
          </cell>
          <cell r="R712" t="str">
            <v>Année Philologique</v>
          </cell>
          <cell r="S712" t="str">
            <v/>
          </cell>
        </row>
        <row r="713">
          <cell r="E713">
            <v>1610</v>
          </cell>
          <cell r="F713" t="str">
            <v>Logins</v>
          </cell>
          <cell r="G713" t="str">
            <v>201901</v>
          </cell>
          <cell r="H713" t="str">
            <v>Williams College (incl. Clark Art Institute)</v>
          </cell>
          <cell r="I713" t="str">
            <v>Williamstown</v>
          </cell>
          <cell r="J713" t="str">
            <v>USA</v>
          </cell>
          <cell r="K713">
            <v>1</v>
          </cell>
          <cell r="L713" t="str">
            <v>Consortium</v>
          </cell>
          <cell r="M713">
            <v>11</v>
          </cell>
          <cell r="N713" t="str">
            <v>CARN-4</v>
          </cell>
          <cell r="O713" t="str">
            <v/>
          </cell>
          <cell r="P713" t="str">
            <v/>
          </cell>
          <cell r="Q713">
            <v>40</v>
          </cell>
          <cell r="R713" t="str">
            <v>Année Philologique</v>
          </cell>
          <cell r="S713" t="str">
            <v/>
          </cell>
        </row>
        <row r="714">
          <cell r="E714">
            <v>1610</v>
          </cell>
          <cell r="F714" t="str">
            <v>Logins</v>
          </cell>
          <cell r="G714" t="str">
            <v>201902</v>
          </cell>
          <cell r="H714" t="str">
            <v>Williams College (incl. Clark Art Institute)</v>
          </cell>
          <cell r="I714" t="str">
            <v>Williamstown</v>
          </cell>
          <cell r="J714" t="str">
            <v>USA</v>
          </cell>
          <cell r="K714">
            <v>1</v>
          </cell>
          <cell r="L714" t="str">
            <v>Consortium</v>
          </cell>
          <cell r="M714">
            <v>11</v>
          </cell>
          <cell r="N714" t="str">
            <v>CARN-4</v>
          </cell>
          <cell r="O714" t="str">
            <v/>
          </cell>
          <cell r="P714" t="str">
            <v/>
          </cell>
          <cell r="Q714">
            <v>40</v>
          </cell>
          <cell r="R714" t="str">
            <v>Année Philologique</v>
          </cell>
          <cell r="S714" t="str">
            <v/>
          </cell>
        </row>
        <row r="715">
          <cell r="E715">
            <v>1610</v>
          </cell>
          <cell r="F715" t="str">
            <v>Logins</v>
          </cell>
          <cell r="G715" t="str">
            <v>201903</v>
          </cell>
          <cell r="H715" t="str">
            <v>Williams College (incl. Clark Art Institute)</v>
          </cell>
          <cell r="I715" t="str">
            <v>Williamstown</v>
          </cell>
          <cell r="J715" t="str">
            <v>USA</v>
          </cell>
          <cell r="K715">
            <v>1</v>
          </cell>
          <cell r="L715" t="str">
            <v>Consortium</v>
          </cell>
          <cell r="M715">
            <v>11</v>
          </cell>
          <cell r="N715" t="str">
            <v>CARN-4</v>
          </cell>
          <cell r="O715" t="str">
            <v/>
          </cell>
          <cell r="P715" t="str">
            <v/>
          </cell>
          <cell r="Q715">
            <v>40</v>
          </cell>
          <cell r="R715" t="str">
            <v>Année Philologique</v>
          </cell>
          <cell r="S715" t="str">
            <v/>
          </cell>
        </row>
        <row r="716">
          <cell r="E716">
            <v>1610</v>
          </cell>
          <cell r="F716" t="str">
            <v>Logins</v>
          </cell>
          <cell r="G716" t="str">
            <v>201904</v>
          </cell>
          <cell r="H716" t="str">
            <v>Williams College (incl. Clark Art Institute)</v>
          </cell>
          <cell r="I716" t="str">
            <v>Williamstown</v>
          </cell>
          <cell r="J716" t="str">
            <v>USA</v>
          </cell>
          <cell r="K716">
            <v>1</v>
          </cell>
          <cell r="L716" t="str">
            <v>Consortium</v>
          </cell>
          <cell r="M716">
            <v>11</v>
          </cell>
          <cell r="N716" t="str">
            <v>CARN-4</v>
          </cell>
          <cell r="O716" t="str">
            <v/>
          </cell>
          <cell r="P716" t="str">
            <v/>
          </cell>
          <cell r="Q716">
            <v>40</v>
          </cell>
          <cell r="R716" t="str">
            <v>Année Philologique</v>
          </cell>
          <cell r="S716" t="str">
            <v/>
          </cell>
        </row>
        <row r="717">
          <cell r="E717">
            <v>1610</v>
          </cell>
          <cell r="F717" t="str">
            <v>Logins</v>
          </cell>
          <cell r="G717" t="str">
            <v>201905</v>
          </cell>
          <cell r="H717" t="str">
            <v>Williams College (incl. Clark Art Institute)</v>
          </cell>
          <cell r="I717" t="str">
            <v>Williamstown</v>
          </cell>
          <cell r="J717" t="str">
            <v>USA</v>
          </cell>
          <cell r="K717">
            <v>1</v>
          </cell>
          <cell r="L717" t="str">
            <v>Consortium</v>
          </cell>
          <cell r="M717">
            <v>11</v>
          </cell>
          <cell r="N717" t="str">
            <v>CARN-4</v>
          </cell>
          <cell r="O717" t="str">
            <v/>
          </cell>
          <cell r="P717" t="str">
            <v/>
          </cell>
          <cell r="Q717">
            <v>40</v>
          </cell>
          <cell r="R717" t="str">
            <v>Année Philologique</v>
          </cell>
          <cell r="S717" t="str">
            <v/>
          </cell>
        </row>
        <row r="718">
          <cell r="E718">
            <v>1610</v>
          </cell>
          <cell r="F718" t="str">
            <v>Logins</v>
          </cell>
          <cell r="G718" t="str">
            <v>201906</v>
          </cell>
          <cell r="H718" t="str">
            <v>Williams College (incl. Clark Art Institute)</v>
          </cell>
          <cell r="I718" t="str">
            <v>Williamstown</v>
          </cell>
          <cell r="J718" t="str">
            <v>USA</v>
          </cell>
          <cell r="K718">
            <v>1</v>
          </cell>
          <cell r="L718" t="str">
            <v>Consortium</v>
          </cell>
          <cell r="M718">
            <v>11</v>
          </cell>
          <cell r="N718" t="str">
            <v>CARN-4</v>
          </cell>
          <cell r="O718" t="str">
            <v/>
          </cell>
          <cell r="P718" t="str">
            <v/>
          </cell>
          <cell r="Q718">
            <v>40</v>
          </cell>
          <cell r="R718" t="str">
            <v>Année Philologique</v>
          </cell>
          <cell r="S718" t="str">
            <v/>
          </cell>
        </row>
        <row r="719">
          <cell r="E719">
            <v>1610</v>
          </cell>
          <cell r="F719" t="str">
            <v>Logins</v>
          </cell>
          <cell r="G719" t="str">
            <v>201907</v>
          </cell>
          <cell r="H719" t="str">
            <v>Williams College (incl. Clark Art Institute)</v>
          </cell>
          <cell r="I719" t="str">
            <v>Williamstown</v>
          </cell>
          <cell r="J719" t="str">
            <v>USA</v>
          </cell>
          <cell r="K719">
            <v>1</v>
          </cell>
          <cell r="L719" t="str">
            <v>Consortium</v>
          </cell>
          <cell r="M719">
            <v>11</v>
          </cell>
          <cell r="N719" t="str">
            <v>CARN-4</v>
          </cell>
          <cell r="O719" t="str">
            <v/>
          </cell>
          <cell r="P719" t="str">
            <v/>
          </cell>
          <cell r="Q719">
            <v>40</v>
          </cell>
          <cell r="R719" t="str">
            <v>Année Philologique</v>
          </cell>
          <cell r="S719" t="str">
            <v/>
          </cell>
        </row>
        <row r="720">
          <cell r="E720">
            <v>1610</v>
          </cell>
          <cell r="F720" t="str">
            <v>Logins</v>
          </cell>
          <cell r="G720" t="str">
            <v>201910</v>
          </cell>
          <cell r="H720" t="str">
            <v>Williams College (incl. Clark Art Institute)</v>
          </cell>
          <cell r="I720" t="str">
            <v>Williamstown</v>
          </cell>
          <cell r="J720" t="str">
            <v>USA</v>
          </cell>
          <cell r="K720">
            <v>1</v>
          </cell>
          <cell r="L720" t="str">
            <v>Consortium</v>
          </cell>
          <cell r="M720">
            <v>11</v>
          </cell>
          <cell r="N720" t="str">
            <v>CARN-4</v>
          </cell>
          <cell r="O720" t="str">
            <v/>
          </cell>
          <cell r="P720" t="str">
            <v/>
          </cell>
          <cell r="Q720">
            <v>40</v>
          </cell>
          <cell r="R720" t="str">
            <v>Année Philologique</v>
          </cell>
          <cell r="S720" t="str">
            <v/>
          </cell>
        </row>
        <row r="721">
          <cell r="E721">
            <v>1610</v>
          </cell>
          <cell r="F721" t="str">
            <v>Logins</v>
          </cell>
          <cell r="G721" t="str">
            <v>201911</v>
          </cell>
          <cell r="H721" t="str">
            <v>Williams College (incl. Clark Art Institute)</v>
          </cell>
          <cell r="I721" t="str">
            <v>Williamstown</v>
          </cell>
          <cell r="J721" t="str">
            <v>USA</v>
          </cell>
          <cell r="K721">
            <v>1</v>
          </cell>
          <cell r="L721" t="str">
            <v>Consortium</v>
          </cell>
          <cell r="M721">
            <v>11</v>
          </cell>
          <cell r="N721" t="str">
            <v>CARN-4</v>
          </cell>
          <cell r="O721" t="str">
            <v/>
          </cell>
          <cell r="P721" t="str">
            <v/>
          </cell>
          <cell r="Q721">
            <v>40</v>
          </cell>
          <cell r="R721" t="str">
            <v>Année Philologique</v>
          </cell>
          <cell r="S721" t="str">
            <v/>
          </cell>
        </row>
        <row r="722">
          <cell r="E722">
            <v>1610</v>
          </cell>
          <cell r="F722" t="str">
            <v>Logins</v>
          </cell>
          <cell r="G722" t="str">
            <v>201912</v>
          </cell>
          <cell r="H722" t="str">
            <v>Williams College (incl. Clark Art Institute)</v>
          </cell>
          <cell r="I722" t="str">
            <v>Williamstown</v>
          </cell>
          <cell r="J722" t="str">
            <v>USA</v>
          </cell>
          <cell r="K722">
            <v>1</v>
          </cell>
          <cell r="L722" t="str">
            <v>Consortium</v>
          </cell>
          <cell r="M722">
            <v>11</v>
          </cell>
          <cell r="N722" t="str">
            <v>CARN-4</v>
          </cell>
          <cell r="O722" t="str">
            <v/>
          </cell>
          <cell r="P722" t="str">
            <v/>
          </cell>
          <cell r="Q722">
            <v>40</v>
          </cell>
          <cell r="R722" t="str">
            <v>Année Philologique</v>
          </cell>
          <cell r="S722" t="str">
            <v/>
          </cell>
        </row>
        <row r="723">
          <cell r="E723">
            <v>1611</v>
          </cell>
          <cell r="F723" t="str">
            <v>Logins</v>
          </cell>
          <cell r="G723" t="str">
            <v>201901</v>
          </cell>
          <cell r="H723" t="str">
            <v>Princeton University</v>
          </cell>
          <cell r="I723" t="str">
            <v>Princeton</v>
          </cell>
          <cell r="J723" t="str">
            <v>USA</v>
          </cell>
          <cell r="K723">
            <v>1</v>
          </cell>
          <cell r="L723" t="str">
            <v>Consortium</v>
          </cell>
          <cell r="M723">
            <v>8</v>
          </cell>
          <cell r="N723" t="str">
            <v>CARN-1</v>
          </cell>
          <cell r="O723" t="str">
            <v/>
          </cell>
          <cell r="P723" t="str">
            <v/>
          </cell>
          <cell r="Q723">
            <v>40</v>
          </cell>
          <cell r="R723" t="str">
            <v>Année Philologique</v>
          </cell>
          <cell r="S723" t="str">
            <v/>
          </cell>
        </row>
        <row r="724">
          <cell r="E724">
            <v>1611</v>
          </cell>
          <cell r="F724" t="str">
            <v>Logins</v>
          </cell>
          <cell r="G724" t="str">
            <v>201902</v>
          </cell>
          <cell r="H724" t="str">
            <v>Princeton University</v>
          </cell>
          <cell r="I724" t="str">
            <v>Princeton</v>
          </cell>
          <cell r="J724" t="str">
            <v>USA</v>
          </cell>
          <cell r="K724">
            <v>1</v>
          </cell>
          <cell r="L724" t="str">
            <v>Consortium</v>
          </cell>
          <cell r="M724">
            <v>8</v>
          </cell>
          <cell r="N724" t="str">
            <v>CARN-1</v>
          </cell>
          <cell r="O724" t="str">
            <v/>
          </cell>
          <cell r="P724" t="str">
            <v/>
          </cell>
          <cell r="Q724">
            <v>40</v>
          </cell>
          <cell r="R724" t="str">
            <v>Année Philologique</v>
          </cell>
          <cell r="S724" t="str">
            <v/>
          </cell>
        </row>
        <row r="725">
          <cell r="E725">
            <v>1611</v>
          </cell>
          <cell r="F725" t="str">
            <v>Logins</v>
          </cell>
          <cell r="G725" t="str">
            <v>201903</v>
          </cell>
          <cell r="H725" t="str">
            <v>Princeton University</v>
          </cell>
          <cell r="I725" t="str">
            <v>Princeton</v>
          </cell>
          <cell r="J725" t="str">
            <v>USA</v>
          </cell>
          <cell r="K725">
            <v>1</v>
          </cell>
          <cell r="L725" t="str">
            <v>Consortium</v>
          </cell>
          <cell r="M725">
            <v>8</v>
          </cell>
          <cell r="N725" t="str">
            <v>CARN-1</v>
          </cell>
          <cell r="O725" t="str">
            <v/>
          </cell>
          <cell r="P725" t="str">
            <v/>
          </cell>
          <cell r="Q725">
            <v>40</v>
          </cell>
          <cell r="R725" t="str">
            <v>Année Philologique</v>
          </cell>
          <cell r="S725" t="str">
            <v/>
          </cell>
        </row>
        <row r="726">
          <cell r="E726">
            <v>1611</v>
          </cell>
          <cell r="F726" t="str">
            <v>Logins</v>
          </cell>
          <cell r="G726" t="str">
            <v>201904</v>
          </cell>
          <cell r="H726" t="str">
            <v>Princeton University</v>
          </cell>
          <cell r="I726" t="str">
            <v>Princeton</v>
          </cell>
          <cell r="J726" t="str">
            <v>USA</v>
          </cell>
          <cell r="K726">
            <v>1</v>
          </cell>
          <cell r="L726" t="str">
            <v>Consortium</v>
          </cell>
          <cell r="M726">
            <v>8</v>
          </cell>
          <cell r="N726" t="str">
            <v>CARN-1</v>
          </cell>
          <cell r="O726" t="str">
            <v/>
          </cell>
          <cell r="P726" t="str">
            <v/>
          </cell>
          <cell r="Q726">
            <v>40</v>
          </cell>
          <cell r="R726" t="str">
            <v>Année Philologique</v>
          </cell>
          <cell r="S726" t="str">
            <v/>
          </cell>
        </row>
        <row r="727">
          <cell r="E727">
            <v>1611</v>
          </cell>
          <cell r="F727" t="str">
            <v>Logins</v>
          </cell>
          <cell r="G727" t="str">
            <v>201905</v>
          </cell>
          <cell r="H727" t="str">
            <v>Princeton University</v>
          </cell>
          <cell r="I727" t="str">
            <v>Princeton</v>
          </cell>
          <cell r="J727" t="str">
            <v>USA</v>
          </cell>
          <cell r="K727">
            <v>1</v>
          </cell>
          <cell r="L727" t="str">
            <v>Consortium</v>
          </cell>
          <cell r="M727">
            <v>8</v>
          </cell>
          <cell r="N727" t="str">
            <v>CARN-1</v>
          </cell>
          <cell r="O727" t="str">
            <v/>
          </cell>
          <cell r="P727" t="str">
            <v/>
          </cell>
          <cell r="Q727">
            <v>40</v>
          </cell>
          <cell r="R727" t="str">
            <v>Année Philologique</v>
          </cell>
          <cell r="S727" t="str">
            <v/>
          </cell>
        </row>
        <row r="728">
          <cell r="E728">
            <v>1611</v>
          </cell>
          <cell r="F728" t="str">
            <v>Logins</v>
          </cell>
          <cell r="G728" t="str">
            <v>201906</v>
          </cell>
          <cell r="H728" t="str">
            <v>Princeton University</v>
          </cell>
          <cell r="I728" t="str">
            <v>Princeton</v>
          </cell>
          <cell r="J728" t="str">
            <v>USA</v>
          </cell>
          <cell r="K728">
            <v>1</v>
          </cell>
          <cell r="L728" t="str">
            <v>Consortium</v>
          </cell>
          <cell r="M728">
            <v>8</v>
          </cell>
          <cell r="N728" t="str">
            <v>CARN-1</v>
          </cell>
          <cell r="O728" t="str">
            <v/>
          </cell>
          <cell r="P728" t="str">
            <v/>
          </cell>
          <cell r="Q728">
            <v>40</v>
          </cell>
          <cell r="R728" t="str">
            <v>Année Philologique</v>
          </cell>
          <cell r="S728" t="str">
            <v/>
          </cell>
        </row>
        <row r="729">
          <cell r="E729">
            <v>1611</v>
          </cell>
          <cell r="F729" t="str">
            <v>Logins</v>
          </cell>
          <cell r="G729" t="str">
            <v>201907</v>
          </cell>
          <cell r="H729" t="str">
            <v>Princeton University</v>
          </cell>
          <cell r="I729" t="str">
            <v>Princeton</v>
          </cell>
          <cell r="J729" t="str">
            <v>USA</v>
          </cell>
          <cell r="K729">
            <v>1</v>
          </cell>
          <cell r="L729" t="str">
            <v>Consortium</v>
          </cell>
          <cell r="M729">
            <v>8</v>
          </cell>
          <cell r="N729" t="str">
            <v>CARN-1</v>
          </cell>
          <cell r="O729" t="str">
            <v/>
          </cell>
          <cell r="P729" t="str">
            <v/>
          </cell>
          <cell r="Q729">
            <v>40</v>
          </cell>
          <cell r="R729" t="str">
            <v>Année Philologique</v>
          </cell>
          <cell r="S729" t="str">
            <v/>
          </cell>
        </row>
        <row r="730">
          <cell r="E730">
            <v>1611</v>
          </cell>
          <cell r="F730" t="str">
            <v>Logins</v>
          </cell>
          <cell r="G730" t="str">
            <v>201908</v>
          </cell>
          <cell r="H730" t="str">
            <v>Princeton University</v>
          </cell>
          <cell r="I730" t="str">
            <v>Princeton</v>
          </cell>
          <cell r="J730" t="str">
            <v>USA</v>
          </cell>
          <cell r="K730">
            <v>1</v>
          </cell>
          <cell r="L730" t="str">
            <v>Consortium</v>
          </cell>
          <cell r="M730">
            <v>8</v>
          </cell>
          <cell r="N730" t="str">
            <v>CARN-1</v>
          </cell>
          <cell r="O730" t="str">
            <v/>
          </cell>
          <cell r="P730" t="str">
            <v/>
          </cell>
          <cell r="Q730">
            <v>40</v>
          </cell>
          <cell r="R730" t="str">
            <v>Année Philologique</v>
          </cell>
          <cell r="S730" t="str">
            <v/>
          </cell>
        </row>
        <row r="731">
          <cell r="E731">
            <v>1611</v>
          </cell>
          <cell r="F731" t="str">
            <v>Logins</v>
          </cell>
          <cell r="G731" t="str">
            <v>201909</v>
          </cell>
          <cell r="H731" t="str">
            <v>Princeton University</v>
          </cell>
          <cell r="I731" t="str">
            <v>Princeton</v>
          </cell>
          <cell r="J731" t="str">
            <v>USA</v>
          </cell>
          <cell r="K731">
            <v>1</v>
          </cell>
          <cell r="L731" t="str">
            <v>Consortium</v>
          </cell>
          <cell r="M731">
            <v>8</v>
          </cell>
          <cell r="N731" t="str">
            <v>CARN-1</v>
          </cell>
          <cell r="O731" t="str">
            <v/>
          </cell>
          <cell r="P731" t="str">
            <v/>
          </cell>
          <cell r="Q731">
            <v>40</v>
          </cell>
          <cell r="R731" t="str">
            <v>Année Philologique</v>
          </cell>
          <cell r="S731" t="str">
            <v/>
          </cell>
        </row>
        <row r="732">
          <cell r="E732">
            <v>1611</v>
          </cell>
          <cell r="F732" t="str">
            <v>Logins</v>
          </cell>
          <cell r="G732" t="str">
            <v>201910</v>
          </cell>
          <cell r="H732" t="str">
            <v>Princeton University</v>
          </cell>
          <cell r="I732" t="str">
            <v>Princeton</v>
          </cell>
          <cell r="J732" t="str">
            <v>USA</v>
          </cell>
          <cell r="K732">
            <v>1</v>
          </cell>
          <cell r="L732" t="str">
            <v>Consortium</v>
          </cell>
          <cell r="M732">
            <v>8</v>
          </cell>
          <cell r="N732" t="str">
            <v>CARN-1</v>
          </cell>
          <cell r="O732" t="str">
            <v/>
          </cell>
          <cell r="P732" t="str">
            <v/>
          </cell>
          <cell r="Q732">
            <v>40</v>
          </cell>
          <cell r="R732" t="str">
            <v>Année Philologique</v>
          </cell>
          <cell r="S732" t="str">
            <v/>
          </cell>
        </row>
        <row r="733">
          <cell r="E733">
            <v>1611</v>
          </cell>
          <cell r="F733" t="str">
            <v>Logins</v>
          </cell>
          <cell r="G733" t="str">
            <v>201911</v>
          </cell>
          <cell r="H733" t="str">
            <v>Princeton University</v>
          </cell>
          <cell r="I733" t="str">
            <v>Princeton</v>
          </cell>
          <cell r="J733" t="str">
            <v>USA</v>
          </cell>
          <cell r="K733">
            <v>1</v>
          </cell>
          <cell r="L733" t="str">
            <v>Consortium</v>
          </cell>
          <cell r="M733">
            <v>8</v>
          </cell>
          <cell r="N733" t="str">
            <v>CARN-1</v>
          </cell>
          <cell r="O733" t="str">
            <v/>
          </cell>
          <cell r="P733" t="str">
            <v/>
          </cell>
          <cell r="Q733">
            <v>40</v>
          </cell>
          <cell r="R733" t="str">
            <v>Année Philologique</v>
          </cell>
          <cell r="S733" t="str">
            <v/>
          </cell>
        </row>
        <row r="734">
          <cell r="E734">
            <v>1611</v>
          </cell>
          <cell r="F734" t="str">
            <v>Logins</v>
          </cell>
          <cell r="G734" t="str">
            <v>201912</v>
          </cell>
          <cell r="H734" t="str">
            <v>Princeton University</v>
          </cell>
          <cell r="I734" t="str">
            <v>Princeton</v>
          </cell>
          <cell r="J734" t="str">
            <v>USA</v>
          </cell>
          <cell r="K734">
            <v>1</v>
          </cell>
          <cell r="L734" t="str">
            <v>Consortium</v>
          </cell>
          <cell r="M734">
            <v>8</v>
          </cell>
          <cell r="N734" t="str">
            <v>CARN-1</v>
          </cell>
          <cell r="O734" t="str">
            <v/>
          </cell>
          <cell r="P734" t="str">
            <v/>
          </cell>
          <cell r="Q734">
            <v>40</v>
          </cell>
          <cell r="R734" t="str">
            <v>Année Philologique</v>
          </cell>
          <cell r="S734" t="str">
            <v/>
          </cell>
        </row>
        <row r="735">
          <cell r="E735">
            <v>1613</v>
          </cell>
          <cell r="F735" t="str">
            <v>Logins</v>
          </cell>
          <cell r="G735" t="str">
            <v>201901</v>
          </cell>
          <cell r="H735" t="str">
            <v>University of California Davis</v>
          </cell>
          <cell r="I735" t="str">
            <v>Davis</v>
          </cell>
          <cell r="J735" t="str">
            <v>USA</v>
          </cell>
          <cell r="K735">
            <v>1</v>
          </cell>
          <cell r="L735" t="str">
            <v>Consortium</v>
          </cell>
          <cell r="M735">
            <v>8</v>
          </cell>
          <cell r="N735" t="str">
            <v>CARN-1</v>
          </cell>
          <cell r="O735" t="str">
            <v/>
          </cell>
          <cell r="P735" t="str">
            <v/>
          </cell>
          <cell r="Q735">
            <v>40</v>
          </cell>
          <cell r="R735" t="str">
            <v>Année Philologique</v>
          </cell>
          <cell r="S735" t="str">
            <v/>
          </cell>
        </row>
        <row r="736">
          <cell r="E736">
            <v>1613</v>
          </cell>
          <cell r="F736" t="str">
            <v>Logins</v>
          </cell>
          <cell r="G736" t="str">
            <v>201902</v>
          </cell>
          <cell r="H736" t="str">
            <v>University of California Davis</v>
          </cell>
          <cell r="I736" t="str">
            <v>Davis</v>
          </cell>
          <cell r="J736" t="str">
            <v>USA</v>
          </cell>
          <cell r="K736">
            <v>1</v>
          </cell>
          <cell r="L736" t="str">
            <v>Consortium</v>
          </cell>
          <cell r="M736">
            <v>8</v>
          </cell>
          <cell r="N736" t="str">
            <v>CARN-1</v>
          </cell>
          <cell r="O736" t="str">
            <v/>
          </cell>
          <cell r="P736" t="str">
            <v/>
          </cell>
          <cell r="Q736">
            <v>40</v>
          </cell>
          <cell r="R736" t="str">
            <v>Année Philologique</v>
          </cell>
          <cell r="S736" t="str">
            <v/>
          </cell>
        </row>
        <row r="737">
          <cell r="E737">
            <v>1613</v>
          </cell>
          <cell r="F737" t="str">
            <v>Logins</v>
          </cell>
          <cell r="G737" t="str">
            <v>201903</v>
          </cell>
          <cell r="H737" t="str">
            <v>University of California Davis</v>
          </cell>
          <cell r="I737" t="str">
            <v>Davis</v>
          </cell>
          <cell r="J737" t="str">
            <v>USA</v>
          </cell>
          <cell r="K737">
            <v>1</v>
          </cell>
          <cell r="L737" t="str">
            <v>Consortium</v>
          </cell>
          <cell r="M737">
            <v>8</v>
          </cell>
          <cell r="N737" t="str">
            <v>CARN-1</v>
          </cell>
          <cell r="O737" t="str">
            <v/>
          </cell>
          <cell r="P737" t="str">
            <v/>
          </cell>
          <cell r="Q737">
            <v>40</v>
          </cell>
          <cell r="R737" t="str">
            <v>Année Philologique</v>
          </cell>
          <cell r="S737" t="str">
            <v/>
          </cell>
        </row>
        <row r="738">
          <cell r="E738">
            <v>1613</v>
          </cell>
          <cell r="F738" t="str">
            <v>Logins</v>
          </cell>
          <cell r="G738" t="str">
            <v>201904</v>
          </cell>
          <cell r="H738" t="str">
            <v>University of California Davis</v>
          </cell>
          <cell r="I738" t="str">
            <v>Davis</v>
          </cell>
          <cell r="J738" t="str">
            <v>USA</v>
          </cell>
          <cell r="K738">
            <v>1</v>
          </cell>
          <cell r="L738" t="str">
            <v>Consortium</v>
          </cell>
          <cell r="M738">
            <v>8</v>
          </cell>
          <cell r="N738" t="str">
            <v>CARN-1</v>
          </cell>
          <cell r="O738" t="str">
            <v/>
          </cell>
          <cell r="P738" t="str">
            <v/>
          </cell>
          <cell r="Q738">
            <v>40</v>
          </cell>
          <cell r="R738" t="str">
            <v>Année Philologique</v>
          </cell>
          <cell r="S738" t="str">
            <v/>
          </cell>
        </row>
        <row r="739">
          <cell r="E739">
            <v>1613</v>
          </cell>
          <cell r="F739" t="str">
            <v>Logins</v>
          </cell>
          <cell r="G739" t="str">
            <v>201905</v>
          </cell>
          <cell r="H739" t="str">
            <v>University of California Davis</v>
          </cell>
          <cell r="I739" t="str">
            <v>Davis</v>
          </cell>
          <cell r="J739" t="str">
            <v>USA</v>
          </cell>
          <cell r="K739">
            <v>1</v>
          </cell>
          <cell r="L739" t="str">
            <v>Consortium</v>
          </cell>
          <cell r="M739">
            <v>8</v>
          </cell>
          <cell r="N739" t="str">
            <v>CARN-1</v>
          </cell>
          <cell r="O739" t="str">
            <v/>
          </cell>
          <cell r="P739" t="str">
            <v/>
          </cell>
          <cell r="Q739">
            <v>40</v>
          </cell>
          <cell r="R739" t="str">
            <v>Année Philologique</v>
          </cell>
          <cell r="S739" t="str">
            <v/>
          </cell>
        </row>
        <row r="740">
          <cell r="E740">
            <v>1613</v>
          </cell>
          <cell r="F740" t="str">
            <v>Logins</v>
          </cell>
          <cell r="G740" t="str">
            <v>201906</v>
          </cell>
          <cell r="H740" t="str">
            <v>University of California Davis</v>
          </cell>
          <cell r="I740" t="str">
            <v>Davis</v>
          </cell>
          <cell r="J740" t="str">
            <v>USA</v>
          </cell>
          <cell r="K740">
            <v>1</v>
          </cell>
          <cell r="L740" t="str">
            <v>Consortium</v>
          </cell>
          <cell r="M740">
            <v>8</v>
          </cell>
          <cell r="N740" t="str">
            <v>CARN-1</v>
          </cell>
          <cell r="O740" t="str">
            <v/>
          </cell>
          <cell r="P740" t="str">
            <v/>
          </cell>
          <cell r="Q740">
            <v>40</v>
          </cell>
          <cell r="R740" t="str">
            <v>Année Philologique</v>
          </cell>
          <cell r="S740" t="str">
            <v/>
          </cell>
        </row>
        <row r="741">
          <cell r="E741">
            <v>1613</v>
          </cell>
          <cell r="F741" t="str">
            <v>Logins</v>
          </cell>
          <cell r="G741" t="str">
            <v>201907</v>
          </cell>
          <cell r="H741" t="str">
            <v>University of California Davis</v>
          </cell>
          <cell r="I741" t="str">
            <v>Davis</v>
          </cell>
          <cell r="J741" t="str">
            <v>USA</v>
          </cell>
          <cell r="K741">
            <v>1</v>
          </cell>
          <cell r="L741" t="str">
            <v>Consortium</v>
          </cell>
          <cell r="M741">
            <v>8</v>
          </cell>
          <cell r="N741" t="str">
            <v>CARN-1</v>
          </cell>
          <cell r="O741" t="str">
            <v/>
          </cell>
          <cell r="P741" t="str">
            <v/>
          </cell>
          <cell r="Q741">
            <v>40</v>
          </cell>
          <cell r="R741" t="str">
            <v>Année Philologique</v>
          </cell>
          <cell r="S741" t="str">
            <v/>
          </cell>
        </row>
        <row r="742">
          <cell r="E742">
            <v>1613</v>
          </cell>
          <cell r="F742" t="str">
            <v>Logins</v>
          </cell>
          <cell r="G742" t="str">
            <v>201908</v>
          </cell>
          <cell r="H742" t="str">
            <v>University of California Davis</v>
          </cell>
          <cell r="I742" t="str">
            <v>Davis</v>
          </cell>
          <cell r="J742" t="str">
            <v>USA</v>
          </cell>
          <cell r="K742">
            <v>1</v>
          </cell>
          <cell r="L742" t="str">
            <v>Consortium</v>
          </cell>
          <cell r="M742">
            <v>8</v>
          </cell>
          <cell r="N742" t="str">
            <v>CARN-1</v>
          </cell>
          <cell r="O742" t="str">
            <v/>
          </cell>
          <cell r="P742" t="str">
            <v/>
          </cell>
          <cell r="Q742">
            <v>40</v>
          </cell>
          <cell r="R742" t="str">
            <v>Année Philologique</v>
          </cell>
          <cell r="S742" t="str">
            <v/>
          </cell>
        </row>
        <row r="743">
          <cell r="E743">
            <v>1613</v>
          </cell>
          <cell r="F743" t="str">
            <v>Logins</v>
          </cell>
          <cell r="G743" t="str">
            <v>201909</v>
          </cell>
          <cell r="H743" t="str">
            <v>University of California Davis</v>
          </cell>
          <cell r="I743" t="str">
            <v>Davis</v>
          </cell>
          <cell r="J743" t="str">
            <v>USA</v>
          </cell>
          <cell r="K743">
            <v>1</v>
          </cell>
          <cell r="L743" t="str">
            <v>Consortium</v>
          </cell>
          <cell r="M743">
            <v>8</v>
          </cell>
          <cell r="N743" t="str">
            <v>CARN-1</v>
          </cell>
          <cell r="O743" t="str">
            <v/>
          </cell>
          <cell r="P743" t="str">
            <v/>
          </cell>
          <cell r="Q743">
            <v>40</v>
          </cell>
          <cell r="R743" t="str">
            <v>Année Philologique</v>
          </cell>
          <cell r="S743" t="str">
            <v/>
          </cell>
        </row>
        <row r="744">
          <cell r="E744">
            <v>1613</v>
          </cell>
          <cell r="F744" t="str">
            <v>Logins</v>
          </cell>
          <cell r="G744" t="str">
            <v>201910</v>
          </cell>
          <cell r="H744" t="str">
            <v>University of California Davis</v>
          </cell>
          <cell r="I744" t="str">
            <v>Davis</v>
          </cell>
          <cell r="J744" t="str">
            <v>USA</v>
          </cell>
          <cell r="K744">
            <v>1</v>
          </cell>
          <cell r="L744" t="str">
            <v>Consortium</v>
          </cell>
          <cell r="M744">
            <v>8</v>
          </cell>
          <cell r="N744" t="str">
            <v>CARN-1</v>
          </cell>
          <cell r="O744" t="str">
            <v/>
          </cell>
          <cell r="P744" t="str">
            <v/>
          </cell>
          <cell r="Q744">
            <v>40</v>
          </cell>
          <cell r="R744" t="str">
            <v>Année Philologique</v>
          </cell>
          <cell r="S744" t="str">
            <v/>
          </cell>
        </row>
        <row r="745">
          <cell r="E745">
            <v>1613</v>
          </cell>
          <cell r="F745" t="str">
            <v>Logins</v>
          </cell>
          <cell r="G745" t="str">
            <v>201911</v>
          </cell>
          <cell r="H745" t="str">
            <v>University of California Davis</v>
          </cell>
          <cell r="I745" t="str">
            <v>Davis</v>
          </cell>
          <cell r="J745" t="str">
            <v>USA</v>
          </cell>
          <cell r="K745">
            <v>1</v>
          </cell>
          <cell r="L745" t="str">
            <v>Consortium</v>
          </cell>
          <cell r="M745">
            <v>8</v>
          </cell>
          <cell r="N745" t="str">
            <v>CARN-1</v>
          </cell>
          <cell r="O745" t="str">
            <v/>
          </cell>
          <cell r="P745" t="str">
            <v/>
          </cell>
          <cell r="Q745">
            <v>40</v>
          </cell>
          <cell r="R745" t="str">
            <v>Année Philologique</v>
          </cell>
          <cell r="S745" t="str">
            <v/>
          </cell>
        </row>
        <row r="746">
          <cell r="E746">
            <v>1613</v>
          </cell>
          <cell r="F746" t="str">
            <v>Logins</v>
          </cell>
          <cell r="G746" t="str">
            <v>201912</v>
          </cell>
          <cell r="H746" t="str">
            <v>University of California Davis</v>
          </cell>
          <cell r="I746" t="str">
            <v>Davis</v>
          </cell>
          <cell r="J746" t="str">
            <v>USA</v>
          </cell>
          <cell r="K746">
            <v>1</v>
          </cell>
          <cell r="L746" t="str">
            <v>Consortium</v>
          </cell>
          <cell r="M746">
            <v>8</v>
          </cell>
          <cell r="N746" t="str">
            <v>CARN-1</v>
          </cell>
          <cell r="O746" t="str">
            <v/>
          </cell>
          <cell r="P746" t="str">
            <v/>
          </cell>
          <cell r="Q746">
            <v>40</v>
          </cell>
          <cell r="R746" t="str">
            <v>Année Philologique</v>
          </cell>
          <cell r="S746" t="str">
            <v/>
          </cell>
        </row>
        <row r="747">
          <cell r="E747">
            <v>1614</v>
          </cell>
          <cell r="F747" t="str">
            <v>Logins</v>
          </cell>
          <cell r="G747" t="str">
            <v>201901</v>
          </cell>
          <cell r="H747" t="str">
            <v>University of Chicago Library</v>
          </cell>
          <cell r="I747" t="str">
            <v>Chicago USA</v>
          </cell>
          <cell r="J747" t="str">
            <v>USA</v>
          </cell>
          <cell r="K747">
            <v>1</v>
          </cell>
          <cell r="L747" t="str">
            <v>Consortium</v>
          </cell>
          <cell r="M747">
            <v>8</v>
          </cell>
          <cell r="N747" t="str">
            <v>CARN-1</v>
          </cell>
          <cell r="O747" t="str">
            <v/>
          </cell>
          <cell r="P747" t="str">
            <v/>
          </cell>
          <cell r="Q747">
            <v>40</v>
          </cell>
          <cell r="R747" t="str">
            <v>Année Philologique</v>
          </cell>
          <cell r="S747" t="str">
            <v/>
          </cell>
        </row>
        <row r="748">
          <cell r="E748">
            <v>1614</v>
          </cell>
          <cell r="F748" t="str">
            <v>Logins</v>
          </cell>
          <cell r="G748" t="str">
            <v>201902</v>
          </cell>
          <cell r="H748" t="str">
            <v>University of Chicago Library</v>
          </cell>
          <cell r="I748" t="str">
            <v>Chicago USA</v>
          </cell>
          <cell r="J748" t="str">
            <v>USA</v>
          </cell>
          <cell r="K748">
            <v>1</v>
          </cell>
          <cell r="L748" t="str">
            <v>Consortium</v>
          </cell>
          <cell r="M748">
            <v>8</v>
          </cell>
          <cell r="N748" t="str">
            <v>CARN-1</v>
          </cell>
          <cell r="O748" t="str">
            <v/>
          </cell>
          <cell r="P748" t="str">
            <v/>
          </cell>
          <cell r="Q748">
            <v>40</v>
          </cell>
          <cell r="R748" t="str">
            <v>Année Philologique</v>
          </cell>
          <cell r="S748" t="str">
            <v/>
          </cell>
        </row>
        <row r="749">
          <cell r="E749">
            <v>1614</v>
          </cell>
          <cell r="F749" t="str">
            <v>Logins</v>
          </cell>
          <cell r="G749" t="str">
            <v>201903</v>
          </cell>
          <cell r="H749" t="str">
            <v>University of Chicago Library</v>
          </cell>
          <cell r="I749" t="str">
            <v>Chicago USA</v>
          </cell>
          <cell r="J749" t="str">
            <v>USA</v>
          </cell>
          <cell r="K749">
            <v>1</v>
          </cell>
          <cell r="L749" t="str">
            <v>Consortium</v>
          </cell>
          <cell r="M749">
            <v>8</v>
          </cell>
          <cell r="N749" t="str">
            <v>CARN-1</v>
          </cell>
          <cell r="O749" t="str">
            <v/>
          </cell>
          <cell r="P749" t="str">
            <v/>
          </cell>
          <cell r="Q749">
            <v>40</v>
          </cell>
          <cell r="R749" t="str">
            <v>Année Philologique</v>
          </cell>
          <cell r="S749" t="str">
            <v/>
          </cell>
        </row>
        <row r="750">
          <cell r="E750">
            <v>1614</v>
          </cell>
          <cell r="F750" t="str">
            <v>Logins</v>
          </cell>
          <cell r="G750" t="str">
            <v>201904</v>
          </cell>
          <cell r="H750" t="str">
            <v>University of Chicago Library</v>
          </cell>
          <cell r="I750" t="str">
            <v>Chicago USA</v>
          </cell>
          <cell r="J750" t="str">
            <v>USA</v>
          </cell>
          <cell r="K750">
            <v>1</v>
          </cell>
          <cell r="L750" t="str">
            <v>Consortium</v>
          </cell>
          <cell r="M750">
            <v>8</v>
          </cell>
          <cell r="N750" t="str">
            <v>CARN-1</v>
          </cell>
          <cell r="O750" t="str">
            <v/>
          </cell>
          <cell r="P750" t="str">
            <v/>
          </cell>
          <cell r="Q750">
            <v>40</v>
          </cell>
          <cell r="R750" t="str">
            <v>Année Philologique</v>
          </cell>
          <cell r="S750" t="str">
            <v/>
          </cell>
        </row>
        <row r="751">
          <cell r="E751">
            <v>1614</v>
          </cell>
          <cell r="F751" t="str">
            <v>Logins</v>
          </cell>
          <cell r="G751" t="str">
            <v>201905</v>
          </cell>
          <cell r="H751" t="str">
            <v>University of Chicago Library</v>
          </cell>
          <cell r="I751" t="str">
            <v>Chicago USA</v>
          </cell>
          <cell r="J751" t="str">
            <v>USA</v>
          </cell>
          <cell r="K751">
            <v>1</v>
          </cell>
          <cell r="L751" t="str">
            <v>Consortium</v>
          </cell>
          <cell r="M751">
            <v>8</v>
          </cell>
          <cell r="N751" t="str">
            <v>CARN-1</v>
          </cell>
          <cell r="O751" t="str">
            <v/>
          </cell>
          <cell r="P751" t="str">
            <v/>
          </cell>
          <cell r="Q751">
            <v>40</v>
          </cell>
          <cell r="R751" t="str">
            <v>Année Philologique</v>
          </cell>
          <cell r="S751" t="str">
            <v/>
          </cell>
        </row>
        <row r="752">
          <cell r="E752">
            <v>1614</v>
          </cell>
          <cell r="F752" t="str">
            <v>Logins</v>
          </cell>
          <cell r="G752" t="str">
            <v>201906</v>
          </cell>
          <cell r="H752" t="str">
            <v>University of Chicago Library</v>
          </cell>
          <cell r="I752" t="str">
            <v>Chicago USA</v>
          </cell>
          <cell r="J752" t="str">
            <v>USA</v>
          </cell>
          <cell r="K752">
            <v>1</v>
          </cell>
          <cell r="L752" t="str">
            <v>Consortium</v>
          </cell>
          <cell r="M752">
            <v>8</v>
          </cell>
          <cell r="N752" t="str">
            <v>CARN-1</v>
          </cell>
          <cell r="O752" t="str">
            <v/>
          </cell>
          <cell r="P752" t="str">
            <v/>
          </cell>
          <cell r="Q752">
            <v>40</v>
          </cell>
          <cell r="R752" t="str">
            <v>Année Philologique</v>
          </cell>
          <cell r="S752" t="str">
            <v/>
          </cell>
        </row>
        <row r="753">
          <cell r="E753">
            <v>1614</v>
          </cell>
          <cell r="F753" t="str">
            <v>Logins</v>
          </cell>
          <cell r="G753" t="str">
            <v>201907</v>
          </cell>
          <cell r="H753" t="str">
            <v>University of Chicago Library</v>
          </cell>
          <cell r="I753" t="str">
            <v>Chicago USA</v>
          </cell>
          <cell r="J753" t="str">
            <v>USA</v>
          </cell>
          <cell r="K753">
            <v>1</v>
          </cell>
          <cell r="L753" t="str">
            <v>Consortium</v>
          </cell>
          <cell r="M753">
            <v>8</v>
          </cell>
          <cell r="N753" t="str">
            <v>CARN-1</v>
          </cell>
          <cell r="O753" t="str">
            <v/>
          </cell>
          <cell r="P753" t="str">
            <v/>
          </cell>
          <cell r="Q753">
            <v>40</v>
          </cell>
          <cell r="R753" t="str">
            <v>Année Philologique</v>
          </cell>
          <cell r="S753" t="str">
            <v/>
          </cell>
        </row>
        <row r="754">
          <cell r="E754">
            <v>1614</v>
          </cell>
          <cell r="F754" t="str">
            <v>Logins</v>
          </cell>
          <cell r="G754" t="str">
            <v>201908</v>
          </cell>
          <cell r="H754" t="str">
            <v>University of Chicago Library</v>
          </cell>
          <cell r="I754" t="str">
            <v>Chicago USA</v>
          </cell>
          <cell r="J754" t="str">
            <v>USA</v>
          </cell>
          <cell r="K754">
            <v>1</v>
          </cell>
          <cell r="L754" t="str">
            <v>Consortium</v>
          </cell>
          <cell r="M754">
            <v>8</v>
          </cell>
          <cell r="N754" t="str">
            <v>CARN-1</v>
          </cell>
          <cell r="O754" t="str">
            <v/>
          </cell>
          <cell r="P754" t="str">
            <v/>
          </cell>
          <cell r="Q754">
            <v>40</v>
          </cell>
          <cell r="R754" t="str">
            <v>Année Philologique</v>
          </cell>
          <cell r="S754" t="str">
            <v/>
          </cell>
        </row>
        <row r="755">
          <cell r="E755">
            <v>1614</v>
          </cell>
          <cell r="F755" t="str">
            <v>Logins</v>
          </cell>
          <cell r="G755" t="str">
            <v>201909</v>
          </cell>
          <cell r="H755" t="str">
            <v>University of Chicago Library</v>
          </cell>
          <cell r="I755" t="str">
            <v>Chicago USA</v>
          </cell>
          <cell r="J755" t="str">
            <v>USA</v>
          </cell>
          <cell r="K755">
            <v>1</v>
          </cell>
          <cell r="L755" t="str">
            <v>Consortium</v>
          </cell>
          <cell r="M755">
            <v>8</v>
          </cell>
          <cell r="N755" t="str">
            <v>CARN-1</v>
          </cell>
          <cell r="O755" t="str">
            <v/>
          </cell>
          <cell r="P755" t="str">
            <v/>
          </cell>
          <cell r="Q755">
            <v>40</v>
          </cell>
          <cell r="R755" t="str">
            <v>Année Philologique</v>
          </cell>
          <cell r="S755" t="str">
            <v/>
          </cell>
        </row>
        <row r="756">
          <cell r="E756">
            <v>1614</v>
          </cell>
          <cell r="F756" t="str">
            <v>Logins</v>
          </cell>
          <cell r="G756" t="str">
            <v>201910</v>
          </cell>
          <cell r="H756" t="str">
            <v>University of Chicago Library</v>
          </cell>
          <cell r="I756" t="str">
            <v>Chicago USA</v>
          </cell>
          <cell r="J756" t="str">
            <v>USA</v>
          </cell>
          <cell r="K756">
            <v>1</v>
          </cell>
          <cell r="L756" t="str">
            <v>Consortium</v>
          </cell>
          <cell r="M756">
            <v>8</v>
          </cell>
          <cell r="N756" t="str">
            <v>CARN-1</v>
          </cell>
          <cell r="O756" t="str">
            <v/>
          </cell>
          <cell r="P756" t="str">
            <v/>
          </cell>
          <cell r="Q756">
            <v>40</v>
          </cell>
          <cell r="R756" t="str">
            <v>Année Philologique</v>
          </cell>
          <cell r="S756" t="str">
            <v/>
          </cell>
        </row>
        <row r="757">
          <cell r="E757">
            <v>1614</v>
          </cell>
          <cell r="F757" t="str">
            <v>Logins</v>
          </cell>
          <cell r="G757" t="str">
            <v>201911</v>
          </cell>
          <cell r="H757" t="str">
            <v>University of Chicago Library</v>
          </cell>
          <cell r="I757" t="str">
            <v>Chicago USA</v>
          </cell>
          <cell r="J757" t="str">
            <v>USA</v>
          </cell>
          <cell r="K757">
            <v>1</v>
          </cell>
          <cell r="L757" t="str">
            <v>Consortium</v>
          </cell>
          <cell r="M757">
            <v>8</v>
          </cell>
          <cell r="N757" t="str">
            <v>CARN-1</v>
          </cell>
          <cell r="O757" t="str">
            <v/>
          </cell>
          <cell r="P757" t="str">
            <v/>
          </cell>
          <cell r="Q757">
            <v>40</v>
          </cell>
          <cell r="R757" t="str">
            <v>Année Philologique</v>
          </cell>
          <cell r="S757" t="str">
            <v/>
          </cell>
        </row>
        <row r="758">
          <cell r="E758">
            <v>1614</v>
          </cell>
          <cell r="F758" t="str">
            <v>Logins</v>
          </cell>
          <cell r="G758" t="str">
            <v>201912</v>
          </cell>
          <cell r="H758" t="str">
            <v>University of Chicago Library</v>
          </cell>
          <cell r="I758" t="str">
            <v>Chicago USA</v>
          </cell>
          <cell r="J758" t="str">
            <v>USA</v>
          </cell>
          <cell r="K758">
            <v>1</v>
          </cell>
          <cell r="L758" t="str">
            <v>Consortium</v>
          </cell>
          <cell r="M758">
            <v>8</v>
          </cell>
          <cell r="N758" t="str">
            <v>CARN-1</v>
          </cell>
          <cell r="O758" t="str">
            <v/>
          </cell>
          <cell r="P758" t="str">
            <v/>
          </cell>
          <cell r="Q758">
            <v>40</v>
          </cell>
          <cell r="R758" t="str">
            <v>Année Philologique</v>
          </cell>
          <cell r="S758" t="str">
            <v/>
          </cell>
        </row>
        <row r="759">
          <cell r="E759">
            <v>1615</v>
          </cell>
          <cell r="F759" t="str">
            <v>Logins</v>
          </cell>
          <cell r="G759" t="str">
            <v>201901</v>
          </cell>
          <cell r="H759" t="str">
            <v>Vrije Universiteit Amsterdam</v>
          </cell>
          <cell r="I759" t="str">
            <v>Amsterdam</v>
          </cell>
          <cell r="J759" t="str">
            <v>Netherlands</v>
          </cell>
          <cell r="K759">
            <v>2</v>
          </cell>
          <cell r="L759" t="str">
            <v>Institute</v>
          </cell>
          <cell r="M759">
            <v>3</v>
          </cell>
          <cell r="N759" t="str">
            <v>Standard</v>
          </cell>
          <cell r="O759" t="str">
            <v/>
          </cell>
          <cell r="P759" t="str">
            <v/>
          </cell>
          <cell r="Q759">
            <v>3</v>
          </cell>
          <cell r="R759" t="str">
            <v>Année Philologique</v>
          </cell>
          <cell r="S759" t="str">
            <v/>
          </cell>
        </row>
        <row r="760">
          <cell r="E760">
            <v>1615</v>
          </cell>
          <cell r="F760" t="str">
            <v>Logins</v>
          </cell>
          <cell r="G760" t="str">
            <v>201902</v>
          </cell>
          <cell r="H760" t="str">
            <v>Vrije Universiteit Amsterdam</v>
          </cell>
          <cell r="I760" t="str">
            <v>Amsterdam</v>
          </cell>
          <cell r="J760" t="str">
            <v>Netherlands</v>
          </cell>
          <cell r="K760">
            <v>2</v>
          </cell>
          <cell r="L760" t="str">
            <v>Institute</v>
          </cell>
          <cell r="M760">
            <v>3</v>
          </cell>
          <cell r="N760" t="str">
            <v>Standard</v>
          </cell>
          <cell r="O760" t="str">
            <v/>
          </cell>
          <cell r="P760" t="str">
            <v/>
          </cell>
          <cell r="Q760">
            <v>3</v>
          </cell>
          <cell r="R760" t="str">
            <v>Année Philologique</v>
          </cell>
          <cell r="S760" t="str">
            <v/>
          </cell>
        </row>
        <row r="761">
          <cell r="E761">
            <v>1615</v>
          </cell>
          <cell r="F761" t="str">
            <v>Logins</v>
          </cell>
          <cell r="G761" t="str">
            <v>201903</v>
          </cell>
          <cell r="H761" t="str">
            <v>Vrije Universiteit Amsterdam</v>
          </cell>
          <cell r="I761" t="str">
            <v>Amsterdam</v>
          </cell>
          <cell r="J761" t="str">
            <v>Netherlands</v>
          </cell>
          <cell r="K761">
            <v>2</v>
          </cell>
          <cell r="L761" t="str">
            <v>Institute</v>
          </cell>
          <cell r="M761">
            <v>3</v>
          </cell>
          <cell r="N761" t="str">
            <v>Standard</v>
          </cell>
          <cell r="O761" t="str">
            <v/>
          </cell>
          <cell r="P761" t="str">
            <v/>
          </cell>
          <cell r="Q761">
            <v>3</v>
          </cell>
          <cell r="R761" t="str">
            <v>Année Philologique</v>
          </cell>
          <cell r="S761" t="str">
            <v/>
          </cell>
        </row>
        <row r="762">
          <cell r="E762">
            <v>1615</v>
          </cell>
          <cell r="F762" t="str">
            <v>Logins</v>
          </cell>
          <cell r="G762" t="str">
            <v>201904</v>
          </cell>
          <cell r="H762" t="str">
            <v>Vrije Universiteit Amsterdam</v>
          </cell>
          <cell r="I762" t="str">
            <v>Amsterdam</v>
          </cell>
          <cell r="J762" t="str">
            <v>Netherlands</v>
          </cell>
          <cell r="K762">
            <v>2</v>
          </cell>
          <cell r="L762" t="str">
            <v>Institute</v>
          </cell>
          <cell r="M762">
            <v>3</v>
          </cell>
          <cell r="N762" t="str">
            <v>Standard</v>
          </cell>
          <cell r="O762" t="str">
            <v/>
          </cell>
          <cell r="P762" t="str">
            <v/>
          </cell>
          <cell r="Q762">
            <v>3</v>
          </cell>
          <cell r="R762" t="str">
            <v>Année Philologique</v>
          </cell>
          <cell r="S762" t="str">
            <v/>
          </cell>
        </row>
        <row r="763">
          <cell r="E763">
            <v>1615</v>
          </cell>
          <cell r="F763" t="str">
            <v>Logins</v>
          </cell>
          <cell r="G763" t="str">
            <v>201905</v>
          </cell>
          <cell r="H763" t="str">
            <v>Vrije Universiteit Amsterdam</v>
          </cell>
          <cell r="I763" t="str">
            <v>Amsterdam</v>
          </cell>
          <cell r="J763" t="str">
            <v>Netherlands</v>
          </cell>
          <cell r="K763">
            <v>2</v>
          </cell>
          <cell r="L763" t="str">
            <v>Institute</v>
          </cell>
          <cell r="M763">
            <v>3</v>
          </cell>
          <cell r="N763" t="str">
            <v>Standard</v>
          </cell>
          <cell r="O763" t="str">
            <v/>
          </cell>
          <cell r="P763" t="str">
            <v/>
          </cell>
          <cell r="Q763">
            <v>3</v>
          </cell>
          <cell r="R763" t="str">
            <v>Année Philologique</v>
          </cell>
          <cell r="S763" t="str">
            <v/>
          </cell>
        </row>
        <row r="764">
          <cell r="E764">
            <v>1615</v>
          </cell>
          <cell r="F764" t="str">
            <v>Logins</v>
          </cell>
          <cell r="G764" t="str">
            <v>201907</v>
          </cell>
          <cell r="H764" t="str">
            <v>Vrije Universiteit Amsterdam</v>
          </cell>
          <cell r="I764" t="str">
            <v>Amsterdam</v>
          </cell>
          <cell r="J764" t="str">
            <v>Netherlands</v>
          </cell>
          <cell r="K764">
            <v>2</v>
          </cell>
          <cell r="L764" t="str">
            <v>Institute</v>
          </cell>
          <cell r="M764">
            <v>3</v>
          </cell>
          <cell r="N764" t="str">
            <v>Standard</v>
          </cell>
          <cell r="O764" t="str">
            <v/>
          </cell>
          <cell r="P764" t="str">
            <v/>
          </cell>
          <cell r="Q764">
            <v>3</v>
          </cell>
          <cell r="R764" t="str">
            <v>Année Philologique</v>
          </cell>
          <cell r="S764" t="str">
            <v/>
          </cell>
        </row>
        <row r="765">
          <cell r="E765">
            <v>1615</v>
          </cell>
          <cell r="F765" t="str">
            <v>Logins</v>
          </cell>
          <cell r="G765" t="str">
            <v>201910</v>
          </cell>
          <cell r="H765" t="str">
            <v>Vrije Universiteit Amsterdam</v>
          </cell>
          <cell r="I765" t="str">
            <v>Amsterdam</v>
          </cell>
          <cell r="J765" t="str">
            <v>Netherlands</v>
          </cell>
          <cell r="K765">
            <v>2</v>
          </cell>
          <cell r="L765" t="str">
            <v>Institute</v>
          </cell>
          <cell r="M765">
            <v>3</v>
          </cell>
          <cell r="N765" t="str">
            <v>Standard</v>
          </cell>
          <cell r="O765" t="str">
            <v/>
          </cell>
          <cell r="P765" t="str">
            <v/>
          </cell>
          <cell r="Q765">
            <v>3</v>
          </cell>
          <cell r="R765" t="str">
            <v>Année Philologique</v>
          </cell>
          <cell r="S765" t="str">
            <v/>
          </cell>
        </row>
        <row r="766">
          <cell r="E766">
            <v>1615</v>
          </cell>
          <cell r="F766" t="str">
            <v>Logins</v>
          </cell>
          <cell r="G766" t="str">
            <v>201911</v>
          </cell>
          <cell r="H766" t="str">
            <v>Vrije Universiteit Amsterdam</v>
          </cell>
          <cell r="I766" t="str">
            <v>Amsterdam</v>
          </cell>
          <cell r="J766" t="str">
            <v>Netherlands</v>
          </cell>
          <cell r="K766">
            <v>2</v>
          </cell>
          <cell r="L766" t="str">
            <v>Institute</v>
          </cell>
          <cell r="M766">
            <v>3</v>
          </cell>
          <cell r="N766" t="str">
            <v>Standard</v>
          </cell>
          <cell r="O766" t="str">
            <v/>
          </cell>
          <cell r="P766" t="str">
            <v/>
          </cell>
          <cell r="Q766">
            <v>3</v>
          </cell>
          <cell r="R766" t="str">
            <v>Année Philologique</v>
          </cell>
          <cell r="S766" t="str">
            <v/>
          </cell>
        </row>
        <row r="767">
          <cell r="E767">
            <v>1615</v>
          </cell>
          <cell r="F767" t="str">
            <v>Logins</v>
          </cell>
          <cell r="G767" t="str">
            <v>201912</v>
          </cell>
          <cell r="H767" t="str">
            <v>Vrije Universiteit Amsterdam</v>
          </cell>
          <cell r="I767" t="str">
            <v>Amsterdam</v>
          </cell>
          <cell r="J767" t="str">
            <v>Netherlands</v>
          </cell>
          <cell r="K767">
            <v>2</v>
          </cell>
          <cell r="L767" t="str">
            <v>Institute</v>
          </cell>
          <cell r="M767">
            <v>3</v>
          </cell>
          <cell r="N767" t="str">
            <v>Standard</v>
          </cell>
          <cell r="O767" t="str">
            <v/>
          </cell>
          <cell r="P767" t="str">
            <v/>
          </cell>
          <cell r="Q767">
            <v>3</v>
          </cell>
          <cell r="R767" t="str">
            <v>Année Philologique</v>
          </cell>
          <cell r="S767" t="str">
            <v/>
          </cell>
        </row>
        <row r="768">
          <cell r="E768">
            <v>1616</v>
          </cell>
          <cell r="F768" t="str">
            <v>Logins</v>
          </cell>
          <cell r="G768" t="str">
            <v>201901</v>
          </cell>
          <cell r="H768" t="str">
            <v>University of Washington</v>
          </cell>
          <cell r="I768" t="str">
            <v>Seattle</v>
          </cell>
          <cell r="J768" t="str">
            <v>USA</v>
          </cell>
          <cell r="K768">
            <v>1</v>
          </cell>
          <cell r="L768" t="str">
            <v>Consortium</v>
          </cell>
          <cell r="M768">
            <v>8</v>
          </cell>
          <cell r="N768" t="str">
            <v>CARN-1</v>
          </cell>
          <cell r="O768" t="str">
            <v/>
          </cell>
          <cell r="P768" t="str">
            <v/>
          </cell>
          <cell r="Q768">
            <v>40</v>
          </cell>
          <cell r="R768" t="str">
            <v>Année Philologique</v>
          </cell>
          <cell r="S768" t="str">
            <v/>
          </cell>
        </row>
        <row r="769">
          <cell r="E769">
            <v>1616</v>
          </cell>
          <cell r="F769" t="str">
            <v>Logins</v>
          </cell>
          <cell r="G769" t="str">
            <v>201902</v>
          </cell>
          <cell r="H769" t="str">
            <v>University of Washington</v>
          </cell>
          <cell r="I769" t="str">
            <v>Seattle</v>
          </cell>
          <cell r="J769" t="str">
            <v>USA</v>
          </cell>
          <cell r="K769">
            <v>1</v>
          </cell>
          <cell r="L769" t="str">
            <v>Consortium</v>
          </cell>
          <cell r="M769">
            <v>8</v>
          </cell>
          <cell r="N769" t="str">
            <v>CARN-1</v>
          </cell>
          <cell r="O769" t="str">
            <v/>
          </cell>
          <cell r="P769" t="str">
            <v/>
          </cell>
          <cell r="Q769">
            <v>40</v>
          </cell>
          <cell r="R769" t="str">
            <v>Année Philologique</v>
          </cell>
          <cell r="S769" t="str">
            <v/>
          </cell>
        </row>
        <row r="770">
          <cell r="E770">
            <v>1616</v>
          </cell>
          <cell r="F770" t="str">
            <v>Logins</v>
          </cell>
          <cell r="G770" t="str">
            <v>201903</v>
          </cell>
          <cell r="H770" t="str">
            <v>University of Washington</v>
          </cell>
          <cell r="I770" t="str">
            <v>Seattle</v>
          </cell>
          <cell r="J770" t="str">
            <v>USA</v>
          </cell>
          <cell r="K770">
            <v>1</v>
          </cell>
          <cell r="L770" t="str">
            <v>Consortium</v>
          </cell>
          <cell r="M770">
            <v>8</v>
          </cell>
          <cell r="N770" t="str">
            <v>CARN-1</v>
          </cell>
          <cell r="O770" t="str">
            <v/>
          </cell>
          <cell r="P770" t="str">
            <v/>
          </cell>
          <cell r="Q770">
            <v>40</v>
          </cell>
          <cell r="R770" t="str">
            <v>Année Philologique</v>
          </cell>
          <cell r="S770" t="str">
            <v/>
          </cell>
        </row>
        <row r="771">
          <cell r="E771">
            <v>1616</v>
          </cell>
          <cell r="F771" t="str">
            <v>Logins</v>
          </cell>
          <cell r="G771" t="str">
            <v>201904</v>
          </cell>
          <cell r="H771" t="str">
            <v>University of Washington</v>
          </cell>
          <cell r="I771" t="str">
            <v>Seattle</v>
          </cell>
          <cell r="J771" t="str">
            <v>USA</v>
          </cell>
          <cell r="K771">
            <v>1</v>
          </cell>
          <cell r="L771" t="str">
            <v>Consortium</v>
          </cell>
          <cell r="M771">
            <v>8</v>
          </cell>
          <cell r="N771" t="str">
            <v>CARN-1</v>
          </cell>
          <cell r="O771" t="str">
            <v/>
          </cell>
          <cell r="P771" t="str">
            <v/>
          </cell>
          <cell r="Q771">
            <v>40</v>
          </cell>
          <cell r="R771" t="str">
            <v>Année Philologique</v>
          </cell>
          <cell r="S771" t="str">
            <v/>
          </cell>
        </row>
        <row r="772">
          <cell r="E772">
            <v>1616</v>
          </cell>
          <cell r="F772" t="str">
            <v>Logins</v>
          </cell>
          <cell r="G772" t="str">
            <v>201905</v>
          </cell>
          <cell r="H772" t="str">
            <v>University of Washington</v>
          </cell>
          <cell r="I772" t="str">
            <v>Seattle</v>
          </cell>
          <cell r="J772" t="str">
            <v>USA</v>
          </cell>
          <cell r="K772">
            <v>1</v>
          </cell>
          <cell r="L772" t="str">
            <v>Consortium</v>
          </cell>
          <cell r="M772">
            <v>8</v>
          </cell>
          <cell r="N772" t="str">
            <v>CARN-1</v>
          </cell>
          <cell r="O772" t="str">
            <v/>
          </cell>
          <cell r="P772" t="str">
            <v/>
          </cell>
          <cell r="Q772">
            <v>40</v>
          </cell>
          <cell r="R772" t="str">
            <v>Année Philologique</v>
          </cell>
          <cell r="S772" t="str">
            <v/>
          </cell>
        </row>
        <row r="773">
          <cell r="E773">
            <v>1616</v>
          </cell>
          <cell r="F773" t="str">
            <v>Logins</v>
          </cell>
          <cell r="G773" t="str">
            <v>201906</v>
          </cell>
          <cell r="H773" t="str">
            <v>University of Washington</v>
          </cell>
          <cell r="I773" t="str">
            <v>Seattle</v>
          </cell>
          <cell r="J773" t="str">
            <v>USA</v>
          </cell>
          <cell r="K773">
            <v>1</v>
          </cell>
          <cell r="L773" t="str">
            <v>Consortium</v>
          </cell>
          <cell r="M773">
            <v>8</v>
          </cell>
          <cell r="N773" t="str">
            <v>CARN-1</v>
          </cell>
          <cell r="O773" t="str">
            <v/>
          </cell>
          <cell r="P773" t="str">
            <v/>
          </cell>
          <cell r="Q773">
            <v>40</v>
          </cell>
          <cell r="R773" t="str">
            <v>Année Philologique</v>
          </cell>
          <cell r="S773" t="str">
            <v/>
          </cell>
        </row>
        <row r="774">
          <cell r="E774">
            <v>1616</v>
          </cell>
          <cell r="F774" t="str">
            <v>Logins</v>
          </cell>
          <cell r="G774" t="str">
            <v>201907</v>
          </cell>
          <cell r="H774" t="str">
            <v>University of Washington</v>
          </cell>
          <cell r="I774" t="str">
            <v>Seattle</v>
          </cell>
          <cell r="J774" t="str">
            <v>USA</v>
          </cell>
          <cell r="K774">
            <v>1</v>
          </cell>
          <cell r="L774" t="str">
            <v>Consortium</v>
          </cell>
          <cell r="M774">
            <v>8</v>
          </cell>
          <cell r="N774" t="str">
            <v>CARN-1</v>
          </cell>
          <cell r="O774" t="str">
            <v/>
          </cell>
          <cell r="P774" t="str">
            <v/>
          </cell>
          <cell r="Q774">
            <v>40</v>
          </cell>
          <cell r="R774" t="str">
            <v>Année Philologique</v>
          </cell>
          <cell r="S774" t="str">
            <v/>
          </cell>
        </row>
        <row r="775">
          <cell r="E775">
            <v>1616</v>
          </cell>
          <cell r="F775" t="str">
            <v>Logins</v>
          </cell>
          <cell r="G775" t="str">
            <v>201908</v>
          </cell>
          <cell r="H775" t="str">
            <v>University of Washington</v>
          </cell>
          <cell r="I775" t="str">
            <v>Seattle</v>
          </cell>
          <cell r="J775" t="str">
            <v>USA</v>
          </cell>
          <cell r="K775">
            <v>1</v>
          </cell>
          <cell r="L775" t="str">
            <v>Consortium</v>
          </cell>
          <cell r="M775">
            <v>8</v>
          </cell>
          <cell r="N775" t="str">
            <v>CARN-1</v>
          </cell>
          <cell r="O775" t="str">
            <v/>
          </cell>
          <cell r="P775" t="str">
            <v/>
          </cell>
          <cell r="Q775">
            <v>40</v>
          </cell>
          <cell r="R775" t="str">
            <v>Année Philologique</v>
          </cell>
          <cell r="S775" t="str">
            <v/>
          </cell>
        </row>
        <row r="776">
          <cell r="E776">
            <v>1616</v>
          </cell>
          <cell r="F776" t="str">
            <v>Logins</v>
          </cell>
          <cell r="G776" t="str">
            <v>201909</v>
          </cell>
          <cell r="H776" t="str">
            <v>University of Washington</v>
          </cell>
          <cell r="I776" t="str">
            <v>Seattle</v>
          </cell>
          <cell r="J776" t="str">
            <v>USA</v>
          </cell>
          <cell r="K776">
            <v>1</v>
          </cell>
          <cell r="L776" t="str">
            <v>Consortium</v>
          </cell>
          <cell r="M776">
            <v>8</v>
          </cell>
          <cell r="N776" t="str">
            <v>CARN-1</v>
          </cell>
          <cell r="O776" t="str">
            <v/>
          </cell>
          <cell r="P776" t="str">
            <v/>
          </cell>
          <cell r="Q776">
            <v>40</v>
          </cell>
          <cell r="R776" t="str">
            <v>Année Philologique</v>
          </cell>
          <cell r="S776" t="str">
            <v/>
          </cell>
        </row>
        <row r="777">
          <cell r="E777">
            <v>1616</v>
          </cell>
          <cell r="F777" t="str">
            <v>Logins</v>
          </cell>
          <cell r="G777" t="str">
            <v>201910</v>
          </cell>
          <cell r="H777" t="str">
            <v>University of Washington</v>
          </cell>
          <cell r="I777" t="str">
            <v>Seattle</v>
          </cell>
          <cell r="J777" t="str">
            <v>USA</v>
          </cell>
          <cell r="K777">
            <v>1</v>
          </cell>
          <cell r="L777" t="str">
            <v>Consortium</v>
          </cell>
          <cell r="M777">
            <v>8</v>
          </cell>
          <cell r="N777" t="str">
            <v>CARN-1</v>
          </cell>
          <cell r="O777" t="str">
            <v/>
          </cell>
          <cell r="P777" t="str">
            <v/>
          </cell>
          <cell r="Q777">
            <v>40</v>
          </cell>
          <cell r="R777" t="str">
            <v>Année Philologique</v>
          </cell>
          <cell r="S777" t="str">
            <v/>
          </cell>
        </row>
        <row r="778">
          <cell r="E778">
            <v>1616</v>
          </cell>
          <cell r="F778" t="str">
            <v>Logins</v>
          </cell>
          <cell r="G778" t="str">
            <v>201911</v>
          </cell>
          <cell r="H778" t="str">
            <v>University of Washington</v>
          </cell>
          <cell r="I778" t="str">
            <v>Seattle</v>
          </cell>
          <cell r="J778" t="str">
            <v>USA</v>
          </cell>
          <cell r="K778">
            <v>1</v>
          </cell>
          <cell r="L778" t="str">
            <v>Consortium</v>
          </cell>
          <cell r="M778">
            <v>8</v>
          </cell>
          <cell r="N778" t="str">
            <v>CARN-1</v>
          </cell>
          <cell r="O778" t="str">
            <v/>
          </cell>
          <cell r="P778" t="str">
            <v/>
          </cell>
          <cell r="Q778">
            <v>40</v>
          </cell>
          <cell r="R778" t="str">
            <v>Année Philologique</v>
          </cell>
          <cell r="S778" t="str">
            <v/>
          </cell>
        </row>
        <row r="779">
          <cell r="E779">
            <v>1616</v>
          </cell>
          <cell r="F779" t="str">
            <v>Logins</v>
          </cell>
          <cell r="G779" t="str">
            <v>201912</v>
          </cell>
          <cell r="H779" t="str">
            <v>University of Washington</v>
          </cell>
          <cell r="I779" t="str">
            <v>Seattle</v>
          </cell>
          <cell r="J779" t="str">
            <v>USA</v>
          </cell>
          <cell r="K779">
            <v>1</v>
          </cell>
          <cell r="L779" t="str">
            <v>Consortium</v>
          </cell>
          <cell r="M779">
            <v>8</v>
          </cell>
          <cell r="N779" t="str">
            <v>CARN-1</v>
          </cell>
          <cell r="O779" t="str">
            <v/>
          </cell>
          <cell r="P779" t="str">
            <v/>
          </cell>
          <cell r="Q779">
            <v>40</v>
          </cell>
          <cell r="R779" t="str">
            <v>Année Philologique</v>
          </cell>
          <cell r="S779" t="str">
            <v/>
          </cell>
        </row>
        <row r="780">
          <cell r="E780">
            <v>1617</v>
          </cell>
          <cell r="F780" t="str">
            <v>Logins</v>
          </cell>
          <cell r="G780" t="str">
            <v>201901</v>
          </cell>
          <cell r="H780" t="str">
            <v>University of Tasmania, Library</v>
          </cell>
          <cell r="I780" t="str">
            <v>Hobart Tasmania</v>
          </cell>
          <cell r="J780" t="str">
            <v>Australia</v>
          </cell>
          <cell r="K780">
            <v>1</v>
          </cell>
          <cell r="L780" t="str">
            <v>Consortium</v>
          </cell>
          <cell r="M780">
            <v>2</v>
          </cell>
          <cell r="N780" t="str">
            <v>Campus Wide</v>
          </cell>
          <cell r="O780" t="str">
            <v/>
          </cell>
          <cell r="P780" t="str">
            <v/>
          </cell>
          <cell r="Q780">
            <v>40</v>
          </cell>
          <cell r="R780" t="str">
            <v>Année Philologique</v>
          </cell>
          <cell r="S780" t="str">
            <v/>
          </cell>
        </row>
        <row r="781">
          <cell r="E781">
            <v>1617</v>
          </cell>
          <cell r="F781" t="str">
            <v>Logins</v>
          </cell>
          <cell r="G781" t="str">
            <v>201902</v>
          </cell>
          <cell r="H781" t="str">
            <v>University of Tasmania, Library</v>
          </cell>
          <cell r="I781" t="str">
            <v>Hobart Tasmania</v>
          </cell>
          <cell r="J781" t="str">
            <v>Australia</v>
          </cell>
          <cell r="K781">
            <v>1</v>
          </cell>
          <cell r="L781" t="str">
            <v>Consortium</v>
          </cell>
          <cell r="M781">
            <v>2</v>
          </cell>
          <cell r="N781" t="str">
            <v>Campus Wide</v>
          </cell>
          <cell r="O781" t="str">
            <v/>
          </cell>
          <cell r="P781" t="str">
            <v/>
          </cell>
          <cell r="Q781">
            <v>40</v>
          </cell>
          <cell r="R781" t="str">
            <v>Année Philologique</v>
          </cell>
          <cell r="S781" t="str">
            <v/>
          </cell>
        </row>
        <row r="782">
          <cell r="E782">
            <v>1617</v>
          </cell>
          <cell r="F782" t="str">
            <v>Logins</v>
          </cell>
          <cell r="G782" t="str">
            <v>201903</v>
          </cell>
          <cell r="H782" t="str">
            <v>University of Tasmania, Library</v>
          </cell>
          <cell r="I782" t="str">
            <v>Hobart Tasmania</v>
          </cell>
          <cell r="J782" t="str">
            <v>Australia</v>
          </cell>
          <cell r="K782">
            <v>1</v>
          </cell>
          <cell r="L782" t="str">
            <v>Consortium</v>
          </cell>
          <cell r="M782">
            <v>2</v>
          </cell>
          <cell r="N782" t="str">
            <v>Campus Wide</v>
          </cell>
          <cell r="O782" t="str">
            <v/>
          </cell>
          <cell r="P782" t="str">
            <v/>
          </cell>
          <cell r="Q782">
            <v>40</v>
          </cell>
          <cell r="R782" t="str">
            <v>Année Philologique</v>
          </cell>
          <cell r="S782" t="str">
            <v/>
          </cell>
        </row>
        <row r="783">
          <cell r="E783">
            <v>1617</v>
          </cell>
          <cell r="F783" t="str">
            <v>Logins</v>
          </cell>
          <cell r="G783" t="str">
            <v>201904</v>
          </cell>
          <cell r="H783" t="str">
            <v>University of Tasmania, Library</v>
          </cell>
          <cell r="I783" t="str">
            <v>Hobart Tasmania</v>
          </cell>
          <cell r="J783" t="str">
            <v>Australia</v>
          </cell>
          <cell r="K783">
            <v>1</v>
          </cell>
          <cell r="L783" t="str">
            <v>Consortium</v>
          </cell>
          <cell r="M783">
            <v>2</v>
          </cell>
          <cell r="N783" t="str">
            <v>Campus Wide</v>
          </cell>
          <cell r="O783" t="str">
            <v/>
          </cell>
          <cell r="P783" t="str">
            <v/>
          </cell>
          <cell r="Q783">
            <v>40</v>
          </cell>
          <cell r="R783" t="str">
            <v>Année Philologique</v>
          </cell>
          <cell r="S783" t="str">
            <v/>
          </cell>
        </row>
        <row r="784">
          <cell r="E784">
            <v>1617</v>
          </cell>
          <cell r="F784" t="str">
            <v>Logins</v>
          </cell>
          <cell r="G784" t="str">
            <v>201905</v>
          </cell>
          <cell r="H784" t="str">
            <v>University of Tasmania, Library</v>
          </cell>
          <cell r="I784" t="str">
            <v>Hobart Tasmania</v>
          </cell>
          <cell r="J784" t="str">
            <v>Australia</v>
          </cell>
          <cell r="K784">
            <v>1</v>
          </cell>
          <cell r="L784" t="str">
            <v>Consortium</v>
          </cell>
          <cell r="M784">
            <v>2</v>
          </cell>
          <cell r="N784" t="str">
            <v>Campus Wide</v>
          </cell>
          <cell r="O784" t="str">
            <v/>
          </cell>
          <cell r="P784" t="str">
            <v/>
          </cell>
          <cell r="Q784">
            <v>40</v>
          </cell>
          <cell r="R784" t="str">
            <v>Année Philologique</v>
          </cell>
          <cell r="S784" t="str">
            <v/>
          </cell>
        </row>
        <row r="785">
          <cell r="E785">
            <v>1617</v>
          </cell>
          <cell r="F785" t="str">
            <v>Logins</v>
          </cell>
          <cell r="G785" t="str">
            <v>201906</v>
          </cell>
          <cell r="H785" t="str">
            <v>University of Tasmania, Library</v>
          </cell>
          <cell r="I785" t="str">
            <v>Hobart Tasmania</v>
          </cell>
          <cell r="J785" t="str">
            <v>Australia</v>
          </cell>
          <cell r="K785">
            <v>1</v>
          </cell>
          <cell r="L785" t="str">
            <v>Consortium</v>
          </cell>
          <cell r="M785">
            <v>2</v>
          </cell>
          <cell r="N785" t="str">
            <v>Campus Wide</v>
          </cell>
          <cell r="O785" t="str">
            <v/>
          </cell>
          <cell r="P785" t="str">
            <v/>
          </cell>
          <cell r="Q785">
            <v>40</v>
          </cell>
          <cell r="R785" t="str">
            <v>Année Philologique</v>
          </cell>
          <cell r="S785" t="str">
            <v/>
          </cell>
        </row>
        <row r="786">
          <cell r="E786">
            <v>1617</v>
          </cell>
          <cell r="F786" t="str">
            <v>Logins</v>
          </cell>
          <cell r="G786" t="str">
            <v>201907</v>
          </cell>
          <cell r="H786" t="str">
            <v>University of Tasmania, Library</v>
          </cell>
          <cell r="I786" t="str">
            <v>Hobart Tasmania</v>
          </cell>
          <cell r="J786" t="str">
            <v>Australia</v>
          </cell>
          <cell r="K786">
            <v>1</v>
          </cell>
          <cell r="L786" t="str">
            <v>Consortium</v>
          </cell>
          <cell r="M786">
            <v>2</v>
          </cell>
          <cell r="N786" t="str">
            <v>Campus Wide</v>
          </cell>
          <cell r="O786" t="str">
            <v/>
          </cell>
          <cell r="P786" t="str">
            <v/>
          </cell>
          <cell r="Q786">
            <v>40</v>
          </cell>
          <cell r="R786" t="str">
            <v>Année Philologique</v>
          </cell>
          <cell r="S786" t="str">
            <v/>
          </cell>
        </row>
        <row r="787">
          <cell r="E787">
            <v>1617</v>
          </cell>
          <cell r="F787" t="str">
            <v>Logins</v>
          </cell>
          <cell r="G787" t="str">
            <v>201908</v>
          </cell>
          <cell r="H787" t="str">
            <v>University of Tasmania, Library</v>
          </cell>
          <cell r="I787" t="str">
            <v>Hobart Tasmania</v>
          </cell>
          <cell r="J787" t="str">
            <v>Australia</v>
          </cell>
          <cell r="K787">
            <v>1</v>
          </cell>
          <cell r="L787" t="str">
            <v>Consortium</v>
          </cell>
          <cell r="M787">
            <v>2</v>
          </cell>
          <cell r="N787" t="str">
            <v>Campus Wide</v>
          </cell>
          <cell r="O787" t="str">
            <v/>
          </cell>
          <cell r="P787" t="str">
            <v/>
          </cell>
          <cell r="Q787">
            <v>40</v>
          </cell>
          <cell r="R787" t="str">
            <v>Année Philologique</v>
          </cell>
          <cell r="S787" t="str">
            <v/>
          </cell>
        </row>
        <row r="788">
          <cell r="E788">
            <v>1617</v>
          </cell>
          <cell r="F788" t="str">
            <v>Logins</v>
          </cell>
          <cell r="G788" t="str">
            <v>201910</v>
          </cell>
          <cell r="H788" t="str">
            <v>University of Tasmania, Library</v>
          </cell>
          <cell r="I788" t="str">
            <v>Hobart Tasmania</v>
          </cell>
          <cell r="J788" t="str">
            <v>Australia</v>
          </cell>
          <cell r="K788">
            <v>1</v>
          </cell>
          <cell r="L788" t="str">
            <v>Consortium</v>
          </cell>
          <cell r="M788">
            <v>2</v>
          </cell>
          <cell r="N788" t="str">
            <v>Campus Wide</v>
          </cell>
          <cell r="O788" t="str">
            <v/>
          </cell>
          <cell r="P788" t="str">
            <v/>
          </cell>
          <cell r="Q788">
            <v>40</v>
          </cell>
          <cell r="R788" t="str">
            <v>Année Philologique</v>
          </cell>
          <cell r="S788" t="str">
            <v/>
          </cell>
        </row>
        <row r="789">
          <cell r="E789">
            <v>1617</v>
          </cell>
          <cell r="F789" t="str">
            <v>Logins</v>
          </cell>
          <cell r="G789" t="str">
            <v>201911</v>
          </cell>
          <cell r="H789" t="str">
            <v>University of Tasmania, Library</v>
          </cell>
          <cell r="I789" t="str">
            <v>Hobart Tasmania</v>
          </cell>
          <cell r="J789" t="str">
            <v>Australia</v>
          </cell>
          <cell r="K789">
            <v>1</v>
          </cell>
          <cell r="L789" t="str">
            <v>Consortium</v>
          </cell>
          <cell r="M789">
            <v>2</v>
          </cell>
          <cell r="N789" t="str">
            <v>Campus Wide</v>
          </cell>
          <cell r="O789" t="str">
            <v/>
          </cell>
          <cell r="P789" t="str">
            <v/>
          </cell>
          <cell r="Q789">
            <v>40</v>
          </cell>
          <cell r="R789" t="str">
            <v>Année Philologique</v>
          </cell>
          <cell r="S789" t="str">
            <v/>
          </cell>
        </row>
        <row r="790">
          <cell r="E790">
            <v>1617</v>
          </cell>
          <cell r="F790" t="str">
            <v>Logins</v>
          </cell>
          <cell r="G790" t="str">
            <v>201912</v>
          </cell>
          <cell r="H790" t="str">
            <v>University of Tasmania, Library</v>
          </cell>
          <cell r="I790" t="str">
            <v>Hobart Tasmania</v>
          </cell>
          <cell r="J790" t="str">
            <v>Australia</v>
          </cell>
          <cell r="K790">
            <v>1</v>
          </cell>
          <cell r="L790" t="str">
            <v>Consortium</v>
          </cell>
          <cell r="M790">
            <v>2</v>
          </cell>
          <cell r="N790" t="str">
            <v>Campus Wide</v>
          </cell>
          <cell r="O790" t="str">
            <v/>
          </cell>
          <cell r="P790" t="str">
            <v/>
          </cell>
          <cell r="Q790">
            <v>40</v>
          </cell>
          <cell r="R790" t="str">
            <v>Année Philologique</v>
          </cell>
          <cell r="S790" t="str">
            <v/>
          </cell>
        </row>
        <row r="791">
          <cell r="E791">
            <v>1618</v>
          </cell>
          <cell r="F791" t="str">
            <v>Logins</v>
          </cell>
          <cell r="G791" t="str">
            <v>201901</v>
          </cell>
          <cell r="H791" t="str">
            <v>University of Tennessee</v>
          </cell>
          <cell r="I791" t="str">
            <v>Knoxville USA</v>
          </cell>
          <cell r="J791" t="str">
            <v>USA</v>
          </cell>
          <cell r="K791">
            <v>2</v>
          </cell>
          <cell r="L791" t="str">
            <v>Institute</v>
          </cell>
          <cell r="M791">
            <v>8</v>
          </cell>
          <cell r="N791" t="str">
            <v>CARN-1</v>
          </cell>
          <cell r="O791" t="str">
            <v/>
          </cell>
          <cell r="P791" t="str">
            <v/>
          </cell>
          <cell r="Q791">
            <v>40</v>
          </cell>
          <cell r="R791" t="str">
            <v>Année Philologique</v>
          </cell>
          <cell r="S791" t="str">
            <v/>
          </cell>
        </row>
        <row r="792">
          <cell r="E792">
            <v>1618</v>
          </cell>
          <cell r="F792" t="str">
            <v>Logins</v>
          </cell>
          <cell r="G792" t="str">
            <v>201902</v>
          </cell>
          <cell r="H792" t="str">
            <v>University of Tennessee</v>
          </cell>
          <cell r="I792" t="str">
            <v>Knoxville USA</v>
          </cell>
          <cell r="J792" t="str">
            <v>USA</v>
          </cell>
          <cell r="K792">
            <v>2</v>
          </cell>
          <cell r="L792" t="str">
            <v>Institute</v>
          </cell>
          <cell r="M792">
            <v>8</v>
          </cell>
          <cell r="N792" t="str">
            <v>CARN-1</v>
          </cell>
          <cell r="O792" t="str">
            <v/>
          </cell>
          <cell r="P792" t="str">
            <v/>
          </cell>
          <cell r="Q792">
            <v>40</v>
          </cell>
          <cell r="R792" t="str">
            <v>Année Philologique</v>
          </cell>
          <cell r="S792" t="str">
            <v/>
          </cell>
        </row>
        <row r="793">
          <cell r="E793">
            <v>1618</v>
          </cell>
          <cell r="F793" t="str">
            <v>Logins</v>
          </cell>
          <cell r="G793" t="str">
            <v>201903</v>
          </cell>
          <cell r="H793" t="str">
            <v>University of Tennessee</v>
          </cell>
          <cell r="I793" t="str">
            <v>Knoxville USA</v>
          </cell>
          <cell r="J793" t="str">
            <v>USA</v>
          </cell>
          <cell r="K793">
            <v>2</v>
          </cell>
          <cell r="L793" t="str">
            <v>Institute</v>
          </cell>
          <cell r="M793">
            <v>8</v>
          </cell>
          <cell r="N793" t="str">
            <v>CARN-1</v>
          </cell>
          <cell r="O793" t="str">
            <v/>
          </cell>
          <cell r="P793" t="str">
            <v/>
          </cell>
          <cell r="Q793">
            <v>40</v>
          </cell>
          <cell r="R793" t="str">
            <v>Année Philologique</v>
          </cell>
          <cell r="S793" t="str">
            <v/>
          </cell>
        </row>
        <row r="794">
          <cell r="E794">
            <v>1618</v>
          </cell>
          <cell r="F794" t="str">
            <v>Logins</v>
          </cell>
          <cell r="G794" t="str">
            <v>201904</v>
          </cell>
          <cell r="H794" t="str">
            <v>University of Tennessee</v>
          </cell>
          <cell r="I794" t="str">
            <v>Knoxville USA</v>
          </cell>
          <cell r="J794" t="str">
            <v>USA</v>
          </cell>
          <cell r="K794">
            <v>2</v>
          </cell>
          <cell r="L794" t="str">
            <v>Institute</v>
          </cell>
          <cell r="M794">
            <v>8</v>
          </cell>
          <cell r="N794" t="str">
            <v>CARN-1</v>
          </cell>
          <cell r="O794" t="str">
            <v/>
          </cell>
          <cell r="P794" t="str">
            <v/>
          </cell>
          <cell r="Q794">
            <v>40</v>
          </cell>
          <cell r="R794" t="str">
            <v>Année Philologique</v>
          </cell>
          <cell r="S794" t="str">
            <v/>
          </cell>
        </row>
        <row r="795">
          <cell r="E795">
            <v>1618</v>
          </cell>
          <cell r="F795" t="str">
            <v>Logins</v>
          </cell>
          <cell r="G795" t="str">
            <v>201905</v>
          </cell>
          <cell r="H795" t="str">
            <v>University of Tennessee</v>
          </cell>
          <cell r="I795" t="str">
            <v>Knoxville USA</v>
          </cell>
          <cell r="J795" t="str">
            <v>USA</v>
          </cell>
          <cell r="K795">
            <v>2</v>
          </cell>
          <cell r="L795" t="str">
            <v>Institute</v>
          </cell>
          <cell r="M795">
            <v>8</v>
          </cell>
          <cell r="N795" t="str">
            <v>CARN-1</v>
          </cell>
          <cell r="O795" t="str">
            <v/>
          </cell>
          <cell r="P795" t="str">
            <v/>
          </cell>
          <cell r="Q795">
            <v>40</v>
          </cell>
          <cell r="R795" t="str">
            <v>Année Philologique</v>
          </cell>
          <cell r="S795" t="str">
            <v/>
          </cell>
        </row>
        <row r="796">
          <cell r="E796">
            <v>1618</v>
          </cell>
          <cell r="F796" t="str">
            <v>Logins</v>
          </cell>
          <cell r="G796" t="str">
            <v>201906</v>
          </cell>
          <cell r="H796" t="str">
            <v>University of Tennessee</v>
          </cell>
          <cell r="I796" t="str">
            <v>Knoxville USA</v>
          </cell>
          <cell r="J796" t="str">
            <v>USA</v>
          </cell>
          <cell r="K796">
            <v>2</v>
          </cell>
          <cell r="L796" t="str">
            <v>Institute</v>
          </cell>
          <cell r="M796">
            <v>8</v>
          </cell>
          <cell r="N796" t="str">
            <v>CARN-1</v>
          </cell>
          <cell r="O796" t="str">
            <v/>
          </cell>
          <cell r="P796" t="str">
            <v/>
          </cell>
          <cell r="Q796">
            <v>40</v>
          </cell>
          <cell r="R796" t="str">
            <v>Année Philologique</v>
          </cell>
          <cell r="S796" t="str">
            <v/>
          </cell>
        </row>
        <row r="797">
          <cell r="E797">
            <v>1618</v>
          </cell>
          <cell r="F797" t="str">
            <v>Logins</v>
          </cell>
          <cell r="G797" t="str">
            <v>201907</v>
          </cell>
          <cell r="H797" t="str">
            <v>University of Tennessee</v>
          </cell>
          <cell r="I797" t="str">
            <v>Knoxville USA</v>
          </cell>
          <cell r="J797" t="str">
            <v>USA</v>
          </cell>
          <cell r="K797">
            <v>2</v>
          </cell>
          <cell r="L797" t="str">
            <v>Institute</v>
          </cell>
          <cell r="M797">
            <v>8</v>
          </cell>
          <cell r="N797" t="str">
            <v>CARN-1</v>
          </cell>
          <cell r="O797" t="str">
            <v/>
          </cell>
          <cell r="P797" t="str">
            <v/>
          </cell>
          <cell r="Q797">
            <v>40</v>
          </cell>
          <cell r="R797" t="str">
            <v>Année Philologique</v>
          </cell>
          <cell r="S797" t="str">
            <v/>
          </cell>
        </row>
        <row r="798">
          <cell r="E798">
            <v>1618</v>
          </cell>
          <cell r="F798" t="str">
            <v>Logins</v>
          </cell>
          <cell r="G798" t="str">
            <v>201908</v>
          </cell>
          <cell r="H798" t="str">
            <v>University of Tennessee</v>
          </cell>
          <cell r="I798" t="str">
            <v>Knoxville USA</v>
          </cell>
          <cell r="J798" t="str">
            <v>USA</v>
          </cell>
          <cell r="K798">
            <v>2</v>
          </cell>
          <cell r="L798" t="str">
            <v>Institute</v>
          </cell>
          <cell r="M798">
            <v>8</v>
          </cell>
          <cell r="N798" t="str">
            <v>CARN-1</v>
          </cell>
          <cell r="O798" t="str">
            <v/>
          </cell>
          <cell r="P798" t="str">
            <v/>
          </cell>
          <cell r="Q798">
            <v>40</v>
          </cell>
          <cell r="R798" t="str">
            <v>Année Philologique</v>
          </cell>
          <cell r="S798" t="str">
            <v/>
          </cell>
        </row>
        <row r="799">
          <cell r="E799">
            <v>1618</v>
          </cell>
          <cell r="F799" t="str">
            <v>Logins</v>
          </cell>
          <cell r="G799" t="str">
            <v>201909</v>
          </cell>
          <cell r="H799" t="str">
            <v>University of Tennessee</v>
          </cell>
          <cell r="I799" t="str">
            <v>Knoxville USA</v>
          </cell>
          <cell r="J799" t="str">
            <v>USA</v>
          </cell>
          <cell r="K799">
            <v>2</v>
          </cell>
          <cell r="L799" t="str">
            <v>Institute</v>
          </cell>
          <cell r="M799">
            <v>8</v>
          </cell>
          <cell r="N799" t="str">
            <v>CARN-1</v>
          </cell>
          <cell r="O799" t="str">
            <v/>
          </cell>
          <cell r="P799" t="str">
            <v/>
          </cell>
          <cell r="Q799">
            <v>40</v>
          </cell>
          <cell r="R799" t="str">
            <v>Année Philologique</v>
          </cell>
          <cell r="S799" t="str">
            <v/>
          </cell>
        </row>
        <row r="800">
          <cell r="E800">
            <v>1618</v>
          </cell>
          <cell r="F800" t="str">
            <v>Logins</v>
          </cell>
          <cell r="G800" t="str">
            <v>201910</v>
          </cell>
          <cell r="H800" t="str">
            <v>University of Tennessee</v>
          </cell>
          <cell r="I800" t="str">
            <v>Knoxville USA</v>
          </cell>
          <cell r="J800" t="str">
            <v>USA</v>
          </cell>
          <cell r="K800">
            <v>2</v>
          </cell>
          <cell r="L800" t="str">
            <v>Institute</v>
          </cell>
          <cell r="M800">
            <v>8</v>
          </cell>
          <cell r="N800" t="str">
            <v>CARN-1</v>
          </cell>
          <cell r="O800" t="str">
            <v/>
          </cell>
          <cell r="P800" t="str">
            <v/>
          </cell>
          <cell r="Q800">
            <v>40</v>
          </cell>
          <cell r="R800" t="str">
            <v>Année Philologique</v>
          </cell>
          <cell r="S800" t="str">
            <v/>
          </cell>
        </row>
        <row r="801">
          <cell r="E801">
            <v>1618</v>
          </cell>
          <cell r="F801" t="str">
            <v>Logins</v>
          </cell>
          <cell r="G801" t="str">
            <v>201911</v>
          </cell>
          <cell r="H801" t="str">
            <v>University of Tennessee</v>
          </cell>
          <cell r="I801" t="str">
            <v>Knoxville USA</v>
          </cell>
          <cell r="J801" t="str">
            <v>USA</v>
          </cell>
          <cell r="K801">
            <v>2</v>
          </cell>
          <cell r="L801" t="str">
            <v>Institute</v>
          </cell>
          <cell r="M801">
            <v>8</v>
          </cell>
          <cell r="N801" t="str">
            <v>CARN-1</v>
          </cell>
          <cell r="O801" t="str">
            <v/>
          </cell>
          <cell r="P801" t="str">
            <v/>
          </cell>
          <cell r="Q801">
            <v>40</v>
          </cell>
          <cell r="R801" t="str">
            <v>Année Philologique</v>
          </cell>
          <cell r="S801" t="str">
            <v/>
          </cell>
        </row>
        <row r="802">
          <cell r="E802">
            <v>1618</v>
          </cell>
          <cell r="F802" t="str">
            <v>Logins</v>
          </cell>
          <cell r="G802" t="str">
            <v>201912</v>
          </cell>
          <cell r="H802" t="str">
            <v>University of Tennessee</v>
          </cell>
          <cell r="I802" t="str">
            <v>Knoxville USA</v>
          </cell>
          <cell r="J802" t="str">
            <v>USA</v>
          </cell>
          <cell r="K802">
            <v>2</v>
          </cell>
          <cell r="L802" t="str">
            <v>Institute</v>
          </cell>
          <cell r="M802">
            <v>8</v>
          </cell>
          <cell r="N802" t="str">
            <v>CARN-1</v>
          </cell>
          <cell r="O802" t="str">
            <v/>
          </cell>
          <cell r="P802" t="str">
            <v/>
          </cell>
          <cell r="Q802">
            <v>40</v>
          </cell>
          <cell r="R802" t="str">
            <v>Année Philologique</v>
          </cell>
          <cell r="S802" t="str">
            <v/>
          </cell>
        </row>
        <row r="803">
          <cell r="E803">
            <v>1619</v>
          </cell>
          <cell r="F803" t="str">
            <v>Logins</v>
          </cell>
          <cell r="G803" t="str">
            <v>201901</v>
          </cell>
          <cell r="H803" t="str">
            <v>Université de Montréal</v>
          </cell>
          <cell r="I803" t="str">
            <v>Montreal Canada</v>
          </cell>
          <cell r="J803" t="str">
            <v>Canada</v>
          </cell>
          <cell r="K803">
            <v>1</v>
          </cell>
          <cell r="L803" t="str">
            <v>Consortium</v>
          </cell>
          <cell r="M803">
            <v>2</v>
          </cell>
          <cell r="N803" t="str">
            <v>Campus Wide</v>
          </cell>
          <cell r="O803" t="str">
            <v/>
          </cell>
          <cell r="P803" t="str">
            <v/>
          </cell>
          <cell r="Q803">
            <v>80</v>
          </cell>
          <cell r="R803" t="str">
            <v>Année Philologique</v>
          </cell>
          <cell r="S803" t="str">
            <v/>
          </cell>
        </row>
        <row r="804">
          <cell r="E804">
            <v>1619</v>
          </cell>
          <cell r="F804" t="str">
            <v>Logins</v>
          </cell>
          <cell r="G804" t="str">
            <v>201902</v>
          </cell>
          <cell r="H804" t="str">
            <v>Université de Montréal</v>
          </cell>
          <cell r="I804" t="str">
            <v>Montreal Canada</v>
          </cell>
          <cell r="J804" t="str">
            <v>Canada</v>
          </cell>
          <cell r="K804">
            <v>1</v>
          </cell>
          <cell r="L804" t="str">
            <v>Consortium</v>
          </cell>
          <cell r="M804">
            <v>2</v>
          </cell>
          <cell r="N804" t="str">
            <v>Campus Wide</v>
          </cell>
          <cell r="O804" t="str">
            <v/>
          </cell>
          <cell r="P804" t="str">
            <v/>
          </cell>
          <cell r="Q804">
            <v>80</v>
          </cell>
          <cell r="R804" t="str">
            <v>Année Philologique</v>
          </cell>
          <cell r="S804" t="str">
            <v/>
          </cell>
        </row>
        <row r="805">
          <cell r="E805">
            <v>1619</v>
          </cell>
          <cell r="F805" t="str">
            <v>Logins</v>
          </cell>
          <cell r="G805" t="str">
            <v>201903</v>
          </cell>
          <cell r="H805" t="str">
            <v>Université de Montréal</v>
          </cell>
          <cell r="I805" t="str">
            <v>Montreal Canada</v>
          </cell>
          <cell r="J805" t="str">
            <v>Canada</v>
          </cell>
          <cell r="K805">
            <v>1</v>
          </cell>
          <cell r="L805" t="str">
            <v>Consortium</v>
          </cell>
          <cell r="M805">
            <v>2</v>
          </cell>
          <cell r="N805" t="str">
            <v>Campus Wide</v>
          </cell>
          <cell r="O805" t="str">
            <v/>
          </cell>
          <cell r="P805" t="str">
            <v/>
          </cell>
          <cell r="Q805">
            <v>80</v>
          </cell>
          <cell r="R805" t="str">
            <v>Année Philologique</v>
          </cell>
          <cell r="S805" t="str">
            <v/>
          </cell>
        </row>
        <row r="806">
          <cell r="E806">
            <v>1619</v>
          </cell>
          <cell r="F806" t="str">
            <v>Logins</v>
          </cell>
          <cell r="G806" t="str">
            <v>201904</v>
          </cell>
          <cell r="H806" t="str">
            <v>Université de Montréal</v>
          </cell>
          <cell r="I806" t="str">
            <v>Montreal Canada</v>
          </cell>
          <cell r="J806" t="str">
            <v>Canada</v>
          </cell>
          <cell r="K806">
            <v>1</v>
          </cell>
          <cell r="L806" t="str">
            <v>Consortium</v>
          </cell>
          <cell r="M806">
            <v>2</v>
          </cell>
          <cell r="N806" t="str">
            <v>Campus Wide</v>
          </cell>
          <cell r="O806" t="str">
            <v/>
          </cell>
          <cell r="P806" t="str">
            <v/>
          </cell>
          <cell r="Q806">
            <v>80</v>
          </cell>
          <cell r="R806" t="str">
            <v>Année Philologique</v>
          </cell>
          <cell r="S806" t="str">
            <v/>
          </cell>
        </row>
        <row r="807">
          <cell r="E807">
            <v>1619</v>
          </cell>
          <cell r="F807" t="str">
            <v>Logins</v>
          </cell>
          <cell r="G807" t="str">
            <v>201905</v>
          </cell>
          <cell r="H807" t="str">
            <v>Université de Montréal</v>
          </cell>
          <cell r="I807" t="str">
            <v>Montreal Canada</v>
          </cell>
          <cell r="J807" t="str">
            <v>Canada</v>
          </cell>
          <cell r="K807">
            <v>1</v>
          </cell>
          <cell r="L807" t="str">
            <v>Consortium</v>
          </cell>
          <cell r="M807">
            <v>2</v>
          </cell>
          <cell r="N807" t="str">
            <v>Campus Wide</v>
          </cell>
          <cell r="O807" t="str">
            <v/>
          </cell>
          <cell r="P807" t="str">
            <v/>
          </cell>
          <cell r="Q807">
            <v>80</v>
          </cell>
          <cell r="R807" t="str">
            <v>Année Philologique</v>
          </cell>
          <cell r="S807" t="str">
            <v/>
          </cell>
        </row>
        <row r="808">
          <cell r="E808">
            <v>1619</v>
          </cell>
          <cell r="F808" t="str">
            <v>Logins</v>
          </cell>
          <cell r="G808" t="str">
            <v>201906</v>
          </cell>
          <cell r="H808" t="str">
            <v>Université de Montréal</v>
          </cell>
          <cell r="I808" t="str">
            <v>Montreal Canada</v>
          </cell>
          <cell r="J808" t="str">
            <v>Canada</v>
          </cell>
          <cell r="K808">
            <v>1</v>
          </cell>
          <cell r="L808" t="str">
            <v>Consortium</v>
          </cell>
          <cell r="M808">
            <v>2</v>
          </cell>
          <cell r="N808" t="str">
            <v>Campus Wide</v>
          </cell>
          <cell r="O808" t="str">
            <v/>
          </cell>
          <cell r="P808" t="str">
            <v/>
          </cell>
          <cell r="Q808">
            <v>80</v>
          </cell>
          <cell r="R808" t="str">
            <v>Année Philologique</v>
          </cell>
          <cell r="S808" t="str">
            <v/>
          </cell>
        </row>
        <row r="809">
          <cell r="E809">
            <v>1619</v>
          </cell>
          <cell r="F809" t="str">
            <v>Logins</v>
          </cell>
          <cell r="G809" t="str">
            <v>201907</v>
          </cell>
          <cell r="H809" t="str">
            <v>Université de Montréal</v>
          </cell>
          <cell r="I809" t="str">
            <v>Montreal Canada</v>
          </cell>
          <cell r="J809" t="str">
            <v>Canada</v>
          </cell>
          <cell r="K809">
            <v>1</v>
          </cell>
          <cell r="L809" t="str">
            <v>Consortium</v>
          </cell>
          <cell r="M809">
            <v>2</v>
          </cell>
          <cell r="N809" t="str">
            <v>Campus Wide</v>
          </cell>
          <cell r="O809" t="str">
            <v/>
          </cell>
          <cell r="P809" t="str">
            <v/>
          </cell>
          <cell r="Q809">
            <v>80</v>
          </cell>
          <cell r="R809" t="str">
            <v>Année Philologique</v>
          </cell>
          <cell r="S809" t="str">
            <v/>
          </cell>
        </row>
        <row r="810">
          <cell r="E810">
            <v>1619</v>
          </cell>
          <cell r="F810" t="str">
            <v>Logins</v>
          </cell>
          <cell r="G810" t="str">
            <v>201908</v>
          </cell>
          <cell r="H810" t="str">
            <v>Université de Montréal</v>
          </cell>
          <cell r="I810" t="str">
            <v>Montreal Canada</v>
          </cell>
          <cell r="J810" t="str">
            <v>Canada</v>
          </cell>
          <cell r="K810">
            <v>1</v>
          </cell>
          <cell r="L810" t="str">
            <v>Consortium</v>
          </cell>
          <cell r="M810">
            <v>2</v>
          </cell>
          <cell r="N810" t="str">
            <v>Campus Wide</v>
          </cell>
          <cell r="O810" t="str">
            <v/>
          </cell>
          <cell r="P810" t="str">
            <v/>
          </cell>
          <cell r="Q810">
            <v>80</v>
          </cell>
          <cell r="R810" t="str">
            <v>Année Philologique</v>
          </cell>
          <cell r="S810" t="str">
            <v/>
          </cell>
        </row>
        <row r="811">
          <cell r="E811">
            <v>1619</v>
          </cell>
          <cell r="F811" t="str">
            <v>Logins</v>
          </cell>
          <cell r="G811" t="str">
            <v>201909</v>
          </cell>
          <cell r="H811" t="str">
            <v>Université de Montréal</v>
          </cell>
          <cell r="I811" t="str">
            <v>Montreal Canada</v>
          </cell>
          <cell r="J811" t="str">
            <v>Canada</v>
          </cell>
          <cell r="K811">
            <v>1</v>
          </cell>
          <cell r="L811" t="str">
            <v>Consortium</v>
          </cell>
          <cell r="M811">
            <v>2</v>
          </cell>
          <cell r="N811" t="str">
            <v>Campus Wide</v>
          </cell>
          <cell r="O811" t="str">
            <v/>
          </cell>
          <cell r="P811" t="str">
            <v/>
          </cell>
          <cell r="Q811">
            <v>80</v>
          </cell>
          <cell r="R811" t="str">
            <v>Année Philologique</v>
          </cell>
          <cell r="S811" t="str">
            <v/>
          </cell>
        </row>
        <row r="812">
          <cell r="E812">
            <v>1619</v>
          </cell>
          <cell r="F812" t="str">
            <v>Logins</v>
          </cell>
          <cell r="G812" t="str">
            <v>201910</v>
          </cell>
          <cell r="H812" t="str">
            <v>Université de Montréal</v>
          </cell>
          <cell r="I812" t="str">
            <v>Montreal Canada</v>
          </cell>
          <cell r="J812" t="str">
            <v>Canada</v>
          </cell>
          <cell r="K812">
            <v>1</v>
          </cell>
          <cell r="L812" t="str">
            <v>Consortium</v>
          </cell>
          <cell r="M812">
            <v>2</v>
          </cell>
          <cell r="N812" t="str">
            <v>Campus Wide</v>
          </cell>
          <cell r="O812" t="str">
            <v/>
          </cell>
          <cell r="P812" t="str">
            <v/>
          </cell>
          <cell r="Q812">
            <v>80</v>
          </cell>
          <cell r="R812" t="str">
            <v>Année Philologique</v>
          </cell>
          <cell r="S812" t="str">
            <v/>
          </cell>
        </row>
        <row r="813">
          <cell r="E813">
            <v>1619</v>
          </cell>
          <cell r="F813" t="str">
            <v>Logins</v>
          </cell>
          <cell r="G813" t="str">
            <v>201911</v>
          </cell>
          <cell r="H813" t="str">
            <v>Université de Montréal</v>
          </cell>
          <cell r="I813" t="str">
            <v>Montreal Canada</v>
          </cell>
          <cell r="J813" t="str">
            <v>Canada</v>
          </cell>
          <cell r="K813">
            <v>1</v>
          </cell>
          <cell r="L813" t="str">
            <v>Consortium</v>
          </cell>
          <cell r="M813">
            <v>2</v>
          </cell>
          <cell r="N813" t="str">
            <v>Campus Wide</v>
          </cell>
          <cell r="O813" t="str">
            <v/>
          </cell>
          <cell r="P813" t="str">
            <v/>
          </cell>
          <cell r="Q813">
            <v>80</v>
          </cell>
          <cell r="R813" t="str">
            <v>Année Philologique</v>
          </cell>
          <cell r="S813" t="str">
            <v/>
          </cell>
        </row>
        <row r="814">
          <cell r="E814">
            <v>1619</v>
          </cell>
          <cell r="F814" t="str">
            <v>Logins</v>
          </cell>
          <cell r="G814" t="str">
            <v>201912</v>
          </cell>
          <cell r="H814" t="str">
            <v>Université de Montréal</v>
          </cell>
          <cell r="I814" t="str">
            <v>Montreal Canada</v>
          </cell>
          <cell r="J814" t="str">
            <v>Canada</v>
          </cell>
          <cell r="K814">
            <v>1</v>
          </cell>
          <cell r="L814" t="str">
            <v>Consortium</v>
          </cell>
          <cell r="M814">
            <v>2</v>
          </cell>
          <cell r="N814" t="str">
            <v>Campus Wide</v>
          </cell>
          <cell r="O814" t="str">
            <v/>
          </cell>
          <cell r="P814" t="str">
            <v/>
          </cell>
          <cell r="Q814">
            <v>80</v>
          </cell>
          <cell r="R814" t="str">
            <v>Année Philologique</v>
          </cell>
          <cell r="S814" t="str">
            <v/>
          </cell>
        </row>
        <row r="815">
          <cell r="E815">
            <v>1621</v>
          </cell>
          <cell r="F815" t="str">
            <v>Logins</v>
          </cell>
          <cell r="G815" t="str">
            <v>201901</v>
          </cell>
          <cell r="H815" t="str">
            <v>Dartmouth College</v>
          </cell>
          <cell r="I815" t="str">
            <v>Hanover USA</v>
          </cell>
          <cell r="J815" t="str">
            <v>USA</v>
          </cell>
          <cell r="K815">
            <v>1</v>
          </cell>
          <cell r="L815" t="str">
            <v>Consortium</v>
          </cell>
          <cell r="M815">
            <v>8</v>
          </cell>
          <cell r="N815" t="str">
            <v>CARN-1</v>
          </cell>
          <cell r="O815" t="str">
            <v/>
          </cell>
          <cell r="P815" t="str">
            <v/>
          </cell>
          <cell r="Q815">
            <v>40</v>
          </cell>
          <cell r="R815" t="str">
            <v>Année Philologique</v>
          </cell>
          <cell r="S815" t="str">
            <v/>
          </cell>
        </row>
        <row r="816">
          <cell r="E816">
            <v>1621</v>
          </cell>
          <cell r="F816" t="str">
            <v>Logins</v>
          </cell>
          <cell r="G816" t="str">
            <v>201902</v>
          </cell>
          <cell r="H816" t="str">
            <v>Dartmouth College</v>
          </cell>
          <cell r="I816" t="str">
            <v>Hanover USA</v>
          </cell>
          <cell r="J816" t="str">
            <v>USA</v>
          </cell>
          <cell r="K816">
            <v>1</v>
          </cell>
          <cell r="L816" t="str">
            <v>Consortium</v>
          </cell>
          <cell r="M816">
            <v>8</v>
          </cell>
          <cell r="N816" t="str">
            <v>CARN-1</v>
          </cell>
          <cell r="O816" t="str">
            <v/>
          </cell>
          <cell r="P816" t="str">
            <v/>
          </cell>
          <cell r="Q816">
            <v>40</v>
          </cell>
          <cell r="R816" t="str">
            <v>Année Philologique</v>
          </cell>
          <cell r="S816" t="str">
            <v/>
          </cell>
        </row>
        <row r="817">
          <cell r="E817">
            <v>1621</v>
          </cell>
          <cell r="F817" t="str">
            <v>Logins</v>
          </cell>
          <cell r="G817" t="str">
            <v>201903</v>
          </cell>
          <cell r="H817" t="str">
            <v>Dartmouth College</v>
          </cell>
          <cell r="I817" t="str">
            <v>Hanover USA</v>
          </cell>
          <cell r="J817" t="str">
            <v>USA</v>
          </cell>
          <cell r="K817">
            <v>1</v>
          </cell>
          <cell r="L817" t="str">
            <v>Consortium</v>
          </cell>
          <cell r="M817">
            <v>8</v>
          </cell>
          <cell r="N817" t="str">
            <v>CARN-1</v>
          </cell>
          <cell r="O817" t="str">
            <v/>
          </cell>
          <cell r="P817" t="str">
            <v/>
          </cell>
          <cell r="Q817">
            <v>40</v>
          </cell>
          <cell r="R817" t="str">
            <v>Année Philologique</v>
          </cell>
          <cell r="S817" t="str">
            <v/>
          </cell>
        </row>
        <row r="818">
          <cell r="E818">
            <v>1621</v>
          </cell>
          <cell r="F818" t="str">
            <v>Logins</v>
          </cell>
          <cell r="G818" t="str">
            <v>201904</v>
          </cell>
          <cell r="H818" t="str">
            <v>Dartmouth College</v>
          </cell>
          <cell r="I818" t="str">
            <v>Hanover USA</v>
          </cell>
          <cell r="J818" t="str">
            <v>USA</v>
          </cell>
          <cell r="K818">
            <v>1</v>
          </cell>
          <cell r="L818" t="str">
            <v>Consortium</v>
          </cell>
          <cell r="M818">
            <v>8</v>
          </cell>
          <cell r="N818" t="str">
            <v>CARN-1</v>
          </cell>
          <cell r="O818" t="str">
            <v/>
          </cell>
          <cell r="P818" t="str">
            <v/>
          </cell>
          <cell r="Q818">
            <v>40</v>
          </cell>
          <cell r="R818" t="str">
            <v>Année Philologique</v>
          </cell>
          <cell r="S818" t="str">
            <v/>
          </cell>
        </row>
        <row r="819">
          <cell r="E819">
            <v>1621</v>
          </cell>
          <cell r="F819" t="str">
            <v>Logins</v>
          </cell>
          <cell r="G819" t="str">
            <v>201905</v>
          </cell>
          <cell r="H819" t="str">
            <v>Dartmouth College</v>
          </cell>
          <cell r="I819" t="str">
            <v>Hanover USA</v>
          </cell>
          <cell r="J819" t="str">
            <v>USA</v>
          </cell>
          <cell r="K819">
            <v>1</v>
          </cell>
          <cell r="L819" t="str">
            <v>Consortium</v>
          </cell>
          <cell r="M819">
            <v>8</v>
          </cell>
          <cell r="N819" t="str">
            <v>CARN-1</v>
          </cell>
          <cell r="O819" t="str">
            <v/>
          </cell>
          <cell r="P819" t="str">
            <v/>
          </cell>
          <cell r="Q819">
            <v>40</v>
          </cell>
          <cell r="R819" t="str">
            <v>Année Philologique</v>
          </cell>
          <cell r="S819" t="str">
            <v/>
          </cell>
        </row>
        <row r="820">
          <cell r="E820">
            <v>1621</v>
          </cell>
          <cell r="F820" t="str">
            <v>Logins</v>
          </cell>
          <cell r="G820" t="str">
            <v>201906</v>
          </cell>
          <cell r="H820" t="str">
            <v>Dartmouth College</v>
          </cell>
          <cell r="I820" t="str">
            <v>Hanover USA</v>
          </cell>
          <cell r="J820" t="str">
            <v>USA</v>
          </cell>
          <cell r="K820">
            <v>1</v>
          </cell>
          <cell r="L820" t="str">
            <v>Consortium</v>
          </cell>
          <cell r="M820">
            <v>8</v>
          </cell>
          <cell r="N820" t="str">
            <v>CARN-1</v>
          </cell>
          <cell r="O820" t="str">
            <v/>
          </cell>
          <cell r="P820" t="str">
            <v/>
          </cell>
          <cell r="Q820">
            <v>40</v>
          </cell>
          <cell r="R820" t="str">
            <v>Année Philologique</v>
          </cell>
          <cell r="S820" t="str">
            <v/>
          </cell>
        </row>
        <row r="821">
          <cell r="E821">
            <v>1621</v>
          </cell>
          <cell r="F821" t="str">
            <v>Logins</v>
          </cell>
          <cell r="G821" t="str">
            <v>201907</v>
          </cell>
          <cell r="H821" t="str">
            <v>Dartmouth College</v>
          </cell>
          <cell r="I821" t="str">
            <v>Hanover USA</v>
          </cell>
          <cell r="J821" t="str">
            <v>USA</v>
          </cell>
          <cell r="K821">
            <v>1</v>
          </cell>
          <cell r="L821" t="str">
            <v>Consortium</v>
          </cell>
          <cell r="M821">
            <v>8</v>
          </cell>
          <cell r="N821" t="str">
            <v>CARN-1</v>
          </cell>
          <cell r="O821" t="str">
            <v/>
          </cell>
          <cell r="P821" t="str">
            <v/>
          </cell>
          <cell r="Q821">
            <v>40</v>
          </cell>
          <cell r="R821" t="str">
            <v>Année Philologique</v>
          </cell>
          <cell r="S821" t="str">
            <v/>
          </cell>
        </row>
        <row r="822">
          <cell r="E822">
            <v>1621</v>
          </cell>
          <cell r="F822" t="str">
            <v>Logins</v>
          </cell>
          <cell r="G822" t="str">
            <v>201908</v>
          </cell>
          <cell r="H822" t="str">
            <v>Dartmouth College</v>
          </cell>
          <cell r="I822" t="str">
            <v>Hanover USA</v>
          </cell>
          <cell r="J822" t="str">
            <v>USA</v>
          </cell>
          <cell r="K822">
            <v>1</v>
          </cell>
          <cell r="L822" t="str">
            <v>Consortium</v>
          </cell>
          <cell r="M822">
            <v>8</v>
          </cell>
          <cell r="N822" t="str">
            <v>CARN-1</v>
          </cell>
          <cell r="O822" t="str">
            <v/>
          </cell>
          <cell r="P822" t="str">
            <v/>
          </cell>
          <cell r="Q822">
            <v>40</v>
          </cell>
          <cell r="R822" t="str">
            <v>Année Philologique</v>
          </cell>
          <cell r="S822" t="str">
            <v/>
          </cell>
        </row>
        <row r="823">
          <cell r="E823">
            <v>1621</v>
          </cell>
          <cell r="F823" t="str">
            <v>Logins</v>
          </cell>
          <cell r="G823" t="str">
            <v>201909</v>
          </cell>
          <cell r="H823" t="str">
            <v>Dartmouth College</v>
          </cell>
          <cell r="I823" t="str">
            <v>Hanover USA</v>
          </cell>
          <cell r="J823" t="str">
            <v>USA</v>
          </cell>
          <cell r="K823">
            <v>1</v>
          </cell>
          <cell r="L823" t="str">
            <v>Consortium</v>
          </cell>
          <cell r="M823">
            <v>8</v>
          </cell>
          <cell r="N823" t="str">
            <v>CARN-1</v>
          </cell>
          <cell r="O823" t="str">
            <v/>
          </cell>
          <cell r="P823" t="str">
            <v/>
          </cell>
          <cell r="Q823">
            <v>40</v>
          </cell>
          <cell r="R823" t="str">
            <v>Année Philologique</v>
          </cell>
          <cell r="S823" t="str">
            <v/>
          </cell>
        </row>
        <row r="824">
          <cell r="E824">
            <v>1621</v>
          </cell>
          <cell r="F824" t="str">
            <v>Logins</v>
          </cell>
          <cell r="G824" t="str">
            <v>201910</v>
          </cell>
          <cell r="H824" t="str">
            <v>Dartmouth College</v>
          </cell>
          <cell r="I824" t="str">
            <v>Hanover USA</v>
          </cell>
          <cell r="J824" t="str">
            <v>USA</v>
          </cell>
          <cell r="K824">
            <v>1</v>
          </cell>
          <cell r="L824" t="str">
            <v>Consortium</v>
          </cell>
          <cell r="M824">
            <v>8</v>
          </cell>
          <cell r="N824" t="str">
            <v>CARN-1</v>
          </cell>
          <cell r="O824" t="str">
            <v/>
          </cell>
          <cell r="P824" t="str">
            <v/>
          </cell>
          <cell r="Q824">
            <v>40</v>
          </cell>
          <cell r="R824" t="str">
            <v>Année Philologique</v>
          </cell>
          <cell r="S824" t="str">
            <v/>
          </cell>
        </row>
        <row r="825">
          <cell r="E825">
            <v>1621</v>
          </cell>
          <cell r="F825" t="str">
            <v>Logins</v>
          </cell>
          <cell r="G825" t="str">
            <v>201911</v>
          </cell>
          <cell r="H825" t="str">
            <v>Dartmouth College</v>
          </cell>
          <cell r="I825" t="str">
            <v>Hanover USA</v>
          </cell>
          <cell r="J825" t="str">
            <v>USA</v>
          </cell>
          <cell r="K825">
            <v>1</v>
          </cell>
          <cell r="L825" t="str">
            <v>Consortium</v>
          </cell>
          <cell r="M825">
            <v>8</v>
          </cell>
          <cell r="N825" t="str">
            <v>CARN-1</v>
          </cell>
          <cell r="O825" t="str">
            <v/>
          </cell>
          <cell r="P825" t="str">
            <v/>
          </cell>
          <cell r="Q825">
            <v>40</v>
          </cell>
          <cell r="R825" t="str">
            <v>Année Philologique</v>
          </cell>
          <cell r="S825" t="str">
            <v/>
          </cell>
        </row>
        <row r="826">
          <cell r="E826">
            <v>1621</v>
          </cell>
          <cell r="F826" t="str">
            <v>Logins</v>
          </cell>
          <cell r="G826" t="str">
            <v>201912</v>
          </cell>
          <cell r="H826" t="str">
            <v>Dartmouth College</v>
          </cell>
          <cell r="I826" t="str">
            <v>Hanover USA</v>
          </cell>
          <cell r="J826" t="str">
            <v>USA</v>
          </cell>
          <cell r="K826">
            <v>1</v>
          </cell>
          <cell r="L826" t="str">
            <v>Consortium</v>
          </cell>
          <cell r="M826">
            <v>8</v>
          </cell>
          <cell r="N826" t="str">
            <v>CARN-1</v>
          </cell>
          <cell r="O826" t="str">
            <v/>
          </cell>
          <cell r="P826" t="str">
            <v/>
          </cell>
          <cell r="Q826">
            <v>40</v>
          </cell>
          <cell r="R826" t="str">
            <v>Année Philologique</v>
          </cell>
          <cell r="S826" t="str">
            <v/>
          </cell>
        </row>
        <row r="827">
          <cell r="E827">
            <v>1623</v>
          </cell>
          <cell r="F827" t="str">
            <v>Logins</v>
          </cell>
          <cell r="G827" t="str">
            <v>201901</v>
          </cell>
          <cell r="H827" t="str">
            <v>Cardiff University</v>
          </cell>
          <cell r="I827" t="str">
            <v>Cardiff</v>
          </cell>
          <cell r="J827" t="str">
            <v>UK</v>
          </cell>
          <cell r="K827">
            <v>2</v>
          </cell>
          <cell r="L827" t="str">
            <v>Institute</v>
          </cell>
          <cell r="M827">
            <v>15</v>
          </cell>
          <cell r="N827" t="str">
            <v>JISC-3</v>
          </cell>
          <cell r="O827" t="str">
            <v/>
          </cell>
          <cell r="P827" t="str">
            <v/>
          </cell>
          <cell r="Q827">
            <v>40</v>
          </cell>
          <cell r="R827" t="str">
            <v>Année Philologique</v>
          </cell>
          <cell r="S827" t="str">
            <v/>
          </cell>
        </row>
        <row r="828">
          <cell r="E828">
            <v>1623</v>
          </cell>
          <cell r="F828" t="str">
            <v>Logins</v>
          </cell>
          <cell r="G828" t="str">
            <v>201902</v>
          </cell>
          <cell r="H828" t="str">
            <v>Cardiff University</v>
          </cell>
          <cell r="I828" t="str">
            <v>Cardiff</v>
          </cell>
          <cell r="J828" t="str">
            <v>UK</v>
          </cell>
          <cell r="K828">
            <v>2</v>
          </cell>
          <cell r="L828" t="str">
            <v>Institute</v>
          </cell>
          <cell r="M828">
            <v>15</v>
          </cell>
          <cell r="N828" t="str">
            <v>JISC-3</v>
          </cell>
          <cell r="O828" t="str">
            <v/>
          </cell>
          <cell r="P828" t="str">
            <v/>
          </cell>
          <cell r="Q828">
            <v>40</v>
          </cell>
          <cell r="R828" t="str">
            <v>Année Philologique</v>
          </cell>
          <cell r="S828" t="str">
            <v/>
          </cell>
        </row>
        <row r="829">
          <cell r="E829">
            <v>1623</v>
          </cell>
          <cell r="F829" t="str">
            <v>Logins</v>
          </cell>
          <cell r="G829" t="str">
            <v>201903</v>
          </cell>
          <cell r="H829" t="str">
            <v>Cardiff University</v>
          </cell>
          <cell r="I829" t="str">
            <v>Cardiff</v>
          </cell>
          <cell r="J829" t="str">
            <v>UK</v>
          </cell>
          <cell r="K829">
            <v>2</v>
          </cell>
          <cell r="L829" t="str">
            <v>Institute</v>
          </cell>
          <cell r="M829">
            <v>15</v>
          </cell>
          <cell r="N829" t="str">
            <v>JISC-3</v>
          </cell>
          <cell r="O829" t="str">
            <v/>
          </cell>
          <cell r="P829" t="str">
            <v/>
          </cell>
          <cell r="Q829">
            <v>40</v>
          </cell>
          <cell r="R829" t="str">
            <v>Année Philologique</v>
          </cell>
          <cell r="S829" t="str">
            <v/>
          </cell>
        </row>
        <row r="830">
          <cell r="E830">
            <v>1623</v>
          </cell>
          <cell r="F830" t="str">
            <v>Logins</v>
          </cell>
          <cell r="G830" t="str">
            <v>201904</v>
          </cell>
          <cell r="H830" t="str">
            <v>Cardiff University</v>
          </cell>
          <cell r="I830" t="str">
            <v>Cardiff</v>
          </cell>
          <cell r="J830" t="str">
            <v>UK</v>
          </cell>
          <cell r="K830">
            <v>2</v>
          </cell>
          <cell r="L830" t="str">
            <v>Institute</v>
          </cell>
          <cell r="M830">
            <v>15</v>
          </cell>
          <cell r="N830" t="str">
            <v>JISC-3</v>
          </cell>
          <cell r="O830" t="str">
            <v/>
          </cell>
          <cell r="P830" t="str">
            <v/>
          </cell>
          <cell r="Q830">
            <v>40</v>
          </cell>
          <cell r="R830" t="str">
            <v>Année Philologique</v>
          </cell>
          <cell r="S830" t="str">
            <v/>
          </cell>
        </row>
        <row r="831">
          <cell r="E831">
            <v>1623</v>
          </cell>
          <cell r="F831" t="str">
            <v>Logins</v>
          </cell>
          <cell r="G831" t="str">
            <v>201905</v>
          </cell>
          <cell r="H831" t="str">
            <v>Cardiff University</v>
          </cell>
          <cell r="I831" t="str">
            <v>Cardiff</v>
          </cell>
          <cell r="J831" t="str">
            <v>UK</v>
          </cell>
          <cell r="K831">
            <v>2</v>
          </cell>
          <cell r="L831" t="str">
            <v>Institute</v>
          </cell>
          <cell r="M831">
            <v>15</v>
          </cell>
          <cell r="N831" t="str">
            <v>JISC-3</v>
          </cell>
          <cell r="O831" t="str">
            <v/>
          </cell>
          <cell r="P831" t="str">
            <v/>
          </cell>
          <cell r="Q831">
            <v>40</v>
          </cell>
          <cell r="R831" t="str">
            <v>Année Philologique</v>
          </cell>
          <cell r="S831" t="str">
            <v/>
          </cell>
        </row>
        <row r="832">
          <cell r="E832">
            <v>1623</v>
          </cell>
          <cell r="F832" t="str">
            <v>Logins</v>
          </cell>
          <cell r="G832" t="str">
            <v>201907</v>
          </cell>
          <cell r="H832" t="str">
            <v>Cardiff University</v>
          </cell>
          <cell r="I832" t="str">
            <v>Cardiff</v>
          </cell>
          <cell r="J832" t="str">
            <v>UK</v>
          </cell>
          <cell r="K832">
            <v>2</v>
          </cell>
          <cell r="L832" t="str">
            <v>Institute</v>
          </cell>
          <cell r="M832">
            <v>15</v>
          </cell>
          <cell r="N832" t="str">
            <v>JISC-3</v>
          </cell>
          <cell r="O832" t="str">
            <v/>
          </cell>
          <cell r="P832" t="str">
            <v/>
          </cell>
          <cell r="Q832">
            <v>40</v>
          </cell>
          <cell r="R832" t="str">
            <v>Année Philologique</v>
          </cell>
          <cell r="S832" t="str">
            <v/>
          </cell>
        </row>
        <row r="833">
          <cell r="E833">
            <v>1623</v>
          </cell>
          <cell r="F833" t="str">
            <v>Logins</v>
          </cell>
          <cell r="G833" t="str">
            <v>201908</v>
          </cell>
          <cell r="H833" t="str">
            <v>Cardiff University</v>
          </cell>
          <cell r="I833" t="str">
            <v>Cardiff</v>
          </cell>
          <cell r="J833" t="str">
            <v>UK</v>
          </cell>
          <cell r="K833">
            <v>2</v>
          </cell>
          <cell r="L833" t="str">
            <v>Institute</v>
          </cell>
          <cell r="M833">
            <v>15</v>
          </cell>
          <cell r="N833" t="str">
            <v>JISC-3</v>
          </cell>
          <cell r="O833" t="str">
            <v/>
          </cell>
          <cell r="P833" t="str">
            <v/>
          </cell>
          <cell r="Q833">
            <v>40</v>
          </cell>
          <cell r="R833" t="str">
            <v>Année Philologique</v>
          </cell>
          <cell r="S833" t="str">
            <v/>
          </cell>
        </row>
        <row r="834">
          <cell r="E834">
            <v>1623</v>
          </cell>
          <cell r="F834" t="str">
            <v>Logins</v>
          </cell>
          <cell r="G834" t="str">
            <v>201909</v>
          </cell>
          <cell r="H834" t="str">
            <v>Cardiff University</v>
          </cell>
          <cell r="I834" t="str">
            <v>Cardiff</v>
          </cell>
          <cell r="J834" t="str">
            <v>UK</v>
          </cell>
          <cell r="K834">
            <v>2</v>
          </cell>
          <cell r="L834" t="str">
            <v>Institute</v>
          </cell>
          <cell r="M834">
            <v>15</v>
          </cell>
          <cell r="N834" t="str">
            <v>JISC-3</v>
          </cell>
          <cell r="O834" t="str">
            <v/>
          </cell>
          <cell r="P834" t="str">
            <v/>
          </cell>
          <cell r="Q834">
            <v>40</v>
          </cell>
          <cell r="R834" t="str">
            <v>Année Philologique</v>
          </cell>
          <cell r="S834" t="str">
            <v/>
          </cell>
        </row>
        <row r="835">
          <cell r="E835">
            <v>1623</v>
          </cell>
          <cell r="F835" t="str">
            <v>Logins</v>
          </cell>
          <cell r="G835" t="str">
            <v>201910</v>
          </cell>
          <cell r="H835" t="str">
            <v>Cardiff University</v>
          </cell>
          <cell r="I835" t="str">
            <v>Cardiff</v>
          </cell>
          <cell r="J835" t="str">
            <v>UK</v>
          </cell>
          <cell r="K835">
            <v>2</v>
          </cell>
          <cell r="L835" t="str">
            <v>Institute</v>
          </cell>
          <cell r="M835">
            <v>15</v>
          </cell>
          <cell r="N835" t="str">
            <v>JISC-3</v>
          </cell>
          <cell r="O835" t="str">
            <v/>
          </cell>
          <cell r="P835" t="str">
            <v/>
          </cell>
          <cell r="Q835">
            <v>40</v>
          </cell>
          <cell r="R835" t="str">
            <v>Année Philologique</v>
          </cell>
          <cell r="S835" t="str">
            <v/>
          </cell>
        </row>
        <row r="836">
          <cell r="E836">
            <v>1623</v>
          </cell>
          <cell r="F836" t="str">
            <v>Logins</v>
          </cell>
          <cell r="G836" t="str">
            <v>201911</v>
          </cell>
          <cell r="H836" t="str">
            <v>Cardiff University</v>
          </cell>
          <cell r="I836" t="str">
            <v>Cardiff</v>
          </cell>
          <cell r="J836" t="str">
            <v>UK</v>
          </cell>
          <cell r="K836">
            <v>2</v>
          </cell>
          <cell r="L836" t="str">
            <v>Institute</v>
          </cell>
          <cell r="M836">
            <v>15</v>
          </cell>
          <cell r="N836" t="str">
            <v>JISC-3</v>
          </cell>
          <cell r="O836" t="str">
            <v/>
          </cell>
          <cell r="P836" t="str">
            <v/>
          </cell>
          <cell r="Q836">
            <v>40</v>
          </cell>
          <cell r="R836" t="str">
            <v>Année Philologique</v>
          </cell>
          <cell r="S836" t="str">
            <v/>
          </cell>
        </row>
        <row r="837">
          <cell r="E837">
            <v>1652</v>
          </cell>
          <cell r="F837" t="str">
            <v>Logins</v>
          </cell>
          <cell r="G837" t="str">
            <v>201901</v>
          </cell>
          <cell r="H837" t="str">
            <v>University of Texas</v>
          </cell>
          <cell r="I837" t="str">
            <v>Austin</v>
          </cell>
          <cell r="J837" t="str">
            <v>USA</v>
          </cell>
          <cell r="K837">
            <v>2</v>
          </cell>
          <cell r="L837" t="str">
            <v>Institute</v>
          </cell>
          <cell r="M837">
            <v>8</v>
          </cell>
          <cell r="N837" t="str">
            <v>CARN-1</v>
          </cell>
          <cell r="O837" t="str">
            <v/>
          </cell>
          <cell r="P837" t="str">
            <v/>
          </cell>
          <cell r="Q837">
            <v>60</v>
          </cell>
          <cell r="R837" t="str">
            <v>Année Philologique</v>
          </cell>
          <cell r="S837" t="str">
            <v/>
          </cell>
        </row>
        <row r="838">
          <cell r="E838">
            <v>1652</v>
          </cell>
          <cell r="F838" t="str">
            <v>Logins</v>
          </cell>
          <cell r="G838" t="str">
            <v>201902</v>
          </cell>
          <cell r="H838" t="str">
            <v>University of Texas</v>
          </cell>
          <cell r="I838" t="str">
            <v>Austin</v>
          </cell>
          <cell r="J838" t="str">
            <v>USA</v>
          </cell>
          <cell r="K838">
            <v>2</v>
          </cell>
          <cell r="L838" t="str">
            <v>Institute</v>
          </cell>
          <cell r="M838">
            <v>8</v>
          </cell>
          <cell r="N838" t="str">
            <v>CARN-1</v>
          </cell>
          <cell r="O838" t="str">
            <v/>
          </cell>
          <cell r="P838" t="str">
            <v/>
          </cell>
          <cell r="Q838">
            <v>60</v>
          </cell>
          <cell r="R838" t="str">
            <v>Année Philologique</v>
          </cell>
          <cell r="S838" t="str">
            <v/>
          </cell>
        </row>
        <row r="839">
          <cell r="E839">
            <v>1652</v>
          </cell>
          <cell r="F839" t="str">
            <v>Logins</v>
          </cell>
          <cell r="G839" t="str">
            <v>201903</v>
          </cell>
          <cell r="H839" t="str">
            <v>University of Texas</v>
          </cell>
          <cell r="I839" t="str">
            <v>Austin</v>
          </cell>
          <cell r="J839" t="str">
            <v>USA</v>
          </cell>
          <cell r="K839">
            <v>2</v>
          </cell>
          <cell r="L839" t="str">
            <v>Institute</v>
          </cell>
          <cell r="M839">
            <v>8</v>
          </cell>
          <cell r="N839" t="str">
            <v>CARN-1</v>
          </cell>
          <cell r="O839" t="str">
            <v/>
          </cell>
          <cell r="P839" t="str">
            <v/>
          </cell>
          <cell r="Q839">
            <v>60</v>
          </cell>
          <cell r="R839" t="str">
            <v>Année Philologique</v>
          </cell>
          <cell r="S839" t="str">
            <v/>
          </cell>
        </row>
        <row r="840">
          <cell r="E840">
            <v>1652</v>
          </cell>
          <cell r="F840" t="str">
            <v>Logins</v>
          </cell>
          <cell r="G840" t="str">
            <v>201904</v>
          </cell>
          <cell r="H840" t="str">
            <v>University of Texas</v>
          </cell>
          <cell r="I840" t="str">
            <v>Austin</v>
          </cell>
          <cell r="J840" t="str">
            <v>USA</v>
          </cell>
          <cell r="K840">
            <v>2</v>
          </cell>
          <cell r="L840" t="str">
            <v>Institute</v>
          </cell>
          <cell r="M840">
            <v>8</v>
          </cell>
          <cell r="N840" t="str">
            <v>CARN-1</v>
          </cell>
          <cell r="O840" t="str">
            <v/>
          </cell>
          <cell r="P840" t="str">
            <v/>
          </cell>
          <cell r="Q840">
            <v>60</v>
          </cell>
          <cell r="R840" t="str">
            <v>Année Philologique</v>
          </cell>
          <cell r="S840" t="str">
            <v/>
          </cell>
        </row>
        <row r="841">
          <cell r="E841">
            <v>1652</v>
          </cell>
          <cell r="F841" t="str">
            <v>Logins</v>
          </cell>
          <cell r="G841" t="str">
            <v>201905</v>
          </cell>
          <cell r="H841" t="str">
            <v>University of Texas</v>
          </cell>
          <cell r="I841" t="str">
            <v>Austin</v>
          </cell>
          <cell r="J841" t="str">
            <v>USA</v>
          </cell>
          <cell r="K841">
            <v>2</v>
          </cell>
          <cell r="L841" t="str">
            <v>Institute</v>
          </cell>
          <cell r="M841">
            <v>8</v>
          </cell>
          <cell r="N841" t="str">
            <v>CARN-1</v>
          </cell>
          <cell r="O841" t="str">
            <v/>
          </cell>
          <cell r="P841" t="str">
            <v/>
          </cell>
          <cell r="Q841">
            <v>60</v>
          </cell>
          <cell r="R841" t="str">
            <v>Année Philologique</v>
          </cell>
          <cell r="S841" t="str">
            <v/>
          </cell>
        </row>
        <row r="842">
          <cell r="E842">
            <v>1652</v>
          </cell>
          <cell r="F842" t="str">
            <v>Logins</v>
          </cell>
          <cell r="G842" t="str">
            <v>201906</v>
          </cell>
          <cell r="H842" t="str">
            <v>University of Texas</v>
          </cell>
          <cell r="I842" t="str">
            <v>Austin</v>
          </cell>
          <cell r="J842" t="str">
            <v>USA</v>
          </cell>
          <cell r="K842">
            <v>2</v>
          </cell>
          <cell r="L842" t="str">
            <v>Institute</v>
          </cell>
          <cell r="M842">
            <v>8</v>
          </cell>
          <cell r="N842" t="str">
            <v>CARN-1</v>
          </cell>
          <cell r="O842" t="str">
            <v/>
          </cell>
          <cell r="P842" t="str">
            <v/>
          </cell>
          <cell r="Q842">
            <v>60</v>
          </cell>
          <cell r="R842" t="str">
            <v>Année Philologique</v>
          </cell>
          <cell r="S842" t="str">
            <v/>
          </cell>
        </row>
        <row r="843">
          <cell r="E843">
            <v>1652</v>
          </cell>
          <cell r="F843" t="str">
            <v>Logins</v>
          </cell>
          <cell r="G843" t="str">
            <v>201907</v>
          </cell>
          <cell r="H843" t="str">
            <v>University of Texas</v>
          </cell>
          <cell r="I843" t="str">
            <v>Austin</v>
          </cell>
          <cell r="J843" t="str">
            <v>USA</v>
          </cell>
          <cell r="K843">
            <v>2</v>
          </cell>
          <cell r="L843" t="str">
            <v>Institute</v>
          </cell>
          <cell r="M843">
            <v>8</v>
          </cell>
          <cell r="N843" t="str">
            <v>CARN-1</v>
          </cell>
          <cell r="O843" t="str">
            <v/>
          </cell>
          <cell r="P843" t="str">
            <v/>
          </cell>
          <cell r="Q843">
            <v>60</v>
          </cell>
          <cell r="R843" t="str">
            <v>Année Philologique</v>
          </cell>
          <cell r="S843" t="str">
            <v/>
          </cell>
        </row>
        <row r="844">
          <cell r="E844">
            <v>1652</v>
          </cell>
          <cell r="F844" t="str">
            <v>Logins</v>
          </cell>
          <cell r="G844" t="str">
            <v>201908</v>
          </cell>
          <cell r="H844" t="str">
            <v>University of Texas</v>
          </cell>
          <cell r="I844" t="str">
            <v>Austin</v>
          </cell>
          <cell r="J844" t="str">
            <v>USA</v>
          </cell>
          <cell r="K844">
            <v>2</v>
          </cell>
          <cell r="L844" t="str">
            <v>Institute</v>
          </cell>
          <cell r="M844">
            <v>8</v>
          </cell>
          <cell r="N844" t="str">
            <v>CARN-1</v>
          </cell>
          <cell r="O844" t="str">
            <v/>
          </cell>
          <cell r="P844" t="str">
            <v/>
          </cell>
          <cell r="Q844">
            <v>60</v>
          </cell>
          <cell r="R844" t="str">
            <v>Année Philologique</v>
          </cell>
          <cell r="S844" t="str">
            <v/>
          </cell>
        </row>
        <row r="845">
          <cell r="E845">
            <v>1652</v>
          </cell>
          <cell r="F845" t="str">
            <v>Logins</v>
          </cell>
          <cell r="G845" t="str">
            <v>201909</v>
          </cell>
          <cell r="H845" t="str">
            <v>University of Texas</v>
          </cell>
          <cell r="I845" t="str">
            <v>Austin</v>
          </cell>
          <cell r="J845" t="str">
            <v>USA</v>
          </cell>
          <cell r="K845">
            <v>2</v>
          </cell>
          <cell r="L845" t="str">
            <v>Institute</v>
          </cell>
          <cell r="M845">
            <v>8</v>
          </cell>
          <cell r="N845" t="str">
            <v>CARN-1</v>
          </cell>
          <cell r="O845" t="str">
            <v/>
          </cell>
          <cell r="P845" t="str">
            <v/>
          </cell>
          <cell r="Q845">
            <v>60</v>
          </cell>
          <cell r="R845" t="str">
            <v>Année Philologique</v>
          </cell>
          <cell r="S845" t="str">
            <v/>
          </cell>
        </row>
        <row r="846">
          <cell r="E846">
            <v>1652</v>
          </cell>
          <cell r="F846" t="str">
            <v>Logins</v>
          </cell>
          <cell r="G846" t="str">
            <v>201910</v>
          </cell>
          <cell r="H846" t="str">
            <v>University of Texas</v>
          </cell>
          <cell r="I846" t="str">
            <v>Austin</v>
          </cell>
          <cell r="J846" t="str">
            <v>USA</v>
          </cell>
          <cell r="K846">
            <v>2</v>
          </cell>
          <cell r="L846" t="str">
            <v>Institute</v>
          </cell>
          <cell r="M846">
            <v>8</v>
          </cell>
          <cell r="N846" t="str">
            <v>CARN-1</v>
          </cell>
          <cell r="O846" t="str">
            <v/>
          </cell>
          <cell r="P846" t="str">
            <v/>
          </cell>
          <cell r="Q846">
            <v>60</v>
          </cell>
          <cell r="R846" t="str">
            <v>Année Philologique</v>
          </cell>
          <cell r="S846" t="str">
            <v/>
          </cell>
        </row>
        <row r="847">
          <cell r="E847">
            <v>1652</v>
          </cell>
          <cell r="F847" t="str">
            <v>Logins</v>
          </cell>
          <cell r="G847" t="str">
            <v>201911</v>
          </cell>
          <cell r="H847" t="str">
            <v>University of Texas</v>
          </cell>
          <cell r="I847" t="str">
            <v>Austin</v>
          </cell>
          <cell r="J847" t="str">
            <v>USA</v>
          </cell>
          <cell r="K847">
            <v>2</v>
          </cell>
          <cell r="L847" t="str">
            <v>Institute</v>
          </cell>
          <cell r="M847">
            <v>8</v>
          </cell>
          <cell r="N847" t="str">
            <v>CARN-1</v>
          </cell>
          <cell r="O847" t="str">
            <v/>
          </cell>
          <cell r="P847" t="str">
            <v/>
          </cell>
          <cell r="Q847">
            <v>60</v>
          </cell>
          <cell r="R847" t="str">
            <v>Année Philologique</v>
          </cell>
          <cell r="S847" t="str">
            <v/>
          </cell>
        </row>
        <row r="848">
          <cell r="E848">
            <v>1652</v>
          </cell>
          <cell r="F848" t="str">
            <v>Logins</v>
          </cell>
          <cell r="G848" t="str">
            <v>201912</v>
          </cell>
          <cell r="H848" t="str">
            <v>University of Texas</v>
          </cell>
          <cell r="I848" t="str">
            <v>Austin</v>
          </cell>
          <cell r="J848" t="str">
            <v>USA</v>
          </cell>
          <cell r="K848">
            <v>2</v>
          </cell>
          <cell r="L848" t="str">
            <v>Institute</v>
          </cell>
          <cell r="M848">
            <v>8</v>
          </cell>
          <cell r="N848" t="str">
            <v>CARN-1</v>
          </cell>
          <cell r="O848" t="str">
            <v/>
          </cell>
          <cell r="P848" t="str">
            <v/>
          </cell>
          <cell r="Q848">
            <v>60</v>
          </cell>
          <cell r="R848" t="str">
            <v>Année Philologique</v>
          </cell>
          <cell r="S848" t="str">
            <v/>
          </cell>
        </row>
        <row r="849">
          <cell r="E849">
            <v>1653</v>
          </cell>
          <cell r="F849" t="str">
            <v>Logins</v>
          </cell>
          <cell r="G849" t="str">
            <v>201901</v>
          </cell>
          <cell r="H849" t="str">
            <v>University of Leeds</v>
          </cell>
          <cell r="I849" t="str">
            <v>Leeds UK</v>
          </cell>
          <cell r="J849" t="str">
            <v>UK</v>
          </cell>
          <cell r="K849">
            <v>2</v>
          </cell>
          <cell r="L849" t="str">
            <v>Institute</v>
          </cell>
          <cell r="M849">
            <v>14</v>
          </cell>
          <cell r="N849" t="str">
            <v>JISC-2</v>
          </cell>
          <cell r="O849" t="str">
            <v/>
          </cell>
          <cell r="P849" t="str">
            <v/>
          </cell>
          <cell r="Q849">
            <v>40</v>
          </cell>
          <cell r="R849" t="str">
            <v>Année Philologique</v>
          </cell>
          <cell r="S849" t="str">
            <v/>
          </cell>
        </row>
        <row r="850">
          <cell r="E850">
            <v>1653</v>
          </cell>
          <cell r="F850" t="str">
            <v>Logins</v>
          </cell>
          <cell r="G850" t="str">
            <v>201902</v>
          </cell>
          <cell r="H850" t="str">
            <v>University of Leeds</v>
          </cell>
          <cell r="I850" t="str">
            <v>Leeds UK</v>
          </cell>
          <cell r="J850" t="str">
            <v>UK</v>
          </cell>
          <cell r="K850">
            <v>2</v>
          </cell>
          <cell r="L850" t="str">
            <v>Institute</v>
          </cell>
          <cell r="M850">
            <v>14</v>
          </cell>
          <cell r="N850" t="str">
            <v>JISC-2</v>
          </cell>
          <cell r="O850" t="str">
            <v/>
          </cell>
          <cell r="P850" t="str">
            <v/>
          </cell>
          <cell r="Q850">
            <v>40</v>
          </cell>
          <cell r="R850" t="str">
            <v>Année Philologique</v>
          </cell>
          <cell r="S850" t="str">
            <v/>
          </cell>
        </row>
        <row r="851">
          <cell r="E851">
            <v>1653</v>
          </cell>
          <cell r="F851" t="str">
            <v>Logins</v>
          </cell>
          <cell r="G851" t="str">
            <v>201903</v>
          </cell>
          <cell r="H851" t="str">
            <v>University of Leeds</v>
          </cell>
          <cell r="I851" t="str">
            <v>Leeds UK</v>
          </cell>
          <cell r="J851" t="str">
            <v>UK</v>
          </cell>
          <cell r="K851">
            <v>2</v>
          </cell>
          <cell r="L851" t="str">
            <v>Institute</v>
          </cell>
          <cell r="M851">
            <v>14</v>
          </cell>
          <cell r="N851" t="str">
            <v>JISC-2</v>
          </cell>
          <cell r="O851" t="str">
            <v/>
          </cell>
          <cell r="P851" t="str">
            <v/>
          </cell>
          <cell r="Q851">
            <v>40</v>
          </cell>
          <cell r="R851" t="str">
            <v>Année Philologique</v>
          </cell>
          <cell r="S851" t="str">
            <v/>
          </cell>
        </row>
        <row r="852">
          <cell r="E852">
            <v>1653</v>
          </cell>
          <cell r="F852" t="str">
            <v>Logins</v>
          </cell>
          <cell r="G852" t="str">
            <v>201904</v>
          </cell>
          <cell r="H852" t="str">
            <v>University of Leeds</v>
          </cell>
          <cell r="I852" t="str">
            <v>Leeds UK</v>
          </cell>
          <cell r="J852" t="str">
            <v>UK</v>
          </cell>
          <cell r="K852">
            <v>2</v>
          </cell>
          <cell r="L852" t="str">
            <v>Institute</v>
          </cell>
          <cell r="M852">
            <v>14</v>
          </cell>
          <cell r="N852" t="str">
            <v>JISC-2</v>
          </cell>
          <cell r="O852" t="str">
            <v/>
          </cell>
          <cell r="P852" t="str">
            <v/>
          </cell>
          <cell r="Q852">
            <v>40</v>
          </cell>
          <cell r="R852" t="str">
            <v>Année Philologique</v>
          </cell>
          <cell r="S852" t="str">
            <v/>
          </cell>
        </row>
        <row r="853">
          <cell r="E853">
            <v>1653</v>
          </cell>
          <cell r="F853" t="str">
            <v>Logins</v>
          </cell>
          <cell r="G853" t="str">
            <v>201905</v>
          </cell>
          <cell r="H853" t="str">
            <v>University of Leeds</v>
          </cell>
          <cell r="I853" t="str">
            <v>Leeds UK</v>
          </cell>
          <cell r="J853" t="str">
            <v>UK</v>
          </cell>
          <cell r="K853">
            <v>2</v>
          </cell>
          <cell r="L853" t="str">
            <v>Institute</v>
          </cell>
          <cell r="M853">
            <v>14</v>
          </cell>
          <cell r="N853" t="str">
            <v>JISC-2</v>
          </cell>
          <cell r="O853" t="str">
            <v/>
          </cell>
          <cell r="P853" t="str">
            <v/>
          </cell>
          <cell r="Q853">
            <v>40</v>
          </cell>
          <cell r="R853" t="str">
            <v>Année Philologique</v>
          </cell>
          <cell r="S853" t="str">
            <v/>
          </cell>
        </row>
        <row r="854">
          <cell r="E854">
            <v>1653</v>
          </cell>
          <cell r="F854" t="str">
            <v>Logins</v>
          </cell>
          <cell r="G854" t="str">
            <v>201906</v>
          </cell>
          <cell r="H854" t="str">
            <v>University of Leeds</v>
          </cell>
          <cell r="I854" t="str">
            <v>Leeds UK</v>
          </cell>
          <cell r="J854" t="str">
            <v>UK</v>
          </cell>
          <cell r="K854">
            <v>2</v>
          </cell>
          <cell r="L854" t="str">
            <v>Institute</v>
          </cell>
          <cell r="M854">
            <v>14</v>
          </cell>
          <cell r="N854" t="str">
            <v>JISC-2</v>
          </cell>
          <cell r="O854" t="str">
            <v/>
          </cell>
          <cell r="P854" t="str">
            <v/>
          </cell>
          <cell r="Q854">
            <v>40</v>
          </cell>
          <cell r="R854" t="str">
            <v>Année Philologique</v>
          </cell>
          <cell r="S854" t="str">
            <v/>
          </cell>
        </row>
        <row r="855">
          <cell r="E855">
            <v>1653</v>
          </cell>
          <cell r="F855" t="str">
            <v>Logins</v>
          </cell>
          <cell r="G855" t="str">
            <v>201907</v>
          </cell>
          <cell r="H855" t="str">
            <v>University of Leeds</v>
          </cell>
          <cell r="I855" t="str">
            <v>Leeds UK</v>
          </cell>
          <cell r="J855" t="str">
            <v>UK</v>
          </cell>
          <cell r="K855">
            <v>2</v>
          </cell>
          <cell r="L855" t="str">
            <v>Institute</v>
          </cell>
          <cell r="M855">
            <v>14</v>
          </cell>
          <cell r="N855" t="str">
            <v>JISC-2</v>
          </cell>
          <cell r="O855" t="str">
            <v/>
          </cell>
          <cell r="P855" t="str">
            <v/>
          </cell>
          <cell r="Q855">
            <v>40</v>
          </cell>
          <cell r="R855" t="str">
            <v>Année Philologique</v>
          </cell>
          <cell r="S855" t="str">
            <v/>
          </cell>
        </row>
        <row r="856">
          <cell r="E856">
            <v>1653</v>
          </cell>
          <cell r="F856" t="str">
            <v>Logins</v>
          </cell>
          <cell r="G856" t="str">
            <v>201908</v>
          </cell>
          <cell r="H856" t="str">
            <v>University of Leeds</v>
          </cell>
          <cell r="I856" t="str">
            <v>Leeds UK</v>
          </cell>
          <cell r="J856" t="str">
            <v>UK</v>
          </cell>
          <cell r="K856">
            <v>2</v>
          </cell>
          <cell r="L856" t="str">
            <v>Institute</v>
          </cell>
          <cell r="M856">
            <v>14</v>
          </cell>
          <cell r="N856" t="str">
            <v>JISC-2</v>
          </cell>
          <cell r="O856" t="str">
            <v/>
          </cell>
          <cell r="P856" t="str">
            <v/>
          </cell>
          <cell r="Q856">
            <v>40</v>
          </cell>
          <cell r="R856" t="str">
            <v>Année Philologique</v>
          </cell>
          <cell r="S856" t="str">
            <v/>
          </cell>
        </row>
        <row r="857">
          <cell r="E857">
            <v>1653</v>
          </cell>
          <cell r="F857" t="str">
            <v>Logins</v>
          </cell>
          <cell r="G857" t="str">
            <v>201909</v>
          </cell>
          <cell r="H857" t="str">
            <v>University of Leeds</v>
          </cell>
          <cell r="I857" t="str">
            <v>Leeds UK</v>
          </cell>
          <cell r="J857" t="str">
            <v>UK</v>
          </cell>
          <cell r="K857">
            <v>2</v>
          </cell>
          <cell r="L857" t="str">
            <v>Institute</v>
          </cell>
          <cell r="M857">
            <v>14</v>
          </cell>
          <cell r="N857" t="str">
            <v>JISC-2</v>
          </cell>
          <cell r="O857" t="str">
            <v/>
          </cell>
          <cell r="P857" t="str">
            <v/>
          </cell>
          <cell r="Q857">
            <v>40</v>
          </cell>
          <cell r="R857" t="str">
            <v>Année Philologique</v>
          </cell>
          <cell r="S857" t="str">
            <v/>
          </cell>
        </row>
        <row r="858">
          <cell r="E858">
            <v>1653</v>
          </cell>
          <cell r="F858" t="str">
            <v>Logins</v>
          </cell>
          <cell r="G858" t="str">
            <v>201910</v>
          </cell>
          <cell r="H858" t="str">
            <v>University of Leeds</v>
          </cell>
          <cell r="I858" t="str">
            <v>Leeds UK</v>
          </cell>
          <cell r="J858" t="str">
            <v>UK</v>
          </cell>
          <cell r="K858">
            <v>2</v>
          </cell>
          <cell r="L858" t="str">
            <v>Institute</v>
          </cell>
          <cell r="M858">
            <v>14</v>
          </cell>
          <cell r="N858" t="str">
            <v>JISC-2</v>
          </cell>
          <cell r="O858" t="str">
            <v/>
          </cell>
          <cell r="P858" t="str">
            <v/>
          </cell>
          <cell r="Q858">
            <v>40</v>
          </cell>
          <cell r="R858" t="str">
            <v>Année Philologique</v>
          </cell>
          <cell r="S858" t="str">
            <v/>
          </cell>
        </row>
        <row r="859">
          <cell r="E859">
            <v>1653</v>
          </cell>
          <cell r="F859" t="str">
            <v>Logins</v>
          </cell>
          <cell r="G859" t="str">
            <v>201911</v>
          </cell>
          <cell r="H859" t="str">
            <v>University of Leeds</v>
          </cell>
          <cell r="I859" t="str">
            <v>Leeds UK</v>
          </cell>
          <cell r="J859" t="str">
            <v>UK</v>
          </cell>
          <cell r="K859">
            <v>2</v>
          </cell>
          <cell r="L859" t="str">
            <v>Institute</v>
          </cell>
          <cell r="M859">
            <v>14</v>
          </cell>
          <cell r="N859" t="str">
            <v>JISC-2</v>
          </cell>
          <cell r="O859" t="str">
            <v/>
          </cell>
          <cell r="P859" t="str">
            <v/>
          </cell>
          <cell r="Q859">
            <v>40</v>
          </cell>
          <cell r="R859" t="str">
            <v>Année Philologique</v>
          </cell>
          <cell r="S859" t="str">
            <v/>
          </cell>
        </row>
        <row r="860">
          <cell r="E860">
            <v>1653</v>
          </cell>
          <cell r="F860" t="str">
            <v>Logins</v>
          </cell>
          <cell r="G860" t="str">
            <v>201912</v>
          </cell>
          <cell r="H860" t="str">
            <v>University of Leeds</v>
          </cell>
          <cell r="I860" t="str">
            <v>Leeds UK</v>
          </cell>
          <cell r="J860" t="str">
            <v>UK</v>
          </cell>
          <cell r="K860">
            <v>2</v>
          </cell>
          <cell r="L860" t="str">
            <v>Institute</v>
          </cell>
          <cell r="M860">
            <v>14</v>
          </cell>
          <cell r="N860" t="str">
            <v>JISC-2</v>
          </cell>
          <cell r="O860" t="str">
            <v/>
          </cell>
          <cell r="P860" t="str">
            <v/>
          </cell>
          <cell r="Q860">
            <v>40</v>
          </cell>
          <cell r="R860" t="str">
            <v>Année Philologique</v>
          </cell>
          <cell r="S860" t="str">
            <v/>
          </cell>
        </row>
        <row r="861">
          <cell r="E861">
            <v>1654</v>
          </cell>
          <cell r="F861" t="str">
            <v>Logins</v>
          </cell>
          <cell r="G861" t="str">
            <v>201901</v>
          </cell>
          <cell r="H861" t="str">
            <v>Bryn Mawr</v>
          </cell>
          <cell r="I861" t="str">
            <v>Bryn Mawr</v>
          </cell>
          <cell r="J861" t="str">
            <v>USA</v>
          </cell>
          <cell r="K861">
            <v>2</v>
          </cell>
          <cell r="L861" t="str">
            <v>Institute</v>
          </cell>
          <cell r="M861">
            <v>11</v>
          </cell>
          <cell r="N861" t="str">
            <v>CARN-4</v>
          </cell>
          <cell r="O861" t="str">
            <v/>
          </cell>
          <cell r="P861" t="str">
            <v/>
          </cell>
          <cell r="Q861">
            <v>2</v>
          </cell>
          <cell r="R861" t="str">
            <v>Année Philologique</v>
          </cell>
          <cell r="S861" t="str">
            <v/>
          </cell>
        </row>
        <row r="862">
          <cell r="E862">
            <v>1654</v>
          </cell>
          <cell r="F862" t="str">
            <v>Logins</v>
          </cell>
          <cell r="G862" t="str">
            <v>201902</v>
          </cell>
          <cell r="H862" t="str">
            <v>Bryn Mawr</v>
          </cell>
          <cell r="I862" t="str">
            <v>Bryn Mawr</v>
          </cell>
          <cell r="J862" t="str">
            <v>USA</v>
          </cell>
          <cell r="K862">
            <v>2</v>
          </cell>
          <cell r="L862" t="str">
            <v>Institute</v>
          </cell>
          <cell r="M862">
            <v>11</v>
          </cell>
          <cell r="N862" t="str">
            <v>CARN-4</v>
          </cell>
          <cell r="O862" t="str">
            <v/>
          </cell>
          <cell r="P862" t="str">
            <v/>
          </cell>
          <cell r="Q862">
            <v>2</v>
          </cell>
          <cell r="R862" t="str">
            <v>Année Philologique</v>
          </cell>
          <cell r="S862" t="str">
            <v/>
          </cell>
        </row>
        <row r="863">
          <cell r="E863">
            <v>1654</v>
          </cell>
          <cell r="F863" t="str">
            <v>Logins</v>
          </cell>
          <cell r="G863" t="str">
            <v>201903</v>
          </cell>
          <cell r="H863" t="str">
            <v>Bryn Mawr</v>
          </cell>
          <cell r="I863" t="str">
            <v>Bryn Mawr</v>
          </cell>
          <cell r="J863" t="str">
            <v>USA</v>
          </cell>
          <cell r="K863">
            <v>2</v>
          </cell>
          <cell r="L863" t="str">
            <v>Institute</v>
          </cell>
          <cell r="M863">
            <v>11</v>
          </cell>
          <cell r="N863" t="str">
            <v>CARN-4</v>
          </cell>
          <cell r="O863" t="str">
            <v/>
          </cell>
          <cell r="P863" t="str">
            <v/>
          </cell>
          <cell r="Q863">
            <v>2</v>
          </cell>
          <cell r="R863" t="str">
            <v>Année Philologique</v>
          </cell>
          <cell r="S863" t="str">
            <v/>
          </cell>
        </row>
        <row r="864">
          <cell r="E864">
            <v>1654</v>
          </cell>
          <cell r="F864" t="str">
            <v>Logins</v>
          </cell>
          <cell r="G864" t="str">
            <v>201904</v>
          </cell>
          <cell r="H864" t="str">
            <v>Bryn Mawr</v>
          </cell>
          <cell r="I864" t="str">
            <v>Bryn Mawr</v>
          </cell>
          <cell r="J864" t="str">
            <v>USA</v>
          </cell>
          <cell r="K864">
            <v>2</v>
          </cell>
          <cell r="L864" t="str">
            <v>Institute</v>
          </cell>
          <cell r="M864">
            <v>11</v>
          </cell>
          <cell r="N864" t="str">
            <v>CARN-4</v>
          </cell>
          <cell r="O864" t="str">
            <v/>
          </cell>
          <cell r="P864" t="str">
            <v/>
          </cell>
          <cell r="Q864">
            <v>2</v>
          </cell>
          <cell r="R864" t="str">
            <v>Année Philologique</v>
          </cell>
          <cell r="S864" t="str">
            <v/>
          </cell>
        </row>
        <row r="865">
          <cell r="E865">
            <v>1654</v>
          </cell>
          <cell r="F865" t="str">
            <v>Logins</v>
          </cell>
          <cell r="G865" t="str">
            <v>201905</v>
          </cell>
          <cell r="H865" t="str">
            <v>Bryn Mawr</v>
          </cell>
          <cell r="I865" t="str">
            <v>Bryn Mawr</v>
          </cell>
          <cell r="J865" t="str">
            <v>USA</v>
          </cell>
          <cell r="K865">
            <v>2</v>
          </cell>
          <cell r="L865" t="str">
            <v>Institute</v>
          </cell>
          <cell r="M865">
            <v>11</v>
          </cell>
          <cell r="N865" t="str">
            <v>CARN-4</v>
          </cell>
          <cell r="O865" t="str">
            <v/>
          </cell>
          <cell r="P865" t="str">
            <v/>
          </cell>
          <cell r="Q865">
            <v>2</v>
          </cell>
          <cell r="R865" t="str">
            <v>Année Philologique</v>
          </cell>
          <cell r="S865" t="str">
            <v/>
          </cell>
        </row>
        <row r="866">
          <cell r="E866">
            <v>1654</v>
          </cell>
          <cell r="F866" t="str">
            <v>Logins</v>
          </cell>
          <cell r="G866" t="str">
            <v>201906</v>
          </cell>
          <cell r="H866" t="str">
            <v>Bryn Mawr</v>
          </cell>
          <cell r="I866" t="str">
            <v>Bryn Mawr</v>
          </cell>
          <cell r="J866" t="str">
            <v>USA</v>
          </cell>
          <cell r="K866">
            <v>2</v>
          </cell>
          <cell r="L866" t="str">
            <v>Institute</v>
          </cell>
          <cell r="M866">
            <v>11</v>
          </cell>
          <cell r="N866" t="str">
            <v>CARN-4</v>
          </cell>
          <cell r="O866" t="str">
            <v/>
          </cell>
          <cell r="P866" t="str">
            <v/>
          </cell>
          <cell r="Q866">
            <v>2</v>
          </cell>
          <cell r="R866" t="str">
            <v>Année Philologique</v>
          </cell>
          <cell r="S866" t="str">
            <v/>
          </cell>
        </row>
        <row r="867">
          <cell r="E867">
            <v>1654</v>
          </cell>
          <cell r="F867" t="str">
            <v>Logins</v>
          </cell>
          <cell r="G867" t="str">
            <v>201907</v>
          </cell>
          <cell r="H867" t="str">
            <v>Bryn Mawr</v>
          </cell>
          <cell r="I867" t="str">
            <v>Bryn Mawr</v>
          </cell>
          <cell r="J867" t="str">
            <v>USA</v>
          </cell>
          <cell r="K867">
            <v>2</v>
          </cell>
          <cell r="L867" t="str">
            <v>Institute</v>
          </cell>
          <cell r="M867">
            <v>11</v>
          </cell>
          <cell r="N867" t="str">
            <v>CARN-4</v>
          </cell>
          <cell r="O867" t="str">
            <v/>
          </cell>
          <cell r="P867" t="str">
            <v/>
          </cell>
          <cell r="Q867">
            <v>2</v>
          </cell>
          <cell r="R867" t="str">
            <v>Année Philologique</v>
          </cell>
          <cell r="S867" t="str">
            <v/>
          </cell>
        </row>
        <row r="868">
          <cell r="E868">
            <v>1654</v>
          </cell>
          <cell r="F868" t="str">
            <v>Logins</v>
          </cell>
          <cell r="G868" t="str">
            <v>201908</v>
          </cell>
          <cell r="H868" t="str">
            <v>Bryn Mawr</v>
          </cell>
          <cell r="I868" t="str">
            <v>Bryn Mawr</v>
          </cell>
          <cell r="J868" t="str">
            <v>USA</v>
          </cell>
          <cell r="K868">
            <v>2</v>
          </cell>
          <cell r="L868" t="str">
            <v>Institute</v>
          </cell>
          <cell r="M868">
            <v>11</v>
          </cell>
          <cell r="N868" t="str">
            <v>CARN-4</v>
          </cell>
          <cell r="O868" t="str">
            <v/>
          </cell>
          <cell r="P868" t="str">
            <v/>
          </cell>
          <cell r="Q868">
            <v>2</v>
          </cell>
          <cell r="R868" t="str">
            <v>Année Philologique</v>
          </cell>
          <cell r="S868" t="str">
            <v/>
          </cell>
        </row>
        <row r="869">
          <cell r="E869">
            <v>1654</v>
          </cell>
          <cell r="F869" t="str">
            <v>Logins</v>
          </cell>
          <cell r="G869" t="str">
            <v>201909</v>
          </cell>
          <cell r="H869" t="str">
            <v>Bryn Mawr</v>
          </cell>
          <cell r="I869" t="str">
            <v>Bryn Mawr</v>
          </cell>
          <cell r="J869" t="str">
            <v>USA</v>
          </cell>
          <cell r="K869">
            <v>2</v>
          </cell>
          <cell r="L869" t="str">
            <v>Institute</v>
          </cell>
          <cell r="M869">
            <v>11</v>
          </cell>
          <cell r="N869" t="str">
            <v>CARN-4</v>
          </cell>
          <cell r="O869" t="str">
            <v/>
          </cell>
          <cell r="P869" t="str">
            <v/>
          </cell>
          <cell r="Q869">
            <v>2</v>
          </cell>
          <cell r="R869" t="str">
            <v>Année Philologique</v>
          </cell>
          <cell r="S869" t="str">
            <v/>
          </cell>
        </row>
        <row r="870">
          <cell r="E870">
            <v>1654</v>
          </cell>
          <cell r="F870" t="str">
            <v>Logins</v>
          </cell>
          <cell r="G870" t="str">
            <v>201910</v>
          </cell>
          <cell r="H870" t="str">
            <v>Bryn Mawr</v>
          </cell>
          <cell r="I870" t="str">
            <v>Bryn Mawr</v>
          </cell>
          <cell r="J870" t="str">
            <v>USA</v>
          </cell>
          <cell r="K870">
            <v>2</v>
          </cell>
          <cell r="L870" t="str">
            <v>Institute</v>
          </cell>
          <cell r="M870">
            <v>11</v>
          </cell>
          <cell r="N870" t="str">
            <v>CARN-4</v>
          </cell>
          <cell r="O870" t="str">
            <v/>
          </cell>
          <cell r="P870" t="str">
            <v/>
          </cell>
          <cell r="Q870">
            <v>2</v>
          </cell>
          <cell r="R870" t="str">
            <v>Année Philologique</v>
          </cell>
          <cell r="S870" t="str">
            <v/>
          </cell>
        </row>
        <row r="871">
          <cell r="E871">
            <v>1654</v>
          </cell>
          <cell r="F871" t="str">
            <v>Logins</v>
          </cell>
          <cell r="G871" t="str">
            <v>201911</v>
          </cell>
          <cell r="H871" t="str">
            <v>Bryn Mawr</v>
          </cell>
          <cell r="I871" t="str">
            <v>Bryn Mawr</v>
          </cell>
          <cell r="J871" t="str">
            <v>USA</v>
          </cell>
          <cell r="K871">
            <v>2</v>
          </cell>
          <cell r="L871" t="str">
            <v>Institute</v>
          </cell>
          <cell r="M871">
            <v>11</v>
          </cell>
          <cell r="N871" t="str">
            <v>CARN-4</v>
          </cell>
          <cell r="O871" t="str">
            <v/>
          </cell>
          <cell r="P871" t="str">
            <v/>
          </cell>
          <cell r="Q871">
            <v>2</v>
          </cell>
          <cell r="R871" t="str">
            <v>Année Philologique</v>
          </cell>
          <cell r="S871" t="str">
            <v/>
          </cell>
        </row>
        <row r="872">
          <cell r="E872">
            <v>1654</v>
          </cell>
          <cell r="F872" t="str">
            <v>Logins</v>
          </cell>
          <cell r="G872" t="str">
            <v>201912</v>
          </cell>
          <cell r="H872" t="str">
            <v>Bryn Mawr</v>
          </cell>
          <cell r="I872" t="str">
            <v>Bryn Mawr</v>
          </cell>
          <cell r="J872" t="str">
            <v>USA</v>
          </cell>
          <cell r="K872">
            <v>2</v>
          </cell>
          <cell r="L872" t="str">
            <v>Institute</v>
          </cell>
          <cell r="M872">
            <v>11</v>
          </cell>
          <cell r="N872" t="str">
            <v>CARN-4</v>
          </cell>
          <cell r="O872" t="str">
            <v/>
          </cell>
          <cell r="P872" t="str">
            <v/>
          </cell>
          <cell r="Q872">
            <v>2</v>
          </cell>
          <cell r="R872" t="str">
            <v>Année Philologique</v>
          </cell>
          <cell r="S872" t="str">
            <v/>
          </cell>
        </row>
        <row r="873">
          <cell r="E873">
            <v>1655</v>
          </cell>
          <cell r="F873" t="str">
            <v>Logins</v>
          </cell>
          <cell r="G873" t="str">
            <v>201901</v>
          </cell>
          <cell r="H873" t="str">
            <v>Haverford College</v>
          </cell>
          <cell r="I873" t="str">
            <v>Haverford</v>
          </cell>
          <cell r="J873" t="str">
            <v>USA</v>
          </cell>
          <cell r="K873">
            <v>2</v>
          </cell>
          <cell r="L873" t="str">
            <v>Institute</v>
          </cell>
          <cell r="M873">
            <v>11</v>
          </cell>
          <cell r="N873" t="str">
            <v>CARN-4</v>
          </cell>
          <cell r="O873" t="str">
            <v/>
          </cell>
          <cell r="P873" t="str">
            <v/>
          </cell>
          <cell r="Q873">
            <v>2</v>
          </cell>
          <cell r="R873" t="str">
            <v>Année Philologique</v>
          </cell>
          <cell r="S873" t="str">
            <v/>
          </cell>
        </row>
        <row r="874">
          <cell r="E874">
            <v>1655</v>
          </cell>
          <cell r="F874" t="str">
            <v>Logins</v>
          </cell>
          <cell r="G874" t="str">
            <v>201902</v>
          </cell>
          <cell r="H874" t="str">
            <v>Haverford College</v>
          </cell>
          <cell r="I874" t="str">
            <v>Haverford</v>
          </cell>
          <cell r="J874" t="str">
            <v>USA</v>
          </cell>
          <cell r="K874">
            <v>2</v>
          </cell>
          <cell r="L874" t="str">
            <v>Institute</v>
          </cell>
          <cell r="M874">
            <v>11</v>
          </cell>
          <cell r="N874" t="str">
            <v>CARN-4</v>
          </cell>
          <cell r="O874" t="str">
            <v/>
          </cell>
          <cell r="P874" t="str">
            <v/>
          </cell>
          <cell r="Q874">
            <v>2</v>
          </cell>
          <cell r="R874" t="str">
            <v>Année Philologique</v>
          </cell>
          <cell r="S874" t="str">
            <v/>
          </cell>
        </row>
        <row r="875">
          <cell r="E875">
            <v>1655</v>
          </cell>
          <cell r="F875" t="str">
            <v>Logins</v>
          </cell>
          <cell r="G875" t="str">
            <v>201903</v>
          </cell>
          <cell r="H875" t="str">
            <v>Haverford College</v>
          </cell>
          <cell r="I875" t="str">
            <v>Haverford</v>
          </cell>
          <cell r="J875" t="str">
            <v>USA</v>
          </cell>
          <cell r="K875">
            <v>2</v>
          </cell>
          <cell r="L875" t="str">
            <v>Institute</v>
          </cell>
          <cell r="M875">
            <v>11</v>
          </cell>
          <cell r="N875" t="str">
            <v>CARN-4</v>
          </cell>
          <cell r="O875" t="str">
            <v/>
          </cell>
          <cell r="P875" t="str">
            <v/>
          </cell>
          <cell r="Q875">
            <v>2</v>
          </cell>
          <cell r="R875" t="str">
            <v>Année Philologique</v>
          </cell>
          <cell r="S875" t="str">
            <v/>
          </cell>
        </row>
        <row r="876">
          <cell r="E876">
            <v>1655</v>
          </cell>
          <cell r="F876" t="str">
            <v>Logins</v>
          </cell>
          <cell r="G876" t="str">
            <v>201904</v>
          </cell>
          <cell r="H876" t="str">
            <v>Haverford College</v>
          </cell>
          <cell r="I876" t="str">
            <v>Haverford</v>
          </cell>
          <cell r="J876" t="str">
            <v>USA</v>
          </cell>
          <cell r="K876">
            <v>2</v>
          </cell>
          <cell r="L876" t="str">
            <v>Institute</v>
          </cell>
          <cell r="M876">
            <v>11</v>
          </cell>
          <cell r="N876" t="str">
            <v>CARN-4</v>
          </cell>
          <cell r="O876" t="str">
            <v/>
          </cell>
          <cell r="P876" t="str">
            <v/>
          </cell>
          <cell r="Q876">
            <v>2</v>
          </cell>
          <cell r="R876" t="str">
            <v>Année Philologique</v>
          </cell>
          <cell r="S876" t="str">
            <v/>
          </cell>
        </row>
        <row r="877">
          <cell r="E877">
            <v>1655</v>
          </cell>
          <cell r="F877" t="str">
            <v>Logins</v>
          </cell>
          <cell r="G877" t="str">
            <v>201905</v>
          </cell>
          <cell r="H877" t="str">
            <v>Haverford College</v>
          </cell>
          <cell r="I877" t="str">
            <v>Haverford</v>
          </cell>
          <cell r="J877" t="str">
            <v>USA</v>
          </cell>
          <cell r="K877">
            <v>2</v>
          </cell>
          <cell r="L877" t="str">
            <v>Institute</v>
          </cell>
          <cell r="M877">
            <v>11</v>
          </cell>
          <cell r="N877" t="str">
            <v>CARN-4</v>
          </cell>
          <cell r="O877" t="str">
            <v/>
          </cell>
          <cell r="P877" t="str">
            <v/>
          </cell>
          <cell r="Q877">
            <v>2</v>
          </cell>
          <cell r="R877" t="str">
            <v>Année Philologique</v>
          </cell>
          <cell r="S877" t="str">
            <v/>
          </cell>
        </row>
        <row r="878">
          <cell r="E878">
            <v>1655</v>
          </cell>
          <cell r="F878" t="str">
            <v>Logins</v>
          </cell>
          <cell r="G878" t="str">
            <v>201906</v>
          </cell>
          <cell r="H878" t="str">
            <v>Haverford College</v>
          </cell>
          <cell r="I878" t="str">
            <v>Haverford</v>
          </cell>
          <cell r="J878" t="str">
            <v>USA</v>
          </cell>
          <cell r="K878">
            <v>2</v>
          </cell>
          <cell r="L878" t="str">
            <v>Institute</v>
          </cell>
          <cell r="M878">
            <v>11</v>
          </cell>
          <cell r="N878" t="str">
            <v>CARN-4</v>
          </cell>
          <cell r="O878" t="str">
            <v/>
          </cell>
          <cell r="P878" t="str">
            <v/>
          </cell>
          <cell r="Q878">
            <v>2</v>
          </cell>
          <cell r="R878" t="str">
            <v>Année Philologique</v>
          </cell>
          <cell r="S878" t="str">
            <v/>
          </cell>
        </row>
        <row r="879">
          <cell r="E879">
            <v>1655</v>
          </cell>
          <cell r="F879" t="str">
            <v>Logins</v>
          </cell>
          <cell r="G879" t="str">
            <v>201907</v>
          </cell>
          <cell r="H879" t="str">
            <v>Haverford College</v>
          </cell>
          <cell r="I879" t="str">
            <v>Haverford</v>
          </cell>
          <cell r="J879" t="str">
            <v>USA</v>
          </cell>
          <cell r="K879">
            <v>2</v>
          </cell>
          <cell r="L879" t="str">
            <v>Institute</v>
          </cell>
          <cell r="M879">
            <v>11</v>
          </cell>
          <cell r="N879" t="str">
            <v>CARN-4</v>
          </cell>
          <cell r="O879" t="str">
            <v/>
          </cell>
          <cell r="P879" t="str">
            <v/>
          </cell>
          <cell r="Q879">
            <v>2</v>
          </cell>
          <cell r="R879" t="str">
            <v>Année Philologique</v>
          </cell>
          <cell r="S879" t="str">
            <v/>
          </cell>
        </row>
        <row r="880">
          <cell r="E880">
            <v>1655</v>
          </cell>
          <cell r="F880" t="str">
            <v>Logins</v>
          </cell>
          <cell r="G880" t="str">
            <v>201908</v>
          </cell>
          <cell r="H880" t="str">
            <v>Haverford College</v>
          </cell>
          <cell r="I880" t="str">
            <v>Haverford</v>
          </cell>
          <cell r="J880" t="str">
            <v>USA</v>
          </cell>
          <cell r="K880">
            <v>2</v>
          </cell>
          <cell r="L880" t="str">
            <v>Institute</v>
          </cell>
          <cell r="M880">
            <v>11</v>
          </cell>
          <cell r="N880" t="str">
            <v>CARN-4</v>
          </cell>
          <cell r="O880" t="str">
            <v/>
          </cell>
          <cell r="P880" t="str">
            <v/>
          </cell>
          <cell r="Q880">
            <v>2</v>
          </cell>
          <cell r="R880" t="str">
            <v>Année Philologique</v>
          </cell>
          <cell r="S880" t="str">
            <v/>
          </cell>
        </row>
        <row r="881">
          <cell r="E881">
            <v>1655</v>
          </cell>
          <cell r="F881" t="str">
            <v>Logins</v>
          </cell>
          <cell r="G881" t="str">
            <v>201909</v>
          </cell>
          <cell r="H881" t="str">
            <v>Haverford College</v>
          </cell>
          <cell r="I881" t="str">
            <v>Haverford</v>
          </cell>
          <cell r="J881" t="str">
            <v>USA</v>
          </cell>
          <cell r="K881">
            <v>2</v>
          </cell>
          <cell r="L881" t="str">
            <v>Institute</v>
          </cell>
          <cell r="M881">
            <v>11</v>
          </cell>
          <cell r="N881" t="str">
            <v>CARN-4</v>
          </cell>
          <cell r="O881" t="str">
            <v/>
          </cell>
          <cell r="P881" t="str">
            <v/>
          </cell>
          <cell r="Q881">
            <v>2</v>
          </cell>
          <cell r="R881" t="str">
            <v>Année Philologique</v>
          </cell>
          <cell r="S881" t="str">
            <v/>
          </cell>
        </row>
        <row r="882">
          <cell r="E882">
            <v>1655</v>
          </cell>
          <cell r="F882" t="str">
            <v>Logins</v>
          </cell>
          <cell r="G882" t="str">
            <v>201910</v>
          </cell>
          <cell r="H882" t="str">
            <v>Haverford College</v>
          </cell>
          <cell r="I882" t="str">
            <v>Haverford</v>
          </cell>
          <cell r="J882" t="str">
            <v>USA</v>
          </cell>
          <cell r="K882">
            <v>2</v>
          </cell>
          <cell r="L882" t="str">
            <v>Institute</v>
          </cell>
          <cell r="M882">
            <v>11</v>
          </cell>
          <cell r="N882" t="str">
            <v>CARN-4</v>
          </cell>
          <cell r="O882" t="str">
            <v/>
          </cell>
          <cell r="P882" t="str">
            <v/>
          </cell>
          <cell r="Q882">
            <v>2</v>
          </cell>
          <cell r="R882" t="str">
            <v>Année Philologique</v>
          </cell>
          <cell r="S882" t="str">
            <v/>
          </cell>
        </row>
        <row r="883">
          <cell r="E883">
            <v>1655</v>
          </cell>
          <cell r="F883" t="str">
            <v>Logins</v>
          </cell>
          <cell r="G883" t="str">
            <v>201911</v>
          </cell>
          <cell r="H883" t="str">
            <v>Haverford College</v>
          </cell>
          <cell r="I883" t="str">
            <v>Haverford</v>
          </cell>
          <cell r="J883" t="str">
            <v>USA</v>
          </cell>
          <cell r="K883">
            <v>2</v>
          </cell>
          <cell r="L883" t="str">
            <v>Institute</v>
          </cell>
          <cell r="M883">
            <v>11</v>
          </cell>
          <cell r="N883" t="str">
            <v>CARN-4</v>
          </cell>
          <cell r="O883" t="str">
            <v/>
          </cell>
          <cell r="P883" t="str">
            <v/>
          </cell>
          <cell r="Q883">
            <v>2</v>
          </cell>
          <cell r="R883" t="str">
            <v>Année Philologique</v>
          </cell>
          <cell r="S883" t="str">
            <v/>
          </cell>
        </row>
        <row r="884">
          <cell r="E884">
            <v>1655</v>
          </cell>
          <cell r="F884" t="str">
            <v>Logins</v>
          </cell>
          <cell r="G884" t="str">
            <v>201912</v>
          </cell>
          <cell r="H884" t="str">
            <v>Haverford College</v>
          </cell>
          <cell r="I884" t="str">
            <v>Haverford</v>
          </cell>
          <cell r="J884" t="str">
            <v>USA</v>
          </cell>
          <cell r="K884">
            <v>2</v>
          </cell>
          <cell r="L884" t="str">
            <v>Institute</v>
          </cell>
          <cell r="M884">
            <v>11</v>
          </cell>
          <cell r="N884" t="str">
            <v>CARN-4</v>
          </cell>
          <cell r="O884" t="str">
            <v/>
          </cell>
          <cell r="P884" t="str">
            <v/>
          </cell>
          <cell r="Q884">
            <v>2</v>
          </cell>
          <cell r="R884" t="str">
            <v>Année Philologique</v>
          </cell>
          <cell r="S884" t="str">
            <v/>
          </cell>
        </row>
        <row r="885">
          <cell r="E885">
            <v>1656</v>
          </cell>
          <cell r="F885" t="str">
            <v>Logins</v>
          </cell>
          <cell r="G885" t="str">
            <v>201901</v>
          </cell>
          <cell r="H885" t="str">
            <v>Swarthmore College</v>
          </cell>
          <cell r="I885" t="str">
            <v>Swarthmore</v>
          </cell>
          <cell r="J885" t="str">
            <v>USA</v>
          </cell>
          <cell r="K885">
            <v>2</v>
          </cell>
          <cell r="L885" t="str">
            <v>Institute</v>
          </cell>
          <cell r="M885">
            <v>11</v>
          </cell>
          <cell r="N885" t="str">
            <v>CARN-4</v>
          </cell>
          <cell r="O885" t="str">
            <v/>
          </cell>
          <cell r="P885" t="str">
            <v/>
          </cell>
          <cell r="Q885">
            <v>3</v>
          </cell>
          <cell r="R885" t="str">
            <v>Année Philologique</v>
          </cell>
          <cell r="S885" t="str">
            <v/>
          </cell>
        </row>
        <row r="886">
          <cell r="E886">
            <v>1656</v>
          </cell>
          <cell r="F886" t="str">
            <v>Logins</v>
          </cell>
          <cell r="G886" t="str">
            <v>201902</v>
          </cell>
          <cell r="H886" t="str">
            <v>Swarthmore College</v>
          </cell>
          <cell r="I886" t="str">
            <v>Swarthmore</v>
          </cell>
          <cell r="J886" t="str">
            <v>USA</v>
          </cell>
          <cell r="K886">
            <v>2</v>
          </cell>
          <cell r="L886" t="str">
            <v>Institute</v>
          </cell>
          <cell r="M886">
            <v>11</v>
          </cell>
          <cell r="N886" t="str">
            <v>CARN-4</v>
          </cell>
          <cell r="O886" t="str">
            <v/>
          </cell>
          <cell r="P886" t="str">
            <v/>
          </cell>
          <cell r="Q886">
            <v>3</v>
          </cell>
          <cell r="R886" t="str">
            <v>Année Philologique</v>
          </cell>
          <cell r="S886" t="str">
            <v/>
          </cell>
        </row>
        <row r="887">
          <cell r="E887">
            <v>1656</v>
          </cell>
          <cell r="F887" t="str">
            <v>Logins</v>
          </cell>
          <cell r="G887" t="str">
            <v>201903</v>
          </cell>
          <cell r="H887" t="str">
            <v>Swarthmore College</v>
          </cell>
          <cell r="I887" t="str">
            <v>Swarthmore</v>
          </cell>
          <cell r="J887" t="str">
            <v>USA</v>
          </cell>
          <cell r="K887">
            <v>2</v>
          </cell>
          <cell r="L887" t="str">
            <v>Institute</v>
          </cell>
          <cell r="M887">
            <v>11</v>
          </cell>
          <cell r="N887" t="str">
            <v>CARN-4</v>
          </cell>
          <cell r="O887" t="str">
            <v/>
          </cell>
          <cell r="P887" t="str">
            <v/>
          </cell>
          <cell r="Q887">
            <v>3</v>
          </cell>
          <cell r="R887" t="str">
            <v>Année Philologique</v>
          </cell>
          <cell r="S887" t="str">
            <v/>
          </cell>
        </row>
        <row r="888">
          <cell r="E888">
            <v>1656</v>
          </cell>
          <cell r="F888" t="str">
            <v>Logins</v>
          </cell>
          <cell r="G888" t="str">
            <v>201904</v>
          </cell>
          <cell r="H888" t="str">
            <v>Swarthmore College</v>
          </cell>
          <cell r="I888" t="str">
            <v>Swarthmore</v>
          </cell>
          <cell r="J888" t="str">
            <v>USA</v>
          </cell>
          <cell r="K888">
            <v>2</v>
          </cell>
          <cell r="L888" t="str">
            <v>Institute</v>
          </cell>
          <cell r="M888">
            <v>11</v>
          </cell>
          <cell r="N888" t="str">
            <v>CARN-4</v>
          </cell>
          <cell r="O888" t="str">
            <v/>
          </cell>
          <cell r="P888" t="str">
            <v/>
          </cell>
          <cell r="Q888">
            <v>3</v>
          </cell>
          <cell r="R888" t="str">
            <v>Année Philologique</v>
          </cell>
          <cell r="S888" t="str">
            <v/>
          </cell>
        </row>
        <row r="889">
          <cell r="E889">
            <v>1656</v>
          </cell>
          <cell r="F889" t="str">
            <v>Logins</v>
          </cell>
          <cell r="G889" t="str">
            <v>201905</v>
          </cell>
          <cell r="H889" t="str">
            <v>Swarthmore College</v>
          </cell>
          <cell r="I889" t="str">
            <v>Swarthmore</v>
          </cell>
          <cell r="J889" t="str">
            <v>USA</v>
          </cell>
          <cell r="K889">
            <v>2</v>
          </cell>
          <cell r="L889" t="str">
            <v>Institute</v>
          </cell>
          <cell r="M889">
            <v>11</v>
          </cell>
          <cell r="N889" t="str">
            <v>CARN-4</v>
          </cell>
          <cell r="O889" t="str">
            <v/>
          </cell>
          <cell r="P889" t="str">
            <v/>
          </cell>
          <cell r="Q889">
            <v>3</v>
          </cell>
          <cell r="R889" t="str">
            <v>Année Philologique</v>
          </cell>
          <cell r="S889" t="str">
            <v/>
          </cell>
        </row>
        <row r="890">
          <cell r="E890">
            <v>1656</v>
          </cell>
          <cell r="F890" t="str">
            <v>Logins</v>
          </cell>
          <cell r="G890" t="str">
            <v>201908</v>
          </cell>
          <cell r="H890" t="str">
            <v>Swarthmore College</v>
          </cell>
          <cell r="I890" t="str">
            <v>Swarthmore</v>
          </cell>
          <cell r="J890" t="str">
            <v>USA</v>
          </cell>
          <cell r="K890">
            <v>2</v>
          </cell>
          <cell r="L890" t="str">
            <v>Institute</v>
          </cell>
          <cell r="M890">
            <v>11</v>
          </cell>
          <cell r="N890" t="str">
            <v>CARN-4</v>
          </cell>
          <cell r="O890" t="str">
            <v/>
          </cell>
          <cell r="P890" t="str">
            <v/>
          </cell>
          <cell r="Q890">
            <v>3</v>
          </cell>
          <cell r="R890" t="str">
            <v>Année Philologique</v>
          </cell>
          <cell r="S890" t="str">
            <v/>
          </cell>
        </row>
        <row r="891">
          <cell r="E891">
            <v>1656</v>
          </cell>
          <cell r="F891" t="str">
            <v>Logins</v>
          </cell>
          <cell r="G891" t="str">
            <v>201909</v>
          </cell>
          <cell r="H891" t="str">
            <v>Swarthmore College</v>
          </cell>
          <cell r="I891" t="str">
            <v>Swarthmore</v>
          </cell>
          <cell r="J891" t="str">
            <v>USA</v>
          </cell>
          <cell r="K891">
            <v>2</v>
          </cell>
          <cell r="L891" t="str">
            <v>Institute</v>
          </cell>
          <cell r="M891">
            <v>11</v>
          </cell>
          <cell r="N891" t="str">
            <v>CARN-4</v>
          </cell>
          <cell r="O891" t="str">
            <v/>
          </cell>
          <cell r="P891" t="str">
            <v/>
          </cell>
          <cell r="Q891">
            <v>3</v>
          </cell>
          <cell r="R891" t="str">
            <v>Année Philologique</v>
          </cell>
          <cell r="S891" t="str">
            <v/>
          </cell>
        </row>
        <row r="892">
          <cell r="E892">
            <v>1656</v>
          </cell>
          <cell r="F892" t="str">
            <v>Logins</v>
          </cell>
          <cell r="G892" t="str">
            <v>201910</v>
          </cell>
          <cell r="H892" t="str">
            <v>Swarthmore College</v>
          </cell>
          <cell r="I892" t="str">
            <v>Swarthmore</v>
          </cell>
          <cell r="J892" t="str">
            <v>USA</v>
          </cell>
          <cell r="K892">
            <v>2</v>
          </cell>
          <cell r="L892" t="str">
            <v>Institute</v>
          </cell>
          <cell r="M892">
            <v>11</v>
          </cell>
          <cell r="N892" t="str">
            <v>CARN-4</v>
          </cell>
          <cell r="O892" t="str">
            <v/>
          </cell>
          <cell r="P892" t="str">
            <v/>
          </cell>
          <cell r="Q892">
            <v>3</v>
          </cell>
          <cell r="R892" t="str">
            <v>Année Philologique</v>
          </cell>
          <cell r="S892" t="str">
            <v/>
          </cell>
        </row>
        <row r="893">
          <cell r="E893">
            <v>1656</v>
          </cell>
          <cell r="F893" t="str">
            <v>Logins</v>
          </cell>
          <cell r="G893" t="str">
            <v>201911</v>
          </cell>
          <cell r="H893" t="str">
            <v>Swarthmore College</v>
          </cell>
          <cell r="I893" t="str">
            <v>Swarthmore</v>
          </cell>
          <cell r="J893" t="str">
            <v>USA</v>
          </cell>
          <cell r="K893">
            <v>2</v>
          </cell>
          <cell r="L893" t="str">
            <v>Institute</v>
          </cell>
          <cell r="M893">
            <v>11</v>
          </cell>
          <cell r="N893" t="str">
            <v>CARN-4</v>
          </cell>
          <cell r="O893" t="str">
            <v/>
          </cell>
          <cell r="P893" t="str">
            <v/>
          </cell>
          <cell r="Q893">
            <v>3</v>
          </cell>
          <cell r="R893" t="str">
            <v>Année Philologique</v>
          </cell>
          <cell r="S893" t="str">
            <v/>
          </cell>
        </row>
        <row r="894">
          <cell r="E894">
            <v>1656</v>
          </cell>
          <cell r="F894" t="str">
            <v>Logins</v>
          </cell>
          <cell r="G894" t="str">
            <v>201912</v>
          </cell>
          <cell r="H894" t="str">
            <v>Swarthmore College</v>
          </cell>
          <cell r="I894" t="str">
            <v>Swarthmore</v>
          </cell>
          <cell r="J894" t="str">
            <v>USA</v>
          </cell>
          <cell r="K894">
            <v>2</v>
          </cell>
          <cell r="L894" t="str">
            <v>Institute</v>
          </cell>
          <cell r="M894">
            <v>11</v>
          </cell>
          <cell r="N894" t="str">
            <v>CARN-4</v>
          </cell>
          <cell r="O894" t="str">
            <v/>
          </cell>
          <cell r="P894" t="str">
            <v/>
          </cell>
          <cell r="Q894">
            <v>3</v>
          </cell>
          <cell r="R894" t="str">
            <v>Année Philologique</v>
          </cell>
          <cell r="S894" t="str">
            <v/>
          </cell>
        </row>
        <row r="895">
          <cell r="E895">
            <v>1657</v>
          </cell>
          <cell r="F895" t="str">
            <v>Logins</v>
          </cell>
          <cell r="G895" t="str">
            <v>201901</v>
          </cell>
          <cell r="H895" t="str">
            <v>Universitätsbibliothek Freiburg</v>
          </cell>
          <cell r="I895" t="str">
            <v>Freiburg</v>
          </cell>
          <cell r="J895" t="str">
            <v>Germany</v>
          </cell>
          <cell r="K895">
            <v>1</v>
          </cell>
          <cell r="L895" t="str">
            <v>Consortium</v>
          </cell>
          <cell r="M895">
            <v>2</v>
          </cell>
          <cell r="N895" t="str">
            <v>Campus Wide</v>
          </cell>
          <cell r="O895" t="str">
            <v/>
          </cell>
          <cell r="P895" t="str">
            <v/>
          </cell>
          <cell r="Q895">
            <v>90</v>
          </cell>
          <cell r="R895" t="str">
            <v>Année Philologique</v>
          </cell>
          <cell r="S895" t="str">
            <v/>
          </cell>
        </row>
        <row r="896">
          <cell r="E896">
            <v>1657</v>
          </cell>
          <cell r="F896" t="str">
            <v>Logins</v>
          </cell>
          <cell r="G896" t="str">
            <v>201902</v>
          </cell>
          <cell r="H896" t="str">
            <v>Universitätsbibliothek Freiburg</v>
          </cell>
          <cell r="I896" t="str">
            <v>Freiburg</v>
          </cell>
          <cell r="J896" t="str">
            <v>Germany</v>
          </cell>
          <cell r="K896">
            <v>1</v>
          </cell>
          <cell r="L896" t="str">
            <v>Consortium</v>
          </cell>
          <cell r="M896">
            <v>2</v>
          </cell>
          <cell r="N896" t="str">
            <v>Campus Wide</v>
          </cell>
          <cell r="O896" t="str">
            <v/>
          </cell>
          <cell r="P896" t="str">
            <v/>
          </cell>
          <cell r="Q896">
            <v>90</v>
          </cell>
          <cell r="R896" t="str">
            <v>Année Philologique</v>
          </cell>
          <cell r="S896" t="str">
            <v/>
          </cell>
        </row>
        <row r="897">
          <cell r="E897">
            <v>1657</v>
          </cell>
          <cell r="F897" t="str">
            <v>Logins</v>
          </cell>
          <cell r="G897" t="str">
            <v>201903</v>
          </cell>
          <cell r="H897" t="str">
            <v>Universitätsbibliothek Freiburg</v>
          </cell>
          <cell r="I897" t="str">
            <v>Freiburg</v>
          </cell>
          <cell r="J897" t="str">
            <v>Germany</v>
          </cell>
          <cell r="K897">
            <v>1</v>
          </cell>
          <cell r="L897" t="str">
            <v>Consortium</v>
          </cell>
          <cell r="M897">
            <v>2</v>
          </cell>
          <cell r="N897" t="str">
            <v>Campus Wide</v>
          </cell>
          <cell r="O897" t="str">
            <v/>
          </cell>
          <cell r="P897" t="str">
            <v/>
          </cell>
          <cell r="Q897">
            <v>90</v>
          </cell>
          <cell r="R897" t="str">
            <v>Année Philologique</v>
          </cell>
          <cell r="S897" t="str">
            <v/>
          </cell>
        </row>
        <row r="898">
          <cell r="E898">
            <v>1657</v>
          </cell>
          <cell r="F898" t="str">
            <v>Logins</v>
          </cell>
          <cell r="G898" t="str">
            <v>201904</v>
          </cell>
          <cell r="H898" t="str">
            <v>Universitätsbibliothek Freiburg</v>
          </cell>
          <cell r="I898" t="str">
            <v>Freiburg</v>
          </cell>
          <cell r="J898" t="str">
            <v>Germany</v>
          </cell>
          <cell r="K898">
            <v>1</v>
          </cell>
          <cell r="L898" t="str">
            <v>Consortium</v>
          </cell>
          <cell r="M898">
            <v>2</v>
          </cell>
          <cell r="N898" t="str">
            <v>Campus Wide</v>
          </cell>
          <cell r="O898" t="str">
            <v/>
          </cell>
          <cell r="P898" t="str">
            <v/>
          </cell>
          <cell r="Q898">
            <v>90</v>
          </cell>
          <cell r="R898" t="str">
            <v>Année Philologique</v>
          </cell>
          <cell r="S898" t="str">
            <v/>
          </cell>
        </row>
        <row r="899">
          <cell r="E899">
            <v>1657</v>
          </cell>
          <cell r="F899" t="str">
            <v>Logins</v>
          </cell>
          <cell r="G899" t="str">
            <v>201905</v>
          </cell>
          <cell r="H899" t="str">
            <v>Universitätsbibliothek Freiburg</v>
          </cell>
          <cell r="I899" t="str">
            <v>Freiburg</v>
          </cell>
          <cell r="J899" t="str">
            <v>Germany</v>
          </cell>
          <cell r="K899">
            <v>1</v>
          </cell>
          <cell r="L899" t="str">
            <v>Consortium</v>
          </cell>
          <cell r="M899">
            <v>2</v>
          </cell>
          <cell r="N899" t="str">
            <v>Campus Wide</v>
          </cell>
          <cell r="O899" t="str">
            <v/>
          </cell>
          <cell r="P899" t="str">
            <v/>
          </cell>
          <cell r="Q899">
            <v>90</v>
          </cell>
          <cell r="R899" t="str">
            <v>Année Philologique</v>
          </cell>
          <cell r="S899" t="str">
            <v/>
          </cell>
        </row>
        <row r="900">
          <cell r="E900">
            <v>1657</v>
          </cell>
          <cell r="F900" t="str">
            <v>Logins</v>
          </cell>
          <cell r="G900" t="str">
            <v>201906</v>
          </cell>
          <cell r="H900" t="str">
            <v>Universitätsbibliothek Freiburg</v>
          </cell>
          <cell r="I900" t="str">
            <v>Freiburg</v>
          </cell>
          <cell r="J900" t="str">
            <v>Germany</v>
          </cell>
          <cell r="K900">
            <v>1</v>
          </cell>
          <cell r="L900" t="str">
            <v>Consortium</v>
          </cell>
          <cell r="M900">
            <v>2</v>
          </cell>
          <cell r="N900" t="str">
            <v>Campus Wide</v>
          </cell>
          <cell r="O900" t="str">
            <v/>
          </cell>
          <cell r="P900" t="str">
            <v/>
          </cell>
          <cell r="Q900">
            <v>90</v>
          </cell>
          <cell r="R900" t="str">
            <v>Année Philologique</v>
          </cell>
          <cell r="S900" t="str">
            <v/>
          </cell>
        </row>
        <row r="901">
          <cell r="E901">
            <v>1657</v>
          </cell>
          <cell r="F901" t="str">
            <v>Logins</v>
          </cell>
          <cell r="G901" t="str">
            <v>201907</v>
          </cell>
          <cell r="H901" t="str">
            <v>Universitätsbibliothek Freiburg</v>
          </cell>
          <cell r="I901" t="str">
            <v>Freiburg</v>
          </cell>
          <cell r="J901" t="str">
            <v>Germany</v>
          </cell>
          <cell r="K901">
            <v>1</v>
          </cell>
          <cell r="L901" t="str">
            <v>Consortium</v>
          </cell>
          <cell r="M901">
            <v>2</v>
          </cell>
          <cell r="N901" t="str">
            <v>Campus Wide</v>
          </cell>
          <cell r="O901" t="str">
            <v/>
          </cell>
          <cell r="P901" t="str">
            <v/>
          </cell>
          <cell r="Q901">
            <v>90</v>
          </cell>
          <cell r="R901" t="str">
            <v>Année Philologique</v>
          </cell>
          <cell r="S901" t="str">
            <v/>
          </cell>
        </row>
        <row r="902">
          <cell r="E902">
            <v>1657</v>
          </cell>
          <cell r="F902" t="str">
            <v>Logins</v>
          </cell>
          <cell r="G902" t="str">
            <v>201908</v>
          </cell>
          <cell r="H902" t="str">
            <v>Universitätsbibliothek Freiburg</v>
          </cell>
          <cell r="I902" t="str">
            <v>Freiburg</v>
          </cell>
          <cell r="J902" t="str">
            <v>Germany</v>
          </cell>
          <cell r="K902">
            <v>1</v>
          </cell>
          <cell r="L902" t="str">
            <v>Consortium</v>
          </cell>
          <cell r="M902">
            <v>2</v>
          </cell>
          <cell r="N902" t="str">
            <v>Campus Wide</v>
          </cell>
          <cell r="O902" t="str">
            <v/>
          </cell>
          <cell r="P902" t="str">
            <v/>
          </cell>
          <cell r="Q902">
            <v>90</v>
          </cell>
          <cell r="R902" t="str">
            <v>Année Philologique</v>
          </cell>
          <cell r="S902" t="str">
            <v/>
          </cell>
        </row>
        <row r="903">
          <cell r="E903">
            <v>1657</v>
          </cell>
          <cell r="F903" t="str">
            <v>Logins</v>
          </cell>
          <cell r="G903" t="str">
            <v>201909</v>
          </cell>
          <cell r="H903" t="str">
            <v>Universitätsbibliothek Freiburg</v>
          </cell>
          <cell r="I903" t="str">
            <v>Freiburg</v>
          </cell>
          <cell r="J903" t="str">
            <v>Germany</v>
          </cell>
          <cell r="K903">
            <v>1</v>
          </cell>
          <cell r="L903" t="str">
            <v>Consortium</v>
          </cell>
          <cell r="M903">
            <v>2</v>
          </cell>
          <cell r="N903" t="str">
            <v>Campus Wide</v>
          </cell>
          <cell r="O903" t="str">
            <v/>
          </cell>
          <cell r="P903" t="str">
            <v/>
          </cell>
          <cell r="Q903">
            <v>90</v>
          </cell>
          <cell r="R903" t="str">
            <v>Année Philologique</v>
          </cell>
          <cell r="S903" t="str">
            <v/>
          </cell>
        </row>
        <row r="904">
          <cell r="E904">
            <v>1657</v>
          </cell>
          <cell r="F904" t="str">
            <v>Logins</v>
          </cell>
          <cell r="G904" t="str">
            <v>201910</v>
          </cell>
          <cell r="H904" t="str">
            <v>Universitätsbibliothek Freiburg</v>
          </cell>
          <cell r="I904" t="str">
            <v>Freiburg</v>
          </cell>
          <cell r="J904" t="str">
            <v>Germany</v>
          </cell>
          <cell r="K904">
            <v>1</v>
          </cell>
          <cell r="L904" t="str">
            <v>Consortium</v>
          </cell>
          <cell r="M904">
            <v>2</v>
          </cell>
          <cell r="N904" t="str">
            <v>Campus Wide</v>
          </cell>
          <cell r="O904" t="str">
            <v/>
          </cell>
          <cell r="P904" t="str">
            <v/>
          </cell>
          <cell r="Q904">
            <v>90</v>
          </cell>
          <cell r="R904" t="str">
            <v>Année Philologique</v>
          </cell>
          <cell r="S904" t="str">
            <v/>
          </cell>
        </row>
        <row r="905">
          <cell r="E905">
            <v>1657</v>
          </cell>
          <cell r="F905" t="str">
            <v>Logins</v>
          </cell>
          <cell r="G905" t="str">
            <v>201911</v>
          </cell>
          <cell r="H905" t="str">
            <v>Universitätsbibliothek Freiburg</v>
          </cell>
          <cell r="I905" t="str">
            <v>Freiburg</v>
          </cell>
          <cell r="J905" t="str">
            <v>Germany</v>
          </cell>
          <cell r="K905">
            <v>1</v>
          </cell>
          <cell r="L905" t="str">
            <v>Consortium</v>
          </cell>
          <cell r="M905">
            <v>2</v>
          </cell>
          <cell r="N905" t="str">
            <v>Campus Wide</v>
          </cell>
          <cell r="O905" t="str">
            <v/>
          </cell>
          <cell r="P905" t="str">
            <v/>
          </cell>
          <cell r="Q905">
            <v>90</v>
          </cell>
          <cell r="R905" t="str">
            <v>Année Philologique</v>
          </cell>
          <cell r="S905" t="str">
            <v/>
          </cell>
        </row>
        <row r="906">
          <cell r="E906">
            <v>1657</v>
          </cell>
          <cell r="F906" t="str">
            <v>Logins</v>
          </cell>
          <cell r="G906" t="str">
            <v>201912</v>
          </cell>
          <cell r="H906" t="str">
            <v>Universitätsbibliothek Freiburg</v>
          </cell>
          <cell r="I906" t="str">
            <v>Freiburg</v>
          </cell>
          <cell r="J906" t="str">
            <v>Germany</v>
          </cell>
          <cell r="K906">
            <v>1</v>
          </cell>
          <cell r="L906" t="str">
            <v>Consortium</v>
          </cell>
          <cell r="M906">
            <v>2</v>
          </cell>
          <cell r="N906" t="str">
            <v>Campus Wide</v>
          </cell>
          <cell r="O906" t="str">
            <v/>
          </cell>
          <cell r="P906" t="str">
            <v/>
          </cell>
          <cell r="Q906">
            <v>90</v>
          </cell>
          <cell r="R906" t="str">
            <v>Année Philologique</v>
          </cell>
          <cell r="S906" t="str">
            <v/>
          </cell>
        </row>
        <row r="907">
          <cell r="E907">
            <v>1660</v>
          </cell>
          <cell r="F907" t="str">
            <v>Logins</v>
          </cell>
          <cell r="G907" t="str">
            <v>201901</v>
          </cell>
          <cell r="H907" t="str">
            <v>Hillsdale College</v>
          </cell>
          <cell r="I907" t="str">
            <v>Hillsdale USA</v>
          </cell>
          <cell r="J907" t="str">
            <v>USA</v>
          </cell>
          <cell r="K907">
            <v>2</v>
          </cell>
          <cell r="L907" t="str">
            <v>Institute</v>
          </cell>
          <cell r="M907">
            <v>11</v>
          </cell>
          <cell r="N907" t="str">
            <v>CARN-4</v>
          </cell>
          <cell r="O907" t="str">
            <v/>
          </cell>
          <cell r="P907" t="str">
            <v/>
          </cell>
          <cell r="Q907">
            <v>60</v>
          </cell>
          <cell r="R907" t="str">
            <v>Année Philologique</v>
          </cell>
          <cell r="S907" t="str">
            <v/>
          </cell>
        </row>
        <row r="908">
          <cell r="E908">
            <v>1660</v>
          </cell>
          <cell r="F908" t="str">
            <v>Logins</v>
          </cell>
          <cell r="G908" t="str">
            <v>201902</v>
          </cell>
          <cell r="H908" t="str">
            <v>Hillsdale College</v>
          </cell>
          <cell r="I908" t="str">
            <v>Hillsdale USA</v>
          </cell>
          <cell r="J908" t="str">
            <v>USA</v>
          </cell>
          <cell r="K908">
            <v>2</v>
          </cell>
          <cell r="L908" t="str">
            <v>Institute</v>
          </cell>
          <cell r="M908">
            <v>11</v>
          </cell>
          <cell r="N908" t="str">
            <v>CARN-4</v>
          </cell>
          <cell r="O908" t="str">
            <v/>
          </cell>
          <cell r="P908" t="str">
            <v/>
          </cell>
          <cell r="Q908">
            <v>60</v>
          </cell>
          <cell r="R908" t="str">
            <v>Année Philologique</v>
          </cell>
          <cell r="S908" t="str">
            <v/>
          </cell>
        </row>
        <row r="909">
          <cell r="E909">
            <v>1660</v>
          </cell>
          <cell r="F909" t="str">
            <v>Logins</v>
          </cell>
          <cell r="G909" t="str">
            <v>201903</v>
          </cell>
          <cell r="H909" t="str">
            <v>Hillsdale College</v>
          </cell>
          <cell r="I909" t="str">
            <v>Hillsdale USA</v>
          </cell>
          <cell r="J909" t="str">
            <v>USA</v>
          </cell>
          <cell r="K909">
            <v>2</v>
          </cell>
          <cell r="L909" t="str">
            <v>Institute</v>
          </cell>
          <cell r="M909">
            <v>11</v>
          </cell>
          <cell r="N909" t="str">
            <v>CARN-4</v>
          </cell>
          <cell r="O909" t="str">
            <v/>
          </cell>
          <cell r="P909" t="str">
            <v/>
          </cell>
          <cell r="Q909">
            <v>60</v>
          </cell>
          <cell r="R909" t="str">
            <v>Année Philologique</v>
          </cell>
          <cell r="S909" t="str">
            <v/>
          </cell>
        </row>
        <row r="910">
          <cell r="E910">
            <v>1660</v>
          </cell>
          <cell r="F910" t="str">
            <v>Logins</v>
          </cell>
          <cell r="G910" t="str">
            <v>201904</v>
          </cell>
          <cell r="H910" t="str">
            <v>Hillsdale College</v>
          </cell>
          <cell r="I910" t="str">
            <v>Hillsdale USA</v>
          </cell>
          <cell r="J910" t="str">
            <v>USA</v>
          </cell>
          <cell r="K910">
            <v>2</v>
          </cell>
          <cell r="L910" t="str">
            <v>Institute</v>
          </cell>
          <cell r="M910">
            <v>11</v>
          </cell>
          <cell r="N910" t="str">
            <v>CARN-4</v>
          </cell>
          <cell r="O910" t="str">
            <v/>
          </cell>
          <cell r="P910" t="str">
            <v/>
          </cell>
          <cell r="Q910">
            <v>60</v>
          </cell>
          <cell r="R910" t="str">
            <v>Année Philologique</v>
          </cell>
          <cell r="S910" t="str">
            <v/>
          </cell>
        </row>
        <row r="911">
          <cell r="E911">
            <v>1660</v>
          </cell>
          <cell r="F911" t="str">
            <v>Logins</v>
          </cell>
          <cell r="G911" t="str">
            <v>201905</v>
          </cell>
          <cell r="H911" t="str">
            <v>Hillsdale College</v>
          </cell>
          <cell r="I911" t="str">
            <v>Hillsdale USA</v>
          </cell>
          <cell r="J911" t="str">
            <v>USA</v>
          </cell>
          <cell r="K911">
            <v>2</v>
          </cell>
          <cell r="L911" t="str">
            <v>Institute</v>
          </cell>
          <cell r="M911">
            <v>11</v>
          </cell>
          <cell r="N911" t="str">
            <v>CARN-4</v>
          </cell>
          <cell r="O911" t="str">
            <v/>
          </cell>
          <cell r="P911" t="str">
            <v/>
          </cell>
          <cell r="Q911">
            <v>60</v>
          </cell>
          <cell r="R911" t="str">
            <v>Année Philologique</v>
          </cell>
          <cell r="S911" t="str">
            <v/>
          </cell>
        </row>
        <row r="912">
          <cell r="E912">
            <v>1660</v>
          </cell>
          <cell r="F912" t="str">
            <v>Logins</v>
          </cell>
          <cell r="G912" t="str">
            <v>201906</v>
          </cell>
          <cell r="H912" t="str">
            <v>Hillsdale College</v>
          </cell>
          <cell r="I912" t="str">
            <v>Hillsdale USA</v>
          </cell>
          <cell r="J912" t="str">
            <v>USA</v>
          </cell>
          <cell r="K912">
            <v>2</v>
          </cell>
          <cell r="L912" t="str">
            <v>Institute</v>
          </cell>
          <cell r="M912">
            <v>11</v>
          </cell>
          <cell r="N912" t="str">
            <v>CARN-4</v>
          </cell>
          <cell r="O912" t="str">
            <v/>
          </cell>
          <cell r="P912" t="str">
            <v/>
          </cell>
          <cell r="Q912">
            <v>60</v>
          </cell>
          <cell r="R912" t="str">
            <v>Année Philologique</v>
          </cell>
          <cell r="S912" t="str">
            <v/>
          </cell>
        </row>
        <row r="913">
          <cell r="E913">
            <v>1660</v>
          </cell>
          <cell r="F913" t="str">
            <v>Logins</v>
          </cell>
          <cell r="G913" t="str">
            <v>201908</v>
          </cell>
          <cell r="H913" t="str">
            <v>Hillsdale College</v>
          </cell>
          <cell r="I913" t="str">
            <v>Hillsdale USA</v>
          </cell>
          <cell r="J913" t="str">
            <v>USA</v>
          </cell>
          <cell r="K913">
            <v>2</v>
          </cell>
          <cell r="L913" t="str">
            <v>Institute</v>
          </cell>
          <cell r="M913">
            <v>11</v>
          </cell>
          <cell r="N913" t="str">
            <v>CARN-4</v>
          </cell>
          <cell r="O913" t="str">
            <v/>
          </cell>
          <cell r="P913" t="str">
            <v/>
          </cell>
          <cell r="Q913">
            <v>60</v>
          </cell>
          <cell r="R913" t="str">
            <v>Année Philologique</v>
          </cell>
          <cell r="S913" t="str">
            <v/>
          </cell>
        </row>
        <row r="914">
          <cell r="E914">
            <v>1660</v>
          </cell>
          <cell r="F914" t="str">
            <v>Logins</v>
          </cell>
          <cell r="G914" t="str">
            <v>201909</v>
          </cell>
          <cell r="H914" t="str">
            <v>Hillsdale College</v>
          </cell>
          <cell r="I914" t="str">
            <v>Hillsdale USA</v>
          </cell>
          <cell r="J914" t="str">
            <v>USA</v>
          </cell>
          <cell r="K914">
            <v>2</v>
          </cell>
          <cell r="L914" t="str">
            <v>Institute</v>
          </cell>
          <cell r="M914">
            <v>11</v>
          </cell>
          <cell r="N914" t="str">
            <v>CARN-4</v>
          </cell>
          <cell r="O914" t="str">
            <v/>
          </cell>
          <cell r="P914" t="str">
            <v/>
          </cell>
          <cell r="Q914">
            <v>60</v>
          </cell>
          <cell r="R914" t="str">
            <v>Année Philologique</v>
          </cell>
          <cell r="S914" t="str">
            <v/>
          </cell>
        </row>
        <row r="915">
          <cell r="E915">
            <v>1660</v>
          </cell>
          <cell r="F915" t="str">
            <v>Logins</v>
          </cell>
          <cell r="G915" t="str">
            <v>201910</v>
          </cell>
          <cell r="H915" t="str">
            <v>Hillsdale College</v>
          </cell>
          <cell r="I915" t="str">
            <v>Hillsdale USA</v>
          </cell>
          <cell r="J915" t="str">
            <v>USA</v>
          </cell>
          <cell r="K915">
            <v>2</v>
          </cell>
          <cell r="L915" t="str">
            <v>Institute</v>
          </cell>
          <cell r="M915">
            <v>11</v>
          </cell>
          <cell r="N915" t="str">
            <v>CARN-4</v>
          </cell>
          <cell r="O915" t="str">
            <v/>
          </cell>
          <cell r="P915" t="str">
            <v/>
          </cell>
          <cell r="Q915">
            <v>60</v>
          </cell>
          <cell r="R915" t="str">
            <v>Année Philologique</v>
          </cell>
          <cell r="S915" t="str">
            <v/>
          </cell>
        </row>
        <row r="916">
          <cell r="E916">
            <v>1660</v>
          </cell>
          <cell r="F916" t="str">
            <v>Logins</v>
          </cell>
          <cell r="G916" t="str">
            <v>201911</v>
          </cell>
          <cell r="H916" t="str">
            <v>Hillsdale College</v>
          </cell>
          <cell r="I916" t="str">
            <v>Hillsdale USA</v>
          </cell>
          <cell r="J916" t="str">
            <v>USA</v>
          </cell>
          <cell r="K916">
            <v>2</v>
          </cell>
          <cell r="L916" t="str">
            <v>Institute</v>
          </cell>
          <cell r="M916">
            <v>11</v>
          </cell>
          <cell r="N916" t="str">
            <v>CARN-4</v>
          </cell>
          <cell r="O916" t="str">
            <v/>
          </cell>
          <cell r="P916" t="str">
            <v/>
          </cell>
          <cell r="Q916">
            <v>60</v>
          </cell>
          <cell r="R916" t="str">
            <v>Année Philologique</v>
          </cell>
          <cell r="S916" t="str">
            <v/>
          </cell>
        </row>
        <row r="917">
          <cell r="E917">
            <v>1660</v>
          </cell>
          <cell r="F917" t="str">
            <v>Logins</v>
          </cell>
          <cell r="G917" t="str">
            <v>201912</v>
          </cell>
          <cell r="H917" t="str">
            <v>Hillsdale College</v>
          </cell>
          <cell r="I917" t="str">
            <v>Hillsdale USA</v>
          </cell>
          <cell r="J917" t="str">
            <v>USA</v>
          </cell>
          <cell r="K917">
            <v>2</v>
          </cell>
          <cell r="L917" t="str">
            <v>Institute</v>
          </cell>
          <cell r="M917">
            <v>11</v>
          </cell>
          <cell r="N917" t="str">
            <v>CARN-4</v>
          </cell>
          <cell r="O917" t="str">
            <v/>
          </cell>
          <cell r="P917" t="str">
            <v/>
          </cell>
          <cell r="Q917">
            <v>60</v>
          </cell>
          <cell r="R917" t="str">
            <v>Année Philologique</v>
          </cell>
          <cell r="S917" t="str">
            <v/>
          </cell>
        </row>
        <row r="918">
          <cell r="E918">
            <v>1661</v>
          </cell>
          <cell r="F918" t="str">
            <v>Logins</v>
          </cell>
          <cell r="G918" t="str">
            <v>201901</v>
          </cell>
          <cell r="H918" t="str">
            <v>Columbia University Libraries</v>
          </cell>
          <cell r="I918" t="str">
            <v>New York</v>
          </cell>
          <cell r="J918" t="str">
            <v>USA</v>
          </cell>
          <cell r="K918">
            <v>2</v>
          </cell>
          <cell r="L918" t="str">
            <v>Institute</v>
          </cell>
          <cell r="M918">
            <v>8</v>
          </cell>
          <cell r="N918" t="str">
            <v>CARN-1</v>
          </cell>
          <cell r="O918" t="str">
            <v/>
          </cell>
          <cell r="P918" t="str">
            <v/>
          </cell>
          <cell r="Q918">
            <v>40</v>
          </cell>
          <cell r="R918" t="str">
            <v>Année Philologique</v>
          </cell>
          <cell r="S918" t="str">
            <v/>
          </cell>
        </row>
        <row r="919">
          <cell r="E919">
            <v>1661</v>
          </cell>
          <cell r="F919" t="str">
            <v>Logins</v>
          </cell>
          <cell r="G919" t="str">
            <v>201902</v>
          </cell>
          <cell r="H919" t="str">
            <v>Columbia University Libraries</v>
          </cell>
          <cell r="I919" t="str">
            <v>New York</v>
          </cell>
          <cell r="J919" t="str">
            <v>USA</v>
          </cell>
          <cell r="K919">
            <v>2</v>
          </cell>
          <cell r="L919" t="str">
            <v>Institute</v>
          </cell>
          <cell r="M919">
            <v>8</v>
          </cell>
          <cell r="N919" t="str">
            <v>CARN-1</v>
          </cell>
          <cell r="O919" t="str">
            <v/>
          </cell>
          <cell r="P919" t="str">
            <v/>
          </cell>
          <cell r="Q919">
            <v>40</v>
          </cell>
          <cell r="R919" t="str">
            <v>Année Philologique</v>
          </cell>
          <cell r="S919" t="str">
            <v/>
          </cell>
        </row>
        <row r="920">
          <cell r="E920">
            <v>1661</v>
          </cell>
          <cell r="F920" t="str">
            <v>Logins</v>
          </cell>
          <cell r="G920" t="str">
            <v>201903</v>
          </cell>
          <cell r="H920" t="str">
            <v>Columbia University Libraries</v>
          </cell>
          <cell r="I920" t="str">
            <v>New York</v>
          </cell>
          <cell r="J920" t="str">
            <v>USA</v>
          </cell>
          <cell r="K920">
            <v>2</v>
          </cell>
          <cell r="L920" t="str">
            <v>Institute</v>
          </cell>
          <cell r="M920">
            <v>8</v>
          </cell>
          <cell r="N920" t="str">
            <v>CARN-1</v>
          </cell>
          <cell r="O920" t="str">
            <v/>
          </cell>
          <cell r="P920" t="str">
            <v/>
          </cell>
          <cell r="Q920">
            <v>40</v>
          </cell>
          <cell r="R920" t="str">
            <v>Année Philologique</v>
          </cell>
          <cell r="S920" t="str">
            <v/>
          </cell>
        </row>
        <row r="921">
          <cell r="E921">
            <v>1661</v>
          </cell>
          <cell r="F921" t="str">
            <v>Logins</v>
          </cell>
          <cell r="G921" t="str">
            <v>201904</v>
          </cell>
          <cell r="H921" t="str">
            <v>Columbia University Libraries</v>
          </cell>
          <cell r="I921" t="str">
            <v>New York</v>
          </cell>
          <cell r="J921" t="str">
            <v>USA</v>
          </cell>
          <cell r="K921">
            <v>2</v>
          </cell>
          <cell r="L921" t="str">
            <v>Institute</v>
          </cell>
          <cell r="M921">
            <v>8</v>
          </cell>
          <cell r="N921" t="str">
            <v>CARN-1</v>
          </cell>
          <cell r="O921" t="str">
            <v/>
          </cell>
          <cell r="P921" t="str">
            <v/>
          </cell>
          <cell r="Q921">
            <v>40</v>
          </cell>
          <cell r="R921" t="str">
            <v>Année Philologique</v>
          </cell>
          <cell r="S921" t="str">
            <v/>
          </cell>
        </row>
        <row r="922">
          <cell r="E922">
            <v>1661</v>
          </cell>
          <cell r="F922" t="str">
            <v>Logins</v>
          </cell>
          <cell r="G922" t="str">
            <v>201905</v>
          </cell>
          <cell r="H922" t="str">
            <v>Columbia University Libraries</v>
          </cell>
          <cell r="I922" t="str">
            <v>New York</v>
          </cell>
          <cell r="J922" t="str">
            <v>USA</v>
          </cell>
          <cell r="K922">
            <v>2</v>
          </cell>
          <cell r="L922" t="str">
            <v>Institute</v>
          </cell>
          <cell r="M922">
            <v>8</v>
          </cell>
          <cell r="N922" t="str">
            <v>CARN-1</v>
          </cell>
          <cell r="O922" t="str">
            <v/>
          </cell>
          <cell r="P922" t="str">
            <v/>
          </cell>
          <cell r="Q922">
            <v>40</v>
          </cell>
          <cell r="R922" t="str">
            <v>Année Philologique</v>
          </cell>
          <cell r="S922" t="str">
            <v/>
          </cell>
        </row>
        <row r="923">
          <cell r="E923">
            <v>1661</v>
          </cell>
          <cell r="F923" t="str">
            <v>Logins</v>
          </cell>
          <cell r="G923" t="str">
            <v>201906</v>
          </cell>
          <cell r="H923" t="str">
            <v>Columbia University Libraries</v>
          </cell>
          <cell r="I923" t="str">
            <v>New York</v>
          </cell>
          <cell r="J923" t="str">
            <v>USA</v>
          </cell>
          <cell r="K923">
            <v>2</v>
          </cell>
          <cell r="L923" t="str">
            <v>Institute</v>
          </cell>
          <cell r="M923">
            <v>8</v>
          </cell>
          <cell r="N923" t="str">
            <v>CARN-1</v>
          </cell>
          <cell r="O923" t="str">
            <v/>
          </cell>
          <cell r="P923" t="str">
            <v/>
          </cell>
          <cell r="Q923">
            <v>40</v>
          </cell>
          <cell r="R923" t="str">
            <v>Année Philologique</v>
          </cell>
          <cell r="S923" t="str">
            <v/>
          </cell>
        </row>
        <row r="924">
          <cell r="E924">
            <v>1661</v>
          </cell>
          <cell r="F924" t="str">
            <v>Logins</v>
          </cell>
          <cell r="G924" t="str">
            <v>201907</v>
          </cell>
          <cell r="H924" t="str">
            <v>Columbia University Libraries</v>
          </cell>
          <cell r="I924" t="str">
            <v>New York</v>
          </cell>
          <cell r="J924" t="str">
            <v>USA</v>
          </cell>
          <cell r="K924">
            <v>2</v>
          </cell>
          <cell r="L924" t="str">
            <v>Institute</v>
          </cell>
          <cell r="M924">
            <v>8</v>
          </cell>
          <cell r="N924" t="str">
            <v>CARN-1</v>
          </cell>
          <cell r="O924" t="str">
            <v/>
          </cell>
          <cell r="P924" t="str">
            <v/>
          </cell>
          <cell r="Q924">
            <v>40</v>
          </cell>
          <cell r="R924" t="str">
            <v>Année Philologique</v>
          </cell>
          <cell r="S924" t="str">
            <v/>
          </cell>
        </row>
        <row r="925">
          <cell r="E925">
            <v>1661</v>
          </cell>
          <cell r="F925" t="str">
            <v>Logins</v>
          </cell>
          <cell r="G925" t="str">
            <v>201908</v>
          </cell>
          <cell r="H925" t="str">
            <v>Columbia University Libraries</v>
          </cell>
          <cell r="I925" t="str">
            <v>New York</v>
          </cell>
          <cell r="J925" t="str">
            <v>USA</v>
          </cell>
          <cell r="K925">
            <v>2</v>
          </cell>
          <cell r="L925" t="str">
            <v>Institute</v>
          </cell>
          <cell r="M925">
            <v>8</v>
          </cell>
          <cell r="N925" t="str">
            <v>CARN-1</v>
          </cell>
          <cell r="O925" t="str">
            <v/>
          </cell>
          <cell r="P925" t="str">
            <v/>
          </cell>
          <cell r="Q925">
            <v>40</v>
          </cell>
          <cell r="R925" t="str">
            <v>Année Philologique</v>
          </cell>
          <cell r="S925" t="str">
            <v/>
          </cell>
        </row>
        <row r="926">
          <cell r="E926">
            <v>1661</v>
          </cell>
          <cell r="F926" t="str">
            <v>Logins</v>
          </cell>
          <cell r="G926" t="str">
            <v>201909</v>
          </cell>
          <cell r="H926" t="str">
            <v>Columbia University Libraries</v>
          </cell>
          <cell r="I926" t="str">
            <v>New York</v>
          </cell>
          <cell r="J926" t="str">
            <v>USA</v>
          </cell>
          <cell r="K926">
            <v>2</v>
          </cell>
          <cell r="L926" t="str">
            <v>Institute</v>
          </cell>
          <cell r="M926">
            <v>8</v>
          </cell>
          <cell r="N926" t="str">
            <v>CARN-1</v>
          </cell>
          <cell r="O926" t="str">
            <v/>
          </cell>
          <cell r="P926" t="str">
            <v/>
          </cell>
          <cell r="Q926">
            <v>40</v>
          </cell>
          <cell r="R926" t="str">
            <v>Année Philologique</v>
          </cell>
          <cell r="S926" t="str">
            <v/>
          </cell>
        </row>
        <row r="927">
          <cell r="E927">
            <v>1661</v>
          </cell>
          <cell r="F927" t="str">
            <v>Logins</v>
          </cell>
          <cell r="G927" t="str">
            <v>201910</v>
          </cell>
          <cell r="H927" t="str">
            <v>Columbia University Libraries</v>
          </cell>
          <cell r="I927" t="str">
            <v>New York</v>
          </cell>
          <cell r="J927" t="str">
            <v>USA</v>
          </cell>
          <cell r="K927">
            <v>2</v>
          </cell>
          <cell r="L927" t="str">
            <v>Institute</v>
          </cell>
          <cell r="M927">
            <v>8</v>
          </cell>
          <cell r="N927" t="str">
            <v>CARN-1</v>
          </cell>
          <cell r="O927" t="str">
            <v/>
          </cell>
          <cell r="P927" t="str">
            <v/>
          </cell>
          <cell r="Q927">
            <v>40</v>
          </cell>
          <cell r="R927" t="str">
            <v>Année Philologique</v>
          </cell>
          <cell r="S927" t="str">
            <v/>
          </cell>
        </row>
        <row r="928">
          <cell r="E928">
            <v>1661</v>
          </cell>
          <cell r="F928" t="str">
            <v>Logins</v>
          </cell>
          <cell r="G928" t="str">
            <v>201911</v>
          </cell>
          <cell r="H928" t="str">
            <v>Columbia University Libraries</v>
          </cell>
          <cell r="I928" t="str">
            <v>New York</v>
          </cell>
          <cell r="J928" t="str">
            <v>USA</v>
          </cell>
          <cell r="K928">
            <v>2</v>
          </cell>
          <cell r="L928" t="str">
            <v>Institute</v>
          </cell>
          <cell r="M928">
            <v>8</v>
          </cell>
          <cell r="N928" t="str">
            <v>CARN-1</v>
          </cell>
          <cell r="O928" t="str">
            <v/>
          </cell>
          <cell r="P928" t="str">
            <v/>
          </cell>
          <cell r="Q928">
            <v>40</v>
          </cell>
          <cell r="R928" t="str">
            <v>Année Philologique</v>
          </cell>
          <cell r="S928" t="str">
            <v/>
          </cell>
        </row>
        <row r="929">
          <cell r="E929">
            <v>1661</v>
          </cell>
          <cell r="F929" t="str">
            <v>Logins</v>
          </cell>
          <cell r="G929" t="str">
            <v>201912</v>
          </cell>
          <cell r="H929" t="str">
            <v>Columbia University Libraries</v>
          </cell>
          <cell r="I929" t="str">
            <v>New York</v>
          </cell>
          <cell r="J929" t="str">
            <v>USA</v>
          </cell>
          <cell r="K929">
            <v>2</v>
          </cell>
          <cell r="L929" t="str">
            <v>Institute</v>
          </cell>
          <cell r="M929">
            <v>8</v>
          </cell>
          <cell r="N929" t="str">
            <v>CARN-1</v>
          </cell>
          <cell r="O929" t="str">
            <v/>
          </cell>
          <cell r="P929" t="str">
            <v/>
          </cell>
          <cell r="Q929">
            <v>40</v>
          </cell>
          <cell r="R929" t="str">
            <v>Année Philologique</v>
          </cell>
          <cell r="S929" t="str">
            <v/>
          </cell>
        </row>
        <row r="930">
          <cell r="E930">
            <v>1663</v>
          </cell>
          <cell r="F930" t="str">
            <v>Logins</v>
          </cell>
          <cell r="G930" t="str">
            <v>201901</v>
          </cell>
          <cell r="H930" t="str">
            <v>University of Ottawa</v>
          </cell>
          <cell r="I930" t="str">
            <v>Ottawa Canada</v>
          </cell>
          <cell r="J930" t="str">
            <v>Canada</v>
          </cell>
          <cell r="K930">
            <v>1</v>
          </cell>
          <cell r="L930" t="str">
            <v>Consortium</v>
          </cell>
          <cell r="M930">
            <v>3</v>
          </cell>
          <cell r="N930" t="str">
            <v>Standard</v>
          </cell>
          <cell r="O930" t="str">
            <v/>
          </cell>
          <cell r="P930" t="str">
            <v/>
          </cell>
          <cell r="Q930">
            <v>3</v>
          </cell>
          <cell r="R930" t="str">
            <v>Année Philologique</v>
          </cell>
          <cell r="S930" t="str">
            <v/>
          </cell>
        </row>
        <row r="931">
          <cell r="E931">
            <v>1663</v>
          </cell>
          <cell r="F931" t="str">
            <v>Logins</v>
          </cell>
          <cell r="G931" t="str">
            <v>201902</v>
          </cell>
          <cell r="H931" t="str">
            <v>University of Ottawa</v>
          </cell>
          <cell r="I931" t="str">
            <v>Ottawa Canada</v>
          </cell>
          <cell r="J931" t="str">
            <v>Canada</v>
          </cell>
          <cell r="K931">
            <v>1</v>
          </cell>
          <cell r="L931" t="str">
            <v>Consortium</v>
          </cell>
          <cell r="M931">
            <v>3</v>
          </cell>
          <cell r="N931" t="str">
            <v>Standard</v>
          </cell>
          <cell r="O931" t="str">
            <v/>
          </cell>
          <cell r="P931" t="str">
            <v/>
          </cell>
          <cell r="Q931">
            <v>3</v>
          </cell>
          <cell r="R931" t="str">
            <v>Année Philologique</v>
          </cell>
          <cell r="S931" t="str">
            <v/>
          </cell>
        </row>
        <row r="932">
          <cell r="E932">
            <v>1663</v>
          </cell>
          <cell r="F932" t="str">
            <v>Logins</v>
          </cell>
          <cell r="G932" t="str">
            <v>201903</v>
          </cell>
          <cell r="H932" t="str">
            <v>University of Ottawa</v>
          </cell>
          <cell r="I932" t="str">
            <v>Ottawa Canada</v>
          </cell>
          <cell r="J932" t="str">
            <v>Canada</v>
          </cell>
          <cell r="K932">
            <v>1</v>
          </cell>
          <cell r="L932" t="str">
            <v>Consortium</v>
          </cell>
          <cell r="M932">
            <v>3</v>
          </cell>
          <cell r="N932" t="str">
            <v>Standard</v>
          </cell>
          <cell r="O932" t="str">
            <v/>
          </cell>
          <cell r="P932" t="str">
            <v/>
          </cell>
          <cell r="Q932">
            <v>3</v>
          </cell>
          <cell r="R932" t="str">
            <v>Année Philologique</v>
          </cell>
          <cell r="S932" t="str">
            <v/>
          </cell>
        </row>
        <row r="933">
          <cell r="E933">
            <v>1663</v>
          </cell>
          <cell r="F933" t="str">
            <v>Logins</v>
          </cell>
          <cell r="G933" t="str">
            <v>201904</v>
          </cell>
          <cell r="H933" t="str">
            <v>University of Ottawa</v>
          </cell>
          <cell r="I933" t="str">
            <v>Ottawa Canada</v>
          </cell>
          <cell r="J933" t="str">
            <v>Canada</v>
          </cell>
          <cell r="K933">
            <v>1</v>
          </cell>
          <cell r="L933" t="str">
            <v>Consortium</v>
          </cell>
          <cell r="M933">
            <v>3</v>
          </cell>
          <cell r="N933" t="str">
            <v>Standard</v>
          </cell>
          <cell r="O933" t="str">
            <v/>
          </cell>
          <cell r="P933" t="str">
            <v/>
          </cell>
          <cell r="Q933">
            <v>3</v>
          </cell>
          <cell r="R933" t="str">
            <v>Année Philologique</v>
          </cell>
          <cell r="S933" t="str">
            <v/>
          </cell>
        </row>
        <row r="934">
          <cell r="E934">
            <v>1663</v>
          </cell>
          <cell r="F934" t="str">
            <v>Logins</v>
          </cell>
          <cell r="G934" t="str">
            <v>201905</v>
          </cell>
          <cell r="H934" t="str">
            <v>University of Ottawa</v>
          </cell>
          <cell r="I934" t="str">
            <v>Ottawa Canada</v>
          </cell>
          <cell r="J934" t="str">
            <v>Canada</v>
          </cell>
          <cell r="K934">
            <v>1</v>
          </cell>
          <cell r="L934" t="str">
            <v>Consortium</v>
          </cell>
          <cell r="M934">
            <v>3</v>
          </cell>
          <cell r="N934" t="str">
            <v>Standard</v>
          </cell>
          <cell r="O934" t="str">
            <v/>
          </cell>
          <cell r="P934" t="str">
            <v/>
          </cell>
          <cell r="Q934">
            <v>3</v>
          </cell>
          <cell r="R934" t="str">
            <v>Année Philologique</v>
          </cell>
          <cell r="S934" t="str">
            <v/>
          </cell>
        </row>
        <row r="935">
          <cell r="E935">
            <v>1663</v>
          </cell>
          <cell r="F935" t="str">
            <v>Logins</v>
          </cell>
          <cell r="G935" t="str">
            <v>201906</v>
          </cell>
          <cell r="H935" t="str">
            <v>University of Ottawa</v>
          </cell>
          <cell r="I935" t="str">
            <v>Ottawa Canada</v>
          </cell>
          <cell r="J935" t="str">
            <v>Canada</v>
          </cell>
          <cell r="K935">
            <v>1</v>
          </cell>
          <cell r="L935" t="str">
            <v>Consortium</v>
          </cell>
          <cell r="M935">
            <v>3</v>
          </cell>
          <cell r="N935" t="str">
            <v>Standard</v>
          </cell>
          <cell r="O935" t="str">
            <v/>
          </cell>
          <cell r="P935" t="str">
            <v/>
          </cell>
          <cell r="Q935">
            <v>3</v>
          </cell>
          <cell r="R935" t="str">
            <v>Année Philologique</v>
          </cell>
          <cell r="S935" t="str">
            <v/>
          </cell>
        </row>
        <row r="936">
          <cell r="E936">
            <v>1663</v>
          </cell>
          <cell r="F936" t="str">
            <v>Logins</v>
          </cell>
          <cell r="G936" t="str">
            <v>201907</v>
          </cell>
          <cell r="H936" t="str">
            <v>University of Ottawa</v>
          </cell>
          <cell r="I936" t="str">
            <v>Ottawa Canada</v>
          </cell>
          <cell r="J936" t="str">
            <v>Canada</v>
          </cell>
          <cell r="K936">
            <v>1</v>
          </cell>
          <cell r="L936" t="str">
            <v>Consortium</v>
          </cell>
          <cell r="M936">
            <v>3</v>
          </cell>
          <cell r="N936" t="str">
            <v>Standard</v>
          </cell>
          <cell r="O936" t="str">
            <v/>
          </cell>
          <cell r="P936" t="str">
            <v/>
          </cell>
          <cell r="Q936">
            <v>3</v>
          </cell>
          <cell r="R936" t="str">
            <v>Année Philologique</v>
          </cell>
          <cell r="S936" t="str">
            <v/>
          </cell>
        </row>
        <row r="937">
          <cell r="E937">
            <v>1663</v>
          </cell>
          <cell r="F937" t="str">
            <v>Logins</v>
          </cell>
          <cell r="G937" t="str">
            <v>201908</v>
          </cell>
          <cell r="H937" t="str">
            <v>University of Ottawa</v>
          </cell>
          <cell r="I937" t="str">
            <v>Ottawa Canada</v>
          </cell>
          <cell r="J937" t="str">
            <v>Canada</v>
          </cell>
          <cell r="K937">
            <v>1</v>
          </cell>
          <cell r="L937" t="str">
            <v>Consortium</v>
          </cell>
          <cell r="M937">
            <v>3</v>
          </cell>
          <cell r="N937" t="str">
            <v>Standard</v>
          </cell>
          <cell r="O937" t="str">
            <v/>
          </cell>
          <cell r="P937" t="str">
            <v/>
          </cell>
          <cell r="Q937">
            <v>3</v>
          </cell>
          <cell r="R937" t="str">
            <v>Année Philologique</v>
          </cell>
          <cell r="S937" t="str">
            <v/>
          </cell>
        </row>
        <row r="938">
          <cell r="E938">
            <v>1663</v>
          </cell>
          <cell r="F938" t="str">
            <v>Logins</v>
          </cell>
          <cell r="G938" t="str">
            <v>201909</v>
          </cell>
          <cell r="H938" t="str">
            <v>University of Ottawa</v>
          </cell>
          <cell r="I938" t="str">
            <v>Ottawa Canada</v>
          </cell>
          <cell r="J938" t="str">
            <v>Canada</v>
          </cell>
          <cell r="K938">
            <v>1</v>
          </cell>
          <cell r="L938" t="str">
            <v>Consortium</v>
          </cell>
          <cell r="M938">
            <v>3</v>
          </cell>
          <cell r="N938" t="str">
            <v>Standard</v>
          </cell>
          <cell r="O938" t="str">
            <v/>
          </cell>
          <cell r="P938" t="str">
            <v/>
          </cell>
          <cell r="Q938">
            <v>3</v>
          </cell>
          <cell r="R938" t="str">
            <v>Année Philologique</v>
          </cell>
          <cell r="S938" t="str">
            <v/>
          </cell>
        </row>
        <row r="939">
          <cell r="E939">
            <v>1663</v>
          </cell>
          <cell r="F939" t="str">
            <v>Logins</v>
          </cell>
          <cell r="G939" t="str">
            <v>201910</v>
          </cell>
          <cell r="H939" t="str">
            <v>University of Ottawa</v>
          </cell>
          <cell r="I939" t="str">
            <v>Ottawa Canada</v>
          </cell>
          <cell r="J939" t="str">
            <v>Canada</v>
          </cell>
          <cell r="K939">
            <v>1</v>
          </cell>
          <cell r="L939" t="str">
            <v>Consortium</v>
          </cell>
          <cell r="M939">
            <v>3</v>
          </cell>
          <cell r="N939" t="str">
            <v>Standard</v>
          </cell>
          <cell r="O939" t="str">
            <v/>
          </cell>
          <cell r="P939" t="str">
            <v/>
          </cell>
          <cell r="Q939">
            <v>3</v>
          </cell>
          <cell r="R939" t="str">
            <v>Année Philologique</v>
          </cell>
          <cell r="S939" t="str">
            <v/>
          </cell>
        </row>
        <row r="940">
          <cell r="E940">
            <v>1663</v>
          </cell>
          <cell r="F940" t="str">
            <v>Logins</v>
          </cell>
          <cell r="G940" t="str">
            <v>201911</v>
          </cell>
          <cell r="H940" t="str">
            <v>University of Ottawa</v>
          </cell>
          <cell r="I940" t="str">
            <v>Ottawa Canada</v>
          </cell>
          <cell r="J940" t="str">
            <v>Canada</v>
          </cell>
          <cell r="K940">
            <v>1</v>
          </cell>
          <cell r="L940" t="str">
            <v>Consortium</v>
          </cell>
          <cell r="M940">
            <v>3</v>
          </cell>
          <cell r="N940" t="str">
            <v>Standard</v>
          </cell>
          <cell r="O940" t="str">
            <v/>
          </cell>
          <cell r="P940" t="str">
            <v/>
          </cell>
          <cell r="Q940">
            <v>3</v>
          </cell>
          <cell r="R940" t="str">
            <v>Année Philologique</v>
          </cell>
          <cell r="S940" t="str">
            <v/>
          </cell>
        </row>
        <row r="941">
          <cell r="E941">
            <v>1663</v>
          </cell>
          <cell r="F941" t="str">
            <v>Logins</v>
          </cell>
          <cell r="G941" t="str">
            <v>201912</v>
          </cell>
          <cell r="H941" t="str">
            <v>University of Ottawa</v>
          </cell>
          <cell r="I941" t="str">
            <v>Ottawa Canada</v>
          </cell>
          <cell r="J941" t="str">
            <v>Canada</v>
          </cell>
          <cell r="K941">
            <v>1</v>
          </cell>
          <cell r="L941" t="str">
            <v>Consortium</v>
          </cell>
          <cell r="M941">
            <v>3</v>
          </cell>
          <cell r="N941" t="str">
            <v>Standard</v>
          </cell>
          <cell r="O941" t="str">
            <v/>
          </cell>
          <cell r="P941" t="str">
            <v/>
          </cell>
          <cell r="Q941">
            <v>3</v>
          </cell>
          <cell r="R941" t="str">
            <v>Année Philologique</v>
          </cell>
          <cell r="S941" t="str">
            <v/>
          </cell>
        </row>
        <row r="942">
          <cell r="E942">
            <v>1669</v>
          </cell>
          <cell r="F942" t="str">
            <v>Logins</v>
          </cell>
          <cell r="G942" t="str">
            <v>201901</v>
          </cell>
          <cell r="H942" t="str">
            <v>Baylor University</v>
          </cell>
          <cell r="I942" t="str">
            <v>Waco USA</v>
          </cell>
          <cell r="J942" t="str">
            <v>USA</v>
          </cell>
          <cell r="K942">
            <v>2</v>
          </cell>
          <cell r="L942" t="str">
            <v>Institute</v>
          </cell>
          <cell r="M942">
            <v>8</v>
          </cell>
          <cell r="N942" t="str">
            <v>CARN-1</v>
          </cell>
          <cell r="O942" t="str">
            <v/>
          </cell>
          <cell r="P942" t="str">
            <v/>
          </cell>
          <cell r="Q942">
            <v>40</v>
          </cell>
          <cell r="R942" t="str">
            <v>Année Philologique</v>
          </cell>
          <cell r="S942" t="str">
            <v/>
          </cell>
        </row>
        <row r="943">
          <cell r="E943">
            <v>1669</v>
          </cell>
          <cell r="F943" t="str">
            <v>Logins</v>
          </cell>
          <cell r="G943" t="str">
            <v>201902</v>
          </cell>
          <cell r="H943" t="str">
            <v>Baylor University</v>
          </cell>
          <cell r="I943" t="str">
            <v>Waco USA</v>
          </cell>
          <cell r="J943" t="str">
            <v>USA</v>
          </cell>
          <cell r="K943">
            <v>2</v>
          </cell>
          <cell r="L943" t="str">
            <v>Institute</v>
          </cell>
          <cell r="M943">
            <v>8</v>
          </cell>
          <cell r="N943" t="str">
            <v>CARN-1</v>
          </cell>
          <cell r="O943" t="str">
            <v/>
          </cell>
          <cell r="P943" t="str">
            <v/>
          </cell>
          <cell r="Q943">
            <v>40</v>
          </cell>
          <cell r="R943" t="str">
            <v>Année Philologique</v>
          </cell>
          <cell r="S943" t="str">
            <v/>
          </cell>
        </row>
        <row r="944">
          <cell r="E944">
            <v>1669</v>
          </cell>
          <cell r="F944" t="str">
            <v>Logins</v>
          </cell>
          <cell r="G944" t="str">
            <v>201903</v>
          </cell>
          <cell r="H944" t="str">
            <v>Baylor University</v>
          </cell>
          <cell r="I944" t="str">
            <v>Waco USA</v>
          </cell>
          <cell r="J944" t="str">
            <v>USA</v>
          </cell>
          <cell r="K944">
            <v>2</v>
          </cell>
          <cell r="L944" t="str">
            <v>Institute</v>
          </cell>
          <cell r="M944">
            <v>8</v>
          </cell>
          <cell r="N944" t="str">
            <v>CARN-1</v>
          </cell>
          <cell r="O944" t="str">
            <v/>
          </cell>
          <cell r="P944" t="str">
            <v/>
          </cell>
          <cell r="Q944">
            <v>40</v>
          </cell>
          <cell r="R944" t="str">
            <v>Année Philologique</v>
          </cell>
          <cell r="S944" t="str">
            <v/>
          </cell>
        </row>
        <row r="945">
          <cell r="E945">
            <v>1669</v>
          </cell>
          <cell r="F945" t="str">
            <v>Logins</v>
          </cell>
          <cell r="G945" t="str">
            <v>201904</v>
          </cell>
          <cell r="H945" t="str">
            <v>Baylor University</v>
          </cell>
          <cell r="I945" t="str">
            <v>Waco USA</v>
          </cell>
          <cell r="J945" t="str">
            <v>USA</v>
          </cell>
          <cell r="K945">
            <v>2</v>
          </cell>
          <cell r="L945" t="str">
            <v>Institute</v>
          </cell>
          <cell r="M945">
            <v>8</v>
          </cell>
          <cell r="N945" t="str">
            <v>CARN-1</v>
          </cell>
          <cell r="O945" t="str">
            <v/>
          </cell>
          <cell r="P945" t="str">
            <v/>
          </cell>
          <cell r="Q945">
            <v>40</v>
          </cell>
          <cell r="R945" t="str">
            <v>Année Philologique</v>
          </cell>
          <cell r="S945" t="str">
            <v/>
          </cell>
        </row>
        <row r="946">
          <cell r="E946">
            <v>1669</v>
          </cell>
          <cell r="F946" t="str">
            <v>Logins</v>
          </cell>
          <cell r="G946" t="str">
            <v>201905</v>
          </cell>
          <cell r="H946" t="str">
            <v>Baylor University</v>
          </cell>
          <cell r="I946" t="str">
            <v>Waco USA</v>
          </cell>
          <cell r="J946" t="str">
            <v>USA</v>
          </cell>
          <cell r="K946">
            <v>2</v>
          </cell>
          <cell r="L946" t="str">
            <v>Institute</v>
          </cell>
          <cell r="M946">
            <v>8</v>
          </cell>
          <cell r="N946" t="str">
            <v>CARN-1</v>
          </cell>
          <cell r="O946" t="str">
            <v/>
          </cell>
          <cell r="P946" t="str">
            <v/>
          </cell>
          <cell r="Q946">
            <v>40</v>
          </cell>
          <cell r="R946" t="str">
            <v>Année Philologique</v>
          </cell>
          <cell r="S946" t="str">
            <v/>
          </cell>
        </row>
        <row r="947">
          <cell r="E947">
            <v>1669</v>
          </cell>
          <cell r="F947" t="str">
            <v>Logins</v>
          </cell>
          <cell r="G947" t="str">
            <v>201906</v>
          </cell>
          <cell r="H947" t="str">
            <v>Baylor University</v>
          </cell>
          <cell r="I947" t="str">
            <v>Waco USA</v>
          </cell>
          <cell r="J947" t="str">
            <v>USA</v>
          </cell>
          <cell r="K947">
            <v>2</v>
          </cell>
          <cell r="L947" t="str">
            <v>Institute</v>
          </cell>
          <cell r="M947">
            <v>8</v>
          </cell>
          <cell r="N947" t="str">
            <v>CARN-1</v>
          </cell>
          <cell r="O947" t="str">
            <v/>
          </cell>
          <cell r="P947" t="str">
            <v/>
          </cell>
          <cell r="Q947">
            <v>40</v>
          </cell>
          <cell r="R947" t="str">
            <v>Année Philologique</v>
          </cell>
          <cell r="S947" t="str">
            <v/>
          </cell>
        </row>
        <row r="948">
          <cell r="E948">
            <v>1669</v>
          </cell>
          <cell r="F948" t="str">
            <v>Logins</v>
          </cell>
          <cell r="G948" t="str">
            <v>201907</v>
          </cell>
          <cell r="H948" t="str">
            <v>Baylor University</v>
          </cell>
          <cell r="I948" t="str">
            <v>Waco USA</v>
          </cell>
          <cell r="J948" t="str">
            <v>USA</v>
          </cell>
          <cell r="K948">
            <v>2</v>
          </cell>
          <cell r="L948" t="str">
            <v>Institute</v>
          </cell>
          <cell r="M948">
            <v>8</v>
          </cell>
          <cell r="N948" t="str">
            <v>CARN-1</v>
          </cell>
          <cell r="O948" t="str">
            <v/>
          </cell>
          <cell r="P948" t="str">
            <v/>
          </cell>
          <cell r="Q948">
            <v>40</v>
          </cell>
          <cell r="R948" t="str">
            <v>Année Philologique</v>
          </cell>
          <cell r="S948" t="str">
            <v/>
          </cell>
        </row>
        <row r="949">
          <cell r="E949">
            <v>1669</v>
          </cell>
          <cell r="F949" t="str">
            <v>Logins</v>
          </cell>
          <cell r="G949" t="str">
            <v>201908</v>
          </cell>
          <cell r="H949" t="str">
            <v>Baylor University</v>
          </cell>
          <cell r="I949" t="str">
            <v>Waco USA</v>
          </cell>
          <cell r="J949" t="str">
            <v>USA</v>
          </cell>
          <cell r="K949">
            <v>2</v>
          </cell>
          <cell r="L949" t="str">
            <v>Institute</v>
          </cell>
          <cell r="M949">
            <v>8</v>
          </cell>
          <cell r="N949" t="str">
            <v>CARN-1</v>
          </cell>
          <cell r="O949" t="str">
            <v/>
          </cell>
          <cell r="P949" t="str">
            <v/>
          </cell>
          <cell r="Q949">
            <v>40</v>
          </cell>
          <cell r="R949" t="str">
            <v>Année Philologique</v>
          </cell>
          <cell r="S949" t="str">
            <v/>
          </cell>
        </row>
        <row r="950">
          <cell r="E950">
            <v>1669</v>
          </cell>
          <cell r="F950" t="str">
            <v>Logins</v>
          </cell>
          <cell r="G950" t="str">
            <v>201909</v>
          </cell>
          <cell r="H950" t="str">
            <v>Baylor University</v>
          </cell>
          <cell r="I950" t="str">
            <v>Waco USA</v>
          </cell>
          <cell r="J950" t="str">
            <v>USA</v>
          </cell>
          <cell r="K950">
            <v>2</v>
          </cell>
          <cell r="L950" t="str">
            <v>Institute</v>
          </cell>
          <cell r="M950">
            <v>8</v>
          </cell>
          <cell r="N950" t="str">
            <v>CARN-1</v>
          </cell>
          <cell r="O950" t="str">
            <v/>
          </cell>
          <cell r="P950" t="str">
            <v/>
          </cell>
          <cell r="Q950">
            <v>40</v>
          </cell>
          <cell r="R950" t="str">
            <v>Année Philologique</v>
          </cell>
          <cell r="S950" t="str">
            <v/>
          </cell>
        </row>
        <row r="951">
          <cell r="E951">
            <v>1669</v>
          </cell>
          <cell r="F951" t="str">
            <v>Logins</v>
          </cell>
          <cell r="G951" t="str">
            <v>201910</v>
          </cell>
          <cell r="H951" t="str">
            <v>Baylor University</v>
          </cell>
          <cell r="I951" t="str">
            <v>Waco USA</v>
          </cell>
          <cell r="J951" t="str">
            <v>USA</v>
          </cell>
          <cell r="K951">
            <v>2</v>
          </cell>
          <cell r="L951" t="str">
            <v>Institute</v>
          </cell>
          <cell r="M951">
            <v>8</v>
          </cell>
          <cell r="N951" t="str">
            <v>CARN-1</v>
          </cell>
          <cell r="O951" t="str">
            <v/>
          </cell>
          <cell r="P951" t="str">
            <v/>
          </cell>
          <cell r="Q951">
            <v>40</v>
          </cell>
          <cell r="R951" t="str">
            <v>Année Philologique</v>
          </cell>
          <cell r="S951" t="str">
            <v/>
          </cell>
        </row>
        <row r="952">
          <cell r="E952">
            <v>1669</v>
          </cell>
          <cell r="F952" t="str">
            <v>Logins</v>
          </cell>
          <cell r="G952" t="str">
            <v>201911</v>
          </cell>
          <cell r="H952" t="str">
            <v>Baylor University</v>
          </cell>
          <cell r="I952" t="str">
            <v>Waco USA</v>
          </cell>
          <cell r="J952" t="str">
            <v>USA</v>
          </cell>
          <cell r="K952">
            <v>2</v>
          </cell>
          <cell r="L952" t="str">
            <v>Institute</v>
          </cell>
          <cell r="M952">
            <v>8</v>
          </cell>
          <cell r="N952" t="str">
            <v>CARN-1</v>
          </cell>
          <cell r="O952" t="str">
            <v/>
          </cell>
          <cell r="P952" t="str">
            <v/>
          </cell>
          <cell r="Q952">
            <v>40</v>
          </cell>
          <cell r="R952" t="str">
            <v>Année Philologique</v>
          </cell>
          <cell r="S952" t="str">
            <v/>
          </cell>
        </row>
        <row r="953">
          <cell r="E953">
            <v>1669</v>
          </cell>
          <cell r="F953" t="str">
            <v>Logins</v>
          </cell>
          <cell r="G953" t="str">
            <v>201912</v>
          </cell>
          <cell r="H953" t="str">
            <v>Baylor University</v>
          </cell>
          <cell r="I953" t="str">
            <v>Waco USA</v>
          </cell>
          <cell r="J953" t="str">
            <v>USA</v>
          </cell>
          <cell r="K953">
            <v>2</v>
          </cell>
          <cell r="L953" t="str">
            <v>Institute</v>
          </cell>
          <cell r="M953">
            <v>8</v>
          </cell>
          <cell r="N953" t="str">
            <v>CARN-1</v>
          </cell>
          <cell r="O953" t="str">
            <v/>
          </cell>
          <cell r="P953" t="str">
            <v/>
          </cell>
          <cell r="Q953">
            <v>40</v>
          </cell>
          <cell r="R953" t="str">
            <v>Année Philologique</v>
          </cell>
          <cell r="S953" t="str">
            <v/>
          </cell>
        </row>
        <row r="954">
          <cell r="E954">
            <v>1673</v>
          </cell>
          <cell r="F954" t="str">
            <v>Logins</v>
          </cell>
          <cell r="G954" t="str">
            <v>201901</v>
          </cell>
          <cell r="H954" t="str">
            <v>University of London, Birkbeck College</v>
          </cell>
          <cell r="I954" t="str">
            <v>London</v>
          </cell>
          <cell r="J954" t="str">
            <v>UK</v>
          </cell>
          <cell r="K954">
            <v>2</v>
          </cell>
          <cell r="L954" t="str">
            <v>Institute</v>
          </cell>
          <cell r="M954">
            <v>19</v>
          </cell>
          <cell r="N954" t="str">
            <v>JISC-7</v>
          </cell>
          <cell r="O954" t="str">
            <v/>
          </cell>
          <cell r="P954" t="str">
            <v/>
          </cell>
          <cell r="Q954">
            <v>40</v>
          </cell>
          <cell r="R954" t="str">
            <v>Année Philologique</v>
          </cell>
          <cell r="S954" t="str">
            <v/>
          </cell>
        </row>
        <row r="955">
          <cell r="E955">
            <v>1673</v>
          </cell>
          <cell r="F955" t="str">
            <v>Logins</v>
          </cell>
          <cell r="G955" t="str">
            <v>201902</v>
          </cell>
          <cell r="H955" t="str">
            <v>University of London, Birkbeck College</v>
          </cell>
          <cell r="I955" t="str">
            <v>London</v>
          </cell>
          <cell r="J955" t="str">
            <v>UK</v>
          </cell>
          <cell r="K955">
            <v>2</v>
          </cell>
          <cell r="L955" t="str">
            <v>Institute</v>
          </cell>
          <cell r="M955">
            <v>19</v>
          </cell>
          <cell r="N955" t="str">
            <v>JISC-7</v>
          </cell>
          <cell r="O955" t="str">
            <v/>
          </cell>
          <cell r="P955" t="str">
            <v/>
          </cell>
          <cell r="Q955">
            <v>40</v>
          </cell>
          <cell r="R955" t="str">
            <v>Année Philologique</v>
          </cell>
          <cell r="S955" t="str">
            <v/>
          </cell>
        </row>
        <row r="956">
          <cell r="E956">
            <v>1673</v>
          </cell>
          <cell r="F956" t="str">
            <v>Logins</v>
          </cell>
          <cell r="G956" t="str">
            <v>201903</v>
          </cell>
          <cell r="H956" t="str">
            <v>University of London, Birkbeck College</v>
          </cell>
          <cell r="I956" t="str">
            <v>London</v>
          </cell>
          <cell r="J956" t="str">
            <v>UK</v>
          </cell>
          <cell r="K956">
            <v>2</v>
          </cell>
          <cell r="L956" t="str">
            <v>Institute</v>
          </cell>
          <cell r="M956">
            <v>19</v>
          </cell>
          <cell r="N956" t="str">
            <v>JISC-7</v>
          </cell>
          <cell r="O956" t="str">
            <v/>
          </cell>
          <cell r="P956" t="str">
            <v/>
          </cell>
          <cell r="Q956">
            <v>40</v>
          </cell>
          <cell r="R956" t="str">
            <v>Année Philologique</v>
          </cell>
          <cell r="S956" t="str">
            <v/>
          </cell>
        </row>
        <row r="957">
          <cell r="E957">
            <v>1673</v>
          </cell>
          <cell r="F957" t="str">
            <v>Logins</v>
          </cell>
          <cell r="G957" t="str">
            <v>201904</v>
          </cell>
          <cell r="H957" t="str">
            <v>University of London, Birkbeck College</v>
          </cell>
          <cell r="I957" t="str">
            <v>London</v>
          </cell>
          <cell r="J957" t="str">
            <v>UK</v>
          </cell>
          <cell r="K957">
            <v>2</v>
          </cell>
          <cell r="L957" t="str">
            <v>Institute</v>
          </cell>
          <cell r="M957">
            <v>19</v>
          </cell>
          <cell r="N957" t="str">
            <v>JISC-7</v>
          </cell>
          <cell r="O957" t="str">
            <v/>
          </cell>
          <cell r="P957" t="str">
            <v/>
          </cell>
          <cell r="Q957">
            <v>40</v>
          </cell>
          <cell r="R957" t="str">
            <v>Année Philologique</v>
          </cell>
          <cell r="S957" t="str">
            <v/>
          </cell>
        </row>
        <row r="958">
          <cell r="E958">
            <v>1673</v>
          </cell>
          <cell r="F958" t="str">
            <v>Logins</v>
          </cell>
          <cell r="G958" t="str">
            <v>201905</v>
          </cell>
          <cell r="H958" t="str">
            <v>University of London, Birkbeck College</v>
          </cell>
          <cell r="I958" t="str">
            <v>London</v>
          </cell>
          <cell r="J958" t="str">
            <v>UK</v>
          </cell>
          <cell r="K958">
            <v>2</v>
          </cell>
          <cell r="L958" t="str">
            <v>Institute</v>
          </cell>
          <cell r="M958">
            <v>19</v>
          </cell>
          <cell r="N958" t="str">
            <v>JISC-7</v>
          </cell>
          <cell r="O958" t="str">
            <v/>
          </cell>
          <cell r="P958" t="str">
            <v/>
          </cell>
          <cell r="Q958">
            <v>40</v>
          </cell>
          <cell r="R958" t="str">
            <v>Année Philologique</v>
          </cell>
          <cell r="S958" t="str">
            <v/>
          </cell>
        </row>
        <row r="959">
          <cell r="E959">
            <v>1673</v>
          </cell>
          <cell r="F959" t="str">
            <v>Logins</v>
          </cell>
          <cell r="G959" t="str">
            <v>201906</v>
          </cell>
          <cell r="H959" t="str">
            <v>University of London, Birkbeck College</v>
          </cell>
          <cell r="I959" t="str">
            <v>London</v>
          </cell>
          <cell r="J959" t="str">
            <v>UK</v>
          </cell>
          <cell r="K959">
            <v>2</v>
          </cell>
          <cell r="L959" t="str">
            <v>Institute</v>
          </cell>
          <cell r="M959">
            <v>19</v>
          </cell>
          <cell r="N959" t="str">
            <v>JISC-7</v>
          </cell>
          <cell r="O959" t="str">
            <v/>
          </cell>
          <cell r="P959" t="str">
            <v/>
          </cell>
          <cell r="Q959">
            <v>40</v>
          </cell>
          <cell r="R959" t="str">
            <v>Année Philologique</v>
          </cell>
          <cell r="S959" t="str">
            <v/>
          </cell>
        </row>
        <row r="960">
          <cell r="E960">
            <v>1673</v>
          </cell>
          <cell r="F960" t="str">
            <v>Logins</v>
          </cell>
          <cell r="G960" t="str">
            <v>201907</v>
          </cell>
          <cell r="H960" t="str">
            <v>University of London, Birkbeck College</v>
          </cell>
          <cell r="I960" t="str">
            <v>London</v>
          </cell>
          <cell r="J960" t="str">
            <v>UK</v>
          </cell>
          <cell r="K960">
            <v>2</v>
          </cell>
          <cell r="L960" t="str">
            <v>Institute</v>
          </cell>
          <cell r="M960">
            <v>19</v>
          </cell>
          <cell r="N960" t="str">
            <v>JISC-7</v>
          </cell>
          <cell r="O960" t="str">
            <v/>
          </cell>
          <cell r="P960" t="str">
            <v/>
          </cell>
          <cell r="Q960">
            <v>40</v>
          </cell>
          <cell r="R960" t="str">
            <v>Année Philologique</v>
          </cell>
          <cell r="S960" t="str">
            <v/>
          </cell>
        </row>
        <row r="961">
          <cell r="E961">
            <v>1673</v>
          </cell>
          <cell r="F961" t="str">
            <v>Logins</v>
          </cell>
          <cell r="G961" t="str">
            <v>201908</v>
          </cell>
          <cell r="H961" t="str">
            <v>University of London, Birkbeck College</v>
          </cell>
          <cell r="I961" t="str">
            <v>London</v>
          </cell>
          <cell r="J961" t="str">
            <v>UK</v>
          </cell>
          <cell r="K961">
            <v>2</v>
          </cell>
          <cell r="L961" t="str">
            <v>Institute</v>
          </cell>
          <cell r="M961">
            <v>19</v>
          </cell>
          <cell r="N961" t="str">
            <v>JISC-7</v>
          </cell>
          <cell r="O961" t="str">
            <v/>
          </cell>
          <cell r="P961" t="str">
            <v/>
          </cell>
          <cell r="Q961">
            <v>40</v>
          </cell>
          <cell r="R961" t="str">
            <v>Année Philologique</v>
          </cell>
          <cell r="S961" t="str">
            <v/>
          </cell>
        </row>
        <row r="962">
          <cell r="E962">
            <v>1673</v>
          </cell>
          <cell r="F962" t="str">
            <v>Logins</v>
          </cell>
          <cell r="G962" t="str">
            <v>201909</v>
          </cell>
          <cell r="H962" t="str">
            <v>University of London, Birkbeck College</v>
          </cell>
          <cell r="I962" t="str">
            <v>London</v>
          </cell>
          <cell r="J962" t="str">
            <v>UK</v>
          </cell>
          <cell r="K962">
            <v>2</v>
          </cell>
          <cell r="L962" t="str">
            <v>Institute</v>
          </cell>
          <cell r="M962">
            <v>19</v>
          </cell>
          <cell r="N962" t="str">
            <v>JISC-7</v>
          </cell>
          <cell r="O962" t="str">
            <v/>
          </cell>
          <cell r="P962" t="str">
            <v/>
          </cell>
          <cell r="Q962">
            <v>40</v>
          </cell>
          <cell r="R962" t="str">
            <v>Année Philologique</v>
          </cell>
          <cell r="S962" t="str">
            <v/>
          </cell>
        </row>
        <row r="963">
          <cell r="E963">
            <v>1673</v>
          </cell>
          <cell r="F963" t="str">
            <v>Logins</v>
          </cell>
          <cell r="G963" t="str">
            <v>201910</v>
          </cell>
          <cell r="H963" t="str">
            <v>University of London, Birkbeck College</v>
          </cell>
          <cell r="I963" t="str">
            <v>London</v>
          </cell>
          <cell r="J963" t="str">
            <v>UK</v>
          </cell>
          <cell r="K963">
            <v>2</v>
          </cell>
          <cell r="L963" t="str">
            <v>Institute</v>
          </cell>
          <cell r="M963">
            <v>19</v>
          </cell>
          <cell r="N963" t="str">
            <v>JISC-7</v>
          </cell>
          <cell r="O963" t="str">
            <v/>
          </cell>
          <cell r="P963" t="str">
            <v/>
          </cell>
          <cell r="Q963">
            <v>40</v>
          </cell>
          <cell r="R963" t="str">
            <v>Année Philologique</v>
          </cell>
          <cell r="S963" t="str">
            <v/>
          </cell>
        </row>
        <row r="964">
          <cell r="E964">
            <v>1673</v>
          </cell>
          <cell r="F964" t="str">
            <v>Logins</v>
          </cell>
          <cell r="G964" t="str">
            <v>201911</v>
          </cell>
          <cell r="H964" t="str">
            <v>University of London, Birkbeck College</v>
          </cell>
          <cell r="I964" t="str">
            <v>London</v>
          </cell>
          <cell r="J964" t="str">
            <v>UK</v>
          </cell>
          <cell r="K964">
            <v>2</v>
          </cell>
          <cell r="L964" t="str">
            <v>Institute</v>
          </cell>
          <cell r="M964">
            <v>19</v>
          </cell>
          <cell r="N964" t="str">
            <v>JISC-7</v>
          </cell>
          <cell r="O964" t="str">
            <v/>
          </cell>
          <cell r="P964" t="str">
            <v/>
          </cell>
          <cell r="Q964">
            <v>40</v>
          </cell>
          <cell r="R964" t="str">
            <v>Année Philologique</v>
          </cell>
          <cell r="S964" t="str">
            <v/>
          </cell>
        </row>
        <row r="965">
          <cell r="E965">
            <v>1674</v>
          </cell>
          <cell r="F965" t="str">
            <v>Logins</v>
          </cell>
          <cell r="G965" t="str">
            <v>201901</v>
          </cell>
          <cell r="H965" t="str">
            <v>Württembergische Landesbibliothek Stuttgart</v>
          </cell>
          <cell r="I965" t="str">
            <v>Stuttgart</v>
          </cell>
          <cell r="J965" t="str">
            <v>Germany</v>
          </cell>
          <cell r="K965">
            <v>1</v>
          </cell>
          <cell r="L965" t="str">
            <v>Consortium</v>
          </cell>
          <cell r="M965">
            <v>3</v>
          </cell>
          <cell r="N965" t="str">
            <v>Standard</v>
          </cell>
          <cell r="O965" t="str">
            <v/>
          </cell>
          <cell r="P965" t="str">
            <v/>
          </cell>
          <cell r="Q965">
            <v>3</v>
          </cell>
          <cell r="R965" t="str">
            <v>Année Philologique</v>
          </cell>
          <cell r="S965" t="str">
            <v/>
          </cell>
        </row>
        <row r="966">
          <cell r="E966">
            <v>1674</v>
          </cell>
          <cell r="F966" t="str">
            <v>Logins</v>
          </cell>
          <cell r="G966" t="str">
            <v>201902</v>
          </cell>
          <cell r="H966" t="str">
            <v>Württembergische Landesbibliothek Stuttgart</v>
          </cell>
          <cell r="I966" t="str">
            <v>Stuttgart</v>
          </cell>
          <cell r="J966" t="str">
            <v>Germany</v>
          </cell>
          <cell r="K966">
            <v>1</v>
          </cell>
          <cell r="L966" t="str">
            <v>Consortium</v>
          </cell>
          <cell r="M966">
            <v>3</v>
          </cell>
          <cell r="N966" t="str">
            <v>Standard</v>
          </cell>
          <cell r="O966" t="str">
            <v/>
          </cell>
          <cell r="P966" t="str">
            <v/>
          </cell>
          <cell r="Q966">
            <v>3</v>
          </cell>
          <cell r="R966" t="str">
            <v>Année Philologique</v>
          </cell>
          <cell r="S966" t="str">
            <v/>
          </cell>
        </row>
        <row r="967">
          <cell r="E967">
            <v>1674</v>
          </cell>
          <cell r="F967" t="str">
            <v>Logins</v>
          </cell>
          <cell r="G967" t="str">
            <v>201903</v>
          </cell>
          <cell r="H967" t="str">
            <v>Württembergische Landesbibliothek Stuttgart</v>
          </cell>
          <cell r="I967" t="str">
            <v>Stuttgart</v>
          </cell>
          <cell r="J967" t="str">
            <v>Germany</v>
          </cell>
          <cell r="K967">
            <v>1</v>
          </cell>
          <cell r="L967" t="str">
            <v>Consortium</v>
          </cell>
          <cell r="M967">
            <v>3</v>
          </cell>
          <cell r="N967" t="str">
            <v>Standard</v>
          </cell>
          <cell r="O967" t="str">
            <v/>
          </cell>
          <cell r="P967" t="str">
            <v/>
          </cell>
          <cell r="Q967">
            <v>3</v>
          </cell>
          <cell r="R967" t="str">
            <v>Année Philologique</v>
          </cell>
          <cell r="S967" t="str">
            <v/>
          </cell>
        </row>
        <row r="968">
          <cell r="E968">
            <v>1674</v>
          </cell>
          <cell r="F968" t="str">
            <v>Logins</v>
          </cell>
          <cell r="G968" t="str">
            <v>201904</v>
          </cell>
          <cell r="H968" t="str">
            <v>Württembergische Landesbibliothek Stuttgart</v>
          </cell>
          <cell r="I968" t="str">
            <v>Stuttgart</v>
          </cell>
          <cell r="J968" t="str">
            <v>Germany</v>
          </cell>
          <cell r="K968">
            <v>1</v>
          </cell>
          <cell r="L968" t="str">
            <v>Consortium</v>
          </cell>
          <cell r="M968">
            <v>3</v>
          </cell>
          <cell r="N968" t="str">
            <v>Standard</v>
          </cell>
          <cell r="O968" t="str">
            <v/>
          </cell>
          <cell r="P968" t="str">
            <v/>
          </cell>
          <cell r="Q968">
            <v>3</v>
          </cell>
          <cell r="R968" t="str">
            <v>Année Philologique</v>
          </cell>
          <cell r="S968" t="str">
            <v/>
          </cell>
        </row>
        <row r="969">
          <cell r="E969">
            <v>1674</v>
          </cell>
          <cell r="F969" t="str">
            <v>Logins</v>
          </cell>
          <cell r="G969" t="str">
            <v>201905</v>
          </cell>
          <cell r="H969" t="str">
            <v>Württembergische Landesbibliothek Stuttgart</v>
          </cell>
          <cell r="I969" t="str">
            <v>Stuttgart</v>
          </cell>
          <cell r="J969" t="str">
            <v>Germany</v>
          </cell>
          <cell r="K969">
            <v>1</v>
          </cell>
          <cell r="L969" t="str">
            <v>Consortium</v>
          </cell>
          <cell r="M969">
            <v>3</v>
          </cell>
          <cell r="N969" t="str">
            <v>Standard</v>
          </cell>
          <cell r="O969" t="str">
            <v/>
          </cell>
          <cell r="P969" t="str">
            <v/>
          </cell>
          <cell r="Q969">
            <v>3</v>
          </cell>
          <cell r="R969" t="str">
            <v>Année Philologique</v>
          </cell>
          <cell r="S969" t="str">
            <v/>
          </cell>
        </row>
        <row r="970">
          <cell r="E970">
            <v>1674</v>
          </cell>
          <cell r="F970" t="str">
            <v>Logins</v>
          </cell>
          <cell r="G970" t="str">
            <v>201906</v>
          </cell>
          <cell r="H970" t="str">
            <v>Württembergische Landesbibliothek Stuttgart</v>
          </cell>
          <cell r="I970" t="str">
            <v>Stuttgart</v>
          </cell>
          <cell r="J970" t="str">
            <v>Germany</v>
          </cell>
          <cell r="K970">
            <v>1</v>
          </cell>
          <cell r="L970" t="str">
            <v>Consortium</v>
          </cell>
          <cell r="M970">
            <v>3</v>
          </cell>
          <cell r="N970" t="str">
            <v>Standard</v>
          </cell>
          <cell r="O970" t="str">
            <v/>
          </cell>
          <cell r="P970" t="str">
            <v/>
          </cell>
          <cell r="Q970">
            <v>3</v>
          </cell>
          <cell r="R970" t="str">
            <v>Année Philologique</v>
          </cell>
          <cell r="S970" t="str">
            <v/>
          </cell>
        </row>
        <row r="971">
          <cell r="E971">
            <v>1674</v>
          </cell>
          <cell r="F971" t="str">
            <v>Logins</v>
          </cell>
          <cell r="G971" t="str">
            <v>201907</v>
          </cell>
          <cell r="H971" t="str">
            <v>Württembergische Landesbibliothek Stuttgart</v>
          </cell>
          <cell r="I971" t="str">
            <v>Stuttgart</v>
          </cell>
          <cell r="J971" t="str">
            <v>Germany</v>
          </cell>
          <cell r="K971">
            <v>1</v>
          </cell>
          <cell r="L971" t="str">
            <v>Consortium</v>
          </cell>
          <cell r="M971">
            <v>3</v>
          </cell>
          <cell r="N971" t="str">
            <v>Standard</v>
          </cell>
          <cell r="O971" t="str">
            <v/>
          </cell>
          <cell r="P971" t="str">
            <v/>
          </cell>
          <cell r="Q971">
            <v>3</v>
          </cell>
          <cell r="R971" t="str">
            <v>Année Philologique</v>
          </cell>
          <cell r="S971" t="str">
            <v/>
          </cell>
        </row>
        <row r="972">
          <cell r="E972">
            <v>1674</v>
          </cell>
          <cell r="F972" t="str">
            <v>Logins</v>
          </cell>
          <cell r="G972" t="str">
            <v>201908</v>
          </cell>
          <cell r="H972" t="str">
            <v>Württembergische Landesbibliothek Stuttgart</v>
          </cell>
          <cell r="I972" t="str">
            <v>Stuttgart</v>
          </cell>
          <cell r="J972" t="str">
            <v>Germany</v>
          </cell>
          <cell r="K972">
            <v>1</v>
          </cell>
          <cell r="L972" t="str">
            <v>Consortium</v>
          </cell>
          <cell r="M972">
            <v>3</v>
          </cell>
          <cell r="N972" t="str">
            <v>Standard</v>
          </cell>
          <cell r="O972" t="str">
            <v/>
          </cell>
          <cell r="P972" t="str">
            <v/>
          </cell>
          <cell r="Q972">
            <v>3</v>
          </cell>
          <cell r="R972" t="str">
            <v>Année Philologique</v>
          </cell>
          <cell r="S972" t="str">
            <v/>
          </cell>
        </row>
        <row r="973">
          <cell r="E973">
            <v>1674</v>
          </cell>
          <cell r="F973" t="str">
            <v>Logins</v>
          </cell>
          <cell r="G973" t="str">
            <v>201909</v>
          </cell>
          <cell r="H973" t="str">
            <v>Württembergische Landesbibliothek Stuttgart</v>
          </cell>
          <cell r="I973" t="str">
            <v>Stuttgart</v>
          </cell>
          <cell r="J973" t="str">
            <v>Germany</v>
          </cell>
          <cell r="K973">
            <v>1</v>
          </cell>
          <cell r="L973" t="str">
            <v>Consortium</v>
          </cell>
          <cell r="M973">
            <v>3</v>
          </cell>
          <cell r="N973" t="str">
            <v>Standard</v>
          </cell>
          <cell r="O973" t="str">
            <v/>
          </cell>
          <cell r="P973" t="str">
            <v/>
          </cell>
          <cell r="Q973">
            <v>3</v>
          </cell>
          <cell r="R973" t="str">
            <v>Année Philologique</v>
          </cell>
          <cell r="S973" t="str">
            <v/>
          </cell>
        </row>
        <row r="974">
          <cell r="E974">
            <v>1674</v>
          </cell>
          <cell r="F974" t="str">
            <v>Logins</v>
          </cell>
          <cell r="G974" t="str">
            <v>201910</v>
          </cell>
          <cell r="H974" t="str">
            <v>Württembergische Landesbibliothek Stuttgart</v>
          </cell>
          <cell r="I974" t="str">
            <v>Stuttgart</v>
          </cell>
          <cell r="J974" t="str">
            <v>Germany</v>
          </cell>
          <cell r="K974">
            <v>1</v>
          </cell>
          <cell r="L974" t="str">
            <v>Consortium</v>
          </cell>
          <cell r="M974">
            <v>3</v>
          </cell>
          <cell r="N974" t="str">
            <v>Standard</v>
          </cell>
          <cell r="O974" t="str">
            <v/>
          </cell>
          <cell r="P974" t="str">
            <v/>
          </cell>
          <cell r="Q974">
            <v>3</v>
          </cell>
          <cell r="R974" t="str">
            <v>Année Philologique</v>
          </cell>
          <cell r="S974" t="str">
            <v/>
          </cell>
        </row>
        <row r="975">
          <cell r="E975">
            <v>1674</v>
          </cell>
          <cell r="F975" t="str">
            <v>Logins</v>
          </cell>
          <cell r="G975" t="str">
            <v>201911</v>
          </cell>
          <cell r="H975" t="str">
            <v>Württembergische Landesbibliothek Stuttgart</v>
          </cell>
          <cell r="I975" t="str">
            <v>Stuttgart</v>
          </cell>
          <cell r="J975" t="str">
            <v>Germany</v>
          </cell>
          <cell r="K975">
            <v>1</v>
          </cell>
          <cell r="L975" t="str">
            <v>Consortium</v>
          </cell>
          <cell r="M975">
            <v>3</v>
          </cell>
          <cell r="N975" t="str">
            <v>Standard</v>
          </cell>
          <cell r="O975" t="str">
            <v/>
          </cell>
          <cell r="P975" t="str">
            <v/>
          </cell>
          <cell r="Q975">
            <v>3</v>
          </cell>
          <cell r="R975" t="str">
            <v>Année Philologique</v>
          </cell>
          <cell r="S975" t="str">
            <v/>
          </cell>
        </row>
        <row r="976">
          <cell r="E976">
            <v>1674</v>
          </cell>
          <cell r="F976" t="str">
            <v>Logins</v>
          </cell>
          <cell r="G976" t="str">
            <v>201912</v>
          </cell>
          <cell r="H976" t="str">
            <v>Württembergische Landesbibliothek Stuttgart</v>
          </cell>
          <cell r="I976" t="str">
            <v>Stuttgart</v>
          </cell>
          <cell r="J976" t="str">
            <v>Germany</v>
          </cell>
          <cell r="K976">
            <v>1</v>
          </cell>
          <cell r="L976" t="str">
            <v>Consortium</v>
          </cell>
          <cell r="M976">
            <v>3</v>
          </cell>
          <cell r="N976" t="str">
            <v>Standard</v>
          </cell>
          <cell r="O976" t="str">
            <v/>
          </cell>
          <cell r="P976" t="str">
            <v/>
          </cell>
          <cell r="Q976">
            <v>3</v>
          </cell>
          <cell r="R976" t="str">
            <v>Année Philologique</v>
          </cell>
          <cell r="S976" t="str">
            <v/>
          </cell>
        </row>
        <row r="977">
          <cell r="E977">
            <v>1676</v>
          </cell>
          <cell r="F977" t="str">
            <v>Logins</v>
          </cell>
          <cell r="G977" t="str">
            <v>201901</v>
          </cell>
          <cell r="H977" t="str">
            <v>Marquette University</v>
          </cell>
          <cell r="I977" t="str">
            <v>Milwaukee USA</v>
          </cell>
          <cell r="J977" t="str">
            <v>USA</v>
          </cell>
          <cell r="K977">
            <v>2</v>
          </cell>
          <cell r="L977" t="str">
            <v>Institute</v>
          </cell>
          <cell r="M977">
            <v>8</v>
          </cell>
          <cell r="N977" t="str">
            <v>CARN-1</v>
          </cell>
          <cell r="O977" t="str">
            <v/>
          </cell>
          <cell r="P977" t="str">
            <v/>
          </cell>
          <cell r="Q977">
            <v>40</v>
          </cell>
          <cell r="R977" t="str">
            <v>Année Philologique</v>
          </cell>
          <cell r="S977" t="str">
            <v/>
          </cell>
        </row>
        <row r="978">
          <cell r="E978">
            <v>1676</v>
          </cell>
          <cell r="F978" t="str">
            <v>Logins</v>
          </cell>
          <cell r="G978" t="str">
            <v>201902</v>
          </cell>
          <cell r="H978" t="str">
            <v>Marquette University</v>
          </cell>
          <cell r="I978" t="str">
            <v>Milwaukee USA</v>
          </cell>
          <cell r="J978" t="str">
            <v>USA</v>
          </cell>
          <cell r="K978">
            <v>2</v>
          </cell>
          <cell r="L978" t="str">
            <v>Institute</v>
          </cell>
          <cell r="M978">
            <v>8</v>
          </cell>
          <cell r="N978" t="str">
            <v>CARN-1</v>
          </cell>
          <cell r="O978" t="str">
            <v/>
          </cell>
          <cell r="P978" t="str">
            <v/>
          </cell>
          <cell r="Q978">
            <v>40</v>
          </cell>
          <cell r="R978" t="str">
            <v>Année Philologique</v>
          </cell>
          <cell r="S978" t="str">
            <v/>
          </cell>
        </row>
        <row r="979">
          <cell r="E979">
            <v>1676</v>
          </cell>
          <cell r="F979" t="str">
            <v>Logins</v>
          </cell>
          <cell r="G979" t="str">
            <v>201903</v>
          </cell>
          <cell r="H979" t="str">
            <v>Marquette University</v>
          </cell>
          <cell r="I979" t="str">
            <v>Milwaukee USA</v>
          </cell>
          <cell r="J979" t="str">
            <v>USA</v>
          </cell>
          <cell r="K979">
            <v>2</v>
          </cell>
          <cell r="L979" t="str">
            <v>Institute</v>
          </cell>
          <cell r="M979">
            <v>8</v>
          </cell>
          <cell r="N979" t="str">
            <v>CARN-1</v>
          </cell>
          <cell r="O979" t="str">
            <v/>
          </cell>
          <cell r="P979" t="str">
            <v/>
          </cell>
          <cell r="Q979">
            <v>40</v>
          </cell>
          <cell r="R979" t="str">
            <v>Année Philologique</v>
          </cell>
          <cell r="S979" t="str">
            <v/>
          </cell>
        </row>
        <row r="980">
          <cell r="E980">
            <v>1676</v>
          </cell>
          <cell r="F980" t="str">
            <v>Logins</v>
          </cell>
          <cell r="G980" t="str">
            <v>201904</v>
          </cell>
          <cell r="H980" t="str">
            <v>Marquette University</v>
          </cell>
          <cell r="I980" t="str">
            <v>Milwaukee USA</v>
          </cell>
          <cell r="J980" t="str">
            <v>USA</v>
          </cell>
          <cell r="K980">
            <v>2</v>
          </cell>
          <cell r="L980" t="str">
            <v>Institute</v>
          </cell>
          <cell r="M980">
            <v>8</v>
          </cell>
          <cell r="N980" t="str">
            <v>CARN-1</v>
          </cell>
          <cell r="O980" t="str">
            <v/>
          </cell>
          <cell r="P980" t="str">
            <v/>
          </cell>
          <cell r="Q980">
            <v>40</v>
          </cell>
          <cell r="R980" t="str">
            <v>Année Philologique</v>
          </cell>
          <cell r="S980" t="str">
            <v/>
          </cell>
        </row>
        <row r="981">
          <cell r="E981">
            <v>1676</v>
          </cell>
          <cell r="F981" t="str">
            <v>Logins</v>
          </cell>
          <cell r="G981" t="str">
            <v>201905</v>
          </cell>
          <cell r="H981" t="str">
            <v>Marquette University</v>
          </cell>
          <cell r="I981" t="str">
            <v>Milwaukee USA</v>
          </cell>
          <cell r="J981" t="str">
            <v>USA</v>
          </cell>
          <cell r="K981">
            <v>2</v>
          </cell>
          <cell r="L981" t="str">
            <v>Institute</v>
          </cell>
          <cell r="M981">
            <v>8</v>
          </cell>
          <cell r="N981" t="str">
            <v>CARN-1</v>
          </cell>
          <cell r="O981" t="str">
            <v/>
          </cell>
          <cell r="P981" t="str">
            <v/>
          </cell>
          <cell r="Q981">
            <v>40</v>
          </cell>
          <cell r="R981" t="str">
            <v>Année Philologique</v>
          </cell>
          <cell r="S981" t="str">
            <v/>
          </cell>
        </row>
        <row r="982">
          <cell r="E982">
            <v>1676</v>
          </cell>
          <cell r="F982" t="str">
            <v>Logins</v>
          </cell>
          <cell r="G982" t="str">
            <v>201906</v>
          </cell>
          <cell r="H982" t="str">
            <v>Marquette University</v>
          </cell>
          <cell r="I982" t="str">
            <v>Milwaukee USA</v>
          </cell>
          <cell r="J982" t="str">
            <v>USA</v>
          </cell>
          <cell r="K982">
            <v>2</v>
          </cell>
          <cell r="L982" t="str">
            <v>Institute</v>
          </cell>
          <cell r="M982">
            <v>8</v>
          </cell>
          <cell r="N982" t="str">
            <v>CARN-1</v>
          </cell>
          <cell r="O982" t="str">
            <v/>
          </cell>
          <cell r="P982" t="str">
            <v/>
          </cell>
          <cell r="Q982">
            <v>40</v>
          </cell>
          <cell r="R982" t="str">
            <v>Année Philologique</v>
          </cell>
          <cell r="S982" t="str">
            <v/>
          </cell>
        </row>
        <row r="983">
          <cell r="E983">
            <v>1676</v>
          </cell>
          <cell r="F983" t="str">
            <v>Logins</v>
          </cell>
          <cell r="G983" t="str">
            <v>201907</v>
          </cell>
          <cell r="H983" t="str">
            <v>Marquette University</v>
          </cell>
          <cell r="I983" t="str">
            <v>Milwaukee USA</v>
          </cell>
          <cell r="J983" t="str">
            <v>USA</v>
          </cell>
          <cell r="K983">
            <v>2</v>
          </cell>
          <cell r="L983" t="str">
            <v>Institute</v>
          </cell>
          <cell r="M983">
            <v>8</v>
          </cell>
          <cell r="N983" t="str">
            <v>CARN-1</v>
          </cell>
          <cell r="O983" t="str">
            <v/>
          </cell>
          <cell r="P983" t="str">
            <v/>
          </cell>
          <cell r="Q983">
            <v>40</v>
          </cell>
          <cell r="R983" t="str">
            <v>Année Philologique</v>
          </cell>
          <cell r="S983" t="str">
            <v/>
          </cell>
        </row>
        <row r="984">
          <cell r="E984">
            <v>1676</v>
          </cell>
          <cell r="F984" t="str">
            <v>Logins</v>
          </cell>
          <cell r="G984" t="str">
            <v>201908</v>
          </cell>
          <cell r="H984" t="str">
            <v>Marquette University</v>
          </cell>
          <cell r="I984" t="str">
            <v>Milwaukee USA</v>
          </cell>
          <cell r="J984" t="str">
            <v>USA</v>
          </cell>
          <cell r="K984">
            <v>2</v>
          </cell>
          <cell r="L984" t="str">
            <v>Institute</v>
          </cell>
          <cell r="M984">
            <v>8</v>
          </cell>
          <cell r="N984" t="str">
            <v>CARN-1</v>
          </cell>
          <cell r="O984" t="str">
            <v/>
          </cell>
          <cell r="P984" t="str">
            <v/>
          </cell>
          <cell r="Q984">
            <v>40</v>
          </cell>
          <cell r="R984" t="str">
            <v>Année Philologique</v>
          </cell>
          <cell r="S984" t="str">
            <v/>
          </cell>
        </row>
        <row r="985">
          <cell r="E985">
            <v>1676</v>
          </cell>
          <cell r="F985" t="str">
            <v>Logins</v>
          </cell>
          <cell r="G985" t="str">
            <v>201909</v>
          </cell>
          <cell r="H985" t="str">
            <v>Marquette University</v>
          </cell>
          <cell r="I985" t="str">
            <v>Milwaukee USA</v>
          </cell>
          <cell r="J985" t="str">
            <v>USA</v>
          </cell>
          <cell r="K985">
            <v>2</v>
          </cell>
          <cell r="L985" t="str">
            <v>Institute</v>
          </cell>
          <cell r="M985">
            <v>8</v>
          </cell>
          <cell r="N985" t="str">
            <v>CARN-1</v>
          </cell>
          <cell r="O985" t="str">
            <v/>
          </cell>
          <cell r="P985" t="str">
            <v/>
          </cell>
          <cell r="Q985">
            <v>40</v>
          </cell>
          <cell r="R985" t="str">
            <v>Année Philologique</v>
          </cell>
          <cell r="S985" t="str">
            <v/>
          </cell>
        </row>
        <row r="986">
          <cell r="E986">
            <v>1676</v>
          </cell>
          <cell r="F986" t="str">
            <v>Logins</v>
          </cell>
          <cell r="G986" t="str">
            <v>201910</v>
          </cell>
          <cell r="H986" t="str">
            <v>Marquette University</v>
          </cell>
          <cell r="I986" t="str">
            <v>Milwaukee USA</v>
          </cell>
          <cell r="J986" t="str">
            <v>USA</v>
          </cell>
          <cell r="K986">
            <v>2</v>
          </cell>
          <cell r="L986" t="str">
            <v>Institute</v>
          </cell>
          <cell r="M986">
            <v>8</v>
          </cell>
          <cell r="N986" t="str">
            <v>CARN-1</v>
          </cell>
          <cell r="O986" t="str">
            <v/>
          </cell>
          <cell r="P986" t="str">
            <v/>
          </cell>
          <cell r="Q986">
            <v>40</v>
          </cell>
          <cell r="R986" t="str">
            <v>Année Philologique</v>
          </cell>
          <cell r="S986" t="str">
            <v/>
          </cell>
        </row>
        <row r="987">
          <cell r="E987">
            <v>1676</v>
          </cell>
          <cell r="F987" t="str">
            <v>Logins</v>
          </cell>
          <cell r="G987" t="str">
            <v>201911</v>
          </cell>
          <cell r="H987" t="str">
            <v>Marquette University</v>
          </cell>
          <cell r="I987" t="str">
            <v>Milwaukee USA</v>
          </cell>
          <cell r="J987" t="str">
            <v>USA</v>
          </cell>
          <cell r="K987">
            <v>2</v>
          </cell>
          <cell r="L987" t="str">
            <v>Institute</v>
          </cell>
          <cell r="M987">
            <v>8</v>
          </cell>
          <cell r="N987" t="str">
            <v>CARN-1</v>
          </cell>
          <cell r="O987" t="str">
            <v/>
          </cell>
          <cell r="P987" t="str">
            <v/>
          </cell>
          <cell r="Q987">
            <v>40</v>
          </cell>
          <cell r="R987" t="str">
            <v>Année Philologique</v>
          </cell>
          <cell r="S987" t="str">
            <v/>
          </cell>
        </row>
        <row r="988">
          <cell r="E988">
            <v>1676</v>
          </cell>
          <cell r="F988" t="str">
            <v>Logins</v>
          </cell>
          <cell r="G988" t="str">
            <v>201912</v>
          </cell>
          <cell r="H988" t="str">
            <v>Marquette University</v>
          </cell>
          <cell r="I988" t="str">
            <v>Milwaukee USA</v>
          </cell>
          <cell r="J988" t="str">
            <v>USA</v>
          </cell>
          <cell r="K988">
            <v>2</v>
          </cell>
          <cell r="L988" t="str">
            <v>Institute</v>
          </cell>
          <cell r="M988">
            <v>8</v>
          </cell>
          <cell r="N988" t="str">
            <v>CARN-1</v>
          </cell>
          <cell r="O988" t="str">
            <v/>
          </cell>
          <cell r="P988" t="str">
            <v/>
          </cell>
          <cell r="Q988">
            <v>40</v>
          </cell>
          <cell r="R988" t="str">
            <v>Année Philologique</v>
          </cell>
          <cell r="S988" t="str">
            <v/>
          </cell>
        </row>
        <row r="989">
          <cell r="E989">
            <v>1678</v>
          </cell>
          <cell r="F989" t="str">
            <v>Logins</v>
          </cell>
          <cell r="G989" t="str">
            <v>201901</v>
          </cell>
          <cell r="H989" t="str">
            <v>Cornell University</v>
          </cell>
          <cell r="I989" t="str">
            <v>Ithaca</v>
          </cell>
          <cell r="J989" t="str">
            <v>USA</v>
          </cell>
          <cell r="K989">
            <v>1</v>
          </cell>
          <cell r="L989" t="str">
            <v>Consortium</v>
          </cell>
          <cell r="M989">
            <v>8</v>
          </cell>
          <cell r="N989" t="str">
            <v>CARN-1</v>
          </cell>
          <cell r="O989" t="str">
            <v/>
          </cell>
          <cell r="P989" t="str">
            <v/>
          </cell>
          <cell r="Q989">
            <v>50</v>
          </cell>
          <cell r="R989" t="str">
            <v>Année Philologique</v>
          </cell>
          <cell r="S989" t="str">
            <v/>
          </cell>
        </row>
        <row r="990">
          <cell r="E990">
            <v>1678</v>
          </cell>
          <cell r="F990" t="str">
            <v>Logins</v>
          </cell>
          <cell r="G990" t="str">
            <v>201902</v>
          </cell>
          <cell r="H990" t="str">
            <v>Cornell University</v>
          </cell>
          <cell r="I990" t="str">
            <v>Ithaca</v>
          </cell>
          <cell r="J990" t="str">
            <v>USA</v>
          </cell>
          <cell r="K990">
            <v>1</v>
          </cell>
          <cell r="L990" t="str">
            <v>Consortium</v>
          </cell>
          <cell r="M990">
            <v>8</v>
          </cell>
          <cell r="N990" t="str">
            <v>CARN-1</v>
          </cell>
          <cell r="O990" t="str">
            <v/>
          </cell>
          <cell r="P990" t="str">
            <v/>
          </cell>
          <cell r="Q990">
            <v>50</v>
          </cell>
          <cell r="R990" t="str">
            <v>Année Philologique</v>
          </cell>
          <cell r="S990" t="str">
            <v/>
          </cell>
        </row>
        <row r="991">
          <cell r="E991">
            <v>1678</v>
          </cell>
          <cell r="F991" t="str">
            <v>Logins</v>
          </cell>
          <cell r="G991" t="str">
            <v>201903</v>
          </cell>
          <cell r="H991" t="str">
            <v>Cornell University</v>
          </cell>
          <cell r="I991" t="str">
            <v>Ithaca</v>
          </cell>
          <cell r="J991" t="str">
            <v>USA</v>
          </cell>
          <cell r="K991">
            <v>1</v>
          </cell>
          <cell r="L991" t="str">
            <v>Consortium</v>
          </cell>
          <cell r="M991">
            <v>8</v>
          </cell>
          <cell r="N991" t="str">
            <v>CARN-1</v>
          </cell>
          <cell r="O991" t="str">
            <v/>
          </cell>
          <cell r="P991" t="str">
            <v/>
          </cell>
          <cell r="Q991">
            <v>50</v>
          </cell>
          <cell r="R991" t="str">
            <v>Année Philologique</v>
          </cell>
          <cell r="S991" t="str">
            <v/>
          </cell>
        </row>
        <row r="992">
          <cell r="E992">
            <v>1678</v>
          </cell>
          <cell r="F992" t="str">
            <v>Logins</v>
          </cell>
          <cell r="G992" t="str">
            <v>201904</v>
          </cell>
          <cell r="H992" t="str">
            <v>Cornell University</v>
          </cell>
          <cell r="I992" t="str">
            <v>Ithaca</v>
          </cell>
          <cell r="J992" t="str">
            <v>USA</v>
          </cell>
          <cell r="K992">
            <v>1</v>
          </cell>
          <cell r="L992" t="str">
            <v>Consortium</v>
          </cell>
          <cell r="M992">
            <v>8</v>
          </cell>
          <cell r="N992" t="str">
            <v>CARN-1</v>
          </cell>
          <cell r="O992" t="str">
            <v/>
          </cell>
          <cell r="P992" t="str">
            <v/>
          </cell>
          <cell r="Q992">
            <v>50</v>
          </cell>
          <cell r="R992" t="str">
            <v>Année Philologique</v>
          </cell>
          <cell r="S992" t="str">
            <v/>
          </cell>
        </row>
        <row r="993">
          <cell r="E993">
            <v>1678</v>
          </cell>
          <cell r="F993" t="str">
            <v>Logins</v>
          </cell>
          <cell r="G993" t="str">
            <v>201905</v>
          </cell>
          <cell r="H993" t="str">
            <v>Cornell University</v>
          </cell>
          <cell r="I993" t="str">
            <v>Ithaca</v>
          </cell>
          <cell r="J993" t="str">
            <v>USA</v>
          </cell>
          <cell r="K993">
            <v>1</v>
          </cell>
          <cell r="L993" t="str">
            <v>Consortium</v>
          </cell>
          <cell r="M993">
            <v>8</v>
          </cell>
          <cell r="N993" t="str">
            <v>CARN-1</v>
          </cell>
          <cell r="O993" t="str">
            <v/>
          </cell>
          <cell r="P993" t="str">
            <v/>
          </cell>
          <cell r="Q993">
            <v>50</v>
          </cell>
          <cell r="R993" t="str">
            <v>Année Philologique</v>
          </cell>
          <cell r="S993" t="str">
            <v/>
          </cell>
        </row>
        <row r="994">
          <cell r="E994">
            <v>1678</v>
          </cell>
          <cell r="F994" t="str">
            <v>Logins</v>
          </cell>
          <cell r="G994" t="str">
            <v>201906</v>
          </cell>
          <cell r="H994" t="str">
            <v>Cornell University</v>
          </cell>
          <cell r="I994" t="str">
            <v>Ithaca</v>
          </cell>
          <cell r="J994" t="str">
            <v>USA</v>
          </cell>
          <cell r="K994">
            <v>1</v>
          </cell>
          <cell r="L994" t="str">
            <v>Consortium</v>
          </cell>
          <cell r="M994">
            <v>8</v>
          </cell>
          <cell r="N994" t="str">
            <v>CARN-1</v>
          </cell>
          <cell r="O994" t="str">
            <v/>
          </cell>
          <cell r="P994" t="str">
            <v/>
          </cell>
          <cell r="Q994">
            <v>50</v>
          </cell>
          <cell r="R994" t="str">
            <v>Année Philologique</v>
          </cell>
          <cell r="S994" t="str">
            <v/>
          </cell>
        </row>
        <row r="995">
          <cell r="E995">
            <v>1678</v>
          </cell>
          <cell r="F995" t="str">
            <v>Logins</v>
          </cell>
          <cell r="G995" t="str">
            <v>201907</v>
          </cell>
          <cell r="H995" t="str">
            <v>Cornell University</v>
          </cell>
          <cell r="I995" t="str">
            <v>Ithaca</v>
          </cell>
          <cell r="J995" t="str">
            <v>USA</v>
          </cell>
          <cell r="K995">
            <v>1</v>
          </cell>
          <cell r="L995" t="str">
            <v>Consortium</v>
          </cell>
          <cell r="M995">
            <v>8</v>
          </cell>
          <cell r="N995" t="str">
            <v>CARN-1</v>
          </cell>
          <cell r="O995" t="str">
            <v/>
          </cell>
          <cell r="P995" t="str">
            <v/>
          </cell>
          <cell r="Q995">
            <v>50</v>
          </cell>
          <cell r="R995" t="str">
            <v>Année Philologique</v>
          </cell>
          <cell r="S995" t="str">
            <v/>
          </cell>
        </row>
        <row r="996">
          <cell r="E996">
            <v>1678</v>
          </cell>
          <cell r="F996" t="str">
            <v>Logins</v>
          </cell>
          <cell r="G996" t="str">
            <v>201908</v>
          </cell>
          <cell r="H996" t="str">
            <v>Cornell University</v>
          </cell>
          <cell r="I996" t="str">
            <v>Ithaca</v>
          </cell>
          <cell r="J996" t="str">
            <v>USA</v>
          </cell>
          <cell r="K996">
            <v>1</v>
          </cell>
          <cell r="L996" t="str">
            <v>Consortium</v>
          </cell>
          <cell r="M996">
            <v>8</v>
          </cell>
          <cell r="N996" t="str">
            <v>CARN-1</v>
          </cell>
          <cell r="O996" t="str">
            <v/>
          </cell>
          <cell r="P996" t="str">
            <v/>
          </cell>
          <cell r="Q996">
            <v>50</v>
          </cell>
          <cell r="R996" t="str">
            <v>Année Philologique</v>
          </cell>
          <cell r="S996" t="str">
            <v/>
          </cell>
        </row>
        <row r="997">
          <cell r="E997">
            <v>1678</v>
          </cell>
          <cell r="F997" t="str">
            <v>Logins</v>
          </cell>
          <cell r="G997" t="str">
            <v>201909</v>
          </cell>
          <cell r="H997" t="str">
            <v>Cornell University</v>
          </cell>
          <cell r="I997" t="str">
            <v>Ithaca</v>
          </cell>
          <cell r="J997" t="str">
            <v>USA</v>
          </cell>
          <cell r="K997">
            <v>1</v>
          </cell>
          <cell r="L997" t="str">
            <v>Consortium</v>
          </cell>
          <cell r="M997">
            <v>8</v>
          </cell>
          <cell r="N997" t="str">
            <v>CARN-1</v>
          </cell>
          <cell r="O997" t="str">
            <v/>
          </cell>
          <cell r="P997" t="str">
            <v/>
          </cell>
          <cell r="Q997">
            <v>50</v>
          </cell>
          <cell r="R997" t="str">
            <v>Année Philologique</v>
          </cell>
          <cell r="S997" t="str">
            <v/>
          </cell>
        </row>
        <row r="998">
          <cell r="E998">
            <v>1678</v>
          </cell>
          <cell r="F998" t="str">
            <v>Logins</v>
          </cell>
          <cell r="G998" t="str">
            <v>201910</v>
          </cell>
          <cell r="H998" t="str">
            <v>Cornell University</v>
          </cell>
          <cell r="I998" t="str">
            <v>Ithaca</v>
          </cell>
          <cell r="J998" t="str">
            <v>USA</v>
          </cell>
          <cell r="K998">
            <v>1</v>
          </cell>
          <cell r="L998" t="str">
            <v>Consortium</v>
          </cell>
          <cell r="M998">
            <v>8</v>
          </cell>
          <cell r="N998" t="str">
            <v>CARN-1</v>
          </cell>
          <cell r="O998" t="str">
            <v/>
          </cell>
          <cell r="P998" t="str">
            <v/>
          </cell>
          <cell r="Q998">
            <v>50</v>
          </cell>
          <cell r="R998" t="str">
            <v>Année Philologique</v>
          </cell>
          <cell r="S998" t="str">
            <v/>
          </cell>
        </row>
        <row r="999">
          <cell r="E999">
            <v>1678</v>
          </cell>
          <cell r="F999" t="str">
            <v>Logins</v>
          </cell>
          <cell r="G999" t="str">
            <v>201911</v>
          </cell>
          <cell r="H999" t="str">
            <v>Cornell University</v>
          </cell>
          <cell r="I999" t="str">
            <v>Ithaca</v>
          </cell>
          <cell r="J999" t="str">
            <v>USA</v>
          </cell>
          <cell r="K999">
            <v>1</v>
          </cell>
          <cell r="L999" t="str">
            <v>Consortium</v>
          </cell>
          <cell r="M999">
            <v>8</v>
          </cell>
          <cell r="N999" t="str">
            <v>CARN-1</v>
          </cell>
          <cell r="O999" t="str">
            <v/>
          </cell>
          <cell r="P999" t="str">
            <v/>
          </cell>
          <cell r="Q999">
            <v>50</v>
          </cell>
          <cell r="R999" t="str">
            <v>Année Philologique</v>
          </cell>
          <cell r="S999" t="str">
            <v/>
          </cell>
        </row>
        <row r="1000">
          <cell r="E1000">
            <v>1678</v>
          </cell>
          <cell r="F1000" t="str">
            <v>Logins</v>
          </cell>
          <cell r="G1000" t="str">
            <v>201912</v>
          </cell>
          <cell r="H1000" t="str">
            <v>Cornell University</v>
          </cell>
          <cell r="I1000" t="str">
            <v>Ithaca</v>
          </cell>
          <cell r="J1000" t="str">
            <v>USA</v>
          </cell>
          <cell r="K1000">
            <v>1</v>
          </cell>
          <cell r="L1000" t="str">
            <v>Consortium</v>
          </cell>
          <cell r="M1000">
            <v>8</v>
          </cell>
          <cell r="N1000" t="str">
            <v>CARN-1</v>
          </cell>
          <cell r="O1000" t="str">
            <v/>
          </cell>
          <cell r="P1000" t="str">
            <v/>
          </cell>
          <cell r="Q1000">
            <v>50</v>
          </cell>
          <cell r="R1000" t="str">
            <v>Année Philologique</v>
          </cell>
          <cell r="S1000" t="str">
            <v/>
          </cell>
        </row>
        <row r="1001">
          <cell r="E1001">
            <v>1679</v>
          </cell>
          <cell r="F1001" t="str">
            <v>Logins</v>
          </cell>
          <cell r="G1001" t="str">
            <v>201901</v>
          </cell>
          <cell r="H1001" t="str">
            <v>University of Missouri-Columbia</v>
          </cell>
          <cell r="I1001" t="str">
            <v>Columbia USA</v>
          </cell>
          <cell r="J1001" t="str">
            <v>USA</v>
          </cell>
          <cell r="K1001">
            <v>2</v>
          </cell>
          <cell r="L1001" t="str">
            <v>Institute</v>
          </cell>
          <cell r="M1001">
            <v>8</v>
          </cell>
          <cell r="N1001" t="str">
            <v>CARN-1</v>
          </cell>
          <cell r="O1001" t="str">
            <v/>
          </cell>
          <cell r="P1001" t="str">
            <v/>
          </cell>
          <cell r="Q1001">
            <v>40</v>
          </cell>
          <cell r="R1001" t="str">
            <v>Année Philologique</v>
          </cell>
          <cell r="S1001" t="str">
            <v/>
          </cell>
        </row>
        <row r="1002">
          <cell r="E1002">
            <v>1679</v>
          </cell>
          <cell r="F1002" t="str">
            <v>Logins</v>
          </cell>
          <cell r="G1002" t="str">
            <v>201902</v>
          </cell>
          <cell r="H1002" t="str">
            <v>University of Missouri-Columbia</v>
          </cell>
          <cell r="I1002" t="str">
            <v>Columbia USA</v>
          </cell>
          <cell r="J1002" t="str">
            <v>USA</v>
          </cell>
          <cell r="K1002">
            <v>2</v>
          </cell>
          <cell r="L1002" t="str">
            <v>Institute</v>
          </cell>
          <cell r="M1002">
            <v>8</v>
          </cell>
          <cell r="N1002" t="str">
            <v>CARN-1</v>
          </cell>
          <cell r="O1002" t="str">
            <v/>
          </cell>
          <cell r="P1002" t="str">
            <v/>
          </cell>
          <cell r="Q1002">
            <v>40</v>
          </cell>
          <cell r="R1002" t="str">
            <v>Année Philologique</v>
          </cell>
          <cell r="S1002" t="str">
            <v/>
          </cell>
        </row>
        <row r="1003">
          <cell r="E1003">
            <v>1679</v>
          </cell>
          <cell r="F1003" t="str">
            <v>Logins</v>
          </cell>
          <cell r="G1003" t="str">
            <v>201903</v>
          </cell>
          <cell r="H1003" t="str">
            <v>University of Missouri-Columbia</v>
          </cell>
          <cell r="I1003" t="str">
            <v>Columbia USA</v>
          </cell>
          <cell r="J1003" t="str">
            <v>USA</v>
          </cell>
          <cell r="K1003">
            <v>2</v>
          </cell>
          <cell r="L1003" t="str">
            <v>Institute</v>
          </cell>
          <cell r="M1003">
            <v>8</v>
          </cell>
          <cell r="N1003" t="str">
            <v>CARN-1</v>
          </cell>
          <cell r="O1003" t="str">
            <v/>
          </cell>
          <cell r="P1003" t="str">
            <v/>
          </cell>
          <cell r="Q1003">
            <v>40</v>
          </cell>
          <cell r="R1003" t="str">
            <v>Année Philologique</v>
          </cell>
          <cell r="S1003" t="str">
            <v/>
          </cell>
        </row>
        <row r="1004">
          <cell r="E1004">
            <v>1679</v>
          </cell>
          <cell r="F1004" t="str">
            <v>Logins</v>
          </cell>
          <cell r="G1004" t="str">
            <v>201904</v>
          </cell>
          <cell r="H1004" t="str">
            <v>University of Missouri-Columbia</v>
          </cell>
          <cell r="I1004" t="str">
            <v>Columbia USA</v>
          </cell>
          <cell r="J1004" t="str">
            <v>USA</v>
          </cell>
          <cell r="K1004">
            <v>2</v>
          </cell>
          <cell r="L1004" t="str">
            <v>Institute</v>
          </cell>
          <cell r="M1004">
            <v>8</v>
          </cell>
          <cell r="N1004" t="str">
            <v>CARN-1</v>
          </cell>
          <cell r="O1004" t="str">
            <v/>
          </cell>
          <cell r="P1004" t="str">
            <v/>
          </cell>
          <cell r="Q1004">
            <v>40</v>
          </cell>
          <cell r="R1004" t="str">
            <v>Année Philologique</v>
          </cell>
          <cell r="S1004" t="str">
            <v/>
          </cell>
        </row>
        <row r="1005">
          <cell r="E1005">
            <v>1679</v>
          </cell>
          <cell r="F1005" t="str">
            <v>Logins</v>
          </cell>
          <cell r="G1005" t="str">
            <v>201905</v>
          </cell>
          <cell r="H1005" t="str">
            <v>University of Missouri-Columbia</v>
          </cell>
          <cell r="I1005" t="str">
            <v>Columbia USA</v>
          </cell>
          <cell r="J1005" t="str">
            <v>USA</v>
          </cell>
          <cell r="K1005">
            <v>2</v>
          </cell>
          <cell r="L1005" t="str">
            <v>Institute</v>
          </cell>
          <cell r="M1005">
            <v>8</v>
          </cell>
          <cell r="N1005" t="str">
            <v>CARN-1</v>
          </cell>
          <cell r="O1005" t="str">
            <v/>
          </cell>
          <cell r="P1005" t="str">
            <v/>
          </cell>
          <cell r="Q1005">
            <v>40</v>
          </cell>
          <cell r="R1005" t="str">
            <v>Année Philologique</v>
          </cell>
          <cell r="S1005" t="str">
            <v/>
          </cell>
        </row>
        <row r="1006">
          <cell r="E1006">
            <v>1679</v>
          </cell>
          <cell r="F1006" t="str">
            <v>Logins</v>
          </cell>
          <cell r="G1006" t="str">
            <v>201906</v>
          </cell>
          <cell r="H1006" t="str">
            <v>University of Missouri-Columbia</v>
          </cell>
          <cell r="I1006" t="str">
            <v>Columbia USA</v>
          </cell>
          <cell r="J1006" t="str">
            <v>USA</v>
          </cell>
          <cell r="K1006">
            <v>2</v>
          </cell>
          <cell r="L1006" t="str">
            <v>Institute</v>
          </cell>
          <cell r="M1006">
            <v>8</v>
          </cell>
          <cell r="N1006" t="str">
            <v>CARN-1</v>
          </cell>
          <cell r="O1006" t="str">
            <v/>
          </cell>
          <cell r="P1006" t="str">
            <v/>
          </cell>
          <cell r="Q1006">
            <v>40</v>
          </cell>
          <cell r="R1006" t="str">
            <v>Année Philologique</v>
          </cell>
          <cell r="S1006" t="str">
            <v/>
          </cell>
        </row>
        <row r="1007">
          <cell r="E1007">
            <v>1679</v>
          </cell>
          <cell r="F1007" t="str">
            <v>Logins</v>
          </cell>
          <cell r="G1007" t="str">
            <v>201907</v>
          </cell>
          <cell r="H1007" t="str">
            <v>University of Missouri-Columbia</v>
          </cell>
          <cell r="I1007" t="str">
            <v>Columbia USA</v>
          </cell>
          <cell r="J1007" t="str">
            <v>USA</v>
          </cell>
          <cell r="K1007">
            <v>2</v>
          </cell>
          <cell r="L1007" t="str">
            <v>Institute</v>
          </cell>
          <cell r="M1007">
            <v>8</v>
          </cell>
          <cell r="N1007" t="str">
            <v>CARN-1</v>
          </cell>
          <cell r="O1007" t="str">
            <v/>
          </cell>
          <cell r="P1007" t="str">
            <v/>
          </cell>
          <cell r="Q1007">
            <v>40</v>
          </cell>
          <cell r="R1007" t="str">
            <v>Année Philologique</v>
          </cell>
          <cell r="S1007" t="str">
            <v/>
          </cell>
        </row>
        <row r="1008">
          <cell r="E1008">
            <v>1679</v>
          </cell>
          <cell r="F1008" t="str">
            <v>Logins</v>
          </cell>
          <cell r="G1008" t="str">
            <v>201908</v>
          </cell>
          <cell r="H1008" t="str">
            <v>University of Missouri-Columbia</v>
          </cell>
          <cell r="I1008" t="str">
            <v>Columbia USA</v>
          </cell>
          <cell r="J1008" t="str">
            <v>USA</v>
          </cell>
          <cell r="K1008">
            <v>2</v>
          </cell>
          <cell r="L1008" t="str">
            <v>Institute</v>
          </cell>
          <cell r="M1008">
            <v>8</v>
          </cell>
          <cell r="N1008" t="str">
            <v>CARN-1</v>
          </cell>
          <cell r="O1008" t="str">
            <v/>
          </cell>
          <cell r="P1008" t="str">
            <v/>
          </cell>
          <cell r="Q1008">
            <v>40</v>
          </cell>
          <cell r="R1008" t="str">
            <v>Année Philologique</v>
          </cell>
          <cell r="S1008" t="str">
            <v/>
          </cell>
        </row>
        <row r="1009">
          <cell r="E1009">
            <v>1679</v>
          </cell>
          <cell r="F1009" t="str">
            <v>Logins</v>
          </cell>
          <cell r="G1009" t="str">
            <v>201909</v>
          </cell>
          <cell r="H1009" t="str">
            <v>University of Missouri-Columbia</v>
          </cell>
          <cell r="I1009" t="str">
            <v>Columbia USA</v>
          </cell>
          <cell r="J1009" t="str">
            <v>USA</v>
          </cell>
          <cell r="K1009">
            <v>2</v>
          </cell>
          <cell r="L1009" t="str">
            <v>Institute</v>
          </cell>
          <cell r="M1009">
            <v>8</v>
          </cell>
          <cell r="N1009" t="str">
            <v>CARN-1</v>
          </cell>
          <cell r="O1009" t="str">
            <v/>
          </cell>
          <cell r="P1009" t="str">
            <v/>
          </cell>
          <cell r="Q1009">
            <v>40</v>
          </cell>
          <cell r="R1009" t="str">
            <v>Année Philologique</v>
          </cell>
          <cell r="S1009" t="str">
            <v/>
          </cell>
        </row>
        <row r="1010">
          <cell r="E1010">
            <v>1679</v>
          </cell>
          <cell r="F1010" t="str">
            <v>Logins</v>
          </cell>
          <cell r="G1010" t="str">
            <v>201910</v>
          </cell>
          <cell r="H1010" t="str">
            <v>University of Missouri-Columbia</v>
          </cell>
          <cell r="I1010" t="str">
            <v>Columbia USA</v>
          </cell>
          <cell r="J1010" t="str">
            <v>USA</v>
          </cell>
          <cell r="K1010">
            <v>2</v>
          </cell>
          <cell r="L1010" t="str">
            <v>Institute</v>
          </cell>
          <cell r="M1010">
            <v>8</v>
          </cell>
          <cell r="N1010" t="str">
            <v>CARN-1</v>
          </cell>
          <cell r="O1010" t="str">
            <v/>
          </cell>
          <cell r="P1010" t="str">
            <v/>
          </cell>
          <cell r="Q1010">
            <v>40</v>
          </cell>
          <cell r="R1010" t="str">
            <v>Année Philologique</v>
          </cell>
          <cell r="S1010" t="str">
            <v/>
          </cell>
        </row>
        <row r="1011">
          <cell r="E1011">
            <v>1679</v>
          </cell>
          <cell r="F1011" t="str">
            <v>Logins</v>
          </cell>
          <cell r="G1011" t="str">
            <v>201911</v>
          </cell>
          <cell r="H1011" t="str">
            <v>University of Missouri-Columbia</v>
          </cell>
          <cell r="I1011" t="str">
            <v>Columbia USA</v>
          </cell>
          <cell r="J1011" t="str">
            <v>USA</v>
          </cell>
          <cell r="K1011">
            <v>2</v>
          </cell>
          <cell r="L1011" t="str">
            <v>Institute</v>
          </cell>
          <cell r="M1011">
            <v>8</v>
          </cell>
          <cell r="N1011" t="str">
            <v>CARN-1</v>
          </cell>
          <cell r="O1011" t="str">
            <v/>
          </cell>
          <cell r="P1011" t="str">
            <v/>
          </cell>
          <cell r="Q1011">
            <v>40</v>
          </cell>
          <cell r="R1011" t="str">
            <v>Année Philologique</v>
          </cell>
          <cell r="S1011" t="str">
            <v/>
          </cell>
        </row>
        <row r="1012">
          <cell r="E1012">
            <v>1679</v>
          </cell>
          <cell r="F1012" t="str">
            <v>Logins</v>
          </cell>
          <cell r="G1012" t="str">
            <v>201912</v>
          </cell>
          <cell r="H1012" t="str">
            <v>University of Missouri-Columbia</v>
          </cell>
          <cell r="I1012" t="str">
            <v>Columbia USA</v>
          </cell>
          <cell r="J1012" t="str">
            <v>USA</v>
          </cell>
          <cell r="K1012">
            <v>2</v>
          </cell>
          <cell r="L1012" t="str">
            <v>Institute</v>
          </cell>
          <cell r="M1012">
            <v>8</v>
          </cell>
          <cell r="N1012" t="str">
            <v>CARN-1</v>
          </cell>
          <cell r="O1012" t="str">
            <v/>
          </cell>
          <cell r="P1012" t="str">
            <v/>
          </cell>
          <cell r="Q1012">
            <v>40</v>
          </cell>
          <cell r="R1012" t="str">
            <v>Année Philologique</v>
          </cell>
          <cell r="S1012" t="str">
            <v/>
          </cell>
        </row>
        <row r="1013">
          <cell r="E1013">
            <v>1681</v>
          </cell>
          <cell r="F1013" t="str">
            <v>Logins</v>
          </cell>
          <cell r="G1013" t="str">
            <v>201901</v>
          </cell>
          <cell r="H1013" t="str">
            <v>University of Richmond</v>
          </cell>
          <cell r="I1013" t="str">
            <v>Richmond USA</v>
          </cell>
          <cell r="J1013" t="str">
            <v>USA</v>
          </cell>
          <cell r="K1013">
            <v>2</v>
          </cell>
          <cell r="L1013" t="str">
            <v>Institute</v>
          </cell>
          <cell r="M1013">
            <v>11</v>
          </cell>
          <cell r="N1013" t="str">
            <v>CARN-4</v>
          </cell>
          <cell r="O1013" t="str">
            <v/>
          </cell>
          <cell r="P1013" t="str">
            <v/>
          </cell>
          <cell r="Q1013">
            <v>2</v>
          </cell>
          <cell r="R1013" t="str">
            <v>Année Philologique</v>
          </cell>
          <cell r="S1013" t="str">
            <v/>
          </cell>
        </row>
        <row r="1014">
          <cell r="E1014">
            <v>1681</v>
          </cell>
          <cell r="F1014" t="str">
            <v>Logins</v>
          </cell>
          <cell r="G1014" t="str">
            <v>201902</v>
          </cell>
          <cell r="H1014" t="str">
            <v>University of Richmond</v>
          </cell>
          <cell r="I1014" t="str">
            <v>Richmond USA</v>
          </cell>
          <cell r="J1014" t="str">
            <v>USA</v>
          </cell>
          <cell r="K1014">
            <v>2</v>
          </cell>
          <cell r="L1014" t="str">
            <v>Institute</v>
          </cell>
          <cell r="M1014">
            <v>11</v>
          </cell>
          <cell r="N1014" t="str">
            <v>CARN-4</v>
          </cell>
          <cell r="O1014" t="str">
            <v/>
          </cell>
          <cell r="P1014" t="str">
            <v/>
          </cell>
          <cell r="Q1014">
            <v>2</v>
          </cell>
          <cell r="R1014" t="str">
            <v>Année Philologique</v>
          </cell>
          <cell r="S1014" t="str">
            <v/>
          </cell>
        </row>
        <row r="1015">
          <cell r="E1015">
            <v>1681</v>
          </cell>
          <cell r="F1015" t="str">
            <v>Logins</v>
          </cell>
          <cell r="G1015" t="str">
            <v>201903</v>
          </cell>
          <cell r="H1015" t="str">
            <v>University of Richmond</v>
          </cell>
          <cell r="I1015" t="str">
            <v>Richmond USA</v>
          </cell>
          <cell r="J1015" t="str">
            <v>USA</v>
          </cell>
          <cell r="K1015">
            <v>2</v>
          </cell>
          <cell r="L1015" t="str">
            <v>Institute</v>
          </cell>
          <cell r="M1015">
            <v>11</v>
          </cell>
          <cell r="N1015" t="str">
            <v>CARN-4</v>
          </cell>
          <cell r="O1015" t="str">
            <v/>
          </cell>
          <cell r="P1015" t="str">
            <v/>
          </cell>
          <cell r="Q1015">
            <v>2</v>
          </cell>
          <cell r="R1015" t="str">
            <v>Année Philologique</v>
          </cell>
          <cell r="S1015" t="str">
            <v/>
          </cell>
        </row>
        <row r="1016">
          <cell r="E1016">
            <v>1681</v>
          </cell>
          <cell r="F1016" t="str">
            <v>Logins</v>
          </cell>
          <cell r="G1016" t="str">
            <v>201904</v>
          </cell>
          <cell r="H1016" t="str">
            <v>University of Richmond</v>
          </cell>
          <cell r="I1016" t="str">
            <v>Richmond USA</v>
          </cell>
          <cell r="J1016" t="str">
            <v>USA</v>
          </cell>
          <cell r="K1016">
            <v>2</v>
          </cell>
          <cell r="L1016" t="str">
            <v>Institute</v>
          </cell>
          <cell r="M1016">
            <v>11</v>
          </cell>
          <cell r="N1016" t="str">
            <v>CARN-4</v>
          </cell>
          <cell r="O1016" t="str">
            <v/>
          </cell>
          <cell r="P1016" t="str">
            <v/>
          </cell>
          <cell r="Q1016">
            <v>2</v>
          </cell>
          <cell r="R1016" t="str">
            <v>Année Philologique</v>
          </cell>
          <cell r="S1016" t="str">
            <v/>
          </cell>
        </row>
        <row r="1017">
          <cell r="E1017">
            <v>1681</v>
          </cell>
          <cell r="F1017" t="str">
            <v>Logins</v>
          </cell>
          <cell r="G1017" t="str">
            <v>201905</v>
          </cell>
          <cell r="H1017" t="str">
            <v>University of Richmond</v>
          </cell>
          <cell r="I1017" t="str">
            <v>Richmond USA</v>
          </cell>
          <cell r="J1017" t="str">
            <v>USA</v>
          </cell>
          <cell r="K1017">
            <v>2</v>
          </cell>
          <cell r="L1017" t="str">
            <v>Institute</v>
          </cell>
          <cell r="M1017">
            <v>11</v>
          </cell>
          <cell r="N1017" t="str">
            <v>CARN-4</v>
          </cell>
          <cell r="O1017" t="str">
            <v/>
          </cell>
          <cell r="P1017" t="str">
            <v/>
          </cell>
          <cell r="Q1017">
            <v>2</v>
          </cell>
          <cell r="R1017" t="str">
            <v>Année Philologique</v>
          </cell>
          <cell r="S1017" t="str">
            <v/>
          </cell>
        </row>
        <row r="1018">
          <cell r="E1018">
            <v>1681</v>
          </cell>
          <cell r="F1018" t="str">
            <v>Logins</v>
          </cell>
          <cell r="G1018" t="str">
            <v>201906</v>
          </cell>
          <cell r="H1018" t="str">
            <v>University of Richmond</v>
          </cell>
          <cell r="I1018" t="str">
            <v>Richmond USA</v>
          </cell>
          <cell r="J1018" t="str">
            <v>USA</v>
          </cell>
          <cell r="K1018">
            <v>2</v>
          </cell>
          <cell r="L1018" t="str">
            <v>Institute</v>
          </cell>
          <cell r="M1018">
            <v>11</v>
          </cell>
          <cell r="N1018" t="str">
            <v>CARN-4</v>
          </cell>
          <cell r="O1018" t="str">
            <v/>
          </cell>
          <cell r="P1018" t="str">
            <v/>
          </cell>
          <cell r="Q1018">
            <v>2</v>
          </cell>
          <cell r="R1018" t="str">
            <v>Année Philologique</v>
          </cell>
          <cell r="S1018" t="str">
            <v/>
          </cell>
        </row>
        <row r="1019">
          <cell r="E1019">
            <v>1681</v>
          </cell>
          <cell r="F1019" t="str">
            <v>Logins</v>
          </cell>
          <cell r="G1019" t="str">
            <v>201907</v>
          </cell>
          <cell r="H1019" t="str">
            <v>University of Richmond</v>
          </cell>
          <cell r="I1019" t="str">
            <v>Richmond USA</v>
          </cell>
          <cell r="J1019" t="str">
            <v>USA</v>
          </cell>
          <cell r="K1019">
            <v>2</v>
          </cell>
          <cell r="L1019" t="str">
            <v>Institute</v>
          </cell>
          <cell r="M1019">
            <v>11</v>
          </cell>
          <cell r="N1019" t="str">
            <v>CARN-4</v>
          </cell>
          <cell r="O1019" t="str">
            <v/>
          </cell>
          <cell r="P1019" t="str">
            <v/>
          </cell>
          <cell r="Q1019">
            <v>2</v>
          </cell>
          <cell r="R1019" t="str">
            <v>Année Philologique</v>
          </cell>
          <cell r="S1019" t="str">
            <v/>
          </cell>
        </row>
        <row r="1020">
          <cell r="E1020">
            <v>1681</v>
          </cell>
          <cell r="F1020" t="str">
            <v>Logins</v>
          </cell>
          <cell r="G1020" t="str">
            <v>201908</v>
          </cell>
          <cell r="H1020" t="str">
            <v>University of Richmond</v>
          </cell>
          <cell r="I1020" t="str">
            <v>Richmond USA</v>
          </cell>
          <cell r="J1020" t="str">
            <v>USA</v>
          </cell>
          <cell r="K1020">
            <v>2</v>
          </cell>
          <cell r="L1020" t="str">
            <v>Institute</v>
          </cell>
          <cell r="M1020">
            <v>11</v>
          </cell>
          <cell r="N1020" t="str">
            <v>CARN-4</v>
          </cell>
          <cell r="O1020" t="str">
            <v/>
          </cell>
          <cell r="P1020" t="str">
            <v/>
          </cell>
          <cell r="Q1020">
            <v>2</v>
          </cell>
          <cell r="R1020" t="str">
            <v>Année Philologique</v>
          </cell>
          <cell r="S1020" t="str">
            <v/>
          </cell>
        </row>
        <row r="1021">
          <cell r="E1021">
            <v>1681</v>
          </cell>
          <cell r="F1021" t="str">
            <v>Logins</v>
          </cell>
          <cell r="G1021" t="str">
            <v>201909</v>
          </cell>
          <cell r="H1021" t="str">
            <v>University of Richmond</v>
          </cell>
          <cell r="I1021" t="str">
            <v>Richmond USA</v>
          </cell>
          <cell r="J1021" t="str">
            <v>USA</v>
          </cell>
          <cell r="K1021">
            <v>2</v>
          </cell>
          <cell r="L1021" t="str">
            <v>Institute</v>
          </cell>
          <cell r="M1021">
            <v>11</v>
          </cell>
          <cell r="N1021" t="str">
            <v>CARN-4</v>
          </cell>
          <cell r="O1021" t="str">
            <v/>
          </cell>
          <cell r="P1021" t="str">
            <v/>
          </cell>
          <cell r="Q1021">
            <v>2</v>
          </cell>
          <cell r="R1021" t="str">
            <v>Année Philologique</v>
          </cell>
          <cell r="S1021" t="str">
            <v/>
          </cell>
        </row>
        <row r="1022">
          <cell r="E1022">
            <v>1681</v>
          </cell>
          <cell r="F1022" t="str">
            <v>Logins</v>
          </cell>
          <cell r="G1022" t="str">
            <v>201911</v>
          </cell>
          <cell r="H1022" t="str">
            <v>University of Richmond</v>
          </cell>
          <cell r="I1022" t="str">
            <v>Richmond USA</v>
          </cell>
          <cell r="J1022" t="str">
            <v>USA</v>
          </cell>
          <cell r="K1022">
            <v>2</v>
          </cell>
          <cell r="L1022" t="str">
            <v>Institute</v>
          </cell>
          <cell r="M1022">
            <v>11</v>
          </cell>
          <cell r="N1022" t="str">
            <v>CARN-4</v>
          </cell>
          <cell r="O1022" t="str">
            <v/>
          </cell>
          <cell r="P1022" t="str">
            <v/>
          </cell>
          <cell r="Q1022">
            <v>2</v>
          </cell>
          <cell r="R1022" t="str">
            <v>Année Philologique</v>
          </cell>
          <cell r="S1022" t="str">
            <v/>
          </cell>
        </row>
        <row r="1023">
          <cell r="E1023">
            <v>1681</v>
          </cell>
          <cell r="F1023" t="str">
            <v>Logins</v>
          </cell>
          <cell r="G1023" t="str">
            <v>201912</v>
          </cell>
          <cell r="H1023" t="str">
            <v>University of Richmond</v>
          </cell>
          <cell r="I1023" t="str">
            <v>Richmond USA</v>
          </cell>
          <cell r="J1023" t="str">
            <v>USA</v>
          </cell>
          <cell r="K1023">
            <v>2</v>
          </cell>
          <cell r="L1023" t="str">
            <v>Institute</v>
          </cell>
          <cell r="M1023">
            <v>11</v>
          </cell>
          <cell r="N1023" t="str">
            <v>CARN-4</v>
          </cell>
          <cell r="O1023" t="str">
            <v/>
          </cell>
          <cell r="P1023" t="str">
            <v/>
          </cell>
          <cell r="Q1023">
            <v>2</v>
          </cell>
          <cell r="R1023" t="str">
            <v>Année Philologique</v>
          </cell>
          <cell r="S1023" t="str">
            <v/>
          </cell>
        </row>
        <row r="1024">
          <cell r="E1024">
            <v>1686</v>
          </cell>
          <cell r="F1024" t="str">
            <v>Logins</v>
          </cell>
          <cell r="G1024" t="str">
            <v>201901</v>
          </cell>
          <cell r="H1024" t="str">
            <v>Università 'Ca' Foscari di Venezia</v>
          </cell>
          <cell r="I1024" t="str">
            <v>Venezia</v>
          </cell>
          <cell r="J1024" t="str">
            <v>Italy</v>
          </cell>
          <cell r="K1024">
            <v>2</v>
          </cell>
          <cell r="L1024" t="str">
            <v>Institute</v>
          </cell>
          <cell r="M1024">
            <v>2</v>
          </cell>
          <cell r="N1024" t="str">
            <v>Campus Wide</v>
          </cell>
          <cell r="O1024" t="str">
            <v/>
          </cell>
          <cell r="P1024" t="str">
            <v/>
          </cell>
          <cell r="Q1024">
            <v>80</v>
          </cell>
          <cell r="R1024" t="str">
            <v>Année Philologique</v>
          </cell>
          <cell r="S1024" t="str">
            <v/>
          </cell>
        </row>
        <row r="1025">
          <cell r="E1025">
            <v>1686</v>
          </cell>
          <cell r="F1025" t="str">
            <v>Logins</v>
          </cell>
          <cell r="G1025" t="str">
            <v>201902</v>
          </cell>
          <cell r="H1025" t="str">
            <v>Università 'Ca' Foscari di Venezia</v>
          </cell>
          <cell r="I1025" t="str">
            <v>Venezia</v>
          </cell>
          <cell r="J1025" t="str">
            <v>Italy</v>
          </cell>
          <cell r="K1025">
            <v>2</v>
          </cell>
          <cell r="L1025" t="str">
            <v>Institute</v>
          </cell>
          <cell r="M1025">
            <v>2</v>
          </cell>
          <cell r="N1025" t="str">
            <v>Campus Wide</v>
          </cell>
          <cell r="O1025" t="str">
            <v/>
          </cell>
          <cell r="P1025" t="str">
            <v/>
          </cell>
          <cell r="Q1025">
            <v>80</v>
          </cell>
          <cell r="R1025" t="str">
            <v>Année Philologique</v>
          </cell>
          <cell r="S1025" t="str">
            <v/>
          </cell>
        </row>
        <row r="1026">
          <cell r="E1026">
            <v>1686</v>
          </cell>
          <cell r="F1026" t="str">
            <v>Logins</v>
          </cell>
          <cell r="G1026" t="str">
            <v>201903</v>
          </cell>
          <cell r="H1026" t="str">
            <v>Università 'Ca' Foscari di Venezia</v>
          </cell>
          <cell r="I1026" t="str">
            <v>Venezia</v>
          </cell>
          <cell r="J1026" t="str">
            <v>Italy</v>
          </cell>
          <cell r="K1026">
            <v>2</v>
          </cell>
          <cell r="L1026" t="str">
            <v>Institute</v>
          </cell>
          <cell r="M1026">
            <v>2</v>
          </cell>
          <cell r="N1026" t="str">
            <v>Campus Wide</v>
          </cell>
          <cell r="O1026" t="str">
            <v/>
          </cell>
          <cell r="P1026" t="str">
            <v/>
          </cell>
          <cell r="Q1026">
            <v>80</v>
          </cell>
          <cell r="R1026" t="str">
            <v>Année Philologique</v>
          </cell>
          <cell r="S1026" t="str">
            <v/>
          </cell>
        </row>
        <row r="1027">
          <cell r="E1027">
            <v>1686</v>
          </cell>
          <cell r="F1027" t="str">
            <v>Logins</v>
          </cell>
          <cell r="G1027" t="str">
            <v>201904</v>
          </cell>
          <cell r="H1027" t="str">
            <v>Università 'Ca' Foscari di Venezia</v>
          </cell>
          <cell r="I1027" t="str">
            <v>Venezia</v>
          </cell>
          <cell r="J1027" t="str">
            <v>Italy</v>
          </cell>
          <cell r="K1027">
            <v>2</v>
          </cell>
          <cell r="L1027" t="str">
            <v>Institute</v>
          </cell>
          <cell r="M1027">
            <v>2</v>
          </cell>
          <cell r="N1027" t="str">
            <v>Campus Wide</v>
          </cell>
          <cell r="O1027" t="str">
            <v/>
          </cell>
          <cell r="P1027" t="str">
            <v/>
          </cell>
          <cell r="Q1027">
            <v>80</v>
          </cell>
          <cell r="R1027" t="str">
            <v>Année Philologique</v>
          </cell>
          <cell r="S1027" t="str">
            <v/>
          </cell>
        </row>
        <row r="1028">
          <cell r="E1028">
            <v>1686</v>
          </cell>
          <cell r="F1028" t="str">
            <v>Logins</v>
          </cell>
          <cell r="G1028" t="str">
            <v>201905</v>
          </cell>
          <cell r="H1028" t="str">
            <v>Università 'Ca' Foscari di Venezia</v>
          </cell>
          <cell r="I1028" t="str">
            <v>Venezia</v>
          </cell>
          <cell r="J1028" t="str">
            <v>Italy</v>
          </cell>
          <cell r="K1028">
            <v>2</v>
          </cell>
          <cell r="L1028" t="str">
            <v>Institute</v>
          </cell>
          <cell r="M1028">
            <v>2</v>
          </cell>
          <cell r="N1028" t="str">
            <v>Campus Wide</v>
          </cell>
          <cell r="O1028" t="str">
            <v/>
          </cell>
          <cell r="P1028" t="str">
            <v/>
          </cell>
          <cell r="Q1028">
            <v>80</v>
          </cell>
          <cell r="R1028" t="str">
            <v>Année Philologique</v>
          </cell>
          <cell r="S1028" t="str">
            <v/>
          </cell>
        </row>
        <row r="1029">
          <cell r="E1029">
            <v>1686</v>
          </cell>
          <cell r="F1029" t="str">
            <v>Logins</v>
          </cell>
          <cell r="G1029" t="str">
            <v>201906</v>
          </cell>
          <cell r="H1029" t="str">
            <v>Università 'Ca' Foscari di Venezia</v>
          </cell>
          <cell r="I1029" t="str">
            <v>Venezia</v>
          </cell>
          <cell r="J1029" t="str">
            <v>Italy</v>
          </cell>
          <cell r="K1029">
            <v>2</v>
          </cell>
          <cell r="L1029" t="str">
            <v>Institute</v>
          </cell>
          <cell r="M1029">
            <v>2</v>
          </cell>
          <cell r="N1029" t="str">
            <v>Campus Wide</v>
          </cell>
          <cell r="O1029" t="str">
            <v/>
          </cell>
          <cell r="P1029" t="str">
            <v/>
          </cell>
          <cell r="Q1029">
            <v>80</v>
          </cell>
          <cell r="R1029" t="str">
            <v>Année Philologique</v>
          </cell>
          <cell r="S1029" t="str">
            <v/>
          </cell>
        </row>
        <row r="1030">
          <cell r="E1030">
            <v>1686</v>
          </cell>
          <cell r="F1030" t="str">
            <v>Logins</v>
          </cell>
          <cell r="G1030" t="str">
            <v>201907</v>
          </cell>
          <cell r="H1030" t="str">
            <v>Università 'Ca' Foscari di Venezia</v>
          </cell>
          <cell r="I1030" t="str">
            <v>Venezia</v>
          </cell>
          <cell r="J1030" t="str">
            <v>Italy</v>
          </cell>
          <cell r="K1030">
            <v>2</v>
          </cell>
          <cell r="L1030" t="str">
            <v>Institute</v>
          </cell>
          <cell r="M1030">
            <v>2</v>
          </cell>
          <cell r="N1030" t="str">
            <v>Campus Wide</v>
          </cell>
          <cell r="O1030" t="str">
            <v/>
          </cell>
          <cell r="P1030" t="str">
            <v/>
          </cell>
          <cell r="Q1030">
            <v>80</v>
          </cell>
          <cell r="R1030" t="str">
            <v>Année Philologique</v>
          </cell>
          <cell r="S1030" t="str">
            <v/>
          </cell>
        </row>
        <row r="1031">
          <cell r="E1031">
            <v>1686</v>
          </cell>
          <cell r="F1031" t="str">
            <v>Logins</v>
          </cell>
          <cell r="G1031" t="str">
            <v>201908</v>
          </cell>
          <cell r="H1031" t="str">
            <v>Università 'Ca' Foscari di Venezia</v>
          </cell>
          <cell r="I1031" t="str">
            <v>Venezia</v>
          </cell>
          <cell r="J1031" t="str">
            <v>Italy</v>
          </cell>
          <cell r="K1031">
            <v>2</v>
          </cell>
          <cell r="L1031" t="str">
            <v>Institute</v>
          </cell>
          <cell r="M1031">
            <v>2</v>
          </cell>
          <cell r="N1031" t="str">
            <v>Campus Wide</v>
          </cell>
          <cell r="O1031" t="str">
            <v/>
          </cell>
          <cell r="P1031" t="str">
            <v/>
          </cell>
          <cell r="Q1031">
            <v>80</v>
          </cell>
          <cell r="R1031" t="str">
            <v>Année Philologique</v>
          </cell>
          <cell r="S1031" t="str">
            <v/>
          </cell>
        </row>
        <row r="1032">
          <cell r="E1032">
            <v>1686</v>
          </cell>
          <cell r="F1032" t="str">
            <v>Logins</v>
          </cell>
          <cell r="G1032" t="str">
            <v>201909</v>
          </cell>
          <cell r="H1032" t="str">
            <v>Università 'Ca' Foscari di Venezia</v>
          </cell>
          <cell r="I1032" t="str">
            <v>Venezia</v>
          </cell>
          <cell r="J1032" t="str">
            <v>Italy</v>
          </cell>
          <cell r="K1032">
            <v>2</v>
          </cell>
          <cell r="L1032" t="str">
            <v>Institute</v>
          </cell>
          <cell r="M1032">
            <v>2</v>
          </cell>
          <cell r="N1032" t="str">
            <v>Campus Wide</v>
          </cell>
          <cell r="O1032" t="str">
            <v/>
          </cell>
          <cell r="P1032" t="str">
            <v/>
          </cell>
          <cell r="Q1032">
            <v>80</v>
          </cell>
          <cell r="R1032" t="str">
            <v>Année Philologique</v>
          </cell>
          <cell r="S1032" t="str">
            <v/>
          </cell>
        </row>
        <row r="1033">
          <cell r="E1033">
            <v>1686</v>
          </cell>
          <cell r="F1033" t="str">
            <v>Logins</v>
          </cell>
          <cell r="G1033" t="str">
            <v>201910</v>
          </cell>
          <cell r="H1033" t="str">
            <v>Università 'Ca' Foscari di Venezia</v>
          </cell>
          <cell r="I1033" t="str">
            <v>Venezia</v>
          </cell>
          <cell r="J1033" t="str">
            <v>Italy</v>
          </cell>
          <cell r="K1033">
            <v>2</v>
          </cell>
          <cell r="L1033" t="str">
            <v>Institute</v>
          </cell>
          <cell r="M1033">
            <v>2</v>
          </cell>
          <cell r="N1033" t="str">
            <v>Campus Wide</v>
          </cell>
          <cell r="O1033" t="str">
            <v/>
          </cell>
          <cell r="P1033" t="str">
            <v/>
          </cell>
          <cell r="Q1033">
            <v>80</v>
          </cell>
          <cell r="R1033" t="str">
            <v>Année Philologique</v>
          </cell>
          <cell r="S1033" t="str">
            <v/>
          </cell>
        </row>
        <row r="1034">
          <cell r="E1034">
            <v>1686</v>
          </cell>
          <cell r="F1034" t="str">
            <v>Logins</v>
          </cell>
          <cell r="G1034" t="str">
            <v>201911</v>
          </cell>
          <cell r="H1034" t="str">
            <v>Università 'Ca' Foscari di Venezia</v>
          </cell>
          <cell r="I1034" t="str">
            <v>Venezia</v>
          </cell>
          <cell r="J1034" t="str">
            <v>Italy</v>
          </cell>
          <cell r="K1034">
            <v>2</v>
          </cell>
          <cell r="L1034" t="str">
            <v>Institute</v>
          </cell>
          <cell r="M1034">
            <v>2</v>
          </cell>
          <cell r="N1034" t="str">
            <v>Campus Wide</v>
          </cell>
          <cell r="O1034" t="str">
            <v/>
          </cell>
          <cell r="P1034" t="str">
            <v/>
          </cell>
          <cell r="Q1034">
            <v>80</v>
          </cell>
          <cell r="R1034" t="str">
            <v>Année Philologique</v>
          </cell>
          <cell r="S1034" t="str">
            <v/>
          </cell>
        </row>
        <row r="1035">
          <cell r="E1035">
            <v>1686</v>
          </cell>
          <cell r="F1035" t="str">
            <v>Logins</v>
          </cell>
          <cell r="G1035" t="str">
            <v>201912</v>
          </cell>
          <cell r="H1035" t="str">
            <v>Università 'Ca' Foscari di Venezia</v>
          </cell>
          <cell r="I1035" t="str">
            <v>Venezia</v>
          </cell>
          <cell r="J1035" t="str">
            <v>Italy</v>
          </cell>
          <cell r="K1035">
            <v>2</v>
          </cell>
          <cell r="L1035" t="str">
            <v>Institute</v>
          </cell>
          <cell r="M1035">
            <v>2</v>
          </cell>
          <cell r="N1035" t="str">
            <v>Campus Wide</v>
          </cell>
          <cell r="O1035" t="str">
            <v/>
          </cell>
          <cell r="P1035" t="str">
            <v/>
          </cell>
          <cell r="Q1035">
            <v>80</v>
          </cell>
          <cell r="R1035" t="str">
            <v>Année Philologique</v>
          </cell>
          <cell r="S1035" t="str">
            <v/>
          </cell>
        </row>
        <row r="1036">
          <cell r="E1036">
            <v>1691</v>
          </cell>
          <cell r="F1036" t="str">
            <v>Logins</v>
          </cell>
          <cell r="G1036" t="str">
            <v>201901</v>
          </cell>
          <cell r="H1036" t="str">
            <v>University of Calgary</v>
          </cell>
          <cell r="I1036" t="str">
            <v>Calgary</v>
          </cell>
          <cell r="J1036" t="str">
            <v>Canada</v>
          </cell>
          <cell r="K1036">
            <v>1</v>
          </cell>
          <cell r="L1036" t="str">
            <v>Consortium</v>
          </cell>
          <cell r="M1036">
            <v>3</v>
          </cell>
          <cell r="N1036" t="str">
            <v>Standard</v>
          </cell>
          <cell r="O1036" t="str">
            <v/>
          </cell>
          <cell r="P1036" t="str">
            <v/>
          </cell>
          <cell r="Q1036">
            <v>3</v>
          </cell>
          <cell r="R1036" t="str">
            <v>Année Philologique</v>
          </cell>
          <cell r="S1036" t="str">
            <v/>
          </cell>
        </row>
        <row r="1037">
          <cell r="E1037">
            <v>1691</v>
          </cell>
          <cell r="F1037" t="str">
            <v>Logins</v>
          </cell>
          <cell r="G1037" t="str">
            <v>201902</v>
          </cell>
          <cell r="H1037" t="str">
            <v>University of Calgary</v>
          </cell>
          <cell r="I1037" t="str">
            <v>Calgary</v>
          </cell>
          <cell r="J1037" t="str">
            <v>Canada</v>
          </cell>
          <cell r="K1037">
            <v>1</v>
          </cell>
          <cell r="L1037" t="str">
            <v>Consortium</v>
          </cell>
          <cell r="M1037">
            <v>3</v>
          </cell>
          <cell r="N1037" t="str">
            <v>Standard</v>
          </cell>
          <cell r="O1037" t="str">
            <v/>
          </cell>
          <cell r="P1037" t="str">
            <v/>
          </cell>
          <cell r="Q1037">
            <v>3</v>
          </cell>
          <cell r="R1037" t="str">
            <v>Année Philologique</v>
          </cell>
          <cell r="S1037" t="str">
            <v/>
          </cell>
        </row>
        <row r="1038">
          <cell r="E1038">
            <v>1691</v>
          </cell>
          <cell r="F1038" t="str">
            <v>Logins</v>
          </cell>
          <cell r="G1038" t="str">
            <v>201903</v>
          </cell>
          <cell r="H1038" t="str">
            <v>University of Calgary</v>
          </cell>
          <cell r="I1038" t="str">
            <v>Calgary</v>
          </cell>
          <cell r="J1038" t="str">
            <v>Canada</v>
          </cell>
          <cell r="K1038">
            <v>1</v>
          </cell>
          <cell r="L1038" t="str">
            <v>Consortium</v>
          </cell>
          <cell r="M1038">
            <v>3</v>
          </cell>
          <cell r="N1038" t="str">
            <v>Standard</v>
          </cell>
          <cell r="O1038" t="str">
            <v/>
          </cell>
          <cell r="P1038" t="str">
            <v/>
          </cell>
          <cell r="Q1038">
            <v>3</v>
          </cell>
          <cell r="R1038" t="str">
            <v>Année Philologique</v>
          </cell>
          <cell r="S1038" t="str">
            <v/>
          </cell>
        </row>
        <row r="1039">
          <cell r="E1039">
            <v>1691</v>
          </cell>
          <cell r="F1039" t="str">
            <v>Logins</v>
          </cell>
          <cell r="G1039" t="str">
            <v>201904</v>
          </cell>
          <cell r="H1039" t="str">
            <v>University of Calgary</v>
          </cell>
          <cell r="I1039" t="str">
            <v>Calgary</v>
          </cell>
          <cell r="J1039" t="str">
            <v>Canada</v>
          </cell>
          <cell r="K1039">
            <v>1</v>
          </cell>
          <cell r="L1039" t="str">
            <v>Consortium</v>
          </cell>
          <cell r="M1039">
            <v>3</v>
          </cell>
          <cell r="N1039" t="str">
            <v>Standard</v>
          </cell>
          <cell r="O1039" t="str">
            <v/>
          </cell>
          <cell r="P1039" t="str">
            <v/>
          </cell>
          <cell r="Q1039">
            <v>3</v>
          </cell>
          <cell r="R1039" t="str">
            <v>Année Philologique</v>
          </cell>
          <cell r="S1039" t="str">
            <v/>
          </cell>
        </row>
        <row r="1040">
          <cell r="E1040">
            <v>1691</v>
          </cell>
          <cell r="F1040" t="str">
            <v>Logins</v>
          </cell>
          <cell r="G1040" t="str">
            <v>201905</v>
          </cell>
          <cell r="H1040" t="str">
            <v>University of Calgary</v>
          </cell>
          <cell r="I1040" t="str">
            <v>Calgary</v>
          </cell>
          <cell r="J1040" t="str">
            <v>Canada</v>
          </cell>
          <cell r="K1040">
            <v>1</v>
          </cell>
          <cell r="L1040" t="str">
            <v>Consortium</v>
          </cell>
          <cell r="M1040">
            <v>3</v>
          </cell>
          <cell r="N1040" t="str">
            <v>Standard</v>
          </cell>
          <cell r="O1040" t="str">
            <v/>
          </cell>
          <cell r="P1040" t="str">
            <v/>
          </cell>
          <cell r="Q1040">
            <v>3</v>
          </cell>
          <cell r="R1040" t="str">
            <v>Année Philologique</v>
          </cell>
          <cell r="S1040" t="str">
            <v/>
          </cell>
        </row>
        <row r="1041">
          <cell r="E1041">
            <v>1691</v>
          </cell>
          <cell r="F1041" t="str">
            <v>Logins</v>
          </cell>
          <cell r="G1041" t="str">
            <v>201906</v>
          </cell>
          <cell r="H1041" t="str">
            <v>University of Calgary</v>
          </cell>
          <cell r="I1041" t="str">
            <v>Calgary</v>
          </cell>
          <cell r="J1041" t="str">
            <v>Canada</v>
          </cell>
          <cell r="K1041">
            <v>1</v>
          </cell>
          <cell r="L1041" t="str">
            <v>Consortium</v>
          </cell>
          <cell r="M1041">
            <v>3</v>
          </cell>
          <cell r="N1041" t="str">
            <v>Standard</v>
          </cell>
          <cell r="O1041" t="str">
            <v/>
          </cell>
          <cell r="P1041" t="str">
            <v/>
          </cell>
          <cell r="Q1041">
            <v>3</v>
          </cell>
          <cell r="R1041" t="str">
            <v>Année Philologique</v>
          </cell>
          <cell r="S1041" t="str">
            <v/>
          </cell>
        </row>
        <row r="1042">
          <cell r="E1042">
            <v>1691</v>
          </cell>
          <cell r="F1042" t="str">
            <v>Logins</v>
          </cell>
          <cell r="G1042" t="str">
            <v>201907</v>
          </cell>
          <cell r="H1042" t="str">
            <v>University of Calgary</v>
          </cell>
          <cell r="I1042" t="str">
            <v>Calgary</v>
          </cell>
          <cell r="J1042" t="str">
            <v>Canada</v>
          </cell>
          <cell r="K1042">
            <v>1</v>
          </cell>
          <cell r="L1042" t="str">
            <v>Consortium</v>
          </cell>
          <cell r="M1042">
            <v>3</v>
          </cell>
          <cell r="N1042" t="str">
            <v>Standard</v>
          </cell>
          <cell r="O1042" t="str">
            <v/>
          </cell>
          <cell r="P1042" t="str">
            <v/>
          </cell>
          <cell r="Q1042">
            <v>3</v>
          </cell>
          <cell r="R1042" t="str">
            <v>Année Philologique</v>
          </cell>
          <cell r="S1042" t="str">
            <v/>
          </cell>
        </row>
        <row r="1043">
          <cell r="E1043">
            <v>1691</v>
          </cell>
          <cell r="F1043" t="str">
            <v>Logins</v>
          </cell>
          <cell r="G1043" t="str">
            <v>201908</v>
          </cell>
          <cell r="H1043" t="str">
            <v>University of Calgary</v>
          </cell>
          <cell r="I1043" t="str">
            <v>Calgary</v>
          </cell>
          <cell r="J1043" t="str">
            <v>Canada</v>
          </cell>
          <cell r="K1043">
            <v>1</v>
          </cell>
          <cell r="L1043" t="str">
            <v>Consortium</v>
          </cell>
          <cell r="M1043">
            <v>3</v>
          </cell>
          <cell r="N1043" t="str">
            <v>Standard</v>
          </cell>
          <cell r="O1043" t="str">
            <v/>
          </cell>
          <cell r="P1043" t="str">
            <v/>
          </cell>
          <cell r="Q1043">
            <v>3</v>
          </cell>
          <cell r="R1043" t="str">
            <v>Année Philologique</v>
          </cell>
          <cell r="S1043" t="str">
            <v/>
          </cell>
        </row>
        <row r="1044">
          <cell r="E1044">
            <v>1691</v>
          </cell>
          <cell r="F1044" t="str">
            <v>Logins</v>
          </cell>
          <cell r="G1044" t="str">
            <v>201909</v>
          </cell>
          <cell r="H1044" t="str">
            <v>University of Calgary</v>
          </cell>
          <cell r="I1044" t="str">
            <v>Calgary</v>
          </cell>
          <cell r="J1044" t="str">
            <v>Canada</v>
          </cell>
          <cell r="K1044">
            <v>1</v>
          </cell>
          <cell r="L1044" t="str">
            <v>Consortium</v>
          </cell>
          <cell r="M1044">
            <v>3</v>
          </cell>
          <cell r="N1044" t="str">
            <v>Standard</v>
          </cell>
          <cell r="O1044" t="str">
            <v/>
          </cell>
          <cell r="P1044" t="str">
            <v/>
          </cell>
          <cell r="Q1044">
            <v>3</v>
          </cell>
          <cell r="R1044" t="str">
            <v>Année Philologique</v>
          </cell>
          <cell r="S1044" t="str">
            <v/>
          </cell>
        </row>
        <row r="1045">
          <cell r="E1045">
            <v>1691</v>
          </cell>
          <cell r="F1045" t="str">
            <v>Logins</v>
          </cell>
          <cell r="G1045" t="str">
            <v>201910</v>
          </cell>
          <cell r="H1045" t="str">
            <v>University of Calgary</v>
          </cell>
          <cell r="I1045" t="str">
            <v>Calgary</v>
          </cell>
          <cell r="J1045" t="str">
            <v>Canada</v>
          </cell>
          <cell r="K1045">
            <v>1</v>
          </cell>
          <cell r="L1045" t="str">
            <v>Consortium</v>
          </cell>
          <cell r="M1045">
            <v>3</v>
          </cell>
          <cell r="N1045" t="str">
            <v>Standard</v>
          </cell>
          <cell r="O1045" t="str">
            <v/>
          </cell>
          <cell r="P1045" t="str">
            <v/>
          </cell>
          <cell r="Q1045">
            <v>3</v>
          </cell>
          <cell r="R1045" t="str">
            <v>Année Philologique</v>
          </cell>
          <cell r="S1045" t="str">
            <v/>
          </cell>
        </row>
        <row r="1046">
          <cell r="E1046">
            <v>1691</v>
          </cell>
          <cell r="F1046" t="str">
            <v>Logins</v>
          </cell>
          <cell r="G1046" t="str">
            <v>201911</v>
          </cell>
          <cell r="H1046" t="str">
            <v>University of Calgary</v>
          </cell>
          <cell r="I1046" t="str">
            <v>Calgary</v>
          </cell>
          <cell r="J1046" t="str">
            <v>Canada</v>
          </cell>
          <cell r="K1046">
            <v>1</v>
          </cell>
          <cell r="L1046" t="str">
            <v>Consortium</v>
          </cell>
          <cell r="M1046">
            <v>3</v>
          </cell>
          <cell r="N1046" t="str">
            <v>Standard</v>
          </cell>
          <cell r="O1046" t="str">
            <v/>
          </cell>
          <cell r="P1046" t="str">
            <v/>
          </cell>
          <cell r="Q1046">
            <v>3</v>
          </cell>
          <cell r="R1046" t="str">
            <v>Année Philologique</v>
          </cell>
          <cell r="S1046" t="str">
            <v/>
          </cell>
        </row>
        <row r="1047">
          <cell r="E1047">
            <v>1691</v>
          </cell>
          <cell r="F1047" t="str">
            <v>Logins</v>
          </cell>
          <cell r="G1047" t="str">
            <v>201912</v>
          </cell>
          <cell r="H1047" t="str">
            <v>University of Calgary</v>
          </cell>
          <cell r="I1047" t="str">
            <v>Calgary</v>
          </cell>
          <cell r="J1047" t="str">
            <v>Canada</v>
          </cell>
          <cell r="K1047">
            <v>1</v>
          </cell>
          <cell r="L1047" t="str">
            <v>Consortium</v>
          </cell>
          <cell r="M1047">
            <v>3</v>
          </cell>
          <cell r="N1047" t="str">
            <v>Standard</v>
          </cell>
          <cell r="O1047" t="str">
            <v/>
          </cell>
          <cell r="P1047" t="str">
            <v/>
          </cell>
          <cell r="Q1047">
            <v>3</v>
          </cell>
          <cell r="R1047" t="str">
            <v>Année Philologique</v>
          </cell>
          <cell r="S1047" t="str">
            <v/>
          </cell>
        </row>
        <row r="1048">
          <cell r="E1048">
            <v>1692</v>
          </cell>
          <cell r="F1048" t="str">
            <v>Logins</v>
          </cell>
          <cell r="G1048" t="str">
            <v>201901</v>
          </cell>
          <cell r="H1048" t="str">
            <v>University of Puget Sound</v>
          </cell>
          <cell r="I1048" t="str">
            <v>Tacoma</v>
          </cell>
          <cell r="J1048" t="str">
            <v>USA</v>
          </cell>
          <cell r="K1048">
            <v>1</v>
          </cell>
          <cell r="L1048" t="str">
            <v>Consortium</v>
          </cell>
          <cell r="M1048">
            <v>11</v>
          </cell>
          <cell r="N1048" t="str">
            <v>CARN-4</v>
          </cell>
          <cell r="O1048" t="str">
            <v/>
          </cell>
          <cell r="P1048" t="str">
            <v/>
          </cell>
          <cell r="Q1048">
            <v>40</v>
          </cell>
          <cell r="R1048" t="str">
            <v>Année Philologique</v>
          </cell>
          <cell r="S1048" t="str">
            <v/>
          </cell>
        </row>
        <row r="1049">
          <cell r="E1049">
            <v>1692</v>
          </cell>
          <cell r="F1049" t="str">
            <v>Logins</v>
          </cell>
          <cell r="G1049" t="str">
            <v>201902</v>
          </cell>
          <cell r="H1049" t="str">
            <v>University of Puget Sound</v>
          </cell>
          <cell r="I1049" t="str">
            <v>Tacoma</v>
          </cell>
          <cell r="J1049" t="str">
            <v>USA</v>
          </cell>
          <cell r="K1049">
            <v>1</v>
          </cell>
          <cell r="L1049" t="str">
            <v>Consortium</v>
          </cell>
          <cell r="M1049">
            <v>11</v>
          </cell>
          <cell r="N1049" t="str">
            <v>CARN-4</v>
          </cell>
          <cell r="O1049" t="str">
            <v/>
          </cell>
          <cell r="P1049" t="str">
            <v/>
          </cell>
          <cell r="Q1049">
            <v>40</v>
          </cell>
          <cell r="R1049" t="str">
            <v>Année Philologique</v>
          </cell>
          <cell r="S1049" t="str">
            <v/>
          </cell>
        </row>
        <row r="1050">
          <cell r="E1050">
            <v>1692</v>
          </cell>
          <cell r="F1050" t="str">
            <v>Logins</v>
          </cell>
          <cell r="G1050" t="str">
            <v>201903</v>
          </cell>
          <cell r="H1050" t="str">
            <v>University of Puget Sound</v>
          </cell>
          <cell r="I1050" t="str">
            <v>Tacoma</v>
          </cell>
          <cell r="J1050" t="str">
            <v>USA</v>
          </cell>
          <cell r="K1050">
            <v>1</v>
          </cell>
          <cell r="L1050" t="str">
            <v>Consortium</v>
          </cell>
          <cell r="M1050">
            <v>11</v>
          </cell>
          <cell r="N1050" t="str">
            <v>CARN-4</v>
          </cell>
          <cell r="O1050" t="str">
            <v/>
          </cell>
          <cell r="P1050" t="str">
            <v/>
          </cell>
          <cell r="Q1050">
            <v>40</v>
          </cell>
          <cell r="R1050" t="str">
            <v>Année Philologique</v>
          </cell>
          <cell r="S1050" t="str">
            <v/>
          </cell>
        </row>
        <row r="1051">
          <cell r="E1051">
            <v>1692</v>
          </cell>
          <cell r="F1051" t="str">
            <v>Logins</v>
          </cell>
          <cell r="G1051" t="str">
            <v>201904</v>
          </cell>
          <cell r="H1051" t="str">
            <v>University of Puget Sound</v>
          </cell>
          <cell r="I1051" t="str">
            <v>Tacoma</v>
          </cell>
          <cell r="J1051" t="str">
            <v>USA</v>
          </cell>
          <cell r="K1051">
            <v>1</v>
          </cell>
          <cell r="L1051" t="str">
            <v>Consortium</v>
          </cell>
          <cell r="M1051">
            <v>11</v>
          </cell>
          <cell r="N1051" t="str">
            <v>CARN-4</v>
          </cell>
          <cell r="O1051" t="str">
            <v/>
          </cell>
          <cell r="P1051" t="str">
            <v/>
          </cell>
          <cell r="Q1051">
            <v>40</v>
          </cell>
          <cell r="R1051" t="str">
            <v>Année Philologique</v>
          </cell>
          <cell r="S1051" t="str">
            <v/>
          </cell>
        </row>
        <row r="1052">
          <cell r="E1052">
            <v>1692</v>
          </cell>
          <cell r="F1052" t="str">
            <v>Logins</v>
          </cell>
          <cell r="G1052" t="str">
            <v>201905</v>
          </cell>
          <cell r="H1052" t="str">
            <v>University of Puget Sound</v>
          </cell>
          <cell r="I1052" t="str">
            <v>Tacoma</v>
          </cell>
          <cell r="J1052" t="str">
            <v>USA</v>
          </cell>
          <cell r="K1052">
            <v>1</v>
          </cell>
          <cell r="L1052" t="str">
            <v>Consortium</v>
          </cell>
          <cell r="M1052">
            <v>11</v>
          </cell>
          <cell r="N1052" t="str">
            <v>CARN-4</v>
          </cell>
          <cell r="O1052" t="str">
            <v/>
          </cell>
          <cell r="P1052" t="str">
            <v/>
          </cell>
          <cell r="Q1052">
            <v>40</v>
          </cell>
          <cell r="R1052" t="str">
            <v>Année Philologique</v>
          </cell>
          <cell r="S1052" t="str">
            <v/>
          </cell>
        </row>
        <row r="1053">
          <cell r="E1053">
            <v>1692</v>
          </cell>
          <cell r="F1053" t="str">
            <v>Logins</v>
          </cell>
          <cell r="G1053" t="str">
            <v>201906</v>
          </cell>
          <cell r="H1053" t="str">
            <v>University of Puget Sound</v>
          </cell>
          <cell r="I1053" t="str">
            <v>Tacoma</v>
          </cell>
          <cell r="J1053" t="str">
            <v>USA</v>
          </cell>
          <cell r="K1053">
            <v>1</v>
          </cell>
          <cell r="L1053" t="str">
            <v>Consortium</v>
          </cell>
          <cell r="M1053">
            <v>11</v>
          </cell>
          <cell r="N1053" t="str">
            <v>CARN-4</v>
          </cell>
          <cell r="O1053" t="str">
            <v/>
          </cell>
          <cell r="P1053" t="str">
            <v/>
          </cell>
          <cell r="Q1053">
            <v>40</v>
          </cell>
          <cell r="R1053" t="str">
            <v>Année Philologique</v>
          </cell>
          <cell r="S1053" t="str">
            <v/>
          </cell>
        </row>
        <row r="1054">
          <cell r="E1054">
            <v>1692</v>
          </cell>
          <cell r="F1054" t="str">
            <v>Logins</v>
          </cell>
          <cell r="G1054" t="str">
            <v>201907</v>
          </cell>
          <cell r="H1054" t="str">
            <v>University of Puget Sound</v>
          </cell>
          <cell r="I1054" t="str">
            <v>Tacoma</v>
          </cell>
          <cell r="J1054" t="str">
            <v>USA</v>
          </cell>
          <cell r="K1054">
            <v>1</v>
          </cell>
          <cell r="L1054" t="str">
            <v>Consortium</v>
          </cell>
          <cell r="M1054">
            <v>11</v>
          </cell>
          <cell r="N1054" t="str">
            <v>CARN-4</v>
          </cell>
          <cell r="O1054" t="str">
            <v/>
          </cell>
          <cell r="P1054" t="str">
            <v/>
          </cell>
          <cell r="Q1054">
            <v>40</v>
          </cell>
          <cell r="R1054" t="str">
            <v>Année Philologique</v>
          </cell>
          <cell r="S1054" t="str">
            <v/>
          </cell>
        </row>
        <row r="1055">
          <cell r="E1055">
            <v>1692</v>
          </cell>
          <cell r="F1055" t="str">
            <v>Logins</v>
          </cell>
          <cell r="G1055" t="str">
            <v>201908</v>
          </cell>
          <cell r="H1055" t="str">
            <v>University of Puget Sound</v>
          </cell>
          <cell r="I1055" t="str">
            <v>Tacoma</v>
          </cell>
          <cell r="J1055" t="str">
            <v>USA</v>
          </cell>
          <cell r="K1055">
            <v>1</v>
          </cell>
          <cell r="L1055" t="str">
            <v>Consortium</v>
          </cell>
          <cell r="M1055">
            <v>11</v>
          </cell>
          <cell r="N1055" t="str">
            <v>CARN-4</v>
          </cell>
          <cell r="O1055" t="str">
            <v/>
          </cell>
          <cell r="P1055" t="str">
            <v/>
          </cell>
          <cell r="Q1055">
            <v>40</v>
          </cell>
          <cell r="R1055" t="str">
            <v>Année Philologique</v>
          </cell>
          <cell r="S1055" t="str">
            <v/>
          </cell>
        </row>
        <row r="1056">
          <cell r="E1056">
            <v>1692</v>
          </cell>
          <cell r="F1056" t="str">
            <v>Logins</v>
          </cell>
          <cell r="G1056" t="str">
            <v>201909</v>
          </cell>
          <cell r="H1056" t="str">
            <v>University of Puget Sound</v>
          </cell>
          <cell r="I1056" t="str">
            <v>Tacoma</v>
          </cell>
          <cell r="J1056" t="str">
            <v>USA</v>
          </cell>
          <cell r="K1056">
            <v>1</v>
          </cell>
          <cell r="L1056" t="str">
            <v>Consortium</v>
          </cell>
          <cell r="M1056">
            <v>11</v>
          </cell>
          <cell r="N1056" t="str">
            <v>CARN-4</v>
          </cell>
          <cell r="O1056" t="str">
            <v/>
          </cell>
          <cell r="P1056" t="str">
            <v/>
          </cell>
          <cell r="Q1056">
            <v>40</v>
          </cell>
          <cell r="R1056" t="str">
            <v>Année Philologique</v>
          </cell>
          <cell r="S1056" t="str">
            <v/>
          </cell>
        </row>
        <row r="1057">
          <cell r="E1057">
            <v>1692</v>
          </cell>
          <cell r="F1057" t="str">
            <v>Logins</v>
          </cell>
          <cell r="G1057" t="str">
            <v>201910</v>
          </cell>
          <cell r="H1057" t="str">
            <v>University of Puget Sound</v>
          </cell>
          <cell r="I1057" t="str">
            <v>Tacoma</v>
          </cell>
          <cell r="J1057" t="str">
            <v>USA</v>
          </cell>
          <cell r="K1057">
            <v>1</v>
          </cell>
          <cell r="L1057" t="str">
            <v>Consortium</v>
          </cell>
          <cell r="M1057">
            <v>11</v>
          </cell>
          <cell r="N1057" t="str">
            <v>CARN-4</v>
          </cell>
          <cell r="O1057" t="str">
            <v/>
          </cell>
          <cell r="P1057" t="str">
            <v/>
          </cell>
          <cell r="Q1057">
            <v>40</v>
          </cell>
          <cell r="R1057" t="str">
            <v>Année Philologique</v>
          </cell>
          <cell r="S1057" t="str">
            <v/>
          </cell>
        </row>
        <row r="1058">
          <cell r="E1058">
            <v>1692</v>
          </cell>
          <cell r="F1058" t="str">
            <v>Logins</v>
          </cell>
          <cell r="G1058" t="str">
            <v>201911</v>
          </cell>
          <cell r="H1058" t="str">
            <v>University of Puget Sound</v>
          </cell>
          <cell r="I1058" t="str">
            <v>Tacoma</v>
          </cell>
          <cell r="J1058" t="str">
            <v>USA</v>
          </cell>
          <cell r="K1058">
            <v>1</v>
          </cell>
          <cell r="L1058" t="str">
            <v>Consortium</v>
          </cell>
          <cell r="M1058">
            <v>11</v>
          </cell>
          <cell r="N1058" t="str">
            <v>CARN-4</v>
          </cell>
          <cell r="O1058" t="str">
            <v/>
          </cell>
          <cell r="P1058" t="str">
            <v/>
          </cell>
          <cell r="Q1058">
            <v>40</v>
          </cell>
          <cell r="R1058" t="str">
            <v>Année Philologique</v>
          </cell>
          <cell r="S1058" t="str">
            <v/>
          </cell>
        </row>
        <row r="1059">
          <cell r="E1059">
            <v>1692</v>
          </cell>
          <cell r="F1059" t="str">
            <v>Logins</v>
          </cell>
          <cell r="G1059" t="str">
            <v>201912</v>
          </cell>
          <cell r="H1059" t="str">
            <v>University of Puget Sound</v>
          </cell>
          <cell r="I1059" t="str">
            <v>Tacoma</v>
          </cell>
          <cell r="J1059" t="str">
            <v>USA</v>
          </cell>
          <cell r="K1059">
            <v>1</v>
          </cell>
          <cell r="L1059" t="str">
            <v>Consortium</v>
          </cell>
          <cell r="M1059">
            <v>11</v>
          </cell>
          <cell r="N1059" t="str">
            <v>CARN-4</v>
          </cell>
          <cell r="O1059" t="str">
            <v/>
          </cell>
          <cell r="P1059" t="str">
            <v/>
          </cell>
          <cell r="Q1059">
            <v>40</v>
          </cell>
          <cell r="R1059" t="str">
            <v>Année Philologique</v>
          </cell>
          <cell r="S1059" t="str">
            <v/>
          </cell>
        </row>
        <row r="1060">
          <cell r="E1060">
            <v>1695</v>
          </cell>
          <cell r="F1060" t="str">
            <v>Logins</v>
          </cell>
          <cell r="G1060" t="str">
            <v>201901</v>
          </cell>
          <cell r="H1060" t="str">
            <v>Universiteit Leiden</v>
          </cell>
          <cell r="I1060" t="str">
            <v>Leiden</v>
          </cell>
          <cell r="J1060" t="str">
            <v>Netherlands</v>
          </cell>
          <cell r="K1060">
            <v>2</v>
          </cell>
          <cell r="L1060" t="str">
            <v>Institute</v>
          </cell>
          <cell r="M1060">
            <v>3</v>
          </cell>
          <cell r="N1060" t="str">
            <v>Standard</v>
          </cell>
          <cell r="O1060" t="str">
            <v/>
          </cell>
          <cell r="P1060" t="str">
            <v/>
          </cell>
          <cell r="Q1060">
            <v>3</v>
          </cell>
          <cell r="R1060" t="str">
            <v>Année Philologique</v>
          </cell>
          <cell r="S1060" t="str">
            <v/>
          </cell>
        </row>
        <row r="1061">
          <cell r="E1061">
            <v>1695</v>
          </cell>
          <cell r="F1061" t="str">
            <v>Logins</v>
          </cell>
          <cell r="G1061" t="str">
            <v>201902</v>
          </cell>
          <cell r="H1061" t="str">
            <v>Universiteit Leiden</v>
          </cell>
          <cell r="I1061" t="str">
            <v>Leiden</v>
          </cell>
          <cell r="J1061" t="str">
            <v>Netherlands</v>
          </cell>
          <cell r="K1061">
            <v>2</v>
          </cell>
          <cell r="L1061" t="str">
            <v>Institute</v>
          </cell>
          <cell r="M1061">
            <v>3</v>
          </cell>
          <cell r="N1061" t="str">
            <v>Standard</v>
          </cell>
          <cell r="O1061" t="str">
            <v/>
          </cell>
          <cell r="P1061" t="str">
            <v/>
          </cell>
          <cell r="Q1061">
            <v>3</v>
          </cell>
          <cell r="R1061" t="str">
            <v>Année Philologique</v>
          </cell>
          <cell r="S1061" t="str">
            <v/>
          </cell>
        </row>
        <row r="1062">
          <cell r="E1062">
            <v>1695</v>
          </cell>
          <cell r="F1062" t="str">
            <v>Logins</v>
          </cell>
          <cell r="G1062" t="str">
            <v>201903</v>
          </cell>
          <cell r="H1062" t="str">
            <v>Universiteit Leiden</v>
          </cell>
          <cell r="I1062" t="str">
            <v>Leiden</v>
          </cell>
          <cell r="J1062" t="str">
            <v>Netherlands</v>
          </cell>
          <cell r="K1062">
            <v>2</v>
          </cell>
          <cell r="L1062" t="str">
            <v>Institute</v>
          </cell>
          <cell r="M1062">
            <v>3</v>
          </cell>
          <cell r="N1062" t="str">
            <v>Standard</v>
          </cell>
          <cell r="O1062" t="str">
            <v/>
          </cell>
          <cell r="P1062" t="str">
            <v/>
          </cell>
          <cell r="Q1062">
            <v>3</v>
          </cell>
          <cell r="R1062" t="str">
            <v>Année Philologique</v>
          </cell>
          <cell r="S1062" t="str">
            <v/>
          </cell>
        </row>
        <row r="1063">
          <cell r="E1063">
            <v>1695</v>
          </cell>
          <cell r="F1063" t="str">
            <v>Logins</v>
          </cell>
          <cell r="G1063" t="str">
            <v>201904</v>
          </cell>
          <cell r="H1063" t="str">
            <v>Universiteit Leiden</v>
          </cell>
          <cell r="I1063" t="str">
            <v>Leiden</v>
          </cell>
          <cell r="J1063" t="str">
            <v>Netherlands</v>
          </cell>
          <cell r="K1063">
            <v>2</v>
          </cell>
          <cell r="L1063" t="str">
            <v>Institute</v>
          </cell>
          <cell r="M1063">
            <v>3</v>
          </cell>
          <cell r="N1063" t="str">
            <v>Standard</v>
          </cell>
          <cell r="O1063" t="str">
            <v/>
          </cell>
          <cell r="P1063" t="str">
            <v/>
          </cell>
          <cell r="Q1063">
            <v>3</v>
          </cell>
          <cell r="R1063" t="str">
            <v>Année Philologique</v>
          </cell>
          <cell r="S1063" t="str">
            <v/>
          </cell>
        </row>
        <row r="1064">
          <cell r="E1064">
            <v>1695</v>
          </cell>
          <cell r="F1064" t="str">
            <v>Logins</v>
          </cell>
          <cell r="G1064" t="str">
            <v>201905</v>
          </cell>
          <cell r="H1064" t="str">
            <v>Universiteit Leiden</v>
          </cell>
          <cell r="I1064" t="str">
            <v>Leiden</v>
          </cell>
          <cell r="J1064" t="str">
            <v>Netherlands</v>
          </cell>
          <cell r="K1064">
            <v>2</v>
          </cell>
          <cell r="L1064" t="str">
            <v>Institute</v>
          </cell>
          <cell r="M1064">
            <v>3</v>
          </cell>
          <cell r="N1064" t="str">
            <v>Standard</v>
          </cell>
          <cell r="O1064" t="str">
            <v/>
          </cell>
          <cell r="P1064" t="str">
            <v/>
          </cell>
          <cell r="Q1064">
            <v>3</v>
          </cell>
          <cell r="R1064" t="str">
            <v>Année Philologique</v>
          </cell>
          <cell r="S1064" t="str">
            <v/>
          </cell>
        </row>
        <row r="1065">
          <cell r="E1065">
            <v>1695</v>
          </cell>
          <cell r="F1065" t="str">
            <v>Logins</v>
          </cell>
          <cell r="G1065" t="str">
            <v>201906</v>
          </cell>
          <cell r="H1065" t="str">
            <v>Universiteit Leiden</v>
          </cell>
          <cell r="I1065" t="str">
            <v>Leiden</v>
          </cell>
          <cell r="J1065" t="str">
            <v>Netherlands</v>
          </cell>
          <cell r="K1065">
            <v>2</v>
          </cell>
          <cell r="L1065" t="str">
            <v>Institute</v>
          </cell>
          <cell r="M1065">
            <v>3</v>
          </cell>
          <cell r="N1065" t="str">
            <v>Standard</v>
          </cell>
          <cell r="O1065" t="str">
            <v/>
          </cell>
          <cell r="P1065" t="str">
            <v/>
          </cell>
          <cell r="Q1065">
            <v>3</v>
          </cell>
          <cell r="R1065" t="str">
            <v>Année Philologique</v>
          </cell>
          <cell r="S1065" t="str">
            <v/>
          </cell>
        </row>
        <row r="1066">
          <cell r="E1066">
            <v>1695</v>
          </cell>
          <cell r="F1066" t="str">
            <v>Logins</v>
          </cell>
          <cell r="G1066" t="str">
            <v>201907</v>
          </cell>
          <cell r="H1066" t="str">
            <v>Universiteit Leiden</v>
          </cell>
          <cell r="I1066" t="str">
            <v>Leiden</v>
          </cell>
          <cell r="J1066" t="str">
            <v>Netherlands</v>
          </cell>
          <cell r="K1066">
            <v>2</v>
          </cell>
          <cell r="L1066" t="str">
            <v>Institute</v>
          </cell>
          <cell r="M1066">
            <v>3</v>
          </cell>
          <cell r="N1066" t="str">
            <v>Standard</v>
          </cell>
          <cell r="O1066" t="str">
            <v/>
          </cell>
          <cell r="P1066" t="str">
            <v/>
          </cell>
          <cell r="Q1066">
            <v>3</v>
          </cell>
          <cell r="R1066" t="str">
            <v>Année Philologique</v>
          </cell>
          <cell r="S1066" t="str">
            <v/>
          </cell>
        </row>
        <row r="1067">
          <cell r="E1067">
            <v>1695</v>
          </cell>
          <cell r="F1067" t="str">
            <v>Logins</v>
          </cell>
          <cell r="G1067" t="str">
            <v>201908</v>
          </cell>
          <cell r="H1067" t="str">
            <v>Universiteit Leiden</v>
          </cell>
          <cell r="I1067" t="str">
            <v>Leiden</v>
          </cell>
          <cell r="J1067" t="str">
            <v>Netherlands</v>
          </cell>
          <cell r="K1067">
            <v>2</v>
          </cell>
          <cell r="L1067" t="str">
            <v>Institute</v>
          </cell>
          <cell r="M1067">
            <v>3</v>
          </cell>
          <cell r="N1067" t="str">
            <v>Standard</v>
          </cell>
          <cell r="O1067" t="str">
            <v/>
          </cell>
          <cell r="P1067" t="str">
            <v/>
          </cell>
          <cell r="Q1067">
            <v>3</v>
          </cell>
          <cell r="R1067" t="str">
            <v>Année Philologique</v>
          </cell>
          <cell r="S1067" t="str">
            <v/>
          </cell>
        </row>
        <row r="1068">
          <cell r="E1068">
            <v>1695</v>
          </cell>
          <cell r="F1068" t="str">
            <v>Logins</v>
          </cell>
          <cell r="G1068" t="str">
            <v>201909</v>
          </cell>
          <cell r="H1068" t="str">
            <v>Universiteit Leiden</v>
          </cell>
          <cell r="I1068" t="str">
            <v>Leiden</v>
          </cell>
          <cell r="J1068" t="str">
            <v>Netherlands</v>
          </cell>
          <cell r="K1068">
            <v>2</v>
          </cell>
          <cell r="L1068" t="str">
            <v>Institute</v>
          </cell>
          <cell r="M1068">
            <v>3</v>
          </cell>
          <cell r="N1068" t="str">
            <v>Standard</v>
          </cell>
          <cell r="O1068" t="str">
            <v/>
          </cell>
          <cell r="P1068" t="str">
            <v/>
          </cell>
          <cell r="Q1068">
            <v>3</v>
          </cell>
          <cell r="R1068" t="str">
            <v>Année Philologique</v>
          </cell>
          <cell r="S1068" t="str">
            <v/>
          </cell>
        </row>
        <row r="1069">
          <cell r="E1069">
            <v>1695</v>
          </cell>
          <cell r="F1069" t="str">
            <v>Logins</v>
          </cell>
          <cell r="G1069" t="str">
            <v>201910</v>
          </cell>
          <cell r="H1069" t="str">
            <v>Universiteit Leiden</v>
          </cell>
          <cell r="I1069" t="str">
            <v>Leiden</v>
          </cell>
          <cell r="J1069" t="str">
            <v>Netherlands</v>
          </cell>
          <cell r="K1069">
            <v>2</v>
          </cell>
          <cell r="L1069" t="str">
            <v>Institute</v>
          </cell>
          <cell r="M1069">
            <v>3</v>
          </cell>
          <cell r="N1069" t="str">
            <v>Standard</v>
          </cell>
          <cell r="O1069" t="str">
            <v/>
          </cell>
          <cell r="P1069" t="str">
            <v/>
          </cell>
          <cell r="Q1069">
            <v>3</v>
          </cell>
          <cell r="R1069" t="str">
            <v>Année Philologique</v>
          </cell>
          <cell r="S1069" t="str">
            <v/>
          </cell>
        </row>
        <row r="1070">
          <cell r="E1070">
            <v>1695</v>
          </cell>
          <cell r="F1070" t="str">
            <v>Logins</v>
          </cell>
          <cell r="G1070" t="str">
            <v>201911</v>
          </cell>
          <cell r="H1070" t="str">
            <v>Universiteit Leiden</v>
          </cell>
          <cell r="I1070" t="str">
            <v>Leiden</v>
          </cell>
          <cell r="J1070" t="str">
            <v>Netherlands</v>
          </cell>
          <cell r="K1070">
            <v>2</v>
          </cell>
          <cell r="L1070" t="str">
            <v>Institute</v>
          </cell>
          <cell r="M1070">
            <v>3</v>
          </cell>
          <cell r="N1070" t="str">
            <v>Standard</v>
          </cell>
          <cell r="O1070" t="str">
            <v/>
          </cell>
          <cell r="P1070" t="str">
            <v/>
          </cell>
          <cell r="Q1070">
            <v>3</v>
          </cell>
          <cell r="R1070" t="str">
            <v>Année Philologique</v>
          </cell>
          <cell r="S1070" t="str">
            <v/>
          </cell>
        </row>
        <row r="1071">
          <cell r="E1071">
            <v>1695</v>
          </cell>
          <cell r="F1071" t="str">
            <v>Logins</v>
          </cell>
          <cell r="G1071" t="str">
            <v>201912</v>
          </cell>
          <cell r="H1071" t="str">
            <v>Universiteit Leiden</v>
          </cell>
          <cell r="I1071" t="str">
            <v>Leiden</v>
          </cell>
          <cell r="J1071" t="str">
            <v>Netherlands</v>
          </cell>
          <cell r="K1071">
            <v>2</v>
          </cell>
          <cell r="L1071" t="str">
            <v>Institute</v>
          </cell>
          <cell r="M1071">
            <v>3</v>
          </cell>
          <cell r="N1071" t="str">
            <v>Standard</v>
          </cell>
          <cell r="O1071" t="str">
            <v/>
          </cell>
          <cell r="P1071" t="str">
            <v/>
          </cell>
          <cell r="Q1071">
            <v>3</v>
          </cell>
          <cell r="R1071" t="str">
            <v>Année Philologique</v>
          </cell>
          <cell r="S1071" t="str">
            <v/>
          </cell>
        </row>
        <row r="1072">
          <cell r="E1072">
            <v>1698</v>
          </cell>
          <cell r="F1072" t="str">
            <v>Logins</v>
          </cell>
          <cell r="G1072" t="str">
            <v>201901</v>
          </cell>
          <cell r="H1072" t="str">
            <v>University of Florida</v>
          </cell>
          <cell r="I1072" t="str">
            <v>Gainesville</v>
          </cell>
          <cell r="J1072" t="str">
            <v>USA</v>
          </cell>
          <cell r="K1072">
            <v>1</v>
          </cell>
          <cell r="L1072" t="str">
            <v>Consortium</v>
          </cell>
          <cell r="M1072">
            <v>8</v>
          </cell>
          <cell r="N1072" t="str">
            <v>CARN-1</v>
          </cell>
          <cell r="O1072" t="str">
            <v/>
          </cell>
          <cell r="P1072" t="str">
            <v/>
          </cell>
          <cell r="Q1072">
            <v>40</v>
          </cell>
          <cell r="R1072" t="str">
            <v>Année Philologique</v>
          </cell>
          <cell r="S1072" t="str">
            <v/>
          </cell>
        </row>
        <row r="1073">
          <cell r="E1073">
            <v>1698</v>
          </cell>
          <cell r="F1073" t="str">
            <v>Logins</v>
          </cell>
          <cell r="G1073" t="str">
            <v>201902</v>
          </cell>
          <cell r="H1073" t="str">
            <v>University of Florida</v>
          </cell>
          <cell r="I1073" t="str">
            <v>Gainesville</v>
          </cell>
          <cell r="J1073" t="str">
            <v>USA</v>
          </cell>
          <cell r="K1073">
            <v>1</v>
          </cell>
          <cell r="L1073" t="str">
            <v>Consortium</v>
          </cell>
          <cell r="M1073">
            <v>8</v>
          </cell>
          <cell r="N1073" t="str">
            <v>CARN-1</v>
          </cell>
          <cell r="O1073" t="str">
            <v/>
          </cell>
          <cell r="P1073" t="str">
            <v/>
          </cell>
          <cell r="Q1073">
            <v>40</v>
          </cell>
          <cell r="R1073" t="str">
            <v>Année Philologique</v>
          </cell>
          <cell r="S1073" t="str">
            <v/>
          </cell>
        </row>
        <row r="1074">
          <cell r="E1074">
            <v>1698</v>
          </cell>
          <cell r="F1074" t="str">
            <v>Logins</v>
          </cell>
          <cell r="G1074" t="str">
            <v>201903</v>
          </cell>
          <cell r="H1074" t="str">
            <v>University of Florida</v>
          </cell>
          <cell r="I1074" t="str">
            <v>Gainesville</v>
          </cell>
          <cell r="J1074" t="str">
            <v>USA</v>
          </cell>
          <cell r="K1074">
            <v>1</v>
          </cell>
          <cell r="L1074" t="str">
            <v>Consortium</v>
          </cell>
          <cell r="M1074">
            <v>8</v>
          </cell>
          <cell r="N1074" t="str">
            <v>CARN-1</v>
          </cell>
          <cell r="O1074" t="str">
            <v/>
          </cell>
          <cell r="P1074" t="str">
            <v/>
          </cell>
          <cell r="Q1074">
            <v>40</v>
          </cell>
          <cell r="R1074" t="str">
            <v>Année Philologique</v>
          </cell>
          <cell r="S1074" t="str">
            <v/>
          </cell>
        </row>
        <row r="1075">
          <cell r="E1075">
            <v>1698</v>
          </cell>
          <cell r="F1075" t="str">
            <v>Logins</v>
          </cell>
          <cell r="G1075" t="str">
            <v>201904</v>
          </cell>
          <cell r="H1075" t="str">
            <v>University of Florida</v>
          </cell>
          <cell r="I1075" t="str">
            <v>Gainesville</v>
          </cell>
          <cell r="J1075" t="str">
            <v>USA</v>
          </cell>
          <cell r="K1075">
            <v>1</v>
          </cell>
          <cell r="L1075" t="str">
            <v>Consortium</v>
          </cell>
          <cell r="M1075">
            <v>8</v>
          </cell>
          <cell r="N1075" t="str">
            <v>CARN-1</v>
          </cell>
          <cell r="O1075" t="str">
            <v/>
          </cell>
          <cell r="P1075" t="str">
            <v/>
          </cell>
          <cell r="Q1075">
            <v>40</v>
          </cell>
          <cell r="R1075" t="str">
            <v>Année Philologique</v>
          </cell>
          <cell r="S1075" t="str">
            <v/>
          </cell>
        </row>
        <row r="1076">
          <cell r="E1076">
            <v>1698</v>
          </cell>
          <cell r="F1076" t="str">
            <v>Logins</v>
          </cell>
          <cell r="G1076" t="str">
            <v>201905</v>
          </cell>
          <cell r="H1076" t="str">
            <v>University of Florida</v>
          </cell>
          <cell r="I1076" t="str">
            <v>Gainesville</v>
          </cell>
          <cell r="J1076" t="str">
            <v>USA</v>
          </cell>
          <cell r="K1076">
            <v>1</v>
          </cell>
          <cell r="L1076" t="str">
            <v>Consortium</v>
          </cell>
          <cell r="M1076">
            <v>8</v>
          </cell>
          <cell r="N1076" t="str">
            <v>CARN-1</v>
          </cell>
          <cell r="O1076" t="str">
            <v/>
          </cell>
          <cell r="P1076" t="str">
            <v/>
          </cell>
          <cell r="Q1076">
            <v>40</v>
          </cell>
          <cell r="R1076" t="str">
            <v>Année Philologique</v>
          </cell>
          <cell r="S1076" t="str">
            <v/>
          </cell>
        </row>
        <row r="1077">
          <cell r="E1077">
            <v>1698</v>
          </cell>
          <cell r="F1077" t="str">
            <v>Logins</v>
          </cell>
          <cell r="G1077" t="str">
            <v>201906</v>
          </cell>
          <cell r="H1077" t="str">
            <v>University of Florida</v>
          </cell>
          <cell r="I1077" t="str">
            <v>Gainesville</v>
          </cell>
          <cell r="J1077" t="str">
            <v>USA</v>
          </cell>
          <cell r="K1077">
            <v>1</v>
          </cell>
          <cell r="L1077" t="str">
            <v>Consortium</v>
          </cell>
          <cell r="M1077">
            <v>8</v>
          </cell>
          <cell r="N1077" t="str">
            <v>CARN-1</v>
          </cell>
          <cell r="O1077" t="str">
            <v/>
          </cell>
          <cell r="P1077" t="str">
            <v/>
          </cell>
          <cell r="Q1077">
            <v>40</v>
          </cell>
          <cell r="R1077" t="str">
            <v>Année Philologique</v>
          </cell>
          <cell r="S1077" t="str">
            <v/>
          </cell>
        </row>
        <row r="1078">
          <cell r="E1078">
            <v>1698</v>
          </cell>
          <cell r="F1078" t="str">
            <v>Logins</v>
          </cell>
          <cell r="G1078" t="str">
            <v>201907</v>
          </cell>
          <cell r="H1078" t="str">
            <v>University of Florida</v>
          </cell>
          <cell r="I1078" t="str">
            <v>Gainesville</v>
          </cell>
          <cell r="J1078" t="str">
            <v>USA</v>
          </cell>
          <cell r="K1078">
            <v>1</v>
          </cell>
          <cell r="L1078" t="str">
            <v>Consortium</v>
          </cell>
          <cell r="M1078">
            <v>8</v>
          </cell>
          <cell r="N1078" t="str">
            <v>CARN-1</v>
          </cell>
          <cell r="O1078" t="str">
            <v/>
          </cell>
          <cell r="P1078" t="str">
            <v/>
          </cell>
          <cell r="Q1078">
            <v>40</v>
          </cell>
          <cell r="R1078" t="str">
            <v>Année Philologique</v>
          </cell>
          <cell r="S1078" t="str">
            <v/>
          </cell>
        </row>
        <row r="1079">
          <cell r="E1079">
            <v>1698</v>
          </cell>
          <cell r="F1079" t="str">
            <v>Logins</v>
          </cell>
          <cell r="G1079" t="str">
            <v>201908</v>
          </cell>
          <cell r="H1079" t="str">
            <v>University of Florida</v>
          </cell>
          <cell r="I1079" t="str">
            <v>Gainesville</v>
          </cell>
          <cell r="J1079" t="str">
            <v>USA</v>
          </cell>
          <cell r="K1079">
            <v>1</v>
          </cell>
          <cell r="L1079" t="str">
            <v>Consortium</v>
          </cell>
          <cell r="M1079">
            <v>8</v>
          </cell>
          <cell r="N1079" t="str">
            <v>CARN-1</v>
          </cell>
          <cell r="O1079" t="str">
            <v/>
          </cell>
          <cell r="P1079" t="str">
            <v/>
          </cell>
          <cell r="Q1079">
            <v>40</v>
          </cell>
          <cell r="R1079" t="str">
            <v>Année Philologique</v>
          </cell>
          <cell r="S1079" t="str">
            <v/>
          </cell>
        </row>
        <row r="1080">
          <cell r="E1080">
            <v>1698</v>
          </cell>
          <cell r="F1080" t="str">
            <v>Logins</v>
          </cell>
          <cell r="G1080" t="str">
            <v>201909</v>
          </cell>
          <cell r="H1080" t="str">
            <v>University of Florida</v>
          </cell>
          <cell r="I1080" t="str">
            <v>Gainesville</v>
          </cell>
          <cell r="J1080" t="str">
            <v>USA</v>
          </cell>
          <cell r="K1080">
            <v>1</v>
          </cell>
          <cell r="L1080" t="str">
            <v>Consortium</v>
          </cell>
          <cell r="M1080">
            <v>8</v>
          </cell>
          <cell r="N1080" t="str">
            <v>CARN-1</v>
          </cell>
          <cell r="O1080" t="str">
            <v/>
          </cell>
          <cell r="P1080" t="str">
            <v/>
          </cell>
          <cell r="Q1080">
            <v>40</v>
          </cell>
          <cell r="R1080" t="str">
            <v>Année Philologique</v>
          </cell>
          <cell r="S1080" t="str">
            <v/>
          </cell>
        </row>
        <row r="1081">
          <cell r="E1081">
            <v>1698</v>
          </cell>
          <cell r="F1081" t="str">
            <v>Logins</v>
          </cell>
          <cell r="G1081" t="str">
            <v>201910</v>
          </cell>
          <cell r="H1081" t="str">
            <v>University of Florida</v>
          </cell>
          <cell r="I1081" t="str">
            <v>Gainesville</v>
          </cell>
          <cell r="J1081" t="str">
            <v>USA</v>
          </cell>
          <cell r="K1081">
            <v>1</v>
          </cell>
          <cell r="L1081" t="str">
            <v>Consortium</v>
          </cell>
          <cell r="M1081">
            <v>8</v>
          </cell>
          <cell r="N1081" t="str">
            <v>CARN-1</v>
          </cell>
          <cell r="O1081" t="str">
            <v/>
          </cell>
          <cell r="P1081" t="str">
            <v/>
          </cell>
          <cell r="Q1081">
            <v>40</v>
          </cell>
          <cell r="R1081" t="str">
            <v>Année Philologique</v>
          </cell>
          <cell r="S1081" t="str">
            <v/>
          </cell>
        </row>
        <row r="1082">
          <cell r="E1082">
            <v>1698</v>
          </cell>
          <cell r="F1082" t="str">
            <v>Logins</v>
          </cell>
          <cell r="G1082" t="str">
            <v>201911</v>
          </cell>
          <cell r="H1082" t="str">
            <v>University of Florida</v>
          </cell>
          <cell r="I1082" t="str">
            <v>Gainesville</v>
          </cell>
          <cell r="J1082" t="str">
            <v>USA</v>
          </cell>
          <cell r="K1082">
            <v>1</v>
          </cell>
          <cell r="L1082" t="str">
            <v>Consortium</v>
          </cell>
          <cell r="M1082">
            <v>8</v>
          </cell>
          <cell r="N1082" t="str">
            <v>CARN-1</v>
          </cell>
          <cell r="O1082" t="str">
            <v/>
          </cell>
          <cell r="P1082" t="str">
            <v/>
          </cell>
          <cell r="Q1082">
            <v>40</v>
          </cell>
          <cell r="R1082" t="str">
            <v>Année Philologique</v>
          </cell>
          <cell r="S1082" t="str">
            <v/>
          </cell>
        </row>
        <row r="1083">
          <cell r="E1083">
            <v>1698</v>
          </cell>
          <cell r="F1083" t="str">
            <v>Logins</v>
          </cell>
          <cell r="G1083" t="str">
            <v>201912</v>
          </cell>
          <cell r="H1083" t="str">
            <v>University of Florida</v>
          </cell>
          <cell r="I1083" t="str">
            <v>Gainesville</v>
          </cell>
          <cell r="J1083" t="str">
            <v>USA</v>
          </cell>
          <cell r="K1083">
            <v>1</v>
          </cell>
          <cell r="L1083" t="str">
            <v>Consortium</v>
          </cell>
          <cell r="M1083">
            <v>8</v>
          </cell>
          <cell r="N1083" t="str">
            <v>CARN-1</v>
          </cell>
          <cell r="O1083" t="str">
            <v/>
          </cell>
          <cell r="P1083" t="str">
            <v/>
          </cell>
          <cell r="Q1083">
            <v>40</v>
          </cell>
          <cell r="R1083" t="str">
            <v>Année Philologique</v>
          </cell>
          <cell r="S1083" t="str">
            <v/>
          </cell>
        </row>
        <row r="1084">
          <cell r="E1084">
            <v>1700</v>
          </cell>
          <cell r="F1084" t="str">
            <v>Logins</v>
          </cell>
          <cell r="G1084" t="str">
            <v>201901</v>
          </cell>
          <cell r="H1084" t="str">
            <v>University of Miami</v>
          </cell>
          <cell r="I1084" t="str">
            <v>Coral Gables</v>
          </cell>
          <cell r="J1084" t="str">
            <v>USA</v>
          </cell>
          <cell r="K1084">
            <v>2</v>
          </cell>
          <cell r="L1084" t="str">
            <v>Institute</v>
          </cell>
          <cell r="M1084">
            <v>8</v>
          </cell>
          <cell r="N1084" t="str">
            <v>CARN-1</v>
          </cell>
          <cell r="O1084" t="str">
            <v/>
          </cell>
          <cell r="P1084" t="str">
            <v/>
          </cell>
          <cell r="Q1084">
            <v>40</v>
          </cell>
          <cell r="R1084" t="str">
            <v>Année Philologique</v>
          </cell>
          <cell r="S1084" t="str">
            <v/>
          </cell>
        </row>
        <row r="1085">
          <cell r="E1085">
            <v>1700</v>
          </cell>
          <cell r="F1085" t="str">
            <v>Logins</v>
          </cell>
          <cell r="G1085" t="str">
            <v>201902</v>
          </cell>
          <cell r="H1085" t="str">
            <v>University of Miami</v>
          </cell>
          <cell r="I1085" t="str">
            <v>Coral Gables</v>
          </cell>
          <cell r="J1085" t="str">
            <v>USA</v>
          </cell>
          <cell r="K1085">
            <v>2</v>
          </cell>
          <cell r="L1085" t="str">
            <v>Institute</v>
          </cell>
          <cell r="M1085">
            <v>8</v>
          </cell>
          <cell r="N1085" t="str">
            <v>CARN-1</v>
          </cell>
          <cell r="O1085" t="str">
            <v/>
          </cell>
          <cell r="P1085" t="str">
            <v/>
          </cell>
          <cell r="Q1085">
            <v>40</v>
          </cell>
          <cell r="R1085" t="str">
            <v>Année Philologique</v>
          </cell>
          <cell r="S1085" t="str">
            <v/>
          </cell>
        </row>
        <row r="1086">
          <cell r="E1086">
            <v>1700</v>
          </cell>
          <cell r="F1086" t="str">
            <v>Logins</v>
          </cell>
          <cell r="G1086" t="str">
            <v>201903</v>
          </cell>
          <cell r="H1086" t="str">
            <v>University of Miami</v>
          </cell>
          <cell r="I1086" t="str">
            <v>Coral Gables</v>
          </cell>
          <cell r="J1086" t="str">
            <v>USA</v>
          </cell>
          <cell r="K1086">
            <v>2</v>
          </cell>
          <cell r="L1086" t="str">
            <v>Institute</v>
          </cell>
          <cell r="M1086">
            <v>8</v>
          </cell>
          <cell r="N1086" t="str">
            <v>CARN-1</v>
          </cell>
          <cell r="O1086" t="str">
            <v/>
          </cell>
          <cell r="P1086" t="str">
            <v/>
          </cell>
          <cell r="Q1086">
            <v>40</v>
          </cell>
          <cell r="R1086" t="str">
            <v>Année Philologique</v>
          </cell>
          <cell r="S1086" t="str">
            <v/>
          </cell>
        </row>
        <row r="1087">
          <cell r="E1087">
            <v>1700</v>
          </cell>
          <cell r="F1087" t="str">
            <v>Logins</v>
          </cell>
          <cell r="G1087" t="str">
            <v>201904</v>
          </cell>
          <cell r="H1087" t="str">
            <v>University of Miami</v>
          </cell>
          <cell r="I1087" t="str">
            <v>Coral Gables</v>
          </cell>
          <cell r="J1087" t="str">
            <v>USA</v>
          </cell>
          <cell r="K1087">
            <v>2</v>
          </cell>
          <cell r="L1087" t="str">
            <v>Institute</v>
          </cell>
          <cell r="M1087">
            <v>8</v>
          </cell>
          <cell r="N1087" t="str">
            <v>CARN-1</v>
          </cell>
          <cell r="O1087" t="str">
            <v/>
          </cell>
          <cell r="P1087" t="str">
            <v/>
          </cell>
          <cell r="Q1087">
            <v>40</v>
          </cell>
          <cell r="R1087" t="str">
            <v>Année Philologique</v>
          </cell>
          <cell r="S1087" t="str">
            <v/>
          </cell>
        </row>
        <row r="1088">
          <cell r="E1088">
            <v>1700</v>
          </cell>
          <cell r="F1088" t="str">
            <v>Logins</v>
          </cell>
          <cell r="G1088" t="str">
            <v>201905</v>
          </cell>
          <cell r="H1088" t="str">
            <v>University of Miami</v>
          </cell>
          <cell r="I1088" t="str">
            <v>Coral Gables</v>
          </cell>
          <cell r="J1088" t="str">
            <v>USA</v>
          </cell>
          <cell r="K1088">
            <v>2</v>
          </cell>
          <cell r="L1088" t="str">
            <v>Institute</v>
          </cell>
          <cell r="M1088">
            <v>8</v>
          </cell>
          <cell r="N1088" t="str">
            <v>CARN-1</v>
          </cell>
          <cell r="O1088" t="str">
            <v/>
          </cell>
          <cell r="P1088" t="str">
            <v/>
          </cell>
          <cell r="Q1088">
            <v>40</v>
          </cell>
          <cell r="R1088" t="str">
            <v>Année Philologique</v>
          </cell>
          <cell r="S1088" t="str">
            <v/>
          </cell>
        </row>
        <row r="1089">
          <cell r="E1089">
            <v>1700</v>
          </cell>
          <cell r="F1089" t="str">
            <v>Logins</v>
          </cell>
          <cell r="G1089" t="str">
            <v>201906</v>
          </cell>
          <cell r="H1089" t="str">
            <v>University of Miami</v>
          </cell>
          <cell r="I1089" t="str">
            <v>Coral Gables</v>
          </cell>
          <cell r="J1089" t="str">
            <v>USA</v>
          </cell>
          <cell r="K1089">
            <v>2</v>
          </cell>
          <cell r="L1089" t="str">
            <v>Institute</v>
          </cell>
          <cell r="M1089">
            <v>8</v>
          </cell>
          <cell r="N1089" t="str">
            <v>CARN-1</v>
          </cell>
          <cell r="O1089" t="str">
            <v/>
          </cell>
          <cell r="P1089" t="str">
            <v/>
          </cell>
          <cell r="Q1089">
            <v>40</v>
          </cell>
          <cell r="R1089" t="str">
            <v>Année Philologique</v>
          </cell>
          <cell r="S1089" t="str">
            <v/>
          </cell>
        </row>
        <row r="1090">
          <cell r="E1090">
            <v>1700</v>
          </cell>
          <cell r="F1090" t="str">
            <v>Logins</v>
          </cell>
          <cell r="G1090" t="str">
            <v>201907</v>
          </cell>
          <cell r="H1090" t="str">
            <v>University of Miami</v>
          </cell>
          <cell r="I1090" t="str">
            <v>Coral Gables</v>
          </cell>
          <cell r="J1090" t="str">
            <v>USA</v>
          </cell>
          <cell r="K1090">
            <v>2</v>
          </cell>
          <cell r="L1090" t="str">
            <v>Institute</v>
          </cell>
          <cell r="M1090">
            <v>8</v>
          </cell>
          <cell r="N1090" t="str">
            <v>CARN-1</v>
          </cell>
          <cell r="O1090" t="str">
            <v/>
          </cell>
          <cell r="P1090" t="str">
            <v/>
          </cell>
          <cell r="Q1090">
            <v>40</v>
          </cell>
          <cell r="R1090" t="str">
            <v>Année Philologique</v>
          </cell>
          <cell r="S1090" t="str">
            <v/>
          </cell>
        </row>
        <row r="1091">
          <cell r="E1091">
            <v>1700</v>
          </cell>
          <cell r="F1091" t="str">
            <v>Logins</v>
          </cell>
          <cell r="G1091" t="str">
            <v>201908</v>
          </cell>
          <cell r="H1091" t="str">
            <v>University of Miami</v>
          </cell>
          <cell r="I1091" t="str">
            <v>Coral Gables</v>
          </cell>
          <cell r="J1091" t="str">
            <v>USA</v>
          </cell>
          <cell r="K1091">
            <v>2</v>
          </cell>
          <cell r="L1091" t="str">
            <v>Institute</v>
          </cell>
          <cell r="M1091">
            <v>8</v>
          </cell>
          <cell r="N1091" t="str">
            <v>CARN-1</v>
          </cell>
          <cell r="O1091" t="str">
            <v/>
          </cell>
          <cell r="P1091" t="str">
            <v/>
          </cell>
          <cell r="Q1091">
            <v>40</v>
          </cell>
          <cell r="R1091" t="str">
            <v>Année Philologique</v>
          </cell>
          <cell r="S1091" t="str">
            <v/>
          </cell>
        </row>
        <row r="1092">
          <cell r="E1092">
            <v>1700</v>
          </cell>
          <cell r="F1092" t="str">
            <v>Logins</v>
          </cell>
          <cell r="G1092" t="str">
            <v>201909</v>
          </cell>
          <cell r="H1092" t="str">
            <v>University of Miami</v>
          </cell>
          <cell r="I1092" t="str">
            <v>Coral Gables</v>
          </cell>
          <cell r="J1092" t="str">
            <v>USA</v>
          </cell>
          <cell r="K1092">
            <v>2</v>
          </cell>
          <cell r="L1092" t="str">
            <v>Institute</v>
          </cell>
          <cell r="M1092">
            <v>8</v>
          </cell>
          <cell r="N1092" t="str">
            <v>CARN-1</v>
          </cell>
          <cell r="O1092" t="str">
            <v/>
          </cell>
          <cell r="P1092" t="str">
            <v/>
          </cell>
          <cell r="Q1092">
            <v>40</v>
          </cell>
          <cell r="R1092" t="str">
            <v>Année Philologique</v>
          </cell>
          <cell r="S1092" t="str">
            <v/>
          </cell>
        </row>
        <row r="1093">
          <cell r="E1093">
            <v>1700</v>
          </cell>
          <cell r="F1093" t="str">
            <v>Logins</v>
          </cell>
          <cell r="G1093" t="str">
            <v>201910</v>
          </cell>
          <cell r="H1093" t="str">
            <v>University of Miami</v>
          </cell>
          <cell r="I1093" t="str">
            <v>Coral Gables</v>
          </cell>
          <cell r="J1093" t="str">
            <v>USA</v>
          </cell>
          <cell r="K1093">
            <v>2</v>
          </cell>
          <cell r="L1093" t="str">
            <v>Institute</v>
          </cell>
          <cell r="M1093">
            <v>8</v>
          </cell>
          <cell r="N1093" t="str">
            <v>CARN-1</v>
          </cell>
          <cell r="O1093" t="str">
            <v/>
          </cell>
          <cell r="P1093" t="str">
            <v/>
          </cell>
          <cell r="Q1093">
            <v>40</v>
          </cell>
          <cell r="R1093" t="str">
            <v>Année Philologique</v>
          </cell>
          <cell r="S1093" t="str">
            <v/>
          </cell>
        </row>
        <row r="1094">
          <cell r="E1094">
            <v>1700</v>
          </cell>
          <cell r="F1094" t="str">
            <v>Logins</v>
          </cell>
          <cell r="G1094" t="str">
            <v>201911</v>
          </cell>
          <cell r="H1094" t="str">
            <v>University of Miami</v>
          </cell>
          <cell r="I1094" t="str">
            <v>Coral Gables</v>
          </cell>
          <cell r="J1094" t="str">
            <v>USA</v>
          </cell>
          <cell r="K1094">
            <v>2</v>
          </cell>
          <cell r="L1094" t="str">
            <v>Institute</v>
          </cell>
          <cell r="M1094">
            <v>8</v>
          </cell>
          <cell r="N1094" t="str">
            <v>CARN-1</v>
          </cell>
          <cell r="O1094" t="str">
            <v/>
          </cell>
          <cell r="P1094" t="str">
            <v/>
          </cell>
          <cell r="Q1094">
            <v>40</v>
          </cell>
          <cell r="R1094" t="str">
            <v>Année Philologique</v>
          </cell>
          <cell r="S1094" t="str">
            <v/>
          </cell>
        </row>
        <row r="1095">
          <cell r="E1095">
            <v>1700</v>
          </cell>
          <cell r="F1095" t="str">
            <v>Logins</v>
          </cell>
          <cell r="G1095" t="str">
            <v>201912</v>
          </cell>
          <cell r="H1095" t="str">
            <v>University of Miami</v>
          </cell>
          <cell r="I1095" t="str">
            <v>Coral Gables</v>
          </cell>
          <cell r="J1095" t="str">
            <v>USA</v>
          </cell>
          <cell r="K1095">
            <v>2</v>
          </cell>
          <cell r="L1095" t="str">
            <v>Institute</v>
          </cell>
          <cell r="M1095">
            <v>8</v>
          </cell>
          <cell r="N1095" t="str">
            <v>CARN-1</v>
          </cell>
          <cell r="O1095" t="str">
            <v/>
          </cell>
          <cell r="P1095" t="str">
            <v/>
          </cell>
          <cell r="Q1095">
            <v>40</v>
          </cell>
          <cell r="R1095" t="str">
            <v>Année Philologique</v>
          </cell>
          <cell r="S1095" t="str">
            <v/>
          </cell>
        </row>
        <row r="1096">
          <cell r="E1096">
            <v>1701</v>
          </cell>
          <cell r="F1096" t="str">
            <v>Logins</v>
          </cell>
          <cell r="G1096" t="str">
            <v>201901</v>
          </cell>
          <cell r="H1096" t="str">
            <v>University of the South</v>
          </cell>
          <cell r="I1096" t="str">
            <v>Sewanee</v>
          </cell>
          <cell r="J1096" t="str">
            <v>USA</v>
          </cell>
          <cell r="K1096">
            <v>1</v>
          </cell>
          <cell r="L1096" t="str">
            <v>Consortium</v>
          </cell>
          <cell r="M1096">
            <v>11</v>
          </cell>
          <cell r="N1096" t="str">
            <v>CARN-4</v>
          </cell>
          <cell r="O1096" t="str">
            <v/>
          </cell>
          <cell r="P1096" t="str">
            <v/>
          </cell>
          <cell r="Q1096">
            <v>2</v>
          </cell>
          <cell r="R1096" t="str">
            <v>Année Philologique</v>
          </cell>
          <cell r="S1096" t="str">
            <v/>
          </cell>
        </row>
        <row r="1097">
          <cell r="E1097">
            <v>1701</v>
          </cell>
          <cell r="F1097" t="str">
            <v>Logins</v>
          </cell>
          <cell r="G1097" t="str">
            <v>201903</v>
          </cell>
          <cell r="H1097" t="str">
            <v>University of the South</v>
          </cell>
          <cell r="I1097" t="str">
            <v>Sewanee</v>
          </cell>
          <cell r="J1097" t="str">
            <v>USA</v>
          </cell>
          <cell r="K1097">
            <v>1</v>
          </cell>
          <cell r="L1097" t="str">
            <v>Consortium</v>
          </cell>
          <cell r="M1097">
            <v>11</v>
          </cell>
          <cell r="N1097" t="str">
            <v>CARN-4</v>
          </cell>
          <cell r="O1097" t="str">
            <v/>
          </cell>
          <cell r="P1097" t="str">
            <v/>
          </cell>
          <cell r="Q1097">
            <v>2</v>
          </cell>
          <cell r="R1097" t="str">
            <v>Année Philologique</v>
          </cell>
          <cell r="S1097" t="str">
            <v/>
          </cell>
        </row>
        <row r="1098">
          <cell r="E1098">
            <v>1701</v>
          </cell>
          <cell r="F1098" t="str">
            <v>Logins</v>
          </cell>
          <cell r="G1098" t="str">
            <v>201904</v>
          </cell>
          <cell r="H1098" t="str">
            <v>University of the South</v>
          </cell>
          <cell r="I1098" t="str">
            <v>Sewanee</v>
          </cell>
          <cell r="J1098" t="str">
            <v>USA</v>
          </cell>
          <cell r="K1098">
            <v>1</v>
          </cell>
          <cell r="L1098" t="str">
            <v>Consortium</v>
          </cell>
          <cell r="M1098">
            <v>11</v>
          </cell>
          <cell r="N1098" t="str">
            <v>CARN-4</v>
          </cell>
          <cell r="O1098" t="str">
            <v/>
          </cell>
          <cell r="P1098" t="str">
            <v/>
          </cell>
          <cell r="Q1098">
            <v>2</v>
          </cell>
          <cell r="R1098" t="str">
            <v>Année Philologique</v>
          </cell>
          <cell r="S1098" t="str">
            <v/>
          </cell>
        </row>
        <row r="1099">
          <cell r="E1099">
            <v>1701</v>
          </cell>
          <cell r="F1099" t="str">
            <v>Logins</v>
          </cell>
          <cell r="G1099" t="str">
            <v>201905</v>
          </cell>
          <cell r="H1099" t="str">
            <v>University of the South</v>
          </cell>
          <cell r="I1099" t="str">
            <v>Sewanee</v>
          </cell>
          <cell r="J1099" t="str">
            <v>USA</v>
          </cell>
          <cell r="K1099">
            <v>1</v>
          </cell>
          <cell r="L1099" t="str">
            <v>Consortium</v>
          </cell>
          <cell r="M1099">
            <v>11</v>
          </cell>
          <cell r="N1099" t="str">
            <v>CARN-4</v>
          </cell>
          <cell r="O1099" t="str">
            <v/>
          </cell>
          <cell r="P1099" t="str">
            <v/>
          </cell>
          <cell r="Q1099">
            <v>2</v>
          </cell>
          <cell r="R1099" t="str">
            <v>Année Philologique</v>
          </cell>
          <cell r="S1099" t="str">
            <v/>
          </cell>
        </row>
        <row r="1100">
          <cell r="E1100">
            <v>1701</v>
          </cell>
          <cell r="F1100" t="str">
            <v>Logins</v>
          </cell>
          <cell r="G1100" t="str">
            <v>201907</v>
          </cell>
          <cell r="H1100" t="str">
            <v>University of the South</v>
          </cell>
          <cell r="I1100" t="str">
            <v>Sewanee</v>
          </cell>
          <cell r="J1100" t="str">
            <v>USA</v>
          </cell>
          <cell r="K1100">
            <v>1</v>
          </cell>
          <cell r="L1100" t="str">
            <v>Consortium</v>
          </cell>
          <cell r="M1100">
            <v>11</v>
          </cell>
          <cell r="N1100" t="str">
            <v>CARN-4</v>
          </cell>
          <cell r="O1100" t="str">
            <v/>
          </cell>
          <cell r="P1100" t="str">
            <v/>
          </cell>
          <cell r="Q1100">
            <v>2</v>
          </cell>
          <cell r="R1100" t="str">
            <v>Année Philologique</v>
          </cell>
          <cell r="S1100" t="str">
            <v/>
          </cell>
        </row>
        <row r="1101">
          <cell r="E1101">
            <v>1701</v>
          </cell>
          <cell r="F1101" t="str">
            <v>Logins</v>
          </cell>
          <cell r="G1101" t="str">
            <v>201909</v>
          </cell>
          <cell r="H1101" t="str">
            <v>University of the South</v>
          </cell>
          <cell r="I1101" t="str">
            <v>Sewanee</v>
          </cell>
          <cell r="J1101" t="str">
            <v>USA</v>
          </cell>
          <cell r="K1101">
            <v>1</v>
          </cell>
          <cell r="L1101" t="str">
            <v>Consortium</v>
          </cell>
          <cell r="M1101">
            <v>11</v>
          </cell>
          <cell r="N1101" t="str">
            <v>CARN-4</v>
          </cell>
          <cell r="O1101" t="str">
            <v/>
          </cell>
          <cell r="P1101" t="str">
            <v/>
          </cell>
          <cell r="Q1101">
            <v>2</v>
          </cell>
          <cell r="R1101" t="str">
            <v>Année Philologique</v>
          </cell>
          <cell r="S1101" t="str">
            <v/>
          </cell>
        </row>
        <row r="1102">
          <cell r="E1102">
            <v>1701</v>
          </cell>
          <cell r="F1102" t="str">
            <v>Logins</v>
          </cell>
          <cell r="G1102" t="str">
            <v>201911</v>
          </cell>
          <cell r="H1102" t="str">
            <v>University of the South</v>
          </cell>
          <cell r="I1102" t="str">
            <v>Sewanee</v>
          </cell>
          <cell r="J1102" t="str">
            <v>USA</v>
          </cell>
          <cell r="K1102">
            <v>1</v>
          </cell>
          <cell r="L1102" t="str">
            <v>Consortium</v>
          </cell>
          <cell r="M1102">
            <v>11</v>
          </cell>
          <cell r="N1102" t="str">
            <v>CARN-4</v>
          </cell>
          <cell r="O1102" t="str">
            <v/>
          </cell>
          <cell r="P1102" t="str">
            <v/>
          </cell>
          <cell r="Q1102">
            <v>2</v>
          </cell>
          <cell r="R1102" t="str">
            <v>Année Philologique</v>
          </cell>
          <cell r="S1102" t="str">
            <v/>
          </cell>
        </row>
        <row r="1103">
          <cell r="E1103">
            <v>1701</v>
          </cell>
          <cell r="F1103" t="str">
            <v>Logins</v>
          </cell>
          <cell r="G1103" t="str">
            <v>201912</v>
          </cell>
          <cell r="H1103" t="str">
            <v>University of the South</v>
          </cell>
          <cell r="I1103" t="str">
            <v>Sewanee</v>
          </cell>
          <cell r="J1103" t="str">
            <v>USA</v>
          </cell>
          <cell r="K1103">
            <v>1</v>
          </cell>
          <cell r="L1103" t="str">
            <v>Consortium</v>
          </cell>
          <cell r="M1103">
            <v>11</v>
          </cell>
          <cell r="N1103" t="str">
            <v>CARN-4</v>
          </cell>
          <cell r="O1103" t="str">
            <v/>
          </cell>
          <cell r="P1103" t="str">
            <v/>
          </cell>
          <cell r="Q1103">
            <v>2</v>
          </cell>
          <cell r="R1103" t="str">
            <v>Année Philologique</v>
          </cell>
          <cell r="S1103" t="str">
            <v/>
          </cell>
        </row>
        <row r="1104">
          <cell r="E1104">
            <v>1702</v>
          </cell>
          <cell r="F1104" t="str">
            <v>Logins</v>
          </cell>
          <cell r="G1104" t="str">
            <v>201901</v>
          </cell>
          <cell r="H1104" t="str">
            <v>Bibliothèque cantonale et universitaire Lausanne</v>
          </cell>
          <cell r="I1104" t="str">
            <v>Lausanne</v>
          </cell>
          <cell r="J1104" t="str">
            <v>Switzerland</v>
          </cell>
          <cell r="K1104">
            <v>1</v>
          </cell>
          <cell r="L1104" t="str">
            <v>Consortium</v>
          </cell>
          <cell r="M1104">
            <v>2</v>
          </cell>
          <cell r="N1104" t="str">
            <v>Campus Wide</v>
          </cell>
          <cell r="O1104" t="str">
            <v/>
          </cell>
          <cell r="P1104" t="str">
            <v/>
          </cell>
          <cell r="Q1104">
            <v>100</v>
          </cell>
          <cell r="R1104" t="str">
            <v>Année Philologique</v>
          </cell>
          <cell r="S1104" t="str">
            <v/>
          </cell>
        </row>
        <row r="1105">
          <cell r="E1105">
            <v>1702</v>
          </cell>
          <cell r="F1105" t="str">
            <v>Logins</v>
          </cell>
          <cell r="G1105" t="str">
            <v>201902</v>
          </cell>
          <cell r="H1105" t="str">
            <v>Bibliothèque cantonale et universitaire Lausanne</v>
          </cell>
          <cell r="I1105" t="str">
            <v>Lausanne</v>
          </cell>
          <cell r="J1105" t="str">
            <v>Switzerland</v>
          </cell>
          <cell r="K1105">
            <v>1</v>
          </cell>
          <cell r="L1105" t="str">
            <v>Consortium</v>
          </cell>
          <cell r="M1105">
            <v>2</v>
          </cell>
          <cell r="N1105" t="str">
            <v>Campus Wide</v>
          </cell>
          <cell r="O1105" t="str">
            <v/>
          </cell>
          <cell r="P1105" t="str">
            <v/>
          </cell>
          <cell r="Q1105">
            <v>100</v>
          </cell>
          <cell r="R1105" t="str">
            <v>Année Philologique</v>
          </cell>
          <cell r="S1105" t="str">
            <v/>
          </cell>
        </row>
        <row r="1106">
          <cell r="E1106">
            <v>1702</v>
          </cell>
          <cell r="F1106" t="str">
            <v>Logins</v>
          </cell>
          <cell r="G1106" t="str">
            <v>201903</v>
          </cell>
          <cell r="H1106" t="str">
            <v>Bibliothèque cantonale et universitaire Lausanne</v>
          </cell>
          <cell r="I1106" t="str">
            <v>Lausanne</v>
          </cell>
          <cell r="J1106" t="str">
            <v>Switzerland</v>
          </cell>
          <cell r="K1106">
            <v>1</v>
          </cell>
          <cell r="L1106" t="str">
            <v>Consortium</v>
          </cell>
          <cell r="M1106">
            <v>2</v>
          </cell>
          <cell r="N1106" t="str">
            <v>Campus Wide</v>
          </cell>
          <cell r="O1106" t="str">
            <v/>
          </cell>
          <cell r="P1106" t="str">
            <v/>
          </cell>
          <cell r="Q1106">
            <v>100</v>
          </cell>
          <cell r="R1106" t="str">
            <v>Année Philologique</v>
          </cell>
          <cell r="S1106" t="str">
            <v/>
          </cell>
        </row>
        <row r="1107">
          <cell r="E1107">
            <v>1702</v>
          </cell>
          <cell r="F1107" t="str">
            <v>Logins</v>
          </cell>
          <cell r="G1107" t="str">
            <v>201904</v>
          </cell>
          <cell r="H1107" t="str">
            <v>Bibliothèque cantonale et universitaire Lausanne</v>
          </cell>
          <cell r="I1107" t="str">
            <v>Lausanne</v>
          </cell>
          <cell r="J1107" t="str">
            <v>Switzerland</v>
          </cell>
          <cell r="K1107">
            <v>1</v>
          </cell>
          <cell r="L1107" t="str">
            <v>Consortium</v>
          </cell>
          <cell r="M1107">
            <v>2</v>
          </cell>
          <cell r="N1107" t="str">
            <v>Campus Wide</v>
          </cell>
          <cell r="O1107" t="str">
            <v/>
          </cell>
          <cell r="P1107" t="str">
            <v/>
          </cell>
          <cell r="Q1107">
            <v>100</v>
          </cell>
          <cell r="R1107" t="str">
            <v>Année Philologique</v>
          </cell>
          <cell r="S1107" t="str">
            <v/>
          </cell>
        </row>
        <row r="1108">
          <cell r="E1108">
            <v>1702</v>
          </cell>
          <cell r="F1108" t="str">
            <v>Logins</v>
          </cell>
          <cell r="G1108" t="str">
            <v>201905</v>
          </cell>
          <cell r="H1108" t="str">
            <v>Bibliothèque cantonale et universitaire Lausanne</v>
          </cell>
          <cell r="I1108" t="str">
            <v>Lausanne</v>
          </cell>
          <cell r="J1108" t="str">
            <v>Switzerland</v>
          </cell>
          <cell r="K1108">
            <v>1</v>
          </cell>
          <cell r="L1108" t="str">
            <v>Consortium</v>
          </cell>
          <cell r="M1108">
            <v>2</v>
          </cell>
          <cell r="N1108" t="str">
            <v>Campus Wide</v>
          </cell>
          <cell r="O1108" t="str">
            <v/>
          </cell>
          <cell r="P1108" t="str">
            <v/>
          </cell>
          <cell r="Q1108">
            <v>100</v>
          </cell>
          <cell r="R1108" t="str">
            <v>Année Philologique</v>
          </cell>
          <cell r="S1108" t="str">
            <v/>
          </cell>
        </row>
        <row r="1109">
          <cell r="E1109">
            <v>1702</v>
          </cell>
          <cell r="F1109" t="str">
            <v>Logins</v>
          </cell>
          <cell r="G1109" t="str">
            <v>201906</v>
          </cell>
          <cell r="H1109" t="str">
            <v>Bibliothèque cantonale et universitaire Lausanne</v>
          </cell>
          <cell r="I1109" t="str">
            <v>Lausanne</v>
          </cell>
          <cell r="J1109" t="str">
            <v>Switzerland</v>
          </cell>
          <cell r="K1109">
            <v>1</v>
          </cell>
          <cell r="L1109" t="str">
            <v>Consortium</v>
          </cell>
          <cell r="M1109">
            <v>2</v>
          </cell>
          <cell r="N1109" t="str">
            <v>Campus Wide</v>
          </cell>
          <cell r="O1109" t="str">
            <v/>
          </cell>
          <cell r="P1109" t="str">
            <v/>
          </cell>
          <cell r="Q1109">
            <v>100</v>
          </cell>
          <cell r="R1109" t="str">
            <v>Année Philologique</v>
          </cell>
          <cell r="S1109" t="str">
            <v/>
          </cell>
        </row>
        <row r="1110">
          <cell r="E1110">
            <v>1702</v>
          </cell>
          <cell r="F1110" t="str">
            <v>Logins</v>
          </cell>
          <cell r="G1110" t="str">
            <v>201907</v>
          </cell>
          <cell r="H1110" t="str">
            <v>Bibliothèque cantonale et universitaire Lausanne</v>
          </cell>
          <cell r="I1110" t="str">
            <v>Lausanne</v>
          </cell>
          <cell r="J1110" t="str">
            <v>Switzerland</v>
          </cell>
          <cell r="K1110">
            <v>1</v>
          </cell>
          <cell r="L1110" t="str">
            <v>Consortium</v>
          </cell>
          <cell r="M1110">
            <v>2</v>
          </cell>
          <cell r="N1110" t="str">
            <v>Campus Wide</v>
          </cell>
          <cell r="O1110" t="str">
            <v/>
          </cell>
          <cell r="P1110" t="str">
            <v/>
          </cell>
          <cell r="Q1110">
            <v>100</v>
          </cell>
          <cell r="R1110" t="str">
            <v>Année Philologique</v>
          </cell>
          <cell r="S1110" t="str">
            <v/>
          </cell>
        </row>
        <row r="1111">
          <cell r="E1111">
            <v>1702</v>
          </cell>
          <cell r="F1111" t="str">
            <v>Logins</v>
          </cell>
          <cell r="G1111" t="str">
            <v>201908</v>
          </cell>
          <cell r="H1111" t="str">
            <v>Bibliothèque cantonale et universitaire Lausanne</v>
          </cell>
          <cell r="I1111" t="str">
            <v>Lausanne</v>
          </cell>
          <cell r="J1111" t="str">
            <v>Switzerland</v>
          </cell>
          <cell r="K1111">
            <v>1</v>
          </cell>
          <cell r="L1111" t="str">
            <v>Consortium</v>
          </cell>
          <cell r="M1111">
            <v>2</v>
          </cell>
          <cell r="N1111" t="str">
            <v>Campus Wide</v>
          </cell>
          <cell r="O1111" t="str">
            <v/>
          </cell>
          <cell r="P1111" t="str">
            <v/>
          </cell>
          <cell r="Q1111">
            <v>100</v>
          </cell>
          <cell r="R1111" t="str">
            <v>Année Philologique</v>
          </cell>
          <cell r="S1111" t="str">
            <v/>
          </cell>
        </row>
        <row r="1112">
          <cell r="E1112">
            <v>1702</v>
          </cell>
          <cell r="F1112" t="str">
            <v>Logins</v>
          </cell>
          <cell r="G1112" t="str">
            <v>201909</v>
          </cell>
          <cell r="H1112" t="str">
            <v>Bibliothèque cantonale et universitaire Lausanne</v>
          </cell>
          <cell r="I1112" t="str">
            <v>Lausanne</v>
          </cell>
          <cell r="J1112" t="str">
            <v>Switzerland</v>
          </cell>
          <cell r="K1112">
            <v>1</v>
          </cell>
          <cell r="L1112" t="str">
            <v>Consortium</v>
          </cell>
          <cell r="M1112">
            <v>2</v>
          </cell>
          <cell r="N1112" t="str">
            <v>Campus Wide</v>
          </cell>
          <cell r="O1112" t="str">
            <v/>
          </cell>
          <cell r="P1112" t="str">
            <v/>
          </cell>
          <cell r="Q1112">
            <v>100</v>
          </cell>
          <cell r="R1112" t="str">
            <v>Année Philologique</v>
          </cell>
          <cell r="S1112" t="str">
            <v/>
          </cell>
        </row>
        <row r="1113">
          <cell r="E1113">
            <v>1702</v>
          </cell>
          <cell r="F1113" t="str">
            <v>Logins</v>
          </cell>
          <cell r="G1113" t="str">
            <v>201910</v>
          </cell>
          <cell r="H1113" t="str">
            <v>Bibliothèque cantonale et universitaire Lausanne</v>
          </cell>
          <cell r="I1113" t="str">
            <v>Lausanne</v>
          </cell>
          <cell r="J1113" t="str">
            <v>Switzerland</v>
          </cell>
          <cell r="K1113">
            <v>1</v>
          </cell>
          <cell r="L1113" t="str">
            <v>Consortium</v>
          </cell>
          <cell r="M1113">
            <v>2</v>
          </cell>
          <cell r="N1113" t="str">
            <v>Campus Wide</v>
          </cell>
          <cell r="O1113" t="str">
            <v/>
          </cell>
          <cell r="P1113" t="str">
            <v/>
          </cell>
          <cell r="Q1113">
            <v>100</v>
          </cell>
          <cell r="R1113" t="str">
            <v>Année Philologique</v>
          </cell>
          <cell r="S1113" t="str">
            <v/>
          </cell>
        </row>
        <row r="1114">
          <cell r="E1114">
            <v>1702</v>
          </cell>
          <cell r="F1114" t="str">
            <v>Logins</v>
          </cell>
          <cell r="G1114" t="str">
            <v>201911</v>
          </cell>
          <cell r="H1114" t="str">
            <v>Bibliothèque cantonale et universitaire Lausanne</v>
          </cell>
          <cell r="I1114" t="str">
            <v>Lausanne</v>
          </cell>
          <cell r="J1114" t="str">
            <v>Switzerland</v>
          </cell>
          <cell r="K1114">
            <v>1</v>
          </cell>
          <cell r="L1114" t="str">
            <v>Consortium</v>
          </cell>
          <cell r="M1114">
            <v>2</v>
          </cell>
          <cell r="N1114" t="str">
            <v>Campus Wide</v>
          </cell>
          <cell r="O1114" t="str">
            <v/>
          </cell>
          <cell r="P1114" t="str">
            <v/>
          </cell>
          <cell r="Q1114">
            <v>100</v>
          </cell>
          <cell r="R1114" t="str">
            <v>Année Philologique</v>
          </cell>
          <cell r="S1114" t="str">
            <v/>
          </cell>
        </row>
        <row r="1115">
          <cell r="E1115">
            <v>1702</v>
          </cell>
          <cell r="F1115" t="str">
            <v>Logins</v>
          </cell>
          <cell r="G1115" t="str">
            <v>201912</v>
          </cell>
          <cell r="H1115" t="str">
            <v>Bibliothèque cantonale et universitaire Lausanne</v>
          </cell>
          <cell r="I1115" t="str">
            <v>Lausanne</v>
          </cell>
          <cell r="J1115" t="str">
            <v>Switzerland</v>
          </cell>
          <cell r="K1115">
            <v>1</v>
          </cell>
          <cell r="L1115" t="str">
            <v>Consortium</v>
          </cell>
          <cell r="M1115">
            <v>2</v>
          </cell>
          <cell r="N1115" t="str">
            <v>Campus Wide</v>
          </cell>
          <cell r="O1115" t="str">
            <v/>
          </cell>
          <cell r="P1115" t="str">
            <v/>
          </cell>
          <cell r="Q1115">
            <v>100</v>
          </cell>
          <cell r="R1115" t="str">
            <v>Année Philologique</v>
          </cell>
          <cell r="S1115" t="str">
            <v/>
          </cell>
        </row>
        <row r="1116">
          <cell r="E1116">
            <v>1703</v>
          </cell>
          <cell r="F1116" t="str">
            <v>Logins</v>
          </cell>
          <cell r="G1116" t="str">
            <v>201901</v>
          </cell>
          <cell r="H1116" t="str">
            <v>University of Iowa</v>
          </cell>
          <cell r="I1116" t="str">
            <v>Iowa City</v>
          </cell>
          <cell r="J1116" t="str">
            <v>USA</v>
          </cell>
          <cell r="K1116">
            <v>1</v>
          </cell>
          <cell r="L1116" t="str">
            <v>Consortium</v>
          </cell>
          <cell r="M1116">
            <v>8</v>
          </cell>
          <cell r="N1116" t="str">
            <v>CARN-1</v>
          </cell>
          <cell r="O1116" t="str">
            <v/>
          </cell>
          <cell r="P1116" t="str">
            <v/>
          </cell>
          <cell r="Q1116">
            <v>40</v>
          </cell>
          <cell r="R1116" t="str">
            <v>Année Philologique</v>
          </cell>
          <cell r="S1116" t="str">
            <v/>
          </cell>
        </row>
        <row r="1117">
          <cell r="E1117">
            <v>1703</v>
          </cell>
          <cell r="F1117" t="str">
            <v>Logins</v>
          </cell>
          <cell r="G1117" t="str">
            <v>201902</v>
          </cell>
          <cell r="H1117" t="str">
            <v>University of Iowa</v>
          </cell>
          <cell r="I1117" t="str">
            <v>Iowa City</v>
          </cell>
          <cell r="J1117" t="str">
            <v>USA</v>
          </cell>
          <cell r="K1117">
            <v>1</v>
          </cell>
          <cell r="L1117" t="str">
            <v>Consortium</v>
          </cell>
          <cell r="M1117">
            <v>8</v>
          </cell>
          <cell r="N1117" t="str">
            <v>CARN-1</v>
          </cell>
          <cell r="O1117" t="str">
            <v/>
          </cell>
          <cell r="P1117" t="str">
            <v/>
          </cell>
          <cell r="Q1117">
            <v>40</v>
          </cell>
          <cell r="R1117" t="str">
            <v>Année Philologique</v>
          </cell>
          <cell r="S1117" t="str">
            <v/>
          </cell>
        </row>
        <row r="1118">
          <cell r="E1118">
            <v>1703</v>
          </cell>
          <cell r="F1118" t="str">
            <v>Logins</v>
          </cell>
          <cell r="G1118" t="str">
            <v>201903</v>
          </cell>
          <cell r="H1118" t="str">
            <v>University of Iowa</v>
          </cell>
          <cell r="I1118" t="str">
            <v>Iowa City</v>
          </cell>
          <cell r="J1118" t="str">
            <v>USA</v>
          </cell>
          <cell r="K1118">
            <v>1</v>
          </cell>
          <cell r="L1118" t="str">
            <v>Consortium</v>
          </cell>
          <cell r="M1118">
            <v>8</v>
          </cell>
          <cell r="N1118" t="str">
            <v>CARN-1</v>
          </cell>
          <cell r="O1118" t="str">
            <v/>
          </cell>
          <cell r="P1118" t="str">
            <v/>
          </cell>
          <cell r="Q1118">
            <v>40</v>
          </cell>
          <cell r="R1118" t="str">
            <v>Année Philologique</v>
          </cell>
          <cell r="S1118" t="str">
            <v/>
          </cell>
        </row>
        <row r="1119">
          <cell r="E1119">
            <v>1703</v>
          </cell>
          <cell r="F1119" t="str">
            <v>Logins</v>
          </cell>
          <cell r="G1119" t="str">
            <v>201904</v>
          </cell>
          <cell r="H1119" t="str">
            <v>University of Iowa</v>
          </cell>
          <cell r="I1119" t="str">
            <v>Iowa City</v>
          </cell>
          <cell r="J1119" t="str">
            <v>USA</v>
          </cell>
          <cell r="K1119">
            <v>1</v>
          </cell>
          <cell r="L1119" t="str">
            <v>Consortium</v>
          </cell>
          <cell r="M1119">
            <v>8</v>
          </cell>
          <cell r="N1119" t="str">
            <v>CARN-1</v>
          </cell>
          <cell r="O1119" t="str">
            <v/>
          </cell>
          <cell r="P1119" t="str">
            <v/>
          </cell>
          <cell r="Q1119">
            <v>40</v>
          </cell>
          <cell r="R1119" t="str">
            <v>Année Philologique</v>
          </cell>
          <cell r="S1119" t="str">
            <v/>
          </cell>
        </row>
        <row r="1120">
          <cell r="E1120">
            <v>1703</v>
          </cell>
          <cell r="F1120" t="str">
            <v>Logins</v>
          </cell>
          <cell r="G1120" t="str">
            <v>201905</v>
          </cell>
          <cell r="H1120" t="str">
            <v>University of Iowa</v>
          </cell>
          <cell r="I1120" t="str">
            <v>Iowa City</v>
          </cell>
          <cell r="J1120" t="str">
            <v>USA</v>
          </cell>
          <cell r="K1120">
            <v>1</v>
          </cell>
          <cell r="L1120" t="str">
            <v>Consortium</v>
          </cell>
          <cell r="M1120">
            <v>8</v>
          </cell>
          <cell r="N1120" t="str">
            <v>CARN-1</v>
          </cell>
          <cell r="O1120" t="str">
            <v/>
          </cell>
          <cell r="P1120" t="str">
            <v/>
          </cell>
          <cell r="Q1120">
            <v>40</v>
          </cell>
          <cell r="R1120" t="str">
            <v>Année Philologique</v>
          </cell>
          <cell r="S1120" t="str">
            <v/>
          </cell>
        </row>
        <row r="1121">
          <cell r="E1121">
            <v>1703</v>
          </cell>
          <cell r="F1121" t="str">
            <v>Logins</v>
          </cell>
          <cell r="G1121" t="str">
            <v>201906</v>
          </cell>
          <cell r="H1121" t="str">
            <v>University of Iowa</v>
          </cell>
          <cell r="I1121" t="str">
            <v>Iowa City</v>
          </cell>
          <cell r="J1121" t="str">
            <v>USA</v>
          </cell>
          <cell r="K1121">
            <v>1</v>
          </cell>
          <cell r="L1121" t="str">
            <v>Consortium</v>
          </cell>
          <cell r="M1121">
            <v>8</v>
          </cell>
          <cell r="N1121" t="str">
            <v>CARN-1</v>
          </cell>
          <cell r="O1121" t="str">
            <v/>
          </cell>
          <cell r="P1121" t="str">
            <v/>
          </cell>
          <cell r="Q1121">
            <v>40</v>
          </cell>
          <cell r="R1121" t="str">
            <v>Année Philologique</v>
          </cell>
          <cell r="S1121" t="str">
            <v/>
          </cell>
        </row>
        <row r="1122">
          <cell r="E1122">
            <v>1703</v>
          </cell>
          <cell r="F1122" t="str">
            <v>Logins</v>
          </cell>
          <cell r="G1122" t="str">
            <v>201907</v>
          </cell>
          <cell r="H1122" t="str">
            <v>University of Iowa</v>
          </cell>
          <cell r="I1122" t="str">
            <v>Iowa City</v>
          </cell>
          <cell r="J1122" t="str">
            <v>USA</v>
          </cell>
          <cell r="K1122">
            <v>1</v>
          </cell>
          <cell r="L1122" t="str">
            <v>Consortium</v>
          </cell>
          <cell r="M1122">
            <v>8</v>
          </cell>
          <cell r="N1122" t="str">
            <v>CARN-1</v>
          </cell>
          <cell r="O1122" t="str">
            <v/>
          </cell>
          <cell r="P1122" t="str">
            <v/>
          </cell>
          <cell r="Q1122">
            <v>40</v>
          </cell>
          <cell r="R1122" t="str">
            <v>Année Philologique</v>
          </cell>
          <cell r="S1122" t="str">
            <v/>
          </cell>
        </row>
        <row r="1123">
          <cell r="E1123">
            <v>1703</v>
          </cell>
          <cell r="F1123" t="str">
            <v>Logins</v>
          </cell>
          <cell r="G1123" t="str">
            <v>201908</v>
          </cell>
          <cell r="H1123" t="str">
            <v>University of Iowa</v>
          </cell>
          <cell r="I1123" t="str">
            <v>Iowa City</v>
          </cell>
          <cell r="J1123" t="str">
            <v>USA</v>
          </cell>
          <cell r="K1123">
            <v>1</v>
          </cell>
          <cell r="L1123" t="str">
            <v>Consortium</v>
          </cell>
          <cell r="M1123">
            <v>8</v>
          </cell>
          <cell r="N1123" t="str">
            <v>CARN-1</v>
          </cell>
          <cell r="O1123" t="str">
            <v/>
          </cell>
          <cell r="P1123" t="str">
            <v/>
          </cell>
          <cell r="Q1123">
            <v>40</v>
          </cell>
          <cell r="R1123" t="str">
            <v>Année Philologique</v>
          </cell>
          <cell r="S1123" t="str">
            <v/>
          </cell>
        </row>
        <row r="1124">
          <cell r="E1124">
            <v>1703</v>
          </cell>
          <cell r="F1124" t="str">
            <v>Logins</v>
          </cell>
          <cell r="G1124" t="str">
            <v>201909</v>
          </cell>
          <cell r="H1124" t="str">
            <v>University of Iowa</v>
          </cell>
          <cell r="I1124" t="str">
            <v>Iowa City</v>
          </cell>
          <cell r="J1124" t="str">
            <v>USA</v>
          </cell>
          <cell r="K1124">
            <v>1</v>
          </cell>
          <cell r="L1124" t="str">
            <v>Consortium</v>
          </cell>
          <cell r="M1124">
            <v>8</v>
          </cell>
          <cell r="N1124" t="str">
            <v>CARN-1</v>
          </cell>
          <cell r="O1124" t="str">
            <v/>
          </cell>
          <cell r="P1124" t="str">
            <v/>
          </cell>
          <cell r="Q1124">
            <v>40</v>
          </cell>
          <cell r="R1124" t="str">
            <v>Année Philologique</v>
          </cell>
          <cell r="S1124" t="str">
            <v/>
          </cell>
        </row>
        <row r="1125">
          <cell r="E1125">
            <v>1703</v>
          </cell>
          <cell r="F1125" t="str">
            <v>Logins</v>
          </cell>
          <cell r="G1125" t="str">
            <v>201910</v>
          </cell>
          <cell r="H1125" t="str">
            <v>University of Iowa</v>
          </cell>
          <cell r="I1125" t="str">
            <v>Iowa City</v>
          </cell>
          <cell r="J1125" t="str">
            <v>USA</v>
          </cell>
          <cell r="K1125">
            <v>1</v>
          </cell>
          <cell r="L1125" t="str">
            <v>Consortium</v>
          </cell>
          <cell r="M1125">
            <v>8</v>
          </cell>
          <cell r="N1125" t="str">
            <v>CARN-1</v>
          </cell>
          <cell r="O1125" t="str">
            <v/>
          </cell>
          <cell r="P1125" t="str">
            <v/>
          </cell>
          <cell r="Q1125">
            <v>40</v>
          </cell>
          <cell r="R1125" t="str">
            <v>Année Philologique</v>
          </cell>
          <cell r="S1125" t="str">
            <v/>
          </cell>
        </row>
        <row r="1126">
          <cell r="E1126">
            <v>1703</v>
          </cell>
          <cell r="F1126" t="str">
            <v>Logins</v>
          </cell>
          <cell r="G1126" t="str">
            <v>201911</v>
          </cell>
          <cell r="H1126" t="str">
            <v>University of Iowa</v>
          </cell>
          <cell r="I1126" t="str">
            <v>Iowa City</v>
          </cell>
          <cell r="J1126" t="str">
            <v>USA</v>
          </cell>
          <cell r="K1126">
            <v>1</v>
          </cell>
          <cell r="L1126" t="str">
            <v>Consortium</v>
          </cell>
          <cell r="M1126">
            <v>8</v>
          </cell>
          <cell r="N1126" t="str">
            <v>CARN-1</v>
          </cell>
          <cell r="O1126" t="str">
            <v/>
          </cell>
          <cell r="P1126" t="str">
            <v/>
          </cell>
          <cell r="Q1126">
            <v>40</v>
          </cell>
          <cell r="R1126" t="str">
            <v>Année Philologique</v>
          </cell>
          <cell r="S1126" t="str">
            <v/>
          </cell>
        </row>
        <row r="1127">
          <cell r="E1127">
            <v>1703</v>
          </cell>
          <cell r="F1127" t="str">
            <v>Logins</v>
          </cell>
          <cell r="G1127" t="str">
            <v>201912</v>
          </cell>
          <cell r="H1127" t="str">
            <v>University of Iowa</v>
          </cell>
          <cell r="I1127" t="str">
            <v>Iowa City</v>
          </cell>
          <cell r="J1127" t="str">
            <v>USA</v>
          </cell>
          <cell r="K1127">
            <v>1</v>
          </cell>
          <cell r="L1127" t="str">
            <v>Consortium</v>
          </cell>
          <cell r="M1127">
            <v>8</v>
          </cell>
          <cell r="N1127" t="str">
            <v>CARN-1</v>
          </cell>
          <cell r="O1127" t="str">
            <v/>
          </cell>
          <cell r="P1127" t="str">
            <v/>
          </cell>
          <cell r="Q1127">
            <v>40</v>
          </cell>
          <cell r="R1127" t="str">
            <v>Année Philologique</v>
          </cell>
          <cell r="S1127" t="str">
            <v/>
          </cell>
        </row>
        <row r="1128">
          <cell r="E1128">
            <v>1705</v>
          </cell>
          <cell r="F1128" t="str">
            <v>Logins</v>
          </cell>
          <cell r="G1128" t="str">
            <v>201901</v>
          </cell>
          <cell r="H1128" t="str">
            <v>University of California Santa Barbara</v>
          </cell>
          <cell r="I1128" t="str">
            <v>Santa Barbara</v>
          </cell>
          <cell r="J1128" t="str">
            <v>USA</v>
          </cell>
          <cell r="K1128">
            <v>1</v>
          </cell>
          <cell r="L1128" t="str">
            <v>Consortium</v>
          </cell>
          <cell r="M1128">
            <v>8</v>
          </cell>
          <cell r="N1128" t="str">
            <v>CARN-1</v>
          </cell>
          <cell r="O1128" t="str">
            <v/>
          </cell>
          <cell r="P1128" t="str">
            <v/>
          </cell>
          <cell r="Q1128">
            <v>40</v>
          </cell>
          <cell r="R1128" t="str">
            <v>Année Philologique</v>
          </cell>
          <cell r="S1128" t="str">
            <v/>
          </cell>
        </row>
        <row r="1129">
          <cell r="E1129">
            <v>1705</v>
          </cell>
          <cell r="F1129" t="str">
            <v>Logins</v>
          </cell>
          <cell r="G1129" t="str">
            <v>201902</v>
          </cell>
          <cell r="H1129" t="str">
            <v>University of California Santa Barbara</v>
          </cell>
          <cell r="I1129" t="str">
            <v>Santa Barbara</v>
          </cell>
          <cell r="J1129" t="str">
            <v>USA</v>
          </cell>
          <cell r="K1129">
            <v>1</v>
          </cell>
          <cell r="L1129" t="str">
            <v>Consortium</v>
          </cell>
          <cell r="M1129">
            <v>8</v>
          </cell>
          <cell r="N1129" t="str">
            <v>CARN-1</v>
          </cell>
          <cell r="O1129" t="str">
            <v/>
          </cell>
          <cell r="P1129" t="str">
            <v/>
          </cell>
          <cell r="Q1129">
            <v>40</v>
          </cell>
          <cell r="R1129" t="str">
            <v>Année Philologique</v>
          </cell>
          <cell r="S1129" t="str">
            <v/>
          </cell>
        </row>
        <row r="1130">
          <cell r="E1130">
            <v>1705</v>
          </cell>
          <cell r="F1130" t="str">
            <v>Logins</v>
          </cell>
          <cell r="G1130" t="str">
            <v>201903</v>
          </cell>
          <cell r="H1130" t="str">
            <v>University of California Santa Barbara</v>
          </cell>
          <cell r="I1130" t="str">
            <v>Santa Barbara</v>
          </cell>
          <cell r="J1130" t="str">
            <v>USA</v>
          </cell>
          <cell r="K1130">
            <v>1</v>
          </cell>
          <cell r="L1130" t="str">
            <v>Consortium</v>
          </cell>
          <cell r="M1130">
            <v>8</v>
          </cell>
          <cell r="N1130" t="str">
            <v>CARN-1</v>
          </cell>
          <cell r="O1130" t="str">
            <v/>
          </cell>
          <cell r="P1130" t="str">
            <v/>
          </cell>
          <cell r="Q1130">
            <v>40</v>
          </cell>
          <cell r="R1130" t="str">
            <v>Année Philologique</v>
          </cell>
          <cell r="S1130" t="str">
            <v/>
          </cell>
        </row>
        <row r="1131">
          <cell r="E1131">
            <v>1705</v>
          </cell>
          <cell r="F1131" t="str">
            <v>Logins</v>
          </cell>
          <cell r="G1131" t="str">
            <v>201904</v>
          </cell>
          <cell r="H1131" t="str">
            <v>University of California Santa Barbara</v>
          </cell>
          <cell r="I1131" t="str">
            <v>Santa Barbara</v>
          </cell>
          <cell r="J1131" t="str">
            <v>USA</v>
          </cell>
          <cell r="K1131">
            <v>1</v>
          </cell>
          <cell r="L1131" t="str">
            <v>Consortium</v>
          </cell>
          <cell r="M1131">
            <v>8</v>
          </cell>
          <cell r="N1131" t="str">
            <v>CARN-1</v>
          </cell>
          <cell r="O1131" t="str">
            <v/>
          </cell>
          <cell r="P1131" t="str">
            <v/>
          </cell>
          <cell r="Q1131">
            <v>40</v>
          </cell>
          <cell r="R1131" t="str">
            <v>Année Philologique</v>
          </cell>
          <cell r="S1131" t="str">
            <v/>
          </cell>
        </row>
        <row r="1132">
          <cell r="E1132">
            <v>1705</v>
          </cell>
          <cell r="F1132" t="str">
            <v>Logins</v>
          </cell>
          <cell r="G1132" t="str">
            <v>201905</v>
          </cell>
          <cell r="H1132" t="str">
            <v>University of California Santa Barbara</v>
          </cell>
          <cell r="I1132" t="str">
            <v>Santa Barbara</v>
          </cell>
          <cell r="J1132" t="str">
            <v>USA</v>
          </cell>
          <cell r="K1132">
            <v>1</v>
          </cell>
          <cell r="L1132" t="str">
            <v>Consortium</v>
          </cell>
          <cell r="M1132">
            <v>8</v>
          </cell>
          <cell r="N1132" t="str">
            <v>CARN-1</v>
          </cell>
          <cell r="O1132" t="str">
            <v/>
          </cell>
          <cell r="P1132" t="str">
            <v/>
          </cell>
          <cell r="Q1132">
            <v>40</v>
          </cell>
          <cell r="R1132" t="str">
            <v>Année Philologique</v>
          </cell>
          <cell r="S1132" t="str">
            <v/>
          </cell>
        </row>
        <row r="1133">
          <cell r="E1133">
            <v>1705</v>
          </cell>
          <cell r="F1133" t="str">
            <v>Logins</v>
          </cell>
          <cell r="G1133" t="str">
            <v>201906</v>
          </cell>
          <cell r="H1133" t="str">
            <v>University of California Santa Barbara</v>
          </cell>
          <cell r="I1133" t="str">
            <v>Santa Barbara</v>
          </cell>
          <cell r="J1133" t="str">
            <v>USA</v>
          </cell>
          <cell r="K1133">
            <v>1</v>
          </cell>
          <cell r="L1133" t="str">
            <v>Consortium</v>
          </cell>
          <cell r="M1133">
            <v>8</v>
          </cell>
          <cell r="N1133" t="str">
            <v>CARN-1</v>
          </cell>
          <cell r="O1133" t="str">
            <v/>
          </cell>
          <cell r="P1133" t="str">
            <v/>
          </cell>
          <cell r="Q1133">
            <v>40</v>
          </cell>
          <cell r="R1133" t="str">
            <v>Année Philologique</v>
          </cell>
          <cell r="S1133" t="str">
            <v/>
          </cell>
        </row>
        <row r="1134">
          <cell r="E1134">
            <v>1705</v>
          </cell>
          <cell r="F1134" t="str">
            <v>Logins</v>
          </cell>
          <cell r="G1134" t="str">
            <v>201907</v>
          </cell>
          <cell r="H1134" t="str">
            <v>University of California Santa Barbara</v>
          </cell>
          <cell r="I1134" t="str">
            <v>Santa Barbara</v>
          </cell>
          <cell r="J1134" t="str">
            <v>USA</v>
          </cell>
          <cell r="K1134">
            <v>1</v>
          </cell>
          <cell r="L1134" t="str">
            <v>Consortium</v>
          </cell>
          <cell r="M1134">
            <v>8</v>
          </cell>
          <cell r="N1134" t="str">
            <v>CARN-1</v>
          </cell>
          <cell r="O1134" t="str">
            <v/>
          </cell>
          <cell r="P1134" t="str">
            <v/>
          </cell>
          <cell r="Q1134">
            <v>40</v>
          </cell>
          <cell r="R1134" t="str">
            <v>Année Philologique</v>
          </cell>
          <cell r="S1134" t="str">
            <v/>
          </cell>
        </row>
        <row r="1135">
          <cell r="E1135">
            <v>1705</v>
          </cell>
          <cell r="F1135" t="str">
            <v>Logins</v>
          </cell>
          <cell r="G1135" t="str">
            <v>201908</v>
          </cell>
          <cell r="H1135" t="str">
            <v>University of California Santa Barbara</v>
          </cell>
          <cell r="I1135" t="str">
            <v>Santa Barbara</v>
          </cell>
          <cell r="J1135" t="str">
            <v>USA</v>
          </cell>
          <cell r="K1135">
            <v>1</v>
          </cell>
          <cell r="L1135" t="str">
            <v>Consortium</v>
          </cell>
          <cell r="M1135">
            <v>8</v>
          </cell>
          <cell r="N1135" t="str">
            <v>CARN-1</v>
          </cell>
          <cell r="O1135" t="str">
            <v/>
          </cell>
          <cell r="P1135" t="str">
            <v/>
          </cell>
          <cell r="Q1135">
            <v>40</v>
          </cell>
          <cell r="R1135" t="str">
            <v>Année Philologique</v>
          </cell>
          <cell r="S1135" t="str">
            <v/>
          </cell>
        </row>
        <row r="1136">
          <cell r="E1136">
            <v>1705</v>
          </cell>
          <cell r="F1136" t="str">
            <v>Logins</v>
          </cell>
          <cell r="G1136" t="str">
            <v>201909</v>
          </cell>
          <cell r="H1136" t="str">
            <v>University of California Santa Barbara</v>
          </cell>
          <cell r="I1136" t="str">
            <v>Santa Barbara</v>
          </cell>
          <cell r="J1136" t="str">
            <v>USA</v>
          </cell>
          <cell r="K1136">
            <v>1</v>
          </cell>
          <cell r="L1136" t="str">
            <v>Consortium</v>
          </cell>
          <cell r="M1136">
            <v>8</v>
          </cell>
          <cell r="N1136" t="str">
            <v>CARN-1</v>
          </cell>
          <cell r="O1136" t="str">
            <v/>
          </cell>
          <cell r="P1136" t="str">
            <v/>
          </cell>
          <cell r="Q1136">
            <v>40</v>
          </cell>
          <cell r="R1136" t="str">
            <v>Année Philologique</v>
          </cell>
          <cell r="S1136" t="str">
            <v/>
          </cell>
        </row>
        <row r="1137">
          <cell r="E1137">
            <v>1705</v>
          </cell>
          <cell r="F1137" t="str">
            <v>Logins</v>
          </cell>
          <cell r="G1137" t="str">
            <v>201910</v>
          </cell>
          <cell r="H1137" t="str">
            <v>University of California Santa Barbara</v>
          </cell>
          <cell r="I1137" t="str">
            <v>Santa Barbara</v>
          </cell>
          <cell r="J1137" t="str">
            <v>USA</v>
          </cell>
          <cell r="K1137">
            <v>1</v>
          </cell>
          <cell r="L1137" t="str">
            <v>Consortium</v>
          </cell>
          <cell r="M1137">
            <v>8</v>
          </cell>
          <cell r="N1137" t="str">
            <v>CARN-1</v>
          </cell>
          <cell r="O1137" t="str">
            <v/>
          </cell>
          <cell r="P1137" t="str">
            <v/>
          </cell>
          <cell r="Q1137">
            <v>40</v>
          </cell>
          <cell r="R1137" t="str">
            <v>Année Philologique</v>
          </cell>
          <cell r="S1137" t="str">
            <v/>
          </cell>
        </row>
        <row r="1138">
          <cell r="E1138">
            <v>1705</v>
          </cell>
          <cell r="F1138" t="str">
            <v>Logins</v>
          </cell>
          <cell r="G1138" t="str">
            <v>201911</v>
          </cell>
          <cell r="H1138" t="str">
            <v>University of California Santa Barbara</v>
          </cell>
          <cell r="I1138" t="str">
            <v>Santa Barbara</v>
          </cell>
          <cell r="J1138" t="str">
            <v>USA</v>
          </cell>
          <cell r="K1138">
            <v>1</v>
          </cell>
          <cell r="L1138" t="str">
            <v>Consortium</v>
          </cell>
          <cell r="M1138">
            <v>8</v>
          </cell>
          <cell r="N1138" t="str">
            <v>CARN-1</v>
          </cell>
          <cell r="O1138" t="str">
            <v/>
          </cell>
          <cell r="P1138" t="str">
            <v/>
          </cell>
          <cell r="Q1138">
            <v>40</v>
          </cell>
          <cell r="R1138" t="str">
            <v>Année Philologique</v>
          </cell>
          <cell r="S1138" t="str">
            <v/>
          </cell>
        </row>
        <row r="1139">
          <cell r="E1139">
            <v>1705</v>
          </cell>
          <cell r="F1139" t="str">
            <v>Logins</v>
          </cell>
          <cell r="G1139" t="str">
            <v>201912</v>
          </cell>
          <cell r="H1139" t="str">
            <v>University of California Santa Barbara</v>
          </cell>
          <cell r="I1139" t="str">
            <v>Santa Barbara</v>
          </cell>
          <cell r="J1139" t="str">
            <v>USA</v>
          </cell>
          <cell r="K1139">
            <v>1</v>
          </cell>
          <cell r="L1139" t="str">
            <v>Consortium</v>
          </cell>
          <cell r="M1139">
            <v>8</v>
          </cell>
          <cell r="N1139" t="str">
            <v>CARN-1</v>
          </cell>
          <cell r="O1139" t="str">
            <v/>
          </cell>
          <cell r="P1139" t="str">
            <v/>
          </cell>
          <cell r="Q1139">
            <v>40</v>
          </cell>
          <cell r="R1139" t="str">
            <v>Année Philologique</v>
          </cell>
          <cell r="S1139" t="str">
            <v/>
          </cell>
        </row>
        <row r="1140">
          <cell r="E1140">
            <v>1715</v>
          </cell>
          <cell r="F1140" t="str">
            <v>Logins</v>
          </cell>
          <cell r="G1140" t="str">
            <v>201901</v>
          </cell>
          <cell r="H1140" t="str">
            <v>Bibliothèque Universitaire Moretus Plantin</v>
          </cell>
          <cell r="I1140" t="str">
            <v>Namur</v>
          </cell>
          <cell r="J1140" t="str">
            <v>Belgium</v>
          </cell>
          <cell r="K1140">
            <v>1</v>
          </cell>
          <cell r="L1140" t="str">
            <v>Consortium</v>
          </cell>
          <cell r="M1140">
            <v>3</v>
          </cell>
          <cell r="N1140" t="str">
            <v>Standard</v>
          </cell>
          <cell r="O1140" t="str">
            <v/>
          </cell>
          <cell r="P1140" t="str">
            <v/>
          </cell>
          <cell r="Q1140">
            <v>3</v>
          </cell>
          <cell r="R1140" t="str">
            <v>Année Philologique</v>
          </cell>
          <cell r="S1140" t="str">
            <v/>
          </cell>
        </row>
        <row r="1141">
          <cell r="E1141">
            <v>1715</v>
          </cell>
          <cell r="F1141" t="str">
            <v>Logins</v>
          </cell>
          <cell r="G1141" t="str">
            <v>201902</v>
          </cell>
          <cell r="H1141" t="str">
            <v>Bibliothèque Universitaire Moretus Plantin</v>
          </cell>
          <cell r="I1141" t="str">
            <v>Namur</v>
          </cell>
          <cell r="J1141" t="str">
            <v>Belgium</v>
          </cell>
          <cell r="K1141">
            <v>1</v>
          </cell>
          <cell r="L1141" t="str">
            <v>Consortium</v>
          </cell>
          <cell r="M1141">
            <v>3</v>
          </cell>
          <cell r="N1141" t="str">
            <v>Standard</v>
          </cell>
          <cell r="O1141" t="str">
            <v/>
          </cell>
          <cell r="P1141" t="str">
            <v/>
          </cell>
          <cell r="Q1141">
            <v>3</v>
          </cell>
          <cell r="R1141" t="str">
            <v>Année Philologique</v>
          </cell>
          <cell r="S1141" t="str">
            <v/>
          </cell>
        </row>
        <row r="1142">
          <cell r="E1142">
            <v>1715</v>
          </cell>
          <cell r="F1142" t="str">
            <v>Logins</v>
          </cell>
          <cell r="G1142" t="str">
            <v>201903</v>
          </cell>
          <cell r="H1142" t="str">
            <v>Bibliothèque Universitaire Moretus Plantin</v>
          </cell>
          <cell r="I1142" t="str">
            <v>Namur</v>
          </cell>
          <cell r="J1142" t="str">
            <v>Belgium</v>
          </cell>
          <cell r="K1142">
            <v>1</v>
          </cell>
          <cell r="L1142" t="str">
            <v>Consortium</v>
          </cell>
          <cell r="M1142">
            <v>3</v>
          </cell>
          <cell r="N1142" t="str">
            <v>Standard</v>
          </cell>
          <cell r="O1142" t="str">
            <v/>
          </cell>
          <cell r="P1142" t="str">
            <v/>
          </cell>
          <cell r="Q1142">
            <v>3</v>
          </cell>
          <cell r="R1142" t="str">
            <v>Année Philologique</v>
          </cell>
          <cell r="S1142" t="str">
            <v/>
          </cell>
        </row>
        <row r="1143">
          <cell r="E1143">
            <v>1715</v>
          </cell>
          <cell r="F1143" t="str">
            <v>Logins</v>
          </cell>
          <cell r="G1143" t="str">
            <v>201904</v>
          </cell>
          <cell r="H1143" t="str">
            <v>Bibliothèque Universitaire Moretus Plantin</v>
          </cell>
          <cell r="I1143" t="str">
            <v>Namur</v>
          </cell>
          <cell r="J1143" t="str">
            <v>Belgium</v>
          </cell>
          <cell r="K1143">
            <v>1</v>
          </cell>
          <cell r="L1143" t="str">
            <v>Consortium</v>
          </cell>
          <cell r="M1143">
            <v>3</v>
          </cell>
          <cell r="N1143" t="str">
            <v>Standard</v>
          </cell>
          <cell r="O1143" t="str">
            <v/>
          </cell>
          <cell r="P1143" t="str">
            <v/>
          </cell>
          <cell r="Q1143">
            <v>3</v>
          </cell>
          <cell r="R1143" t="str">
            <v>Année Philologique</v>
          </cell>
          <cell r="S1143" t="str">
            <v/>
          </cell>
        </row>
        <row r="1144">
          <cell r="E1144">
            <v>1715</v>
          </cell>
          <cell r="F1144" t="str">
            <v>Logins</v>
          </cell>
          <cell r="G1144" t="str">
            <v>201905</v>
          </cell>
          <cell r="H1144" t="str">
            <v>Bibliothèque Universitaire Moretus Plantin</v>
          </cell>
          <cell r="I1144" t="str">
            <v>Namur</v>
          </cell>
          <cell r="J1144" t="str">
            <v>Belgium</v>
          </cell>
          <cell r="K1144">
            <v>1</v>
          </cell>
          <cell r="L1144" t="str">
            <v>Consortium</v>
          </cell>
          <cell r="M1144">
            <v>3</v>
          </cell>
          <cell r="N1144" t="str">
            <v>Standard</v>
          </cell>
          <cell r="O1144" t="str">
            <v/>
          </cell>
          <cell r="P1144" t="str">
            <v/>
          </cell>
          <cell r="Q1144">
            <v>3</v>
          </cell>
          <cell r="R1144" t="str">
            <v>Année Philologique</v>
          </cell>
          <cell r="S1144" t="str">
            <v/>
          </cell>
        </row>
        <row r="1145">
          <cell r="E1145">
            <v>1715</v>
          </cell>
          <cell r="F1145" t="str">
            <v>Logins</v>
          </cell>
          <cell r="G1145" t="str">
            <v>201906</v>
          </cell>
          <cell r="H1145" t="str">
            <v>Bibliothèque Universitaire Moretus Plantin</v>
          </cell>
          <cell r="I1145" t="str">
            <v>Namur</v>
          </cell>
          <cell r="J1145" t="str">
            <v>Belgium</v>
          </cell>
          <cell r="K1145">
            <v>1</v>
          </cell>
          <cell r="L1145" t="str">
            <v>Consortium</v>
          </cell>
          <cell r="M1145">
            <v>3</v>
          </cell>
          <cell r="N1145" t="str">
            <v>Standard</v>
          </cell>
          <cell r="O1145" t="str">
            <v/>
          </cell>
          <cell r="P1145" t="str">
            <v/>
          </cell>
          <cell r="Q1145">
            <v>3</v>
          </cell>
          <cell r="R1145" t="str">
            <v>Année Philologique</v>
          </cell>
          <cell r="S1145" t="str">
            <v/>
          </cell>
        </row>
        <row r="1146">
          <cell r="E1146">
            <v>1715</v>
          </cell>
          <cell r="F1146" t="str">
            <v>Logins</v>
          </cell>
          <cell r="G1146" t="str">
            <v>201907</v>
          </cell>
          <cell r="H1146" t="str">
            <v>Bibliothèque Universitaire Moretus Plantin</v>
          </cell>
          <cell r="I1146" t="str">
            <v>Namur</v>
          </cell>
          <cell r="J1146" t="str">
            <v>Belgium</v>
          </cell>
          <cell r="K1146">
            <v>1</v>
          </cell>
          <cell r="L1146" t="str">
            <v>Consortium</v>
          </cell>
          <cell r="M1146">
            <v>3</v>
          </cell>
          <cell r="N1146" t="str">
            <v>Standard</v>
          </cell>
          <cell r="O1146" t="str">
            <v/>
          </cell>
          <cell r="P1146" t="str">
            <v/>
          </cell>
          <cell r="Q1146">
            <v>3</v>
          </cell>
          <cell r="R1146" t="str">
            <v>Année Philologique</v>
          </cell>
          <cell r="S1146" t="str">
            <v/>
          </cell>
        </row>
        <row r="1147">
          <cell r="E1147">
            <v>1715</v>
          </cell>
          <cell r="F1147" t="str">
            <v>Logins</v>
          </cell>
          <cell r="G1147" t="str">
            <v>201908</v>
          </cell>
          <cell r="H1147" t="str">
            <v>Bibliothèque Universitaire Moretus Plantin</v>
          </cell>
          <cell r="I1147" t="str">
            <v>Namur</v>
          </cell>
          <cell r="J1147" t="str">
            <v>Belgium</v>
          </cell>
          <cell r="K1147">
            <v>1</v>
          </cell>
          <cell r="L1147" t="str">
            <v>Consortium</v>
          </cell>
          <cell r="M1147">
            <v>3</v>
          </cell>
          <cell r="N1147" t="str">
            <v>Standard</v>
          </cell>
          <cell r="O1147" t="str">
            <v/>
          </cell>
          <cell r="P1147" t="str">
            <v/>
          </cell>
          <cell r="Q1147">
            <v>3</v>
          </cell>
          <cell r="R1147" t="str">
            <v>Année Philologique</v>
          </cell>
          <cell r="S1147" t="str">
            <v/>
          </cell>
        </row>
        <row r="1148">
          <cell r="E1148">
            <v>1715</v>
          </cell>
          <cell r="F1148" t="str">
            <v>Logins</v>
          </cell>
          <cell r="G1148" t="str">
            <v>201909</v>
          </cell>
          <cell r="H1148" t="str">
            <v>Bibliothèque Universitaire Moretus Plantin</v>
          </cell>
          <cell r="I1148" t="str">
            <v>Namur</v>
          </cell>
          <cell r="J1148" t="str">
            <v>Belgium</v>
          </cell>
          <cell r="K1148">
            <v>1</v>
          </cell>
          <cell r="L1148" t="str">
            <v>Consortium</v>
          </cell>
          <cell r="M1148">
            <v>3</v>
          </cell>
          <cell r="N1148" t="str">
            <v>Standard</v>
          </cell>
          <cell r="O1148" t="str">
            <v/>
          </cell>
          <cell r="P1148" t="str">
            <v/>
          </cell>
          <cell r="Q1148">
            <v>3</v>
          </cell>
          <cell r="R1148" t="str">
            <v>Année Philologique</v>
          </cell>
          <cell r="S1148" t="str">
            <v/>
          </cell>
        </row>
        <row r="1149">
          <cell r="E1149">
            <v>1715</v>
          </cell>
          <cell r="F1149" t="str">
            <v>Logins</v>
          </cell>
          <cell r="G1149" t="str">
            <v>201910</v>
          </cell>
          <cell r="H1149" t="str">
            <v>Bibliothèque Universitaire Moretus Plantin</v>
          </cell>
          <cell r="I1149" t="str">
            <v>Namur</v>
          </cell>
          <cell r="J1149" t="str">
            <v>Belgium</v>
          </cell>
          <cell r="K1149">
            <v>1</v>
          </cell>
          <cell r="L1149" t="str">
            <v>Consortium</v>
          </cell>
          <cell r="M1149">
            <v>3</v>
          </cell>
          <cell r="N1149" t="str">
            <v>Standard</v>
          </cell>
          <cell r="O1149" t="str">
            <v/>
          </cell>
          <cell r="P1149" t="str">
            <v/>
          </cell>
          <cell r="Q1149">
            <v>3</v>
          </cell>
          <cell r="R1149" t="str">
            <v>Année Philologique</v>
          </cell>
          <cell r="S1149" t="str">
            <v/>
          </cell>
        </row>
        <row r="1150">
          <cell r="E1150">
            <v>1715</v>
          </cell>
          <cell r="F1150" t="str">
            <v>Logins</v>
          </cell>
          <cell r="G1150" t="str">
            <v>201911</v>
          </cell>
          <cell r="H1150" t="str">
            <v>Bibliothèque Universitaire Moretus Plantin</v>
          </cell>
          <cell r="I1150" t="str">
            <v>Namur</v>
          </cell>
          <cell r="J1150" t="str">
            <v>Belgium</v>
          </cell>
          <cell r="K1150">
            <v>1</v>
          </cell>
          <cell r="L1150" t="str">
            <v>Consortium</v>
          </cell>
          <cell r="M1150">
            <v>3</v>
          </cell>
          <cell r="N1150" t="str">
            <v>Standard</v>
          </cell>
          <cell r="O1150" t="str">
            <v/>
          </cell>
          <cell r="P1150" t="str">
            <v/>
          </cell>
          <cell r="Q1150">
            <v>3</v>
          </cell>
          <cell r="R1150" t="str">
            <v>Année Philologique</v>
          </cell>
          <cell r="S1150" t="str">
            <v/>
          </cell>
        </row>
        <row r="1151">
          <cell r="E1151">
            <v>1715</v>
          </cell>
          <cell r="F1151" t="str">
            <v>Logins</v>
          </cell>
          <cell r="G1151" t="str">
            <v>201912</v>
          </cell>
          <cell r="H1151" t="str">
            <v>Bibliothèque Universitaire Moretus Plantin</v>
          </cell>
          <cell r="I1151" t="str">
            <v>Namur</v>
          </cell>
          <cell r="J1151" t="str">
            <v>Belgium</v>
          </cell>
          <cell r="K1151">
            <v>1</v>
          </cell>
          <cell r="L1151" t="str">
            <v>Consortium</v>
          </cell>
          <cell r="M1151">
            <v>3</v>
          </cell>
          <cell r="N1151" t="str">
            <v>Standard</v>
          </cell>
          <cell r="O1151" t="str">
            <v/>
          </cell>
          <cell r="P1151" t="str">
            <v/>
          </cell>
          <cell r="Q1151">
            <v>3</v>
          </cell>
          <cell r="R1151" t="str">
            <v>Année Philologique</v>
          </cell>
          <cell r="S1151" t="str">
            <v/>
          </cell>
        </row>
        <row r="1152">
          <cell r="E1152">
            <v>1716</v>
          </cell>
          <cell r="F1152" t="str">
            <v>Logins</v>
          </cell>
          <cell r="G1152" t="str">
            <v>201901</v>
          </cell>
          <cell r="H1152" t="str">
            <v>Universitaetsbibliothek</v>
          </cell>
          <cell r="I1152" t="str">
            <v>Tübingen</v>
          </cell>
          <cell r="J1152" t="str">
            <v>Germany</v>
          </cell>
          <cell r="K1152">
            <v>1</v>
          </cell>
          <cell r="L1152" t="str">
            <v>Consortium</v>
          </cell>
          <cell r="M1152">
            <v>3</v>
          </cell>
          <cell r="N1152" t="str">
            <v>Standard</v>
          </cell>
          <cell r="O1152" t="str">
            <v/>
          </cell>
          <cell r="P1152" t="str">
            <v/>
          </cell>
          <cell r="Q1152">
            <v>3</v>
          </cell>
          <cell r="R1152" t="str">
            <v>Année Philologique</v>
          </cell>
          <cell r="S1152" t="str">
            <v/>
          </cell>
        </row>
        <row r="1153">
          <cell r="E1153">
            <v>1716</v>
          </cell>
          <cell r="F1153" t="str">
            <v>Logins</v>
          </cell>
          <cell r="G1153" t="str">
            <v>201902</v>
          </cell>
          <cell r="H1153" t="str">
            <v>Universitaetsbibliothek</v>
          </cell>
          <cell r="I1153" t="str">
            <v>Tübingen</v>
          </cell>
          <cell r="J1153" t="str">
            <v>Germany</v>
          </cell>
          <cell r="K1153">
            <v>1</v>
          </cell>
          <cell r="L1153" t="str">
            <v>Consortium</v>
          </cell>
          <cell r="M1153">
            <v>3</v>
          </cell>
          <cell r="N1153" t="str">
            <v>Standard</v>
          </cell>
          <cell r="O1153" t="str">
            <v/>
          </cell>
          <cell r="P1153" t="str">
            <v/>
          </cell>
          <cell r="Q1153">
            <v>3</v>
          </cell>
          <cell r="R1153" t="str">
            <v>Année Philologique</v>
          </cell>
          <cell r="S1153" t="str">
            <v/>
          </cell>
        </row>
        <row r="1154">
          <cell r="E1154">
            <v>1716</v>
          </cell>
          <cell r="F1154" t="str">
            <v>Logins</v>
          </cell>
          <cell r="G1154" t="str">
            <v>201903</v>
          </cell>
          <cell r="H1154" t="str">
            <v>Universitaetsbibliothek</v>
          </cell>
          <cell r="I1154" t="str">
            <v>Tübingen</v>
          </cell>
          <cell r="J1154" t="str">
            <v>Germany</v>
          </cell>
          <cell r="K1154">
            <v>1</v>
          </cell>
          <cell r="L1154" t="str">
            <v>Consortium</v>
          </cell>
          <cell r="M1154">
            <v>3</v>
          </cell>
          <cell r="N1154" t="str">
            <v>Standard</v>
          </cell>
          <cell r="O1154" t="str">
            <v/>
          </cell>
          <cell r="P1154" t="str">
            <v/>
          </cell>
          <cell r="Q1154">
            <v>3</v>
          </cell>
          <cell r="R1154" t="str">
            <v>Année Philologique</v>
          </cell>
          <cell r="S1154" t="str">
            <v/>
          </cell>
        </row>
        <row r="1155">
          <cell r="E1155">
            <v>1716</v>
          </cell>
          <cell r="F1155" t="str">
            <v>Logins</v>
          </cell>
          <cell r="G1155" t="str">
            <v>201904</v>
          </cell>
          <cell r="H1155" t="str">
            <v>Universitaetsbibliothek</v>
          </cell>
          <cell r="I1155" t="str">
            <v>Tübingen</v>
          </cell>
          <cell r="J1155" t="str">
            <v>Germany</v>
          </cell>
          <cell r="K1155">
            <v>1</v>
          </cell>
          <cell r="L1155" t="str">
            <v>Consortium</v>
          </cell>
          <cell r="M1155">
            <v>3</v>
          </cell>
          <cell r="N1155" t="str">
            <v>Standard</v>
          </cell>
          <cell r="O1155" t="str">
            <v/>
          </cell>
          <cell r="P1155" t="str">
            <v/>
          </cell>
          <cell r="Q1155">
            <v>3</v>
          </cell>
          <cell r="R1155" t="str">
            <v>Année Philologique</v>
          </cell>
          <cell r="S1155" t="str">
            <v/>
          </cell>
        </row>
        <row r="1156">
          <cell r="E1156">
            <v>1716</v>
          </cell>
          <cell r="F1156" t="str">
            <v>Logins</v>
          </cell>
          <cell r="G1156" t="str">
            <v>201905</v>
          </cell>
          <cell r="H1156" t="str">
            <v>Universitaetsbibliothek</v>
          </cell>
          <cell r="I1156" t="str">
            <v>Tübingen</v>
          </cell>
          <cell r="J1156" t="str">
            <v>Germany</v>
          </cell>
          <cell r="K1156">
            <v>1</v>
          </cell>
          <cell r="L1156" t="str">
            <v>Consortium</v>
          </cell>
          <cell r="M1156">
            <v>3</v>
          </cell>
          <cell r="N1156" t="str">
            <v>Standard</v>
          </cell>
          <cell r="O1156" t="str">
            <v/>
          </cell>
          <cell r="P1156" t="str">
            <v/>
          </cell>
          <cell r="Q1156">
            <v>3</v>
          </cell>
          <cell r="R1156" t="str">
            <v>Année Philologique</v>
          </cell>
          <cell r="S1156" t="str">
            <v/>
          </cell>
        </row>
        <row r="1157">
          <cell r="E1157">
            <v>1716</v>
          </cell>
          <cell r="F1157" t="str">
            <v>Logins</v>
          </cell>
          <cell r="G1157" t="str">
            <v>201906</v>
          </cell>
          <cell r="H1157" t="str">
            <v>Universitaetsbibliothek</v>
          </cell>
          <cell r="I1157" t="str">
            <v>Tübingen</v>
          </cell>
          <cell r="J1157" t="str">
            <v>Germany</v>
          </cell>
          <cell r="K1157">
            <v>1</v>
          </cell>
          <cell r="L1157" t="str">
            <v>Consortium</v>
          </cell>
          <cell r="M1157">
            <v>3</v>
          </cell>
          <cell r="N1157" t="str">
            <v>Standard</v>
          </cell>
          <cell r="O1157" t="str">
            <v/>
          </cell>
          <cell r="P1157" t="str">
            <v/>
          </cell>
          <cell r="Q1157">
            <v>3</v>
          </cell>
          <cell r="R1157" t="str">
            <v>Année Philologique</v>
          </cell>
          <cell r="S1157" t="str">
            <v/>
          </cell>
        </row>
        <row r="1158">
          <cell r="E1158">
            <v>1716</v>
          </cell>
          <cell r="F1158" t="str">
            <v>Logins</v>
          </cell>
          <cell r="G1158" t="str">
            <v>201907</v>
          </cell>
          <cell r="H1158" t="str">
            <v>Universitaetsbibliothek</v>
          </cell>
          <cell r="I1158" t="str">
            <v>Tübingen</v>
          </cell>
          <cell r="J1158" t="str">
            <v>Germany</v>
          </cell>
          <cell r="K1158">
            <v>1</v>
          </cell>
          <cell r="L1158" t="str">
            <v>Consortium</v>
          </cell>
          <cell r="M1158">
            <v>3</v>
          </cell>
          <cell r="N1158" t="str">
            <v>Standard</v>
          </cell>
          <cell r="O1158" t="str">
            <v/>
          </cell>
          <cell r="P1158" t="str">
            <v/>
          </cell>
          <cell r="Q1158">
            <v>3</v>
          </cell>
          <cell r="R1158" t="str">
            <v>Année Philologique</v>
          </cell>
          <cell r="S1158" t="str">
            <v/>
          </cell>
        </row>
        <row r="1159">
          <cell r="E1159">
            <v>1716</v>
          </cell>
          <cell r="F1159" t="str">
            <v>Logins</v>
          </cell>
          <cell r="G1159" t="str">
            <v>201908</v>
          </cell>
          <cell r="H1159" t="str">
            <v>Universitaetsbibliothek</v>
          </cell>
          <cell r="I1159" t="str">
            <v>Tübingen</v>
          </cell>
          <cell r="J1159" t="str">
            <v>Germany</v>
          </cell>
          <cell r="K1159">
            <v>1</v>
          </cell>
          <cell r="L1159" t="str">
            <v>Consortium</v>
          </cell>
          <cell r="M1159">
            <v>3</v>
          </cell>
          <cell r="N1159" t="str">
            <v>Standard</v>
          </cell>
          <cell r="O1159" t="str">
            <v/>
          </cell>
          <cell r="P1159" t="str">
            <v/>
          </cell>
          <cell r="Q1159">
            <v>3</v>
          </cell>
          <cell r="R1159" t="str">
            <v>Année Philologique</v>
          </cell>
          <cell r="S1159" t="str">
            <v/>
          </cell>
        </row>
        <row r="1160">
          <cell r="E1160">
            <v>1716</v>
          </cell>
          <cell r="F1160" t="str">
            <v>Logins</v>
          </cell>
          <cell r="G1160" t="str">
            <v>201909</v>
          </cell>
          <cell r="H1160" t="str">
            <v>Universitaetsbibliothek</v>
          </cell>
          <cell r="I1160" t="str">
            <v>Tübingen</v>
          </cell>
          <cell r="J1160" t="str">
            <v>Germany</v>
          </cell>
          <cell r="K1160">
            <v>1</v>
          </cell>
          <cell r="L1160" t="str">
            <v>Consortium</v>
          </cell>
          <cell r="M1160">
            <v>3</v>
          </cell>
          <cell r="N1160" t="str">
            <v>Standard</v>
          </cell>
          <cell r="O1160" t="str">
            <v/>
          </cell>
          <cell r="P1160" t="str">
            <v/>
          </cell>
          <cell r="Q1160">
            <v>3</v>
          </cell>
          <cell r="R1160" t="str">
            <v>Année Philologique</v>
          </cell>
          <cell r="S1160" t="str">
            <v/>
          </cell>
        </row>
        <row r="1161">
          <cell r="E1161">
            <v>1716</v>
          </cell>
          <cell r="F1161" t="str">
            <v>Logins</v>
          </cell>
          <cell r="G1161" t="str">
            <v>201910</v>
          </cell>
          <cell r="H1161" t="str">
            <v>Universitaetsbibliothek</v>
          </cell>
          <cell r="I1161" t="str">
            <v>Tübingen</v>
          </cell>
          <cell r="J1161" t="str">
            <v>Germany</v>
          </cell>
          <cell r="K1161">
            <v>1</v>
          </cell>
          <cell r="L1161" t="str">
            <v>Consortium</v>
          </cell>
          <cell r="M1161">
            <v>3</v>
          </cell>
          <cell r="N1161" t="str">
            <v>Standard</v>
          </cell>
          <cell r="O1161" t="str">
            <v/>
          </cell>
          <cell r="P1161" t="str">
            <v/>
          </cell>
          <cell r="Q1161">
            <v>3</v>
          </cell>
          <cell r="R1161" t="str">
            <v>Année Philologique</v>
          </cell>
          <cell r="S1161" t="str">
            <v/>
          </cell>
        </row>
        <row r="1162">
          <cell r="E1162">
            <v>1716</v>
          </cell>
          <cell r="F1162" t="str">
            <v>Logins</v>
          </cell>
          <cell r="G1162" t="str">
            <v>201911</v>
          </cell>
          <cell r="H1162" t="str">
            <v>Universitaetsbibliothek</v>
          </cell>
          <cell r="I1162" t="str">
            <v>Tübingen</v>
          </cell>
          <cell r="J1162" t="str">
            <v>Germany</v>
          </cell>
          <cell r="K1162">
            <v>1</v>
          </cell>
          <cell r="L1162" t="str">
            <v>Consortium</v>
          </cell>
          <cell r="M1162">
            <v>3</v>
          </cell>
          <cell r="N1162" t="str">
            <v>Standard</v>
          </cell>
          <cell r="O1162" t="str">
            <v/>
          </cell>
          <cell r="P1162" t="str">
            <v/>
          </cell>
          <cell r="Q1162">
            <v>3</v>
          </cell>
          <cell r="R1162" t="str">
            <v>Année Philologique</v>
          </cell>
          <cell r="S1162" t="str">
            <v/>
          </cell>
        </row>
        <row r="1163">
          <cell r="E1163">
            <v>1716</v>
          </cell>
          <cell r="F1163" t="str">
            <v>Logins</v>
          </cell>
          <cell r="G1163" t="str">
            <v>201912</v>
          </cell>
          <cell r="H1163" t="str">
            <v>Universitaetsbibliothek</v>
          </cell>
          <cell r="I1163" t="str">
            <v>Tübingen</v>
          </cell>
          <cell r="J1163" t="str">
            <v>Germany</v>
          </cell>
          <cell r="K1163">
            <v>1</v>
          </cell>
          <cell r="L1163" t="str">
            <v>Consortium</v>
          </cell>
          <cell r="M1163">
            <v>3</v>
          </cell>
          <cell r="N1163" t="str">
            <v>Standard</v>
          </cell>
          <cell r="O1163" t="str">
            <v/>
          </cell>
          <cell r="P1163" t="str">
            <v/>
          </cell>
          <cell r="Q1163">
            <v>3</v>
          </cell>
          <cell r="R1163" t="str">
            <v>Année Philologique</v>
          </cell>
          <cell r="S1163" t="str">
            <v/>
          </cell>
        </row>
        <row r="1164">
          <cell r="E1164">
            <v>1717</v>
          </cell>
          <cell r="F1164" t="str">
            <v>Logins</v>
          </cell>
          <cell r="G1164" t="str">
            <v>201901</v>
          </cell>
          <cell r="H1164" t="str">
            <v>Bibliothèque cantonale et universitaire</v>
          </cell>
          <cell r="I1164" t="str">
            <v>Fribourg</v>
          </cell>
          <cell r="J1164" t="str">
            <v>Switzerland</v>
          </cell>
          <cell r="K1164">
            <v>1</v>
          </cell>
          <cell r="L1164" t="str">
            <v>Consortium</v>
          </cell>
          <cell r="M1164">
            <v>2</v>
          </cell>
          <cell r="N1164" t="str">
            <v>Campus Wide</v>
          </cell>
          <cell r="O1164" t="str">
            <v/>
          </cell>
          <cell r="P1164" t="str">
            <v/>
          </cell>
          <cell r="Q1164">
            <v>100</v>
          </cell>
          <cell r="R1164" t="str">
            <v>Année Philologique</v>
          </cell>
          <cell r="S1164" t="str">
            <v/>
          </cell>
        </row>
        <row r="1165">
          <cell r="E1165">
            <v>1717</v>
          </cell>
          <cell r="F1165" t="str">
            <v>Logins</v>
          </cell>
          <cell r="G1165" t="str">
            <v>201902</v>
          </cell>
          <cell r="H1165" t="str">
            <v>Bibliothèque cantonale et universitaire</v>
          </cell>
          <cell r="I1165" t="str">
            <v>Fribourg</v>
          </cell>
          <cell r="J1165" t="str">
            <v>Switzerland</v>
          </cell>
          <cell r="K1165">
            <v>1</v>
          </cell>
          <cell r="L1165" t="str">
            <v>Consortium</v>
          </cell>
          <cell r="M1165">
            <v>2</v>
          </cell>
          <cell r="N1165" t="str">
            <v>Campus Wide</v>
          </cell>
          <cell r="O1165" t="str">
            <v/>
          </cell>
          <cell r="P1165" t="str">
            <v/>
          </cell>
          <cell r="Q1165">
            <v>100</v>
          </cell>
          <cell r="R1165" t="str">
            <v>Année Philologique</v>
          </cell>
          <cell r="S1165" t="str">
            <v/>
          </cell>
        </row>
        <row r="1166">
          <cell r="E1166">
            <v>1717</v>
          </cell>
          <cell r="F1166" t="str">
            <v>Logins</v>
          </cell>
          <cell r="G1166" t="str">
            <v>201903</v>
          </cell>
          <cell r="H1166" t="str">
            <v>Bibliothèque cantonale et universitaire</v>
          </cell>
          <cell r="I1166" t="str">
            <v>Fribourg</v>
          </cell>
          <cell r="J1166" t="str">
            <v>Switzerland</v>
          </cell>
          <cell r="K1166">
            <v>1</v>
          </cell>
          <cell r="L1166" t="str">
            <v>Consortium</v>
          </cell>
          <cell r="M1166">
            <v>2</v>
          </cell>
          <cell r="N1166" t="str">
            <v>Campus Wide</v>
          </cell>
          <cell r="O1166" t="str">
            <v/>
          </cell>
          <cell r="P1166" t="str">
            <v/>
          </cell>
          <cell r="Q1166">
            <v>100</v>
          </cell>
          <cell r="R1166" t="str">
            <v>Année Philologique</v>
          </cell>
          <cell r="S1166" t="str">
            <v/>
          </cell>
        </row>
        <row r="1167">
          <cell r="E1167">
            <v>1717</v>
          </cell>
          <cell r="F1167" t="str">
            <v>Logins</v>
          </cell>
          <cell r="G1167" t="str">
            <v>201904</v>
          </cell>
          <cell r="H1167" t="str">
            <v>Bibliothèque cantonale et universitaire</v>
          </cell>
          <cell r="I1167" t="str">
            <v>Fribourg</v>
          </cell>
          <cell r="J1167" t="str">
            <v>Switzerland</v>
          </cell>
          <cell r="K1167">
            <v>1</v>
          </cell>
          <cell r="L1167" t="str">
            <v>Consortium</v>
          </cell>
          <cell r="M1167">
            <v>2</v>
          </cell>
          <cell r="N1167" t="str">
            <v>Campus Wide</v>
          </cell>
          <cell r="O1167" t="str">
            <v/>
          </cell>
          <cell r="P1167" t="str">
            <v/>
          </cell>
          <cell r="Q1167">
            <v>100</v>
          </cell>
          <cell r="R1167" t="str">
            <v>Année Philologique</v>
          </cell>
          <cell r="S1167" t="str">
            <v/>
          </cell>
        </row>
        <row r="1168">
          <cell r="E1168">
            <v>1717</v>
          </cell>
          <cell r="F1168" t="str">
            <v>Logins</v>
          </cell>
          <cell r="G1168" t="str">
            <v>201905</v>
          </cell>
          <cell r="H1168" t="str">
            <v>Bibliothèque cantonale et universitaire</v>
          </cell>
          <cell r="I1168" t="str">
            <v>Fribourg</v>
          </cell>
          <cell r="J1168" t="str">
            <v>Switzerland</v>
          </cell>
          <cell r="K1168">
            <v>1</v>
          </cell>
          <cell r="L1168" t="str">
            <v>Consortium</v>
          </cell>
          <cell r="M1168">
            <v>2</v>
          </cell>
          <cell r="N1168" t="str">
            <v>Campus Wide</v>
          </cell>
          <cell r="O1168" t="str">
            <v/>
          </cell>
          <cell r="P1168" t="str">
            <v/>
          </cell>
          <cell r="Q1168">
            <v>100</v>
          </cell>
          <cell r="R1168" t="str">
            <v>Année Philologique</v>
          </cell>
          <cell r="S1168" t="str">
            <v/>
          </cell>
        </row>
        <row r="1169">
          <cell r="E1169">
            <v>1717</v>
          </cell>
          <cell r="F1169" t="str">
            <v>Logins</v>
          </cell>
          <cell r="G1169" t="str">
            <v>201906</v>
          </cell>
          <cell r="H1169" t="str">
            <v>Bibliothèque cantonale et universitaire</v>
          </cell>
          <cell r="I1169" t="str">
            <v>Fribourg</v>
          </cell>
          <cell r="J1169" t="str">
            <v>Switzerland</v>
          </cell>
          <cell r="K1169">
            <v>1</v>
          </cell>
          <cell r="L1169" t="str">
            <v>Consortium</v>
          </cell>
          <cell r="M1169">
            <v>2</v>
          </cell>
          <cell r="N1169" t="str">
            <v>Campus Wide</v>
          </cell>
          <cell r="O1169" t="str">
            <v/>
          </cell>
          <cell r="P1169" t="str">
            <v/>
          </cell>
          <cell r="Q1169">
            <v>100</v>
          </cell>
          <cell r="R1169" t="str">
            <v>Année Philologique</v>
          </cell>
          <cell r="S1169" t="str">
            <v/>
          </cell>
        </row>
        <row r="1170">
          <cell r="E1170">
            <v>1717</v>
          </cell>
          <cell r="F1170" t="str">
            <v>Logins</v>
          </cell>
          <cell r="G1170" t="str">
            <v>201907</v>
          </cell>
          <cell r="H1170" t="str">
            <v>Bibliothèque cantonale et universitaire</v>
          </cell>
          <cell r="I1170" t="str">
            <v>Fribourg</v>
          </cell>
          <cell r="J1170" t="str">
            <v>Switzerland</v>
          </cell>
          <cell r="K1170">
            <v>1</v>
          </cell>
          <cell r="L1170" t="str">
            <v>Consortium</v>
          </cell>
          <cell r="M1170">
            <v>2</v>
          </cell>
          <cell r="N1170" t="str">
            <v>Campus Wide</v>
          </cell>
          <cell r="O1170" t="str">
            <v/>
          </cell>
          <cell r="P1170" t="str">
            <v/>
          </cell>
          <cell r="Q1170">
            <v>100</v>
          </cell>
          <cell r="R1170" t="str">
            <v>Année Philologique</v>
          </cell>
          <cell r="S1170" t="str">
            <v/>
          </cell>
        </row>
        <row r="1171">
          <cell r="E1171">
            <v>1717</v>
          </cell>
          <cell r="F1171" t="str">
            <v>Logins</v>
          </cell>
          <cell r="G1171" t="str">
            <v>201908</v>
          </cell>
          <cell r="H1171" t="str">
            <v>Bibliothèque cantonale et universitaire</v>
          </cell>
          <cell r="I1171" t="str">
            <v>Fribourg</v>
          </cell>
          <cell r="J1171" t="str">
            <v>Switzerland</v>
          </cell>
          <cell r="K1171">
            <v>1</v>
          </cell>
          <cell r="L1171" t="str">
            <v>Consortium</v>
          </cell>
          <cell r="M1171">
            <v>2</v>
          </cell>
          <cell r="N1171" t="str">
            <v>Campus Wide</v>
          </cell>
          <cell r="O1171" t="str">
            <v/>
          </cell>
          <cell r="P1171" t="str">
            <v/>
          </cell>
          <cell r="Q1171">
            <v>100</v>
          </cell>
          <cell r="R1171" t="str">
            <v>Année Philologique</v>
          </cell>
          <cell r="S1171" t="str">
            <v/>
          </cell>
        </row>
        <row r="1172">
          <cell r="E1172">
            <v>1717</v>
          </cell>
          <cell r="F1172" t="str">
            <v>Logins</v>
          </cell>
          <cell r="G1172" t="str">
            <v>201909</v>
          </cell>
          <cell r="H1172" t="str">
            <v>Bibliothèque cantonale et universitaire</v>
          </cell>
          <cell r="I1172" t="str">
            <v>Fribourg</v>
          </cell>
          <cell r="J1172" t="str">
            <v>Switzerland</v>
          </cell>
          <cell r="K1172">
            <v>1</v>
          </cell>
          <cell r="L1172" t="str">
            <v>Consortium</v>
          </cell>
          <cell r="M1172">
            <v>2</v>
          </cell>
          <cell r="N1172" t="str">
            <v>Campus Wide</v>
          </cell>
          <cell r="O1172" t="str">
            <v/>
          </cell>
          <cell r="P1172" t="str">
            <v/>
          </cell>
          <cell r="Q1172">
            <v>100</v>
          </cell>
          <cell r="R1172" t="str">
            <v>Année Philologique</v>
          </cell>
          <cell r="S1172" t="str">
            <v/>
          </cell>
        </row>
        <row r="1173">
          <cell r="E1173">
            <v>1717</v>
          </cell>
          <cell r="F1173" t="str">
            <v>Logins</v>
          </cell>
          <cell r="G1173" t="str">
            <v>201910</v>
          </cell>
          <cell r="H1173" t="str">
            <v>Bibliothèque cantonale et universitaire</v>
          </cell>
          <cell r="I1173" t="str">
            <v>Fribourg</v>
          </cell>
          <cell r="J1173" t="str">
            <v>Switzerland</v>
          </cell>
          <cell r="K1173">
            <v>1</v>
          </cell>
          <cell r="L1173" t="str">
            <v>Consortium</v>
          </cell>
          <cell r="M1173">
            <v>2</v>
          </cell>
          <cell r="N1173" t="str">
            <v>Campus Wide</v>
          </cell>
          <cell r="O1173" t="str">
            <v/>
          </cell>
          <cell r="P1173" t="str">
            <v/>
          </cell>
          <cell r="Q1173">
            <v>100</v>
          </cell>
          <cell r="R1173" t="str">
            <v>Année Philologique</v>
          </cell>
          <cell r="S1173" t="str">
            <v/>
          </cell>
        </row>
        <row r="1174">
          <cell r="E1174">
            <v>1717</v>
          </cell>
          <cell r="F1174" t="str">
            <v>Logins</v>
          </cell>
          <cell r="G1174" t="str">
            <v>201911</v>
          </cell>
          <cell r="H1174" t="str">
            <v>Bibliothèque cantonale et universitaire</v>
          </cell>
          <cell r="I1174" t="str">
            <v>Fribourg</v>
          </cell>
          <cell r="J1174" t="str">
            <v>Switzerland</v>
          </cell>
          <cell r="K1174">
            <v>1</v>
          </cell>
          <cell r="L1174" t="str">
            <v>Consortium</v>
          </cell>
          <cell r="M1174">
            <v>2</v>
          </cell>
          <cell r="N1174" t="str">
            <v>Campus Wide</v>
          </cell>
          <cell r="O1174" t="str">
            <v/>
          </cell>
          <cell r="P1174" t="str">
            <v/>
          </cell>
          <cell r="Q1174">
            <v>100</v>
          </cell>
          <cell r="R1174" t="str">
            <v>Année Philologique</v>
          </cell>
          <cell r="S1174" t="str">
            <v/>
          </cell>
        </row>
        <row r="1175">
          <cell r="E1175">
            <v>1717</v>
          </cell>
          <cell r="F1175" t="str">
            <v>Logins</v>
          </cell>
          <cell r="G1175" t="str">
            <v>201912</v>
          </cell>
          <cell r="H1175" t="str">
            <v>Bibliothèque cantonale et universitaire</v>
          </cell>
          <cell r="I1175" t="str">
            <v>Fribourg</v>
          </cell>
          <cell r="J1175" t="str">
            <v>Switzerland</v>
          </cell>
          <cell r="K1175">
            <v>1</v>
          </cell>
          <cell r="L1175" t="str">
            <v>Consortium</v>
          </cell>
          <cell r="M1175">
            <v>2</v>
          </cell>
          <cell r="N1175" t="str">
            <v>Campus Wide</v>
          </cell>
          <cell r="O1175" t="str">
            <v/>
          </cell>
          <cell r="P1175" t="str">
            <v/>
          </cell>
          <cell r="Q1175">
            <v>100</v>
          </cell>
          <cell r="R1175" t="str">
            <v>Année Philologique</v>
          </cell>
          <cell r="S1175" t="str">
            <v/>
          </cell>
        </row>
        <row r="1176">
          <cell r="E1176">
            <v>1718</v>
          </cell>
          <cell r="F1176" t="str">
            <v>Logins</v>
          </cell>
          <cell r="G1176" t="str">
            <v>201901</v>
          </cell>
          <cell r="H1176" t="str">
            <v>Miami University</v>
          </cell>
          <cell r="I1176" t="str">
            <v>Oxford</v>
          </cell>
          <cell r="J1176" t="str">
            <v>USA</v>
          </cell>
          <cell r="K1176">
            <v>2</v>
          </cell>
          <cell r="L1176" t="str">
            <v>Institute</v>
          </cell>
          <cell r="M1176">
            <v>8</v>
          </cell>
          <cell r="N1176" t="str">
            <v>CARN-1</v>
          </cell>
          <cell r="O1176" t="str">
            <v/>
          </cell>
          <cell r="P1176" t="str">
            <v/>
          </cell>
          <cell r="Q1176">
            <v>40</v>
          </cell>
          <cell r="R1176" t="str">
            <v>Année Philologique</v>
          </cell>
          <cell r="S1176" t="str">
            <v/>
          </cell>
        </row>
        <row r="1177">
          <cell r="E1177">
            <v>1718</v>
          </cell>
          <cell r="F1177" t="str">
            <v>Logins</v>
          </cell>
          <cell r="G1177" t="str">
            <v>201902</v>
          </cell>
          <cell r="H1177" t="str">
            <v>Miami University</v>
          </cell>
          <cell r="I1177" t="str">
            <v>Oxford</v>
          </cell>
          <cell r="J1177" t="str">
            <v>USA</v>
          </cell>
          <cell r="K1177">
            <v>2</v>
          </cell>
          <cell r="L1177" t="str">
            <v>Institute</v>
          </cell>
          <cell r="M1177">
            <v>8</v>
          </cell>
          <cell r="N1177" t="str">
            <v>CARN-1</v>
          </cell>
          <cell r="O1177" t="str">
            <v/>
          </cell>
          <cell r="P1177" t="str">
            <v/>
          </cell>
          <cell r="Q1177">
            <v>40</v>
          </cell>
          <cell r="R1177" t="str">
            <v>Année Philologique</v>
          </cell>
          <cell r="S1177" t="str">
            <v/>
          </cell>
        </row>
        <row r="1178">
          <cell r="E1178">
            <v>1718</v>
          </cell>
          <cell r="F1178" t="str">
            <v>Logins</v>
          </cell>
          <cell r="G1178" t="str">
            <v>201903</v>
          </cell>
          <cell r="H1178" t="str">
            <v>Miami University</v>
          </cell>
          <cell r="I1178" t="str">
            <v>Oxford</v>
          </cell>
          <cell r="J1178" t="str">
            <v>USA</v>
          </cell>
          <cell r="K1178">
            <v>2</v>
          </cell>
          <cell r="L1178" t="str">
            <v>Institute</v>
          </cell>
          <cell r="M1178">
            <v>8</v>
          </cell>
          <cell r="N1178" t="str">
            <v>CARN-1</v>
          </cell>
          <cell r="O1178" t="str">
            <v/>
          </cell>
          <cell r="P1178" t="str">
            <v/>
          </cell>
          <cell r="Q1178">
            <v>40</v>
          </cell>
          <cell r="R1178" t="str">
            <v>Année Philologique</v>
          </cell>
          <cell r="S1178" t="str">
            <v/>
          </cell>
        </row>
        <row r="1179">
          <cell r="E1179">
            <v>1718</v>
          </cell>
          <cell r="F1179" t="str">
            <v>Logins</v>
          </cell>
          <cell r="G1179" t="str">
            <v>201904</v>
          </cell>
          <cell r="H1179" t="str">
            <v>Miami University</v>
          </cell>
          <cell r="I1179" t="str">
            <v>Oxford</v>
          </cell>
          <cell r="J1179" t="str">
            <v>USA</v>
          </cell>
          <cell r="K1179">
            <v>2</v>
          </cell>
          <cell r="L1179" t="str">
            <v>Institute</v>
          </cell>
          <cell r="M1179">
            <v>8</v>
          </cell>
          <cell r="N1179" t="str">
            <v>CARN-1</v>
          </cell>
          <cell r="O1179" t="str">
            <v/>
          </cell>
          <cell r="P1179" t="str">
            <v/>
          </cell>
          <cell r="Q1179">
            <v>40</v>
          </cell>
          <cell r="R1179" t="str">
            <v>Année Philologique</v>
          </cell>
          <cell r="S1179" t="str">
            <v/>
          </cell>
        </row>
        <row r="1180">
          <cell r="E1180">
            <v>1718</v>
          </cell>
          <cell r="F1180" t="str">
            <v>Logins</v>
          </cell>
          <cell r="G1180" t="str">
            <v>201905</v>
          </cell>
          <cell r="H1180" t="str">
            <v>Miami University</v>
          </cell>
          <cell r="I1180" t="str">
            <v>Oxford</v>
          </cell>
          <cell r="J1180" t="str">
            <v>USA</v>
          </cell>
          <cell r="K1180">
            <v>2</v>
          </cell>
          <cell r="L1180" t="str">
            <v>Institute</v>
          </cell>
          <cell r="M1180">
            <v>8</v>
          </cell>
          <cell r="N1180" t="str">
            <v>CARN-1</v>
          </cell>
          <cell r="O1180" t="str">
            <v/>
          </cell>
          <cell r="P1180" t="str">
            <v/>
          </cell>
          <cell r="Q1180">
            <v>40</v>
          </cell>
          <cell r="R1180" t="str">
            <v>Année Philologique</v>
          </cell>
          <cell r="S1180" t="str">
            <v/>
          </cell>
        </row>
        <row r="1181">
          <cell r="E1181">
            <v>1718</v>
          </cell>
          <cell r="F1181" t="str">
            <v>Logins</v>
          </cell>
          <cell r="G1181" t="str">
            <v>201907</v>
          </cell>
          <cell r="H1181" t="str">
            <v>Miami University</v>
          </cell>
          <cell r="I1181" t="str">
            <v>Oxford</v>
          </cell>
          <cell r="J1181" t="str">
            <v>USA</v>
          </cell>
          <cell r="K1181">
            <v>2</v>
          </cell>
          <cell r="L1181" t="str">
            <v>Institute</v>
          </cell>
          <cell r="M1181">
            <v>8</v>
          </cell>
          <cell r="N1181" t="str">
            <v>CARN-1</v>
          </cell>
          <cell r="O1181" t="str">
            <v/>
          </cell>
          <cell r="P1181" t="str">
            <v/>
          </cell>
          <cell r="Q1181">
            <v>40</v>
          </cell>
          <cell r="R1181" t="str">
            <v>Année Philologique</v>
          </cell>
          <cell r="S1181" t="str">
            <v/>
          </cell>
        </row>
        <row r="1182">
          <cell r="E1182">
            <v>1718</v>
          </cell>
          <cell r="F1182" t="str">
            <v>Logins</v>
          </cell>
          <cell r="G1182" t="str">
            <v>201909</v>
          </cell>
          <cell r="H1182" t="str">
            <v>Miami University</v>
          </cell>
          <cell r="I1182" t="str">
            <v>Oxford</v>
          </cell>
          <cell r="J1182" t="str">
            <v>USA</v>
          </cell>
          <cell r="K1182">
            <v>2</v>
          </cell>
          <cell r="L1182" t="str">
            <v>Institute</v>
          </cell>
          <cell r="M1182">
            <v>8</v>
          </cell>
          <cell r="N1182" t="str">
            <v>CARN-1</v>
          </cell>
          <cell r="O1182" t="str">
            <v/>
          </cell>
          <cell r="P1182" t="str">
            <v/>
          </cell>
          <cell r="Q1182">
            <v>40</v>
          </cell>
          <cell r="R1182" t="str">
            <v>Année Philologique</v>
          </cell>
          <cell r="S1182" t="str">
            <v/>
          </cell>
        </row>
        <row r="1183">
          <cell r="E1183">
            <v>1718</v>
          </cell>
          <cell r="F1183" t="str">
            <v>Logins</v>
          </cell>
          <cell r="G1183" t="str">
            <v>201910</v>
          </cell>
          <cell r="H1183" t="str">
            <v>Miami University</v>
          </cell>
          <cell r="I1183" t="str">
            <v>Oxford</v>
          </cell>
          <cell r="J1183" t="str">
            <v>USA</v>
          </cell>
          <cell r="K1183">
            <v>2</v>
          </cell>
          <cell r="L1183" t="str">
            <v>Institute</v>
          </cell>
          <cell r="M1183">
            <v>8</v>
          </cell>
          <cell r="N1183" t="str">
            <v>CARN-1</v>
          </cell>
          <cell r="O1183" t="str">
            <v/>
          </cell>
          <cell r="P1183" t="str">
            <v/>
          </cell>
          <cell r="Q1183">
            <v>40</v>
          </cell>
          <cell r="R1183" t="str">
            <v>Année Philologique</v>
          </cell>
          <cell r="S1183" t="str">
            <v/>
          </cell>
        </row>
        <row r="1184">
          <cell r="E1184">
            <v>1718</v>
          </cell>
          <cell r="F1184" t="str">
            <v>Logins</v>
          </cell>
          <cell r="G1184" t="str">
            <v>201911</v>
          </cell>
          <cell r="H1184" t="str">
            <v>Miami University</v>
          </cell>
          <cell r="I1184" t="str">
            <v>Oxford</v>
          </cell>
          <cell r="J1184" t="str">
            <v>USA</v>
          </cell>
          <cell r="K1184">
            <v>2</v>
          </cell>
          <cell r="L1184" t="str">
            <v>Institute</v>
          </cell>
          <cell r="M1184">
            <v>8</v>
          </cell>
          <cell r="N1184" t="str">
            <v>CARN-1</v>
          </cell>
          <cell r="O1184" t="str">
            <v/>
          </cell>
          <cell r="P1184" t="str">
            <v/>
          </cell>
          <cell r="Q1184">
            <v>40</v>
          </cell>
          <cell r="R1184" t="str">
            <v>Année Philologique</v>
          </cell>
          <cell r="S1184" t="str">
            <v/>
          </cell>
        </row>
        <row r="1185">
          <cell r="E1185">
            <v>1718</v>
          </cell>
          <cell r="F1185" t="str">
            <v>Logins</v>
          </cell>
          <cell r="G1185" t="str">
            <v>201912</v>
          </cell>
          <cell r="H1185" t="str">
            <v>Miami University</v>
          </cell>
          <cell r="I1185" t="str">
            <v>Oxford</v>
          </cell>
          <cell r="J1185" t="str">
            <v>USA</v>
          </cell>
          <cell r="K1185">
            <v>2</v>
          </cell>
          <cell r="L1185" t="str">
            <v>Institute</v>
          </cell>
          <cell r="M1185">
            <v>8</v>
          </cell>
          <cell r="N1185" t="str">
            <v>CARN-1</v>
          </cell>
          <cell r="O1185" t="str">
            <v/>
          </cell>
          <cell r="P1185" t="str">
            <v/>
          </cell>
          <cell r="Q1185">
            <v>40</v>
          </cell>
          <cell r="R1185" t="str">
            <v>Année Philologique</v>
          </cell>
          <cell r="S1185" t="str">
            <v/>
          </cell>
        </row>
        <row r="1186">
          <cell r="E1186">
            <v>1719</v>
          </cell>
          <cell r="F1186" t="str">
            <v>Logins</v>
          </cell>
          <cell r="G1186" t="str">
            <v>201901</v>
          </cell>
          <cell r="H1186" t="str">
            <v>Temple University</v>
          </cell>
          <cell r="I1186" t="str">
            <v>Philadelphia</v>
          </cell>
          <cell r="J1186" t="str">
            <v>USA</v>
          </cell>
          <cell r="K1186">
            <v>1</v>
          </cell>
          <cell r="L1186" t="str">
            <v>Consortium</v>
          </cell>
          <cell r="M1186">
            <v>8</v>
          </cell>
          <cell r="N1186" t="str">
            <v>CARN-1</v>
          </cell>
          <cell r="O1186" t="str">
            <v/>
          </cell>
          <cell r="P1186" t="str">
            <v/>
          </cell>
          <cell r="Q1186">
            <v>40</v>
          </cell>
          <cell r="R1186" t="str">
            <v>Année Philologique</v>
          </cell>
          <cell r="S1186" t="str">
            <v/>
          </cell>
        </row>
        <row r="1187">
          <cell r="E1187">
            <v>1719</v>
          </cell>
          <cell r="F1187" t="str">
            <v>Logins</v>
          </cell>
          <cell r="G1187" t="str">
            <v>201902</v>
          </cell>
          <cell r="H1187" t="str">
            <v>Temple University</v>
          </cell>
          <cell r="I1187" t="str">
            <v>Philadelphia</v>
          </cell>
          <cell r="J1187" t="str">
            <v>USA</v>
          </cell>
          <cell r="K1187">
            <v>1</v>
          </cell>
          <cell r="L1187" t="str">
            <v>Consortium</v>
          </cell>
          <cell r="M1187">
            <v>8</v>
          </cell>
          <cell r="N1187" t="str">
            <v>CARN-1</v>
          </cell>
          <cell r="O1187" t="str">
            <v/>
          </cell>
          <cell r="P1187" t="str">
            <v/>
          </cell>
          <cell r="Q1187">
            <v>40</v>
          </cell>
          <cell r="R1187" t="str">
            <v>Année Philologique</v>
          </cell>
          <cell r="S1187" t="str">
            <v/>
          </cell>
        </row>
        <row r="1188">
          <cell r="E1188">
            <v>1719</v>
          </cell>
          <cell r="F1188" t="str">
            <v>Logins</v>
          </cell>
          <cell r="G1188" t="str">
            <v>201903</v>
          </cell>
          <cell r="H1188" t="str">
            <v>Temple University</v>
          </cell>
          <cell r="I1188" t="str">
            <v>Philadelphia</v>
          </cell>
          <cell r="J1188" t="str">
            <v>USA</v>
          </cell>
          <cell r="K1188">
            <v>1</v>
          </cell>
          <cell r="L1188" t="str">
            <v>Consortium</v>
          </cell>
          <cell r="M1188">
            <v>8</v>
          </cell>
          <cell r="N1188" t="str">
            <v>CARN-1</v>
          </cell>
          <cell r="O1188" t="str">
            <v/>
          </cell>
          <cell r="P1188" t="str">
            <v/>
          </cell>
          <cell r="Q1188">
            <v>40</v>
          </cell>
          <cell r="R1188" t="str">
            <v>Année Philologique</v>
          </cell>
          <cell r="S1188" t="str">
            <v/>
          </cell>
        </row>
        <row r="1189">
          <cell r="E1189">
            <v>1719</v>
          </cell>
          <cell r="F1189" t="str">
            <v>Logins</v>
          </cell>
          <cell r="G1189" t="str">
            <v>201904</v>
          </cell>
          <cell r="H1189" t="str">
            <v>Temple University</v>
          </cell>
          <cell r="I1189" t="str">
            <v>Philadelphia</v>
          </cell>
          <cell r="J1189" t="str">
            <v>USA</v>
          </cell>
          <cell r="K1189">
            <v>1</v>
          </cell>
          <cell r="L1189" t="str">
            <v>Consortium</v>
          </cell>
          <cell r="M1189">
            <v>8</v>
          </cell>
          <cell r="N1189" t="str">
            <v>CARN-1</v>
          </cell>
          <cell r="O1189" t="str">
            <v/>
          </cell>
          <cell r="P1189" t="str">
            <v/>
          </cell>
          <cell r="Q1189">
            <v>40</v>
          </cell>
          <cell r="R1189" t="str">
            <v>Année Philologique</v>
          </cell>
          <cell r="S1189" t="str">
            <v/>
          </cell>
        </row>
        <row r="1190">
          <cell r="E1190">
            <v>1719</v>
          </cell>
          <cell r="F1190" t="str">
            <v>Logins</v>
          </cell>
          <cell r="G1190" t="str">
            <v>201905</v>
          </cell>
          <cell r="H1190" t="str">
            <v>Temple University</v>
          </cell>
          <cell r="I1190" t="str">
            <v>Philadelphia</v>
          </cell>
          <cell r="J1190" t="str">
            <v>USA</v>
          </cell>
          <cell r="K1190">
            <v>1</v>
          </cell>
          <cell r="L1190" t="str">
            <v>Consortium</v>
          </cell>
          <cell r="M1190">
            <v>8</v>
          </cell>
          <cell r="N1190" t="str">
            <v>CARN-1</v>
          </cell>
          <cell r="O1190" t="str">
            <v/>
          </cell>
          <cell r="P1190" t="str">
            <v/>
          </cell>
          <cell r="Q1190">
            <v>40</v>
          </cell>
          <cell r="R1190" t="str">
            <v>Année Philologique</v>
          </cell>
          <cell r="S1190" t="str">
            <v/>
          </cell>
        </row>
        <row r="1191">
          <cell r="E1191">
            <v>1719</v>
          </cell>
          <cell r="F1191" t="str">
            <v>Logins</v>
          </cell>
          <cell r="G1191" t="str">
            <v>201906</v>
          </cell>
          <cell r="H1191" t="str">
            <v>Temple University</v>
          </cell>
          <cell r="I1191" t="str">
            <v>Philadelphia</v>
          </cell>
          <cell r="J1191" t="str">
            <v>USA</v>
          </cell>
          <cell r="K1191">
            <v>1</v>
          </cell>
          <cell r="L1191" t="str">
            <v>Consortium</v>
          </cell>
          <cell r="M1191">
            <v>8</v>
          </cell>
          <cell r="N1191" t="str">
            <v>CARN-1</v>
          </cell>
          <cell r="O1191" t="str">
            <v/>
          </cell>
          <cell r="P1191" t="str">
            <v/>
          </cell>
          <cell r="Q1191">
            <v>40</v>
          </cell>
          <cell r="R1191" t="str">
            <v>Année Philologique</v>
          </cell>
          <cell r="S1191" t="str">
            <v/>
          </cell>
        </row>
        <row r="1192">
          <cell r="E1192">
            <v>1719</v>
          </cell>
          <cell r="F1192" t="str">
            <v>Logins</v>
          </cell>
          <cell r="G1192" t="str">
            <v>201907</v>
          </cell>
          <cell r="H1192" t="str">
            <v>Temple University</v>
          </cell>
          <cell r="I1192" t="str">
            <v>Philadelphia</v>
          </cell>
          <cell r="J1192" t="str">
            <v>USA</v>
          </cell>
          <cell r="K1192">
            <v>1</v>
          </cell>
          <cell r="L1192" t="str">
            <v>Consortium</v>
          </cell>
          <cell r="M1192">
            <v>8</v>
          </cell>
          <cell r="N1192" t="str">
            <v>CARN-1</v>
          </cell>
          <cell r="O1192" t="str">
            <v/>
          </cell>
          <cell r="P1192" t="str">
            <v/>
          </cell>
          <cell r="Q1192">
            <v>40</v>
          </cell>
          <cell r="R1192" t="str">
            <v>Année Philologique</v>
          </cell>
          <cell r="S1192" t="str">
            <v/>
          </cell>
        </row>
        <row r="1193">
          <cell r="E1193">
            <v>1719</v>
          </cell>
          <cell r="F1193" t="str">
            <v>Logins</v>
          </cell>
          <cell r="G1193" t="str">
            <v>201908</v>
          </cell>
          <cell r="H1193" t="str">
            <v>Temple University</v>
          </cell>
          <cell r="I1193" t="str">
            <v>Philadelphia</v>
          </cell>
          <cell r="J1193" t="str">
            <v>USA</v>
          </cell>
          <cell r="K1193">
            <v>1</v>
          </cell>
          <cell r="L1193" t="str">
            <v>Consortium</v>
          </cell>
          <cell r="M1193">
            <v>8</v>
          </cell>
          <cell r="N1193" t="str">
            <v>CARN-1</v>
          </cell>
          <cell r="O1193" t="str">
            <v/>
          </cell>
          <cell r="P1193" t="str">
            <v/>
          </cell>
          <cell r="Q1193">
            <v>40</v>
          </cell>
          <cell r="R1193" t="str">
            <v>Année Philologique</v>
          </cell>
          <cell r="S1193" t="str">
            <v/>
          </cell>
        </row>
        <row r="1194">
          <cell r="E1194">
            <v>1719</v>
          </cell>
          <cell r="F1194" t="str">
            <v>Logins</v>
          </cell>
          <cell r="G1194" t="str">
            <v>201909</v>
          </cell>
          <cell r="H1194" t="str">
            <v>Temple University</v>
          </cell>
          <cell r="I1194" t="str">
            <v>Philadelphia</v>
          </cell>
          <cell r="J1194" t="str">
            <v>USA</v>
          </cell>
          <cell r="K1194">
            <v>1</v>
          </cell>
          <cell r="L1194" t="str">
            <v>Consortium</v>
          </cell>
          <cell r="M1194">
            <v>8</v>
          </cell>
          <cell r="N1194" t="str">
            <v>CARN-1</v>
          </cell>
          <cell r="O1194" t="str">
            <v/>
          </cell>
          <cell r="P1194" t="str">
            <v/>
          </cell>
          <cell r="Q1194">
            <v>40</v>
          </cell>
          <cell r="R1194" t="str">
            <v>Année Philologique</v>
          </cell>
          <cell r="S1194" t="str">
            <v/>
          </cell>
        </row>
        <row r="1195">
          <cell r="E1195">
            <v>1719</v>
          </cell>
          <cell r="F1195" t="str">
            <v>Logins</v>
          </cell>
          <cell r="G1195" t="str">
            <v>201910</v>
          </cell>
          <cell r="H1195" t="str">
            <v>Temple University</v>
          </cell>
          <cell r="I1195" t="str">
            <v>Philadelphia</v>
          </cell>
          <cell r="J1195" t="str">
            <v>USA</v>
          </cell>
          <cell r="K1195">
            <v>1</v>
          </cell>
          <cell r="L1195" t="str">
            <v>Consortium</v>
          </cell>
          <cell r="M1195">
            <v>8</v>
          </cell>
          <cell r="N1195" t="str">
            <v>CARN-1</v>
          </cell>
          <cell r="O1195" t="str">
            <v/>
          </cell>
          <cell r="P1195" t="str">
            <v/>
          </cell>
          <cell r="Q1195">
            <v>40</v>
          </cell>
          <cell r="R1195" t="str">
            <v>Année Philologique</v>
          </cell>
          <cell r="S1195" t="str">
            <v/>
          </cell>
        </row>
        <row r="1196">
          <cell r="E1196">
            <v>1719</v>
          </cell>
          <cell r="F1196" t="str">
            <v>Logins</v>
          </cell>
          <cell r="G1196" t="str">
            <v>201911</v>
          </cell>
          <cell r="H1196" t="str">
            <v>Temple University</v>
          </cell>
          <cell r="I1196" t="str">
            <v>Philadelphia</v>
          </cell>
          <cell r="J1196" t="str">
            <v>USA</v>
          </cell>
          <cell r="K1196">
            <v>1</v>
          </cell>
          <cell r="L1196" t="str">
            <v>Consortium</v>
          </cell>
          <cell r="M1196">
            <v>8</v>
          </cell>
          <cell r="N1196" t="str">
            <v>CARN-1</v>
          </cell>
          <cell r="O1196" t="str">
            <v/>
          </cell>
          <cell r="P1196" t="str">
            <v/>
          </cell>
          <cell r="Q1196">
            <v>40</v>
          </cell>
          <cell r="R1196" t="str">
            <v>Année Philologique</v>
          </cell>
          <cell r="S1196" t="str">
            <v/>
          </cell>
        </row>
        <row r="1197">
          <cell r="E1197">
            <v>1719</v>
          </cell>
          <cell r="F1197" t="str">
            <v>Logins</v>
          </cell>
          <cell r="G1197" t="str">
            <v>201912</v>
          </cell>
          <cell r="H1197" t="str">
            <v>Temple University</v>
          </cell>
          <cell r="I1197" t="str">
            <v>Philadelphia</v>
          </cell>
          <cell r="J1197" t="str">
            <v>USA</v>
          </cell>
          <cell r="K1197">
            <v>1</v>
          </cell>
          <cell r="L1197" t="str">
            <v>Consortium</v>
          </cell>
          <cell r="M1197">
            <v>8</v>
          </cell>
          <cell r="N1197" t="str">
            <v>CARN-1</v>
          </cell>
          <cell r="O1197" t="str">
            <v/>
          </cell>
          <cell r="P1197" t="str">
            <v/>
          </cell>
          <cell r="Q1197">
            <v>40</v>
          </cell>
          <cell r="R1197" t="str">
            <v>Année Philologique</v>
          </cell>
          <cell r="S1197" t="str">
            <v/>
          </cell>
        </row>
        <row r="1198">
          <cell r="E1198">
            <v>1724</v>
          </cell>
          <cell r="F1198" t="str">
            <v>Logins</v>
          </cell>
          <cell r="G1198" t="str">
            <v>201901</v>
          </cell>
          <cell r="H1198" t="str">
            <v>University of Southern California</v>
          </cell>
          <cell r="I1198" t="str">
            <v>Los Angeles</v>
          </cell>
          <cell r="J1198" t="str">
            <v>USA</v>
          </cell>
          <cell r="K1198">
            <v>1</v>
          </cell>
          <cell r="L1198" t="str">
            <v>Consortium</v>
          </cell>
          <cell r="M1198">
            <v>8</v>
          </cell>
          <cell r="N1198" t="str">
            <v>CARN-1</v>
          </cell>
          <cell r="O1198" t="str">
            <v/>
          </cell>
          <cell r="P1198" t="str">
            <v/>
          </cell>
          <cell r="Q1198">
            <v>40</v>
          </cell>
          <cell r="R1198" t="str">
            <v>Année Philologique</v>
          </cell>
          <cell r="S1198" t="str">
            <v/>
          </cell>
        </row>
        <row r="1199">
          <cell r="E1199">
            <v>1724</v>
          </cell>
          <cell r="F1199" t="str">
            <v>Logins</v>
          </cell>
          <cell r="G1199" t="str">
            <v>201902</v>
          </cell>
          <cell r="H1199" t="str">
            <v>University of Southern California</v>
          </cell>
          <cell r="I1199" t="str">
            <v>Los Angeles</v>
          </cell>
          <cell r="J1199" t="str">
            <v>USA</v>
          </cell>
          <cell r="K1199">
            <v>1</v>
          </cell>
          <cell r="L1199" t="str">
            <v>Consortium</v>
          </cell>
          <cell r="M1199">
            <v>8</v>
          </cell>
          <cell r="N1199" t="str">
            <v>CARN-1</v>
          </cell>
          <cell r="O1199" t="str">
            <v/>
          </cell>
          <cell r="P1199" t="str">
            <v/>
          </cell>
          <cell r="Q1199">
            <v>40</v>
          </cell>
          <cell r="R1199" t="str">
            <v>Année Philologique</v>
          </cell>
          <cell r="S1199" t="str">
            <v/>
          </cell>
        </row>
        <row r="1200">
          <cell r="E1200">
            <v>1724</v>
          </cell>
          <cell r="F1200" t="str">
            <v>Logins</v>
          </cell>
          <cell r="G1200" t="str">
            <v>201903</v>
          </cell>
          <cell r="H1200" t="str">
            <v>University of Southern California</v>
          </cell>
          <cell r="I1200" t="str">
            <v>Los Angeles</v>
          </cell>
          <cell r="J1200" t="str">
            <v>USA</v>
          </cell>
          <cell r="K1200">
            <v>1</v>
          </cell>
          <cell r="L1200" t="str">
            <v>Consortium</v>
          </cell>
          <cell r="M1200">
            <v>8</v>
          </cell>
          <cell r="N1200" t="str">
            <v>CARN-1</v>
          </cell>
          <cell r="O1200" t="str">
            <v/>
          </cell>
          <cell r="P1200" t="str">
            <v/>
          </cell>
          <cell r="Q1200">
            <v>40</v>
          </cell>
          <cell r="R1200" t="str">
            <v>Année Philologique</v>
          </cell>
          <cell r="S1200" t="str">
            <v/>
          </cell>
        </row>
        <row r="1201">
          <cell r="E1201">
            <v>1724</v>
          </cell>
          <cell r="F1201" t="str">
            <v>Logins</v>
          </cell>
          <cell r="G1201" t="str">
            <v>201904</v>
          </cell>
          <cell r="H1201" t="str">
            <v>University of Southern California</v>
          </cell>
          <cell r="I1201" t="str">
            <v>Los Angeles</v>
          </cell>
          <cell r="J1201" t="str">
            <v>USA</v>
          </cell>
          <cell r="K1201">
            <v>1</v>
          </cell>
          <cell r="L1201" t="str">
            <v>Consortium</v>
          </cell>
          <cell r="M1201">
            <v>8</v>
          </cell>
          <cell r="N1201" t="str">
            <v>CARN-1</v>
          </cell>
          <cell r="O1201" t="str">
            <v/>
          </cell>
          <cell r="P1201" t="str">
            <v/>
          </cell>
          <cell r="Q1201">
            <v>40</v>
          </cell>
          <cell r="R1201" t="str">
            <v>Année Philologique</v>
          </cell>
          <cell r="S1201" t="str">
            <v/>
          </cell>
        </row>
        <row r="1202">
          <cell r="E1202">
            <v>1724</v>
          </cell>
          <cell r="F1202" t="str">
            <v>Logins</v>
          </cell>
          <cell r="G1202" t="str">
            <v>201905</v>
          </cell>
          <cell r="H1202" t="str">
            <v>University of Southern California</v>
          </cell>
          <cell r="I1202" t="str">
            <v>Los Angeles</v>
          </cell>
          <cell r="J1202" t="str">
            <v>USA</v>
          </cell>
          <cell r="K1202">
            <v>1</v>
          </cell>
          <cell r="L1202" t="str">
            <v>Consortium</v>
          </cell>
          <cell r="M1202">
            <v>8</v>
          </cell>
          <cell r="N1202" t="str">
            <v>CARN-1</v>
          </cell>
          <cell r="O1202" t="str">
            <v/>
          </cell>
          <cell r="P1202" t="str">
            <v/>
          </cell>
          <cell r="Q1202">
            <v>40</v>
          </cell>
          <cell r="R1202" t="str">
            <v>Année Philologique</v>
          </cell>
          <cell r="S1202" t="str">
            <v/>
          </cell>
        </row>
        <row r="1203">
          <cell r="E1203">
            <v>1724</v>
          </cell>
          <cell r="F1203" t="str">
            <v>Logins</v>
          </cell>
          <cell r="G1203" t="str">
            <v>201906</v>
          </cell>
          <cell r="H1203" t="str">
            <v>University of Southern California</v>
          </cell>
          <cell r="I1203" t="str">
            <v>Los Angeles</v>
          </cell>
          <cell r="J1203" t="str">
            <v>USA</v>
          </cell>
          <cell r="K1203">
            <v>1</v>
          </cell>
          <cell r="L1203" t="str">
            <v>Consortium</v>
          </cell>
          <cell r="M1203">
            <v>8</v>
          </cell>
          <cell r="N1203" t="str">
            <v>CARN-1</v>
          </cell>
          <cell r="O1203" t="str">
            <v/>
          </cell>
          <cell r="P1203" t="str">
            <v/>
          </cell>
          <cell r="Q1203">
            <v>40</v>
          </cell>
          <cell r="R1203" t="str">
            <v>Année Philologique</v>
          </cell>
          <cell r="S1203" t="str">
            <v/>
          </cell>
        </row>
        <row r="1204">
          <cell r="E1204">
            <v>1724</v>
          </cell>
          <cell r="F1204" t="str">
            <v>Logins</v>
          </cell>
          <cell r="G1204" t="str">
            <v>201907</v>
          </cell>
          <cell r="H1204" t="str">
            <v>University of Southern California</v>
          </cell>
          <cell r="I1204" t="str">
            <v>Los Angeles</v>
          </cell>
          <cell r="J1204" t="str">
            <v>USA</v>
          </cell>
          <cell r="K1204">
            <v>1</v>
          </cell>
          <cell r="L1204" t="str">
            <v>Consortium</v>
          </cell>
          <cell r="M1204">
            <v>8</v>
          </cell>
          <cell r="N1204" t="str">
            <v>CARN-1</v>
          </cell>
          <cell r="O1204" t="str">
            <v/>
          </cell>
          <cell r="P1204" t="str">
            <v/>
          </cell>
          <cell r="Q1204">
            <v>40</v>
          </cell>
          <cell r="R1204" t="str">
            <v>Année Philologique</v>
          </cell>
          <cell r="S1204" t="str">
            <v/>
          </cell>
        </row>
        <row r="1205">
          <cell r="E1205">
            <v>1724</v>
          </cell>
          <cell r="F1205" t="str">
            <v>Logins</v>
          </cell>
          <cell r="G1205" t="str">
            <v>201908</v>
          </cell>
          <cell r="H1205" t="str">
            <v>University of Southern California</v>
          </cell>
          <cell r="I1205" t="str">
            <v>Los Angeles</v>
          </cell>
          <cell r="J1205" t="str">
            <v>USA</v>
          </cell>
          <cell r="K1205">
            <v>1</v>
          </cell>
          <cell r="L1205" t="str">
            <v>Consortium</v>
          </cell>
          <cell r="M1205">
            <v>8</v>
          </cell>
          <cell r="N1205" t="str">
            <v>CARN-1</v>
          </cell>
          <cell r="O1205" t="str">
            <v/>
          </cell>
          <cell r="P1205" t="str">
            <v/>
          </cell>
          <cell r="Q1205">
            <v>40</v>
          </cell>
          <cell r="R1205" t="str">
            <v>Année Philologique</v>
          </cell>
          <cell r="S1205" t="str">
            <v/>
          </cell>
        </row>
        <row r="1206">
          <cell r="E1206">
            <v>1724</v>
          </cell>
          <cell r="F1206" t="str">
            <v>Logins</v>
          </cell>
          <cell r="G1206" t="str">
            <v>201909</v>
          </cell>
          <cell r="H1206" t="str">
            <v>University of Southern California</v>
          </cell>
          <cell r="I1206" t="str">
            <v>Los Angeles</v>
          </cell>
          <cell r="J1206" t="str">
            <v>USA</v>
          </cell>
          <cell r="K1206">
            <v>1</v>
          </cell>
          <cell r="L1206" t="str">
            <v>Consortium</v>
          </cell>
          <cell r="M1206">
            <v>8</v>
          </cell>
          <cell r="N1206" t="str">
            <v>CARN-1</v>
          </cell>
          <cell r="O1206" t="str">
            <v/>
          </cell>
          <cell r="P1206" t="str">
            <v/>
          </cell>
          <cell r="Q1206">
            <v>40</v>
          </cell>
          <cell r="R1206" t="str">
            <v>Année Philologique</v>
          </cell>
          <cell r="S1206" t="str">
            <v/>
          </cell>
        </row>
        <row r="1207">
          <cell r="E1207">
            <v>1724</v>
          </cell>
          <cell r="F1207" t="str">
            <v>Logins</v>
          </cell>
          <cell r="G1207" t="str">
            <v>201910</v>
          </cell>
          <cell r="H1207" t="str">
            <v>University of Southern California</v>
          </cell>
          <cell r="I1207" t="str">
            <v>Los Angeles</v>
          </cell>
          <cell r="J1207" t="str">
            <v>USA</v>
          </cell>
          <cell r="K1207">
            <v>1</v>
          </cell>
          <cell r="L1207" t="str">
            <v>Consortium</v>
          </cell>
          <cell r="M1207">
            <v>8</v>
          </cell>
          <cell r="N1207" t="str">
            <v>CARN-1</v>
          </cell>
          <cell r="O1207" t="str">
            <v/>
          </cell>
          <cell r="P1207" t="str">
            <v/>
          </cell>
          <cell r="Q1207">
            <v>40</v>
          </cell>
          <cell r="R1207" t="str">
            <v>Année Philologique</v>
          </cell>
          <cell r="S1207" t="str">
            <v/>
          </cell>
        </row>
        <row r="1208">
          <cell r="E1208">
            <v>1724</v>
          </cell>
          <cell r="F1208" t="str">
            <v>Logins</v>
          </cell>
          <cell r="G1208" t="str">
            <v>201911</v>
          </cell>
          <cell r="H1208" t="str">
            <v>University of Southern California</v>
          </cell>
          <cell r="I1208" t="str">
            <v>Los Angeles</v>
          </cell>
          <cell r="J1208" t="str">
            <v>USA</v>
          </cell>
          <cell r="K1208">
            <v>1</v>
          </cell>
          <cell r="L1208" t="str">
            <v>Consortium</v>
          </cell>
          <cell r="M1208">
            <v>8</v>
          </cell>
          <cell r="N1208" t="str">
            <v>CARN-1</v>
          </cell>
          <cell r="O1208" t="str">
            <v/>
          </cell>
          <cell r="P1208" t="str">
            <v/>
          </cell>
          <cell r="Q1208">
            <v>40</v>
          </cell>
          <cell r="R1208" t="str">
            <v>Année Philologique</v>
          </cell>
          <cell r="S1208" t="str">
            <v/>
          </cell>
        </row>
        <row r="1209">
          <cell r="E1209">
            <v>1724</v>
          </cell>
          <cell r="F1209" t="str">
            <v>Logins</v>
          </cell>
          <cell r="G1209" t="str">
            <v>201912</v>
          </cell>
          <cell r="H1209" t="str">
            <v>University of Southern California</v>
          </cell>
          <cell r="I1209" t="str">
            <v>Los Angeles</v>
          </cell>
          <cell r="J1209" t="str">
            <v>USA</v>
          </cell>
          <cell r="K1209">
            <v>1</v>
          </cell>
          <cell r="L1209" t="str">
            <v>Consortium</v>
          </cell>
          <cell r="M1209">
            <v>8</v>
          </cell>
          <cell r="N1209" t="str">
            <v>CARN-1</v>
          </cell>
          <cell r="O1209" t="str">
            <v/>
          </cell>
          <cell r="P1209" t="str">
            <v/>
          </cell>
          <cell r="Q1209">
            <v>40</v>
          </cell>
          <cell r="R1209" t="str">
            <v>Année Philologique</v>
          </cell>
          <cell r="S1209" t="str">
            <v/>
          </cell>
        </row>
        <row r="1210">
          <cell r="E1210">
            <v>1725</v>
          </cell>
          <cell r="F1210" t="str">
            <v>Logins</v>
          </cell>
          <cell r="G1210" t="str">
            <v>201909</v>
          </cell>
          <cell r="H1210" t="str">
            <v>Appalachian State University</v>
          </cell>
          <cell r="I1210" t="str">
            <v>Boone</v>
          </cell>
          <cell r="J1210" t="str">
            <v>USA</v>
          </cell>
          <cell r="K1210">
            <v>2</v>
          </cell>
          <cell r="L1210" t="str">
            <v>Institute</v>
          </cell>
          <cell r="M1210">
            <v>9</v>
          </cell>
          <cell r="N1210" t="str">
            <v>CARN-2</v>
          </cell>
          <cell r="O1210" t="str">
            <v/>
          </cell>
          <cell r="P1210" t="str">
            <v/>
          </cell>
          <cell r="Q1210">
            <v>40</v>
          </cell>
          <cell r="R1210" t="str">
            <v>Année Philologique</v>
          </cell>
          <cell r="S1210" t="str">
            <v/>
          </cell>
        </row>
        <row r="1211">
          <cell r="E1211">
            <v>1725</v>
          </cell>
          <cell r="F1211" t="str">
            <v>Logins</v>
          </cell>
          <cell r="G1211" t="str">
            <v>201910</v>
          </cell>
          <cell r="H1211" t="str">
            <v>Appalachian State University</v>
          </cell>
          <cell r="I1211" t="str">
            <v>Boone</v>
          </cell>
          <cell r="J1211" t="str">
            <v>USA</v>
          </cell>
          <cell r="K1211">
            <v>2</v>
          </cell>
          <cell r="L1211" t="str">
            <v>Institute</v>
          </cell>
          <cell r="M1211">
            <v>9</v>
          </cell>
          <cell r="N1211" t="str">
            <v>CARN-2</v>
          </cell>
          <cell r="O1211" t="str">
            <v/>
          </cell>
          <cell r="P1211" t="str">
            <v/>
          </cell>
          <cell r="Q1211">
            <v>40</v>
          </cell>
          <cell r="R1211" t="str">
            <v>Année Philologique</v>
          </cell>
          <cell r="S1211" t="str">
            <v/>
          </cell>
        </row>
        <row r="1212">
          <cell r="E1212">
            <v>1725</v>
          </cell>
          <cell r="F1212" t="str">
            <v>Logins</v>
          </cell>
          <cell r="G1212" t="str">
            <v>201911</v>
          </cell>
          <cell r="H1212" t="str">
            <v>Appalachian State University</v>
          </cell>
          <cell r="I1212" t="str">
            <v>Boone</v>
          </cell>
          <cell r="J1212" t="str">
            <v>USA</v>
          </cell>
          <cell r="K1212">
            <v>2</v>
          </cell>
          <cell r="L1212" t="str">
            <v>Institute</v>
          </cell>
          <cell r="M1212">
            <v>9</v>
          </cell>
          <cell r="N1212" t="str">
            <v>CARN-2</v>
          </cell>
          <cell r="O1212" t="str">
            <v/>
          </cell>
          <cell r="P1212" t="str">
            <v/>
          </cell>
          <cell r="Q1212">
            <v>40</v>
          </cell>
          <cell r="R1212" t="str">
            <v>Année Philologique</v>
          </cell>
          <cell r="S1212" t="str">
            <v/>
          </cell>
        </row>
        <row r="1213">
          <cell r="E1213">
            <v>1727</v>
          </cell>
          <cell r="F1213" t="str">
            <v>Logins</v>
          </cell>
          <cell r="G1213" t="str">
            <v>201901</v>
          </cell>
          <cell r="H1213" t="str">
            <v>University of Vermont</v>
          </cell>
          <cell r="I1213" t="str">
            <v>Burlington</v>
          </cell>
          <cell r="J1213" t="str">
            <v>USA</v>
          </cell>
          <cell r="K1213">
            <v>1</v>
          </cell>
          <cell r="L1213" t="str">
            <v>Consortium</v>
          </cell>
          <cell r="M1213">
            <v>8</v>
          </cell>
          <cell r="N1213" t="str">
            <v>CARN-1</v>
          </cell>
          <cell r="O1213" t="str">
            <v/>
          </cell>
          <cell r="P1213" t="str">
            <v/>
          </cell>
          <cell r="Q1213">
            <v>40</v>
          </cell>
          <cell r="R1213" t="str">
            <v>Année Philologique</v>
          </cell>
          <cell r="S1213" t="str">
            <v/>
          </cell>
        </row>
        <row r="1214">
          <cell r="E1214">
            <v>1727</v>
          </cell>
          <cell r="F1214" t="str">
            <v>Logins</v>
          </cell>
          <cell r="G1214" t="str">
            <v>201902</v>
          </cell>
          <cell r="H1214" t="str">
            <v>University of Vermont</v>
          </cell>
          <cell r="I1214" t="str">
            <v>Burlington</v>
          </cell>
          <cell r="J1214" t="str">
            <v>USA</v>
          </cell>
          <cell r="K1214">
            <v>1</v>
          </cell>
          <cell r="L1214" t="str">
            <v>Consortium</v>
          </cell>
          <cell r="M1214">
            <v>8</v>
          </cell>
          <cell r="N1214" t="str">
            <v>CARN-1</v>
          </cell>
          <cell r="O1214" t="str">
            <v/>
          </cell>
          <cell r="P1214" t="str">
            <v/>
          </cell>
          <cell r="Q1214">
            <v>40</v>
          </cell>
          <cell r="R1214" t="str">
            <v>Année Philologique</v>
          </cell>
          <cell r="S1214" t="str">
            <v/>
          </cell>
        </row>
        <row r="1215">
          <cell r="E1215">
            <v>1727</v>
          </cell>
          <cell r="F1215" t="str">
            <v>Logins</v>
          </cell>
          <cell r="G1215" t="str">
            <v>201903</v>
          </cell>
          <cell r="H1215" t="str">
            <v>University of Vermont</v>
          </cell>
          <cell r="I1215" t="str">
            <v>Burlington</v>
          </cell>
          <cell r="J1215" t="str">
            <v>USA</v>
          </cell>
          <cell r="K1215">
            <v>1</v>
          </cell>
          <cell r="L1215" t="str">
            <v>Consortium</v>
          </cell>
          <cell r="M1215">
            <v>8</v>
          </cell>
          <cell r="N1215" t="str">
            <v>CARN-1</v>
          </cell>
          <cell r="O1215" t="str">
            <v/>
          </cell>
          <cell r="P1215" t="str">
            <v/>
          </cell>
          <cell r="Q1215">
            <v>40</v>
          </cell>
          <cell r="R1215" t="str">
            <v>Année Philologique</v>
          </cell>
          <cell r="S1215" t="str">
            <v/>
          </cell>
        </row>
        <row r="1216">
          <cell r="E1216">
            <v>1727</v>
          </cell>
          <cell r="F1216" t="str">
            <v>Logins</v>
          </cell>
          <cell r="G1216" t="str">
            <v>201904</v>
          </cell>
          <cell r="H1216" t="str">
            <v>University of Vermont</v>
          </cell>
          <cell r="I1216" t="str">
            <v>Burlington</v>
          </cell>
          <cell r="J1216" t="str">
            <v>USA</v>
          </cell>
          <cell r="K1216">
            <v>1</v>
          </cell>
          <cell r="L1216" t="str">
            <v>Consortium</v>
          </cell>
          <cell r="M1216">
            <v>8</v>
          </cell>
          <cell r="N1216" t="str">
            <v>CARN-1</v>
          </cell>
          <cell r="O1216" t="str">
            <v/>
          </cell>
          <cell r="P1216" t="str">
            <v/>
          </cell>
          <cell r="Q1216">
            <v>40</v>
          </cell>
          <cell r="R1216" t="str">
            <v>Année Philologique</v>
          </cell>
          <cell r="S1216" t="str">
            <v/>
          </cell>
        </row>
        <row r="1217">
          <cell r="E1217">
            <v>1727</v>
          </cell>
          <cell r="F1217" t="str">
            <v>Logins</v>
          </cell>
          <cell r="G1217" t="str">
            <v>201905</v>
          </cell>
          <cell r="H1217" t="str">
            <v>University of Vermont</v>
          </cell>
          <cell r="I1217" t="str">
            <v>Burlington</v>
          </cell>
          <cell r="J1217" t="str">
            <v>USA</v>
          </cell>
          <cell r="K1217">
            <v>1</v>
          </cell>
          <cell r="L1217" t="str">
            <v>Consortium</v>
          </cell>
          <cell r="M1217">
            <v>8</v>
          </cell>
          <cell r="N1217" t="str">
            <v>CARN-1</v>
          </cell>
          <cell r="O1217" t="str">
            <v/>
          </cell>
          <cell r="P1217" t="str">
            <v/>
          </cell>
          <cell r="Q1217">
            <v>40</v>
          </cell>
          <cell r="R1217" t="str">
            <v>Année Philologique</v>
          </cell>
          <cell r="S1217" t="str">
            <v/>
          </cell>
        </row>
        <row r="1218">
          <cell r="E1218">
            <v>1727</v>
          </cell>
          <cell r="F1218" t="str">
            <v>Logins</v>
          </cell>
          <cell r="G1218" t="str">
            <v>201906</v>
          </cell>
          <cell r="H1218" t="str">
            <v>University of Vermont</v>
          </cell>
          <cell r="I1218" t="str">
            <v>Burlington</v>
          </cell>
          <cell r="J1218" t="str">
            <v>USA</v>
          </cell>
          <cell r="K1218">
            <v>1</v>
          </cell>
          <cell r="L1218" t="str">
            <v>Consortium</v>
          </cell>
          <cell r="M1218">
            <v>8</v>
          </cell>
          <cell r="N1218" t="str">
            <v>CARN-1</v>
          </cell>
          <cell r="O1218" t="str">
            <v/>
          </cell>
          <cell r="P1218" t="str">
            <v/>
          </cell>
          <cell r="Q1218">
            <v>40</v>
          </cell>
          <cell r="R1218" t="str">
            <v>Année Philologique</v>
          </cell>
          <cell r="S1218" t="str">
            <v/>
          </cell>
        </row>
        <row r="1219">
          <cell r="E1219">
            <v>1727</v>
          </cell>
          <cell r="F1219" t="str">
            <v>Logins</v>
          </cell>
          <cell r="G1219" t="str">
            <v>201907</v>
          </cell>
          <cell r="H1219" t="str">
            <v>University of Vermont</v>
          </cell>
          <cell r="I1219" t="str">
            <v>Burlington</v>
          </cell>
          <cell r="J1219" t="str">
            <v>USA</v>
          </cell>
          <cell r="K1219">
            <v>1</v>
          </cell>
          <cell r="L1219" t="str">
            <v>Consortium</v>
          </cell>
          <cell r="M1219">
            <v>8</v>
          </cell>
          <cell r="N1219" t="str">
            <v>CARN-1</v>
          </cell>
          <cell r="O1219" t="str">
            <v/>
          </cell>
          <cell r="P1219" t="str">
            <v/>
          </cell>
          <cell r="Q1219">
            <v>40</v>
          </cell>
          <cell r="R1219" t="str">
            <v>Année Philologique</v>
          </cell>
          <cell r="S1219" t="str">
            <v/>
          </cell>
        </row>
        <row r="1220">
          <cell r="E1220">
            <v>1727</v>
          </cell>
          <cell r="F1220" t="str">
            <v>Logins</v>
          </cell>
          <cell r="G1220" t="str">
            <v>201908</v>
          </cell>
          <cell r="H1220" t="str">
            <v>University of Vermont</v>
          </cell>
          <cell r="I1220" t="str">
            <v>Burlington</v>
          </cell>
          <cell r="J1220" t="str">
            <v>USA</v>
          </cell>
          <cell r="K1220">
            <v>1</v>
          </cell>
          <cell r="L1220" t="str">
            <v>Consortium</v>
          </cell>
          <cell r="M1220">
            <v>8</v>
          </cell>
          <cell r="N1220" t="str">
            <v>CARN-1</v>
          </cell>
          <cell r="O1220" t="str">
            <v/>
          </cell>
          <cell r="P1220" t="str">
            <v/>
          </cell>
          <cell r="Q1220">
            <v>40</v>
          </cell>
          <cell r="R1220" t="str">
            <v>Année Philologique</v>
          </cell>
          <cell r="S1220" t="str">
            <v/>
          </cell>
        </row>
        <row r="1221">
          <cell r="E1221">
            <v>1727</v>
          </cell>
          <cell r="F1221" t="str">
            <v>Logins</v>
          </cell>
          <cell r="G1221" t="str">
            <v>201909</v>
          </cell>
          <cell r="H1221" t="str">
            <v>University of Vermont</v>
          </cell>
          <cell r="I1221" t="str">
            <v>Burlington</v>
          </cell>
          <cell r="J1221" t="str">
            <v>USA</v>
          </cell>
          <cell r="K1221">
            <v>1</v>
          </cell>
          <cell r="L1221" t="str">
            <v>Consortium</v>
          </cell>
          <cell r="M1221">
            <v>8</v>
          </cell>
          <cell r="N1221" t="str">
            <v>CARN-1</v>
          </cell>
          <cell r="O1221" t="str">
            <v/>
          </cell>
          <cell r="P1221" t="str">
            <v/>
          </cell>
          <cell r="Q1221">
            <v>40</v>
          </cell>
          <cell r="R1221" t="str">
            <v>Année Philologique</v>
          </cell>
          <cell r="S1221" t="str">
            <v/>
          </cell>
        </row>
        <row r="1222">
          <cell r="E1222">
            <v>1727</v>
          </cell>
          <cell r="F1222" t="str">
            <v>Logins</v>
          </cell>
          <cell r="G1222" t="str">
            <v>201910</v>
          </cell>
          <cell r="H1222" t="str">
            <v>University of Vermont</v>
          </cell>
          <cell r="I1222" t="str">
            <v>Burlington</v>
          </cell>
          <cell r="J1222" t="str">
            <v>USA</v>
          </cell>
          <cell r="K1222">
            <v>1</v>
          </cell>
          <cell r="L1222" t="str">
            <v>Consortium</v>
          </cell>
          <cell r="M1222">
            <v>8</v>
          </cell>
          <cell r="N1222" t="str">
            <v>CARN-1</v>
          </cell>
          <cell r="O1222" t="str">
            <v/>
          </cell>
          <cell r="P1222" t="str">
            <v/>
          </cell>
          <cell r="Q1222">
            <v>40</v>
          </cell>
          <cell r="R1222" t="str">
            <v>Année Philologique</v>
          </cell>
          <cell r="S1222" t="str">
            <v/>
          </cell>
        </row>
        <row r="1223">
          <cell r="E1223">
            <v>1727</v>
          </cell>
          <cell r="F1223" t="str">
            <v>Logins</v>
          </cell>
          <cell r="G1223" t="str">
            <v>201911</v>
          </cell>
          <cell r="H1223" t="str">
            <v>University of Vermont</v>
          </cell>
          <cell r="I1223" t="str">
            <v>Burlington</v>
          </cell>
          <cell r="J1223" t="str">
            <v>USA</v>
          </cell>
          <cell r="K1223">
            <v>1</v>
          </cell>
          <cell r="L1223" t="str">
            <v>Consortium</v>
          </cell>
          <cell r="M1223">
            <v>8</v>
          </cell>
          <cell r="N1223" t="str">
            <v>CARN-1</v>
          </cell>
          <cell r="O1223" t="str">
            <v/>
          </cell>
          <cell r="P1223" t="str">
            <v/>
          </cell>
          <cell r="Q1223">
            <v>40</v>
          </cell>
          <cell r="R1223" t="str">
            <v>Année Philologique</v>
          </cell>
          <cell r="S1223" t="str">
            <v/>
          </cell>
        </row>
        <row r="1224">
          <cell r="E1224">
            <v>1727</v>
          </cell>
          <cell r="F1224" t="str">
            <v>Logins</v>
          </cell>
          <cell r="G1224" t="str">
            <v>201912</v>
          </cell>
          <cell r="H1224" t="str">
            <v>University of Vermont</v>
          </cell>
          <cell r="I1224" t="str">
            <v>Burlington</v>
          </cell>
          <cell r="J1224" t="str">
            <v>USA</v>
          </cell>
          <cell r="K1224">
            <v>1</v>
          </cell>
          <cell r="L1224" t="str">
            <v>Consortium</v>
          </cell>
          <cell r="M1224">
            <v>8</v>
          </cell>
          <cell r="N1224" t="str">
            <v>CARN-1</v>
          </cell>
          <cell r="O1224" t="str">
            <v/>
          </cell>
          <cell r="P1224" t="str">
            <v/>
          </cell>
          <cell r="Q1224">
            <v>40</v>
          </cell>
          <cell r="R1224" t="str">
            <v>Année Philologique</v>
          </cell>
          <cell r="S1224" t="str">
            <v/>
          </cell>
        </row>
        <row r="1225">
          <cell r="E1225">
            <v>1728</v>
          </cell>
          <cell r="F1225" t="str">
            <v>Logins</v>
          </cell>
          <cell r="G1225" t="str">
            <v>201901</v>
          </cell>
          <cell r="H1225" t="str">
            <v>JOHNS HOPKINS UNIVERSITY</v>
          </cell>
          <cell r="I1225" t="str">
            <v>BALTIMORE</v>
          </cell>
          <cell r="J1225" t="str">
            <v>USA</v>
          </cell>
          <cell r="K1225">
            <v>1</v>
          </cell>
          <cell r="L1225" t="str">
            <v>Consortium</v>
          </cell>
          <cell r="M1225">
            <v>8</v>
          </cell>
          <cell r="N1225" t="str">
            <v>CARN-1</v>
          </cell>
          <cell r="O1225" t="str">
            <v/>
          </cell>
          <cell r="P1225" t="str">
            <v/>
          </cell>
          <cell r="Q1225">
            <v>50</v>
          </cell>
          <cell r="R1225" t="str">
            <v>Année Philologique</v>
          </cell>
          <cell r="S1225" t="str">
            <v/>
          </cell>
        </row>
        <row r="1226">
          <cell r="E1226">
            <v>1728</v>
          </cell>
          <cell r="F1226" t="str">
            <v>Logins</v>
          </cell>
          <cell r="G1226" t="str">
            <v>201902</v>
          </cell>
          <cell r="H1226" t="str">
            <v>JOHNS HOPKINS UNIVERSITY</v>
          </cell>
          <cell r="I1226" t="str">
            <v>BALTIMORE</v>
          </cell>
          <cell r="J1226" t="str">
            <v>USA</v>
          </cell>
          <cell r="K1226">
            <v>1</v>
          </cell>
          <cell r="L1226" t="str">
            <v>Consortium</v>
          </cell>
          <cell r="M1226">
            <v>8</v>
          </cell>
          <cell r="N1226" t="str">
            <v>CARN-1</v>
          </cell>
          <cell r="O1226" t="str">
            <v/>
          </cell>
          <cell r="P1226" t="str">
            <v/>
          </cell>
          <cell r="Q1226">
            <v>50</v>
          </cell>
          <cell r="R1226" t="str">
            <v>Année Philologique</v>
          </cell>
          <cell r="S1226" t="str">
            <v/>
          </cell>
        </row>
        <row r="1227">
          <cell r="E1227">
            <v>1728</v>
          </cell>
          <cell r="F1227" t="str">
            <v>Logins</v>
          </cell>
          <cell r="G1227" t="str">
            <v>201903</v>
          </cell>
          <cell r="H1227" t="str">
            <v>JOHNS HOPKINS UNIVERSITY</v>
          </cell>
          <cell r="I1227" t="str">
            <v>BALTIMORE</v>
          </cell>
          <cell r="J1227" t="str">
            <v>USA</v>
          </cell>
          <cell r="K1227">
            <v>1</v>
          </cell>
          <cell r="L1227" t="str">
            <v>Consortium</v>
          </cell>
          <cell r="M1227">
            <v>8</v>
          </cell>
          <cell r="N1227" t="str">
            <v>CARN-1</v>
          </cell>
          <cell r="O1227" t="str">
            <v/>
          </cell>
          <cell r="P1227" t="str">
            <v/>
          </cell>
          <cell r="Q1227">
            <v>50</v>
          </cell>
          <cell r="R1227" t="str">
            <v>Année Philologique</v>
          </cell>
          <cell r="S1227" t="str">
            <v/>
          </cell>
        </row>
        <row r="1228">
          <cell r="E1228">
            <v>1728</v>
          </cell>
          <cell r="F1228" t="str">
            <v>Logins</v>
          </cell>
          <cell r="G1228" t="str">
            <v>201904</v>
          </cell>
          <cell r="H1228" t="str">
            <v>JOHNS HOPKINS UNIVERSITY</v>
          </cell>
          <cell r="I1228" t="str">
            <v>BALTIMORE</v>
          </cell>
          <cell r="J1228" t="str">
            <v>USA</v>
          </cell>
          <cell r="K1228">
            <v>1</v>
          </cell>
          <cell r="L1228" t="str">
            <v>Consortium</v>
          </cell>
          <cell r="M1228">
            <v>8</v>
          </cell>
          <cell r="N1228" t="str">
            <v>CARN-1</v>
          </cell>
          <cell r="O1228" t="str">
            <v/>
          </cell>
          <cell r="P1228" t="str">
            <v/>
          </cell>
          <cell r="Q1228">
            <v>50</v>
          </cell>
          <cell r="R1228" t="str">
            <v>Année Philologique</v>
          </cell>
          <cell r="S1228" t="str">
            <v/>
          </cell>
        </row>
        <row r="1229">
          <cell r="E1229">
            <v>1728</v>
          </cell>
          <cell r="F1229" t="str">
            <v>Logins</v>
          </cell>
          <cell r="G1229" t="str">
            <v>201905</v>
          </cell>
          <cell r="H1229" t="str">
            <v>JOHNS HOPKINS UNIVERSITY</v>
          </cell>
          <cell r="I1229" t="str">
            <v>BALTIMORE</v>
          </cell>
          <cell r="J1229" t="str">
            <v>USA</v>
          </cell>
          <cell r="K1229">
            <v>1</v>
          </cell>
          <cell r="L1229" t="str">
            <v>Consortium</v>
          </cell>
          <cell r="M1229">
            <v>8</v>
          </cell>
          <cell r="N1229" t="str">
            <v>CARN-1</v>
          </cell>
          <cell r="O1229" t="str">
            <v/>
          </cell>
          <cell r="P1229" t="str">
            <v/>
          </cell>
          <cell r="Q1229">
            <v>50</v>
          </cell>
          <cell r="R1229" t="str">
            <v>Année Philologique</v>
          </cell>
          <cell r="S1229" t="str">
            <v/>
          </cell>
        </row>
        <row r="1230">
          <cell r="E1230">
            <v>1728</v>
          </cell>
          <cell r="F1230" t="str">
            <v>Logins</v>
          </cell>
          <cell r="G1230" t="str">
            <v>201906</v>
          </cell>
          <cell r="H1230" t="str">
            <v>JOHNS HOPKINS UNIVERSITY</v>
          </cell>
          <cell r="I1230" t="str">
            <v>BALTIMORE</v>
          </cell>
          <cell r="J1230" t="str">
            <v>USA</v>
          </cell>
          <cell r="K1230">
            <v>1</v>
          </cell>
          <cell r="L1230" t="str">
            <v>Consortium</v>
          </cell>
          <cell r="M1230">
            <v>8</v>
          </cell>
          <cell r="N1230" t="str">
            <v>CARN-1</v>
          </cell>
          <cell r="O1230" t="str">
            <v/>
          </cell>
          <cell r="P1230" t="str">
            <v/>
          </cell>
          <cell r="Q1230">
            <v>50</v>
          </cell>
          <cell r="R1230" t="str">
            <v>Année Philologique</v>
          </cell>
          <cell r="S1230" t="str">
            <v/>
          </cell>
        </row>
        <row r="1231">
          <cell r="E1231">
            <v>1728</v>
          </cell>
          <cell r="F1231" t="str">
            <v>Logins</v>
          </cell>
          <cell r="G1231" t="str">
            <v>201907</v>
          </cell>
          <cell r="H1231" t="str">
            <v>JOHNS HOPKINS UNIVERSITY</v>
          </cell>
          <cell r="I1231" t="str">
            <v>BALTIMORE</v>
          </cell>
          <cell r="J1231" t="str">
            <v>USA</v>
          </cell>
          <cell r="K1231">
            <v>1</v>
          </cell>
          <cell r="L1231" t="str">
            <v>Consortium</v>
          </cell>
          <cell r="M1231">
            <v>8</v>
          </cell>
          <cell r="N1231" t="str">
            <v>CARN-1</v>
          </cell>
          <cell r="O1231" t="str">
            <v/>
          </cell>
          <cell r="P1231" t="str">
            <v/>
          </cell>
          <cell r="Q1231">
            <v>50</v>
          </cell>
          <cell r="R1231" t="str">
            <v>Année Philologique</v>
          </cell>
          <cell r="S1231" t="str">
            <v/>
          </cell>
        </row>
        <row r="1232">
          <cell r="E1232">
            <v>1728</v>
          </cell>
          <cell r="F1232" t="str">
            <v>Logins</v>
          </cell>
          <cell r="G1232" t="str">
            <v>201908</v>
          </cell>
          <cell r="H1232" t="str">
            <v>JOHNS HOPKINS UNIVERSITY</v>
          </cell>
          <cell r="I1232" t="str">
            <v>BALTIMORE</v>
          </cell>
          <cell r="J1232" t="str">
            <v>USA</v>
          </cell>
          <cell r="K1232">
            <v>1</v>
          </cell>
          <cell r="L1232" t="str">
            <v>Consortium</v>
          </cell>
          <cell r="M1232">
            <v>8</v>
          </cell>
          <cell r="N1232" t="str">
            <v>CARN-1</v>
          </cell>
          <cell r="O1232" t="str">
            <v/>
          </cell>
          <cell r="P1232" t="str">
            <v/>
          </cell>
          <cell r="Q1232">
            <v>50</v>
          </cell>
          <cell r="R1232" t="str">
            <v>Année Philologique</v>
          </cell>
          <cell r="S1232" t="str">
            <v/>
          </cell>
        </row>
        <row r="1233">
          <cell r="E1233">
            <v>1728</v>
          </cell>
          <cell r="F1233" t="str">
            <v>Logins</v>
          </cell>
          <cell r="G1233" t="str">
            <v>201909</v>
          </cell>
          <cell r="H1233" t="str">
            <v>JOHNS HOPKINS UNIVERSITY</v>
          </cell>
          <cell r="I1233" t="str">
            <v>BALTIMORE</v>
          </cell>
          <cell r="J1233" t="str">
            <v>USA</v>
          </cell>
          <cell r="K1233">
            <v>1</v>
          </cell>
          <cell r="L1233" t="str">
            <v>Consortium</v>
          </cell>
          <cell r="M1233">
            <v>8</v>
          </cell>
          <cell r="N1233" t="str">
            <v>CARN-1</v>
          </cell>
          <cell r="O1233" t="str">
            <v/>
          </cell>
          <cell r="P1233" t="str">
            <v/>
          </cell>
          <cell r="Q1233">
            <v>50</v>
          </cell>
          <cell r="R1233" t="str">
            <v>Année Philologique</v>
          </cell>
          <cell r="S1233" t="str">
            <v/>
          </cell>
        </row>
        <row r="1234">
          <cell r="E1234">
            <v>1728</v>
          </cell>
          <cell r="F1234" t="str">
            <v>Logins</v>
          </cell>
          <cell r="G1234" t="str">
            <v>201910</v>
          </cell>
          <cell r="H1234" t="str">
            <v>JOHNS HOPKINS UNIVERSITY</v>
          </cell>
          <cell r="I1234" t="str">
            <v>BALTIMORE</v>
          </cell>
          <cell r="J1234" t="str">
            <v>USA</v>
          </cell>
          <cell r="K1234">
            <v>1</v>
          </cell>
          <cell r="L1234" t="str">
            <v>Consortium</v>
          </cell>
          <cell r="M1234">
            <v>8</v>
          </cell>
          <cell r="N1234" t="str">
            <v>CARN-1</v>
          </cell>
          <cell r="O1234" t="str">
            <v/>
          </cell>
          <cell r="P1234" t="str">
            <v/>
          </cell>
          <cell r="Q1234">
            <v>50</v>
          </cell>
          <cell r="R1234" t="str">
            <v>Année Philologique</v>
          </cell>
          <cell r="S1234" t="str">
            <v/>
          </cell>
        </row>
        <row r="1235">
          <cell r="E1235">
            <v>1728</v>
          </cell>
          <cell r="F1235" t="str">
            <v>Logins</v>
          </cell>
          <cell r="G1235" t="str">
            <v>201911</v>
          </cell>
          <cell r="H1235" t="str">
            <v>JOHNS HOPKINS UNIVERSITY</v>
          </cell>
          <cell r="I1235" t="str">
            <v>BALTIMORE</v>
          </cell>
          <cell r="J1235" t="str">
            <v>USA</v>
          </cell>
          <cell r="K1235">
            <v>1</v>
          </cell>
          <cell r="L1235" t="str">
            <v>Consortium</v>
          </cell>
          <cell r="M1235">
            <v>8</v>
          </cell>
          <cell r="N1235" t="str">
            <v>CARN-1</v>
          </cell>
          <cell r="O1235" t="str">
            <v/>
          </cell>
          <cell r="P1235" t="str">
            <v/>
          </cell>
          <cell r="Q1235">
            <v>50</v>
          </cell>
          <cell r="R1235" t="str">
            <v>Année Philologique</v>
          </cell>
          <cell r="S1235" t="str">
            <v/>
          </cell>
        </row>
        <row r="1236">
          <cell r="E1236">
            <v>1728</v>
          </cell>
          <cell r="F1236" t="str">
            <v>Logins</v>
          </cell>
          <cell r="G1236" t="str">
            <v>201912</v>
          </cell>
          <cell r="H1236" t="str">
            <v>JOHNS HOPKINS UNIVERSITY</v>
          </cell>
          <cell r="I1236" t="str">
            <v>BALTIMORE</v>
          </cell>
          <cell r="J1236" t="str">
            <v>USA</v>
          </cell>
          <cell r="K1236">
            <v>1</v>
          </cell>
          <cell r="L1236" t="str">
            <v>Consortium</v>
          </cell>
          <cell r="M1236">
            <v>8</v>
          </cell>
          <cell r="N1236" t="str">
            <v>CARN-1</v>
          </cell>
          <cell r="O1236" t="str">
            <v/>
          </cell>
          <cell r="P1236" t="str">
            <v/>
          </cell>
          <cell r="Q1236">
            <v>50</v>
          </cell>
          <cell r="R1236" t="str">
            <v>Année Philologique</v>
          </cell>
          <cell r="S1236" t="str">
            <v/>
          </cell>
        </row>
        <row r="1237">
          <cell r="E1237">
            <v>1729</v>
          </cell>
          <cell r="F1237" t="str">
            <v>Logins</v>
          </cell>
          <cell r="G1237" t="str">
            <v>201902</v>
          </cell>
          <cell r="H1237" t="str">
            <v>University of Connecticut</v>
          </cell>
          <cell r="I1237" t="str">
            <v>Storrs</v>
          </cell>
          <cell r="J1237" t="str">
            <v>USA</v>
          </cell>
          <cell r="K1237">
            <v>1</v>
          </cell>
          <cell r="L1237" t="str">
            <v>Consortium</v>
          </cell>
          <cell r="M1237">
            <v>8</v>
          </cell>
          <cell r="N1237" t="str">
            <v>CARN-1</v>
          </cell>
          <cell r="O1237" t="str">
            <v/>
          </cell>
          <cell r="P1237" t="str">
            <v/>
          </cell>
          <cell r="Q1237">
            <v>40</v>
          </cell>
          <cell r="R1237" t="str">
            <v>Année Philologique</v>
          </cell>
          <cell r="S1237" t="str">
            <v/>
          </cell>
        </row>
        <row r="1238">
          <cell r="E1238">
            <v>1729</v>
          </cell>
          <cell r="F1238" t="str">
            <v>Logins</v>
          </cell>
          <cell r="G1238" t="str">
            <v>201903</v>
          </cell>
          <cell r="H1238" t="str">
            <v>University of Connecticut</v>
          </cell>
          <cell r="I1238" t="str">
            <v>Storrs</v>
          </cell>
          <cell r="J1238" t="str">
            <v>USA</v>
          </cell>
          <cell r="K1238">
            <v>1</v>
          </cell>
          <cell r="L1238" t="str">
            <v>Consortium</v>
          </cell>
          <cell r="M1238">
            <v>8</v>
          </cell>
          <cell r="N1238" t="str">
            <v>CARN-1</v>
          </cell>
          <cell r="O1238" t="str">
            <v/>
          </cell>
          <cell r="P1238" t="str">
            <v/>
          </cell>
          <cell r="Q1238">
            <v>40</v>
          </cell>
          <cell r="R1238" t="str">
            <v>Année Philologique</v>
          </cell>
          <cell r="S1238" t="str">
            <v/>
          </cell>
        </row>
        <row r="1239">
          <cell r="E1239">
            <v>1729</v>
          </cell>
          <cell r="F1239" t="str">
            <v>Logins</v>
          </cell>
          <cell r="G1239" t="str">
            <v>201904</v>
          </cell>
          <cell r="H1239" t="str">
            <v>University of Connecticut</v>
          </cell>
          <cell r="I1239" t="str">
            <v>Storrs</v>
          </cell>
          <cell r="J1239" t="str">
            <v>USA</v>
          </cell>
          <cell r="K1239">
            <v>1</v>
          </cell>
          <cell r="L1239" t="str">
            <v>Consortium</v>
          </cell>
          <cell r="M1239">
            <v>8</v>
          </cell>
          <cell r="N1239" t="str">
            <v>CARN-1</v>
          </cell>
          <cell r="O1239" t="str">
            <v/>
          </cell>
          <cell r="P1239" t="str">
            <v/>
          </cell>
          <cell r="Q1239">
            <v>40</v>
          </cell>
          <cell r="R1239" t="str">
            <v>Année Philologique</v>
          </cell>
          <cell r="S1239" t="str">
            <v/>
          </cell>
        </row>
        <row r="1240">
          <cell r="E1240">
            <v>1729</v>
          </cell>
          <cell r="F1240" t="str">
            <v>Logins</v>
          </cell>
          <cell r="G1240" t="str">
            <v>201907</v>
          </cell>
          <cell r="H1240" t="str">
            <v>University of Connecticut</v>
          </cell>
          <cell r="I1240" t="str">
            <v>Storrs</v>
          </cell>
          <cell r="J1240" t="str">
            <v>USA</v>
          </cell>
          <cell r="K1240">
            <v>1</v>
          </cell>
          <cell r="L1240" t="str">
            <v>Consortium</v>
          </cell>
          <cell r="M1240">
            <v>8</v>
          </cell>
          <cell r="N1240" t="str">
            <v>CARN-1</v>
          </cell>
          <cell r="O1240" t="str">
            <v/>
          </cell>
          <cell r="P1240" t="str">
            <v/>
          </cell>
          <cell r="Q1240">
            <v>40</v>
          </cell>
          <cell r="R1240" t="str">
            <v>Année Philologique</v>
          </cell>
          <cell r="S1240" t="str">
            <v/>
          </cell>
        </row>
        <row r="1241">
          <cell r="E1241">
            <v>1729</v>
          </cell>
          <cell r="F1241" t="str">
            <v>Logins</v>
          </cell>
          <cell r="G1241" t="str">
            <v>201909</v>
          </cell>
          <cell r="H1241" t="str">
            <v>University of Connecticut</v>
          </cell>
          <cell r="I1241" t="str">
            <v>Storrs</v>
          </cell>
          <cell r="J1241" t="str">
            <v>USA</v>
          </cell>
          <cell r="K1241">
            <v>1</v>
          </cell>
          <cell r="L1241" t="str">
            <v>Consortium</v>
          </cell>
          <cell r="M1241">
            <v>8</v>
          </cell>
          <cell r="N1241" t="str">
            <v>CARN-1</v>
          </cell>
          <cell r="O1241" t="str">
            <v/>
          </cell>
          <cell r="P1241" t="str">
            <v/>
          </cell>
          <cell r="Q1241">
            <v>40</v>
          </cell>
          <cell r="R1241" t="str">
            <v>Année Philologique</v>
          </cell>
          <cell r="S1241" t="str">
            <v/>
          </cell>
        </row>
        <row r="1242">
          <cell r="E1242">
            <v>1729</v>
          </cell>
          <cell r="F1242" t="str">
            <v>Logins</v>
          </cell>
          <cell r="G1242" t="str">
            <v>201911</v>
          </cell>
          <cell r="H1242" t="str">
            <v>University of Connecticut</v>
          </cell>
          <cell r="I1242" t="str">
            <v>Storrs</v>
          </cell>
          <cell r="J1242" t="str">
            <v>USA</v>
          </cell>
          <cell r="K1242">
            <v>1</v>
          </cell>
          <cell r="L1242" t="str">
            <v>Consortium</v>
          </cell>
          <cell r="M1242">
            <v>8</v>
          </cell>
          <cell r="N1242" t="str">
            <v>CARN-1</v>
          </cell>
          <cell r="O1242" t="str">
            <v/>
          </cell>
          <cell r="P1242" t="str">
            <v/>
          </cell>
          <cell r="Q1242">
            <v>40</v>
          </cell>
          <cell r="R1242" t="str">
            <v>Année Philologique</v>
          </cell>
          <cell r="S1242" t="str">
            <v/>
          </cell>
        </row>
        <row r="1243">
          <cell r="E1243">
            <v>1729</v>
          </cell>
          <cell r="F1243" t="str">
            <v>Logins</v>
          </cell>
          <cell r="G1243" t="str">
            <v>201912</v>
          </cell>
          <cell r="H1243" t="str">
            <v>University of Connecticut</v>
          </cell>
          <cell r="I1243" t="str">
            <v>Storrs</v>
          </cell>
          <cell r="J1243" t="str">
            <v>USA</v>
          </cell>
          <cell r="K1243">
            <v>1</v>
          </cell>
          <cell r="L1243" t="str">
            <v>Consortium</v>
          </cell>
          <cell r="M1243">
            <v>8</v>
          </cell>
          <cell r="N1243" t="str">
            <v>CARN-1</v>
          </cell>
          <cell r="O1243" t="str">
            <v/>
          </cell>
          <cell r="P1243" t="str">
            <v/>
          </cell>
          <cell r="Q1243">
            <v>40</v>
          </cell>
          <cell r="R1243" t="str">
            <v>Année Philologique</v>
          </cell>
          <cell r="S1243" t="str">
            <v/>
          </cell>
        </row>
        <row r="1244">
          <cell r="E1244">
            <v>1732</v>
          </cell>
          <cell r="F1244" t="str">
            <v>Logins</v>
          </cell>
          <cell r="G1244" t="str">
            <v>201901</v>
          </cell>
          <cell r="H1244" t="str">
            <v>University of Massachusetts</v>
          </cell>
          <cell r="I1244" t="str">
            <v>Amherst</v>
          </cell>
          <cell r="J1244" t="str">
            <v>USA</v>
          </cell>
          <cell r="K1244">
            <v>2</v>
          </cell>
          <cell r="L1244" t="str">
            <v>Institute</v>
          </cell>
          <cell r="M1244">
            <v>8</v>
          </cell>
          <cell r="N1244" t="str">
            <v>CARN-1</v>
          </cell>
          <cell r="O1244" t="str">
            <v/>
          </cell>
          <cell r="P1244" t="str">
            <v/>
          </cell>
          <cell r="Q1244">
            <v>40</v>
          </cell>
          <cell r="R1244" t="str">
            <v>Année Philologique</v>
          </cell>
          <cell r="S1244" t="str">
            <v/>
          </cell>
        </row>
        <row r="1245">
          <cell r="E1245">
            <v>1732</v>
          </cell>
          <cell r="F1245" t="str">
            <v>Logins</v>
          </cell>
          <cell r="G1245" t="str">
            <v>201902</v>
          </cell>
          <cell r="H1245" t="str">
            <v>University of Massachusetts</v>
          </cell>
          <cell r="I1245" t="str">
            <v>Amherst</v>
          </cell>
          <cell r="J1245" t="str">
            <v>USA</v>
          </cell>
          <cell r="K1245">
            <v>2</v>
          </cell>
          <cell r="L1245" t="str">
            <v>Institute</v>
          </cell>
          <cell r="M1245">
            <v>8</v>
          </cell>
          <cell r="N1245" t="str">
            <v>CARN-1</v>
          </cell>
          <cell r="O1245" t="str">
            <v/>
          </cell>
          <cell r="P1245" t="str">
            <v/>
          </cell>
          <cell r="Q1245">
            <v>40</v>
          </cell>
          <cell r="R1245" t="str">
            <v>Année Philologique</v>
          </cell>
          <cell r="S1245" t="str">
            <v/>
          </cell>
        </row>
        <row r="1246">
          <cell r="E1246">
            <v>1732</v>
          </cell>
          <cell r="F1246" t="str">
            <v>Logins</v>
          </cell>
          <cell r="G1246" t="str">
            <v>201903</v>
          </cell>
          <cell r="H1246" t="str">
            <v>University of Massachusetts</v>
          </cell>
          <cell r="I1246" t="str">
            <v>Amherst</v>
          </cell>
          <cell r="J1246" t="str">
            <v>USA</v>
          </cell>
          <cell r="K1246">
            <v>2</v>
          </cell>
          <cell r="L1246" t="str">
            <v>Institute</v>
          </cell>
          <cell r="M1246">
            <v>8</v>
          </cell>
          <cell r="N1246" t="str">
            <v>CARN-1</v>
          </cell>
          <cell r="O1246" t="str">
            <v/>
          </cell>
          <cell r="P1246" t="str">
            <v/>
          </cell>
          <cell r="Q1246">
            <v>40</v>
          </cell>
          <cell r="R1246" t="str">
            <v>Année Philologique</v>
          </cell>
          <cell r="S1246" t="str">
            <v/>
          </cell>
        </row>
        <row r="1247">
          <cell r="E1247">
            <v>1732</v>
          </cell>
          <cell r="F1247" t="str">
            <v>Logins</v>
          </cell>
          <cell r="G1247" t="str">
            <v>201904</v>
          </cell>
          <cell r="H1247" t="str">
            <v>University of Massachusetts</v>
          </cell>
          <cell r="I1247" t="str">
            <v>Amherst</v>
          </cell>
          <cell r="J1247" t="str">
            <v>USA</v>
          </cell>
          <cell r="K1247">
            <v>2</v>
          </cell>
          <cell r="L1247" t="str">
            <v>Institute</v>
          </cell>
          <cell r="M1247">
            <v>8</v>
          </cell>
          <cell r="N1247" t="str">
            <v>CARN-1</v>
          </cell>
          <cell r="O1247" t="str">
            <v/>
          </cell>
          <cell r="P1247" t="str">
            <v/>
          </cell>
          <cell r="Q1247">
            <v>40</v>
          </cell>
          <cell r="R1247" t="str">
            <v>Année Philologique</v>
          </cell>
          <cell r="S1247" t="str">
            <v/>
          </cell>
        </row>
        <row r="1248">
          <cell r="E1248">
            <v>1732</v>
          </cell>
          <cell r="F1248" t="str">
            <v>Logins</v>
          </cell>
          <cell r="G1248" t="str">
            <v>201905</v>
          </cell>
          <cell r="H1248" t="str">
            <v>University of Massachusetts</v>
          </cell>
          <cell r="I1248" t="str">
            <v>Amherst</v>
          </cell>
          <cell r="J1248" t="str">
            <v>USA</v>
          </cell>
          <cell r="K1248">
            <v>2</v>
          </cell>
          <cell r="L1248" t="str">
            <v>Institute</v>
          </cell>
          <cell r="M1248">
            <v>8</v>
          </cell>
          <cell r="N1248" t="str">
            <v>CARN-1</v>
          </cell>
          <cell r="O1248" t="str">
            <v/>
          </cell>
          <cell r="P1248" t="str">
            <v/>
          </cell>
          <cell r="Q1248">
            <v>40</v>
          </cell>
          <cell r="R1248" t="str">
            <v>Année Philologique</v>
          </cell>
          <cell r="S1248" t="str">
            <v/>
          </cell>
        </row>
        <row r="1249">
          <cell r="E1249">
            <v>1732</v>
          </cell>
          <cell r="F1249" t="str">
            <v>Logins</v>
          </cell>
          <cell r="G1249" t="str">
            <v>201906</v>
          </cell>
          <cell r="H1249" t="str">
            <v>University of Massachusetts</v>
          </cell>
          <cell r="I1249" t="str">
            <v>Amherst</v>
          </cell>
          <cell r="J1249" t="str">
            <v>USA</v>
          </cell>
          <cell r="K1249">
            <v>2</v>
          </cell>
          <cell r="L1249" t="str">
            <v>Institute</v>
          </cell>
          <cell r="M1249">
            <v>8</v>
          </cell>
          <cell r="N1249" t="str">
            <v>CARN-1</v>
          </cell>
          <cell r="O1249" t="str">
            <v/>
          </cell>
          <cell r="P1249" t="str">
            <v/>
          </cell>
          <cell r="Q1249">
            <v>40</v>
          </cell>
          <cell r="R1249" t="str">
            <v>Année Philologique</v>
          </cell>
          <cell r="S1249" t="str">
            <v/>
          </cell>
        </row>
        <row r="1250">
          <cell r="E1250">
            <v>1732</v>
          </cell>
          <cell r="F1250" t="str">
            <v>Logins</v>
          </cell>
          <cell r="G1250" t="str">
            <v>201907</v>
          </cell>
          <cell r="H1250" t="str">
            <v>University of Massachusetts</v>
          </cell>
          <cell r="I1250" t="str">
            <v>Amherst</v>
          </cell>
          <cell r="J1250" t="str">
            <v>USA</v>
          </cell>
          <cell r="K1250">
            <v>2</v>
          </cell>
          <cell r="L1250" t="str">
            <v>Institute</v>
          </cell>
          <cell r="M1250">
            <v>8</v>
          </cell>
          <cell r="N1250" t="str">
            <v>CARN-1</v>
          </cell>
          <cell r="O1250" t="str">
            <v/>
          </cell>
          <cell r="P1250" t="str">
            <v/>
          </cell>
          <cell r="Q1250">
            <v>40</v>
          </cell>
          <cell r="R1250" t="str">
            <v>Année Philologique</v>
          </cell>
          <cell r="S1250" t="str">
            <v/>
          </cell>
        </row>
        <row r="1251">
          <cell r="E1251">
            <v>1732</v>
          </cell>
          <cell r="F1251" t="str">
            <v>Logins</v>
          </cell>
          <cell r="G1251" t="str">
            <v>201908</v>
          </cell>
          <cell r="H1251" t="str">
            <v>University of Massachusetts</v>
          </cell>
          <cell r="I1251" t="str">
            <v>Amherst</v>
          </cell>
          <cell r="J1251" t="str">
            <v>USA</v>
          </cell>
          <cell r="K1251">
            <v>2</v>
          </cell>
          <cell r="L1251" t="str">
            <v>Institute</v>
          </cell>
          <cell r="M1251">
            <v>8</v>
          </cell>
          <cell r="N1251" t="str">
            <v>CARN-1</v>
          </cell>
          <cell r="O1251" t="str">
            <v/>
          </cell>
          <cell r="P1251" t="str">
            <v/>
          </cell>
          <cell r="Q1251">
            <v>40</v>
          </cell>
          <cell r="R1251" t="str">
            <v>Année Philologique</v>
          </cell>
          <cell r="S1251" t="str">
            <v/>
          </cell>
        </row>
        <row r="1252">
          <cell r="E1252">
            <v>1732</v>
          </cell>
          <cell r="F1252" t="str">
            <v>Logins</v>
          </cell>
          <cell r="G1252" t="str">
            <v>201909</v>
          </cell>
          <cell r="H1252" t="str">
            <v>University of Massachusetts</v>
          </cell>
          <cell r="I1252" t="str">
            <v>Amherst</v>
          </cell>
          <cell r="J1252" t="str">
            <v>USA</v>
          </cell>
          <cell r="K1252">
            <v>2</v>
          </cell>
          <cell r="L1252" t="str">
            <v>Institute</v>
          </cell>
          <cell r="M1252">
            <v>8</v>
          </cell>
          <cell r="N1252" t="str">
            <v>CARN-1</v>
          </cell>
          <cell r="O1252" t="str">
            <v/>
          </cell>
          <cell r="P1252" t="str">
            <v/>
          </cell>
          <cell r="Q1252">
            <v>40</v>
          </cell>
          <cell r="R1252" t="str">
            <v>Année Philologique</v>
          </cell>
          <cell r="S1252" t="str">
            <v/>
          </cell>
        </row>
        <row r="1253">
          <cell r="E1253">
            <v>1732</v>
          </cell>
          <cell r="F1253" t="str">
            <v>Logins</v>
          </cell>
          <cell r="G1253" t="str">
            <v>201910</v>
          </cell>
          <cell r="H1253" t="str">
            <v>University of Massachusetts</v>
          </cell>
          <cell r="I1253" t="str">
            <v>Amherst</v>
          </cell>
          <cell r="J1253" t="str">
            <v>USA</v>
          </cell>
          <cell r="K1253">
            <v>2</v>
          </cell>
          <cell r="L1253" t="str">
            <v>Institute</v>
          </cell>
          <cell r="M1253">
            <v>8</v>
          </cell>
          <cell r="N1253" t="str">
            <v>CARN-1</v>
          </cell>
          <cell r="O1253" t="str">
            <v/>
          </cell>
          <cell r="P1253" t="str">
            <v/>
          </cell>
          <cell r="Q1253">
            <v>40</v>
          </cell>
          <cell r="R1253" t="str">
            <v>Année Philologique</v>
          </cell>
          <cell r="S1253" t="str">
            <v/>
          </cell>
        </row>
        <row r="1254">
          <cell r="E1254">
            <v>1732</v>
          </cell>
          <cell r="F1254" t="str">
            <v>Logins</v>
          </cell>
          <cell r="G1254" t="str">
            <v>201911</v>
          </cell>
          <cell r="H1254" t="str">
            <v>University of Massachusetts</v>
          </cell>
          <cell r="I1254" t="str">
            <v>Amherst</v>
          </cell>
          <cell r="J1254" t="str">
            <v>USA</v>
          </cell>
          <cell r="K1254">
            <v>2</v>
          </cell>
          <cell r="L1254" t="str">
            <v>Institute</v>
          </cell>
          <cell r="M1254">
            <v>8</v>
          </cell>
          <cell r="N1254" t="str">
            <v>CARN-1</v>
          </cell>
          <cell r="O1254" t="str">
            <v/>
          </cell>
          <cell r="P1254" t="str">
            <v/>
          </cell>
          <cell r="Q1254">
            <v>40</v>
          </cell>
          <cell r="R1254" t="str">
            <v>Année Philologique</v>
          </cell>
          <cell r="S1254" t="str">
            <v/>
          </cell>
        </row>
        <row r="1255">
          <cell r="E1255">
            <v>1732</v>
          </cell>
          <cell r="F1255" t="str">
            <v>Logins</v>
          </cell>
          <cell r="G1255" t="str">
            <v>201912</v>
          </cell>
          <cell r="H1255" t="str">
            <v>University of Massachusetts</v>
          </cell>
          <cell r="I1255" t="str">
            <v>Amherst</v>
          </cell>
          <cell r="J1255" t="str">
            <v>USA</v>
          </cell>
          <cell r="K1255">
            <v>2</v>
          </cell>
          <cell r="L1255" t="str">
            <v>Institute</v>
          </cell>
          <cell r="M1255">
            <v>8</v>
          </cell>
          <cell r="N1255" t="str">
            <v>CARN-1</v>
          </cell>
          <cell r="O1255" t="str">
            <v/>
          </cell>
          <cell r="P1255" t="str">
            <v/>
          </cell>
          <cell r="Q1255">
            <v>40</v>
          </cell>
          <cell r="R1255" t="str">
            <v>Année Philologique</v>
          </cell>
          <cell r="S1255" t="str">
            <v/>
          </cell>
        </row>
        <row r="1256">
          <cell r="E1256">
            <v>1733</v>
          </cell>
          <cell r="F1256" t="str">
            <v>Logins</v>
          </cell>
          <cell r="G1256" t="str">
            <v>201901</v>
          </cell>
          <cell r="H1256" t="str">
            <v>Iowa State University</v>
          </cell>
          <cell r="I1256" t="str">
            <v>Ames</v>
          </cell>
          <cell r="J1256" t="str">
            <v>USA</v>
          </cell>
          <cell r="K1256">
            <v>2</v>
          </cell>
          <cell r="L1256" t="str">
            <v>Institute</v>
          </cell>
          <cell r="M1256">
            <v>8</v>
          </cell>
          <cell r="N1256" t="str">
            <v>CARN-1</v>
          </cell>
          <cell r="O1256" t="str">
            <v/>
          </cell>
          <cell r="P1256" t="str">
            <v/>
          </cell>
          <cell r="Q1256">
            <v>40</v>
          </cell>
          <cell r="R1256" t="str">
            <v>Année Philologique</v>
          </cell>
          <cell r="S1256" t="str">
            <v/>
          </cell>
        </row>
        <row r="1257">
          <cell r="E1257">
            <v>1733</v>
          </cell>
          <cell r="F1257" t="str">
            <v>Logins</v>
          </cell>
          <cell r="G1257" t="str">
            <v>201902</v>
          </cell>
          <cell r="H1257" t="str">
            <v>Iowa State University</v>
          </cell>
          <cell r="I1257" t="str">
            <v>Ames</v>
          </cell>
          <cell r="J1257" t="str">
            <v>USA</v>
          </cell>
          <cell r="K1257">
            <v>2</v>
          </cell>
          <cell r="L1257" t="str">
            <v>Institute</v>
          </cell>
          <cell r="M1257">
            <v>8</v>
          </cell>
          <cell r="N1257" t="str">
            <v>CARN-1</v>
          </cell>
          <cell r="O1257" t="str">
            <v/>
          </cell>
          <cell r="P1257" t="str">
            <v/>
          </cell>
          <cell r="Q1257">
            <v>40</v>
          </cell>
          <cell r="R1257" t="str">
            <v>Année Philologique</v>
          </cell>
          <cell r="S1257" t="str">
            <v/>
          </cell>
        </row>
        <row r="1258">
          <cell r="E1258">
            <v>1733</v>
          </cell>
          <cell r="F1258" t="str">
            <v>Logins</v>
          </cell>
          <cell r="G1258" t="str">
            <v>201903</v>
          </cell>
          <cell r="H1258" t="str">
            <v>Iowa State University</v>
          </cell>
          <cell r="I1258" t="str">
            <v>Ames</v>
          </cell>
          <cell r="J1258" t="str">
            <v>USA</v>
          </cell>
          <cell r="K1258">
            <v>2</v>
          </cell>
          <cell r="L1258" t="str">
            <v>Institute</v>
          </cell>
          <cell r="M1258">
            <v>8</v>
          </cell>
          <cell r="N1258" t="str">
            <v>CARN-1</v>
          </cell>
          <cell r="O1258" t="str">
            <v/>
          </cell>
          <cell r="P1258" t="str">
            <v/>
          </cell>
          <cell r="Q1258">
            <v>40</v>
          </cell>
          <cell r="R1258" t="str">
            <v>Année Philologique</v>
          </cell>
          <cell r="S1258" t="str">
            <v/>
          </cell>
        </row>
        <row r="1259">
          <cell r="E1259">
            <v>1733</v>
          </cell>
          <cell r="F1259" t="str">
            <v>Logins</v>
          </cell>
          <cell r="G1259" t="str">
            <v>201904</v>
          </cell>
          <cell r="H1259" t="str">
            <v>Iowa State University</v>
          </cell>
          <cell r="I1259" t="str">
            <v>Ames</v>
          </cell>
          <cell r="J1259" t="str">
            <v>USA</v>
          </cell>
          <cell r="K1259">
            <v>2</v>
          </cell>
          <cell r="L1259" t="str">
            <v>Institute</v>
          </cell>
          <cell r="M1259">
            <v>8</v>
          </cell>
          <cell r="N1259" t="str">
            <v>CARN-1</v>
          </cell>
          <cell r="O1259" t="str">
            <v/>
          </cell>
          <cell r="P1259" t="str">
            <v/>
          </cell>
          <cell r="Q1259">
            <v>40</v>
          </cell>
          <cell r="R1259" t="str">
            <v>Année Philologique</v>
          </cell>
          <cell r="S1259" t="str">
            <v/>
          </cell>
        </row>
        <row r="1260">
          <cell r="E1260">
            <v>1733</v>
          </cell>
          <cell r="F1260" t="str">
            <v>Logins</v>
          </cell>
          <cell r="G1260" t="str">
            <v>201907</v>
          </cell>
          <cell r="H1260" t="str">
            <v>Iowa State University</v>
          </cell>
          <cell r="I1260" t="str">
            <v>Ames</v>
          </cell>
          <cell r="J1260" t="str">
            <v>USA</v>
          </cell>
          <cell r="K1260">
            <v>2</v>
          </cell>
          <cell r="L1260" t="str">
            <v>Institute</v>
          </cell>
          <cell r="M1260">
            <v>8</v>
          </cell>
          <cell r="N1260" t="str">
            <v>CARN-1</v>
          </cell>
          <cell r="O1260" t="str">
            <v/>
          </cell>
          <cell r="P1260" t="str">
            <v/>
          </cell>
          <cell r="Q1260">
            <v>40</v>
          </cell>
          <cell r="R1260" t="str">
            <v>Année Philologique</v>
          </cell>
          <cell r="S1260" t="str">
            <v/>
          </cell>
        </row>
        <row r="1261">
          <cell r="E1261">
            <v>1733</v>
          </cell>
          <cell r="F1261" t="str">
            <v>Logins</v>
          </cell>
          <cell r="G1261" t="str">
            <v>201908</v>
          </cell>
          <cell r="H1261" t="str">
            <v>Iowa State University</v>
          </cell>
          <cell r="I1261" t="str">
            <v>Ames</v>
          </cell>
          <cell r="J1261" t="str">
            <v>USA</v>
          </cell>
          <cell r="K1261">
            <v>2</v>
          </cell>
          <cell r="L1261" t="str">
            <v>Institute</v>
          </cell>
          <cell r="M1261">
            <v>8</v>
          </cell>
          <cell r="N1261" t="str">
            <v>CARN-1</v>
          </cell>
          <cell r="O1261" t="str">
            <v/>
          </cell>
          <cell r="P1261" t="str">
            <v/>
          </cell>
          <cell r="Q1261">
            <v>40</v>
          </cell>
          <cell r="R1261" t="str">
            <v>Année Philologique</v>
          </cell>
          <cell r="S1261" t="str">
            <v/>
          </cell>
        </row>
        <row r="1262">
          <cell r="E1262">
            <v>1733</v>
          </cell>
          <cell r="F1262" t="str">
            <v>Logins</v>
          </cell>
          <cell r="G1262" t="str">
            <v>201910</v>
          </cell>
          <cell r="H1262" t="str">
            <v>Iowa State University</v>
          </cell>
          <cell r="I1262" t="str">
            <v>Ames</v>
          </cell>
          <cell r="J1262" t="str">
            <v>USA</v>
          </cell>
          <cell r="K1262">
            <v>2</v>
          </cell>
          <cell r="L1262" t="str">
            <v>Institute</v>
          </cell>
          <cell r="M1262">
            <v>8</v>
          </cell>
          <cell r="N1262" t="str">
            <v>CARN-1</v>
          </cell>
          <cell r="O1262" t="str">
            <v/>
          </cell>
          <cell r="P1262" t="str">
            <v/>
          </cell>
          <cell r="Q1262">
            <v>40</v>
          </cell>
          <cell r="R1262" t="str">
            <v>Année Philologique</v>
          </cell>
          <cell r="S1262" t="str">
            <v/>
          </cell>
        </row>
        <row r="1263">
          <cell r="E1263">
            <v>1733</v>
          </cell>
          <cell r="F1263" t="str">
            <v>Logins</v>
          </cell>
          <cell r="G1263" t="str">
            <v>201911</v>
          </cell>
          <cell r="H1263" t="str">
            <v>Iowa State University</v>
          </cell>
          <cell r="I1263" t="str">
            <v>Ames</v>
          </cell>
          <cell r="J1263" t="str">
            <v>USA</v>
          </cell>
          <cell r="K1263">
            <v>2</v>
          </cell>
          <cell r="L1263" t="str">
            <v>Institute</v>
          </cell>
          <cell r="M1263">
            <v>8</v>
          </cell>
          <cell r="N1263" t="str">
            <v>CARN-1</v>
          </cell>
          <cell r="O1263" t="str">
            <v/>
          </cell>
          <cell r="P1263" t="str">
            <v/>
          </cell>
          <cell r="Q1263">
            <v>40</v>
          </cell>
          <cell r="R1263" t="str">
            <v>Année Philologique</v>
          </cell>
          <cell r="S1263" t="str">
            <v/>
          </cell>
        </row>
        <row r="1264">
          <cell r="E1264">
            <v>1733</v>
          </cell>
          <cell r="F1264" t="str">
            <v>Logins</v>
          </cell>
          <cell r="G1264" t="str">
            <v>201912</v>
          </cell>
          <cell r="H1264" t="str">
            <v>Iowa State University</v>
          </cell>
          <cell r="I1264" t="str">
            <v>Ames</v>
          </cell>
          <cell r="J1264" t="str">
            <v>USA</v>
          </cell>
          <cell r="K1264">
            <v>2</v>
          </cell>
          <cell r="L1264" t="str">
            <v>Institute</v>
          </cell>
          <cell r="M1264">
            <v>8</v>
          </cell>
          <cell r="N1264" t="str">
            <v>CARN-1</v>
          </cell>
          <cell r="O1264" t="str">
            <v/>
          </cell>
          <cell r="P1264" t="str">
            <v/>
          </cell>
          <cell r="Q1264">
            <v>40</v>
          </cell>
          <cell r="R1264" t="str">
            <v>Année Philologique</v>
          </cell>
          <cell r="S1264" t="str">
            <v/>
          </cell>
        </row>
        <row r="1265">
          <cell r="E1265">
            <v>1735</v>
          </cell>
          <cell r="F1265" t="str">
            <v>Logins</v>
          </cell>
          <cell r="G1265" t="str">
            <v>201901</v>
          </cell>
          <cell r="H1265" t="str">
            <v>College of William and Mary</v>
          </cell>
          <cell r="I1265" t="str">
            <v>Williamsburg</v>
          </cell>
          <cell r="J1265" t="str">
            <v>USA</v>
          </cell>
          <cell r="K1265">
            <v>2</v>
          </cell>
          <cell r="L1265" t="str">
            <v>Institute</v>
          </cell>
          <cell r="M1265">
            <v>8</v>
          </cell>
          <cell r="N1265" t="str">
            <v>CARN-1</v>
          </cell>
          <cell r="O1265" t="str">
            <v/>
          </cell>
          <cell r="P1265" t="str">
            <v/>
          </cell>
          <cell r="Q1265">
            <v>60</v>
          </cell>
          <cell r="R1265" t="str">
            <v>Année Philologique</v>
          </cell>
          <cell r="S1265" t="str">
            <v/>
          </cell>
        </row>
        <row r="1266">
          <cell r="E1266">
            <v>1735</v>
          </cell>
          <cell r="F1266" t="str">
            <v>Logins</v>
          </cell>
          <cell r="G1266" t="str">
            <v>201902</v>
          </cell>
          <cell r="H1266" t="str">
            <v>College of William and Mary</v>
          </cell>
          <cell r="I1266" t="str">
            <v>Williamsburg</v>
          </cell>
          <cell r="J1266" t="str">
            <v>USA</v>
          </cell>
          <cell r="K1266">
            <v>2</v>
          </cell>
          <cell r="L1266" t="str">
            <v>Institute</v>
          </cell>
          <cell r="M1266">
            <v>8</v>
          </cell>
          <cell r="N1266" t="str">
            <v>CARN-1</v>
          </cell>
          <cell r="O1266" t="str">
            <v/>
          </cell>
          <cell r="P1266" t="str">
            <v/>
          </cell>
          <cell r="Q1266">
            <v>60</v>
          </cell>
          <cell r="R1266" t="str">
            <v>Année Philologique</v>
          </cell>
          <cell r="S1266" t="str">
            <v/>
          </cell>
        </row>
        <row r="1267">
          <cell r="E1267">
            <v>1735</v>
          </cell>
          <cell r="F1267" t="str">
            <v>Logins</v>
          </cell>
          <cell r="G1267" t="str">
            <v>201903</v>
          </cell>
          <cell r="H1267" t="str">
            <v>College of William and Mary</v>
          </cell>
          <cell r="I1267" t="str">
            <v>Williamsburg</v>
          </cell>
          <cell r="J1267" t="str">
            <v>USA</v>
          </cell>
          <cell r="K1267">
            <v>2</v>
          </cell>
          <cell r="L1267" t="str">
            <v>Institute</v>
          </cell>
          <cell r="M1267">
            <v>8</v>
          </cell>
          <cell r="N1267" t="str">
            <v>CARN-1</v>
          </cell>
          <cell r="O1267" t="str">
            <v/>
          </cell>
          <cell r="P1267" t="str">
            <v/>
          </cell>
          <cell r="Q1267">
            <v>60</v>
          </cell>
          <cell r="R1267" t="str">
            <v>Année Philologique</v>
          </cell>
          <cell r="S1267" t="str">
            <v/>
          </cell>
        </row>
        <row r="1268">
          <cell r="E1268">
            <v>1735</v>
          </cell>
          <cell r="F1268" t="str">
            <v>Logins</v>
          </cell>
          <cell r="G1268" t="str">
            <v>201904</v>
          </cell>
          <cell r="H1268" t="str">
            <v>College of William and Mary</v>
          </cell>
          <cell r="I1268" t="str">
            <v>Williamsburg</v>
          </cell>
          <cell r="J1268" t="str">
            <v>USA</v>
          </cell>
          <cell r="K1268">
            <v>2</v>
          </cell>
          <cell r="L1268" t="str">
            <v>Institute</v>
          </cell>
          <cell r="M1268">
            <v>8</v>
          </cell>
          <cell r="N1268" t="str">
            <v>CARN-1</v>
          </cell>
          <cell r="O1268" t="str">
            <v/>
          </cell>
          <cell r="P1268" t="str">
            <v/>
          </cell>
          <cell r="Q1268">
            <v>60</v>
          </cell>
          <cell r="R1268" t="str">
            <v>Année Philologique</v>
          </cell>
          <cell r="S1268" t="str">
            <v/>
          </cell>
        </row>
        <row r="1269">
          <cell r="E1269">
            <v>1735</v>
          </cell>
          <cell r="F1269" t="str">
            <v>Logins</v>
          </cell>
          <cell r="G1269" t="str">
            <v>201905</v>
          </cell>
          <cell r="H1269" t="str">
            <v>College of William and Mary</v>
          </cell>
          <cell r="I1269" t="str">
            <v>Williamsburg</v>
          </cell>
          <cell r="J1269" t="str">
            <v>USA</v>
          </cell>
          <cell r="K1269">
            <v>2</v>
          </cell>
          <cell r="L1269" t="str">
            <v>Institute</v>
          </cell>
          <cell r="M1269">
            <v>8</v>
          </cell>
          <cell r="N1269" t="str">
            <v>CARN-1</v>
          </cell>
          <cell r="O1269" t="str">
            <v/>
          </cell>
          <cell r="P1269" t="str">
            <v/>
          </cell>
          <cell r="Q1269">
            <v>60</v>
          </cell>
          <cell r="R1269" t="str">
            <v>Année Philologique</v>
          </cell>
          <cell r="S1269" t="str">
            <v/>
          </cell>
        </row>
        <row r="1270">
          <cell r="E1270">
            <v>1735</v>
          </cell>
          <cell r="F1270" t="str">
            <v>Logins</v>
          </cell>
          <cell r="G1270" t="str">
            <v>201906</v>
          </cell>
          <cell r="H1270" t="str">
            <v>College of William and Mary</v>
          </cell>
          <cell r="I1270" t="str">
            <v>Williamsburg</v>
          </cell>
          <cell r="J1270" t="str">
            <v>USA</v>
          </cell>
          <cell r="K1270">
            <v>2</v>
          </cell>
          <cell r="L1270" t="str">
            <v>Institute</v>
          </cell>
          <cell r="M1270">
            <v>8</v>
          </cell>
          <cell r="N1270" t="str">
            <v>CARN-1</v>
          </cell>
          <cell r="O1270" t="str">
            <v/>
          </cell>
          <cell r="P1270" t="str">
            <v/>
          </cell>
          <cell r="Q1270">
            <v>60</v>
          </cell>
          <cell r="R1270" t="str">
            <v>Année Philologique</v>
          </cell>
          <cell r="S1270" t="str">
            <v/>
          </cell>
        </row>
        <row r="1271">
          <cell r="E1271">
            <v>1735</v>
          </cell>
          <cell r="F1271" t="str">
            <v>Logins</v>
          </cell>
          <cell r="G1271" t="str">
            <v>201907</v>
          </cell>
          <cell r="H1271" t="str">
            <v>College of William and Mary</v>
          </cell>
          <cell r="I1271" t="str">
            <v>Williamsburg</v>
          </cell>
          <cell r="J1271" t="str">
            <v>USA</v>
          </cell>
          <cell r="K1271">
            <v>2</v>
          </cell>
          <cell r="L1271" t="str">
            <v>Institute</v>
          </cell>
          <cell r="M1271">
            <v>8</v>
          </cell>
          <cell r="N1271" t="str">
            <v>CARN-1</v>
          </cell>
          <cell r="O1271" t="str">
            <v/>
          </cell>
          <cell r="P1271" t="str">
            <v/>
          </cell>
          <cell r="Q1271">
            <v>60</v>
          </cell>
          <cell r="R1271" t="str">
            <v>Année Philologique</v>
          </cell>
          <cell r="S1271" t="str">
            <v/>
          </cell>
        </row>
        <row r="1272">
          <cell r="E1272">
            <v>1735</v>
          </cell>
          <cell r="F1272" t="str">
            <v>Logins</v>
          </cell>
          <cell r="G1272" t="str">
            <v>201908</v>
          </cell>
          <cell r="H1272" t="str">
            <v>College of William and Mary</v>
          </cell>
          <cell r="I1272" t="str">
            <v>Williamsburg</v>
          </cell>
          <cell r="J1272" t="str">
            <v>USA</v>
          </cell>
          <cell r="K1272">
            <v>2</v>
          </cell>
          <cell r="L1272" t="str">
            <v>Institute</v>
          </cell>
          <cell r="M1272">
            <v>8</v>
          </cell>
          <cell r="N1272" t="str">
            <v>CARN-1</v>
          </cell>
          <cell r="O1272" t="str">
            <v/>
          </cell>
          <cell r="P1272" t="str">
            <v/>
          </cell>
          <cell r="Q1272">
            <v>60</v>
          </cell>
          <cell r="R1272" t="str">
            <v>Année Philologique</v>
          </cell>
          <cell r="S1272" t="str">
            <v/>
          </cell>
        </row>
        <row r="1273">
          <cell r="E1273">
            <v>1735</v>
          </cell>
          <cell r="F1273" t="str">
            <v>Logins</v>
          </cell>
          <cell r="G1273" t="str">
            <v>201909</v>
          </cell>
          <cell r="H1273" t="str">
            <v>College of William and Mary</v>
          </cell>
          <cell r="I1273" t="str">
            <v>Williamsburg</v>
          </cell>
          <cell r="J1273" t="str">
            <v>USA</v>
          </cell>
          <cell r="K1273">
            <v>2</v>
          </cell>
          <cell r="L1273" t="str">
            <v>Institute</v>
          </cell>
          <cell r="M1273">
            <v>8</v>
          </cell>
          <cell r="N1273" t="str">
            <v>CARN-1</v>
          </cell>
          <cell r="O1273" t="str">
            <v/>
          </cell>
          <cell r="P1273" t="str">
            <v/>
          </cell>
          <cell r="Q1273">
            <v>60</v>
          </cell>
          <cell r="R1273" t="str">
            <v>Année Philologique</v>
          </cell>
          <cell r="S1273" t="str">
            <v/>
          </cell>
        </row>
        <row r="1274">
          <cell r="E1274">
            <v>1735</v>
          </cell>
          <cell r="F1274" t="str">
            <v>Logins</v>
          </cell>
          <cell r="G1274" t="str">
            <v>201910</v>
          </cell>
          <cell r="H1274" t="str">
            <v>College of William and Mary</v>
          </cell>
          <cell r="I1274" t="str">
            <v>Williamsburg</v>
          </cell>
          <cell r="J1274" t="str">
            <v>USA</v>
          </cell>
          <cell r="K1274">
            <v>2</v>
          </cell>
          <cell r="L1274" t="str">
            <v>Institute</v>
          </cell>
          <cell r="M1274">
            <v>8</v>
          </cell>
          <cell r="N1274" t="str">
            <v>CARN-1</v>
          </cell>
          <cell r="O1274" t="str">
            <v/>
          </cell>
          <cell r="P1274" t="str">
            <v/>
          </cell>
          <cell r="Q1274">
            <v>60</v>
          </cell>
          <cell r="R1274" t="str">
            <v>Année Philologique</v>
          </cell>
          <cell r="S1274" t="str">
            <v/>
          </cell>
        </row>
        <row r="1275">
          <cell r="E1275">
            <v>1735</v>
          </cell>
          <cell r="F1275" t="str">
            <v>Logins</v>
          </cell>
          <cell r="G1275" t="str">
            <v>201911</v>
          </cell>
          <cell r="H1275" t="str">
            <v>College of William and Mary</v>
          </cell>
          <cell r="I1275" t="str">
            <v>Williamsburg</v>
          </cell>
          <cell r="J1275" t="str">
            <v>USA</v>
          </cell>
          <cell r="K1275">
            <v>2</v>
          </cell>
          <cell r="L1275" t="str">
            <v>Institute</v>
          </cell>
          <cell r="M1275">
            <v>8</v>
          </cell>
          <cell r="N1275" t="str">
            <v>CARN-1</v>
          </cell>
          <cell r="O1275" t="str">
            <v/>
          </cell>
          <cell r="P1275" t="str">
            <v/>
          </cell>
          <cell r="Q1275">
            <v>60</v>
          </cell>
          <cell r="R1275" t="str">
            <v>Année Philologique</v>
          </cell>
          <cell r="S1275" t="str">
            <v/>
          </cell>
        </row>
        <row r="1276">
          <cell r="E1276">
            <v>1735</v>
          </cell>
          <cell r="F1276" t="str">
            <v>Logins</v>
          </cell>
          <cell r="G1276" t="str">
            <v>201912</v>
          </cell>
          <cell r="H1276" t="str">
            <v>College of William and Mary</v>
          </cell>
          <cell r="I1276" t="str">
            <v>Williamsburg</v>
          </cell>
          <cell r="J1276" t="str">
            <v>USA</v>
          </cell>
          <cell r="K1276">
            <v>2</v>
          </cell>
          <cell r="L1276" t="str">
            <v>Institute</v>
          </cell>
          <cell r="M1276">
            <v>8</v>
          </cell>
          <cell r="N1276" t="str">
            <v>CARN-1</v>
          </cell>
          <cell r="O1276" t="str">
            <v/>
          </cell>
          <cell r="P1276" t="str">
            <v/>
          </cell>
          <cell r="Q1276">
            <v>60</v>
          </cell>
          <cell r="R1276" t="str">
            <v>Année Philologique</v>
          </cell>
          <cell r="S1276" t="str">
            <v/>
          </cell>
        </row>
        <row r="1277">
          <cell r="E1277">
            <v>1738</v>
          </cell>
          <cell r="F1277" t="str">
            <v>Logins</v>
          </cell>
          <cell r="G1277" t="str">
            <v>201901</v>
          </cell>
          <cell r="H1277" t="str">
            <v>University of Louisville</v>
          </cell>
          <cell r="I1277" t="str">
            <v>Louisville</v>
          </cell>
          <cell r="J1277" t="str">
            <v>USA</v>
          </cell>
          <cell r="K1277">
            <v>2</v>
          </cell>
          <cell r="L1277" t="str">
            <v>Institute</v>
          </cell>
          <cell r="M1277">
            <v>8</v>
          </cell>
          <cell r="N1277" t="str">
            <v>CARN-1</v>
          </cell>
          <cell r="O1277" t="str">
            <v/>
          </cell>
          <cell r="P1277" t="str">
            <v/>
          </cell>
          <cell r="Q1277">
            <v>40</v>
          </cell>
          <cell r="R1277" t="str">
            <v>Année Philologique</v>
          </cell>
          <cell r="S1277" t="str">
            <v/>
          </cell>
        </row>
        <row r="1278">
          <cell r="E1278">
            <v>1738</v>
          </cell>
          <cell r="F1278" t="str">
            <v>Logins</v>
          </cell>
          <cell r="G1278" t="str">
            <v>201902</v>
          </cell>
          <cell r="H1278" t="str">
            <v>University of Louisville</v>
          </cell>
          <cell r="I1278" t="str">
            <v>Louisville</v>
          </cell>
          <cell r="J1278" t="str">
            <v>USA</v>
          </cell>
          <cell r="K1278">
            <v>2</v>
          </cell>
          <cell r="L1278" t="str">
            <v>Institute</v>
          </cell>
          <cell r="M1278">
            <v>8</v>
          </cell>
          <cell r="N1278" t="str">
            <v>CARN-1</v>
          </cell>
          <cell r="O1278" t="str">
            <v/>
          </cell>
          <cell r="P1278" t="str">
            <v/>
          </cell>
          <cell r="Q1278">
            <v>40</v>
          </cell>
          <cell r="R1278" t="str">
            <v>Année Philologique</v>
          </cell>
          <cell r="S1278" t="str">
            <v/>
          </cell>
        </row>
        <row r="1279">
          <cell r="E1279">
            <v>1738</v>
          </cell>
          <cell r="F1279" t="str">
            <v>Logins</v>
          </cell>
          <cell r="G1279" t="str">
            <v>201904</v>
          </cell>
          <cell r="H1279" t="str">
            <v>University of Louisville</v>
          </cell>
          <cell r="I1279" t="str">
            <v>Louisville</v>
          </cell>
          <cell r="J1279" t="str">
            <v>USA</v>
          </cell>
          <cell r="K1279">
            <v>2</v>
          </cell>
          <cell r="L1279" t="str">
            <v>Institute</v>
          </cell>
          <cell r="M1279">
            <v>8</v>
          </cell>
          <cell r="N1279" t="str">
            <v>CARN-1</v>
          </cell>
          <cell r="O1279" t="str">
            <v/>
          </cell>
          <cell r="P1279" t="str">
            <v/>
          </cell>
          <cell r="Q1279">
            <v>40</v>
          </cell>
          <cell r="R1279" t="str">
            <v>Année Philologique</v>
          </cell>
          <cell r="S1279" t="str">
            <v/>
          </cell>
        </row>
        <row r="1280">
          <cell r="E1280">
            <v>1738</v>
          </cell>
          <cell r="F1280" t="str">
            <v>Logins</v>
          </cell>
          <cell r="G1280" t="str">
            <v>201906</v>
          </cell>
          <cell r="H1280" t="str">
            <v>University of Louisville</v>
          </cell>
          <cell r="I1280" t="str">
            <v>Louisville</v>
          </cell>
          <cell r="J1280" t="str">
            <v>USA</v>
          </cell>
          <cell r="K1280">
            <v>2</v>
          </cell>
          <cell r="L1280" t="str">
            <v>Institute</v>
          </cell>
          <cell r="M1280">
            <v>8</v>
          </cell>
          <cell r="N1280" t="str">
            <v>CARN-1</v>
          </cell>
          <cell r="O1280" t="str">
            <v/>
          </cell>
          <cell r="P1280" t="str">
            <v/>
          </cell>
          <cell r="Q1280">
            <v>40</v>
          </cell>
          <cell r="R1280" t="str">
            <v>Année Philologique</v>
          </cell>
          <cell r="S1280" t="str">
            <v/>
          </cell>
        </row>
        <row r="1281">
          <cell r="E1281">
            <v>1738</v>
          </cell>
          <cell r="F1281" t="str">
            <v>Logins</v>
          </cell>
          <cell r="G1281" t="str">
            <v>201907</v>
          </cell>
          <cell r="H1281" t="str">
            <v>University of Louisville</v>
          </cell>
          <cell r="I1281" t="str">
            <v>Louisville</v>
          </cell>
          <cell r="J1281" t="str">
            <v>USA</v>
          </cell>
          <cell r="K1281">
            <v>2</v>
          </cell>
          <cell r="L1281" t="str">
            <v>Institute</v>
          </cell>
          <cell r="M1281">
            <v>8</v>
          </cell>
          <cell r="N1281" t="str">
            <v>CARN-1</v>
          </cell>
          <cell r="O1281" t="str">
            <v/>
          </cell>
          <cell r="P1281" t="str">
            <v/>
          </cell>
          <cell r="Q1281">
            <v>40</v>
          </cell>
          <cell r="R1281" t="str">
            <v>Année Philologique</v>
          </cell>
          <cell r="S1281" t="str">
            <v/>
          </cell>
        </row>
        <row r="1282">
          <cell r="E1282">
            <v>1738</v>
          </cell>
          <cell r="F1282" t="str">
            <v>Logins</v>
          </cell>
          <cell r="G1282" t="str">
            <v>201912</v>
          </cell>
          <cell r="H1282" t="str">
            <v>University of Louisville</v>
          </cell>
          <cell r="I1282" t="str">
            <v>Louisville</v>
          </cell>
          <cell r="J1282" t="str">
            <v>USA</v>
          </cell>
          <cell r="K1282">
            <v>2</v>
          </cell>
          <cell r="L1282" t="str">
            <v>Institute</v>
          </cell>
          <cell r="M1282">
            <v>8</v>
          </cell>
          <cell r="N1282" t="str">
            <v>CARN-1</v>
          </cell>
          <cell r="O1282" t="str">
            <v/>
          </cell>
          <cell r="P1282" t="str">
            <v/>
          </cell>
          <cell r="Q1282">
            <v>40</v>
          </cell>
          <cell r="R1282" t="str">
            <v>Année Philologique</v>
          </cell>
          <cell r="S1282" t="str">
            <v/>
          </cell>
        </row>
        <row r="1283">
          <cell r="E1283">
            <v>1739</v>
          </cell>
          <cell r="F1283" t="str">
            <v>Logins</v>
          </cell>
          <cell r="G1283" t="str">
            <v>201901</v>
          </cell>
          <cell r="H1283" t="str">
            <v>North Carolina State University</v>
          </cell>
          <cell r="I1283" t="str">
            <v>Raleigh</v>
          </cell>
          <cell r="J1283" t="str">
            <v>USA</v>
          </cell>
          <cell r="K1283">
            <v>1</v>
          </cell>
          <cell r="L1283" t="str">
            <v>Consortium</v>
          </cell>
          <cell r="M1283">
            <v>8</v>
          </cell>
          <cell r="N1283" t="str">
            <v>CARN-1</v>
          </cell>
          <cell r="O1283" t="str">
            <v/>
          </cell>
          <cell r="P1283" t="str">
            <v/>
          </cell>
          <cell r="Q1283">
            <v>40</v>
          </cell>
          <cell r="R1283" t="str">
            <v>Année Philologique</v>
          </cell>
          <cell r="S1283" t="str">
            <v/>
          </cell>
        </row>
        <row r="1284">
          <cell r="E1284">
            <v>1739</v>
          </cell>
          <cell r="F1284" t="str">
            <v>Logins</v>
          </cell>
          <cell r="G1284" t="str">
            <v>201902</v>
          </cell>
          <cell r="H1284" t="str">
            <v>North Carolina State University</v>
          </cell>
          <cell r="I1284" t="str">
            <v>Raleigh</v>
          </cell>
          <cell r="J1284" t="str">
            <v>USA</v>
          </cell>
          <cell r="K1284">
            <v>1</v>
          </cell>
          <cell r="L1284" t="str">
            <v>Consortium</v>
          </cell>
          <cell r="M1284">
            <v>8</v>
          </cell>
          <cell r="N1284" t="str">
            <v>CARN-1</v>
          </cell>
          <cell r="O1284" t="str">
            <v/>
          </cell>
          <cell r="P1284" t="str">
            <v/>
          </cell>
          <cell r="Q1284">
            <v>40</v>
          </cell>
          <cell r="R1284" t="str">
            <v>Année Philologique</v>
          </cell>
          <cell r="S1284" t="str">
            <v/>
          </cell>
        </row>
        <row r="1285">
          <cell r="E1285">
            <v>1739</v>
          </cell>
          <cell r="F1285" t="str">
            <v>Logins</v>
          </cell>
          <cell r="G1285" t="str">
            <v>201903</v>
          </cell>
          <cell r="H1285" t="str">
            <v>North Carolina State University</v>
          </cell>
          <cell r="I1285" t="str">
            <v>Raleigh</v>
          </cell>
          <cell r="J1285" t="str">
            <v>USA</v>
          </cell>
          <cell r="K1285">
            <v>1</v>
          </cell>
          <cell r="L1285" t="str">
            <v>Consortium</v>
          </cell>
          <cell r="M1285">
            <v>8</v>
          </cell>
          <cell r="N1285" t="str">
            <v>CARN-1</v>
          </cell>
          <cell r="O1285" t="str">
            <v/>
          </cell>
          <cell r="P1285" t="str">
            <v/>
          </cell>
          <cell r="Q1285">
            <v>40</v>
          </cell>
          <cell r="R1285" t="str">
            <v>Année Philologique</v>
          </cell>
          <cell r="S1285" t="str">
            <v/>
          </cell>
        </row>
        <row r="1286">
          <cell r="E1286">
            <v>1739</v>
          </cell>
          <cell r="F1286" t="str">
            <v>Logins</v>
          </cell>
          <cell r="G1286" t="str">
            <v>201907</v>
          </cell>
          <cell r="H1286" t="str">
            <v>North Carolina State University</v>
          </cell>
          <cell r="I1286" t="str">
            <v>Raleigh</v>
          </cell>
          <cell r="J1286" t="str">
            <v>USA</v>
          </cell>
          <cell r="K1286">
            <v>1</v>
          </cell>
          <cell r="L1286" t="str">
            <v>Consortium</v>
          </cell>
          <cell r="M1286">
            <v>8</v>
          </cell>
          <cell r="N1286" t="str">
            <v>CARN-1</v>
          </cell>
          <cell r="O1286" t="str">
            <v/>
          </cell>
          <cell r="P1286" t="str">
            <v/>
          </cell>
          <cell r="Q1286">
            <v>40</v>
          </cell>
          <cell r="R1286" t="str">
            <v>Année Philologique</v>
          </cell>
          <cell r="S1286" t="str">
            <v/>
          </cell>
        </row>
        <row r="1287">
          <cell r="E1287">
            <v>1739</v>
          </cell>
          <cell r="F1287" t="str">
            <v>Logins</v>
          </cell>
          <cell r="G1287" t="str">
            <v>201908</v>
          </cell>
          <cell r="H1287" t="str">
            <v>North Carolina State University</v>
          </cell>
          <cell r="I1287" t="str">
            <v>Raleigh</v>
          </cell>
          <cell r="J1287" t="str">
            <v>USA</v>
          </cell>
          <cell r="K1287">
            <v>1</v>
          </cell>
          <cell r="L1287" t="str">
            <v>Consortium</v>
          </cell>
          <cell r="M1287">
            <v>8</v>
          </cell>
          <cell r="N1287" t="str">
            <v>CARN-1</v>
          </cell>
          <cell r="O1287" t="str">
            <v/>
          </cell>
          <cell r="P1287" t="str">
            <v/>
          </cell>
          <cell r="Q1287">
            <v>40</v>
          </cell>
          <cell r="R1287" t="str">
            <v>Année Philologique</v>
          </cell>
          <cell r="S1287" t="str">
            <v/>
          </cell>
        </row>
        <row r="1288">
          <cell r="E1288">
            <v>1739</v>
          </cell>
          <cell r="F1288" t="str">
            <v>Logins</v>
          </cell>
          <cell r="G1288" t="str">
            <v>201909</v>
          </cell>
          <cell r="H1288" t="str">
            <v>North Carolina State University</v>
          </cell>
          <cell r="I1288" t="str">
            <v>Raleigh</v>
          </cell>
          <cell r="J1288" t="str">
            <v>USA</v>
          </cell>
          <cell r="K1288">
            <v>1</v>
          </cell>
          <cell r="L1288" t="str">
            <v>Consortium</v>
          </cell>
          <cell r="M1288">
            <v>8</v>
          </cell>
          <cell r="N1288" t="str">
            <v>CARN-1</v>
          </cell>
          <cell r="O1288" t="str">
            <v/>
          </cell>
          <cell r="P1288" t="str">
            <v/>
          </cell>
          <cell r="Q1288">
            <v>40</v>
          </cell>
          <cell r="R1288" t="str">
            <v>Année Philologique</v>
          </cell>
          <cell r="S1288" t="str">
            <v/>
          </cell>
        </row>
        <row r="1289">
          <cell r="E1289">
            <v>1739</v>
          </cell>
          <cell r="F1289" t="str">
            <v>Logins</v>
          </cell>
          <cell r="G1289" t="str">
            <v>201910</v>
          </cell>
          <cell r="H1289" t="str">
            <v>North Carolina State University</v>
          </cell>
          <cell r="I1289" t="str">
            <v>Raleigh</v>
          </cell>
          <cell r="J1289" t="str">
            <v>USA</v>
          </cell>
          <cell r="K1289">
            <v>1</v>
          </cell>
          <cell r="L1289" t="str">
            <v>Consortium</v>
          </cell>
          <cell r="M1289">
            <v>8</v>
          </cell>
          <cell r="N1289" t="str">
            <v>CARN-1</v>
          </cell>
          <cell r="O1289" t="str">
            <v/>
          </cell>
          <cell r="P1289" t="str">
            <v/>
          </cell>
          <cell r="Q1289">
            <v>40</v>
          </cell>
          <cell r="R1289" t="str">
            <v>Année Philologique</v>
          </cell>
          <cell r="S1289" t="str">
            <v/>
          </cell>
        </row>
        <row r="1290">
          <cell r="E1290">
            <v>1739</v>
          </cell>
          <cell r="F1290" t="str">
            <v>Logins</v>
          </cell>
          <cell r="G1290" t="str">
            <v>201911</v>
          </cell>
          <cell r="H1290" t="str">
            <v>North Carolina State University</v>
          </cell>
          <cell r="I1290" t="str">
            <v>Raleigh</v>
          </cell>
          <cell r="J1290" t="str">
            <v>USA</v>
          </cell>
          <cell r="K1290">
            <v>1</v>
          </cell>
          <cell r="L1290" t="str">
            <v>Consortium</v>
          </cell>
          <cell r="M1290">
            <v>8</v>
          </cell>
          <cell r="N1290" t="str">
            <v>CARN-1</v>
          </cell>
          <cell r="O1290" t="str">
            <v/>
          </cell>
          <cell r="P1290" t="str">
            <v/>
          </cell>
          <cell r="Q1290">
            <v>40</v>
          </cell>
          <cell r="R1290" t="str">
            <v>Année Philologique</v>
          </cell>
          <cell r="S1290" t="str">
            <v/>
          </cell>
        </row>
        <row r="1291">
          <cell r="E1291">
            <v>1740</v>
          </cell>
          <cell r="F1291" t="str">
            <v>Logins</v>
          </cell>
          <cell r="G1291" t="str">
            <v>201901</v>
          </cell>
          <cell r="H1291" t="str">
            <v>Portland State University</v>
          </cell>
          <cell r="I1291" t="str">
            <v>Portland</v>
          </cell>
          <cell r="J1291" t="str">
            <v>USA</v>
          </cell>
          <cell r="K1291">
            <v>1</v>
          </cell>
          <cell r="L1291" t="str">
            <v>Consortium</v>
          </cell>
          <cell r="M1291">
            <v>8</v>
          </cell>
          <cell r="N1291" t="str">
            <v>CARN-1</v>
          </cell>
          <cell r="O1291" t="str">
            <v/>
          </cell>
          <cell r="P1291" t="str">
            <v/>
          </cell>
          <cell r="Q1291">
            <v>40</v>
          </cell>
          <cell r="R1291" t="str">
            <v>Année Philologique</v>
          </cell>
          <cell r="S1291" t="str">
            <v/>
          </cell>
        </row>
        <row r="1292">
          <cell r="E1292">
            <v>1740</v>
          </cell>
          <cell r="F1292" t="str">
            <v>Logins</v>
          </cell>
          <cell r="G1292" t="str">
            <v>201902</v>
          </cell>
          <cell r="H1292" t="str">
            <v>Portland State University</v>
          </cell>
          <cell r="I1292" t="str">
            <v>Portland</v>
          </cell>
          <cell r="J1292" t="str">
            <v>USA</v>
          </cell>
          <cell r="K1292">
            <v>1</v>
          </cell>
          <cell r="L1292" t="str">
            <v>Consortium</v>
          </cell>
          <cell r="M1292">
            <v>8</v>
          </cell>
          <cell r="N1292" t="str">
            <v>CARN-1</v>
          </cell>
          <cell r="O1292" t="str">
            <v/>
          </cell>
          <cell r="P1292" t="str">
            <v/>
          </cell>
          <cell r="Q1292">
            <v>40</v>
          </cell>
          <cell r="R1292" t="str">
            <v>Année Philologique</v>
          </cell>
          <cell r="S1292" t="str">
            <v/>
          </cell>
        </row>
        <row r="1293">
          <cell r="E1293">
            <v>1740</v>
          </cell>
          <cell r="F1293" t="str">
            <v>Logins</v>
          </cell>
          <cell r="G1293" t="str">
            <v>201903</v>
          </cell>
          <cell r="H1293" t="str">
            <v>Portland State University</v>
          </cell>
          <cell r="I1293" t="str">
            <v>Portland</v>
          </cell>
          <cell r="J1293" t="str">
            <v>USA</v>
          </cell>
          <cell r="K1293">
            <v>1</v>
          </cell>
          <cell r="L1293" t="str">
            <v>Consortium</v>
          </cell>
          <cell r="M1293">
            <v>8</v>
          </cell>
          <cell r="N1293" t="str">
            <v>CARN-1</v>
          </cell>
          <cell r="O1293" t="str">
            <v/>
          </cell>
          <cell r="P1293" t="str">
            <v/>
          </cell>
          <cell r="Q1293">
            <v>40</v>
          </cell>
          <cell r="R1293" t="str">
            <v>Année Philologique</v>
          </cell>
          <cell r="S1293" t="str">
            <v/>
          </cell>
        </row>
        <row r="1294">
          <cell r="E1294">
            <v>1740</v>
          </cell>
          <cell r="F1294" t="str">
            <v>Logins</v>
          </cell>
          <cell r="G1294" t="str">
            <v>201904</v>
          </cell>
          <cell r="H1294" t="str">
            <v>Portland State University</v>
          </cell>
          <cell r="I1294" t="str">
            <v>Portland</v>
          </cell>
          <cell r="J1294" t="str">
            <v>USA</v>
          </cell>
          <cell r="K1294">
            <v>1</v>
          </cell>
          <cell r="L1294" t="str">
            <v>Consortium</v>
          </cell>
          <cell r="M1294">
            <v>8</v>
          </cell>
          <cell r="N1294" t="str">
            <v>CARN-1</v>
          </cell>
          <cell r="O1294" t="str">
            <v/>
          </cell>
          <cell r="P1294" t="str">
            <v/>
          </cell>
          <cell r="Q1294">
            <v>40</v>
          </cell>
          <cell r="R1294" t="str">
            <v>Année Philologique</v>
          </cell>
          <cell r="S1294" t="str">
            <v/>
          </cell>
        </row>
        <row r="1295">
          <cell r="E1295">
            <v>1740</v>
          </cell>
          <cell r="F1295" t="str">
            <v>Logins</v>
          </cell>
          <cell r="G1295" t="str">
            <v>201905</v>
          </cell>
          <cell r="H1295" t="str">
            <v>Portland State University</v>
          </cell>
          <cell r="I1295" t="str">
            <v>Portland</v>
          </cell>
          <cell r="J1295" t="str">
            <v>USA</v>
          </cell>
          <cell r="K1295">
            <v>1</v>
          </cell>
          <cell r="L1295" t="str">
            <v>Consortium</v>
          </cell>
          <cell r="M1295">
            <v>8</v>
          </cell>
          <cell r="N1295" t="str">
            <v>CARN-1</v>
          </cell>
          <cell r="O1295" t="str">
            <v/>
          </cell>
          <cell r="P1295" t="str">
            <v/>
          </cell>
          <cell r="Q1295">
            <v>40</v>
          </cell>
          <cell r="R1295" t="str">
            <v>Année Philologique</v>
          </cell>
          <cell r="S1295" t="str">
            <v/>
          </cell>
        </row>
        <row r="1296">
          <cell r="E1296">
            <v>1740</v>
          </cell>
          <cell r="F1296" t="str">
            <v>Logins</v>
          </cell>
          <cell r="G1296" t="str">
            <v>201906</v>
          </cell>
          <cell r="H1296" t="str">
            <v>Portland State University</v>
          </cell>
          <cell r="I1296" t="str">
            <v>Portland</v>
          </cell>
          <cell r="J1296" t="str">
            <v>USA</v>
          </cell>
          <cell r="K1296">
            <v>1</v>
          </cell>
          <cell r="L1296" t="str">
            <v>Consortium</v>
          </cell>
          <cell r="M1296">
            <v>8</v>
          </cell>
          <cell r="N1296" t="str">
            <v>CARN-1</v>
          </cell>
          <cell r="O1296" t="str">
            <v/>
          </cell>
          <cell r="P1296" t="str">
            <v/>
          </cell>
          <cell r="Q1296">
            <v>40</v>
          </cell>
          <cell r="R1296" t="str">
            <v>Année Philologique</v>
          </cell>
          <cell r="S1296" t="str">
            <v/>
          </cell>
        </row>
        <row r="1297">
          <cell r="E1297">
            <v>1740</v>
          </cell>
          <cell r="F1297" t="str">
            <v>Logins</v>
          </cell>
          <cell r="G1297" t="str">
            <v>201907</v>
          </cell>
          <cell r="H1297" t="str">
            <v>Portland State University</v>
          </cell>
          <cell r="I1297" t="str">
            <v>Portland</v>
          </cell>
          <cell r="J1297" t="str">
            <v>USA</v>
          </cell>
          <cell r="K1297">
            <v>1</v>
          </cell>
          <cell r="L1297" t="str">
            <v>Consortium</v>
          </cell>
          <cell r="M1297">
            <v>8</v>
          </cell>
          <cell r="N1297" t="str">
            <v>CARN-1</v>
          </cell>
          <cell r="O1297" t="str">
            <v/>
          </cell>
          <cell r="P1297" t="str">
            <v/>
          </cell>
          <cell r="Q1297">
            <v>40</v>
          </cell>
          <cell r="R1297" t="str">
            <v>Année Philologique</v>
          </cell>
          <cell r="S1297" t="str">
            <v/>
          </cell>
        </row>
        <row r="1298">
          <cell r="E1298">
            <v>1740</v>
          </cell>
          <cell r="F1298" t="str">
            <v>Logins</v>
          </cell>
          <cell r="G1298" t="str">
            <v>201908</v>
          </cell>
          <cell r="H1298" t="str">
            <v>Portland State University</v>
          </cell>
          <cell r="I1298" t="str">
            <v>Portland</v>
          </cell>
          <cell r="J1298" t="str">
            <v>USA</v>
          </cell>
          <cell r="K1298">
            <v>1</v>
          </cell>
          <cell r="L1298" t="str">
            <v>Consortium</v>
          </cell>
          <cell r="M1298">
            <v>8</v>
          </cell>
          <cell r="N1298" t="str">
            <v>CARN-1</v>
          </cell>
          <cell r="O1298" t="str">
            <v/>
          </cell>
          <cell r="P1298" t="str">
            <v/>
          </cell>
          <cell r="Q1298">
            <v>40</v>
          </cell>
          <cell r="R1298" t="str">
            <v>Année Philologique</v>
          </cell>
          <cell r="S1298" t="str">
            <v/>
          </cell>
        </row>
        <row r="1299">
          <cell r="E1299">
            <v>1740</v>
          </cell>
          <cell r="F1299" t="str">
            <v>Logins</v>
          </cell>
          <cell r="G1299" t="str">
            <v>201909</v>
          </cell>
          <cell r="H1299" t="str">
            <v>Portland State University</v>
          </cell>
          <cell r="I1299" t="str">
            <v>Portland</v>
          </cell>
          <cell r="J1299" t="str">
            <v>USA</v>
          </cell>
          <cell r="K1299">
            <v>1</v>
          </cell>
          <cell r="L1299" t="str">
            <v>Consortium</v>
          </cell>
          <cell r="M1299">
            <v>8</v>
          </cell>
          <cell r="N1299" t="str">
            <v>CARN-1</v>
          </cell>
          <cell r="O1299" t="str">
            <v/>
          </cell>
          <cell r="P1299" t="str">
            <v/>
          </cell>
          <cell r="Q1299">
            <v>40</v>
          </cell>
          <cell r="R1299" t="str">
            <v>Année Philologique</v>
          </cell>
          <cell r="S1299" t="str">
            <v/>
          </cell>
        </row>
        <row r="1300">
          <cell r="E1300">
            <v>1740</v>
          </cell>
          <cell r="F1300" t="str">
            <v>Logins</v>
          </cell>
          <cell r="G1300" t="str">
            <v>201910</v>
          </cell>
          <cell r="H1300" t="str">
            <v>Portland State University</v>
          </cell>
          <cell r="I1300" t="str">
            <v>Portland</v>
          </cell>
          <cell r="J1300" t="str">
            <v>USA</v>
          </cell>
          <cell r="K1300">
            <v>1</v>
          </cell>
          <cell r="L1300" t="str">
            <v>Consortium</v>
          </cell>
          <cell r="M1300">
            <v>8</v>
          </cell>
          <cell r="N1300" t="str">
            <v>CARN-1</v>
          </cell>
          <cell r="O1300" t="str">
            <v/>
          </cell>
          <cell r="P1300" t="str">
            <v/>
          </cell>
          <cell r="Q1300">
            <v>40</v>
          </cell>
          <cell r="R1300" t="str">
            <v>Année Philologique</v>
          </cell>
          <cell r="S1300" t="str">
            <v/>
          </cell>
        </row>
        <row r="1301">
          <cell r="E1301">
            <v>1740</v>
          </cell>
          <cell r="F1301" t="str">
            <v>Logins</v>
          </cell>
          <cell r="G1301" t="str">
            <v>201911</v>
          </cell>
          <cell r="H1301" t="str">
            <v>Portland State University</v>
          </cell>
          <cell r="I1301" t="str">
            <v>Portland</v>
          </cell>
          <cell r="J1301" t="str">
            <v>USA</v>
          </cell>
          <cell r="K1301">
            <v>1</v>
          </cell>
          <cell r="L1301" t="str">
            <v>Consortium</v>
          </cell>
          <cell r="M1301">
            <v>8</v>
          </cell>
          <cell r="N1301" t="str">
            <v>CARN-1</v>
          </cell>
          <cell r="O1301" t="str">
            <v/>
          </cell>
          <cell r="P1301" t="str">
            <v/>
          </cell>
          <cell r="Q1301">
            <v>40</v>
          </cell>
          <cell r="R1301" t="str">
            <v>Année Philologique</v>
          </cell>
          <cell r="S1301" t="str">
            <v/>
          </cell>
        </row>
        <row r="1302">
          <cell r="E1302">
            <v>1740</v>
          </cell>
          <cell r="F1302" t="str">
            <v>Logins</v>
          </cell>
          <cell r="G1302" t="str">
            <v>201912</v>
          </cell>
          <cell r="H1302" t="str">
            <v>Portland State University</v>
          </cell>
          <cell r="I1302" t="str">
            <v>Portland</v>
          </cell>
          <cell r="J1302" t="str">
            <v>USA</v>
          </cell>
          <cell r="K1302">
            <v>1</v>
          </cell>
          <cell r="L1302" t="str">
            <v>Consortium</v>
          </cell>
          <cell r="M1302">
            <v>8</v>
          </cell>
          <cell r="N1302" t="str">
            <v>CARN-1</v>
          </cell>
          <cell r="O1302" t="str">
            <v/>
          </cell>
          <cell r="P1302" t="str">
            <v/>
          </cell>
          <cell r="Q1302">
            <v>40</v>
          </cell>
          <cell r="R1302" t="str">
            <v>Année Philologique</v>
          </cell>
          <cell r="S1302" t="str">
            <v/>
          </cell>
        </row>
        <row r="1303">
          <cell r="E1303">
            <v>1741</v>
          </cell>
          <cell r="F1303" t="str">
            <v>Logins</v>
          </cell>
          <cell r="G1303" t="str">
            <v>201901</v>
          </cell>
          <cell r="H1303" t="str">
            <v>Brown University</v>
          </cell>
          <cell r="I1303" t="str">
            <v>Providence</v>
          </cell>
          <cell r="J1303" t="str">
            <v>USA</v>
          </cell>
          <cell r="K1303">
            <v>2</v>
          </cell>
          <cell r="L1303" t="str">
            <v>Institute</v>
          </cell>
          <cell r="M1303">
            <v>8</v>
          </cell>
          <cell r="N1303" t="str">
            <v>CARN-1</v>
          </cell>
          <cell r="O1303" t="str">
            <v/>
          </cell>
          <cell r="P1303" t="str">
            <v/>
          </cell>
          <cell r="Q1303">
            <v>40</v>
          </cell>
          <cell r="R1303" t="str">
            <v>Année Philologique</v>
          </cell>
          <cell r="S1303" t="str">
            <v/>
          </cell>
        </row>
        <row r="1304">
          <cell r="E1304">
            <v>1741</v>
          </cell>
          <cell r="F1304" t="str">
            <v>Logins</v>
          </cell>
          <cell r="G1304" t="str">
            <v>201902</v>
          </cell>
          <cell r="H1304" t="str">
            <v>Brown University</v>
          </cell>
          <cell r="I1304" t="str">
            <v>Providence</v>
          </cell>
          <cell r="J1304" t="str">
            <v>USA</v>
          </cell>
          <cell r="K1304">
            <v>2</v>
          </cell>
          <cell r="L1304" t="str">
            <v>Institute</v>
          </cell>
          <cell r="M1304">
            <v>8</v>
          </cell>
          <cell r="N1304" t="str">
            <v>CARN-1</v>
          </cell>
          <cell r="O1304" t="str">
            <v/>
          </cell>
          <cell r="P1304" t="str">
            <v/>
          </cell>
          <cell r="Q1304">
            <v>40</v>
          </cell>
          <cell r="R1304" t="str">
            <v>Année Philologique</v>
          </cell>
          <cell r="S1304" t="str">
            <v/>
          </cell>
        </row>
        <row r="1305">
          <cell r="E1305">
            <v>1741</v>
          </cell>
          <cell r="F1305" t="str">
            <v>Logins</v>
          </cell>
          <cell r="G1305" t="str">
            <v>201903</v>
          </cell>
          <cell r="H1305" t="str">
            <v>Brown University</v>
          </cell>
          <cell r="I1305" t="str">
            <v>Providence</v>
          </cell>
          <cell r="J1305" t="str">
            <v>USA</v>
          </cell>
          <cell r="K1305">
            <v>2</v>
          </cell>
          <cell r="L1305" t="str">
            <v>Institute</v>
          </cell>
          <cell r="M1305">
            <v>8</v>
          </cell>
          <cell r="N1305" t="str">
            <v>CARN-1</v>
          </cell>
          <cell r="O1305" t="str">
            <v/>
          </cell>
          <cell r="P1305" t="str">
            <v/>
          </cell>
          <cell r="Q1305">
            <v>40</v>
          </cell>
          <cell r="R1305" t="str">
            <v>Année Philologique</v>
          </cell>
          <cell r="S1305" t="str">
            <v/>
          </cell>
        </row>
        <row r="1306">
          <cell r="E1306">
            <v>1741</v>
          </cell>
          <cell r="F1306" t="str">
            <v>Logins</v>
          </cell>
          <cell r="G1306" t="str">
            <v>201904</v>
          </cell>
          <cell r="H1306" t="str">
            <v>Brown University</v>
          </cell>
          <cell r="I1306" t="str">
            <v>Providence</v>
          </cell>
          <cell r="J1306" t="str">
            <v>USA</v>
          </cell>
          <cell r="K1306">
            <v>2</v>
          </cell>
          <cell r="L1306" t="str">
            <v>Institute</v>
          </cell>
          <cell r="M1306">
            <v>8</v>
          </cell>
          <cell r="N1306" t="str">
            <v>CARN-1</v>
          </cell>
          <cell r="O1306" t="str">
            <v/>
          </cell>
          <cell r="P1306" t="str">
            <v/>
          </cell>
          <cell r="Q1306">
            <v>40</v>
          </cell>
          <cell r="R1306" t="str">
            <v>Année Philologique</v>
          </cell>
          <cell r="S1306" t="str">
            <v/>
          </cell>
        </row>
        <row r="1307">
          <cell r="E1307">
            <v>1741</v>
          </cell>
          <cell r="F1307" t="str">
            <v>Logins</v>
          </cell>
          <cell r="G1307" t="str">
            <v>201905</v>
          </cell>
          <cell r="H1307" t="str">
            <v>Brown University</v>
          </cell>
          <cell r="I1307" t="str">
            <v>Providence</v>
          </cell>
          <cell r="J1307" t="str">
            <v>USA</v>
          </cell>
          <cell r="K1307">
            <v>2</v>
          </cell>
          <cell r="L1307" t="str">
            <v>Institute</v>
          </cell>
          <cell r="M1307">
            <v>8</v>
          </cell>
          <cell r="N1307" t="str">
            <v>CARN-1</v>
          </cell>
          <cell r="O1307" t="str">
            <v/>
          </cell>
          <cell r="P1307" t="str">
            <v/>
          </cell>
          <cell r="Q1307">
            <v>40</v>
          </cell>
          <cell r="R1307" t="str">
            <v>Année Philologique</v>
          </cell>
          <cell r="S1307" t="str">
            <v/>
          </cell>
        </row>
        <row r="1308">
          <cell r="E1308">
            <v>1741</v>
          </cell>
          <cell r="F1308" t="str">
            <v>Logins</v>
          </cell>
          <cell r="G1308" t="str">
            <v>201906</v>
          </cell>
          <cell r="H1308" t="str">
            <v>Brown University</v>
          </cell>
          <cell r="I1308" t="str">
            <v>Providence</v>
          </cell>
          <cell r="J1308" t="str">
            <v>USA</v>
          </cell>
          <cell r="K1308">
            <v>2</v>
          </cell>
          <cell r="L1308" t="str">
            <v>Institute</v>
          </cell>
          <cell r="M1308">
            <v>8</v>
          </cell>
          <cell r="N1308" t="str">
            <v>CARN-1</v>
          </cell>
          <cell r="O1308" t="str">
            <v/>
          </cell>
          <cell r="P1308" t="str">
            <v/>
          </cell>
          <cell r="Q1308">
            <v>40</v>
          </cell>
          <cell r="R1308" t="str">
            <v>Année Philologique</v>
          </cell>
          <cell r="S1308" t="str">
            <v/>
          </cell>
        </row>
        <row r="1309">
          <cell r="E1309">
            <v>1741</v>
          </cell>
          <cell r="F1309" t="str">
            <v>Logins</v>
          </cell>
          <cell r="G1309" t="str">
            <v>201907</v>
          </cell>
          <cell r="H1309" t="str">
            <v>Brown University</v>
          </cell>
          <cell r="I1309" t="str">
            <v>Providence</v>
          </cell>
          <cell r="J1309" t="str">
            <v>USA</v>
          </cell>
          <cell r="K1309">
            <v>2</v>
          </cell>
          <cell r="L1309" t="str">
            <v>Institute</v>
          </cell>
          <cell r="M1309">
            <v>8</v>
          </cell>
          <cell r="N1309" t="str">
            <v>CARN-1</v>
          </cell>
          <cell r="O1309" t="str">
            <v/>
          </cell>
          <cell r="P1309" t="str">
            <v/>
          </cell>
          <cell r="Q1309">
            <v>40</v>
          </cell>
          <cell r="R1309" t="str">
            <v>Année Philologique</v>
          </cell>
          <cell r="S1309" t="str">
            <v/>
          </cell>
        </row>
        <row r="1310">
          <cell r="E1310">
            <v>1741</v>
          </cell>
          <cell r="F1310" t="str">
            <v>Logins</v>
          </cell>
          <cell r="G1310" t="str">
            <v>201908</v>
          </cell>
          <cell r="H1310" t="str">
            <v>Brown University</v>
          </cell>
          <cell r="I1310" t="str">
            <v>Providence</v>
          </cell>
          <cell r="J1310" t="str">
            <v>USA</v>
          </cell>
          <cell r="K1310">
            <v>2</v>
          </cell>
          <cell r="L1310" t="str">
            <v>Institute</v>
          </cell>
          <cell r="M1310">
            <v>8</v>
          </cell>
          <cell r="N1310" t="str">
            <v>CARN-1</v>
          </cell>
          <cell r="O1310" t="str">
            <v/>
          </cell>
          <cell r="P1310" t="str">
            <v/>
          </cell>
          <cell r="Q1310">
            <v>40</v>
          </cell>
          <cell r="R1310" t="str">
            <v>Année Philologique</v>
          </cell>
          <cell r="S1310" t="str">
            <v/>
          </cell>
        </row>
        <row r="1311">
          <cell r="E1311">
            <v>1741</v>
          </cell>
          <cell r="F1311" t="str">
            <v>Logins</v>
          </cell>
          <cell r="G1311" t="str">
            <v>201909</v>
          </cell>
          <cell r="H1311" t="str">
            <v>Brown University</v>
          </cell>
          <cell r="I1311" t="str">
            <v>Providence</v>
          </cell>
          <cell r="J1311" t="str">
            <v>USA</v>
          </cell>
          <cell r="K1311">
            <v>2</v>
          </cell>
          <cell r="L1311" t="str">
            <v>Institute</v>
          </cell>
          <cell r="M1311">
            <v>8</v>
          </cell>
          <cell r="N1311" t="str">
            <v>CARN-1</v>
          </cell>
          <cell r="O1311" t="str">
            <v/>
          </cell>
          <cell r="P1311" t="str">
            <v/>
          </cell>
          <cell r="Q1311">
            <v>40</v>
          </cell>
          <cell r="R1311" t="str">
            <v>Année Philologique</v>
          </cell>
          <cell r="S1311" t="str">
            <v/>
          </cell>
        </row>
        <row r="1312">
          <cell r="E1312">
            <v>1741</v>
          </cell>
          <cell r="F1312" t="str">
            <v>Logins</v>
          </cell>
          <cell r="G1312" t="str">
            <v>201910</v>
          </cell>
          <cell r="H1312" t="str">
            <v>Brown University</v>
          </cell>
          <cell r="I1312" t="str">
            <v>Providence</v>
          </cell>
          <cell r="J1312" t="str">
            <v>USA</v>
          </cell>
          <cell r="K1312">
            <v>2</v>
          </cell>
          <cell r="L1312" t="str">
            <v>Institute</v>
          </cell>
          <cell r="M1312">
            <v>8</v>
          </cell>
          <cell r="N1312" t="str">
            <v>CARN-1</v>
          </cell>
          <cell r="O1312" t="str">
            <v/>
          </cell>
          <cell r="P1312" t="str">
            <v/>
          </cell>
          <cell r="Q1312">
            <v>40</v>
          </cell>
          <cell r="R1312" t="str">
            <v>Année Philologique</v>
          </cell>
          <cell r="S1312" t="str">
            <v/>
          </cell>
        </row>
        <row r="1313">
          <cell r="E1313">
            <v>1741</v>
          </cell>
          <cell r="F1313" t="str">
            <v>Logins</v>
          </cell>
          <cell r="G1313" t="str">
            <v>201911</v>
          </cell>
          <cell r="H1313" t="str">
            <v>Brown University</v>
          </cell>
          <cell r="I1313" t="str">
            <v>Providence</v>
          </cell>
          <cell r="J1313" t="str">
            <v>USA</v>
          </cell>
          <cell r="K1313">
            <v>2</v>
          </cell>
          <cell r="L1313" t="str">
            <v>Institute</v>
          </cell>
          <cell r="M1313">
            <v>8</v>
          </cell>
          <cell r="N1313" t="str">
            <v>CARN-1</v>
          </cell>
          <cell r="O1313" t="str">
            <v/>
          </cell>
          <cell r="P1313" t="str">
            <v/>
          </cell>
          <cell r="Q1313">
            <v>40</v>
          </cell>
          <cell r="R1313" t="str">
            <v>Année Philologique</v>
          </cell>
          <cell r="S1313" t="str">
            <v/>
          </cell>
        </row>
        <row r="1314">
          <cell r="E1314">
            <v>1741</v>
          </cell>
          <cell r="F1314" t="str">
            <v>Logins</v>
          </cell>
          <cell r="G1314" t="str">
            <v>201912</v>
          </cell>
          <cell r="H1314" t="str">
            <v>Brown University</v>
          </cell>
          <cell r="I1314" t="str">
            <v>Providence</v>
          </cell>
          <cell r="J1314" t="str">
            <v>USA</v>
          </cell>
          <cell r="K1314">
            <v>2</v>
          </cell>
          <cell r="L1314" t="str">
            <v>Institute</v>
          </cell>
          <cell r="M1314">
            <v>8</v>
          </cell>
          <cell r="N1314" t="str">
            <v>CARN-1</v>
          </cell>
          <cell r="O1314" t="str">
            <v/>
          </cell>
          <cell r="P1314" t="str">
            <v/>
          </cell>
          <cell r="Q1314">
            <v>40</v>
          </cell>
          <cell r="R1314" t="str">
            <v>Année Philologique</v>
          </cell>
          <cell r="S1314" t="str">
            <v/>
          </cell>
        </row>
        <row r="1315">
          <cell r="E1315">
            <v>1742</v>
          </cell>
          <cell r="F1315" t="str">
            <v>Logins</v>
          </cell>
          <cell r="G1315" t="str">
            <v>201901</v>
          </cell>
          <cell r="H1315" t="str">
            <v>PURDUE UNIVERSITY LIBRARIES</v>
          </cell>
          <cell r="I1315" t="str">
            <v>WEST LAFAYETTE</v>
          </cell>
          <cell r="J1315" t="str">
            <v>USA</v>
          </cell>
          <cell r="K1315">
            <v>2</v>
          </cell>
          <cell r="L1315" t="str">
            <v>Institute</v>
          </cell>
          <cell r="M1315">
            <v>8</v>
          </cell>
          <cell r="N1315" t="str">
            <v>CARN-1</v>
          </cell>
          <cell r="O1315" t="str">
            <v/>
          </cell>
          <cell r="P1315" t="str">
            <v/>
          </cell>
          <cell r="Q1315">
            <v>40</v>
          </cell>
          <cell r="R1315" t="str">
            <v>Année Philologique</v>
          </cell>
          <cell r="S1315" t="str">
            <v/>
          </cell>
        </row>
        <row r="1316">
          <cell r="E1316">
            <v>1742</v>
          </cell>
          <cell r="F1316" t="str">
            <v>Logins</v>
          </cell>
          <cell r="G1316" t="str">
            <v>201902</v>
          </cell>
          <cell r="H1316" t="str">
            <v>PURDUE UNIVERSITY LIBRARIES</v>
          </cell>
          <cell r="I1316" t="str">
            <v>WEST LAFAYETTE</v>
          </cell>
          <cell r="J1316" t="str">
            <v>USA</v>
          </cell>
          <cell r="K1316">
            <v>2</v>
          </cell>
          <cell r="L1316" t="str">
            <v>Institute</v>
          </cell>
          <cell r="M1316">
            <v>8</v>
          </cell>
          <cell r="N1316" t="str">
            <v>CARN-1</v>
          </cell>
          <cell r="O1316" t="str">
            <v/>
          </cell>
          <cell r="P1316" t="str">
            <v/>
          </cell>
          <cell r="Q1316">
            <v>40</v>
          </cell>
          <cell r="R1316" t="str">
            <v>Année Philologique</v>
          </cell>
          <cell r="S1316" t="str">
            <v/>
          </cell>
        </row>
        <row r="1317">
          <cell r="E1317">
            <v>1742</v>
          </cell>
          <cell r="F1317" t="str">
            <v>Logins</v>
          </cell>
          <cell r="G1317" t="str">
            <v>201903</v>
          </cell>
          <cell r="H1317" t="str">
            <v>PURDUE UNIVERSITY LIBRARIES</v>
          </cell>
          <cell r="I1317" t="str">
            <v>WEST LAFAYETTE</v>
          </cell>
          <cell r="J1317" t="str">
            <v>USA</v>
          </cell>
          <cell r="K1317">
            <v>2</v>
          </cell>
          <cell r="L1317" t="str">
            <v>Institute</v>
          </cell>
          <cell r="M1317">
            <v>8</v>
          </cell>
          <cell r="N1317" t="str">
            <v>CARN-1</v>
          </cell>
          <cell r="O1317" t="str">
            <v/>
          </cell>
          <cell r="P1317" t="str">
            <v/>
          </cell>
          <cell r="Q1317">
            <v>40</v>
          </cell>
          <cell r="R1317" t="str">
            <v>Année Philologique</v>
          </cell>
          <cell r="S1317" t="str">
            <v/>
          </cell>
        </row>
        <row r="1318">
          <cell r="E1318">
            <v>1742</v>
          </cell>
          <cell r="F1318" t="str">
            <v>Logins</v>
          </cell>
          <cell r="G1318" t="str">
            <v>201908</v>
          </cell>
          <cell r="H1318" t="str">
            <v>PURDUE UNIVERSITY LIBRARIES</v>
          </cell>
          <cell r="I1318" t="str">
            <v>WEST LAFAYETTE</v>
          </cell>
          <cell r="J1318" t="str">
            <v>USA</v>
          </cell>
          <cell r="K1318">
            <v>2</v>
          </cell>
          <cell r="L1318" t="str">
            <v>Institute</v>
          </cell>
          <cell r="M1318">
            <v>8</v>
          </cell>
          <cell r="N1318" t="str">
            <v>CARN-1</v>
          </cell>
          <cell r="O1318" t="str">
            <v/>
          </cell>
          <cell r="P1318" t="str">
            <v/>
          </cell>
          <cell r="Q1318">
            <v>40</v>
          </cell>
          <cell r="R1318" t="str">
            <v>Année Philologique</v>
          </cell>
          <cell r="S1318" t="str">
            <v/>
          </cell>
        </row>
        <row r="1319">
          <cell r="E1319">
            <v>1742</v>
          </cell>
          <cell r="F1319" t="str">
            <v>Logins</v>
          </cell>
          <cell r="G1319" t="str">
            <v>201909</v>
          </cell>
          <cell r="H1319" t="str">
            <v>PURDUE UNIVERSITY LIBRARIES</v>
          </cell>
          <cell r="I1319" t="str">
            <v>WEST LAFAYETTE</v>
          </cell>
          <cell r="J1319" t="str">
            <v>USA</v>
          </cell>
          <cell r="K1319">
            <v>2</v>
          </cell>
          <cell r="L1319" t="str">
            <v>Institute</v>
          </cell>
          <cell r="M1319">
            <v>8</v>
          </cell>
          <cell r="N1319" t="str">
            <v>CARN-1</v>
          </cell>
          <cell r="O1319" t="str">
            <v/>
          </cell>
          <cell r="P1319" t="str">
            <v/>
          </cell>
          <cell r="Q1319">
            <v>40</v>
          </cell>
          <cell r="R1319" t="str">
            <v>Année Philologique</v>
          </cell>
          <cell r="S1319" t="str">
            <v/>
          </cell>
        </row>
        <row r="1320">
          <cell r="E1320">
            <v>1742</v>
          </cell>
          <cell r="F1320" t="str">
            <v>Logins</v>
          </cell>
          <cell r="G1320" t="str">
            <v>201910</v>
          </cell>
          <cell r="H1320" t="str">
            <v>PURDUE UNIVERSITY LIBRARIES</v>
          </cell>
          <cell r="I1320" t="str">
            <v>WEST LAFAYETTE</v>
          </cell>
          <cell r="J1320" t="str">
            <v>USA</v>
          </cell>
          <cell r="K1320">
            <v>2</v>
          </cell>
          <cell r="L1320" t="str">
            <v>Institute</v>
          </cell>
          <cell r="M1320">
            <v>8</v>
          </cell>
          <cell r="N1320" t="str">
            <v>CARN-1</v>
          </cell>
          <cell r="O1320" t="str">
            <v/>
          </cell>
          <cell r="P1320" t="str">
            <v/>
          </cell>
          <cell r="Q1320">
            <v>40</v>
          </cell>
          <cell r="R1320" t="str">
            <v>Année Philologique</v>
          </cell>
          <cell r="S1320" t="str">
            <v/>
          </cell>
        </row>
        <row r="1321">
          <cell r="E1321">
            <v>1742</v>
          </cell>
          <cell r="F1321" t="str">
            <v>Logins</v>
          </cell>
          <cell r="G1321" t="str">
            <v>201911</v>
          </cell>
          <cell r="H1321" t="str">
            <v>PURDUE UNIVERSITY LIBRARIES</v>
          </cell>
          <cell r="I1321" t="str">
            <v>WEST LAFAYETTE</v>
          </cell>
          <cell r="J1321" t="str">
            <v>USA</v>
          </cell>
          <cell r="K1321">
            <v>2</v>
          </cell>
          <cell r="L1321" t="str">
            <v>Institute</v>
          </cell>
          <cell r="M1321">
            <v>8</v>
          </cell>
          <cell r="N1321" t="str">
            <v>CARN-1</v>
          </cell>
          <cell r="O1321" t="str">
            <v/>
          </cell>
          <cell r="P1321" t="str">
            <v/>
          </cell>
          <cell r="Q1321">
            <v>40</v>
          </cell>
          <cell r="R1321" t="str">
            <v>Année Philologique</v>
          </cell>
          <cell r="S1321" t="str">
            <v/>
          </cell>
        </row>
        <row r="1322">
          <cell r="E1322">
            <v>1742</v>
          </cell>
          <cell r="F1322" t="str">
            <v>Logins</v>
          </cell>
          <cell r="G1322" t="str">
            <v>201912</v>
          </cell>
          <cell r="H1322" t="str">
            <v>PURDUE UNIVERSITY LIBRARIES</v>
          </cell>
          <cell r="I1322" t="str">
            <v>WEST LAFAYETTE</v>
          </cell>
          <cell r="J1322" t="str">
            <v>USA</v>
          </cell>
          <cell r="K1322">
            <v>2</v>
          </cell>
          <cell r="L1322" t="str">
            <v>Institute</v>
          </cell>
          <cell r="M1322">
            <v>8</v>
          </cell>
          <cell r="N1322" t="str">
            <v>CARN-1</v>
          </cell>
          <cell r="O1322" t="str">
            <v/>
          </cell>
          <cell r="P1322" t="str">
            <v/>
          </cell>
          <cell r="Q1322">
            <v>40</v>
          </cell>
          <cell r="R1322" t="str">
            <v>Année Philologique</v>
          </cell>
          <cell r="S1322" t="str">
            <v/>
          </cell>
        </row>
        <row r="1323">
          <cell r="E1323">
            <v>1744</v>
          </cell>
          <cell r="F1323" t="str">
            <v>Logins</v>
          </cell>
          <cell r="G1323" t="str">
            <v>201901</v>
          </cell>
          <cell r="H1323" t="str">
            <v>SYRACUSE UNIVERSITY LIBRARY</v>
          </cell>
          <cell r="I1323" t="str">
            <v>SYRACUSE</v>
          </cell>
          <cell r="J1323" t="str">
            <v>USA</v>
          </cell>
          <cell r="K1323">
            <v>1</v>
          </cell>
          <cell r="L1323" t="str">
            <v>Consortium</v>
          </cell>
          <cell r="M1323">
            <v>8</v>
          </cell>
          <cell r="N1323" t="str">
            <v>CARN-1</v>
          </cell>
          <cell r="O1323" t="str">
            <v/>
          </cell>
          <cell r="P1323" t="str">
            <v/>
          </cell>
          <cell r="Q1323">
            <v>40</v>
          </cell>
          <cell r="R1323" t="str">
            <v>Année Philologique</v>
          </cell>
          <cell r="S1323" t="str">
            <v/>
          </cell>
        </row>
        <row r="1324">
          <cell r="E1324">
            <v>1744</v>
          </cell>
          <cell r="F1324" t="str">
            <v>Logins</v>
          </cell>
          <cell r="G1324" t="str">
            <v>201902</v>
          </cell>
          <cell r="H1324" t="str">
            <v>SYRACUSE UNIVERSITY LIBRARY</v>
          </cell>
          <cell r="I1324" t="str">
            <v>SYRACUSE</v>
          </cell>
          <cell r="J1324" t="str">
            <v>USA</v>
          </cell>
          <cell r="K1324">
            <v>1</v>
          </cell>
          <cell r="L1324" t="str">
            <v>Consortium</v>
          </cell>
          <cell r="M1324">
            <v>8</v>
          </cell>
          <cell r="N1324" t="str">
            <v>CARN-1</v>
          </cell>
          <cell r="O1324" t="str">
            <v/>
          </cell>
          <cell r="P1324" t="str">
            <v/>
          </cell>
          <cell r="Q1324">
            <v>40</v>
          </cell>
          <cell r="R1324" t="str">
            <v>Année Philologique</v>
          </cell>
          <cell r="S1324" t="str">
            <v/>
          </cell>
        </row>
        <row r="1325">
          <cell r="E1325">
            <v>1744</v>
          </cell>
          <cell r="F1325" t="str">
            <v>Logins</v>
          </cell>
          <cell r="G1325" t="str">
            <v>201903</v>
          </cell>
          <cell r="H1325" t="str">
            <v>SYRACUSE UNIVERSITY LIBRARY</v>
          </cell>
          <cell r="I1325" t="str">
            <v>SYRACUSE</v>
          </cell>
          <cell r="J1325" t="str">
            <v>USA</v>
          </cell>
          <cell r="K1325">
            <v>1</v>
          </cell>
          <cell r="L1325" t="str">
            <v>Consortium</v>
          </cell>
          <cell r="M1325">
            <v>8</v>
          </cell>
          <cell r="N1325" t="str">
            <v>CARN-1</v>
          </cell>
          <cell r="O1325" t="str">
            <v/>
          </cell>
          <cell r="P1325" t="str">
            <v/>
          </cell>
          <cell r="Q1325">
            <v>40</v>
          </cell>
          <cell r="R1325" t="str">
            <v>Année Philologique</v>
          </cell>
          <cell r="S1325" t="str">
            <v/>
          </cell>
        </row>
        <row r="1326">
          <cell r="E1326">
            <v>1744</v>
          </cell>
          <cell r="F1326" t="str">
            <v>Logins</v>
          </cell>
          <cell r="G1326" t="str">
            <v>201904</v>
          </cell>
          <cell r="H1326" t="str">
            <v>SYRACUSE UNIVERSITY LIBRARY</v>
          </cell>
          <cell r="I1326" t="str">
            <v>SYRACUSE</v>
          </cell>
          <cell r="J1326" t="str">
            <v>USA</v>
          </cell>
          <cell r="K1326">
            <v>1</v>
          </cell>
          <cell r="L1326" t="str">
            <v>Consortium</v>
          </cell>
          <cell r="M1326">
            <v>8</v>
          </cell>
          <cell r="N1326" t="str">
            <v>CARN-1</v>
          </cell>
          <cell r="O1326" t="str">
            <v/>
          </cell>
          <cell r="P1326" t="str">
            <v/>
          </cell>
          <cell r="Q1326">
            <v>40</v>
          </cell>
          <cell r="R1326" t="str">
            <v>Année Philologique</v>
          </cell>
          <cell r="S1326" t="str">
            <v/>
          </cell>
        </row>
        <row r="1327">
          <cell r="E1327">
            <v>1744</v>
          </cell>
          <cell r="F1327" t="str">
            <v>Logins</v>
          </cell>
          <cell r="G1327" t="str">
            <v>201906</v>
          </cell>
          <cell r="H1327" t="str">
            <v>SYRACUSE UNIVERSITY LIBRARY</v>
          </cell>
          <cell r="I1327" t="str">
            <v>SYRACUSE</v>
          </cell>
          <cell r="J1327" t="str">
            <v>USA</v>
          </cell>
          <cell r="K1327">
            <v>1</v>
          </cell>
          <cell r="L1327" t="str">
            <v>Consortium</v>
          </cell>
          <cell r="M1327">
            <v>8</v>
          </cell>
          <cell r="N1327" t="str">
            <v>CARN-1</v>
          </cell>
          <cell r="O1327" t="str">
            <v/>
          </cell>
          <cell r="P1327" t="str">
            <v/>
          </cell>
          <cell r="Q1327">
            <v>40</v>
          </cell>
          <cell r="R1327" t="str">
            <v>Année Philologique</v>
          </cell>
          <cell r="S1327" t="str">
            <v/>
          </cell>
        </row>
        <row r="1328">
          <cell r="E1328">
            <v>1744</v>
          </cell>
          <cell r="F1328" t="str">
            <v>Logins</v>
          </cell>
          <cell r="G1328" t="str">
            <v>201907</v>
          </cell>
          <cell r="H1328" t="str">
            <v>SYRACUSE UNIVERSITY LIBRARY</v>
          </cell>
          <cell r="I1328" t="str">
            <v>SYRACUSE</v>
          </cell>
          <cell r="J1328" t="str">
            <v>USA</v>
          </cell>
          <cell r="K1328">
            <v>1</v>
          </cell>
          <cell r="L1328" t="str">
            <v>Consortium</v>
          </cell>
          <cell r="M1328">
            <v>8</v>
          </cell>
          <cell r="N1328" t="str">
            <v>CARN-1</v>
          </cell>
          <cell r="O1328" t="str">
            <v/>
          </cell>
          <cell r="P1328" t="str">
            <v/>
          </cell>
          <cell r="Q1328">
            <v>40</v>
          </cell>
          <cell r="R1328" t="str">
            <v>Année Philologique</v>
          </cell>
          <cell r="S1328" t="str">
            <v/>
          </cell>
        </row>
        <row r="1329">
          <cell r="E1329">
            <v>1744</v>
          </cell>
          <cell r="F1329" t="str">
            <v>Logins</v>
          </cell>
          <cell r="G1329" t="str">
            <v>201908</v>
          </cell>
          <cell r="H1329" t="str">
            <v>SYRACUSE UNIVERSITY LIBRARY</v>
          </cell>
          <cell r="I1329" t="str">
            <v>SYRACUSE</v>
          </cell>
          <cell r="J1329" t="str">
            <v>USA</v>
          </cell>
          <cell r="K1329">
            <v>1</v>
          </cell>
          <cell r="L1329" t="str">
            <v>Consortium</v>
          </cell>
          <cell r="M1329">
            <v>8</v>
          </cell>
          <cell r="N1329" t="str">
            <v>CARN-1</v>
          </cell>
          <cell r="O1329" t="str">
            <v/>
          </cell>
          <cell r="P1329" t="str">
            <v/>
          </cell>
          <cell r="Q1329">
            <v>40</v>
          </cell>
          <cell r="R1329" t="str">
            <v>Année Philologique</v>
          </cell>
          <cell r="S1329" t="str">
            <v/>
          </cell>
        </row>
        <row r="1330">
          <cell r="E1330">
            <v>1744</v>
          </cell>
          <cell r="F1330" t="str">
            <v>Logins</v>
          </cell>
          <cell r="G1330" t="str">
            <v>201909</v>
          </cell>
          <cell r="H1330" t="str">
            <v>SYRACUSE UNIVERSITY LIBRARY</v>
          </cell>
          <cell r="I1330" t="str">
            <v>SYRACUSE</v>
          </cell>
          <cell r="J1330" t="str">
            <v>USA</v>
          </cell>
          <cell r="K1330">
            <v>1</v>
          </cell>
          <cell r="L1330" t="str">
            <v>Consortium</v>
          </cell>
          <cell r="M1330">
            <v>8</v>
          </cell>
          <cell r="N1330" t="str">
            <v>CARN-1</v>
          </cell>
          <cell r="O1330" t="str">
            <v/>
          </cell>
          <cell r="P1330" t="str">
            <v/>
          </cell>
          <cell r="Q1330">
            <v>40</v>
          </cell>
          <cell r="R1330" t="str">
            <v>Année Philologique</v>
          </cell>
          <cell r="S1330" t="str">
            <v/>
          </cell>
        </row>
        <row r="1331">
          <cell r="E1331">
            <v>1744</v>
          </cell>
          <cell r="F1331" t="str">
            <v>Logins</v>
          </cell>
          <cell r="G1331" t="str">
            <v>201910</v>
          </cell>
          <cell r="H1331" t="str">
            <v>SYRACUSE UNIVERSITY LIBRARY</v>
          </cell>
          <cell r="I1331" t="str">
            <v>SYRACUSE</v>
          </cell>
          <cell r="J1331" t="str">
            <v>USA</v>
          </cell>
          <cell r="K1331">
            <v>1</v>
          </cell>
          <cell r="L1331" t="str">
            <v>Consortium</v>
          </cell>
          <cell r="M1331">
            <v>8</v>
          </cell>
          <cell r="N1331" t="str">
            <v>CARN-1</v>
          </cell>
          <cell r="O1331" t="str">
            <v/>
          </cell>
          <cell r="P1331" t="str">
            <v/>
          </cell>
          <cell r="Q1331">
            <v>40</v>
          </cell>
          <cell r="R1331" t="str">
            <v>Année Philologique</v>
          </cell>
          <cell r="S1331" t="str">
            <v/>
          </cell>
        </row>
        <row r="1332">
          <cell r="E1332">
            <v>1744</v>
          </cell>
          <cell r="F1332" t="str">
            <v>Logins</v>
          </cell>
          <cell r="G1332" t="str">
            <v>201911</v>
          </cell>
          <cell r="H1332" t="str">
            <v>SYRACUSE UNIVERSITY LIBRARY</v>
          </cell>
          <cell r="I1332" t="str">
            <v>SYRACUSE</v>
          </cell>
          <cell r="J1332" t="str">
            <v>USA</v>
          </cell>
          <cell r="K1332">
            <v>1</v>
          </cell>
          <cell r="L1332" t="str">
            <v>Consortium</v>
          </cell>
          <cell r="M1332">
            <v>8</v>
          </cell>
          <cell r="N1332" t="str">
            <v>CARN-1</v>
          </cell>
          <cell r="O1332" t="str">
            <v/>
          </cell>
          <cell r="P1332" t="str">
            <v/>
          </cell>
          <cell r="Q1332">
            <v>40</v>
          </cell>
          <cell r="R1332" t="str">
            <v>Année Philologique</v>
          </cell>
          <cell r="S1332" t="str">
            <v/>
          </cell>
        </row>
        <row r="1333">
          <cell r="E1333">
            <v>1746</v>
          </cell>
          <cell r="F1333" t="str">
            <v>Logins</v>
          </cell>
          <cell r="G1333" t="str">
            <v>201901</v>
          </cell>
          <cell r="H1333" t="str">
            <v>Brandeis University</v>
          </cell>
          <cell r="I1333" t="str">
            <v>Waltham</v>
          </cell>
          <cell r="J1333" t="str">
            <v>USA</v>
          </cell>
          <cell r="K1333">
            <v>2</v>
          </cell>
          <cell r="L1333" t="str">
            <v>Institute</v>
          </cell>
          <cell r="M1333">
            <v>8</v>
          </cell>
          <cell r="N1333" t="str">
            <v>CARN-1</v>
          </cell>
          <cell r="O1333" t="str">
            <v/>
          </cell>
          <cell r="P1333" t="str">
            <v/>
          </cell>
          <cell r="Q1333">
            <v>40</v>
          </cell>
          <cell r="R1333" t="str">
            <v>Année Philologique</v>
          </cell>
          <cell r="S1333" t="str">
            <v/>
          </cell>
        </row>
        <row r="1334">
          <cell r="E1334">
            <v>1746</v>
          </cell>
          <cell r="F1334" t="str">
            <v>Logins</v>
          </cell>
          <cell r="G1334" t="str">
            <v>201902</v>
          </cell>
          <cell r="H1334" t="str">
            <v>Brandeis University</v>
          </cell>
          <cell r="I1334" t="str">
            <v>Waltham</v>
          </cell>
          <cell r="J1334" t="str">
            <v>USA</v>
          </cell>
          <cell r="K1334">
            <v>2</v>
          </cell>
          <cell r="L1334" t="str">
            <v>Institute</v>
          </cell>
          <cell r="M1334">
            <v>8</v>
          </cell>
          <cell r="N1334" t="str">
            <v>CARN-1</v>
          </cell>
          <cell r="O1334" t="str">
            <v/>
          </cell>
          <cell r="P1334" t="str">
            <v/>
          </cell>
          <cell r="Q1334">
            <v>40</v>
          </cell>
          <cell r="R1334" t="str">
            <v>Année Philologique</v>
          </cell>
          <cell r="S1334" t="str">
            <v/>
          </cell>
        </row>
        <row r="1335">
          <cell r="E1335">
            <v>1746</v>
          </cell>
          <cell r="F1335" t="str">
            <v>Logins</v>
          </cell>
          <cell r="G1335" t="str">
            <v>201903</v>
          </cell>
          <cell r="H1335" t="str">
            <v>Brandeis University</v>
          </cell>
          <cell r="I1335" t="str">
            <v>Waltham</v>
          </cell>
          <cell r="J1335" t="str">
            <v>USA</v>
          </cell>
          <cell r="K1335">
            <v>2</v>
          </cell>
          <cell r="L1335" t="str">
            <v>Institute</v>
          </cell>
          <cell r="M1335">
            <v>8</v>
          </cell>
          <cell r="N1335" t="str">
            <v>CARN-1</v>
          </cell>
          <cell r="O1335" t="str">
            <v/>
          </cell>
          <cell r="P1335" t="str">
            <v/>
          </cell>
          <cell r="Q1335">
            <v>40</v>
          </cell>
          <cell r="R1335" t="str">
            <v>Année Philologique</v>
          </cell>
          <cell r="S1335" t="str">
            <v/>
          </cell>
        </row>
        <row r="1336">
          <cell r="E1336">
            <v>1746</v>
          </cell>
          <cell r="F1336" t="str">
            <v>Logins</v>
          </cell>
          <cell r="G1336" t="str">
            <v>201904</v>
          </cell>
          <cell r="H1336" t="str">
            <v>Brandeis University</v>
          </cell>
          <cell r="I1336" t="str">
            <v>Waltham</v>
          </cell>
          <cell r="J1336" t="str">
            <v>USA</v>
          </cell>
          <cell r="K1336">
            <v>2</v>
          </cell>
          <cell r="L1336" t="str">
            <v>Institute</v>
          </cell>
          <cell r="M1336">
            <v>8</v>
          </cell>
          <cell r="N1336" t="str">
            <v>CARN-1</v>
          </cell>
          <cell r="O1336" t="str">
            <v/>
          </cell>
          <cell r="P1336" t="str">
            <v/>
          </cell>
          <cell r="Q1336">
            <v>40</v>
          </cell>
          <cell r="R1336" t="str">
            <v>Année Philologique</v>
          </cell>
          <cell r="S1336" t="str">
            <v/>
          </cell>
        </row>
        <row r="1337">
          <cell r="E1337">
            <v>1746</v>
          </cell>
          <cell r="F1337" t="str">
            <v>Logins</v>
          </cell>
          <cell r="G1337" t="str">
            <v>201905</v>
          </cell>
          <cell r="H1337" t="str">
            <v>Brandeis University</v>
          </cell>
          <cell r="I1337" t="str">
            <v>Waltham</v>
          </cell>
          <cell r="J1337" t="str">
            <v>USA</v>
          </cell>
          <cell r="K1337">
            <v>2</v>
          </cell>
          <cell r="L1337" t="str">
            <v>Institute</v>
          </cell>
          <cell r="M1337">
            <v>8</v>
          </cell>
          <cell r="N1337" t="str">
            <v>CARN-1</v>
          </cell>
          <cell r="O1337" t="str">
            <v/>
          </cell>
          <cell r="P1337" t="str">
            <v/>
          </cell>
          <cell r="Q1337">
            <v>40</v>
          </cell>
          <cell r="R1337" t="str">
            <v>Année Philologique</v>
          </cell>
          <cell r="S1337" t="str">
            <v/>
          </cell>
        </row>
        <row r="1338">
          <cell r="E1338">
            <v>1746</v>
          </cell>
          <cell r="F1338" t="str">
            <v>Logins</v>
          </cell>
          <cell r="G1338" t="str">
            <v>201908</v>
          </cell>
          <cell r="H1338" t="str">
            <v>Brandeis University</v>
          </cell>
          <cell r="I1338" t="str">
            <v>Waltham</v>
          </cell>
          <cell r="J1338" t="str">
            <v>USA</v>
          </cell>
          <cell r="K1338">
            <v>2</v>
          </cell>
          <cell r="L1338" t="str">
            <v>Institute</v>
          </cell>
          <cell r="M1338">
            <v>8</v>
          </cell>
          <cell r="N1338" t="str">
            <v>CARN-1</v>
          </cell>
          <cell r="O1338" t="str">
            <v/>
          </cell>
          <cell r="P1338" t="str">
            <v/>
          </cell>
          <cell r="Q1338">
            <v>40</v>
          </cell>
          <cell r="R1338" t="str">
            <v>Année Philologique</v>
          </cell>
          <cell r="S1338" t="str">
            <v/>
          </cell>
        </row>
        <row r="1339">
          <cell r="E1339">
            <v>1746</v>
          </cell>
          <cell r="F1339" t="str">
            <v>Logins</v>
          </cell>
          <cell r="G1339" t="str">
            <v>201909</v>
          </cell>
          <cell r="H1339" t="str">
            <v>Brandeis University</v>
          </cell>
          <cell r="I1339" t="str">
            <v>Waltham</v>
          </cell>
          <cell r="J1339" t="str">
            <v>USA</v>
          </cell>
          <cell r="K1339">
            <v>2</v>
          </cell>
          <cell r="L1339" t="str">
            <v>Institute</v>
          </cell>
          <cell r="M1339">
            <v>8</v>
          </cell>
          <cell r="N1339" t="str">
            <v>CARN-1</v>
          </cell>
          <cell r="O1339" t="str">
            <v/>
          </cell>
          <cell r="P1339" t="str">
            <v/>
          </cell>
          <cell r="Q1339">
            <v>40</v>
          </cell>
          <cell r="R1339" t="str">
            <v>Année Philologique</v>
          </cell>
          <cell r="S1339" t="str">
            <v/>
          </cell>
        </row>
        <row r="1340">
          <cell r="E1340">
            <v>1746</v>
          </cell>
          <cell r="F1340" t="str">
            <v>Logins</v>
          </cell>
          <cell r="G1340" t="str">
            <v>201910</v>
          </cell>
          <cell r="H1340" t="str">
            <v>Brandeis University</v>
          </cell>
          <cell r="I1340" t="str">
            <v>Waltham</v>
          </cell>
          <cell r="J1340" t="str">
            <v>USA</v>
          </cell>
          <cell r="K1340">
            <v>2</v>
          </cell>
          <cell r="L1340" t="str">
            <v>Institute</v>
          </cell>
          <cell r="M1340">
            <v>8</v>
          </cell>
          <cell r="N1340" t="str">
            <v>CARN-1</v>
          </cell>
          <cell r="O1340" t="str">
            <v/>
          </cell>
          <cell r="P1340" t="str">
            <v/>
          </cell>
          <cell r="Q1340">
            <v>40</v>
          </cell>
          <cell r="R1340" t="str">
            <v>Année Philologique</v>
          </cell>
          <cell r="S1340" t="str">
            <v/>
          </cell>
        </row>
        <row r="1341">
          <cell r="E1341">
            <v>1746</v>
          </cell>
          <cell r="F1341" t="str">
            <v>Logins</v>
          </cell>
          <cell r="G1341" t="str">
            <v>201911</v>
          </cell>
          <cell r="H1341" t="str">
            <v>Brandeis University</v>
          </cell>
          <cell r="I1341" t="str">
            <v>Waltham</v>
          </cell>
          <cell r="J1341" t="str">
            <v>USA</v>
          </cell>
          <cell r="K1341">
            <v>2</v>
          </cell>
          <cell r="L1341" t="str">
            <v>Institute</v>
          </cell>
          <cell r="M1341">
            <v>8</v>
          </cell>
          <cell r="N1341" t="str">
            <v>CARN-1</v>
          </cell>
          <cell r="O1341" t="str">
            <v/>
          </cell>
          <cell r="P1341" t="str">
            <v/>
          </cell>
          <cell r="Q1341">
            <v>40</v>
          </cell>
          <cell r="R1341" t="str">
            <v>Année Philologique</v>
          </cell>
          <cell r="S1341" t="str">
            <v/>
          </cell>
        </row>
        <row r="1342">
          <cell r="E1342">
            <v>1746</v>
          </cell>
          <cell r="F1342" t="str">
            <v>Logins</v>
          </cell>
          <cell r="G1342" t="str">
            <v>201912</v>
          </cell>
          <cell r="H1342" t="str">
            <v>Brandeis University</v>
          </cell>
          <cell r="I1342" t="str">
            <v>Waltham</v>
          </cell>
          <cell r="J1342" t="str">
            <v>USA</v>
          </cell>
          <cell r="K1342">
            <v>2</v>
          </cell>
          <cell r="L1342" t="str">
            <v>Institute</v>
          </cell>
          <cell r="M1342">
            <v>8</v>
          </cell>
          <cell r="N1342" t="str">
            <v>CARN-1</v>
          </cell>
          <cell r="O1342" t="str">
            <v/>
          </cell>
          <cell r="P1342" t="str">
            <v/>
          </cell>
          <cell r="Q1342">
            <v>40</v>
          </cell>
          <cell r="R1342" t="str">
            <v>Année Philologique</v>
          </cell>
          <cell r="S1342" t="str">
            <v/>
          </cell>
        </row>
        <row r="1343">
          <cell r="E1343">
            <v>1747</v>
          </cell>
          <cell r="F1343" t="str">
            <v>Logins</v>
          </cell>
          <cell r="G1343" t="str">
            <v>201901</v>
          </cell>
          <cell r="H1343" t="str">
            <v>Tulane University</v>
          </cell>
          <cell r="I1343" t="str">
            <v>New Orleans</v>
          </cell>
          <cell r="J1343" t="str">
            <v>USA</v>
          </cell>
          <cell r="K1343">
            <v>2</v>
          </cell>
          <cell r="L1343" t="str">
            <v>Institute</v>
          </cell>
          <cell r="M1343">
            <v>8</v>
          </cell>
          <cell r="N1343" t="str">
            <v>CARN-1</v>
          </cell>
          <cell r="O1343" t="str">
            <v/>
          </cell>
          <cell r="P1343" t="str">
            <v/>
          </cell>
          <cell r="Q1343">
            <v>40</v>
          </cell>
          <cell r="R1343" t="str">
            <v>Année Philologique</v>
          </cell>
          <cell r="S1343" t="str">
            <v/>
          </cell>
        </row>
        <row r="1344">
          <cell r="E1344">
            <v>1747</v>
          </cell>
          <cell r="F1344" t="str">
            <v>Logins</v>
          </cell>
          <cell r="G1344" t="str">
            <v>201903</v>
          </cell>
          <cell r="H1344" t="str">
            <v>Tulane University</v>
          </cell>
          <cell r="I1344" t="str">
            <v>New Orleans</v>
          </cell>
          <cell r="J1344" t="str">
            <v>USA</v>
          </cell>
          <cell r="K1344">
            <v>2</v>
          </cell>
          <cell r="L1344" t="str">
            <v>Institute</v>
          </cell>
          <cell r="M1344">
            <v>8</v>
          </cell>
          <cell r="N1344" t="str">
            <v>CARN-1</v>
          </cell>
          <cell r="O1344" t="str">
            <v/>
          </cell>
          <cell r="P1344" t="str">
            <v/>
          </cell>
          <cell r="Q1344">
            <v>40</v>
          </cell>
          <cell r="R1344" t="str">
            <v>Année Philologique</v>
          </cell>
          <cell r="S1344" t="str">
            <v/>
          </cell>
        </row>
        <row r="1345">
          <cell r="E1345">
            <v>1747</v>
          </cell>
          <cell r="F1345" t="str">
            <v>Logins</v>
          </cell>
          <cell r="G1345" t="str">
            <v>201904</v>
          </cell>
          <cell r="H1345" t="str">
            <v>Tulane University</v>
          </cell>
          <cell r="I1345" t="str">
            <v>New Orleans</v>
          </cell>
          <cell r="J1345" t="str">
            <v>USA</v>
          </cell>
          <cell r="K1345">
            <v>2</v>
          </cell>
          <cell r="L1345" t="str">
            <v>Institute</v>
          </cell>
          <cell r="M1345">
            <v>8</v>
          </cell>
          <cell r="N1345" t="str">
            <v>CARN-1</v>
          </cell>
          <cell r="O1345" t="str">
            <v/>
          </cell>
          <cell r="P1345" t="str">
            <v/>
          </cell>
          <cell r="Q1345">
            <v>40</v>
          </cell>
          <cell r="R1345" t="str">
            <v>Année Philologique</v>
          </cell>
          <cell r="S1345" t="str">
            <v/>
          </cell>
        </row>
        <row r="1346">
          <cell r="E1346">
            <v>1747</v>
          </cell>
          <cell r="F1346" t="str">
            <v>Logins</v>
          </cell>
          <cell r="G1346" t="str">
            <v>201905</v>
          </cell>
          <cell r="H1346" t="str">
            <v>Tulane University</v>
          </cell>
          <cell r="I1346" t="str">
            <v>New Orleans</v>
          </cell>
          <cell r="J1346" t="str">
            <v>USA</v>
          </cell>
          <cell r="K1346">
            <v>2</v>
          </cell>
          <cell r="L1346" t="str">
            <v>Institute</v>
          </cell>
          <cell r="M1346">
            <v>8</v>
          </cell>
          <cell r="N1346" t="str">
            <v>CARN-1</v>
          </cell>
          <cell r="O1346" t="str">
            <v/>
          </cell>
          <cell r="P1346" t="str">
            <v/>
          </cell>
          <cell r="Q1346">
            <v>40</v>
          </cell>
          <cell r="R1346" t="str">
            <v>Année Philologique</v>
          </cell>
          <cell r="S1346" t="str">
            <v/>
          </cell>
        </row>
        <row r="1347">
          <cell r="E1347">
            <v>1747</v>
          </cell>
          <cell r="F1347" t="str">
            <v>Logins</v>
          </cell>
          <cell r="G1347" t="str">
            <v>201906</v>
          </cell>
          <cell r="H1347" t="str">
            <v>Tulane University</v>
          </cell>
          <cell r="I1347" t="str">
            <v>New Orleans</v>
          </cell>
          <cell r="J1347" t="str">
            <v>USA</v>
          </cell>
          <cell r="K1347">
            <v>2</v>
          </cell>
          <cell r="L1347" t="str">
            <v>Institute</v>
          </cell>
          <cell r="M1347">
            <v>8</v>
          </cell>
          <cell r="N1347" t="str">
            <v>CARN-1</v>
          </cell>
          <cell r="O1347" t="str">
            <v/>
          </cell>
          <cell r="P1347" t="str">
            <v/>
          </cell>
          <cell r="Q1347">
            <v>40</v>
          </cell>
          <cell r="R1347" t="str">
            <v>Année Philologique</v>
          </cell>
          <cell r="S1347" t="str">
            <v/>
          </cell>
        </row>
        <row r="1348">
          <cell r="E1348">
            <v>1747</v>
          </cell>
          <cell r="F1348" t="str">
            <v>Logins</v>
          </cell>
          <cell r="G1348" t="str">
            <v>201907</v>
          </cell>
          <cell r="H1348" t="str">
            <v>Tulane University</v>
          </cell>
          <cell r="I1348" t="str">
            <v>New Orleans</v>
          </cell>
          <cell r="J1348" t="str">
            <v>USA</v>
          </cell>
          <cell r="K1348">
            <v>2</v>
          </cell>
          <cell r="L1348" t="str">
            <v>Institute</v>
          </cell>
          <cell r="M1348">
            <v>8</v>
          </cell>
          <cell r="N1348" t="str">
            <v>CARN-1</v>
          </cell>
          <cell r="O1348" t="str">
            <v/>
          </cell>
          <cell r="P1348" t="str">
            <v/>
          </cell>
          <cell r="Q1348">
            <v>40</v>
          </cell>
          <cell r="R1348" t="str">
            <v>Année Philologique</v>
          </cell>
          <cell r="S1348" t="str">
            <v/>
          </cell>
        </row>
        <row r="1349">
          <cell r="E1349">
            <v>1747</v>
          </cell>
          <cell r="F1349" t="str">
            <v>Logins</v>
          </cell>
          <cell r="G1349" t="str">
            <v>201908</v>
          </cell>
          <cell r="H1349" t="str">
            <v>Tulane University</v>
          </cell>
          <cell r="I1349" t="str">
            <v>New Orleans</v>
          </cell>
          <cell r="J1349" t="str">
            <v>USA</v>
          </cell>
          <cell r="K1349">
            <v>2</v>
          </cell>
          <cell r="L1349" t="str">
            <v>Institute</v>
          </cell>
          <cell r="M1349">
            <v>8</v>
          </cell>
          <cell r="N1349" t="str">
            <v>CARN-1</v>
          </cell>
          <cell r="O1349" t="str">
            <v/>
          </cell>
          <cell r="P1349" t="str">
            <v/>
          </cell>
          <cell r="Q1349">
            <v>40</v>
          </cell>
          <cell r="R1349" t="str">
            <v>Année Philologique</v>
          </cell>
          <cell r="S1349" t="str">
            <v/>
          </cell>
        </row>
        <row r="1350">
          <cell r="E1350">
            <v>1747</v>
          </cell>
          <cell r="F1350" t="str">
            <v>Logins</v>
          </cell>
          <cell r="G1350" t="str">
            <v>201909</v>
          </cell>
          <cell r="H1350" t="str">
            <v>Tulane University</v>
          </cell>
          <cell r="I1350" t="str">
            <v>New Orleans</v>
          </cell>
          <cell r="J1350" t="str">
            <v>USA</v>
          </cell>
          <cell r="K1350">
            <v>2</v>
          </cell>
          <cell r="L1350" t="str">
            <v>Institute</v>
          </cell>
          <cell r="M1350">
            <v>8</v>
          </cell>
          <cell r="N1350" t="str">
            <v>CARN-1</v>
          </cell>
          <cell r="O1350" t="str">
            <v/>
          </cell>
          <cell r="P1350" t="str">
            <v/>
          </cell>
          <cell r="Q1350">
            <v>40</v>
          </cell>
          <cell r="R1350" t="str">
            <v>Année Philologique</v>
          </cell>
          <cell r="S1350" t="str">
            <v/>
          </cell>
        </row>
        <row r="1351">
          <cell r="E1351">
            <v>1747</v>
          </cell>
          <cell r="F1351" t="str">
            <v>Logins</v>
          </cell>
          <cell r="G1351" t="str">
            <v>201910</v>
          </cell>
          <cell r="H1351" t="str">
            <v>Tulane University</v>
          </cell>
          <cell r="I1351" t="str">
            <v>New Orleans</v>
          </cell>
          <cell r="J1351" t="str">
            <v>USA</v>
          </cell>
          <cell r="K1351">
            <v>2</v>
          </cell>
          <cell r="L1351" t="str">
            <v>Institute</v>
          </cell>
          <cell r="M1351">
            <v>8</v>
          </cell>
          <cell r="N1351" t="str">
            <v>CARN-1</v>
          </cell>
          <cell r="O1351" t="str">
            <v/>
          </cell>
          <cell r="P1351" t="str">
            <v/>
          </cell>
          <cell r="Q1351">
            <v>40</v>
          </cell>
          <cell r="R1351" t="str">
            <v>Année Philologique</v>
          </cell>
          <cell r="S1351" t="str">
            <v/>
          </cell>
        </row>
        <row r="1352">
          <cell r="E1352">
            <v>1747</v>
          </cell>
          <cell r="F1352" t="str">
            <v>Logins</v>
          </cell>
          <cell r="G1352" t="str">
            <v>201911</v>
          </cell>
          <cell r="H1352" t="str">
            <v>Tulane University</v>
          </cell>
          <cell r="I1352" t="str">
            <v>New Orleans</v>
          </cell>
          <cell r="J1352" t="str">
            <v>USA</v>
          </cell>
          <cell r="K1352">
            <v>2</v>
          </cell>
          <cell r="L1352" t="str">
            <v>Institute</v>
          </cell>
          <cell r="M1352">
            <v>8</v>
          </cell>
          <cell r="N1352" t="str">
            <v>CARN-1</v>
          </cell>
          <cell r="O1352" t="str">
            <v/>
          </cell>
          <cell r="P1352" t="str">
            <v/>
          </cell>
          <cell r="Q1352">
            <v>40</v>
          </cell>
          <cell r="R1352" t="str">
            <v>Année Philologique</v>
          </cell>
          <cell r="S1352" t="str">
            <v/>
          </cell>
        </row>
        <row r="1353">
          <cell r="E1353">
            <v>1747</v>
          </cell>
          <cell r="F1353" t="str">
            <v>Logins</v>
          </cell>
          <cell r="G1353" t="str">
            <v>201912</v>
          </cell>
          <cell r="H1353" t="str">
            <v>Tulane University</v>
          </cell>
          <cell r="I1353" t="str">
            <v>New Orleans</v>
          </cell>
          <cell r="J1353" t="str">
            <v>USA</v>
          </cell>
          <cell r="K1353">
            <v>2</v>
          </cell>
          <cell r="L1353" t="str">
            <v>Institute</v>
          </cell>
          <cell r="M1353">
            <v>8</v>
          </cell>
          <cell r="N1353" t="str">
            <v>CARN-1</v>
          </cell>
          <cell r="O1353" t="str">
            <v/>
          </cell>
          <cell r="P1353" t="str">
            <v/>
          </cell>
          <cell r="Q1353">
            <v>40</v>
          </cell>
          <cell r="R1353" t="str">
            <v>Année Philologique</v>
          </cell>
          <cell r="S1353" t="str">
            <v/>
          </cell>
        </row>
        <row r="1354">
          <cell r="E1354">
            <v>1756</v>
          </cell>
          <cell r="F1354" t="str">
            <v>Logins</v>
          </cell>
          <cell r="G1354" t="str">
            <v>201901</v>
          </cell>
          <cell r="H1354" t="str">
            <v>COLLEGE OF CHARLESTON</v>
          </cell>
          <cell r="I1354" t="str">
            <v>CHARLESTON</v>
          </cell>
          <cell r="J1354" t="str">
            <v>USA</v>
          </cell>
          <cell r="K1354">
            <v>2</v>
          </cell>
          <cell r="L1354" t="str">
            <v>Institute</v>
          </cell>
          <cell r="M1354">
            <v>9</v>
          </cell>
          <cell r="N1354" t="str">
            <v>CARN-2</v>
          </cell>
          <cell r="O1354" t="str">
            <v/>
          </cell>
          <cell r="P1354" t="str">
            <v/>
          </cell>
          <cell r="Q1354">
            <v>40</v>
          </cell>
          <cell r="R1354" t="str">
            <v>Année Philologique</v>
          </cell>
          <cell r="S1354" t="str">
            <v/>
          </cell>
        </row>
        <row r="1355">
          <cell r="E1355">
            <v>1756</v>
          </cell>
          <cell r="F1355" t="str">
            <v>Logins</v>
          </cell>
          <cell r="G1355" t="str">
            <v>201902</v>
          </cell>
          <cell r="H1355" t="str">
            <v>COLLEGE OF CHARLESTON</v>
          </cell>
          <cell r="I1355" t="str">
            <v>CHARLESTON</v>
          </cell>
          <cell r="J1355" t="str">
            <v>USA</v>
          </cell>
          <cell r="K1355">
            <v>2</v>
          </cell>
          <cell r="L1355" t="str">
            <v>Institute</v>
          </cell>
          <cell r="M1355">
            <v>9</v>
          </cell>
          <cell r="N1355" t="str">
            <v>CARN-2</v>
          </cell>
          <cell r="O1355" t="str">
            <v/>
          </cell>
          <cell r="P1355" t="str">
            <v/>
          </cell>
          <cell r="Q1355">
            <v>40</v>
          </cell>
          <cell r="R1355" t="str">
            <v>Année Philologique</v>
          </cell>
          <cell r="S1355" t="str">
            <v/>
          </cell>
        </row>
        <row r="1356">
          <cell r="E1356">
            <v>1756</v>
          </cell>
          <cell r="F1356" t="str">
            <v>Logins</v>
          </cell>
          <cell r="G1356" t="str">
            <v>201903</v>
          </cell>
          <cell r="H1356" t="str">
            <v>COLLEGE OF CHARLESTON</v>
          </cell>
          <cell r="I1356" t="str">
            <v>CHARLESTON</v>
          </cell>
          <cell r="J1356" t="str">
            <v>USA</v>
          </cell>
          <cell r="K1356">
            <v>2</v>
          </cell>
          <cell r="L1356" t="str">
            <v>Institute</v>
          </cell>
          <cell r="M1356">
            <v>9</v>
          </cell>
          <cell r="N1356" t="str">
            <v>CARN-2</v>
          </cell>
          <cell r="O1356" t="str">
            <v/>
          </cell>
          <cell r="P1356" t="str">
            <v/>
          </cell>
          <cell r="Q1356">
            <v>40</v>
          </cell>
          <cell r="R1356" t="str">
            <v>Année Philologique</v>
          </cell>
          <cell r="S1356" t="str">
            <v/>
          </cell>
        </row>
        <row r="1357">
          <cell r="E1357">
            <v>1756</v>
          </cell>
          <cell r="F1357" t="str">
            <v>Logins</v>
          </cell>
          <cell r="G1357" t="str">
            <v>201904</v>
          </cell>
          <cell r="H1357" t="str">
            <v>COLLEGE OF CHARLESTON</v>
          </cell>
          <cell r="I1357" t="str">
            <v>CHARLESTON</v>
          </cell>
          <cell r="J1357" t="str">
            <v>USA</v>
          </cell>
          <cell r="K1357">
            <v>2</v>
          </cell>
          <cell r="L1357" t="str">
            <v>Institute</v>
          </cell>
          <cell r="M1357">
            <v>9</v>
          </cell>
          <cell r="N1357" t="str">
            <v>CARN-2</v>
          </cell>
          <cell r="O1357" t="str">
            <v/>
          </cell>
          <cell r="P1357" t="str">
            <v/>
          </cell>
          <cell r="Q1357">
            <v>40</v>
          </cell>
          <cell r="R1357" t="str">
            <v>Année Philologique</v>
          </cell>
          <cell r="S1357" t="str">
            <v/>
          </cell>
        </row>
        <row r="1358">
          <cell r="E1358">
            <v>1756</v>
          </cell>
          <cell r="F1358" t="str">
            <v>Logins</v>
          </cell>
          <cell r="G1358" t="str">
            <v>201905</v>
          </cell>
          <cell r="H1358" t="str">
            <v>COLLEGE OF CHARLESTON</v>
          </cell>
          <cell r="I1358" t="str">
            <v>CHARLESTON</v>
          </cell>
          <cell r="J1358" t="str">
            <v>USA</v>
          </cell>
          <cell r="K1358">
            <v>2</v>
          </cell>
          <cell r="L1358" t="str">
            <v>Institute</v>
          </cell>
          <cell r="M1358">
            <v>9</v>
          </cell>
          <cell r="N1358" t="str">
            <v>CARN-2</v>
          </cell>
          <cell r="O1358" t="str">
            <v/>
          </cell>
          <cell r="P1358" t="str">
            <v/>
          </cell>
          <cell r="Q1358">
            <v>40</v>
          </cell>
          <cell r="R1358" t="str">
            <v>Année Philologique</v>
          </cell>
          <cell r="S1358" t="str">
            <v/>
          </cell>
        </row>
        <row r="1359">
          <cell r="E1359">
            <v>1756</v>
          </cell>
          <cell r="F1359" t="str">
            <v>Logins</v>
          </cell>
          <cell r="G1359" t="str">
            <v>201906</v>
          </cell>
          <cell r="H1359" t="str">
            <v>COLLEGE OF CHARLESTON</v>
          </cell>
          <cell r="I1359" t="str">
            <v>CHARLESTON</v>
          </cell>
          <cell r="J1359" t="str">
            <v>USA</v>
          </cell>
          <cell r="K1359">
            <v>2</v>
          </cell>
          <cell r="L1359" t="str">
            <v>Institute</v>
          </cell>
          <cell r="M1359">
            <v>9</v>
          </cell>
          <cell r="N1359" t="str">
            <v>CARN-2</v>
          </cell>
          <cell r="O1359" t="str">
            <v/>
          </cell>
          <cell r="P1359" t="str">
            <v/>
          </cell>
          <cell r="Q1359">
            <v>40</v>
          </cell>
          <cell r="R1359" t="str">
            <v>Année Philologique</v>
          </cell>
          <cell r="S1359" t="str">
            <v/>
          </cell>
        </row>
        <row r="1360">
          <cell r="E1360">
            <v>1756</v>
          </cell>
          <cell r="F1360" t="str">
            <v>Logins</v>
          </cell>
          <cell r="G1360" t="str">
            <v>201907</v>
          </cell>
          <cell r="H1360" t="str">
            <v>COLLEGE OF CHARLESTON</v>
          </cell>
          <cell r="I1360" t="str">
            <v>CHARLESTON</v>
          </cell>
          <cell r="J1360" t="str">
            <v>USA</v>
          </cell>
          <cell r="K1360">
            <v>2</v>
          </cell>
          <cell r="L1360" t="str">
            <v>Institute</v>
          </cell>
          <cell r="M1360">
            <v>9</v>
          </cell>
          <cell r="N1360" t="str">
            <v>CARN-2</v>
          </cell>
          <cell r="O1360" t="str">
            <v/>
          </cell>
          <cell r="P1360" t="str">
            <v/>
          </cell>
          <cell r="Q1360">
            <v>40</v>
          </cell>
          <cell r="R1360" t="str">
            <v>Année Philologique</v>
          </cell>
          <cell r="S1360" t="str">
            <v/>
          </cell>
        </row>
        <row r="1361">
          <cell r="E1361">
            <v>1756</v>
          </cell>
          <cell r="F1361" t="str">
            <v>Logins</v>
          </cell>
          <cell r="G1361" t="str">
            <v>201908</v>
          </cell>
          <cell r="H1361" t="str">
            <v>COLLEGE OF CHARLESTON</v>
          </cell>
          <cell r="I1361" t="str">
            <v>CHARLESTON</v>
          </cell>
          <cell r="J1361" t="str">
            <v>USA</v>
          </cell>
          <cell r="K1361">
            <v>2</v>
          </cell>
          <cell r="L1361" t="str">
            <v>Institute</v>
          </cell>
          <cell r="M1361">
            <v>9</v>
          </cell>
          <cell r="N1361" t="str">
            <v>CARN-2</v>
          </cell>
          <cell r="O1361" t="str">
            <v/>
          </cell>
          <cell r="P1361" t="str">
            <v/>
          </cell>
          <cell r="Q1361">
            <v>40</v>
          </cell>
          <cell r="R1361" t="str">
            <v>Année Philologique</v>
          </cell>
          <cell r="S1361" t="str">
            <v/>
          </cell>
        </row>
        <row r="1362">
          <cell r="E1362">
            <v>1756</v>
          </cell>
          <cell r="F1362" t="str">
            <v>Logins</v>
          </cell>
          <cell r="G1362" t="str">
            <v>201909</v>
          </cell>
          <cell r="H1362" t="str">
            <v>COLLEGE OF CHARLESTON</v>
          </cell>
          <cell r="I1362" t="str">
            <v>CHARLESTON</v>
          </cell>
          <cell r="J1362" t="str">
            <v>USA</v>
          </cell>
          <cell r="K1362">
            <v>2</v>
          </cell>
          <cell r="L1362" t="str">
            <v>Institute</v>
          </cell>
          <cell r="M1362">
            <v>9</v>
          </cell>
          <cell r="N1362" t="str">
            <v>CARN-2</v>
          </cell>
          <cell r="O1362" t="str">
            <v/>
          </cell>
          <cell r="P1362" t="str">
            <v/>
          </cell>
          <cell r="Q1362">
            <v>40</v>
          </cell>
          <cell r="R1362" t="str">
            <v>Année Philologique</v>
          </cell>
          <cell r="S1362" t="str">
            <v/>
          </cell>
        </row>
        <row r="1363">
          <cell r="E1363">
            <v>1756</v>
          </cell>
          <cell r="F1363" t="str">
            <v>Logins</v>
          </cell>
          <cell r="G1363" t="str">
            <v>201910</v>
          </cell>
          <cell r="H1363" t="str">
            <v>COLLEGE OF CHARLESTON</v>
          </cell>
          <cell r="I1363" t="str">
            <v>CHARLESTON</v>
          </cell>
          <cell r="J1363" t="str">
            <v>USA</v>
          </cell>
          <cell r="K1363">
            <v>2</v>
          </cell>
          <cell r="L1363" t="str">
            <v>Institute</v>
          </cell>
          <cell r="M1363">
            <v>9</v>
          </cell>
          <cell r="N1363" t="str">
            <v>CARN-2</v>
          </cell>
          <cell r="O1363" t="str">
            <v/>
          </cell>
          <cell r="P1363" t="str">
            <v/>
          </cell>
          <cell r="Q1363">
            <v>40</v>
          </cell>
          <cell r="R1363" t="str">
            <v>Année Philologique</v>
          </cell>
          <cell r="S1363" t="str">
            <v/>
          </cell>
        </row>
        <row r="1364">
          <cell r="E1364">
            <v>1756</v>
          </cell>
          <cell r="F1364" t="str">
            <v>Logins</v>
          </cell>
          <cell r="G1364" t="str">
            <v>201911</v>
          </cell>
          <cell r="H1364" t="str">
            <v>COLLEGE OF CHARLESTON</v>
          </cell>
          <cell r="I1364" t="str">
            <v>CHARLESTON</v>
          </cell>
          <cell r="J1364" t="str">
            <v>USA</v>
          </cell>
          <cell r="K1364">
            <v>2</v>
          </cell>
          <cell r="L1364" t="str">
            <v>Institute</v>
          </cell>
          <cell r="M1364">
            <v>9</v>
          </cell>
          <cell r="N1364" t="str">
            <v>CARN-2</v>
          </cell>
          <cell r="O1364" t="str">
            <v/>
          </cell>
          <cell r="P1364" t="str">
            <v/>
          </cell>
          <cell r="Q1364">
            <v>40</v>
          </cell>
          <cell r="R1364" t="str">
            <v>Année Philologique</v>
          </cell>
          <cell r="S1364" t="str">
            <v/>
          </cell>
        </row>
        <row r="1365">
          <cell r="E1365">
            <v>1756</v>
          </cell>
          <cell r="F1365" t="str">
            <v>Logins</v>
          </cell>
          <cell r="G1365" t="str">
            <v>201912</v>
          </cell>
          <cell r="H1365" t="str">
            <v>COLLEGE OF CHARLESTON</v>
          </cell>
          <cell r="I1365" t="str">
            <v>CHARLESTON</v>
          </cell>
          <cell r="J1365" t="str">
            <v>USA</v>
          </cell>
          <cell r="K1365">
            <v>2</v>
          </cell>
          <cell r="L1365" t="str">
            <v>Institute</v>
          </cell>
          <cell r="M1365">
            <v>9</v>
          </cell>
          <cell r="N1365" t="str">
            <v>CARN-2</v>
          </cell>
          <cell r="O1365" t="str">
            <v/>
          </cell>
          <cell r="P1365" t="str">
            <v/>
          </cell>
          <cell r="Q1365">
            <v>40</v>
          </cell>
          <cell r="R1365" t="str">
            <v>Année Philologique</v>
          </cell>
          <cell r="S1365" t="str">
            <v/>
          </cell>
        </row>
        <row r="1366">
          <cell r="E1366">
            <v>1760</v>
          </cell>
          <cell r="F1366" t="str">
            <v>Logins</v>
          </cell>
          <cell r="G1366" t="str">
            <v>201901</v>
          </cell>
          <cell r="H1366" t="str">
            <v>University of Oklahoma</v>
          </cell>
          <cell r="I1366" t="str">
            <v>Norman</v>
          </cell>
          <cell r="J1366" t="str">
            <v>USA</v>
          </cell>
          <cell r="K1366">
            <v>2</v>
          </cell>
          <cell r="L1366" t="str">
            <v>Institute</v>
          </cell>
          <cell r="M1366">
            <v>8</v>
          </cell>
          <cell r="N1366" t="str">
            <v>CARN-1</v>
          </cell>
          <cell r="O1366" t="str">
            <v/>
          </cell>
          <cell r="P1366" t="str">
            <v/>
          </cell>
          <cell r="Q1366">
            <v>40</v>
          </cell>
          <cell r="R1366" t="str">
            <v>Année Philologique</v>
          </cell>
          <cell r="S1366" t="str">
            <v/>
          </cell>
        </row>
        <row r="1367">
          <cell r="E1367">
            <v>1760</v>
          </cell>
          <cell r="F1367" t="str">
            <v>Logins</v>
          </cell>
          <cell r="G1367" t="str">
            <v>201902</v>
          </cell>
          <cell r="H1367" t="str">
            <v>University of Oklahoma</v>
          </cell>
          <cell r="I1367" t="str">
            <v>Norman</v>
          </cell>
          <cell r="J1367" t="str">
            <v>USA</v>
          </cell>
          <cell r="K1367">
            <v>2</v>
          </cell>
          <cell r="L1367" t="str">
            <v>Institute</v>
          </cell>
          <cell r="M1367">
            <v>8</v>
          </cell>
          <cell r="N1367" t="str">
            <v>CARN-1</v>
          </cell>
          <cell r="O1367" t="str">
            <v/>
          </cell>
          <cell r="P1367" t="str">
            <v/>
          </cell>
          <cell r="Q1367">
            <v>40</v>
          </cell>
          <cell r="R1367" t="str">
            <v>Année Philologique</v>
          </cell>
          <cell r="S1367" t="str">
            <v/>
          </cell>
        </row>
        <row r="1368">
          <cell r="E1368">
            <v>1760</v>
          </cell>
          <cell r="F1368" t="str">
            <v>Logins</v>
          </cell>
          <cell r="G1368" t="str">
            <v>201903</v>
          </cell>
          <cell r="H1368" t="str">
            <v>University of Oklahoma</v>
          </cell>
          <cell r="I1368" t="str">
            <v>Norman</v>
          </cell>
          <cell r="J1368" t="str">
            <v>USA</v>
          </cell>
          <cell r="K1368">
            <v>2</v>
          </cell>
          <cell r="L1368" t="str">
            <v>Institute</v>
          </cell>
          <cell r="M1368">
            <v>8</v>
          </cell>
          <cell r="N1368" t="str">
            <v>CARN-1</v>
          </cell>
          <cell r="O1368" t="str">
            <v/>
          </cell>
          <cell r="P1368" t="str">
            <v/>
          </cell>
          <cell r="Q1368">
            <v>40</v>
          </cell>
          <cell r="R1368" t="str">
            <v>Année Philologique</v>
          </cell>
          <cell r="S1368" t="str">
            <v/>
          </cell>
        </row>
        <row r="1369">
          <cell r="E1369">
            <v>1760</v>
          </cell>
          <cell r="F1369" t="str">
            <v>Logins</v>
          </cell>
          <cell r="G1369" t="str">
            <v>201904</v>
          </cell>
          <cell r="H1369" t="str">
            <v>University of Oklahoma</v>
          </cell>
          <cell r="I1369" t="str">
            <v>Norman</v>
          </cell>
          <cell r="J1369" t="str">
            <v>USA</v>
          </cell>
          <cell r="K1369">
            <v>2</v>
          </cell>
          <cell r="L1369" t="str">
            <v>Institute</v>
          </cell>
          <cell r="M1369">
            <v>8</v>
          </cell>
          <cell r="N1369" t="str">
            <v>CARN-1</v>
          </cell>
          <cell r="O1369" t="str">
            <v/>
          </cell>
          <cell r="P1369" t="str">
            <v/>
          </cell>
          <cell r="Q1369">
            <v>40</v>
          </cell>
          <cell r="R1369" t="str">
            <v>Année Philologique</v>
          </cell>
          <cell r="S1369" t="str">
            <v/>
          </cell>
        </row>
        <row r="1370">
          <cell r="E1370">
            <v>1760</v>
          </cell>
          <cell r="F1370" t="str">
            <v>Logins</v>
          </cell>
          <cell r="G1370" t="str">
            <v>201905</v>
          </cell>
          <cell r="H1370" t="str">
            <v>University of Oklahoma</v>
          </cell>
          <cell r="I1370" t="str">
            <v>Norman</v>
          </cell>
          <cell r="J1370" t="str">
            <v>USA</v>
          </cell>
          <cell r="K1370">
            <v>2</v>
          </cell>
          <cell r="L1370" t="str">
            <v>Institute</v>
          </cell>
          <cell r="M1370">
            <v>8</v>
          </cell>
          <cell r="N1370" t="str">
            <v>CARN-1</v>
          </cell>
          <cell r="O1370" t="str">
            <v/>
          </cell>
          <cell r="P1370" t="str">
            <v/>
          </cell>
          <cell r="Q1370">
            <v>40</v>
          </cell>
          <cell r="R1370" t="str">
            <v>Année Philologique</v>
          </cell>
          <cell r="S1370" t="str">
            <v/>
          </cell>
        </row>
        <row r="1371">
          <cell r="E1371">
            <v>1760</v>
          </cell>
          <cell r="F1371" t="str">
            <v>Logins</v>
          </cell>
          <cell r="G1371" t="str">
            <v>201906</v>
          </cell>
          <cell r="H1371" t="str">
            <v>University of Oklahoma</v>
          </cell>
          <cell r="I1371" t="str">
            <v>Norman</v>
          </cell>
          <cell r="J1371" t="str">
            <v>USA</v>
          </cell>
          <cell r="K1371">
            <v>2</v>
          </cell>
          <cell r="L1371" t="str">
            <v>Institute</v>
          </cell>
          <cell r="M1371">
            <v>8</v>
          </cell>
          <cell r="N1371" t="str">
            <v>CARN-1</v>
          </cell>
          <cell r="O1371" t="str">
            <v/>
          </cell>
          <cell r="P1371" t="str">
            <v/>
          </cell>
          <cell r="Q1371">
            <v>40</v>
          </cell>
          <cell r="R1371" t="str">
            <v>Année Philologique</v>
          </cell>
          <cell r="S1371" t="str">
            <v/>
          </cell>
        </row>
        <row r="1372">
          <cell r="E1372">
            <v>1760</v>
          </cell>
          <cell r="F1372" t="str">
            <v>Logins</v>
          </cell>
          <cell r="G1372" t="str">
            <v>201907</v>
          </cell>
          <cell r="H1372" t="str">
            <v>University of Oklahoma</v>
          </cell>
          <cell r="I1372" t="str">
            <v>Norman</v>
          </cell>
          <cell r="J1372" t="str">
            <v>USA</v>
          </cell>
          <cell r="K1372">
            <v>2</v>
          </cell>
          <cell r="L1372" t="str">
            <v>Institute</v>
          </cell>
          <cell r="M1372">
            <v>8</v>
          </cell>
          <cell r="N1372" t="str">
            <v>CARN-1</v>
          </cell>
          <cell r="O1372" t="str">
            <v/>
          </cell>
          <cell r="P1372" t="str">
            <v/>
          </cell>
          <cell r="Q1372">
            <v>40</v>
          </cell>
          <cell r="R1372" t="str">
            <v>Année Philologique</v>
          </cell>
          <cell r="S1372" t="str">
            <v/>
          </cell>
        </row>
        <row r="1373">
          <cell r="E1373">
            <v>1760</v>
          </cell>
          <cell r="F1373" t="str">
            <v>Logins</v>
          </cell>
          <cell r="G1373" t="str">
            <v>201908</v>
          </cell>
          <cell r="H1373" t="str">
            <v>University of Oklahoma</v>
          </cell>
          <cell r="I1373" t="str">
            <v>Norman</v>
          </cell>
          <cell r="J1373" t="str">
            <v>USA</v>
          </cell>
          <cell r="K1373">
            <v>2</v>
          </cell>
          <cell r="L1373" t="str">
            <v>Institute</v>
          </cell>
          <cell r="M1373">
            <v>8</v>
          </cell>
          <cell r="N1373" t="str">
            <v>CARN-1</v>
          </cell>
          <cell r="O1373" t="str">
            <v/>
          </cell>
          <cell r="P1373" t="str">
            <v/>
          </cell>
          <cell r="Q1373">
            <v>40</v>
          </cell>
          <cell r="R1373" t="str">
            <v>Année Philologique</v>
          </cell>
          <cell r="S1373" t="str">
            <v/>
          </cell>
        </row>
        <row r="1374">
          <cell r="E1374">
            <v>1760</v>
          </cell>
          <cell r="F1374" t="str">
            <v>Logins</v>
          </cell>
          <cell r="G1374" t="str">
            <v>201909</v>
          </cell>
          <cell r="H1374" t="str">
            <v>University of Oklahoma</v>
          </cell>
          <cell r="I1374" t="str">
            <v>Norman</v>
          </cell>
          <cell r="J1374" t="str">
            <v>USA</v>
          </cell>
          <cell r="K1374">
            <v>2</v>
          </cell>
          <cell r="L1374" t="str">
            <v>Institute</v>
          </cell>
          <cell r="M1374">
            <v>8</v>
          </cell>
          <cell r="N1374" t="str">
            <v>CARN-1</v>
          </cell>
          <cell r="O1374" t="str">
            <v/>
          </cell>
          <cell r="P1374" t="str">
            <v/>
          </cell>
          <cell r="Q1374">
            <v>40</v>
          </cell>
          <cell r="R1374" t="str">
            <v>Année Philologique</v>
          </cell>
          <cell r="S1374" t="str">
            <v/>
          </cell>
        </row>
        <row r="1375">
          <cell r="E1375">
            <v>1760</v>
          </cell>
          <cell r="F1375" t="str">
            <v>Logins</v>
          </cell>
          <cell r="G1375" t="str">
            <v>201910</v>
          </cell>
          <cell r="H1375" t="str">
            <v>University of Oklahoma</v>
          </cell>
          <cell r="I1375" t="str">
            <v>Norman</v>
          </cell>
          <cell r="J1375" t="str">
            <v>USA</v>
          </cell>
          <cell r="K1375">
            <v>2</v>
          </cell>
          <cell r="L1375" t="str">
            <v>Institute</v>
          </cell>
          <cell r="M1375">
            <v>8</v>
          </cell>
          <cell r="N1375" t="str">
            <v>CARN-1</v>
          </cell>
          <cell r="O1375" t="str">
            <v/>
          </cell>
          <cell r="P1375" t="str">
            <v/>
          </cell>
          <cell r="Q1375">
            <v>40</v>
          </cell>
          <cell r="R1375" t="str">
            <v>Année Philologique</v>
          </cell>
          <cell r="S1375" t="str">
            <v/>
          </cell>
        </row>
        <row r="1376">
          <cell r="E1376">
            <v>1760</v>
          </cell>
          <cell r="F1376" t="str">
            <v>Logins</v>
          </cell>
          <cell r="G1376" t="str">
            <v>201911</v>
          </cell>
          <cell r="H1376" t="str">
            <v>University of Oklahoma</v>
          </cell>
          <cell r="I1376" t="str">
            <v>Norman</v>
          </cell>
          <cell r="J1376" t="str">
            <v>USA</v>
          </cell>
          <cell r="K1376">
            <v>2</v>
          </cell>
          <cell r="L1376" t="str">
            <v>Institute</v>
          </cell>
          <cell r="M1376">
            <v>8</v>
          </cell>
          <cell r="N1376" t="str">
            <v>CARN-1</v>
          </cell>
          <cell r="O1376" t="str">
            <v/>
          </cell>
          <cell r="P1376" t="str">
            <v/>
          </cell>
          <cell r="Q1376">
            <v>40</v>
          </cell>
          <cell r="R1376" t="str">
            <v>Année Philologique</v>
          </cell>
          <cell r="S1376" t="str">
            <v/>
          </cell>
        </row>
        <row r="1377">
          <cell r="E1377">
            <v>1760</v>
          </cell>
          <cell r="F1377" t="str">
            <v>Logins</v>
          </cell>
          <cell r="G1377" t="str">
            <v>201912</v>
          </cell>
          <cell r="H1377" t="str">
            <v>University of Oklahoma</v>
          </cell>
          <cell r="I1377" t="str">
            <v>Norman</v>
          </cell>
          <cell r="J1377" t="str">
            <v>USA</v>
          </cell>
          <cell r="K1377">
            <v>2</v>
          </cell>
          <cell r="L1377" t="str">
            <v>Institute</v>
          </cell>
          <cell r="M1377">
            <v>8</v>
          </cell>
          <cell r="N1377" t="str">
            <v>CARN-1</v>
          </cell>
          <cell r="O1377" t="str">
            <v/>
          </cell>
          <cell r="P1377" t="str">
            <v/>
          </cell>
          <cell r="Q1377">
            <v>40</v>
          </cell>
          <cell r="R1377" t="str">
            <v>Année Philologique</v>
          </cell>
          <cell r="S1377" t="str">
            <v/>
          </cell>
        </row>
        <row r="1378">
          <cell r="E1378">
            <v>1762</v>
          </cell>
          <cell r="F1378" t="str">
            <v>Logins</v>
          </cell>
          <cell r="G1378" t="str">
            <v>201901</v>
          </cell>
          <cell r="H1378" t="str">
            <v>WESTERN KENTUCKY UNIVERSITY</v>
          </cell>
          <cell r="I1378" t="str">
            <v>BOWLONG GREEN</v>
          </cell>
          <cell r="J1378" t="str">
            <v>USA</v>
          </cell>
          <cell r="K1378">
            <v>2</v>
          </cell>
          <cell r="L1378" t="str">
            <v>Institute</v>
          </cell>
          <cell r="M1378">
            <v>9</v>
          </cell>
          <cell r="N1378" t="str">
            <v>CARN-2</v>
          </cell>
          <cell r="O1378" t="str">
            <v/>
          </cell>
          <cell r="P1378" t="str">
            <v/>
          </cell>
          <cell r="Q1378">
            <v>3</v>
          </cell>
          <cell r="R1378" t="str">
            <v>Année Philologique</v>
          </cell>
          <cell r="S1378" t="str">
            <v/>
          </cell>
        </row>
        <row r="1379">
          <cell r="E1379">
            <v>1762</v>
          </cell>
          <cell r="F1379" t="str">
            <v>Logins</v>
          </cell>
          <cell r="G1379" t="str">
            <v>201902</v>
          </cell>
          <cell r="H1379" t="str">
            <v>WESTERN KENTUCKY UNIVERSITY</v>
          </cell>
          <cell r="I1379" t="str">
            <v>BOWLONG GREEN</v>
          </cell>
          <cell r="J1379" t="str">
            <v>USA</v>
          </cell>
          <cell r="K1379">
            <v>2</v>
          </cell>
          <cell r="L1379" t="str">
            <v>Institute</v>
          </cell>
          <cell r="M1379">
            <v>9</v>
          </cell>
          <cell r="N1379" t="str">
            <v>CARN-2</v>
          </cell>
          <cell r="O1379" t="str">
            <v/>
          </cell>
          <cell r="P1379" t="str">
            <v/>
          </cell>
          <cell r="Q1379">
            <v>3</v>
          </cell>
          <cell r="R1379" t="str">
            <v>Année Philologique</v>
          </cell>
          <cell r="S1379" t="str">
            <v/>
          </cell>
        </row>
        <row r="1380">
          <cell r="E1380">
            <v>1762</v>
          </cell>
          <cell r="F1380" t="str">
            <v>Logins</v>
          </cell>
          <cell r="G1380" t="str">
            <v>201909</v>
          </cell>
          <cell r="H1380" t="str">
            <v>WESTERN KENTUCKY UNIVERSITY</v>
          </cell>
          <cell r="I1380" t="str">
            <v>BOWLONG GREEN</v>
          </cell>
          <cell r="J1380" t="str">
            <v>USA</v>
          </cell>
          <cell r="K1380">
            <v>2</v>
          </cell>
          <cell r="L1380" t="str">
            <v>Institute</v>
          </cell>
          <cell r="M1380">
            <v>9</v>
          </cell>
          <cell r="N1380" t="str">
            <v>CARN-2</v>
          </cell>
          <cell r="O1380" t="str">
            <v/>
          </cell>
          <cell r="P1380" t="str">
            <v/>
          </cell>
          <cell r="Q1380">
            <v>3</v>
          </cell>
          <cell r="R1380" t="str">
            <v>Année Philologique</v>
          </cell>
          <cell r="S1380" t="str">
            <v/>
          </cell>
        </row>
        <row r="1381">
          <cell r="E1381">
            <v>1763</v>
          </cell>
          <cell r="F1381" t="str">
            <v>Logins</v>
          </cell>
          <cell r="G1381" t="str">
            <v>201901</v>
          </cell>
          <cell r="H1381" t="str">
            <v>CLEMSON UNIVERSITY</v>
          </cell>
          <cell r="I1381" t="str">
            <v>CLEMSON</v>
          </cell>
          <cell r="J1381" t="str">
            <v>USA</v>
          </cell>
          <cell r="K1381">
            <v>2</v>
          </cell>
          <cell r="L1381" t="str">
            <v>Institute</v>
          </cell>
          <cell r="M1381">
            <v>8</v>
          </cell>
          <cell r="N1381" t="str">
            <v>CARN-1</v>
          </cell>
          <cell r="O1381" t="str">
            <v/>
          </cell>
          <cell r="P1381" t="str">
            <v/>
          </cell>
          <cell r="Q1381">
            <v>40</v>
          </cell>
          <cell r="R1381" t="str">
            <v>Année Philologique</v>
          </cell>
          <cell r="S1381" t="str">
            <v/>
          </cell>
        </row>
        <row r="1382">
          <cell r="E1382">
            <v>1763</v>
          </cell>
          <cell r="F1382" t="str">
            <v>Logins</v>
          </cell>
          <cell r="G1382" t="str">
            <v>201903</v>
          </cell>
          <cell r="H1382" t="str">
            <v>CLEMSON UNIVERSITY</v>
          </cell>
          <cell r="I1382" t="str">
            <v>CLEMSON</v>
          </cell>
          <cell r="J1382" t="str">
            <v>USA</v>
          </cell>
          <cell r="K1382">
            <v>2</v>
          </cell>
          <cell r="L1382" t="str">
            <v>Institute</v>
          </cell>
          <cell r="M1382">
            <v>8</v>
          </cell>
          <cell r="N1382" t="str">
            <v>CARN-1</v>
          </cell>
          <cell r="O1382" t="str">
            <v/>
          </cell>
          <cell r="P1382" t="str">
            <v/>
          </cell>
          <cell r="Q1382">
            <v>40</v>
          </cell>
          <cell r="R1382" t="str">
            <v>Année Philologique</v>
          </cell>
          <cell r="S1382" t="str">
            <v/>
          </cell>
        </row>
        <row r="1383">
          <cell r="E1383">
            <v>1763</v>
          </cell>
          <cell r="F1383" t="str">
            <v>Logins</v>
          </cell>
          <cell r="G1383" t="str">
            <v>201904</v>
          </cell>
          <cell r="H1383" t="str">
            <v>CLEMSON UNIVERSITY</v>
          </cell>
          <cell r="I1383" t="str">
            <v>CLEMSON</v>
          </cell>
          <cell r="J1383" t="str">
            <v>USA</v>
          </cell>
          <cell r="K1383">
            <v>2</v>
          </cell>
          <cell r="L1383" t="str">
            <v>Institute</v>
          </cell>
          <cell r="M1383">
            <v>8</v>
          </cell>
          <cell r="N1383" t="str">
            <v>CARN-1</v>
          </cell>
          <cell r="O1383" t="str">
            <v/>
          </cell>
          <cell r="P1383" t="str">
            <v/>
          </cell>
          <cell r="Q1383">
            <v>40</v>
          </cell>
          <cell r="R1383" t="str">
            <v>Année Philologique</v>
          </cell>
          <cell r="S1383" t="str">
            <v/>
          </cell>
        </row>
        <row r="1384">
          <cell r="E1384">
            <v>1763</v>
          </cell>
          <cell r="F1384" t="str">
            <v>Logins</v>
          </cell>
          <cell r="G1384" t="str">
            <v>201905</v>
          </cell>
          <cell r="H1384" t="str">
            <v>CLEMSON UNIVERSITY</v>
          </cell>
          <cell r="I1384" t="str">
            <v>CLEMSON</v>
          </cell>
          <cell r="J1384" t="str">
            <v>USA</v>
          </cell>
          <cell r="K1384">
            <v>2</v>
          </cell>
          <cell r="L1384" t="str">
            <v>Institute</v>
          </cell>
          <cell r="M1384">
            <v>8</v>
          </cell>
          <cell r="N1384" t="str">
            <v>CARN-1</v>
          </cell>
          <cell r="O1384" t="str">
            <v/>
          </cell>
          <cell r="P1384" t="str">
            <v/>
          </cell>
          <cell r="Q1384">
            <v>40</v>
          </cell>
          <cell r="R1384" t="str">
            <v>Année Philologique</v>
          </cell>
          <cell r="S1384" t="str">
            <v/>
          </cell>
        </row>
        <row r="1385">
          <cell r="E1385">
            <v>1763</v>
          </cell>
          <cell r="F1385" t="str">
            <v>Logins</v>
          </cell>
          <cell r="G1385" t="str">
            <v>201906</v>
          </cell>
          <cell r="H1385" t="str">
            <v>CLEMSON UNIVERSITY</v>
          </cell>
          <cell r="I1385" t="str">
            <v>CLEMSON</v>
          </cell>
          <cell r="J1385" t="str">
            <v>USA</v>
          </cell>
          <cell r="K1385">
            <v>2</v>
          </cell>
          <cell r="L1385" t="str">
            <v>Institute</v>
          </cell>
          <cell r="M1385">
            <v>8</v>
          </cell>
          <cell r="N1385" t="str">
            <v>CARN-1</v>
          </cell>
          <cell r="O1385" t="str">
            <v/>
          </cell>
          <cell r="P1385" t="str">
            <v/>
          </cell>
          <cell r="Q1385">
            <v>40</v>
          </cell>
          <cell r="R1385" t="str">
            <v>Année Philologique</v>
          </cell>
          <cell r="S1385" t="str">
            <v/>
          </cell>
        </row>
        <row r="1386">
          <cell r="E1386">
            <v>1763</v>
          </cell>
          <cell r="F1386" t="str">
            <v>Logins</v>
          </cell>
          <cell r="G1386" t="str">
            <v>201907</v>
          </cell>
          <cell r="H1386" t="str">
            <v>CLEMSON UNIVERSITY</v>
          </cell>
          <cell r="I1386" t="str">
            <v>CLEMSON</v>
          </cell>
          <cell r="J1386" t="str">
            <v>USA</v>
          </cell>
          <cell r="K1386">
            <v>2</v>
          </cell>
          <cell r="L1386" t="str">
            <v>Institute</v>
          </cell>
          <cell r="M1386">
            <v>8</v>
          </cell>
          <cell r="N1386" t="str">
            <v>CARN-1</v>
          </cell>
          <cell r="O1386" t="str">
            <v/>
          </cell>
          <cell r="P1386" t="str">
            <v/>
          </cell>
          <cell r="Q1386">
            <v>40</v>
          </cell>
          <cell r="R1386" t="str">
            <v>Année Philologique</v>
          </cell>
          <cell r="S1386" t="str">
            <v/>
          </cell>
        </row>
        <row r="1387">
          <cell r="E1387">
            <v>1763</v>
          </cell>
          <cell r="F1387" t="str">
            <v>Logins</v>
          </cell>
          <cell r="G1387" t="str">
            <v>201908</v>
          </cell>
          <cell r="H1387" t="str">
            <v>CLEMSON UNIVERSITY</v>
          </cell>
          <cell r="I1387" t="str">
            <v>CLEMSON</v>
          </cell>
          <cell r="J1387" t="str">
            <v>USA</v>
          </cell>
          <cell r="K1387">
            <v>2</v>
          </cell>
          <cell r="L1387" t="str">
            <v>Institute</v>
          </cell>
          <cell r="M1387">
            <v>8</v>
          </cell>
          <cell r="N1387" t="str">
            <v>CARN-1</v>
          </cell>
          <cell r="O1387" t="str">
            <v/>
          </cell>
          <cell r="P1387" t="str">
            <v/>
          </cell>
          <cell r="Q1387">
            <v>40</v>
          </cell>
          <cell r="R1387" t="str">
            <v>Année Philologique</v>
          </cell>
          <cell r="S1387" t="str">
            <v/>
          </cell>
        </row>
        <row r="1388">
          <cell r="E1388">
            <v>1763</v>
          </cell>
          <cell r="F1388" t="str">
            <v>Logins</v>
          </cell>
          <cell r="G1388" t="str">
            <v>201909</v>
          </cell>
          <cell r="H1388" t="str">
            <v>CLEMSON UNIVERSITY</v>
          </cell>
          <cell r="I1388" t="str">
            <v>CLEMSON</v>
          </cell>
          <cell r="J1388" t="str">
            <v>USA</v>
          </cell>
          <cell r="K1388">
            <v>2</v>
          </cell>
          <cell r="L1388" t="str">
            <v>Institute</v>
          </cell>
          <cell r="M1388">
            <v>8</v>
          </cell>
          <cell r="N1388" t="str">
            <v>CARN-1</v>
          </cell>
          <cell r="O1388" t="str">
            <v/>
          </cell>
          <cell r="P1388" t="str">
            <v/>
          </cell>
          <cell r="Q1388">
            <v>40</v>
          </cell>
          <cell r="R1388" t="str">
            <v>Année Philologique</v>
          </cell>
          <cell r="S1388" t="str">
            <v/>
          </cell>
        </row>
        <row r="1389">
          <cell r="E1389">
            <v>1763</v>
          </cell>
          <cell r="F1389" t="str">
            <v>Logins</v>
          </cell>
          <cell r="G1389" t="str">
            <v>201910</v>
          </cell>
          <cell r="H1389" t="str">
            <v>CLEMSON UNIVERSITY</v>
          </cell>
          <cell r="I1389" t="str">
            <v>CLEMSON</v>
          </cell>
          <cell r="J1389" t="str">
            <v>USA</v>
          </cell>
          <cell r="K1389">
            <v>2</v>
          </cell>
          <cell r="L1389" t="str">
            <v>Institute</v>
          </cell>
          <cell r="M1389">
            <v>8</v>
          </cell>
          <cell r="N1389" t="str">
            <v>CARN-1</v>
          </cell>
          <cell r="O1389" t="str">
            <v/>
          </cell>
          <cell r="P1389" t="str">
            <v/>
          </cell>
          <cell r="Q1389">
            <v>40</v>
          </cell>
          <cell r="R1389" t="str">
            <v>Année Philologique</v>
          </cell>
          <cell r="S1389" t="str">
            <v/>
          </cell>
        </row>
        <row r="1390">
          <cell r="E1390">
            <v>1763</v>
          </cell>
          <cell r="F1390" t="str">
            <v>Logins</v>
          </cell>
          <cell r="G1390" t="str">
            <v>201911</v>
          </cell>
          <cell r="H1390" t="str">
            <v>CLEMSON UNIVERSITY</v>
          </cell>
          <cell r="I1390" t="str">
            <v>CLEMSON</v>
          </cell>
          <cell r="J1390" t="str">
            <v>USA</v>
          </cell>
          <cell r="K1390">
            <v>2</v>
          </cell>
          <cell r="L1390" t="str">
            <v>Institute</v>
          </cell>
          <cell r="M1390">
            <v>8</v>
          </cell>
          <cell r="N1390" t="str">
            <v>CARN-1</v>
          </cell>
          <cell r="O1390" t="str">
            <v/>
          </cell>
          <cell r="P1390" t="str">
            <v/>
          </cell>
          <cell r="Q1390">
            <v>40</v>
          </cell>
          <cell r="R1390" t="str">
            <v>Année Philologique</v>
          </cell>
          <cell r="S1390" t="str">
            <v/>
          </cell>
        </row>
        <row r="1391">
          <cell r="E1391">
            <v>1763</v>
          </cell>
          <cell r="F1391" t="str">
            <v>Logins</v>
          </cell>
          <cell r="G1391" t="str">
            <v>201912</v>
          </cell>
          <cell r="H1391" t="str">
            <v>CLEMSON UNIVERSITY</v>
          </cell>
          <cell r="I1391" t="str">
            <v>CLEMSON</v>
          </cell>
          <cell r="J1391" t="str">
            <v>USA</v>
          </cell>
          <cell r="K1391">
            <v>2</v>
          </cell>
          <cell r="L1391" t="str">
            <v>Institute</v>
          </cell>
          <cell r="M1391">
            <v>8</v>
          </cell>
          <cell r="N1391" t="str">
            <v>CARN-1</v>
          </cell>
          <cell r="O1391" t="str">
            <v/>
          </cell>
          <cell r="P1391" t="str">
            <v/>
          </cell>
          <cell r="Q1391">
            <v>40</v>
          </cell>
          <cell r="R1391" t="str">
            <v>Année Philologique</v>
          </cell>
          <cell r="S1391" t="str">
            <v/>
          </cell>
        </row>
        <row r="1392">
          <cell r="E1392">
            <v>1765</v>
          </cell>
          <cell r="F1392" t="str">
            <v>Logins</v>
          </cell>
          <cell r="G1392" t="str">
            <v>201901</v>
          </cell>
          <cell r="H1392" t="str">
            <v>University of New Hampshire</v>
          </cell>
          <cell r="I1392" t="str">
            <v>Durham</v>
          </cell>
          <cell r="J1392" t="str">
            <v>USA</v>
          </cell>
          <cell r="K1392">
            <v>2</v>
          </cell>
          <cell r="L1392" t="str">
            <v>Institute</v>
          </cell>
          <cell r="M1392">
            <v>8</v>
          </cell>
          <cell r="N1392" t="str">
            <v>CARN-1</v>
          </cell>
          <cell r="O1392" t="str">
            <v/>
          </cell>
          <cell r="P1392" t="str">
            <v/>
          </cell>
          <cell r="Q1392">
            <v>40</v>
          </cell>
          <cell r="R1392" t="str">
            <v>Année Philologique</v>
          </cell>
          <cell r="S1392" t="str">
            <v/>
          </cell>
        </row>
        <row r="1393">
          <cell r="E1393">
            <v>1765</v>
          </cell>
          <cell r="F1393" t="str">
            <v>Logins</v>
          </cell>
          <cell r="G1393" t="str">
            <v>201902</v>
          </cell>
          <cell r="H1393" t="str">
            <v>University of New Hampshire</v>
          </cell>
          <cell r="I1393" t="str">
            <v>Durham</v>
          </cell>
          <cell r="J1393" t="str">
            <v>USA</v>
          </cell>
          <cell r="K1393">
            <v>2</v>
          </cell>
          <cell r="L1393" t="str">
            <v>Institute</v>
          </cell>
          <cell r="M1393">
            <v>8</v>
          </cell>
          <cell r="N1393" t="str">
            <v>CARN-1</v>
          </cell>
          <cell r="O1393" t="str">
            <v/>
          </cell>
          <cell r="P1393" t="str">
            <v/>
          </cell>
          <cell r="Q1393">
            <v>40</v>
          </cell>
          <cell r="R1393" t="str">
            <v>Année Philologique</v>
          </cell>
          <cell r="S1393" t="str">
            <v/>
          </cell>
        </row>
        <row r="1394">
          <cell r="E1394">
            <v>1765</v>
          </cell>
          <cell r="F1394" t="str">
            <v>Logins</v>
          </cell>
          <cell r="G1394" t="str">
            <v>201903</v>
          </cell>
          <cell r="H1394" t="str">
            <v>University of New Hampshire</v>
          </cell>
          <cell r="I1394" t="str">
            <v>Durham</v>
          </cell>
          <cell r="J1394" t="str">
            <v>USA</v>
          </cell>
          <cell r="K1394">
            <v>2</v>
          </cell>
          <cell r="L1394" t="str">
            <v>Institute</v>
          </cell>
          <cell r="M1394">
            <v>8</v>
          </cell>
          <cell r="N1394" t="str">
            <v>CARN-1</v>
          </cell>
          <cell r="O1394" t="str">
            <v/>
          </cell>
          <cell r="P1394" t="str">
            <v/>
          </cell>
          <cell r="Q1394">
            <v>40</v>
          </cell>
          <cell r="R1394" t="str">
            <v>Année Philologique</v>
          </cell>
          <cell r="S1394" t="str">
            <v/>
          </cell>
        </row>
        <row r="1395">
          <cell r="E1395">
            <v>1765</v>
          </cell>
          <cell r="F1395" t="str">
            <v>Logins</v>
          </cell>
          <cell r="G1395" t="str">
            <v>201904</v>
          </cell>
          <cell r="H1395" t="str">
            <v>University of New Hampshire</v>
          </cell>
          <cell r="I1395" t="str">
            <v>Durham</v>
          </cell>
          <cell r="J1395" t="str">
            <v>USA</v>
          </cell>
          <cell r="K1395">
            <v>2</v>
          </cell>
          <cell r="L1395" t="str">
            <v>Institute</v>
          </cell>
          <cell r="M1395">
            <v>8</v>
          </cell>
          <cell r="N1395" t="str">
            <v>CARN-1</v>
          </cell>
          <cell r="O1395" t="str">
            <v/>
          </cell>
          <cell r="P1395" t="str">
            <v/>
          </cell>
          <cell r="Q1395">
            <v>40</v>
          </cell>
          <cell r="R1395" t="str">
            <v>Année Philologique</v>
          </cell>
          <cell r="S1395" t="str">
            <v/>
          </cell>
        </row>
        <row r="1396">
          <cell r="E1396">
            <v>1765</v>
          </cell>
          <cell r="F1396" t="str">
            <v>Logins</v>
          </cell>
          <cell r="G1396" t="str">
            <v>201905</v>
          </cell>
          <cell r="H1396" t="str">
            <v>University of New Hampshire</v>
          </cell>
          <cell r="I1396" t="str">
            <v>Durham</v>
          </cell>
          <cell r="J1396" t="str">
            <v>USA</v>
          </cell>
          <cell r="K1396">
            <v>2</v>
          </cell>
          <cell r="L1396" t="str">
            <v>Institute</v>
          </cell>
          <cell r="M1396">
            <v>8</v>
          </cell>
          <cell r="N1396" t="str">
            <v>CARN-1</v>
          </cell>
          <cell r="O1396" t="str">
            <v/>
          </cell>
          <cell r="P1396" t="str">
            <v/>
          </cell>
          <cell r="Q1396">
            <v>40</v>
          </cell>
          <cell r="R1396" t="str">
            <v>Année Philologique</v>
          </cell>
          <cell r="S1396" t="str">
            <v/>
          </cell>
        </row>
        <row r="1397">
          <cell r="E1397">
            <v>1765</v>
          </cell>
          <cell r="F1397" t="str">
            <v>Logins</v>
          </cell>
          <cell r="G1397" t="str">
            <v>201906</v>
          </cell>
          <cell r="H1397" t="str">
            <v>University of New Hampshire</v>
          </cell>
          <cell r="I1397" t="str">
            <v>Durham</v>
          </cell>
          <cell r="J1397" t="str">
            <v>USA</v>
          </cell>
          <cell r="K1397">
            <v>2</v>
          </cell>
          <cell r="L1397" t="str">
            <v>Institute</v>
          </cell>
          <cell r="M1397">
            <v>8</v>
          </cell>
          <cell r="N1397" t="str">
            <v>CARN-1</v>
          </cell>
          <cell r="O1397" t="str">
            <v/>
          </cell>
          <cell r="P1397" t="str">
            <v/>
          </cell>
          <cell r="Q1397">
            <v>40</v>
          </cell>
          <cell r="R1397" t="str">
            <v>Année Philologique</v>
          </cell>
          <cell r="S1397" t="str">
            <v/>
          </cell>
        </row>
        <row r="1398">
          <cell r="E1398">
            <v>1765</v>
          </cell>
          <cell r="F1398" t="str">
            <v>Logins</v>
          </cell>
          <cell r="G1398" t="str">
            <v>201907</v>
          </cell>
          <cell r="H1398" t="str">
            <v>University of New Hampshire</v>
          </cell>
          <cell r="I1398" t="str">
            <v>Durham</v>
          </cell>
          <cell r="J1398" t="str">
            <v>USA</v>
          </cell>
          <cell r="K1398">
            <v>2</v>
          </cell>
          <cell r="L1398" t="str">
            <v>Institute</v>
          </cell>
          <cell r="M1398">
            <v>8</v>
          </cell>
          <cell r="N1398" t="str">
            <v>CARN-1</v>
          </cell>
          <cell r="O1398" t="str">
            <v/>
          </cell>
          <cell r="P1398" t="str">
            <v/>
          </cell>
          <cell r="Q1398">
            <v>40</v>
          </cell>
          <cell r="R1398" t="str">
            <v>Année Philologique</v>
          </cell>
          <cell r="S1398" t="str">
            <v/>
          </cell>
        </row>
        <row r="1399">
          <cell r="E1399">
            <v>1765</v>
          </cell>
          <cell r="F1399" t="str">
            <v>Logins</v>
          </cell>
          <cell r="G1399" t="str">
            <v>201909</v>
          </cell>
          <cell r="H1399" t="str">
            <v>University of New Hampshire</v>
          </cell>
          <cell r="I1399" t="str">
            <v>Durham</v>
          </cell>
          <cell r="J1399" t="str">
            <v>USA</v>
          </cell>
          <cell r="K1399">
            <v>2</v>
          </cell>
          <cell r="L1399" t="str">
            <v>Institute</v>
          </cell>
          <cell r="M1399">
            <v>8</v>
          </cell>
          <cell r="N1399" t="str">
            <v>CARN-1</v>
          </cell>
          <cell r="O1399" t="str">
            <v/>
          </cell>
          <cell r="P1399" t="str">
            <v/>
          </cell>
          <cell r="Q1399">
            <v>40</v>
          </cell>
          <cell r="R1399" t="str">
            <v>Année Philologique</v>
          </cell>
          <cell r="S1399" t="str">
            <v/>
          </cell>
        </row>
        <row r="1400">
          <cell r="E1400">
            <v>1765</v>
          </cell>
          <cell r="F1400" t="str">
            <v>Logins</v>
          </cell>
          <cell r="G1400" t="str">
            <v>201910</v>
          </cell>
          <cell r="H1400" t="str">
            <v>University of New Hampshire</v>
          </cell>
          <cell r="I1400" t="str">
            <v>Durham</v>
          </cell>
          <cell r="J1400" t="str">
            <v>USA</v>
          </cell>
          <cell r="K1400">
            <v>2</v>
          </cell>
          <cell r="L1400" t="str">
            <v>Institute</v>
          </cell>
          <cell r="M1400">
            <v>8</v>
          </cell>
          <cell r="N1400" t="str">
            <v>CARN-1</v>
          </cell>
          <cell r="O1400" t="str">
            <v/>
          </cell>
          <cell r="P1400" t="str">
            <v/>
          </cell>
          <cell r="Q1400">
            <v>40</v>
          </cell>
          <cell r="R1400" t="str">
            <v>Année Philologique</v>
          </cell>
          <cell r="S1400" t="str">
            <v/>
          </cell>
        </row>
        <row r="1401">
          <cell r="E1401">
            <v>1765</v>
          </cell>
          <cell r="F1401" t="str">
            <v>Logins</v>
          </cell>
          <cell r="G1401" t="str">
            <v>201911</v>
          </cell>
          <cell r="H1401" t="str">
            <v>University of New Hampshire</v>
          </cell>
          <cell r="I1401" t="str">
            <v>Durham</v>
          </cell>
          <cell r="J1401" t="str">
            <v>USA</v>
          </cell>
          <cell r="K1401">
            <v>2</v>
          </cell>
          <cell r="L1401" t="str">
            <v>Institute</v>
          </cell>
          <cell r="M1401">
            <v>8</v>
          </cell>
          <cell r="N1401" t="str">
            <v>CARN-1</v>
          </cell>
          <cell r="O1401" t="str">
            <v/>
          </cell>
          <cell r="P1401" t="str">
            <v/>
          </cell>
          <cell r="Q1401">
            <v>40</v>
          </cell>
          <cell r="R1401" t="str">
            <v>Année Philologique</v>
          </cell>
          <cell r="S1401" t="str">
            <v/>
          </cell>
        </row>
        <row r="1402">
          <cell r="E1402">
            <v>1765</v>
          </cell>
          <cell r="F1402" t="str">
            <v>Logins</v>
          </cell>
          <cell r="G1402" t="str">
            <v>201912</v>
          </cell>
          <cell r="H1402" t="str">
            <v>University of New Hampshire</v>
          </cell>
          <cell r="I1402" t="str">
            <v>Durham</v>
          </cell>
          <cell r="J1402" t="str">
            <v>USA</v>
          </cell>
          <cell r="K1402">
            <v>2</v>
          </cell>
          <cell r="L1402" t="str">
            <v>Institute</v>
          </cell>
          <cell r="M1402">
            <v>8</v>
          </cell>
          <cell r="N1402" t="str">
            <v>CARN-1</v>
          </cell>
          <cell r="O1402" t="str">
            <v/>
          </cell>
          <cell r="P1402" t="str">
            <v/>
          </cell>
          <cell r="Q1402">
            <v>40</v>
          </cell>
          <cell r="R1402" t="str">
            <v>Année Philologique</v>
          </cell>
          <cell r="S1402" t="str">
            <v/>
          </cell>
        </row>
        <row r="1403">
          <cell r="E1403">
            <v>1767</v>
          </cell>
          <cell r="F1403" t="str">
            <v>Logins</v>
          </cell>
          <cell r="G1403" t="str">
            <v>201901</v>
          </cell>
          <cell r="H1403" t="str">
            <v>Georgetown University</v>
          </cell>
          <cell r="I1403" t="str">
            <v>Washington DC</v>
          </cell>
          <cell r="J1403" t="str">
            <v>USA</v>
          </cell>
          <cell r="K1403">
            <v>1</v>
          </cell>
          <cell r="L1403" t="str">
            <v>Consortium</v>
          </cell>
          <cell r="M1403">
            <v>8</v>
          </cell>
          <cell r="N1403" t="str">
            <v>CARN-1</v>
          </cell>
          <cell r="O1403" t="str">
            <v/>
          </cell>
          <cell r="P1403" t="str">
            <v/>
          </cell>
          <cell r="Q1403">
            <v>40</v>
          </cell>
          <cell r="R1403" t="str">
            <v>Année Philologique</v>
          </cell>
          <cell r="S1403" t="str">
            <v/>
          </cell>
        </row>
        <row r="1404">
          <cell r="E1404">
            <v>1767</v>
          </cell>
          <cell r="F1404" t="str">
            <v>Logins</v>
          </cell>
          <cell r="G1404" t="str">
            <v>201902</v>
          </cell>
          <cell r="H1404" t="str">
            <v>Georgetown University</v>
          </cell>
          <cell r="I1404" t="str">
            <v>Washington DC</v>
          </cell>
          <cell r="J1404" t="str">
            <v>USA</v>
          </cell>
          <cell r="K1404">
            <v>1</v>
          </cell>
          <cell r="L1404" t="str">
            <v>Consortium</v>
          </cell>
          <cell r="M1404">
            <v>8</v>
          </cell>
          <cell r="N1404" t="str">
            <v>CARN-1</v>
          </cell>
          <cell r="O1404" t="str">
            <v/>
          </cell>
          <cell r="P1404" t="str">
            <v/>
          </cell>
          <cell r="Q1404">
            <v>40</v>
          </cell>
          <cell r="R1404" t="str">
            <v>Année Philologique</v>
          </cell>
          <cell r="S1404" t="str">
            <v/>
          </cell>
        </row>
        <row r="1405">
          <cell r="E1405">
            <v>1767</v>
          </cell>
          <cell r="F1405" t="str">
            <v>Logins</v>
          </cell>
          <cell r="G1405" t="str">
            <v>201903</v>
          </cell>
          <cell r="H1405" t="str">
            <v>Georgetown University</v>
          </cell>
          <cell r="I1405" t="str">
            <v>Washington DC</v>
          </cell>
          <cell r="J1405" t="str">
            <v>USA</v>
          </cell>
          <cell r="K1405">
            <v>1</v>
          </cell>
          <cell r="L1405" t="str">
            <v>Consortium</v>
          </cell>
          <cell r="M1405">
            <v>8</v>
          </cell>
          <cell r="N1405" t="str">
            <v>CARN-1</v>
          </cell>
          <cell r="O1405" t="str">
            <v/>
          </cell>
          <cell r="P1405" t="str">
            <v/>
          </cell>
          <cell r="Q1405">
            <v>40</v>
          </cell>
          <cell r="R1405" t="str">
            <v>Année Philologique</v>
          </cell>
          <cell r="S1405" t="str">
            <v/>
          </cell>
        </row>
        <row r="1406">
          <cell r="E1406">
            <v>1767</v>
          </cell>
          <cell r="F1406" t="str">
            <v>Logins</v>
          </cell>
          <cell r="G1406" t="str">
            <v>201904</v>
          </cell>
          <cell r="H1406" t="str">
            <v>Georgetown University</v>
          </cell>
          <cell r="I1406" t="str">
            <v>Washington DC</v>
          </cell>
          <cell r="J1406" t="str">
            <v>USA</v>
          </cell>
          <cell r="K1406">
            <v>1</v>
          </cell>
          <cell r="L1406" t="str">
            <v>Consortium</v>
          </cell>
          <cell r="M1406">
            <v>8</v>
          </cell>
          <cell r="N1406" t="str">
            <v>CARN-1</v>
          </cell>
          <cell r="O1406" t="str">
            <v/>
          </cell>
          <cell r="P1406" t="str">
            <v/>
          </cell>
          <cell r="Q1406">
            <v>40</v>
          </cell>
          <cell r="R1406" t="str">
            <v>Année Philologique</v>
          </cell>
          <cell r="S1406" t="str">
            <v/>
          </cell>
        </row>
        <row r="1407">
          <cell r="E1407">
            <v>1767</v>
          </cell>
          <cell r="F1407" t="str">
            <v>Logins</v>
          </cell>
          <cell r="G1407" t="str">
            <v>201905</v>
          </cell>
          <cell r="H1407" t="str">
            <v>Georgetown University</v>
          </cell>
          <cell r="I1407" t="str">
            <v>Washington DC</v>
          </cell>
          <cell r="J1407" t="str">
            <v>USA</v>
          </cell>
          <cell r="K1407">
            <v>1</v>
          </cell>
          <cell r="L1407" t="str">
            <v>Consortium</v>
          </cell>
          <cell r="M1407">
            <v>8</v>
          </cell>
          <cell r="N1407" t="str">
            <v>CARN-1</v>
          </cell>
          <cell r="O1407" t="str">
            <v/>
          </cell>
          <cell r="P1407" t="str">
            <v/>
          </cell>
          <cell r="Q1407">
            <v>40</v>
          </cell>
          <cell r="R1407" t="str">
            <v>Année Philologique</v>
          </cell>
          <cell r="S1407" t="str">
            <v/>
          </cell>
        </row>
        <row r="1408">
          <cell r="E1408">
            <v>1767</v>
          </cell>
          <cell r="F1408" t="str">
            <v>Logins</v>
          </cell>
          <cell r="G1408" t="str">
            <v>201906</v>
          </cell>
          <cell r="H1408" t="str">
            <v>Georgetown University</v>
          </cell>
          <cell r="I1408" t="str">
            <v>Washington DC</v>
          </cell>
          <cell r="J1408" t="str">
            <v>USA</v>
          </cell>
          <cell r="K1408">
            <v>1</v>
          </cell>
          <cell r="L1408" t="str">
            <v>Consortium</v>
          </cell>
          <cell r="M1408">
            <v>8</v>
          </cell>
          <cell r="N1408" t="str">
            <v>CARN-1</v>
          </cell>
          <cell r="O1408" t="str">
            <v/>
          </cell>
          <cell r="P1408" t="str">
            <v/>
          </cell>
          <cell r="Q1408">
            <v>40</v>
          </cell>
          <cell r="R1408" t="str">
            <v>Année Philologique</v>
          </cell>
          <cell r="S1408" t="str">
            <v/>
          </cell>
        </row>
        <row r="1409">
          <cell r="E1409">
            <v>1767</v>
          </cell>
          <cell r="F1409" t="str">
            <v>Logins</v>
          </cell>
          <cell r="G1409" t="str">
            <v>201907</v>
          </cell>
          <cell r="H1409" t="str">
            <v>Georgetown University</v>
          </cell>
          <cell r="I1409" t="str">
            <v>Washington DC</v>
          </cell>
          <cell r="J1409" t="str">
            <v>USA</v>
          </cell>
          <cell r="K1409">
            <v>1</v>
          </cell>
          <cell r="L1409" t="str">
            <v>Consortium</v>
          </cell>
          <cell r="M1409">
            <v>8</v>
          </cell>
          <cell r="N1409" t="str">
            <v>CARN-1</v>
          </cell>
          <cell r="O1409" t="str">
            <v/>
          </cell>
          <cell r="P1409" t="str">
            <v/>
          </cell>
          <cell r="Q1409">
            <v>40</v>
          </cell>
          <cell r="R1409" t="str">
            <v>Année Philologique</v>
          </cell>
          <cell r="S1409" t="str">
            <v/>
          </cell>
        </row>
        <row r="1410">
          <cell r="E1410">
            <v>1767</v>
          </cell>
          <cell r="F1410" t="str">
            <v>Logins</v>
          </cell>
          <cell r="G1410" t="str">
            <v>201908</v>
          </cell>
          <cell r="H1410" t="str">
            <v>Georgetown University</v>
          </cell>
          <cell r="I1410" t="str">
            <v>Washington DC</v>
          </cell>
          <cell r="J1410" t="str">
            <v>USA</v>
          </cell>
          <cell r="K1410">
            <v>1</v>
          </cell>
          <cell r="L1410" t="str">
            <v>Consortium</v>
          </cell>
          <cell r="M1410">
            <v>8</v>
          </cell>
          <cell r="N1410" t="str">
            <v>CARN-1</v>
          </cell>
          <cell r="O1410" t="str">
            <v/>
          </cell>
          <cell r="P1410" t="str">
            <v/>
          </cell>
          <cell r="Q1410">
            <v>40</v>
          </cell>
          <cell r="R1410" t="str">
            <v>Année Philologique</v>
          </cell>
          <cell r="S1410" t="str">
            <v/>
          </cell>
        </row>
        <row r="1411">
          <cell r="E1411">
            <v>1767</v>
          </cell>
          <cell r="F1411" t="str">
            <v>Logins</v>
          </cell>
          <cell r="G1411" t="str">
            <v>201909</v>
          </cell>
          <cell r="H1411" t="str">
            <v>Georgetown University</v>
          </cell>
          <cell r="I1411" t="str">
            <v>Washington DC</v>
          </cell>
          <cell r="J1411" t="str">
            <v>USA</v>
          </cell>
          <cell r="K1411">
            <v>1</v>
          </cell>
          <cell r="L1411" t="str">
            <v>Consortium</v>
          </cell>
          <cell r="M1411">
            <v>8</v>
          </cell>
          <cell r="N1411" t="str">
            <v>CARN-1</v>
          </cell>
          <cell r="O1411" t="str">
            <v/>
          </cell>
          <cell r="P1411" t="str">
            <v/>
          </cell>
          <cell r="Q1411">
            <v>40</v>
          </cell>
          <cell r="R1411" t="str">
            <v>Année Philologique</v>
          </cell>
          <cell r="S1411" t="str">
            <v/>
          </cell>
        </row>
        <row r="1412">
          <cell r="E1412">
            <v>1767</v>
          </cell>
          <cell r="F1412" t="str">
            <v>Logins</v>
          </cell>
          <cell r="G1412" t="str">
            <v>201910</v>
          </cell>
          <cell r="H1412" t="str">
            <v>Georgetown University</v>
          </cell>
          <cell r="I1412" t="str">
            <v>Washington DC</v>
          </cell>
          <cell r="J1412" t="str">
            <v>USA</v>
          </cell>
          <cell r="K1412">
            <v>1</v>
          </cell>
          <cell r="L1412" t="str">
            <v>Consortium</v>
          </cell>
          <cell r="M1412">
            <v>8</v>
          </cell>
          <cell r="N1412" t="str">
            <v>CARN-1</v>
          </cell>
          <cell r="O1412" t="str">
            <v/>
          </cell>
          <cell r="P1412" t="str">
            <v/>
          </cell>
          <cell r="Q1412">
            <v>40</v>
          </cell>
          <cell r="R1412" t="str">
            <v>Année Philologique</v>
          </cell>
          <cell r="S1412" t="str">
            <v/>
          </cell>
        </row>
        <row r="1413">
          <cell r="E1413">
            <v>1767</v>
          </cell>
          <cell r="F1413" t="str">
            <v>Logins</v>
          </cell>
          <cell r="G1413" t="str">
            <v>201911</v>
          </cell>
          <cell r="H1413" t="str">
            <v>Georgetown University</v>
          </cell>
          <cell r="I1413" t="str">
            <v>Washington DC</v>
          </cell>
          <cell r="J1413" t="str">
            <v>USA</v>
          </cell>
          <cell r="K1413">
            <v>1</v>
          </cell>
          <cell r="L1413" t="str">
            <v>Consortium</v>
          </cell>
          <cell r="M1413">
            <v>8</v>
          </cell>
          <cell r="N1413" t="str">
            <v>CARN-1</v>
          </cell>
          <cell r="O1413" t="str">
            <v/>
          </cell>
          <cell r="P1413" t="str">
            <v/>
          </cell>
          <cell r="Q1413">
            <v>40</v>
          </cell>
          <cell r="R1413" t="str">
            <v>Année Philologique</v>
          </cell>
          <cell r="S1413" t="str">
            <v/>
          </cell>
        </row>
        <row r="1414">
          <cell r="E1414">
            <v>1767</v>
          </cell>
          <cell r="F1414" t="str">
            <v>Logins</v>
          </cell>
          <cell r="G1414" t="str">
            <v>201912</v>
          </cell>
          <cell r="H1414" t="str">
            <v>Georgetown University</v>
          </cell>
          <cell r="I1414" t="str">
            <v>Washington DC</v>
          </cell>
          <cell r="J1414" t="str">
            <v>USA</v>
          </cell>
          <cell r="K1414">
            <v>1</v>
          </cell>
          <cell r="L1414" t="str">
            <v>Consortium</v>
          </cell>
          <cell r="M1414">
            <v>8</v>
          </cell>
          <cell r="N1414" t="str">
            <v>CARN-1</v>
          </cell>
          <cell r="O1414" t="str">
            <v/>
          </cell>
          <cell r="P1414" t="str">
            <v/>
          </cell>
          <cell r="Q1414">
            <v>40</v>
          </cell>
          <cell r="R1414" t="str">
            <v>Année Philologique</v>
          </cell>
          <cell r="S1414" t="str">
            <v/>
          </cell>
        </row>
        <row r="1415">
          <cell r="E1415">
            <v>1771</v>
          </cell>
          <cell r="F1415" t="str">
            <v>Logins</v>
          </cell>
          <cell r="G1415" t="str">
            <v>201901</v>
          </cell>
          <cell r="H1415" t="str">
            <v>Durham University Library</v>
          </cell>
          <cell r="I1415" t="str">
            <v>Durham</v>
          </cell>
          <cell r="J1415" t="str">
            <v>UK</v>
          </cell>
          <cell r="K1415">
            <v>2</v>
          </cell>
          <cell r="L1415" t="str">
            <v>Institute</v>
          </cell>
          <cell r="M1415">
            <v>16</v>
          </cell>
          <cell r="N1415" t="str">
            <v>JISC-4</v>
          </cell>
          <cell r="O1415" t="str">
            <v/>
          </cell>
          <cell r="P1415" t="str">
            <v/>
          </cell>
          <cell r="Q1415">
            <v>40</v>
          </cell>
          <cell r="R1415" t="str">
            <v>Année Philologique</v>
          </cell>
          <cell r="S1415" t="str">
            <v/>
          </cell>
        </row>
        <row r="1416">
          <cell r="E1416">
            <v>1771</v>
          </cell>
          <cell r="F1416" t="str">
            <v>Logins</v>
          </cell>
          <cell r="G1416" t="str">
            <v>201902</v>
          </cell>
          <cell r="H1416" t="str">
            <v>Durham University Library</v>
          </cell>
          <cell r="I1416" t="str">
            <v>Durham</v>
          </cell>
          <cell r="J1416" t="str">
            <v>UK</v>
          </cell>
          <cell r="K1416">
            <v>2</v>
          </cell>
          <cell r="L1416" t="str">
            <v>Institute</v>
          </cell>
          <cell r="M1416">
            <v>16</v>
          </cell>
          <cell r="N1416" t="str">
            <v>JISC-4</v>
          </cell>
          <cell r="O1416" t="str">
            <v/>
          </cell>
          <cell r="P1416" t="str">
            <v/>
          </cell>
          <cell r="Q1416">
            <v>40</v>
          </cell>
          <cell r="R1416" t="str">
            <v>Année Philologique</v>
          </cell>
          <cell r="S1416" t="str">
            <v/>
          </cell>
        </row>
        <row r="1417">
          <cell r="E1417">
            <v>1771</v>
          </cell>
          <cell r="F1417" t="str">
            <v>Logins</v>
          </cell>
          <cell r="G1417" t="str">
            <v>201903</v>
          </cell>
          <cell r="H1417" t="str">
            <v>Durham University Library</v>
          </cell>
          <cell r="I1417" t="str">
            <v>Durham</v>
          </cell>
          <cell r="J1417" t="str">
            <v>UK</v>
          </cell>
          <cell r="K1417">
            <v>2</v>
          </cell>
          <cell r="L1417" t="str">
            <v>Institute</v>
          </cell>
          <cell r="M1417">
            <v>16</v>
          </cell>
          <cell r="N1417" t="str">
            <v>JISC-4</v>
          </cell>
          <cell r="O1417" t="str">
            <v/>
          </cell>
          <cell r="P1417" t="str">
            <v/>
          </cell>
          <cell r="Q1417">
            <v>40</v>
          </cell>
          <cell r="R1417" t="str">
            <v>Année Philologique</v>
          </cell>
          <cell r="S1417" t="str">
            <v/>
          </cell>
        </row>
        <row r="1418">
          <cell r="E1418">
            <v>1771</v>
          </cell>
          <cell r="F1418" t="str">
            <v>Logins</v>
          </cell>
          <cell r="G1418" t="str">
            <v>201904</v>
          </cell>
          <cell r="H1418" t="str">
            <v>Durham University Library</v>
          </cell>
          <cell r="I1418" t="str">
            <v>Durham</v>
          </cell>
          <cell r="J1418" t="str">
            <v>UK</v>
          </cell>
          <cell r="K1418">
            <v>2</v>
          </cell>
          <cell r="L1418" t="str">
            <v>Institute</v>
          </cell>
          <cell r="M1418">
            <v>16</v>
          </cell>
          <cell r="N1418" t="str">
            <v>JISC-4</v>
          </cell>
          <cell r="O1418" t="str">
            <v/>
          </cell>
          <cell r="P1418" t="str">
            <v/>
          </cell>
          <cell r="Q1418">
            <v>40</v>
          </cell>
          <cell r="R1418" t="str">
            <v>Année Philologique</v>
          </cell>
          <cell r="S1418" t="str">
            <v/>
          </cell>
        </row>
        <row r="1419">
          <cell r="E1419">
            <v>1771</v>
          </cell>
          <cell r="F1419" t="str">
            <v>Logins</v>
          </cell>
          <cell r="G1419" t="str">
            <v>201905</v>
          </cell>
          <cell r="H1419" t="str">
            <v>Durham University Library</v>
          </cell>
          <cell r="I1419" t="str">
            <v>Durham</v>
          </cell>
          <cell r="J1419" t="str">
            <v>UK</v>
          </cell>
          <cell r="K1419">
            <v>2</v>
          </cell>
          <cell r="L1419" t="str">
            <v>Institute</v>
          </cell>
          <cell r="M1419">
            <v>16</v>
          </cell>
          <cell r="N1419" t="str">
            <v>JISC-4</v>
          </cell>
          <cell r="O1419" t="str">
            <v/>
          </cell>
          <cell r="P1419" t="str">
            <v/>
          </cell>
          <cell r="Q1419">
            <v>40</v>
          </cell>
          <cell r="R1419" t="str">
            <v>Année Philologique</v>
          </cell>
          <cell r="S1419" t="str">
            <v/>
          </cell>
        </row>
        <row r="1420">
          <cell r="E1420">
            <v>1771</v>
          </cell>
          <cell r="F1420" t="str">
            <v>Logins</v>
          </cell>
          <cell r="G1420" t="str">
            <v>201906</v>
          </cell>
          <cell r="H1420" t="str">
            <v>Durham University Library</v>
          </cell>
          <cell r="I1420" t="str">
            <v>Durham</v>
          </cell>
          <cell r="J1420" t="str">
            <v>UK</v>
          </cell>
          <cell r="K1420">
            <v>2</v>
          </cell>
          <cell r="L1420" t="str">
            <v>Institute</v>
          </cell>
          <cell r="M1420">
            <v>16</v>
          </cell>
          <cell r="N1420" t="str">
            <v>JISC-4</v>
          </cell>
          <cell r="O1420" t="str">
            <v/>
          </cell>
          <cell r="P1420" t="str">
            <v/>
          </cell>
          <cell r="Q1420">
            <v>40</v>
          </cell>
          <cell r="R1420" t="str">
            <v>Année Philologique</v>
          </cell>
          <cell r="S1420" t="str">
            <v/>
          </cell>
        </row>
        <row r="1421">
          <cell r="E1421">
            <v>1771</v>
          </cell>
          <cell r="F1421" t="str">
            <v>Logins</v>
          </cell>
          <cell r="G1421" t="str">
            <v>201907</v>
          </cell>
          <cell r="H1421" t="str">
            <v>Durham University Library</v>
          </cell>
          <cell r="I1421" t="str">
            <v>Durham</v>
          </cell>
          <cell r="J1421" t="str">
            <v>UK</v>
          </cell>
          <cell r="K1421">
            <v>2</v>
          </cell>
          <cell r="L1421" t="str">
            <v>Institute</v>
          </cell>
          <cell r="M1421">
            <v>16</v>
          </cell>
          <cell r="N1421" t="str">
            <v>JISC-4</v>
          </cell>
          <cell r="O1421" t="str">
            <v/>
          </cell>
          <cell r="P1421" t="str">
            <v/>
          </cell>
          <cell r="Q1421">
            <v>40</v>
          </cell>
          <cell r="R1421" t="str">
            <v>Année Philologique</v>
          </cell>
          <cell r="S1421" t="str">
            <v/>
          </cell>
        </row>
        <row r="1422">
          <cell r="E1422">
            <v>1771</v>
          </cell>
          <cell r="F1422" t="str">
            <v>Logins</v>
          </cell>
          <cell r="G1422" t="str">
            <v>201908</v>
          </cell>
          <cell r="H1422" t="str">
            <v>Durham University Library</v>
          </cell>
          <cell r="I1422" t="str">
            <v>Durham</v>
          </cell>
          <cell r="J1422" t="str">
            <v>UK</v>
          </cell>
          <cell r="K1422">
            <v>2</v>
          </cell>
          <cell r="L1422" t="str">
            <v>Institute</v>
          </cell>
          <cell r="M1422">
            <v>16</v>
          </cell>
          <cell r="N1422" t="str">
            <v>JISC-4</v>
          </cell>
          <cell r="O1422" t="str">
            <v/>
          </cell>
          <cell r="P1422" t="str">
            <v/>
          </cell>
          <cell r="Q1422">
            <v>40</v>
          </cell>
          <cell r="R1422" t="str">
            <v>Année Philologique</v>
          </cell>
          <cell r="S1422" t="str">
            <v/>
          </cell>
        </row>
        <row r="1423">
          <cell r="E1423">
            <v>1771</v>
          </cell>
          <cell r="F1423" t="str">
            <v>Logins</v>
          </cell>
          <cell r="G1423" t="str">
            <v>201909</v>
          </cell>
          <cell r="H1423" t="str">
            <v>Durham University Library</v>
          </cell>
          <cell r="I1423" t="str">
            <v>Durham</v>
          </cell>
          <cell r="J1423" t="str">
            <v>UK</v>
          </cell>
          <cell r="K1423">
            <v>2</v>
          </cell>
          <cell r="L1423" t="str">
            <v>Institute</v>
          </cell>
          <cell r="M1423">
            <v>16</v>
          </cell>
          <cell r="N1423" t="str">
            <v>JISC-4</v>
          </cell>
          <cell r="O1423" t="str">
            <v/>
          </cell>
          <cell r="P1423" t="str">
            <v/>
          </cell>
          <cell r="Q1423">
            <v>40</v>
          </cell>
          <cell r="R1423" t="str">
            <v>Année Philologique</v>
          </cell>
          <cell r="S1423" t="str">
            <v/>
          </cell>
        </row>
        <row r="1424">
          <cell r="E1424">
            <v>1771</v>
          </cell>
          <cell r="F1424" t="str">
            <v>Logins</v>
          </cell>
          <cell r="G1424" t="str">
            <v>201910</v>
          </cell>
          <cell r="H1424" t="str">
            <v>Durham University Library</v>
          </cell>
          <cell r="I1424" t="str">
            <v>Durham</v>
          </cell>
          <cell r="J1424" t="str">
            <v>UK</v>
          </cell>
          <cell r="K1424">
            <v>2</v>
          </cell>
          <cell r="L1424" t="str">
            <v>Institute</v>
          </cell>
          <cell r="M1424">
            <v>16</v>
          </cell>
          <cell r="N1424" t="str">
            <v>JISC-4</v>
          </cell>
          <cell r="O1424" t="str">
            <v/>
          </cell>
          <cell r="P1424" t="str">
            <v/>
          </cell>
          <cell r="Q1424">
            <v>40</v>
          </cell>
          <cell r="R1424" t="str">
            <v>Année Philologique</v>
          </cell>
          <cell r="S1424" t="str">
            <v/>
          </cell>
        </row>
        <row r="1425">
          <cell r="E1425">
            <v>1771</v>
          </cell>
          <cell r="F1425" t="str">
            <v>Logins</v>
          </cell>
          <cell r="G1425" t="str">
            <v>201911</v>
          </cell>
          <cell r="H1425" t="str">
            <v>Durham University Library</v>
          </cell>
          <cell r="I1425" t="str">
            <v>Durham</v>
          </cell>
          <cell r="J1425" t="str">
            <v>UK</v>
          </cell>
          <cell r="K1425">
            <v>2</v>
          </cell>
          <cell r="L1425" t="str">
            <v>Institute</v>
          </cell>
          <cell r="M1425">
            <v>16</v>
          </cell>
          <cell r="N1425" t="str">
            <v>JISC-4</v>
          </cell>
          <cell r="O1425" t="str">
            <v/>
          </cell>
          <cell r="P1425" t="str">
            <v/>
          </cell>
          <cell r="Q1425">
            <v>40</v>
          </cell>
          <cell r="R1425" t="str">
            <v>Année Philologique</v>
          </cell>
          <cell r="S1425" t="str">
            <v/>
          </cell>
        </row>
        <row r="1426">
          <cell r="E1426">
            <v>1771</v>
          </cell>
          <cell r="F1426" t="str">
            <v>Logins</v>
          </cell>
          <cell r="G1426" t="str">
            <v>201912</v>
          </cell>
          <cell r="H1426" t="str">
            <v>Durham University Library</v>
          </cell>
          <cell r="I1426" t="str">
            <v>Durham</v>
          </cell>
          <cell r="J1426" t="str">
            <v>UK</v>
          </cell>
          <cell r="K1426">
            <v>2</v>
          </cell>
          <cell r="L1426" t="str">
            <v>Institute</v>
          </cell>
          <cell r="M1426">
            <v>16</v>
          </cell>
          <cell r="N1426" t="str">
            <v>JISC-4</v>
          </cell>
          <cell r="O1426" t="str">
            <v/>
          </cell>
          <cell r="P1426" t="str">
            <v/>
          </cell>
          <cell r="Q1426">
            <v>40</v>
          </cell>
          <cell r="R1426" t="str">
            <v>Année Philologique</v>
          </cell>
          <cell r="S1426" t="str">
            <v/>
          </cell>
        </row>
        <row r="1427">
          <cell r="E1427">
            <v>1776</v>
          </cell>
          <cell r="F1427" t="str">
            <v>Logins</v>
          </cell>
          <cell r="G1427" t="str">
            <v>201901</v>
          </cell>
          <cell r="H1427" t="str">
            <v>Université de Lille</v>
          </cell>
          <cell r="I1427" t="str">
            <v>Villeneuve d'Asq</v>
          </cell>
          <cell r="J1427" t="str">
            <v>France</v>
          </cell>
          <cell r="K1427">
            <v>1</v>
          </cell>
          <cell r="L1427" t="str">
            <v>Consortium</v>
          </cell>
          <cell r="M1427">
            <v>2</v>
          </cell>
          <cell r="N1427" t="str">
            <v>Campus Wide</v>
          </cell>
          <cell r="O1427" t="str">
            <v/>
          </cell>
          <cell r="P1427" t="str">
            <v/>
          </cell>
          <cell r="Q1427">
            <v>50</v>
          </cell>
          <cell r="R1427" t="str">
            <v>Année Philologique</v>
          </cell>
          <cell r="S1427" t="str">
            <v/>
          </cell>
        </row>
        <row r="1428">
          <cell r="E1428">
            <v>1776</v>
          </cell>
          <cell r="F1428" t="str">
            <v>Logins</v>
          </cell>
          <cell r="G1428" t="str">
            <v>201902</v>
          </cell>
          <cell r="H1428" t="str">
            <v>Université de Lille</v>
          </cell>
          <cell r="I1428" t="str">
            <v>Villeneuve d'Asq</v>
          </cell>
          <cell r="J1428" t="str">
            <v>France</v>
          </cell>
          <cell r="K1428">
            <v>1</v>
          </cell>
          <cell r="L1428" t="str">
            <v>Consortium</v>
          </cell>
          <cell r="M1428">
            <v>2</v>
          </cell>
          <cell r="N1428" t="str">
            <v>Campus Wide</v>
          </cell>
          <cell r="O1428" t="str">
            <v/>
          </cell>
          <cell r="P1428" t="str">
            <v/>
          </cell>
          <cell r="Q1428">
            <v>50</v>
          </cell>
          <cell r="R1428" t="str">
            <v>Année Philologique</v>
          </cell>
          <cell r="S1428" t="str">
            <v/>
          </cell>
        </row>
        <row r="1429">
          <cell r="E1429">
            <v>1776</v>
          </cell>
          <cell r="F1429" t="str">
            <v>Logins</v>
          </cell>
          <cell r="G1429" t="str">
            <v>201903</v>
          </cell>
          <cell r="H1429" t="str">
            <v>Université de Lille</v>
          </cell>
          <cell r="I1429" t="str">
            <v>Villeneuve d'Asq</v>
          </cell>
          <cell r="J1429" t="str">
            <v>France</v>
          </cell>
          <cell r="K1429">
            <v>1</v>
          </cell>
          <cell r="L1429" t="str">
            <v>Consortium</v>
          </cell>
          <cell r="M1429">
            <v>2</v>
          </cell>
          <cell r="N1429" t="str">
            <v>Campus Wide</v>
          </cell>
          <cell r="O1429" t="str">
            <v/>
          </cell>
          <cell r="P1429" t="str">
            <v/>
          </cell>
          <cell r="Q1429">
            <v>50</v>
          </cell>
          <cell r="R1429" t="str">
            <v>Année Philologique</v>
          </cell>
          <cell r="S1429" t="str">
            <v/>
          </cell>
        </row>
        <row r="1430">
          <cell r="E1430">
            <v>1776</v>
          </cell>
          <cell r="F1430" t="str">
            <v>Logins</v>
          </cell>
          <cell r="G1430" t="str">
            <v>201904</v>
          </cell>
          <cell r="H1430" t="str">
            <v>Université de Lille</v>
          </cell>
          <cell r="I1430" t="str">
            <v>Villeneuve d'Asq</v>
          </cell>
          <cell r="J1430" t="str">
            <v>France</v>
          </cell>
          <cell r="K1430">
            <v>1</v>
          </cell>
          <cell r="L1430" t="str">
            <v>Consortium</v>
          </cell>
          <cell r="M1430">
            <v>2</v>
          </cell>
          <cell r="N1430" t="str">
            <v>Campus Wide</v>
          </cell>
          <cell r="O1430" t="str">
            <v/>
          </cell>
          <cell r="P1430" t="str">
            <v/>
          </cell>
          <cell r="Q1430">
            <v>50</v>
          </cell>
          <cell r="R1430" t="str">
            <v>Année Philologique</v>
          </cell>
          <cell r="S1430" t="str">
            <v/>
          </cell>
        </row>
        <row r="1431">
          <cell r="E1431">
            <v>1776</v>
          </cell>
          <cell r="F1431" t="str">
            <v>Logins</v>
          </cell>
          <cell r="G1431" t="str">
            <v>201905</v>
          </cell>
          <cell r="H1431" t="str">
            <v>Université de Lille</v>
          </cell>
          <cell r="I1431" t="str">
            <v>Villeneuve d'Asq</v>
          </cell>
          <cell r="J1431" t="str">
            <v>France</v>
          </cell>
          <cell r="K1431">
            <v>1</v>
          </cell>
          <cell r="L1431" t="str">
            <v>Consortium</v>
          </cell>
          <cell r="M1431">
            <v>2</v>
          </cell>
          <cell r="N1431" t="str">
            <v>Campus Wide</v>
          </cell>
          <cell r="O1431" t="str">
            <v/>
          </cell>
          <cell r="P1431" t="str">
            <v/>
          </cell>
          <cell r="Q1431">
            <v>50</v>
          </cell>
          <cell r="R1431" t="str">
            <v>Année Philologique</v>
          </cell>
          <cell r="S1431" t="str">
            <v/>
          </cell>
        </row>
        <row r="1432">
          <cell r="E1432">
            <v>1776</v>
          </cell>
          <cell r="F1432" t="str">
            <v>Logins</v>
          </cell>
          <cell r="G1432" t="str">
            <v>201906</v>
          </cell>
          <cell r="H1432" t="str">
            <v>Université de Lille</v>
          </cell>
          <cell r="I1432" t="str">
            <v>Villeneuve d'Asq</v>
          </cell>
          <cell r="J1432" t="str">
            <v>France</v>
          </cell>
          <cell r="K1432">
            <v>1</v>
          </cell>
          <cell r="L1432" t="str">
            <v>Consortium</v>
          </cell>
          <cell r="M1432">
            <v>2</v>
          </cell>
          <cell r="N1432" t="str">
            <v>Campus Wide</v>
          </cell>
          <cell r="O1432" t="str">
            <v/>
          </cell>
          <cell r="P1432" t="str">
            <v/>
          </cell>
          <cell r="Q1432">
            <v>50</v>
          </cell>
          <cell r="R1432" t="str">
            <v>Année Philologique</v>
          </cell>
          <cell r="S1432" t="str">
            <v/>
          </cell>
        </row>
        <row r="1433">
          <cell r="E1433">
            <v>1776</v>
          </cell>
          <cell r="F1433" t="str">
            <v>Logins</v>
          </cell>
          <cell r="G1433" t="str">
            <v>201907</v>
          </cell>
          <cell r="H1433" t="str">
            <v>Université de Lille</v>
          </cell>
          <cell r="I1433" t="str">
            <v>Villeneuve d'Asq</v>
          </cell>
          <cell r="J1433" t="str">
            <v>France</v>
          </cell>
          <cell r="K1433">
            <v>1</v>
          </cell>
          <cell r="L1433" t="str">
            <v>Consortium</v>
          </cell>
          <cell r="M1433">
            <v>2</v>
          </cell>
          <cell r="N1433" t="str">
            <v>Campus Wide</v>
          </cell>
          <cell r="O1433" t="str">
            <v/>
          </cell>
          <cell r="P1433" t="str">
            <v/>
          </cell>
          <cell r="Q1433">
            <v>50</v>
          </cell>
          <cell r="R1433" t="str">
            <v>Année Philologique</v>
          </cell>
          <cell r="S1433" t="str">
            <v/>
          </cell>
        </row>
        <row r="1434">
          <cell r="E1434">
            <v>1776</v>
          </cell>
          <cell r="F1434" t="str">
            <v>Logins</v>
          </cell>
          <cell r="G1434" t="str">
            <v>201908</v>
          </cell>
          <cell r="H1434" t="str">
            <v>Université de Lille</v>
          </cell>
          <cell r="I1434" t="str">
            <v>Villeneuve d'Asq</v>
          </cell>
          <cell r="J1434" t="str">
            <v>France</v>
          </cell>
          <cell r="K1434">
            <v>1</v>
          </cell>
          <cell r="L1434" t="str">
            <v>Consortium</v>
          </cell>
          <cell r="M1434">
            <v>2</v>
          </cell>
          <cell r="N1434" t="str">
            <v>Campus Wide</v>
          </cell>
          <cell r="O1434" t="str">
            <v/>
          </cell>
          <cell r="P1434" t="str">
            <v/>
          </cell>
          <cell r="Q1434">
            <v>50</v>
          </cell>
          <cell r="R1434" t="str">
            <v>Année Philologique</v>
          </cell>
          <cell r="S1434" t="str">
            <v/>
          </cell>
        </row>
        <row r="1435">
          <cell r="E1435">
            <v>1776</v>
          </cell>
          <cell r="F1435" t="str">
            <v>Logins</v>
          </cell>
          <cell r="G1435" t="str">
            <v>201909</v>
          </cell>
          <cell r="H1435" t="str">
            <v>Université de Lille</v>
          </cell>
          <cell r="I1435" t="str">
            <v>Villeneuve d'Asq</v>
          </cell>
          <cell r="J1435" t="str">
            <v>France</v>
          </cell>
          <cell r="K1435">
            <v>1</v>
          </cell>
          <cell r="L1435" t="str">
            <v>Consortium</v>
          </cell>
          <cell r="M1435">
            <v>2</v>
          </cell>
          <cell r="N1435" t="str">
            <v>Campus Wide</v>
          </cell>
          <cell r="O1435" t="str">
            <v/>
          </cell>
          <cell r="P1435" t="str">
            <v/>
          </cell>
          <cell r="Q1435">
            <v>50</v>
          </cell>
          <cell r="R1435" t="str">
            <v>Année Philologique</v>
          </cell>
          <cell r="S1435" t="str">
            <v/>
          </cell>
        </row>
        <row r="1436">
          <cell r="E1436">
            <v>1776</v>
          </cell>
          <cell r="F1436" t="str">
            <v>Logins</v>
          </cell>
          <cell r="G1436" t="str">
            <v>201910</v>
          </cell>
          <cell r="H1436" t="str">
            <v>Université de Lille</v>
          </cell>
          <cell r="I1436" t="str">
            <v>Villeneuve d'Asq</v>
          </cell>
          <cell r="J1436" t="str">
            <v>France</v>
          </cell>
          <cell r="K1436">
            <v>1</v>
          </cell>
          <cell r="L1436" t="str">
            <v>Consortium</v>
          </cell>
          <cell r="M1436">
            <v>2</v>
          </cell>
          <cell r="N1436" t="str">
            <v>Campus Wide</v>
          </cell>
          <cell r="O1436" t="str">
            <v/>
          </cell>
          <cell r="P1436" t="str">
            <v/>
          </cell>
          <cell r="Q1436">
            <v>50</v>
          </cell>
          <cell r="R1436" t="str">
            <v>Année Philologique</v>
          </cell>
          <cell r="S1436" t="str">
            <v/>
          </cell>
        </row>
        <row r="1437">
          <cell r="E1437">
            <v>1776</v>
          </cell>
          <cell r="F1437" t="str">
            <v>Logins</v>
          </cell>
          <cell r="G1437" t="str">
            <v>201911</v>
          </cell>
          <cell r="H1437" t="str">
            <v>Université de Lille</v>
          </cell>
          <cell r="I1437" t="str">
            <v>Villeneuve d'Asq</v>
          </cell>
          <cell r="J1437" t="str">
            <v>France</v>
          </cell>
          <cell r="K1437">
            <v>1</v>
          </cell>
          <cell r="L1437" t="str">
            <v>Consortium</v>
          </cell>
          <cell r="M1437">
            <v>2</v>
          </cell>
          <cell r="N1437" t="str">
            <v>Campus Wide</v>
          </cell>
          <cell r="O1437" t="str">
            <v/>
          </cell>
          <cell r="P1437" t="str">
            <v/>
          </cell>
          <cell r="Q1437">
            <v>50</v>
          </cell>
          <cell r="R1437" t="str">
            <v>Année Philologique</v>
          </cell>
          <cell r="S1437" t="str">
            <v/>
          </cell>
        </row>
        <row r="1438">
          <cell r="E1438">
            <v>1776</v>
          </cell>
          <cell r="F1438" t="str">
            <v>Logins</v>
          </cell>
          <cell r="G1438" t="str">
            <v>201912</v>
          </cell>
          <cell r="H1438" t="str">
            <v>Université de Lille</v>
          </cell>
          <cell r="I1438" t="str">
            <v>Villeneuve d'Asq</v>
          </cell>
          <cell r="J1438" t="str">
            <v>France</v>
          </cell>
          <cell r="K1438">
            <v>1</v>
          </cell>
          <cell r="L1438" t="str">
            <v>Consortium</v>
          </cell>
          <cell r="M1438">
            <v>2</v>
          </cell>
          <cell r="N1438" t="str">
            <v>Campus Wide</v>
          </cell>
          <cell r="O1438" t="str">
            <v/>
          </cell>
          <cell r="P1438" t="str">
            <v/>
          </cell>
          <cell r="Q1438">
            <v>50</v>
          </cell>
          <cell r="R1438" t="str">
            <v>Année Philologique</v>
          </cell>
          <cell r="S1438" t="str">
            <v/>
          </cell>
        </row>
        <row r="1439">
          <cell r="E1439">
            <v>1779</v>
          </cell>
          <cell r="F1439" t="str">
            <v>Logins</v>
          </cell>
          <cell r="G1439" t="str">
            <v>201901</v>
          </cell>
          <cell r="H1439" t="str">
            <v>UNIVERSITE DE FRANCHE-COMTE</v>
          </cell>
          <cell r="I1439" t="str">
            <v>BESANCON</v>
          </cell>
          <cell r="J1439" t="str">
            <v>France</v>
          </cell>
          <cell r="K1439">
            <v>1</v>
          </cell>
          <cell r="L1439" t="str">
            <v>Consortium</v>
          </cell>
          <cell r="M1439">
            <v>3</v>
          </cell>
          <cell r="N1439" t="str">
            <v>Standard</v>
          </cell>
          <cell r="O1439" t="str">
            <v/>
          </cell>
          <cell r="P1439" t="str">
            <v/>
          </cell>
          <cell r="Q1439">
            <v>3</v>
          </cell>
          <cell r="R1439" t="str">
            <v>Année Philologique</v>
          </cell>
          <cell r="S1439" t="str">
            <v/>
          </cell>
        </row>
        <row r="1440">
          <cell r="E1440">
            <v>1779</v>
          </cell>
          <cell r="F1440" t="str">
            <v>Logins</v>
          </cell>
          <cell r="G1440" t="str">
            <v>201902</v>
          </cell>
          <cell r="H1440" t="str">
            <v>UNIVERSITE DE FRANCHE-COMTE</v>
          </cell>
          <cell r="I1440" t="str">
            <v>BESANCON</v>
          </cell>
          <cell r="J1440" t="str">
            <v>France</v>
          </cell>
          <cell r="K1440">
            <v>1</v>
          </cell>
          <cell r="L1440" t="str">
            <v>Consortium</v>
          </cell>
          <cell r="M1440">
            <v>3</v>
          </cell>
          <cell r="N1440" t="str">
            <v>Standard</v>
          </cell>
          <cell r="O1440" t="str">
            <v/>
          </cell>
          <cell r="P1440" t="str">
            <v/>
          </cell>
          <cell r="Q1440">
            <v>3</v>
          </cell>
          <cell r="R1440" t="str">
            <v>Année Philologique</v>
          </cell>
          <cell r="S1440" t="str">
            <v/>
          </cell>
        </row>
        <row r="1441">
          <cell r="E1441">
            <v>1779</v>
          </cell>
          <cell r="F1441" t="str">
            <v>Logins</v>
          </cell>
          <cell r="G1441" t="str">
            <v>201903</v>
          </cell>
          <cell r="H1441" t="str">
            <v>UNIVERSITE DE FRANCHE-COMTE</v>
          </cell>
          <cell r="I1441" t="str">
            <v>BESANCON</v>
          </cell>
          <cell r="J1441" t="str">
            <v>France</v>
          </cell>
          <cell r="K1441">
            <v>1</v>
          </cell>
          <cell r="L1441" t="str">
            <v>Consortium</v>
          </cell>
          <cell r="M1441">
            <v>3</v>
          </cell>
          <cell r="N1441" t="str">
            <v>Standard</v>
          </cell>
          <cell r="O1441" t="str">
            <v/>
          </cell>
          <cell r="P1441" t="str">
            <v/>
          </cell>
          <cell r="Q1441">
            <v>3</v>
          </cell>
          <cell r="R1441" t="str">
            <v>Année Philologique</v>
          </cell>
          <cell r="S1441" t="str">
            <v/>
          </cell>
        </row>
        <row r="1442">
          <cell r="E1442">
            <v>1779</v>
          </cell>
          <cell r="F1442" t="str">
            <v>Logins</v>
          </cell>
          <cell r="G1442" t="str">
            <v>201904</v>
          </cell>
          <cell r="H1442" t="str">
            <v>UNIVERSITE DE FRANCHE-COMTE</v>
          </cell>
          <cell r="I1442" t="str">
            <v>BESANCON</v>
          </cell>
          <cell r="J1442" t="str">
            <v>France</v>
          </cell>
          <cell r="K1442">
            <v>1</v>
          </cell>
          <cell r="L1442" t="str">
            <v>Consortium</v>
          </cell>
          <cell r="M1442">
            <v>3</v>
          </cell>
          <cell r="N1442" t="str">
            <v>Standard</v>
          </cell>
          <cell r="O1442" t="str">
            <v/>
          </cell>
          <cell r="P1442" t="str">
            <v/>
          </cell>
          <cell r="Q1442">
            <v>3</v>
          </cell>
          <cell r="R1442" t="str">
            <v>Année Philologique</v>
          </cell>
          <cell r="S1442" t="str">
            <v/>
          </cell>
        </row>
        <row r="1443">
          <cell r="E1443">
            <v>1779</v>
          </cell>
          <cell r="F1443" t="str">
            <v>Logins</v>
          </cell>
          <cell r="G1443" t="str">
            <v>201905</v>
          </cell>
          <cell r="H1443" t="str">
            <v>UNIVERSITE DE FRANCHE-COMTE</v>
          </cell>
          <cell r="I1443" t="str">
            <v>BESANCON</v>
          </cell>
          <cell r="J1443" t="str">
            <v>France</v>
          </cell>
          <cell r="K1443">
            <v>1</v>
          </cell>
          <cell r="L1443" t="str">
            <v>Consortium</v>
          </cell>
          <cell r="M1443">
            <v>3</v>
          </cell>
          <cell r="N1443" t="str">
            <v>Standard</v>
          </cell>
          <cell r="O1443" t="str">
            <v/>
          </cell>
          <cell r="P1443" t="str">
            <v/>
          </cell>
          <cell r="Q1443">
            <v>3</v>
          </cell>
          <cell r="R1443" t="str">
            <v>Année Philologique</v>
          </cell>
          <cell r="S1443" t="str">
            <v/>
          </cell>
        </row>
        <row r="1444">
          <cell r="E1444">
            <v>1779</v>
          </cell>
          <cell r="F1444" t="str">
            <v>Logins</v>
          </cell>
          <cell r="G1444" t="str">
            <v>201906</v>
          </cell>
          <cell r="H1444" t="str">
            <v>UNIVERSITE DE FRANCHE-COMTE</v>
          </cell>
          <cell r="I1444" t="str">
            <v>BESANCON</v>
          </cell>
          <cell r="J1444" t="str">
            <v>France</v>
          </cell>
          <cell r="K1444">
            <v>1</v>
          </cell>
          <cell r="L1444" t="str">
            <v>Consortium</v>
          </cell>
          <cell r="M1444">
            <v>3</v>
          </cell>
          <cell r="N1444" t="str">
            <v>Standard</v>
          </cell>
          <cell r="O1444" t="str">
            <v/>
          </cell>
          <cell r="P1444" t="str">
            <v/>
          </cell>
          <cell r="Q1444">
            <v>3</v>
          </cell>
          <cell r="R1444" t="str">
            <v>Année Philologique</v>
          </cell>
          <cell r="S1444" t="str">
            <v/>
          </cell>
        </row>
        <row r="1445">
          <cell r="E1445">
            <v>1779</v>
          </cell>
          <cell r="F1445" t="str">
            <v>Logins</v>
          </cell>
          <cell r="G1445" t="str">
            <v>201907</v>
          </cell>
          <cell r="H1445" t="str">
            <v>UNIVERSITE DE FRANCHE-COMTE</v>
          </cell>
          <cell r="I1445" t="str">
            <v>BESANCON</v>
          </cell>
          <cell r="J1445" t="str">
            <v>France</v>
          </cell>
          <cell r="K1445">
            <v>1</v>
          </cell>
          <cell r="L1445" t="str">
            <v>Consortium</v>
          </cell>
          <cell r="M1445">
            <v>3</v>
          </cell>
          <cell r="N1445" t="str">
            <v>Standard</v>
          </cell>
          <cell r="O1445" t="str">
            <v/>
          </cell>
          <cell r="P1445" t="str">
            <v/>
          </cell>
          <cell r="Q1445">
            <v>3</v>
          </cell>
          <cell r="R1445" t="str">
            <v>Année Philologique</v>
          </cell>
          <cell r="S1445" t="str">
            <v/>
          </cell>
        </row>
        <row r="1446">
          <cell r="E1446">
            <v>1779</v>
          </cell>
          <cell r="F1446" t="str">
            <v>Logins</v>
          </cell>
          <cell r="G1446" t="str">
            <v>201908</v>
          </cell>
          <cell r="H1446" t="str">
            <v>UNIVERSITE DE FRANCHE-COMTE</v>
          </cell>
          <cell r="I1446" t="str">
            <v>BESANCON</v>
          </cell>
          <cell r="J1446" t="str">
            <v>France</v>
          </cell>
          <cell r="K1446">
            <v>1</v>
          </cell>
          <cell r="L1446" t="str">
            <v>Consortium</v>
          </cell>
          <cell r="M1446">
            <v>3</v>
          </cell>
          <cell r="N1446" t="str">
            <v>Standard</v>
          </cell>
          <cell r="O1446" t="str">
            <v/>
          </cell>
          <cell r="P1446" t="str">
            <v/>
          </cell>
          <cell r="Q1446">
            <v>3</v>
          </cell>
          <cell r="R1446" t="str">
            <v>Année Philologique</v>
          </cell>
          <cell r="S1446" t="str">
            <v/>
          </cell>
        </row>
        <row r="1447">
          <cell r="E1447">
            <v>1779</v>
          </cell>
          <cell r="F1447" t="str">
            <v>Logins</v>
          </cell>
          <cell r="G1447" t="str">
            <v>201909</v>
          </cell>
          <cell r="H1447" t="str">
            <v>UNIVERSITE DE FRANCHE-COMTE</v>
          </cell>
          <cell r="I1447" t="str">
            <v>BESANCON</v>
          </cell>
          <cell r="J1447" t="str">
            <v>France</v>
          </cell>
          <cell r="K1447">
            <v>1</v>
          </cell>
          <cell r="L1447" t="str">
            <v>Consortium</v>
          </cell>
          <cell r="M1447">
            <v>3</v>
          </cell>
          <cell r="N1447" t="str">
            <v>Standard</v>
          </cell>
          <cell r="O1447" t="str">
            <v/>
          </cell>
          <cell r="P1447" t="str">
            <v/>
          </cell>
          <cell r="Q1447">
            <v>3</v>
          </cell>
          <cell r="R1447" t="str">
            <v>Année Philologique</v>
          </cell>
          <cell r="S1447" t="str">
            <v/>
          </cell>
        </row>
        <row r="1448">
          <cell r="E1448">
            <v>1779</v>
          </cell>
          <cell r="F1448" t="str">
            <v>Logins</v>
          </cell>
          <cell r="G1448" t="str">
            <v>201910</v>
          </cell>
          <cell r="H1448" t="str">
            <v>UNIVERSITE DE FRANCHE-COMTE</v>
          </cell>
          <cell r="I1448" t="str">
            <v>BESANCON</v>
          </cell>
          <cell r="J1448" t="str">
            <v>France</v>
          </cell>
          <cell r="K1448">
            <v>1</v>
          </cell>
          <cell r="L1448" t="str">
            <v>Consortium</v>
          </cell>
          <cell r="M1448">
            <v>3</v>
          </cell>
          <cell r="N1448" t="str">
            <v>Standard</v>
          </cell>
          <cell r="O1448" t="str">
            <v/>
          </cell>
          <cell r="P1448" t="str">
            <v/>
          </cell>
          <cell r="Q1448">
            <v>3</v>
          </cell>
          <cell r="R1448" t="str">
            <v>Année Philologique</v>
          </cell>
          <cell r="S1448" t="str">
            <v/>
          </cell>
        </row>
        <row r="1449">
          <cell r="E1449">
            <v>1779</v>
          </cell>
          <cell r="F1449" t="str">
            <v>Logins</v>
          </cell>
          <cell r="G1449" t="str">
            <v>201911</v>
          </cell>
          <cell r="H1449" t="str">
            <v>UNIVERSITE DE FRANCHE-COMTE</v>
          </cell>
          <cell r="I1449" t="str">
            <v>BESANCON</v>
          </cell>
          <cell r="J1449" t="str">
            <v>France</v>
          </cell>
          <cell r="K1449">
            <v>1</v>
          </cell>
          <cell r="L1449" t="str">
            <v>Consortium</v>
          </cell>
          <cell r="M1449">
            <v>3</v>
          </cell>
          <cell r="N1449" t="str">
            <v>Standard</v>
          </cell>
          <cell r="O1449" t="str">
            <v/>
          </cell>
          <cell r="P1449" t="str">
            <v/>
          </cell>
          <cell r="Q1449">
            <v>3</v>
          </cell>
          <cell r="R1449" t="str">
            <v>Année Philologique</v>
          </cell>
          <cell r="S1449" t="str">
            <v/>
          </cell>
        </row>
        <row r="1450">
          <cell r="E1450">
            <v>1779</v>
          </cell>
          <cell r="F1450" t="str">
            <v>Logins</v>
          </cell>
          <cell r="G1450" t="str">
            <v>201912</v>
          </cell>
          <cell r="H1450" t="str">
            <v>UNIVERSITE DE FRANCHE-COMTE</v>
          </cell>
          <cell r="I1450" t="str">
            <v>BESANCON</v>
          </cell>
          <cell r="J1450" t="str">
            <v>France</v>
          </cell>
          <cell r="K1450">
            <v>1</v>
          </cell>
          <cell r="L1450" t="str">
            <v>Consortium</v>
          </cell>
          <cell r="M1450">
            <v>3</v>
          </cell>
          <cell r="N1450" t="str">
            <v>Standard</v>
          </cell>
          <cell r="O1450" t="str">
            <v/>
          </cell>
          <cell r="P1450" t="str">
            <v/>
          </cell>
          <cell r="Q1450">
            <v>3</v>
          </cell>
          <cell r="R1450" t="str">
            <v>Année Philologique</v>
          </cell>
          <cell r="S1450" t="str">
            <v/>
          </cell>
        </row>
        <row r="1451">
          <cell r="E1451">
            <v>1781</v>
          </cell>
          <cell r="F1451" t="str">
            <v>Logins</v>
          </cell>
          <cell r="G1451" t="str">
            <v>201901</v>
          </cell>
          <cell r="H1451" t="str">
            <v>UNIVERSITE DE CAEN</v>
          </cell>
          <cell r="I1451" t="str">
            <v>CAEN</v>
          </cell>
          <cell r="J1451" t="str">
            <v>France</v>
          </cell>
          <cell r="K1451">
            <v>2</v>
          </cell>
          <cell r="L1451" t="str">
            <v>Institute</v>
          </cell>
          <cell r="M1451">
            <v>3</v>
          </cell>
          <cell r="N1451" t="str">
            <v>Standard</v>
          </cell>
          <cell r="O1451" t="str">
            <v/>
          </cell>
          <cell r="P1451" t="str">
            <v/>
          </cell>
          <cell r="Q1451">
            <v>3</v>
          </cell>
          <cell r="R1451" t="str">
            <v>Année Philologique</v>
          </cell>
          <cell r="S1451" t="str">
            <v/>
          </cell>
        </row>
        <row r="1452">
          <cell r="E1452">
            <v>1781</v>
          </cell>
          <cell r="F1452" t="str">
            <v>Logins</v>
          </cell>
          <cell r="G1452" t="str">
            <v>201902</v>
          </cell>
          <cell r="H1452" t="str">
            <v>UNIVERSITE DE CAEN</v>
          </cell>
          <cell r="I1452" t="str">
            <v>CAEN</v>
          </cell>
          <cell r="J1452" t="str">
            <v>France</v>
          </cell>
          <cell r="K1452">
            <v>2</v>
          </cell>
          <cell r="L1452" t="str">
            <v>Institute</v>
          </cell>
          <cell r="M1452">
            <v>3</v>
          </cell>
          <cell r="N1452" t="str">
            <v>Standard</v>
          </cell>
          <cell r="O1452" t="str">
            <v/>
          </cell>
          <cell r="P1452" t="str">
            <v/>
          </cell>
          <cell r="Q1452">
            <v>3</v>
          </cell>
          <cell r="R1452" t="str">
            <v>Année Philologique</v>
          </cell>
          <cell r="S1452" t="str">
            <v/>
          </cell>
        </row>
        <row r="1453">
          <cell r="E1453">
            <v>1781</v>
          </cell>
          <cell r="F1453" t="str">
            <v>Logins</v>
          </cell>
          <cell r="G1453" t="str">
            <v>201903</v>
          </cell>
          <cell r="H1453" t="str">
            <v>UNIVERSITE DE CAEN</v>
          </cell>
          <cell r="I1453" t="str">
            <v>CAEN</v>
          </cell>
          <cell r="J1453" t="str">
            <v>France</v>
          </cell>
          <cell r="K1453">
            <v>2</v>
          </cell>
          <cell r="L1453" t="str">
            <v>Institute</v>
          </cell>
          <cell r="M1453">
            <v>3</v>
          </cell>
          <cell r="N1453" t="str">
            <v>Standard</v>
          </cell>
          <cell r="O1453" t="str">
            <v/>
          </cell>
          <cell r="P1453" t="str">
            <v/>
          </cell>
          <cell r="Q1453">
            <v>3</v>
          </cell>
          <cell r="R1453" t="str">
            <v>Année Philologique</v>
          </cell>
          <cell r="S1453" t="str">
            <v/>
          </cell>
        </row>
        <row r="1454">
          <cell r="E1454">
            <v>1781</v>
          </cell>
          <cell r="F1454" t="str">
            <v>Logins</v>
          </cell>
          <cell r="G1454" t="str">
            <v>201904</v>
          </cell>
          <cell r="H1454" t="str">
            <v>UNIVERSITE DE CAEN</v>
          </cell>
          <cell r="I1454" t="str">
            <v>CAEN</v>
          </cell>
          <cell r="J1454" t="str">
            <v>France</v>
          </cell>
          <cell r="K1454">
            <v>2</v>
          </cell>
          <cell r="L1454" t="str">
            <v>Institute</v>
          </cell>
          <cell r="M1454">
            <v>3</v>
          </cell>
          <cell r="N1454" t="str">
            <v>Standard</v>
          </cell>
          <cell r="O1454" t="str">
            <v/>
          </cell>
          <cell r="P1454" t="str">
            <v/>
          </cell>
          <cell r="Q1454">
            <v>3</v>
          </cell>
          <cell r="R1454" t="str">
            <v>Année Philologique</v>
          </cell>
          <cell r="S1454" t="str">
            <v/>
          </cell>
        </row>
        <row r="1455">
          <cell r="E1455">
            <v>1781</v>
          </cell>
          <cell r="F1455" t="str">
            <v>Logins</v>
          </cell>
          <cell r="G1455" t="str">
            <v>201905</v>
          </cell>
          <cell r="H1455" t="str">
            <v>UNIVERSITE DE CAEN</v>
          </cell>
          <cell r="I1455" t="str">
            <v>CAEN</v>
          </cell>
          <cell r="J1455" t="str">
            <v>France</v>
          </cell>
          <cell r="K1455">
            <v>2</v>
          </cell>
          <cell r="L1455" t="str">
            <v>Institute</v>
          </cell>
          <cell r="M1455">
            <v>3</v>
          </cell>
          <cell r="N1455" t="str">
            <v>Standard</v>
          </cell>
          <cell r="O1455" t="str">
            <v/>
          </cell>
          <cell r="P1455" t="str">
            <v/>
          </cell>
          <cell r="Q1455">
            <v>3</v>
          </cell>
          <cell r="R1455" t="str">
            <v>Année Philologique</v>
          </cell>
          <cell r="S1455" t="str">
            <v/>
          </cell>
        </row>
        <row r="1456">
          <cell r="E1456">
            <v>1781</v>
          </cell>
          <cell r="F1456" t="str">
            <v>Logins</v>
          </cell>
          <cell r="G1456" t="str">
            <v>201906</v>
          </cell>
          <cell r="H1456" t="str">
            <v>UNIVERSITE DE CAEN</v>
          </cell>
          <cell r="I1456" t="str">
            <v>CAEN</v>
          </cell>
          <cell r="J1456" t="str">
            <v>France</v>
          </cell>
          <cell r="K1456">
            <v>2</v>
          </cell>
          <cell r="L1456" t="str">
            <v>Institute</v>
          </cell>
          <cell r="M1456">
            <v>3</v>
          </cell>
          <cell r="N1456" t="str">
            <v>Standard</v>
          </cell>
          <cell r="O1456" t="str">
            <v/>
          </cell>
          <cell r="P1456" t="str">
            <v/>
          </cell>
          <cell r="Q1456">
            <v>3</v>
          </cell>
          <cell r="R1456" t="str">
            <v>Année Philologique</v>
          </cell>
          <cell r="S1456" t="str">
            <v/>
          </cell>
        </row>
        <row r="1457">
          <cell r="E1457">
            <v>1781</v>
          </cell>
          <cell r="F1457" t="str">
            <v>Logins</v>
          </cell>
          <cell r="G1457" t="str">
            <v>201908</v>
          </cell>
          <cell r="H1457" t="str">
            <v>UNIVERSITE DE CAEN</v>
          </cell>
          <cell r="I1457" t="str">
            <v>CAEN</v>
          </cell>
          <cell r="J1457" t="str">
            <v>France</v>
          </cell>
          <cell r="K1457">
            <v>2</v>
          </cell>
          <cell r="L1457" t="str">
            <v>Institute</v>
          </cell>
          <cell r="M1457">
            <v>3</v>
          </cell>
          <cell r="N1457" t="str">
            <v>Standard</v>
          </cell>
          <cell r="O1457" t="str">
            <v/>
          </cell>
          <cell r="P1457" t="str">
            <v/>
          </cell>
          <cell r="Q1457">
            <v>3</v>
          </cell>
          <cell r="R1457" t="str">
            <v>Année Philologique</v>
          </cell>
          <cell r="S1457" t="str">
            <v/>
          </cell>
        </row>
        <row r="1458">
          <cell r="E1458">
            <v>1781</v>
          </cell>
          <cell r="F1458" t="str">
            <v>Logins</v>
          </cell>
          <cell r="G1458" t="str">
            <v>201909</v>
          </cell>
          <cell r="H1458" t="str">
            <v>UNIVERSITE DE CAEN</v>
          </cell>
          <cell r="I1458" t="str">
            <v>CAEN</v>
          </cell>
          <cell r="J1458" t="str">
            <v>France</v>
          </cell>
          <cell r="K1458">
            <v>2</v>
          </cell>
          <cell r="L1458" t="str">
            <v>Institute</v>
          </cell>
          <cell r="M1458">
            <v>3</v>
          </cell>
          <cell r="N1458" t="str">
            <v>Standard</v>
          </cell>
          <cell r="O1458" t="str">
            <v/>
          </cell>
          <cell r="P1458" t="str">
            <v/>
          </cell>
          <cell r="Q1458">
            <v>3</v>
          </cell>
          <cell r="R1458" t="str">
            <v>Année Philologique</v>
          </cell>
          <cell r="S1458" t="str">
            <v/>
          </cell>
        </row>
        <row r="1459">
          <cell r="E1459">
            <v>1781</v>
          </cell>
          <cell r="F1459" t="str">
            <v>Logins</v>
          </cell>
          <cell r="G1459" t="str">
            <v>201910</v>
          </cell>
          <cell r="H1459" t="str">
            <v>UNIVERSITE DE CAEN</v>
          </cell>
          <cell r="I1459" t="str">
            <v>CAEN</v>
          </cell>
          <cell r="J1459" t="str">
            <v>France</v>
          </cell>
          <cell r="K1459">
            <v>2</v>
          </cell>
          <cell r="L1459" t="str">
            <v>Institute</v>
          </cell>
          <cell r="M1459">
            <v>3</v>
          </cell>
          <cell r="N1459" t="str">
            <v>Standard</v>
          </cell>
          <cell r="O1459" t="str">
            <v/>
          </cell>
          <cell r="P1459" t="str">
            <v/>
          </cell>
          <cell r="Q1459">
            <v>3</v>
          </cell>
          <cell r="R1459" t="str">
            <v>Année Philologique</v>
          </cell>
          <cell r="S1459" t="str">
            <v/>
          </cell>
        </row>
        <row r="1460">
          <cell r="E1460">
            <v>1781</v>
          </cell>
          <cell r="F1460" t="str">
            <v>Logins</v>
          </cell>
          <cell r="G1460" t="str">
            <v>201911</v>
          </cell>
          <cell r="H1460" t="str">
            <v>UNIVERSITE DE CAEN</v>
          </cell>
          <cell r="I1460" t="str">
            <v>CAEN</v>
          </cell>
          <cell r="J1460" t="str">
            <v>France</v>
          </cell>
          <cell r="K1460">
            <v>2</v>
          </cell>
          <cell r="L1460" t="str">
            <v>Institute</v>
          </cell>
          <cell r="M1460">
            <v>3</v>
          </cell>
          <cell r="N1460" t="str">
            <v>Standard</v>
          </cell>
          <cell r="O1460" t="str">
            <v/>
          </cell>
          <cell r="P1460" t="str">
            <v/>
          </cell>
          <cell r="Q1460">
            <v>3</v>
          </cell>
          <cell r="R1460" t="str">
            <v>Année Philologique</v>
          </cell>
          <cell r="S1460" t="str">
            <v/>
          </cell>
        </row>
        <row r="1461">
          <cell r="E1461">
            <v>1781</v>
          </cell>
          <cell r="F1461" t="str">
            <v>Logins</v>
          </cell>
          <cell r="G1461" t="str">
            <v>201912</v>
          </cell>
          <cell r="H1461" t="str">
            <v>UNIVERSITE DE CAEN</v>
          </cell>
          <cell r="I1461" t="str">
            <v>CAEN</v>
          </cell>
          <cell r="J1461" t="str">
            <v>France</v>
          </cell>
          <cell r="K1461">
            <v>2</v>
          </cell>
          <cell r="L1461" t="str">
            <v>Institute</v>
          </cell>
          <cell r="M1461">
            <v>3</v>
          </cell>
          <cell r="N1461" t="str">
            <v>Standard</v>
          </cell>
          <cell r="O1461" t="str">
            <v/>
          </cell>
          <cell r="P1461" t="str">
            <v/>
          </cell>
          <cell r="Q1461">
            <v>3</v>
          </cell>
          <cell r="R1461" t="str">
            <v>Année Philologique</v>
          </cell>
          <cell r="S1461" t="str">
            <v/>
          </cell>
        </row>
        <row r="1462">
          <cell r="E1462">
            <v>1782</v>
          </cell>
          <cell r="F1462" t="str">
            <v>Logins</v>
          </cell>
          <cell r="G1462" t="str">
            <v>201901</v>
          </cell>
          <cell r="H1462" t="str">
            <v>UNIVERSITE DE ROUEN</v>
          </cell>
          <cell r="I1462" t="str">
            <v>MONT-SAINT-AIGNAN</v>
          </cell>
          <cell r="J1462" t="str">
            <v>France</v>
          </cell>
          <cell r="K1462">
            <v>1</v>
          </cell>
          <cell r="L1462" t="str">
            <v>Consortium</v>
          </cell>
          <cell r="M1462">
            <v>3</v>
          </cell>
          <cell r="N1462" t="str">
            <v>Standard</v>
          </cell>
          <cell r="O1462" t="str">
            <v/>
          </cell>
          <cell r="P1462" t="str">
            <v/>
          </cell>
          <cell r="Q1462">
            <v>3</v>
          </cell>
          <cell r="R1462" t="str">
            <v>Année Philologique</v>
          </cell>
          <cell r="S1462" t="str">
            <v/>
          </cell>
        </row>
        <row r="1463">
          <cell r="E1463">
            <v>1782</v>
          </cell>
          <cell r="F1463" t="str">
            <v>Logins</v>
          </cell>
          <cell r="G1463" t="str">
            <v>201902</v>
          </cell>
          <cell r="H1463" t="str">
            <v>UNIVERSITE DE ROUEN</v>
          </cell>
          <cell r="I1463" t="str">
            <v>MONT-SAINT-AIGNAN</v>
          </cell>
          <cell r="J1463" t="str">
            <v>France</v>
          </cell>
          <cell r="K1463">
            <v>1</v>
          </cell>
          <cell r="L1463" t="str">
            <v>Consortium</v>
          </cell>
          <cell r="M1463">
            <v>3</v>
          </cell>
          <cell r="N1463" t="str">
            <v>Standard</v>
          </cell>
          <cell r="O1463" t="str">
            <v/>
          </cell>
          <cell r="P1463" t="str">
            <v/>
          </cell>
          <cell r="Q1463">
            <v>3</v>
          </cell>
          <cell r="R1463" t="str">
            <v>Année Philologique</v>
          </cell>
          <cell r="S1463" t="str">
            <v/>
          </cell>
        </row>
        <row r="1464">
          <cell r="E1464">
            <v>1782</v>
          </cell>
          <cell r="F1464" t="str">
            <v>Logins</v>
          </cell>
          <cell r="G1464" t="str">
            <v>201903</v>
          </cell>
          <cell r="H1464" t="str">
            <v>UNIVERSITE DE ROUEN</v>
          </cell>
          <cell r="I1464" t="str">
            <v>MONT-SAINT-AIGNAN</v>
          </cell>
          <cell r="J1464" t="str">
            <v>France</v>
          </cell>
          <cell r="K1464">
            <v>1</v>
          </cell>
          <cell r="L1464" t="str">
            <v>Consortium</v>
          </cell>
          <cell r="M1464">
            <v>3</v>
          </cell>
          <cell r="N1464" t="str">
            <v>Standard</v>
          </cell>
          <cell r="O1464" t="str">
            <v/>
          </cell>
          <cell r="P1464" t="str">
            <v/>
          </cell>
          <cell r="Q1464">
            <v>3</v>
          </cell>
          <cell r="R1464" t="str">
            <v>Année Philologique</v>
          </cell>
          <cell r="S1464" t="str">
            <v/>
          </cell>
        </row>
        <row r="1465">
          <cell r="E1465">
            <v>1782</v>
          </cell>
          <cell r="F1465" t="str">
            <v>Logins</v>
          </cell>
          <cell r="G1465" t="str">
            <v>201904</v>
          </cell>
          <cell r="H1465" t="str">
            <v>UNIVERSITE DE ROUEN</v>
          </cell>
          <cell r="I1465" t="str">
            <v>MONT-SAINT-AIGNAN</v>
          </cell>
          <cell r="J1465" t="str">
            <v>France</v>
          </cell>
          <cell r="K1465">
            <v>1</v>
          </cell>
          <cell r="L1465" t="str">
            <v>Consortium</v>
          </cell>
          <cell r="M1465">
            <v>3</v>
          </cell>
          <cell r="N1465" t="str">
            <v>Standard</v>
          </cell>
          <cell r="O1465" t="str">
            <v/>
          </cell>
          <cell r="P1465" t="str">
            <v/>
          </cell>
          <cell r="Q1465">
            <v>3</v>
          </cell>
          <cell r="R1465" t="str">
            <v>Année Philologique</v>
          </cell>
          <cell r="S1465" t="str">
            <v/>
          </cell>
        </row>
        <row r="1466">
          <cell r="E1466">
            <v>1782</v>
          </cell>
          <cell r="F1466" t="str">
            <v>Logins</v>
          </cell>
          <cell r="G1466" t="str">
            <v>201905</v>
          </cell>
          <cell r="H1466" t="str">
            <v>UNIVERSITE DE ROUEN</v>
          </cell>
          <cell r="I1466" t="str">
            <v>MONT-SAINT-AIGNAN</v>
          </cell>
          <cell r="J1466" t="str">
            <v>France</v>
          </cell>
          <cell r="K1466">
            <v>1</v>
          </cell>
          <cell r="L1466" t="str">
            <v>Consortium</v>
          </cell>
          <cell r="M1466">
            <v>3</v>
          </cell>
          <cell r="N1466" t="str">
            <v>Standard</v>
          </cell>
          <cell r="O1466" t="str">
            <v/>
          </cell>
          <cell r="P1466" t="str">
            <v/>
          </cell>
          <cell r="Q1466">
            <v>3</v>
          </cell>
          <cell r="R1466" t="str">
            <v>Année Philologique</v>
          </cell>
          <cell r="S1466" t="str">
            <v/>
          </cell>
        </row>
        <row r="1467">
          <cell r="E1467">
            <v>1782</v>
          </cell>
          <cell r="F1467" t="str">
            <v>Logins</v>
          </cell>
          <cell r="G1467" t="str">
            <v>201906</v>
          </cell>
          <cell r="H1467" t="str">
            <v>UNIVERSITE DE ROUEN</v>
          </cell>
          <cell r="I1467" t="str">
            <v>MONT-SAINT-AIGNAN</v>
          </cell>
          <cell r="J1467" t="str">
            <v>France</v>
          </cell>
          <cell r="K1467">
            <v>1</v>
          </cell>
          <cell r="L1467" t="str">
            <v>Consortium</v>
          </cell>
          <cell r="M1467">
            <v>3</v>
          </cell>
          <cell r="N1467" t="str">
            <v>Standard</v>
          </cell>
          <cell r="O1467" t="str">
            <v/>
          </cell>
          <cell r="P1467" t="str">
            <v/>
          </cell>
          <cell r="Q1467">
            <v>3</v>
          </cell>
          <cell r="R1467" t="str">
            <v>Année Philologique</v>
          </cell>
          <cell r="S1467" t="str">
            <v/>
          </cell>
        </row>
        <row r="1468">
          <cell r="E1468">
            <v>1782</v>
          </cell>
          <cell r="F1468" t="str">
            <v>Logins</v>
          </cell>
          <cell r="G1468" t="str">
            <v>201907</v>
          </cell>
          <cell r="H1468" t="str">
            <v>UNIVERSITE DE ROUEN</v>
          </cell>
          <cell r="I1468" t="str">
            <v>MONT-SAINT-AIGNAN</v>
          </cell>
          <cell r="J1468" t="str">
            <v>France</v>
          </cell>
          <cell r="K1468">
            <v>1</v>
          </cell>
          <cell r="L1468" t="str">
            <v>Consortium</v>
          </cell>
          <cell r="M1468">
            <v>3</v>
          </cell>
          <cell r="N1468" t="str">
            <v>Standard</v>
          </cell>
          <cell r="O1468" t="str">
            <v/>
          </cell>
          <cell r="P1468" t="str">
            <v/>
          </cell>
          <cell r="Q1468">
            <v>3</v>
          </cell>
          <cell r="R1468" t="str">
            <v>Année Philologique</v>
          </cell>
          <cell r="S1468" t="str">
            <v/>
          </cell>
        </row>
        <row r="1469">
          <cell r="E1469">
            <v>1782</v>
          </cell>
          <cell r="F1469" t="str">
            <v>Logins</v>
          </cell>
          <cell r="G1469" t="str">
            <v>201908</v>
          </cell>
          <cell r="H1469" t="str">
            <v>UNIVERSITE DE ROUEN</v>
          </cell>
          <cell r="I1469" t="str">
            <v>MONT-SAINT-AIGNAN</v>
          </cell>
          <cell r="J1469" t="str">
            <v>France</v>
          </cell>
          <cell r="K1469">
            <v>1</v>
          </cell>
          <cell r="L1469" t="str">
            <v>Consortium</v>
          </cell>
          <cell r="M1469">
            <v>3</v>
          </cell>
          <cell r="N1469" t="str">
            <v>Standard</v>
          </cell>
          <cell r="O1469" t="str">
            <v/>
          </cell>
          <cell r="P1469" t="str">
            <v/>
          </cell>
          <cell r="Q1469">
            <v>3</v>
          </cell>
          <cell r="R1469" t="str">
            <v>Année Philologique</v>
          </cell>
          <cell r="S1469" t="str">
            <v/>
          </cell>
        </row>
        <row r="1470">
          <cell r="E1470">
            <v>1782</v>
          </cell>
          <cell r="F1470" t="str">
            <v>Logins</v>
          </cell>
          <cell r="G1470" t="str">
            <v>201909</v>
          </cell>
          <cell r="H1470" t="str">
            <v>UNIVERSITE DE ROUEN</v>
          </cell>
          <cell r="I1470" t="str">
            <v>MONT-SAINT-AIGNAN</v>
          </cell>
          <cell r="J1470" t="str">
            <v>France</v>
          </cell>
          <cell r="K1470">
            <v>1</v>
          </cell>
          <cell r="L1470" t="str">
            <v>Consortium</v>
          </cell>
          <cell r="M1470">
            <v>3</v>
          </cell>
          <cell r="N1470" t="str">
            <v>Standard</v>
          </cell>
          <cell r="O1470" t="str">
            <v/>
          </cell>
          <cell r="P1470" t="str">
            <v/>
          </cell>
          <cell r="Q1470">
            <v>3</v>
          </cell>
          <cell r="R1470" t="str">
            <v>Année Philologique</v>
          </cell>
          <cell r="S1470" t="str">
            <v/>
          </cell>
        </row>
        <row r="1471">
          <cell r="E1471">
            <v>1782</v>
          </cell>
          <cell r="F1471" t="str">
            <v>Logins</v>
          </cell>
          <cell r="G1471" t="str">
            <v>201910</v>
          </cell>
          <cell r="H1471" t="str">
            <v>UNIVERSITE DE ROUEN</v>
          </cell>
          <cell r="I1471" t="str">
            <v>MONT-SAINT-AIGNAN</v>
          </cell>
          <cell r="J1471" t="str">
            <v>France</v>
          </cell>
          <cell r="K1471">
            <v>1</v>
          </cell>
          <cell r="L1471" t="str">
            <v>Consortium</v>
          </cell>
          <cell r="M1471">
            <v>3</v>
          </cell>
          <cell r="N1471" t="str">
            <v>Standard</v>
          </cell>
          <cell r="O1471" t="str">
            <v/>
          </cell>
          <cell r="P1471" t="str">
            <v/>
          </cell>
          <cell r="Q1471">
            <v>3</v>
          </cell>
          <cell r="R1471" t="str">
            <v>Année Philologique</v>
          </cell>
          <cell r="S1471" t="str">
            <v/>
          </cell>
        </row>
        <row r="1472">
          <cell r="E1472">
            <v>1782</v>
          </cell>
          <cell r="F1472" t="str">
            <v>Logins</v>
          </cell>
          <cell r="G1472" t="str">
            <v>201911</v>
          </cell>
          <cell r="H1472" t="str">
            <v>UNIVERSITE DE ROUEN</v>
          </cell>
          <cell r="I1472" t="str">
            <v>MONT-SAINT-AIGNAN</v>
          </cell>
          <cell r="J1472" t="str">
            <v>France</v>
          </cell>
          <cell r="K1472">
            <v>1</v>
          </cell>
          <cell r="L1472" t="str">
            <v>Consortium</v>
          </cell>
          <cell r="M1472">
            <v>3</v>
          </cell>
          <cell r="N1472" t="str">
            <v>Standard</v>
          </cell>
          <cell r="O1472" t="str">
            <v/>
          </cell>
          <cell r="P1472" t="str">
            <v/>
          </cell>
          <cell r="Q1472">
            <v>3</v>
          </cell>
          <cell r="R1472" t="str">
            <v>Année Philologique</v>
          </cell>
          <cell r="S1472" t="str">
            <v/>
          </cell>
        </row>
        <row r="1473">
          <cell r="E1473">
            <v>1782</v>
          </cell>
          <cell r="F1473" t="str">
            <v>Logins</v>
          </cell>
          <cell r="G1473" t="str">
            <v>201912</v>
          </cell>
          <cell r="H1473" t="str">
            <v>UNIVERSITE DE ROUEN</v>
          </cell>
          <cell r="I1473" t="str">
            <v>MONT-SAINT-AIGNAN</v>
          </cell>
          <cell r="J1473" t="str">
            <v>France</v>
          </cell>
          <cell r="K1473">
            <v>1</v>
          </cell>
          <cell r="L1473" t="str">
            <v>Consortium</v>
          </cell>
          <cell r="M1473">
            <v>3</v>
          </cell>
          <cell r="N1473" t="str">
            <v>Standard</v>
          </cell>
          <cell r="O1473" t="str">
            <v/>
          </cell>
          <cell r="P1473" t="str">
            <v/>
          </cell>
          <cell r="Q1473">
            <v>3</v>
          </cell>
          <cell r="R1473" t="str">
            <v>Année Philologique</v>
          </cell>
          <cell r="S1473" t="str">
            <v/>
          </cell>
        </row>
        <row r="1474">
          <cell r="E1474">
            <v>1783</v>
          </cell>
          <cell r="F1474" t="str">
            <v>Logins</v>
          </cell>
          <cell r="G1474" t="str">
            <v>201901</v>
          </cell>
          <cell r="H1474" t="str">
            <v>FERNUNIVERSITAET HAGEN</v>
          </cell>
          <cell r="I1474" t="str">
            <v>Hagen</v>
          </cell>
          <cell r="J1474" t="str">
            <v>Germany</v>
          </cell>
          <cell r="K1474">
            <v>1</v>
          </cell>
          <cell r="L1474" t="str">
            <v>Consortium</v>
          </cell>
          <cell r="M1474">
            <v>3</v>
          </cell>
          <cell r="N1474" t="str">
            <v>Standard</v>
          </cell>
          <cell r="O1474" t="str">
            <v/>
          </cell>
          <cell r="P1474" t="str">
            <v/>
          </cell>
          <cell r="Q1474">
            <v>3</v>
          </cell>
          <cell r="R1474" t="str">
            <v>Année Philologique</v>
          </cell>
          <cell r="S1474" t="str">
            <v/>
          </cell>
        </row>
        <row r="1475">
          <cell r="E1475">
            <v>1783</v>
          </cell>
          <cell r="F1475" t="str">
            <v>Logins</v>
          </cell>
          <cell r="G1475" t="str">
            <v>201902</v>
          </cell>
          <cell r="H1475" t="str">
            <v>FERNUNIVERSITAET HAGEN</v>
          </cell>
          <cell r="I1475" t="str">
            <v>Hagen</v>
          </cell>
          <cell r="J1475" t="str">
            <v>Germany</v>
          </cell>
          <cell r="K1475">
            <v>1</v>
          </cell>
          <cell r="L1475" t="str">
            <v>Consortium</v>
          </cell>
          <cell r="M1475">
            <v>3</v>
          </cell>
          <cell r="N1475" t="str">
            <v>Standard</v>
          </cell>
          <cell r="O1475" t="str">
            <v/>
          </cell>
          <cell r="P1475" t="str">
            <v/>
          </cell>
          <cell r="Q1475">
            <v>3</v>
          </cell>
          <cell r="R1475" t="str">
            <v>Année Philologique</v>
          </cell>
          <cell r="S1475" t="str">
            <v/>
          </cell>
        </row>
        <row r="1476">
          <cell r="E1476">
            <v>1783</v>
          </cell>
          <cell r="F1476" t="str">
            <v>Logins</v>
          </cell>
          <cell r="G1476" t="str">
            <v>201903</v>
          </cell>
          <cell r="H1476" t="str">
            <v>FERNUNIVERSITAET HAGEN</v>
          </cell>
          <cell r="I1476" t="str">
            <v>Hagen</v>
          </cell>
          <cell r="J1476" t="str">
            <v>Germany</v>
          </cell>
          <cell r="K1476">
            <v>1</v>
          </cell>
          <cell r="L1476" t="str">
            <v>Consortium</v>
          </cell>
          <cell r="M1476">
            <v>3</v>
          </cell>
          <cell r="N1476" t="str">
            <v>Standard</v>
          </cell>
          <cell r="O1476" t="str">
            <v/>
          </cell>
          <cell r="P1476" t="str">
            <v/>
          </cell>
          <cell r="Q1476">
            <v>3</v>
          </cell>
          <cell r="R1476" t="str">
            <v>Année Philologique</v>
          </cell>
          <cell r="S1476" t="str">
            <v/>
          </cell>
        </row>
        <row r="1477">
          <cell r="E1477">
            <v>1783</v>
          </cell>
          <cell r="F1477" t="str">
            <v>Logins</v>
          </cell>
          <cell r="G1477" t="str">
            <v>201904</v>
          </cell>
          <cell r="H1477" t="str">
            <v>FERNUNIVERSITAET HAGEN</v>
          </cell>
          <cell r="I1477" t="str">
            <v>Hagen</v>
          </cell>
          <cell r="J1477" t="str">
            <v>Germany</v>
          </cell>
          <cell r="K1477">
            <v>1</v>
          </cell>
          <cell r="L1477" t="str">
            <v>Consortium</v>
          </cell>
          <cell r="M1477">
            <v>3</v>
          </cell>
          <cell r="N1477" t="str">
            <v>Standard</v>
          </cell>
          <cell r="O1477" t="str">
            <v/>
          </cell>
          <cell r="P1477" t="str">
            <v/>
          </cell>
          <cell r="Q1477">
            <v>3</v>
          </cell>
          <cell r="R1477" t="str">
            <v>Année Philologique</v>
          </cell>
          <cell r="S1477" t="str">
            <v/>
          </cell>
        </row>
        <row r="1478">
          <cell r="E1478">
            <v>1783</v>
          </cell>
          <cell r="F1478" t="str">
            <v>Logins</v>
          </cell>
          <cell r="G1478" t="str">
            <v>201905</v>
          </cell>
          <cell r="H1478" t="str">
            <v>FERNUNIVERSITAET HAGEN</v>
          </cell>
          <cell r="I1478" t="str">
            <v>Hagen</v>
          </cell>
          <cell r="J1478" t="str">
            <v>Germany</v>
          </cell>
          <cell r="K1478">
            <v>1</v>
          </cell>
          <cell r="L1478" t="str">
            <v>Consortium</v>
          </cell>
          <cell r="M1478">
            <v>3</v>
          </cell>
          <cell r="N1478" t="str">
            <v>Standard</v>
          </cell>
          <cell r="O1478" t="str">
            <v/>
          </cell>
          <cell r="P1478" t="str">
            <v/>
          </cell>
          <cell r="Q1478">
            <v>3</v>
          </cell>
          <cell r="R1478" t="str">
            <v>Année Philologique</v>
          </cell>
          <cell r="S1478" t="str">
            <v/>
          </cell>
        </row>
        <row r="1479">
          <cell r="E1479">
            <v>1783</v>
          </cell>
          <cell r="F1479" t="str">
            <v>Logins</v>
          </cell>
          <cell r="G1479" t="str">
            <v>201906</v>
          </cell>
          <cell r="H1479" t="str">
            <v>FERNUNIVERSITAET HAGEN</v>
          </cell>
          <cell r="I1479" t="str">
            <v>Hagen</v>
          </cell>
          <cell r="J1479" t="str">
            <v>Germany</v>
          </cell>
          <cell r="K1479">
            <v>1</v>
          </cell>
          <cell r="L1479" t="str">
            <v>Consortium</v>
          </cell>
          <cell r="M1479">
            <v>3</v>
          </cell>
          <cell r="N1479" t="str">
            <v>Standard</v>
          </cell>
          <cell r="O1479" t="str">
            <v/>
          </cell>
          <cell r="P1479" t="str">
            <v/>
          </cell>
          <cell r="Q1479">
            <v>3</v>
          </cell>
          <cell r="R1479" t="str">
            <v>Année Philologique</v>
          </cell>
          <cell r="S1479" t="str">
            <v/>
          </cell>
        </row>
        <row r="1480">
          <cell r="E1480">
            <v>1783</v>
          </cell>
          <cell r="F1480" t="str">
            <v>Logins</v>
          </cell>
          <cell r="G1480" t="str">
            <v>201907</v>
          </cell>
          <cell r="H1480" t="str">
            <v>FERNUNIVERSITAET HAGEN</v>
          </cell>
          <cell r="I1480" t="str">
            <v>Hagen</v>
          </cell>
          <cell r="J1480" t="str">
            <v>Germany</v>
          </cell>
          <cell r="K1480">
            <v>1</v>
          </cell>
          <cell r="L1480" t="str">
            <v>Consortium</v>
          </cell>
          <cell r="M1480">
            <v>3</v>
          </cell>
          <cell r="N1480" t="str">
            <v>Standard</v>
          </cell>
          <cell r="O1480" t="str">
            <v/>
          </cell>
          <cell r="P1480" t="str">
            <v/>
          </cell>
          <cell r="Q1480">
            <v>3</v>
          </cell>
          <cell r="R1480" t="str">
            <v>Année Philologique</v>
          </cell>
          <cell r="S1480" t="str">
            <v/>
          </cell>
        </row>
        <row r="1481">
          <cell r="E1481">
            <v>1783</v>
          </cell>
          <cell r="F1481" t="str">
            <v>Logins</v>
          </cell>
          <cell r="G1481" t="str">
            <v>201908</v>
          </cell>
          <cell r="H1481" t="str">
            <v>FERNUNIVERSITAET HAGEN</v>
          </cell>
          <cell r="I1481" t="str">
            <v>Hagen</v>
          </cell>
          <cell r="J1481" t="str">
            <v>Germany</v>
          </cell>
          <cell r="K1481">
            <v>1</v>
          </cell>
          <cell r="L1481" t="str">
            <v>Consortium</v>
          </cell>
          <cell r="M1481">
            <v>3</v>
          </cell>
          <cell r="N1481" t="str">
            <v>Standard</v>
          </cell>
          <cell r="O1481" t="str">
            <v/>
          </cell>
          <cell r="P1481" t="str">
            <v/>
          </cell>
          <cell r="Q1481">
            <v>3</v>
          </cell>
          <cell r="R1481" t="str">
            <v>Année Philologique</v>
          </cell>
          <cell r="S1481" t="str">
            <v/>
          </cell>
        </row>
        <row r="1482">
          <cell r="E1482">
            <v>1783</v>
          </cell>
          <cell r="F1482" t="str">
            <v>Logins</v>
          </cell>
          <cell r="G1482" t="str">
            <v>201910</v>
          </cell>
          <cell r="H1482" t="str">
            <v>FERNUNIVERSITAET HAGEN</v>
          </cell>
          <cell r="I1482" t="str">
            <v>Hagen</v>
          </cell>
          <cell r="J1482" t="str">
            <v>Germany</v>
          </cell>
          <cell r="K1482">
            <v>1</v>
          </cell>
          <cell r="L1482" t="str">
            <v>Consortium</v>
          </cell>
          <cell r="M1482">
            <v>3</v>
          </cell>
          <cell r="N1482" t="str">
            <v>Standard</v>
          </cell>
          <cell r="O1482" t="str">
            <v/>
          </cell>
          <cell r="P1482" t="str">
            <v/>
          </cell>
          <cell r="Q1482">
            <v>3</v>
          </cell>
          <cell r="R1482" t="str">
            <v>Année Philologique</v>
          </cell>
          <cell r="S1482" t="str">
            <v/>
          </cell>
        </row>
        <row r="1483">
          <cell r="E1483">
            <v>1783</v>
          </cell>
          <cell r="F1483" t="str">
            <v>Logins</v>
          </cell>
          <cell r="G1483" t="str">
            <v>201911</v>
          </cell>
          <cell r="H1483" t="str">
            <v>FERNUNIVERSITAET HAGEN</v>
          </cell>
          <cell r="I1483" t="str">
            <v>Hagen</v>
          </cell>
          <cell r="J1483" t="str">
            <v>Germany</v>
          </cell>
          <cell r="K1483">
            <v>1</v>
          </cell>
          <cell r="L1483" t="str">
            <v>Consortium</v>
          </cell>
          <cell r="M1483">
            <v>3</v>
          </cell>
          <cell r="N1483" t="str">
            <v>Standard</v>
          </cell>
          <cell r="O1483" t="str">
            <v/>
          </cell>
          <cell r="P1483" t="str">
            <v/>
          </cell>
          <cell r="Q1483">
            <v>3</v>
          </cell>
          <cell r="R1483" t="str">
            <v>Année Philologique</v>
          </cell>
          <cell r="S1483" t="str">
            <v/>
          </cell>
        </row>
        <row r="1484">
          <cell r="E1484">
            <v>1783</v>
          </cell>
          <cell r="F1484" t="str">
            <v>Logins</v>
          </cell>
          <cell r="G1484" t="str">
            <v>201912</v>
          </cell>
          <cell r="H1484" t="str">
            <v>FERNUNIVERSITAET HAGEN</v>
          </cell>
          <cell r="I1484" t="str">
            <v>Hagen</v>
          </cell>
          <cell r="J1484" t="str">
            <v>Germany</v>
          </cell>
          <cell r="K1484">
            <v>1</v>
          </cell>
          <cell r="L1484" t="str">
            <v>Consortium</v>
          </cell>
          <cell r="M1484">
            <v>3</v>
          </cell>
          <cell r="N1484" t="str">
            <v>Standard</v>
          </cell>
          <cell r="O1484" t="str">
            <v/>
          </cell>
          <cell r="P1484" t="str">
            <v/>
          </cell>
          <cell r="Q1484">
            <v>3</v>
          </cell>
          <cell r="R1484" t="str">
            <v>Année Philologique</v>
          </cell>
          <cell r="S1484" t="str">
            <v/>
          </cell>
        </row>
        <row r="1485">
          <cell r="E1485">
            <v>1784</v>
          </cell>
          <cell r="F1485" t="str">
            <v>Logins</v>
          </cell>
          <cell r="G1485" t="str">
            <v>201901</v>
          </cell>
          <cell r="H1485" t="str">
            <v>Universität Konstanz Bibliothek</v>
          </cell>
          <cell r="I1485" t="str">
            <v>Konstanz</v>
          </cell>
          <cell r="J1485" t="str">
            <v>Germany</v>
          </cell>
          <cell r="K1485">
            <v>1</v>
          </cell>
          <cell r="L1485" t="str">
            <v>Consortium</v>
          </cell>
          <cell r="M1485">
            <v>2</v>
          </cell>
          <cell r="N1485" t="str">
            <v>Campus Wide</v>
          </cell>
          <cell r="O1485" t="str">
            <v/>
          </cell>
          <cell r="P1485" t="str">
            <v/>
          </cell>
          <cell r="Q1485">
            <v>80</v>
          </cell>
          <cell r="R1485" t="str">
            <v>Année Philologique</v>
          </cell>
          <cell r="S1485" t="str">
            <v/>
          </cell>
        </row>
        <row r="1486">
          <cell r="E1486">
            <v>1784</v>
          </cell>
          <cell r="F1486" t="str">
            <v>Logins</v>
          </cell>
          <cell r="G1486" t="str">
            <v>201902</v>
          </cell>
          <cell r="H1486" t="str">
            <v>Universität Konstanz Bibliothek</v>
          </cell>
          <cell r="I1486" t="str">
            <v>Konstanz</v>
          </cell>
          <cell r="J1486" t="str">
            <v>Germany</v>
          </cell>
          <cell r="K1486">
            <v>1</v>
          </cell>
          <cell r="L1486" t="str">
            <v>Consortium</v>
          </cell>
          <cell r="M1486">
            <v>2</v>
          </cell>
          <cell r="N1486" t="str">
            <v>Campus Wide</v>
          </cell>
          <cell r="O1486" t="str">
            <v/>
          </cell>
          <cell r="P1486" t="str">
            <v/>
          </cell>
          <cell r="Q1486">
            <v>80</v>
          </cell>
          <cell r="R1486" t="str">
            <v>Année Philologique</v>
          </cell>
          <cell r="S1486" t="str">
            <v/>
          </cell>
        </row>
        <row r="1487">
          <cell r="E1487">
            <v>1784</v>
          </cell>
          <cell r="F1487" t="str">
            <v>Logins</v>
          </cell>
          <cell r="G1487" t="str">
            <v>201903</v>
          </cell>
          <cell r="H1487" t="str">
            <v>Universität Konstanz Bibliothek</v>
          </cell>
          <cell r="I1487" t="str">
            <v>Konstanz</v>
          </cell>
          <cell r="J1487" t="str">
            <v>Germany</v>
          </cell>
          <cell r="K1487">
            <v>1</v>
          </cell>
          <cell r="L1487" t="str">
            <v>Consortium</v>
          </cell>
          <cell r="M1487">
            <v>2</v>
          </cell>
          <cell r="N1487" t="str">
            <v>Campus Wide</v>
          </cell>
          <cell r="O1487" t="str">
            <v/>
          </cell>
          <cell r="P1487" t="str">
            <v/>
          </cell>
          <cell r="Q1487">
            <v>80</v>
          </cell>
          <cell r="R1487" t="str">
            <v>Année Philologique</v>
          </cell>
          <cell r="S1487" t="str">
            <v/>
          </cell>
        </row>
        <row r="1488">
          <cell r="E1488">
            <v>1784</v>
          </cell>
          <cell r="F1488" t="str">
            <v>Logins</v>
          </cell>
          <cell r="G1488" t="str">
            <v>201904</v>
          </cell>
          <cell r="H1488" t="str">
            <v>Universität Konstanz Bibliothek</v>
          </cell>
          <cell r="I1488" t="str">
            <v>Konstanz</v>
          </cell>
          <cell r="J1488" t="str">
            <v>Germany</v>
          </cell>
          <cell r="K1488">
            <v>1</v>
          </cell>
          <cell r="L1488" t="str">
            <v>Consortium</v>
          </cell>
          <cell r="M1488">
            <v>2</v>
          </cell>
          <cell r="N1488" t="str">
            <v>Campus Wide</v>
          </cell>
          <cell r="O1488" t="str">
            <v/>
          </cell>
          <cell r="P1488" t="str">
            <v/>
          </cell>
          <cell r="Q1488">
            <v>80</v>
          </cell>
          <cell r="R1488" t="str">
            <v>Année Philologique</v>
          </cell>
          <cell r="S1488" t="str">
            <v/>
          </cell>
        </row>
        <row r="1489">
          <cell r="E1489">
            <v>1784</v>
          </cell>
          <cell r="F1489" t="str">
            <v>Logins</v>
          </cell>
          <cell r="G1489" t="str">
            <v>201905</v>
          </cell>
          <cell r="H1489" t="str">
            <v>Universität Konstanz Bibliothek</v>
          </cell>
          <cell r="I1489" t="str">
            <v>Konstanz</v>
          </cell>
          <cell r="J1489" t="str">
            <v>Germany</v>
          </cell>
          <cell r="K1489">
            <v>1</v>
          </cell>
          <cell r="L1489" t="str">
            <v>Consortium</v>
          </cell>
          <cell r="M1489">
            <v>2</v>
          </cell>
          <cell r="N1489" t="str">
            <v>Campus Wide</v>
          </cell>
          <cell r="O1489" t="str">
            <v/>
          </cell>
          <cell r="P1489" t="str">
            <v/>
          </cell>
          <cell r="Q1489">
            <v>80</v>
          </cell>
          <cell r="R1489" t="str">
            <v>Année Philologique</v>
          </cell>
          <cell r="S1489" t="str">
            <v/>
          </cell>
        </row>
        <row r="1490">
          <cell r="E1490">
            <v>1784</v>
          </cell>
          <cell r="F1490" t="str">
            <v>Logins</v>
          </cell>
          <cell r="G1490" t="str">
            <v>201906</v>
          </cell>
          <cell r="H1490" t="str">
            <v>Universität Konstanz Bibliothek</v>
          </cell>
          <cell r="I1490" t="str">
            <v>Konstanz</v>
          </cell>
          <cell r="J1490" t="str">
            <v>Germany</v>
          </cell>
          <cell r="K1490">
            <v>1</v>
          </cell>
          <cell r="L1490" t="str">
            <v>Consortium</v>
          </cell>
          <cell r="M1490">
            <v>2</v>
          </cell>
          <cell r="N1490" t="str">
            <v>Campus Wide</v>
          </cell>
          <cell r="O1490" t="str">
            <v/>
          </cell>
          <cell r="P1490" t="str">
            <v/>
          </cell>
          <cell r="Q1490">
            <v>80</v>
          </cell>
          <cell r="R1490" t="str">
            <v>Année Philologique</v>
          </cell>
          <cell r="S1490" t="str">
            <v/>
          </cell>
        </row>
        <row r="1491">
          <cell r="E1491">
            <v>1784</v>
          </cell>
          <cell r="F1491" t="str">
            <v>Logins</v>
          </cell>
          <cell r="G1491" t="str">
            <v>201907</v>
          </cell>
          <cell r="H1491" t="str">
            <v>Universität Konstanz Bibliothek</v>
          </cell>
          <cell r="I1491" t="str">
            <v>Konstanz</v>
          </cell>
          <cell r="J1491" t="str">
            <v>Germany</v>
          </cell>
          <cell r="K1491">
            <v>1</v>
          </cell>
          <cell r="L1491" t="str">
            <v>Consortium</v>
          </cell>
          <cell r="M1491">
            <v>2</v>
          </cell>
          <cell r="N1491" t="str">
            <v>Campus Wide</v>
          </cell>
          <cell r="O1491" t="str">
            <v/>
          </cell>
          <cell r="P1491" t="str">
            <v/>
          </cell>
          <cell r="Q1491">
            <v>80</v>
          </cell>
          <cell r="R1491" t="str">
            <v>Année Philologique</v>
          </cell>
          <cell r="S1491" t="str">
            <v/>
          </cell>
        </row>
        <row r="1492">
          <cell r="E1492">
            <v>1784</v>
          </cell>
          <cell r="F1492" t="str">
            <v>Logins</v>
          </cell>
          <cell r="G1492" t="str">
            <v>201908</v>
          </cell>
          <cell r="H1492" t="str">
            <v>Universität Konstanz Bibliothek</v>
          </cell>
          <cell r="I1492" t="str">
            <v>Konstanz</v>
          </cell>
          <cell r="J1492" t="str">
            <v>Germany</v>
          </cell>
          <cell r="K1492">
            <v>1</v>
          </cell>
          <cell r="L1492" t="str">
            <v>Consortium</v>
          </cell>
          <cell r="M1492">
            <v>2</v>
          </cell>
          <cell r="N1492" t="str">
            <v>Campus Wide</v>
          </cell>
          <cell r="O1492" t="str">
            <v/>
          </cell>
          <cell r="P1492" t="str">
            <v/>
          </cell>
          <cell r="Q1492">
            <v>80</v>
          </cell>
          <cell r="R1492" t="str">
            <v>Année Philologique</v>
          </cell>
          <cell r="S1492" t="str">
            <v/>
          </cell>
        </row>
        <row r="1493">
          <cell r="E1493">
            <v>1784</v>
          </cell>
          <cell r="F1493" t="str">
            <v>Logins</v>
          </cell>
          <cell r="G1493" t="str">
            <v>201909</v>
          </cell>
          <cell r="H1493" t="str">
            <v>Universität Konstanz Bibliothek</v>
          </cell>
          <cell r="I1493" t="str">
            <v>Konstanz</v>
          </cell>
          <cell r="J1493" t="str">
            <v>Germany</v>
          </cell>
          <cell r="K1493">
            <v>1</v>
          </cell>
          <cell r="L1493" t="str">
            <v>Consortium</v>
          </cell>
          <cell r="M1493">
            <v>2</v>
          </cell>
          <cell r="N1493" t="str">
            <v>Campus Wide</v>
          </cell>
          <cell r="O1493" t="str">
            <v/>
          </cell>
          <cell r="P1493" t="str">
            <v/>
          </cell>
          <cell r="Q1493">
            <v>80</v>
          </cell>
          <cell r="R1493" t="str">
            <v>Année Philologique</v>
          </cell>
          <cell r="S1493" t="str">
            <v/>
          </cell>
        </row>
        <row r="1494">
          <cell r="E1494">
            <v>1784</v>
          </cell>
          <cell r="F1494" t="str">
            <v>Logins</v>
          </cell>
          <cell r="G1494" t="str">
            <v>201910</v>
          </cell>
          <cell r="H1494" t="str">
            <v>Universität Konstanz Bibliothek</v>
          </cell>
          <cell r="I1494" t="str">
            <v>Konstanz</v>
          </cell>
          <cell r="J1494" t="str">
            <v>Germany</v>
          </cell>
          <cell r="K1494">
            <v>1</v>
          </cell>
          <cell r="L1494" t="str">
            <v>Consortium</v>
          </cell>
          <cell r="M1494">
            <v>2</v>
          </cell>
          <cell r="N1494" t="str">
            <v>Campus Wide</v>
          </cell>
          <cell r="O1494" t="str">
            <v/>
          </cell>
          <cell r="P1494" t="str">
            <v/>
          </cell>
          <cell r="Q1494">
            <v>80</v>
          </cell>
          <cell r="R1494" t="str">
            <v>Année Philologique</v>
          </cell>
          <cell r="S1494" t="str">
            <v/>
          </cell>
        </row>
        <row r="1495">
          <cell r="E1495">
            <v>1784</v>
          </cell>
          <cell r="F1495" t="str">
            <v>Logins</v>
          </cell>
          <cell r="G1495" t="str">
            <v>201911</v>
          </cell>
          <cell r="H1495" t="str">
            <v>Universität Konstanz Bibliothek</v>
          </cell>
          <cell r="I1495" t="str">
            <v>Konstanz</v>
          </cell>
          <cell r="J1495" t="str">
            <v>Germany</v>
          </cell>
          <cell r="K1495">
            <v>1</v>
          </cell>
          <cell r="L1495" t="str">
            <v>Consortium</v>
          </cell>
          <cell r="M1495">
            <v>2</v>
          </cell>
          <cell r="N1495" t="str">
            <v>Campus Wide</v>
          </cell>
          <cell r="O1495" t="str">
            <v/>
          </cell>
          <cell r="P1495" t="str">
            <v/>
          </cell>
          <cell r="Q1495">
            <v>80</v>
          </cell>
          <cell r="R1495" t="str">
            <v>Année Philologique</v>
          </cell>
          <cell r="S1495" t="str">
            <v/>
          </cell>
        </row>
        <row r="1496">
          <cell r="E1496">
            <v>1784</v>
          </cell>
          <cell r="F1496" t="str">
            <v>Logins</v>
          </cell>
          <cell r="G1496" t="str">
            <v>201912</v>
          </cell>
          <cell r="H1496" t="str">
            <v>Universität Konstanz Bibliothek</v>
          </cell>
          <cell r="I1496" t="str">
            <v>Konstanz</v>
          </cell>
          <cell r="J1496" t="str">
            <v>Germany</v>
          </cell>
          <cell r="K1496">
            <v>1</v>
          </cell>
          <cell r="L1496" t="str">
            <v>Consortium</v>
          </cell>
          <cell r="M1496">
            <v>2</v>
          </cell>
          <cell r="N1496" t="str">
            <v>Campus Wide</v>
          </cell>
          <cell r="O1496" t="str">
            <v/>
          </cell>
          <cell r="P1496" t="str">
            <v/>
          </cell>
          <cell r="Q1496">
            <v>80</v>
          </cell>
          <cell r="R1496" t="str">
            <v>Année Philologique</v>
          </cell>
          <cell r="S1496" t="str">
            <v/>
          </cell>
        </row>
        <row r="1497">
          <cell r="E1497">
            <v>1787</v>
          </cell>
          <cell r="F1497" t="str">
            <v>Logins</v>
          </cell>
          <cell r="G1497" t="str">
            <v>201901</v>
          </cell>
          <cell r="H1497" t="str">
            <v>Universitätsbibliothek J C Senckenberg</v>
          </cell>
          <cell r="I1497" t="str">
            <v>Frankfurt am Main</v>
          </cell>
          <cell r="J1497" t="str">
            <v>Germany</v>
          </cell>
          <cell r="K1497">
            <v>1</v>
          </cell>
          <cell r="L1497" t="str">
            <v>Consortium</v>
          </cell>
          <cell r="M1497">
            <v>3</v>
          </cell>
          <cell r="N1497" t="str">
            <v>Standard</v>
          </cell>
          <cell r="O1497" t="str">
            <v/>
          </cell>
          <cell r="P1497" t="str">
            <v/>
          </cell>
          <cell r="Q1497">
            <v>3</v>
          </cell>
          <cell r="R1497" t="str">
            <v>Année Philologique</v>
          </cell>
          <cell r="S1497" t="str">
            <v/>
          </cell>
        </row>
        <row r="1498">
          <cell r="E1498">
            <v>1787</v>
          </cell>
          <cell r="F1498" t="str">
            <v>Logins</v>
          </cell>
          <cell r="G1498" t="str">
            <v>201902</v>
          </cell>
          <cell r="H1498" t="str">
            <v>Universitätsbibliothek J C Senckenberg</v>
          </cell>
          <cell r="I1498" t="str">
            <v>Frankfurt am Main</v>
          </cell>
          <cell r="J1498" t="str">
            <v>Germany</v>
          </cell>
          <cell r="K1498">
            <v>1</v>
          </cell>
          <cell r="L1498" t="str">
            <v>Consortium</v>
          </cell>
          <cell r="M1498">
            <v>3</v>
          </cell>
          <cell r="N1498" t="str">
            <v>Standard</v>
          </cell>
          <cell r="O1498" t="str">
            <v/>
          </cell>
          <cell r="P1498" t="str">
            <v/>
          </cell>
          <cell r="Q1498">
            <v>3</v>
          </cell>
          <cell r="R1498" t="str">
            <v>Année Philologique</v>
          </cell>
          <cell r="S1498" t="str">
            <v/>
          </cell>
        </row>
        <row r="1499">
          <cell r="E1499">
            <v>1787</v>
          </cell>
          <cell r="F1499" t="str">
            <v>Logins</v>
          </cell>
          <cell r="G1499" t="str">
            <v>201903</v>
          </cell>
          <cell r="H1499" t="str">
            <v>Universitätsbibliothek J C Senckenberg</v>
          </cell>
          <cell r="I1499" t="str">
            <v>Frankfurt am Main</v>
          </cell>
          <cell r="J1499" t="str">
            <v>Germany</v>
          </cell>
          <cell r="K1499">
            <v>1</v>
          </cell>
          <cell r="L1499" t="str">
            <v>Consortium</v>
          </cell>
          <cell r="M1499">
            <v>3</v>
          </cell>
          <cell r="N1499" t="str">
            <v>Standard</v>
          </cell>
          <cell r="O1499" t="str">
            <v/>
          </cell>
          <cell r="P1499" t="str">
            <v/>
          </cell>
          <cell r="Q1499">
            <v>3</v>
          </cell>
          <cell r="R1499" t="str">
            <v>Année Philologique</v>
          </cell>
          <cell r="S1499" t="str">
            <v/>
          </cell>
        </row>
        <row r="1500">
          <cell r="E1500">
            <v>1787</v>
          </cell>
          <cell r="F1500" t="str">
            <v>Logins</v>
          </cell>
          <cell r="G1500" t="str">
            <v>201904</v>
          </cell>
          <cell r="H1500" t="str">
            <v>Universitätsbibliothek J C Senckenberg</v>
          </cell>
          <cell r="I1500" t="str">
            <v>Frankfurt am Main</v>
          </cell>
          <cell r="J1500" t="str">
            <v>Germany</v>
          </cell>
          <cell r="K1500">
            <v>1</v>
          </cell>
          <cell r="L1500" t="str">
            <v>Consortium</v>
          </cell>
          <cell r="M1500">
            <v>3</v>
          </cell>
          <cell r="N1500" t="str">
            <v>Standard</v>
          </cell>
          <cell r="O1500" t="str">
            <v/>
          </cell>
          <cell r="P1500" t="str">
            <v/>
          </cell>
          <cell r="Q1500">
            <v>3</v>
          </cell>
          <cell r="R1500" t="str">
            <v>Année Philologique</v>
          </cell>
          <cell r="S1500" t="str">
            <v/>
          </cell>
        </row>
        <row r="1501">
          <cell r="E1501">
            <v>1787</v>
          </cell>
          <cell r="F1501" t="str">
            <v>Logins</v>
          </cell>
          <cell r="G1501" t="str">
            <v>201905</v>
          </cell>
          <cell r="H1501" t="str">
            <v>Universitätsbibliothek J C Senckenberg</v>
          </cell>
          <cell r="I1501" t="str">
            <v>Frankfurt am Main</v>
          </cell>
          <cell r="J1501" t="str">
            <v>Germany</v>
          </cell>
          <cell r="K1501">
            <v>1</v>
          </cell>
          <cell r="L1501" t="str">
            <v>Consortium</v>
          </cell>
          <cell r="M1501">
            <v>3</v>
          </cell>
          <cell r="N1501" t="str">
            <v>Standard</v>
          </cell>
          <cell r="O1501" t="str">
            <v/>
          </cell>
          <cell r="P1501" t="str">
            <v/>
          </cell>
          <cell r="Q1501">
            <v>3</v>
          </cell>
          <cell r="R1501" t="str">
            <v>Année Philologique</v>
          </cell>
          <cell r="S1501" t="str">
            <v/>
          </cell>
        </row>
        <row r="1502">
          <cell r="E1502">
            <v>1787</v>
          </cell>
          <cell r="F1502" t="str">
            <v>Logins</v>
          </cell>
          <cell r="G1502" t="str">
            <v>201906</v>
          </cell>
          <cell r="H1502" t="str">
            <v>Universitätsbibliothek J C Senckenberg</v>
          </cell>
          <cell r="I1502" t="str">
            <v>Frankfurt am Main</v>
          </cell>
          <cell r="J1502" t="str">
            <v>Germany</v>
          </cell>
          <cell r="K1502">
            <v>1</v>
          </cell>
          <cell r="L1502" t="str">
            <v>Consortium</v>
          </cell>
          <cell r="M1502">
            <v>3</v>
          </cell>
          <cell r="N1502" t="str">
            <v>Standard</v>
          </cell>
          <cell r="O1502" t="str">
            <v/>
          </cell>
          <cell r="P1502" t="str">
            <v/>
          </cell>
          <cell r="Q1502">
            <v>3</v>
          </cell>
          <cell r="R1502" t="str">
            <v>Année Philologique</v>
          </cell>
          <cell r="S1502" t="str">
            <v/>
          </cell>
        </row>
        <row r="1503">
          <cell r="E1503">
            <v>1787</v>
          </cell>
          <cell r="F1503" t="str">
            <v>Logins</v>
          </cell>
          <cell r="G1503" t="str">
            <v>201907</v>
          </cell>
          <cell r="H1503" t="str">
            <v>Universitätsbibliothek J C Senckenberg</v>
          </cell>
          <cell r="I1503" t="str">
            <v>Frankfurt am Main</v>
          </cell>
          <cell r="J1503" t="str">
            <v>Germany</v>
          </cell>
          <cell r="K1503">
            <v>1</v>
          </cell>
          <cell r="L1503" t="str">
            <v>Consortium</v>
          </cell>
          <cell r="M1503">
            <v>3</v>
          </cell>
          <cell r="N1503" t="str">
            <v>Standard</v>
          </cell>
          <cell r="O1503" t="str">
            <v/>
          </cell>
          <cell r="P1503" t="str">
            <v/>
          </cell>
          <cell r="Q1503">
            <v>3</v>
          </cell>
          <cell r="R1503" t="str">
            <v>Année Philologique</v>
          </cell>
          <cell r="S1503" t="str">
            <v/>
          </cell>
        </row>
        <row r="1504">
          <cell r="E1504">
            <v>1787</v>
          </cell>
          <cell r="F1504" t="str">
            <v>Logins</v>
          </cell>
          <cell r="G1504" t="str">
            <v>201908</v>
          </cell>
          <cell r="H1504" t="str">
            <v>Universitätsbibliothek J C Senckenberg</v>
          </cell>
          <cell r="I1504" t="str">
            <v>Frankfurt am Main</v>
          </cell>
          <cell r="J1504" t="str">
            <v>Germany</v>
          </cell>
          <cell r="K1504">
            <v>1</v>
          </cell>
          <cell r="L1504" t="str">
            <v>Consortium</v>
          </cell>
          <cell r="M1504">
            <v>3</v>
          </cell>
          <cell r="N1504" t="str">
            <v>Standard</v>
          </cell>
          <cell r="O1504" t="str">
            <v/>
          </cell>
          <cell r="P1504" t="str">
            <v/>
          </cell>
          <cell r="Q1504">
            <v>3</v>
          </cell>
          <cell r="R1504" t="str">
            <v>Année Philologique</v>
          </cell>
          <cell r="S1504" t="str">
            <v/>
          </cell>
        </row>
        <row r="1505">
          <cell r="E1505">
            <v>1787</v>
          </cell>
          <cell r="F1505" t="str">
            <v>Logins</v>
          </cell>
          <cell r="G1505" t="str">
            <v>201909</v>
          </cell>
          <cell r="H1505" t="str">
            <v>Universitätsbibliothek J C Senckenberg</v>
          </cell>
          <cell r="I1505" t="str">
            <v>Frankfurt am Main</v>
          </cell>
          <cell r="J1505" t="str">
            <v>Germany</v>
          </cell>
          <cell r="K1505">
            <v>1</v>
          </cell>
          <cell r="L1505" t="str">
            <v>Consortium</v>
          </cell>
          <cell r="M1505">
            <v>3</v>
          </cell>
          <cell r="N1505" t="str">
            <v>Standard</v>
          </cell>
          <cell r="O1505" t="str">
            <v/>
          </cell>
          <cell r="P1505" t="str">
            <v/>
          </cell>
          <cell r="Q1505">
            <v>3</v>
          </cell>
          <cell r="R1505" t="str">
            <v>Année Philologique</v>
          </cell>
          <cell r="S1505" t="str">
            <v/>
          </cell>
        </row>
        <row r="1506">
          <cell r="E1506">
            <v>1787</v>
          </cell>
          <cell r="F1506" t="str">
            <v>Logins</v>
          </cell>
          <cell r="G1506" t="str">
            <v>201910</v>
          </cell>
          <cell r="H1506" t="str">
            <v>Universitätsbibliothek J C Senckenberg</v>
          </cell>
          <cell r="I1506" t="str">
            <v>Frankfurt am Main</v>
          </cell>
          <cell r="J1506" t="str">
            <v>Germany</v>
          </cell>
          <cell r="K1506">
            <v>1</v>
          </cell>
          <cell r="L1506" t="str">
            <v>Consortium</v>
          </cell>
          <cell r="M1506">
            <v>3</v>
          </cell>
          <cell r="N1506" t="str">
            <v>Standard</v>
          </cell>
          <cell r="O1506" t="str">
            <v/>
          </cell>
          <cell r="P1506" t="str">
            <v/>
          </cell>
          <cell r="Q1506">
            <v>3</v>
          </cell>
          <cell r="R1506" t="str">
            <v>Année Philologique</v>
          </cell>
          <cell r="S1506" t="str">
            <v/>
          </cell>
        </row>
        <row r="1507">
          <cell r="E1507">
            <v>1787</v>
          </cell>
          <cell r="F1507" t="str">
            <v>Logins</v>
          </cell>
          <cell r="G1507" t="str">
            <v>201911</v>
          </cell>
          <cell r="H1507" t="str">
            <v>Universitätsbibliothek J C Senckenberg</v>
          </cell>
          <cell r="I1507" t="str">
            <v>Frankfurt am Main</v>
          </cell>
          <cell r="J1507" t="str">
            <v>Germany</v>
          </cell>
          <cell r="K1507">
            <v>1</v>
          </cell>
          <cell r="L1507" t="str">
            <v>Consortium</v>
          </cell>
          <cell r="M1507">
            <v>3</v>
          </cell>
          <cell r="N1507" t="str">
            <v>Standard</v>
          </cell>
          <cell r="O1507" t="str">
            <v/>
          </cell>
          <cell r="P1507" t="str">
            <v/>
          </cell>
          <cell r="Q1507">
            <v>3</v>
          </cell>
          <cell r="R1507" t="str">
            <v>Année Philologique</v>
          </cell>
          <cell r="S1507" t="str">
            <v/>
          </cell>
        </row>
        <row r="1508">
          <cell r="E1508">
            <v>1787</v>
          </cell>
          <cell r="F1508" t="str">
            <v>Logins</v>
          </cell>
          <cell r="G1508" t="str">
            <v>201912</v>
          </cell>
          <cell r="H1508" t="str">
            <v>Universitätsbibliothek J C Senckenberg</v>
          </cell>
          <cell r="I1508" t="str">
            <v>Frankfurt am Main</v>
          </cell>
          <cell r="J1508" t="str">
            <v>Germany</v>
          </cell>
          <cell r="K1508">
            <v>1</v>
          </cell>
          <cell r="L1508" t="str">
            <v>Consortium</v>
          </cell>
          <cell r="M1508">
            <v>3</v>
          </cell>
          <cell r="N1508" t="str">
            <v>Standard</v>
          </cell>
          <cell r="O1508" t="str">
            <v/>
          </cell>
          <cell r="P1508" t="str">
            <v/>
          </cell>
          <cell r="Q1508">
            <v>3</v>
          </cell>
          <cell r="R1508" t="str">
            <v>Année Philologique</v>
          </cell>
          <cell r="S1508" t="str">
            <v/>
          </cell>
        </row>
        <row r="1509">
          <cell r="E1509">
            <v>1788</v>
          </cell>
          <cell r="F1509" t="str">
            <v>Logins</v>
          </cell>
          <cell r="G1509" t="str">
            <v>201901</v>
          </cell>
          <cell r="H1509" t="str">
            <v>Universitätsbibliothek Eichstätt-Ingolstadt</v>
          </cell>
          <cell r="I1509" t="str">
            <v>Eichstätt</v>
          </cell>
          <cell r="J1509" t="str">
            <v>Germany</v>
          </cell>
          <cell r="K1509">
            <v>1</v>
          </cell>
          <cell r="L1509" t="str">
            <v>Consortium</v>
          </cell>
          <cell r="M1509">
            <v>3</v>
          </cell>
          <cell r="N1509" t="str">
            <v>Standard</v>
          </cell>
          <cell r="O1509" t="str">
            <v/>
          </cell>
          <cell r="P1509" t="str">
            <v/>
          </cell>
          <cell r="Q1509">
            <v>3</v>
          </cell>
          <cell r="R1509" t="str">
            <v>Année Philologique</v>
          </cell>
          <cell r="S1509" t="str">
            <v/>
          </cell>
        </row>
        <row r="1510">
          <cell r="E1510">
            <v>1788</v>
          </cell>
          <cell r="F1510" t="str">
            <v>Logins</v>
          </cell>
          <cell r="G1510" t="str">
            <v>201902</v>
          </cell>
          <cell r="H1510" t="str">
            <v>Universitätsbibliothek Eichstätt-Ingolstadt</v>
          </cell>
          <cell r="I1510" t="str">
            <v>Eichstätt</v>
          </cell>
          <cell r="J1510" t="str">
            <v>Germany</v>
          </cell>
          <cell r="K1510">
            <v>1</v>
          </cell>
          <cell r="L1510" t="str">
            <v>Consortium</v>
          </cell>
          <cell r="M1510">
            <v>3</v>
          </cell>
          <cell r="N1510" t="str">
            <v>Standard</v>
          </cell>
          <cell r="O1510" t="str">
            <v/>
          </cell>
          <cell r="P1510" t="str">
            <v/>
          </cell>
          <cell r="Q1510">
            <v>3</v>
          </cell>
          <cell r="R1510" t="str">
            <v>Année Philologique</v>
          </cell>
          <cell r="S1510" t="str">
            <v/>
          </cell>
        </row>
        <row r="1511">
          <cell r="E1511">
            <v>1788</v>
          </cell>
          <cell r="F1511" t="str">
            <v>Logins</v>
          </cell>
          <cell r="G1511" t="str">
            <v>201903</v>
          </cell>
          <cell r="H1511" t="str">
            <v>Universitätsbibliothek Eichstätt-Ingolstadt</v>
          </cell>
          <cell r="I1511" t="str">
            <v>Eichstätt</v>
          </cell>
          <cell r="J1511" t="str">
            <v>Germany</v>
          </cell>
          <cell r="K1511">
            <v>1</v>
          </cell>
          <cell r="L1511" t="str">
            <v>Consortium</v>
          </cell>
          <cell r="M1511">
            <v>3</v>
          </cell>
          <cell r="N1511" t="str">
            <v>Standard</v>
          </cell>
          <cell r="O1511" t="str">
            <v/>
          </cell>
          <cell r="P1511" t="str">
            <v/>
          </cell>
          <cell r="Q1511">
            <v>3</v>
          </cell>
          <cell r="R1511" t="str">
            <v>Année Philologique</v>
          </cell>
          <cell r="S1511" t="str">
            <v/>
          </cell>
        </row>
        <row r="1512">
          <cell r="E1512">
            <v>1788</v>
          </cell>
          <cell r="F1512" t="str">
            <v>Logins</v>
          </cell>
          <cell r="G1512" t="str">
            <v>201904</v>
          </cell>
          <cell r="H1512" t="str">
            <v>Universitätsbibliothek Eichstätt-Ingolstadt</v>
          </cell>
          <cell r="I1512" t="str">
            <v>Eichstätt</v>
          </cell>
          <cell r="J1512" t="str">
            <v>Germany</v>
          </cell>
          <cell r="K1512">
            <v>1</v>
          </cell>
          <cell r="L1512" t="str">
            <v>Consortium</v>
          </cell>
          <cell r="M1512">
            <v>3</v>
          </cell>
          <cell r="N1512" t="str">
            <v>Standard</v>
          </cell>
          <cell r="O1512" t="str">
            <v/>
          </cell>
          <cell r="P1512" t="str">
            <v/>
          </cell>
          <cell r="Q1512">
            <v>3</v>
          </cell>
          <cell r="R1512" t="str">
            <v>Année Philologique</v>
          </cell>
          <cell r="S1512" t="str">
            <v/>
          </cell>
        </row>
        <row r="1513">
          <cell r="E1513">
            <v>1788</v>
          </cell>
          <cell r="F1513" t="str">
            <v>Logins</v>
          </cell>
          <cell r="G1513" t="str">
            <v>201905</v>
          </cell>
          <cell r="H1513" t="str">
            <v>Universitätsbibliothek Eichstätt-Ingolstadt</v>
          </cell>
          <cell r="I1513" t="str">
            <v>Eichstätt</v>
          </cell>
          <cell r="J1513" t="str">
            <v>Germany</v>
          </cell>
          <cell r="K1513">
            <v>1</v>
          </cell>
          <cell r="L1513" t="str">
            <v>Consortium</v>
          </cell>
          <cell r="M1513">
            <v>3</v>
          </cell>
          <cell r="N1513" t="str">
            <v>Standard</v>
          </cell>
          <cell r="O1513" t="str">
            <v/>
          </cell>
          <cell r="P1513" t="str">
            <v/>
          </cell>
          <cell r="Q1513">
            <v>3</v>
          </cell>
          <cell r="R1513" t="str">
            <v>Année Philologique</v>
          </cell>
          <cell r="S1513" t="str">
            <v/>
          </cell>
        </row>
        <row r="1514">
          <cell r="E1514">
            <v>1788</v>
          </cell>
          <cell r="F1514" t="str">
            <v>Logins</v>
          </cell>
          <cell r="G1514" t="str">
            <v>201906</v>
          </cell>
          <cell r="H1514" t="str">
            <v>Universitätsbibliothek Eichstätt-Ingolstadt</v>
          </cell>
          <cell r="I1514" t="str">
            <v>Eichstätt</v>
          </cell>
          <cell r="J1514" t="str">
            <v>Germany</v>
          </cell>
          <cell r="K1514">
            <v>1</v>
          </cell>
          <cell r="L1514" t="str">
            <v>Consortium</v>
          </cell>
          <cell r="M1514">
            <v>3</v>
          </cell>
          <cell r="N1514" t="str">
            <v>Standard</v>
          </cell>
          <cell r="O1514" t="str">
            <v/>
          </cell>
          <cell r="P1514" t="str">
            <v/>
          </cell>
          <cell r="Q1514">
            <v>3</v>
          </cell>
          <cell r="R1514" t="str">
            <v>Année Philologique</v>
          </cell>
          <cell r="S1514" t="str">
            <v/>
          </cell>
        </row>
        <row r="1515">
          <cell r="E1515">
            <v>1788</v>
          </cell>
          <cell r="F1515" t="str">
            <v>Logins</v>
          </cell>
          <cell r="G1515" t="str">
            <v>201907</v>
          </cell>
          <cell r="H1515" t="str">
            <v>Universitätsbibliothek Eichstätt-Ingolstadt</v>
          </cell>
          <cell r="I1515" t="str">
            <v>Eichstätt</v>
          </cell>
          <cell r="J1515" t="str">
            <v>Germany</v>
          </cell>
          <cell r="K1515">
            <v>1</v>
          </cell>
          <cell r="L1515" t="str">
            <v>Consortium</v>
          </cell>
          <cell r="M1515">
            <v>3</v>
          </cell>
          <cell r="N1515" t="str">
            <v>Standard</v>
          </cell>
          <cell r="O1515" t="str">
            <v/>
          </cell>
          <cell r="P1515" t="str">
            <v/>
          </cell>
          <cell r="Q1515">
            <v>3</v>
          </cell>
          <cell r="R1515" t="str">
            <v>Année Philologique</v>
          </cell>
          <cell r="S1515" t="str">
            <v/>
          </cell>
        </row>
        <row r="1516">
          <cell r="E1516">
            <v>1788</v>
          </cell>
          <cell r="F1516" t="str">
            <v>Logins</v>
          </cell>
          <cell r="G1516" t="str">
            <v>201908</v>
          </cell>
          <cell r="H1516" t="str">
            <v>Universitätsbibliothek Eichstätt-Ingolstadt</v>
          </cell>
          <cell r="I1516" t="str">
            <v>Eichstätt</v>
          </cell>
          <cell r="J1516" t="str">
            <v>Germany</v>
          </cell>
          <cell r="K1516">
            <v>1</v>
          </cell>
          <cell r="L1516" t="str">
            <v>Consortium</v>
          </cell>
          <cell r="M1516">
            <v>3</v>
          </cell>
          <cell r="N1516" t="str">
            <v>Standard</v>
          </cell>
          <cell r="O1516" t="str">
            <v/>
          </cell>
          <cell r="P1516" t="str">
            <v/>
          </cell>
          <cell r="Q1516">
            <v>3</v>
          </cell>
          <cell r="R1516" t="str">
            <v>Année Philologique</v>
          </cell>
          <cell r="S1516" t="str">
            <v/>
          </cell>
        </row>
        <row r="1517">
          <cell r="E1517">
            <v>1788</v>
          </cell>
          <cell r="F1517" t="str">
            <v>Logins</v>
          </cell>
          <cell r="G1517" t="str">
            <v>201909</v>
          </cell>
          <cell r="H1517" t="str">
            <v>Universitätsbibliothek Eichstätt-Ingolstadt</v>
          </cell>
          <cell r="I1517" t="str">
            <v>Eichstätt</v>
          </cell>
          <cell r="J1517" t="str">
            <v>Germany</v>
          </cell>
          <cell r="K1517">
            <v>1</v>
          </cell>
          <cell r="L1517" t="str">
            <v>Consortium</v>
          </cell>
          <cell r="M1517">
            <v>3</v>
          </cell>
          <cell r="N1517" t="str">
            <v>Standard</v>
          </cell>
          <cell r="O1517" t="str">
            <v/>
          </cell>
          <cell r="P1517" t="str">
            <v/>
          </cell>
          <cell r="Q1517">
            <v>3</v>
          </cell>
          <cell r="R1517" t="str">
            <v>Année Philologique</v>
          </cell>
          <cell r="S1517" t="str">
            <v/>
          </cell>
        </row>
        <row r="1518">
          <cell r="E1518">
            <v>1788</v>
          </cell>
          <cell r="F1518" t="str">
            <v>Logins</v>
          </cell>
          <cell r="G1518" t="str">
            <v>201910</v>
          </cell>
          <cell r="H1518" t="str">
            <v>Universitätsbibliothek Eichstätt-Ingolstadt</v>
          </cell>
          <cell r="I1518" t="str">
            <v>Eichstätt</v>
          </cell>
          <cell r="J1518" t="str">
            <v>Germany</v>
          </cell>
          <cell r="K1518">
            <v>1</v>
          </cell>
          <cell r="L1518" t="str">
            <v>Consortium</v>
          </cell>
          <cell r="M1518">
            <v>3</v>
          </cell>
          <cell r="N1518" t="str">
            <v>Standard</v>
          </cell>
          <cell r="O1518" t="str">
            <v/>
          </cell>
          <cell r="P1518" t="str">
            <v/>
          </cell>
          <cell r="Q1518">
            <v>3</v>
          </cell>
          <cell r="R1518" t="str">
            <v>Année Philologique</v>
          </cell>
          <cell r="S1518" t="str">
            <v/>
          </cell>
        </row>
        <row r="1519">
          <cell r="E1519">
            <v>1788</v>
          </cell>
          <cell r="F1519" t="str">
            <v>Logins</v>
          </cell>
          <cell r="G1519" t="str">
            <v>201911</v>
          </cell>
          <cell r="H1519" t="str">
            <v>Universitätsbibliothek Eichstätt-Ingolstadt</v>
          </cell>
          <cell r="I1519" t="str">
            <v>Eichstätt</v>
          </cell>
          <cell r="J1519" t="str">
            <v>Germany</v>
          </cell>
          <cell r="K1519">
            <v>1</v>
          </cell>
          <cell r="L1519" t="str">
            <v>Consortium</v>
          </cell>
          <cell r="M1519">
            <v>3</v>
          </cell>
          <cell r="N1519" t="str">
            <v>Standard</v>
          </cell>
          <cell r="O1519" t="str">
            <v/>
          </cell>
          <cell r="P1519" t="str">
            <v/>
          </cell>
          <cell r="Q1519">
            <v>3</v>
          </cell>
          <cell r="R1519" t="str">
            <v>Année Philologique</v>
          </cell>
          <cell r="S1519" t="str">
            <v/>
          </cell>
        </row>
        <row r="1520">
          <cell r="E1520">
            <v>1788</v>
          </cell>
          <cell r="F1520" t="str">
            <v>Logins</v>
          </cell>
          <cell r="G1520" t="str">
            <v>201912</v>
          </cell>
          <cell r="H1520" t="str">
            <v>Universitätsbibliothek Eichstätt-Ingolstadt</v>
          </cell>
          <cell r="I1520" t="str">
            <v>Eichstätt</v>
          </cell>
          <cell r="J1520" t="str">
            <v>Germany</v>
          </cell>
          <cell r="K1520">
            <v>1</v>
          </cell>
          <cell r="L1520" t="str">
            <v>Consortium</v>
          </cell>
          <cell r="M1520">
            <v>3</v>
          </cell>
          <cell r="N1520" t="str">
            <v>Standard</v>
          </cell>
          <cell r="O1520" t="str">
            <v/>
          </cell>
          <cell r="P1520" t="str">
            <v/>
          </cell>
          <cell r="Q1520">
            <v>3</v>
          </cell>
          <cell r="R1520" t="str">
            <v>Année Philologique</v>
          </cell>
          <cell r="S1520" t="str">
            <v/>
          </cell>
        </row>
        <row r="1521">
          <cell r="E1521">
            <v>1789</v>
          </cell>
          <cell r="F1521" t="str">
            <v>Logins</v>
          </cell>
          <cell r="G1521" t="str">
            <v>201901</v>
          </cell>
          <cell r="H1521" t="str">
            <v>Staats- und Universitätsbibliothek Bremen</v>
          </cell>
          <cell r="I1521" t="str">
            <v>Bremen</v>
          </cell>
          <cell r="J1521" t="str">
            <v>Germany</v>
          </cell>
          <cell r="K1521">
            <v>2</v>
          </cell>
          <cell r="L1521" t="str">
            <v>Institute</v>
          </cell>
          <cell r="M1521">
            <v>3</v>
          </cell>
          <cell r="N1521" t="str">
            <v>Standard</v>
          </cell>
          <cell r="O1521" t="str">
            <v/>
          </cell>
          <cell r="P1521" t="str">
            <v/>
          </cell>
          <cell r="Q1521">
            <v>3</v>
          </cell>
          <cell r="R1521" t="str">
            <v>Année Philologique</v>
          </cell>
          <cell r="S1521" t="str">
            <v/>
          </cell>
        </row>
        <row r="1522">
          <cell r="E1522">
            <v>1789</v>
          </cell>
          <cell r="F1522" t="str">
            <v>Logins</v>
          </cell>
          <cell r="G1522" t="str">
            <v>201902</v>
          </cell>
          <cell r="H1522" t="str">
            <v>Staats- und Universitätsbibliothek Bremen</v>
          </cell>
          <cell r="I1522" t="str">
            <v>Bremen</v>
          </cell>
          <cell r="J1522" t="str">
            <v>Germany</v>
          </cell>
          <cell r="K1522">
            <v>2</v>
          </cell>
          <cell r="L1522" t="str">
            <v>Institute</v>
          </cell>
          <cell r="M1522">
            <v>3</v>
          </cell>
          <cell r="N1522" t="str">
            <v>Standard</v>
          </cell>
          <cell r="O1522" t="str">
            <v/>
          </cell>
          <cell r="P1522" t="str">
            <v/>
          </cell>
          <cell r="Q1522">
            <v>3</v>
          </cell>
          <cell r="R1522" t="str">
            <v>Année Philologique</v>
          </cell>
          <cell r="S1522" t="str">
            <v/>
          </cell>
        </row>
        <row r="1523">
          <cell r="E1523">
            <v>1789</v>
          </cell>
          <cell r="F1523" t="str">
            <v>Logins</v>
          </cell>
          <cell r="G1523" t="str">
            <v>201903</v>
          </cell>
          <cell r="H1523" t="str">
            <v>Staats- und Universitätsbibliothek Bremen</v>
          </cell>
          <cell r="I1523" t="str">
            <v>Bremen</v>
          </cell>
          <cell r="J1523" t="str">
            <v>Germany</v>
          </cell>
          <cell r="K1523">
            <v>2</v>
          </cell>
          <cell r="L1523" t="str">
            <v>Institute</v>
          </cell>
          <cell r="M1523">
            <v>3</v>
          </cell>
          <cell r="N1523" t="str">
            <v>Standard</v>
          </cell>
          <cell r="O1523" t="str">
            <v/>
          </cell>
          <cell r="P1523" t="str">
            <v/>
          </cell>
          <cell r="Q1523">
            <v>3</v>
          </cell>
          <cell r="R1523" t="str">
            <v>Année Philologique</v>
          </cell>
          <cell r="S1523" t="str">
            <v/>
          </cell>
        </row>
        <row r="1524">
          <cell r="E1524">
            <v>1789</v>
          </cell>
          <cell r="F1524" t="str">
            <v>Logins</v>
          </cell>
          <cell r="G1524" t="str">
            <v>201904</v>
          </cell>
          <cell r="H1524" t="str">
            <v>Staats- und Universitätsbibliothek Bremen</v>
          </cell>
          <cell r="I1524" t="str">
            <v>Bremen</v>
          </cell>
          <cell r="J1524" t="str">
            <v>Germany</v>
          </cell>
          <cell r="K1524">
            <v>2</v>
          </cell>
          <cell r="L1524" t="str">
            <v>Institute</v>
          </cell>
          <cell r="M1524">
            <v>3</v>
          </cell>
          <cell r="N1524" t="str">
            <v>Standard</v>
          </cell>
          <cell r="O1524" t="str">
            <v/>
          </cell>
          <cell r="P1524" t="str">
            <v/>
          </cell>
          <cell r="Q1524">
            <v>3</v>
          </cell>
          <cell r="R1524" t="str">
            <v>Année Philologique</v>
          </cell>
          <cell r="S1524" t="str">
            <v/>
          </cell>
        </row>
        <row r="1525">
          <cell r="E1525">
            <v>1789</v>
          </cell>
          <cell r="F1525" t="str">
            <v>Logins</v>
          </cell>
          <cell r="G1525" t="str">
            <v>201905</v>
          </cell>
          <cell r="H1525" t="str">
            <v>Staats- und Universitätsbibliothek Bremen</v>
          </cell>
          <cell r="I1525" t="str">
            <v>Bremen</v>
          </cell>
          <cell r="J1525" t="str">
            <v>Germany</v>
          </cell>
          <cell r="K1525">
            <v>2</v>
          </cell>
          <cell r="L1525" t="str">
            <v>Institute</v>
          </cell>
          <cell r="M1525">
            <v>3</v>
          </cell>
          <cell r="N1525" t="str">
            <v>Standard</v>
          </cell>
          <cell r="O1525" t="str">
            <v/>
          </cell>
          <cell r="P1525" t="str">
            <v/>
          </cell>
          <cell r="Q1525">
            <v>3</v>
          </cell>
          <cell r="R1525" t="str">
            <v>Année Philologique</v>
          </cell>
          <cell r="S1525" t="str">
            <v/>
          </cell>
        </row>
        <row r="1526">
          <cell r="E1526">
            <v>1789</v>
          </cell>
          <cell r="F1526" t="str">
            <v>Logins</v>
          </cell>
          <cell r="G1526" t="str">
            <v>201906</v>
          </cell>
          <cell r="H1526" t="str">
            <v>Staats- und Universitätsbibliothek Bremen</v>
          </cell>
          <cell r="I1526" t="str">
            <v>Bremen</v>
          </cell>
          <cell r="J1526" t="str">
            <v>Germany</v>
          </cell>
          <cell r="K1526">
            <v>2</v>
          </cell>
          <cell r="L1526" t="str">
            <v>Institute</v>
          </cell>
          <cell r="M1526">
            <v>3</v>
          </cell>
          <cell r="N1526" t="str">
            <v>Standard</v>
          </cell>
          <cell r="O1526" t="str">
            <v/>
          </cell>
          <cell r="P1526" t="str">
            <v/>
          </cell>
          <cell r="Q1526">
            <v>3</v>
          </cell>
          <cell r="R1526" t="str">
            <v>Année Philologique</v>
          </cell>
          <cell r="S1526" t="str">
            <v/>
          </cell>
        </row>
        <row r="1527">
          <cell r="E1527">
            <v>1789</v>
          </cell>
          <cell r="F1527" t="str">
            <v>Logins</v>
          </cell>
          <cell r="G1527" t="str">
            <v>201907</v>
          </cell>
          <cell r="H1527" t="str">
            <v>Staats- und Universitätsbibliothek Bremen</v>
          </cell>
          <cell r="I1527" t="str">
            <v>Bremen</v>
          </cell>
          <cell r="J1527" t="str">
            <v>Germany</v>
          </cell>
          <cell r="K1527">
            <v>2</v>
          </cell>
          <cell r="L1527" t="str">
            <v>Institute</v>
          </cell>
          <cell r="M1527">
            <v>3</v>
          </cell>
          <cell r="N1527" t="str">
            <v>Standard</v>
          </cell>
          <cell r="O1527" t="str">
            <v/>
          </cell>
          <cell r="P1527" t="str">
            <v/>
          </cell>
          <cell r="Q1527">
            <v>3</v>
          </cell>
          <cell r="R1527" t="str">
            <v>Année Philologique</v>
          </cell>
          <cell r="S1527" t="str">
            <v/>
          </cell>
        </row>
        <row r="1528">
          <cell r="E1528">
            <v>1789</v>
          </cell>
          <cell r="F1528" t="str">
            <v>Logins</v>
          </cell>
          <cell r="G1528" t="str">
            <v>201908</v>
          </cell>
          <cell r="H1528" t="str">
            <v>Staats- und Universitätsbibliothek Bremen</v>
          </cell>
          <cell r="I1528" t="str">
            <v>Bremen</v>
          </cell>
          <cell r="J1528" t="str">
            <v>Germany</v>
          </cell>
          <cell r="K1528">
            <v>2</v>
          </cell>
          <cell r="L1528" t="str">
            <v>Institute</v>
          </cell>
          <cell r="M1528">
            <v>3</v>
          </cell>
          <cell r="N1528" t="str">
            <v>Standard</v>
          </cell>
          <cell r="O1528" t="str">
            <v/>
          </cell>
          <cell r="P1528" t="str">
            <v/>
          </cell>
          <cell r="Q1528">
            <v>3</v>
          </cell>
          <cell r="R1528" t="str">
            <v>Année Philologique</v>
          </cell>
          <cell r="S1528" t="str">
            <v/>
          </cell>
        </row>
        <row r="1529">
          <cell r="E1529">
            <v>1789</v>
          </cell>
          <cell r="F1529" t="str">
            <v>Logins</v>
          </cell>
          <cell r="G1529" t="str">
            <v>201909</v>
          </cell>
          <cell r="H1529" t="str">
            <v>Staats- und Universitätsbibliothek Bremen</v>
          </cell>
          <cell r="I1529" t="str">
            <v>Bremen</v>
          </cell>
          <cell r="J1529" t="str">
            <v>Germany</v>
          </cell>
          <cell r="K1529">
            <v>2</v>
          </cell>
          <cell r="L1529" t="str">
            <v>Institute</v>
          </cell>
          <cell r="M1529">
            <v>3</v>
          </cell>
          <cell r="N1529" t="str">
            <v>Standard</v>
          </cell>
          <cell r="O1529" t="str">
            <v/>
          </cell>
          <cell r="P1529" t="str">
            <v/>
          </cell>
          <cell r="Q1529">
            <v>3</v>
          </cell>
          <cell r="R1529" t="str">
            <v>Année Philologique</v>
          </cell>
          <cell r="S1529" t="str">
            <v/>
          </cell>
        </row>
        <row r="1530">
          <cell r="E1530">
            <v>1789</v>
          </cell>
          <cell r="F1530" t="str">
            <v>Logins</v>
          </cell>
          <cell r="G1530" t="str">
            <v>201910</v>
          </cell>
          <cell r="H1530" t="str">
            <v>Staats- und Universitätsbibliothek Bremen</v>
          </cell>
          <cell r="I1530" t="str">
            <v>Bremen</v>
          </cell>
          <cell r="J1530" t="str">
            <v>Germany</v>
          </cell>
          <cell r="K1530">
            <v>2</v>
          </cell>
          <cell r="L1530" t="str">
            <v>Institute</v>
          </cell>
          <cell r="M1530">
            <v>3</v>
          </cell>
          <cell r="N1530" t="str">
            <v>Standard</v>
          </cell>
          <cell r="O1530" t="str">
            <v/>
          </cell>
          <cell r="P1530" t="str">
            <v/>
          </cell>
          <cell r="Q1530">
            <v>3</v>
          </cell>
          <cell r="R1530" t="str">
            <v>Année Philologique</v>
          </cell>
          <cell r="S1530" t="str">
            <v/>
          </cell>
        </row>
        <row r="1531">
          <cell r="E1531">
            <v>1789</v>
          </cell>
          <cell r="F1531" t="str">
            <v>Logins</v>
          </cell>
          <cell r="G1531" t="str">
            <v>201911</v>
          </cell>
          <cell r="H1531" t="str">
            <v>Staats- und Universitätsbibliothek Bremen</v>
          </cell>
          <cell r="I1531" t="str">
            <v>Bremen</v>
          </cell>
          <cell r="J1531" t="str">
            <v>Germany</v>
          </cell>
          <cell r="K1531">
            <v>2</v>
          </cell>
          <cell r="L1531" t="str">
            <v>Institute</v>
          </cell>
          <cell r="M1531">
            <v>3</v>
          </cell>
          <cell r="N1531" t="str">
            <v>Standard</v>
          </cell>
          <cell r="O1531" t="str">
            <v/>
          </cell>
          <cell r="P1531" t="str">
            <v/>
          </cell>
          <cell r="Q1531">
            <v>3</v>
          </cell>
          <cell r="R1531" t="str">
            <v>Année Philologique</v>
          </cell>
          <cell r="S1531" t="str">
            <v/>
          </cell>
        </row>
        <row r="1532">
          <cell r="E1532">
            <v>1789</v>
          </cell>
          <cell r="F1532" t="str">
            <v>Logins</v>
          </cell>
          <cell r="G1532" t="str">
            <v>201912</v>
          </cell>
          <cell r="H1532" t="str">
            <v>Staats- und Universitätsbibliothek Bremen</v>
          </cell>
          <cell r="I1532" t="str">
            <v>Bremen</v>
          </cell>
          <cell r="J1532" t="str">
            <v>Germany</v>
          </cell>
          <cell r="K1532">
            <v>2</v>
          </cell>
          <cell r="L1532" t="str">
            <v>Institute</v>
          </cell>
          <cell r="M1532">
            <v>3</v>
          </cell>
          <cell r="N1532" t="str">
            <v>Standard</v>
          </cell>
          <cell r="O1532" t="str">
            <v/>
          </cell>
          <cell r="P1532" t="str">
            <v/>
          </cell>
          <cell r="Q1532">
            <v>3</v>
          </cell>
          <cell r="R1532" t="str">
            <v>Année Philologique</v>
          </cell>
          <cell r="S1532" t="str">
            <v/>
          </cell>
        </row>
        <row r="1533">
          <cell r="E1533">
            <v>1790</v>
          </cell>
          <cell r="F1533" t="str">
            <v>Logins</v>
          </cell>
          <cell r="G1533" t="str">
            <v>201901</v>
          </cell>
          <cell r="H1533" t="str">
            <v>CAMBRIDGE UNIVERSITY LIBRARY</v>
          </cell>
          <cell r="I1533" t="str">
            <v>CAMBRIDGE</v>
          </cell>
          <cell r="J1533" t="str">
            <v>UK</v>
          </cell>
          <cell r="K1533">
            <v>2</v>
          </cell>
          <cell r="L1533" t="str">
            <v>Institute</v>
          </cell>
          <cell r="M1533">
            <v>13</v>
          </cell>
          <cell r="N1533" t="str">
            <v>JISC-1</v>
          </cell>
          <cell r="O1533" t="str">
            <v/>
          </cell>
          <cell r="P1533" t="str">
            <v/>
          </cell>
          <cell r="Q1533">
            <v>100</v>
          </cell>
          <cell r="R1533" t="str">
            <v>Année Philologique</v>
          </cell>
          <cell r="S1533" t="str">
            <v/>
          </cell>
        </row>
        <row r="1534">
          <cell r="E1534">
            <v>1790</v>
          </cell>
          <cell r="F1534" t="str">
            <v>Logins</v>
          </cell>
          <cell r="G1534" t="str">
            <v>201902</v>
          </cell>
          <cell r="H1534" t="str">
            <v>CAMBRIDGE UNIVERSITY LIBRARY</v>
          </cell>
          <cell r="I1534" t="str">
            <v>CAMBRIDGE</v>
          </cell>
          <cell r="J1534" t="str">
            <v>UK</v>
          </cell>
          <cell r="K1534">
            <v>2</v>
          </cell>
          <cell r="L1534" t="str">
            <v>Institute</v>
          </cell>
          <cell r="M1534">
            <v>13</v>
          </cell>
          <cell r="N1534" t="str">
            <v>JISC-1</v>
          </cell>
          <cell r="O1534" t="str">
            <v/>
          </cell>
          <cell r="P1534" t="str">
            <v/>
          </cell>
          <cell r="Q1534">
            <v>100</v>
          </cell>
          <cell r="R1534" t="str">
            <v>Année Philologique</v>
          </cell>
          <cell r="S1534" t="str">
            <v/>
          </cell>
        </row>
        <row r="1535">
          <cell r="E1535">
            <v>1790</v>
          </cell>
          <cell r="F1535" t="str">
            <v>Logins</v>
          </cell>
          <cell r="G1535" t="str">
            <v>201903</v>
          </cell>
          <cell r="H1535" t="str">
            <v>CAMBRIDGE UNIVERSITY LIBRARY</v>
          </cell>
          <cell r="I1535" t="str">
            <v>CAMBRIDGE</v>
          </cell>
          <cell r="J1535" t="str">
            <v>UK</v>
          </cell>
          <cell r="K1535">
            <v>2</v>
          </cell>
          <cell r="L1535" t="str">
            <v>Institute</v>
          </cell>
          <cell r="M1535">
            <v>13</v>
          </cell>
          <cell r="N1535" t="str">
            <v>JISC-1</v>
          </cell>
          <cell r="O1535" t="str">
            <v/>
          </cell>
          <cell r="P1535" t="str">
            <v/>
          </cell>
          <cell r="Q1535">
            <v>100</v>
          </cell>
          <cell r="R1535" t="str">
            <v>Année Philologique</v>
          </cell>
          <cell r="S1535" t="str">
            <v/>
          </cell>
        </row>
        <row r="1536">
          <cell r="E1536">
            <v>1790</v>
          </cell>
          <cell r="F1536" t="str">
            <v>Logins</v>
          </cell>
          <cell r="G1536" t="str">
            <v>201904</v>
          </cell>
          <cell r="H1536" t="str">
            <v>CAMBRIDGE UNIVERSITY LIBRARY</v>
          </cell>
          <cell r="I1536" t="str">
            <v>CAMBRIDGE</v>
          </cell>
          <cell r="J1536" t="str">
            <v>UK</v>
          </cell>
          <cell r="K1536">
            <v>2</v>
          </cell>
          <cell r="L1536" t="str">
            <v>Institute</v>
          </cell>
          <cell r="M1536">
            <v>13</v>
          </cell>
          <cell r="N1536" t="str">
            <v>JISC-1</v>
          </cell>
          <cell r="O1536" t="str">
            <v/>
          </cell>
          <cell r="P1536" t="str">
            <v/>
          </cell>
          <cell r="Q1536">
            <v>100</v>
          </cell>
          <cell r="R1536" t="str">
            <v>Année Philologique</v>
          </cell>
          <cell r="S1536" t="str">
            <v/>
          </cell>
        </row>
        <row r="1537">
          <cell r="E1537">
            <v>1790</v>
          </cell>
          <cell r="F1537" t="str">
            <v>Logins</v>
          </cell>
          <cell r="G1537" t="str">
            <v>201905</v>
          </cell>
          <cell r="H1537" t="str">
            <v>CAMBRIDGE UNIVERSITY LIBRARY</v>
          </cell>
          <cell r="I1537" t="str">
            <v>CAMBRIDGE</v>
          </cell>
          <cell r="J1537" t="str">
            <v>UK</v>
          </cell>
          <cell r="K1537">
            <v>2</v>
          </cell>
          <cell r="L1537" t="str">
            <v>Institute</v>
          </cell>
          <cell r="M1537">
            <v>13</v>
          </cell>
          <cell r="N1537" t="str">
            <v>JISC-1</v>
          </cell>
          <cell r="O1537" t="str">
            <v/>
          </cell>
          <cell r="P1537" t="str">
            <v/>
          </cell>
          <cell r="Q1537">
            <v>100</v>
          </cell>
          <cell r="R1537" t="str">
            <v>Année Philologique</v>
          </cell>
          <cell r="S1537" t="str">
            <v/>
          </cell>
        </row>
        <row r="1538">
          <cell r="E1538">
            <v>1790</v>
          </cell>
          <cell r="F1538" t="str">
            <v>Logins</v>
          </cell>
          <cell r="G1538" t="str">
            <v>201906</v>
          </cell>
          <cell r="H1538" t="str">
            <v>CAMBRIDGE UNIVERSITY LIBRARY</v>
          </cell>
          <cell r="I1538" t="str">
            <v>CAMBRIDGE</v>
          </cell>
          <cell r="J1538" t="str">
            <v>UK</v>
          </cell>
          <cell r="K1538">
            <v>2</v>
          </cell>
          <cell r="L1538" t="str">
            <v>Institute</v>
          </cell>
          <cell r="M1538">
            <v>13</v>
          </cell>
          <cell r="N1538" t="str">
            <v>JISC-1</v>
          </cell>
          <cell r="O1538" t="str">
            <v/>
          </cell>
          <cell r="P1538" t="str">
            <v/>
          </cell>
          <cell r="Q1538">
            <v>100</v>
          </cell>
          <cell r="R1538" t="str">
            <v>Année Philologique</v>
          </cell>
          <cell r="S1538" t="str">
            <v/>
          </cell>
        </row>
        <row r="1539">
          <cell r="E1539">
            <v>1790</v>
          </cell>
          <cell r="F1539" t="str">
            <v>Logins</v>
          </cell>
          <cell r="G1539" t="str">
            <v>201907</v>
          </cell>
          <cell r="H1539" t="str">
            <v>CAMBRIDGE UNIVERSITY LIBRARY</v>
          </cell>
          <cell r="I1539" t="str">
            <v>CAMBRIDGE</v>
          </cell>
          <cell r="J1539" t="str">
            <v>UK</v>
          </cell>
          <cell r="K1539">
            <v>2</v>
          </cell>
          <cell r="L1539" t="str">
            <v>Institute</v>
          </cell>
          <cell r="M1539">
            <v>13</v>
          </cell>
          <cell r="N1539" t="str">
            <v>JISC-1</v>
          </cell>
          <cell r="O1539" t="str">
            <v/>
          </cell>
          <cell r="P1539" t="str">
            <v/>
          </cell>
          <cell r="Q1539">
            <v>100</v>
          </cell>
          <cell r="R1539" t="str">
            <v>Année Philologique</v>
          </cell>
          <cell r="S1539" t="str">
            <v/>
          </cell>
        </row>
        <row r="1540">
          <cell r="E1540">
            <v>1790</v>
          </cell>
          <cell r="F1540" t="str">
            <v>Logins</v>
          </cell>
          <cell r="G1540" t="str">
            <v>201908</v>
          </cell>
          <cell r="H1540" t="str">
            <v>CAMBRIDGE UNIVERSITY LIBRARY</v>
          </cell>
          <cell r="I1540" t="str">
            <v>CAMBRIDGE</v>
          </cell>
          <cell r="J1540" t="str">
            <v>UK</v>
          </cell>
          <cell r="K1540">
            <v>2</v>
          </cell>
          <cell r="L1540" t="str">
            <v>Institute</v>
          </cell>
          <cell r="M1540">
            <v>13</v>
          </cell>
          <cell r="N1540" t="str">
            <v>JISC-1</v>
          </cell>
          <cell r="O1540" t="str">
            <v/>
          </cell>
          <cell r="P1540" t="str">
            <v/>
          </cell>
          <cell r="Q1540">
            <v>100</v>
          </cell>
          <cell r="R1540" t="str">
            <v>Année Philologique</v>
          </cell>
          <cell r="S1540" t="str">
            <v/>
          </cell>
        </row>
        <row r="1541">
          <cell r="E1541">
            <v>1790</v>
          </cell>
          <cell r="F1541" t="str">
            <v>Logins</v>
          </cell>
          <cell r="G1541" t="str">
            <v>201909</v>
          </cell>
          <cell r="H1541" t="str">
            <v>CAMBRIDGE UNIVERSITY LIBRARY</v>
          </cell>
          <cell r="I1541" t="str">
            <v>CAMBRIDGE</v>
          </cell>
          <cell r="J1541" t="str">
            <v>UK</v>
          </cell>
          <cell r="K1541">
            <v>2</v>
          </cell>
          <cell r="L1541" t="str">
            <v>Institute</v>
          </cell>
          <cell r="M1541">
            <v>13</v>
          </cell>
          <cell r="N1541" t="str">
            <v>JISC-1</v>
          </cell>
          <cell r="O1541" t="str">
            <v/>
          </cell>
          <cell r="P1541" t="str">
            <v/>
          </cell>
          <cell r="Q1541">
            <v>100</v>
          </cell>
          <cell r="R1541" t="str">
            <v>Année Philologique</v>
          </cell>
          <cell r="S1541" t="str">
            <v/>
          </cell>
        </row>
        <row r="1542">
          <cell r="E1542">
            <v>1790</v>
          </cell>
          <cell r="F1542" t="str">
            <v>Logins</v>
          </cell>
          <cell r="G1542" t="str">
            <v>201910</v>
          </cell>
          <cell r="H1542" t="str">
            <v>CAMBRIDGE UNIVERSITY LIBRARY</v>
          </cell>
          <cell r="I1542" t="str">
            <v>CAMBRIDGE</v>
          </cell>
          <cell r="J1542" t="str">
            <v>UK</v>
          </cell>
          <cell r="K1542">
            <v>2</v>
          </cell>
          <cell r="L1542" t="str">
            <v>Institute</v>
          </cell>
          <cell r="M1542">
            <v>13</v>
          </cell>
          <cell r="N1542" t="str">
            <v>JISC-1</v>
          </cell>
          <cell r="O1542" t="str">
            <v/>
          </cell>
          <cell r="P1542" t="str">
            <v/>
          </cell>
          <cell r="Q1542">
            <v>100</v>
          </cell>
          <cell r="R1542" t="str">
            <v>Année Philologique</v>
          </cell>
          <cell r="S1542" t="str">
            <v/>
          </cell>
        </row>
        <row r="1543">
          <cell r="E1543">
            <v>1790</v>
          </cell>
          <cell r="F1543" t="str">
            <v>Logins</v>
          </cell>
          <cell r="G1543" t="str">
            <v>201911</v>
          </cell>
          <cell r="H1543" t="str">
            <v>CAMBRIDGE UNIVERSITY LIBRARY</v>
          </cell>
          <cell r="I1543" t="str">
            <v>CAMBRIDGE</v>
          </cell>
          <cell r="J1543" t="str">
            <v>UK</v>
          </cell>
          <cell r="K1543">
            <v>2</v>
          </cell>
          <cell r="L1543" t="str">
            <v>Institute</v>
          </cell>
          <cell r="M1543">
            <v>13</v>
          </cell>
          <cell r="N1543" t="str">
            <v>JISC-1</v>
          </cell>
          <cell r="O1543" t="str">
            <v/>
          </cell>
          <cell r="P1543" t="str">
            <v/>
          </cell>
          <cell r="Q1543">
            <v>100</v>
          </cell>
          <cell r="R1543" t="str">
            <v>Année Philologique</v>
          </cell>
          <cell r="S1543" t="str">
            <v/>
          </cell>
        </row>
        <row r="1544">
          <cell r="E1544">
            <v>1790</v>
          </cell>
          <cell r="F1544" t="str">
            <v>Logins</v>
          </cell>
          <cell r="G1544" t="str">
            <v>201912</v>
          </cell>
          <cell r="H1544" t="str">
            <v>CAMBRIDGE UNIVERSITY LIBRARY</v>
          </cell>
          <cell r="I1544" t="str">
            <v>CAMBRIDGE</v>
          </cell>
          <cell r="J1544" t="str">
            <v>UK</v>
          </cell>
          <cell r="K1544">
            <v>2</v>
          </cell>
          <cell r="L1544" t="str">
            <v>Institute</v>
          </cell>
          <cell r="M1544">
            <v>13</v>
          </cell>
          <cell r="N1544" t="str">
            <v>JISC-1</v>
          </cell>
          <cell r="O1544" t="str">
            <v/>
          </cell>
          <cell r="P1544" t="str">
            <v/>
          </cell>
          <cell r="Q1544">
            <v>100</v>
          </cell>
          <cell r="R1544" t="str">
            <v>Année Philologique</v>
          </cell>
          <cell r="S1544" t="str">
            <v/>
          </cell>
        </row>
        <row r="1545">
          <cell r="E1545">
            <v>1791</v>
          </cell>
          <cell r="F1545" t="str">
            <v>Logins</v>
          </cell>
          <cell r="G1545" t="str">
            <v>201901</v>
          </cell>
          <cell r="H1545" t="str">
            <v>University of Newcastle upon Tyne</v>
          </cell>
          <cell r="I1545" t="str">
            <v>Newcastle</v>
          </cell>
          <cell r="J1545" t="str">
            <v>UK</v>
          </cell>
          <cell r="K1545">
            <v>2</v>
          </cell>
          <cell r="L1545" t="str">
            <v>Institute</v>
          </cell>
          <cell r="M1545">
            <v>15</v>
          </cell>
          <cell r="N1545" t="str">
            <v>JISC-3</v>
          </cell>
          <cell r="O1545" t="str">
            <v/>
          </cell>
          <cell r="P1545" t="str">
            <v/>
          </cell>
          <cell r="Q1545">
            <v>40</v>
          </cell>
          <cell r="R1545" t="str">
            <v>Année Philologique</v>
          </cell>
          <cell r="S1545" t="str">
            <v/>
          </cell>
        </row>
        <row r="1546">
          <cell r="E1546">
            <v>1791</v>
          </cell>
          <cell r="F1546" t="str">
            <v>Logins</v>
          </cell>
          <cell r="G1546" t="str">
            <v>201902</v>
          </cell>
          <cell r="H1546" t="str">
            <v>University of Newcastle upon Tyne</v>
          </cell>
          <cell r="I1546" t="str">
            <v>Newcastle</v>
          </cell>
          <cell r="J1546" t="str">
            <v>UK</v>
          </cell>
          <cell r="K1546">
            <v>2</v>
          </cell>
          <cell r="L1546" t="str">
            <v>Institute</v>
          </cell>
          <cell r="M1546">
            <v>15</v>
          </cell>
          <cell r="N1546" t="str">
            <v>JISC-3</v>
          </cell>
          <cell r="O1546" t="str">
            <v/>
          </cell>
          <cell r="P1546" t="str">
            <v/>
          </cell>
          <cell r="Q1546">
            <v>40</v>
          </cell>
          <cell r="R1546" t="str">
            <v>Année Philologique</v>
          </cell>
          <cell r="S1546" t="str">
            <v/>
          </cell>
        </row>
        <row r="1547">
          <cell r="E1547">
            <v>1791</v>
          </cell>
          <cell r="F1547" t="str">
            <v>Logins</v>
          </cell>
          <cell r="G1547" t="str">
            <v>201903</v>
          </cell>
          <cell r="H1547" t="str">
            <v>University of Newcastle upon Tyne</v>
          </cell>
          <cell r="I1547" t="str">
            <v>Newcastle</v>
          </cell>
          <cell r="J1547" t="str">
            <v>UK</v>
          </cell>
          <cell r="K1547">
            <v>2</v>
          </cell>
          <cell r="L1547" t="str">
            <v>Institute</v>
          </cell>
          <cell r="M1547">
            <v>15</v>
          </cell>
          <cell r="N1547" t="str">
            <v>JISC-3</v>
          </cell>
          <cell r="O1547" t="str">
            <v/>
          </cell>
          <cell r="P1547" t="str">
            <v/>
          </cell>
          <cell r="Q1547">
            <v>40</v>
          </cell>
          <cell r="R1547" t="str">
            <v>Année Philologique</v>
          </cell>
          <cell r="S1547" t="str">
            <v/>
          </cell>
        </row>
        <row r="1548">
          <cell r="E1548">
            <v>1791</v>
          </cell>
          <cell r="F1548" t="str">
            <v>Logins</v>
          </cell>
          <cell r="G1548" t="str">
            <v>201904</v>
          </cell>
          <cell r="H1548" t="str">
            <v>University of Newcastle upon Tyne</v>
          </cell>
          <cell r="I1548" t="str">
            <v>Newcastle</v>
          </cell>
          <cell r="J1548" t="str">
            <v>UK</v>
          </cell>
          <cell r="K1548">
            <v>2</v>
          </cell>
          <cell r="L1548" t="str">
            <v>Institute</v>
          </cell>
          <cell r="M1548">
            <v>15</v>
          </cell>
          <cell r="N1548" t="str">
            <v>JISC-3</v>
          </cell>
          <cell r="O1548" t="str">
            <v/>
          </cell>
          <cell r="P1548" t="str">
            <v/>
          </cell>
          <cell r="Q1548">
            <v>40</v>
          </cell>
          <cell r="R1548" t="str">
            <v>Année Philologique</v>
          </cell>
          <cell r="S1548" t="str">
            <v/>
          </cell>
        </row>
        <row r="1549">
          <cell r="E1549">
            <v>1791</v>
          </cell>
          <cell r="F1549" t="str">
            <v>Logins</v>
          </cell>
          <cell r="G1549" t="str">
            <v>201905</v>
          </cell>
          <cell r="H1549" t="str">
            <v>University of Newcastle upon Tyne</v>
          </cell>
          <cell r="I1549" t="str">
            <v>Newcastle</v>
          </cell>
          <cell r="J1549" t="str">
            <v>UK</v>
          </cell>
          <cell r="K1549">
            <v>2</v>
          </cell>
          <cell r="L1549" t="str">
            <v>Institute</v>
          </cell>
          <cell r="M1549">
            <v>15</v>
          </cell>
          <cell r="N1549" t="str">
            <v>JISC-3</v>
          </cell>
          <cell r="O1549" t="str">
            <v/>
          </cell>
          <cell r="P1549" t="str">
            <v/>
          </cell>
          <cell r="Q1549">
            <v>40</v>
          </cell>
          <cell r="R1549" t="str">
            <v>Année Philologique</v>
          </cell>
          <cell r="S1549" t="str">
            <v/>
          </cell>
        </row>
        <row r="1550">
          <cell r="E1550">
            <v>1791</v>
          </cell>
          <cell r="F1550" t="str">
            <v>Logins</v>
          </cell>
          <cell r="G1550" t="str">
            <v>201906</v>
          </cell>
          <cell r="H1550" t="str">
            <v>University of Newcastle upon Tyne</v>
          </cell>
          <cell r="I1550" t="str">
            <v>Newcastle</v>
          </cell>
          <cell r="J1550" t="str">
            <v>UK</v>
          </cell>
          <cell r="K1550">
            <v>2</v>
          </cell>
          <cell r="L1550" t="str">
            <v>Institute</v>
          </cell>
          <cell r="M1550">
            <v>15</v>
          </cell>
          <cell r="N1550" t="str">
            <v>JISC-3</v>
          </cell>
          <cell r="O1550" t="str">
            <v/>
          </cell>
          <cell r="P1550" t="str">
            <v/>
          </cell>
          <cell r="Q1550">
            <v>40</v>
          </cell>
          <cell r="R1550" t="str">
            <v>Année Philologique</v>
          </cell>
          <cell r="S1550" t="str">
            <v/>
          </cell>
        </row>
        <row r="1551">
          <cell r="E1551">
            <v>1791</v>
          </cell>
          <cell r="F1551" t="str">
            <v>Logins</v>
          </cell>
          <cell r="G1551" t="str">
            <v>201907</v>
          </cell>
          <cell r="H1551" t="str">
            <v>University of Newcastle upon Tyne</v>
          </cell>
          <cell r="I1551" t="str">
            <v>Newcastle</v>
          </cell>
          <cell r="J1551" t="str">
            <v>UK</v>
          </cell>
          <cell r="K1551">
            <v>2</v>
          </cell>
          <cell r="L1551" t="str">
            <v>Institute</v>
          </cell>
          <cell r="M1551">
            <v>15</v>
          </cell>
          <cell r="N1551" t="str">
            <v>JISC-3</v>
          </cell>
          <cell r="O1551" t="str">
            <v/>
          </cell>
          <cell r="P1551" t="str">
            <v/>
          </cell>
          <cell r="Q1551">
            <v>40</v>
          </cell>
          <cell r="R1551" t="str">
            <v>Année Philologique</v>
          </cell>
          <cell r="S1551" t="str">
            <v/>
          </cell>
        </row>
        <row r="1552">
          <cell r="E1552">
            <v>1791</v>
          </cell>
          <cell r="F1552" t="str">
            <v>Logins</v>
          </cell>
          <cell r="G1552" t="str">
            <v>201908</v>
          </cell>
          <cell r="H1552" t="str">
            <v>University of Newcastle upon Tyne</v>
          </cell>
          <cell r="I1552" t="str">
            <v>Newcastle</v>
          </cell>
          <cell r="J1552" t="str">
            <v>UK</v>
          </cell>
          <cell r="K1552">
            <v>2</v>
          </cell>
          <cell r="L1552" t="str">
            <v>Institute</v>
          </cell>
          <cell r="M1552">
            <v>15</v>
          </cell>
          <cell r="N1552" t="str">
            <v>JISC-3</v>
          </cell>
          <cell r="O1552" t="str">
            <v/>
          </cell>
          <cell r="P1552" t="str">
            <v/>
          </cell>
          <cell r="Q1552">
            <v>40</v>
          </cell>
          <cell r="R1552" t="str">
            <v>Année Philologique</v>
          </cell>
          <cell r="S1552" t="str">
            <v/>
          </cell>
        </row>
        <row r="1553">
          <cell r="E1553">
            <v>1791</v>
          </cell>
          <cell r="F1553" t="str">
            <v>Logins</v>
          </cell>
          <cell r="G1553" t="str">
            <v>201909</v>
          </cell>
          <cell r="H1553" t="str">
            <v>University of Newcastle upon Tyne</v>
          </cell>
          <cell r="I1553" t="str">
            <v>Newcastle</v>
          </cell>
          <cell r="J1553" t="str">
            <v>UK</v>
          </cell>
          <cell r="K1553">
            <v>2</v>
          </cell>
          <cell r="L1553" t="str">
            <v>Institute</v>
          </cell>
          <cell r="M1553">
            <v>15</v>
          </cell>
          <cell r="N1553" t="str">
            <v>JISC-3</v>
          </cell>
          <cell r="O1553" t="str">
            <v/>
          </cell>
          <cell r="P1553" t="str">
            <v/>
          </cell>
          <cell r="Q1553">
            <v>40</v>
          </cell>
          <cell r="R1553" t="str">
            <v>Année Philologique</v>
          </cell>
          <cell r="S1553" t="str">
            <v/>
          </cell>
        </row>
        <row r="1554">
          <cell r="E1554">
            <v>1791</v>
          </cell>
          <cell r="F1554" t="str">
            <v>Logins</v>
          </cell>
          <cell r="G1554" t="str">
            <v>201910</v>
          </cell>
          <cell r="H1554" t="str">
            <v>University of Newcastle upon Tyne</v>
          </cell>
          <cell r="I1554" t="str">
            <v>Newcastle</v>
          </cell>
          <cell r="J1554" t="str">
            <v>UK</v>
          </cell>
          <cell r="K1554">
            <v>2</v>
          </cell>
          <cell r="L1554" t="str">
            <v>Institute</v>
          </cell>
          <cell r="M1554">
            <v>15</v>
          </cell>
          <cell r="N1554" t="str">
            <v>JISC-3</v>
          </cell>
          <cell r="O1554" t="str">
            <v/>
          </cell>
          <cell r="P1554" t="str">
            <v/>
          </cell>
          <cell r="Q1554">
            <v>40</v>
          </cell>
          <cell r="R1554" t="str">
            <v>Année Philologique</v>
          </cell>
          <cell r="S1554" t="str">
            <v/>
          </cell>
        </row>
        <row r="1555">
          <cell r="E1555">
            <v>1791</v>
          </cell>
          <cell r="F1555" t="str">
            <v>Logins</v>
          </cell>
          <cell r="G1555" t="str">
            <v>201911</v>
          </cell>
          <cell r="H1555" t="str">
            <v>University of Newcastle upon Tyne</v>
          </cell>
          <cell r="I1555" t="str">
            <v>Newcastle</v>
          </cell>
          <cell r="J1555" t="str">
            <v>UK</v>
          </cell>
          <cell r="K1555">
            <v>2</v>
          </cell>
          <cell r="L1555" t="str">
            <v>Institute</v>
          </cell>
          <cell r="M1555">
            <v>15</v>
          </cell>
          <cell r="N1555" t="str">
            <v>JISC-3</v>
          </cell>
          <cell r="O1555" t="str">
            <v/>
          </cell>
          <cell r="P1555" t="str">
            <v/>
          </cell>
          <cell r="Q1555">
            <v>40</v>
          </cell>
          <cell r="R1555" t="str">
            <v>Année Philologique</v>
          </cell>
          <cell r="S1555" t="str">
            <v/>
          </cell>
        </row>
        <row r="1556">
          <cell r="E1556">
            <v>1791</v>
          </cell>
          <cell r="F1556" t="str">
            <v>Logins</v>
          </cell>
          <cell r="G1556" t="str">
            <v>201912</v>
          </cell>
          <cell r="H1556" t="str">
            <v>University of Newcastle upon Tyne</v>
          </cell>
          <cell r="I1556" t="str">
            <v>Newcastle</v>
          </cell>
          <cell r="J1556" t="str">
            <v>UK</v>
          </cell>
          <cell r="K1556">
            <v>2</v>
          </cell>
          <cell r="L1556" t="str">
            <v>Institute</v>
          </cell>
          <cell r="M1556">
            <v>15</v>
          </cell>
          <cell r="N1556" t="str">
            <v>JISC-3</v>
          </cell>
          <cell r="O1556" t="str">
            <v/>
          </cell>
          <cell r="P1556" t="str">
            <v/>
          </cell>
          <cell r="Q1556">
            <v>40</v>
          </cell>
          <cell r="R1556" t="str">
            <v>Année Philologique</v>
          </cell>
          <cell r="S1556" t="str">
            <v/>
          </cell>
        </row>
        <row r="1557">
          <cell r="E1557">
            <v>1792</v>
          </cell>
          <cell r="F1557" t="str">
            <v>Logins</v>
          </cell>
          <cell r="G1557" t="str">
            <v>201901</v>
          </cell>
          <cell r="H1557" t="str">
            <v>ACADIA UNIVERSITY</v>
          </cell>
          <cell r="I1557" t="str">
            <v>WOLFSVILLE</v>
          </cell>
          <cell r="J1557" t="str">
            <v>Canada</v>
          </cell>
          <cell r="K1557">
            <v>1</v>
          </cell>
          <cell r="L1557" t="str">
            <v>Consortium</v>
          </cell>
          <cell r="M1557">
            <v>3</v>
          </cell>
          <cell r="N1557" t="str">
            <v>Standard</v>
          </cell>
          <cell r="O1557" t="str">
            <v/>
          </cell>
          <cell r="P1557" t="str">
            <v/>
          </cell>
          <cell r="Q1557">
            <v>3</v>
          </cell>
          <cell r="R1557" t="str">
            <v>Année Philologique</v>
          </cell>
          <cell r="S1557" t="str">
            <v/>
          </cell>
        </row>
        <row r="1558">
          <cell r="E1558">
            <v>1792</v>
          </cell>
          <cell r="F1558" t="str">
            <v>Logins</v>
          </cell>
          <cell r="G1558" t="str">
            <v>201902</v>
          </cell>
          <cell r="H1558" t="str">
            <v>ACADIA UNIVERSITY</v>
          </cell>
          <cell r="I1558" t="str">
            <v>WOLFSVILLE</v>
          </cell>
          <cell r="J1558" t="str">
            <v>Canada</v>
          </cell>
          <cell r="K1558">
            <v>1</v>
          </cell>
          <cell r="L1558" t="str">
            <v>Consortium</v>
          </cell>
          <cell r="M1558">
            <v>3</v>
          </cell>
          <cell r="N1558" t="str">
            <v>Standard</v>
          </cell>
          <cell r="O1558" t="str">
            <v/>
          </cell>
          <cell r="P1558" t="str">
            <v/>
          </cell>
          <cell r="Q1558">
            <v>3</v>
          </cell>
          <cell r="R1558" t="str">
            <v>Année Philologique</v>
          </cell>
          <cell r="S1558" t="str">
            <v/>
          </cell>
        </row>
        <row r="1559">
          <cell r="E1559">
            <v>1792</v>
          </cell>
          <cell r="F1559" t="str">
            <v>Logins</v>
          </cell>
          <cell r="G1559" t="str">
            <v>201903</v>
          </cell>
          <cell r="H1559" t="str">
            <v>ACADIA UNIVERSITY</v>
          </cell>
          <cell r="I1559" t="str">
            <v>WOLFSVILLE</v>
          </cell>
          <cell r="J1559" t="str">
            <v>Canada</v>
          </cell>
          <cell r="K1559">
            <v>1</v>
          </cell>
          <cell r="L1559" t="str">
            <v>Consortium</v>
          </cell>
          <cell r="M1559">
            <v>3</v>
          </cell>
          <cell r="N1559" t="str">
            <v>Standard</v>
          </cell>
          <cell r="O1559" t="str">
            <v/>
          </cell>
          <cell r="P1559" t="str">
            <v/>
          </cell>
          <cell r="Q1559">
            <v>3</v>
          </cell>
          <cell r="R1559" t="str">
            <v>Année Philologique</v>
          </cell>
          <cell r="S1559" t="str">
            <v/>
          </cell>
        </row>
        <row r="1560">
          <cell r="E1560">
            <v>1792</v>
          </cell>
          <cell r="F1560" t="str">
            <v>Logins</v>
          </cell>
          <cell r="G1560" t="str">
            <v>201904</v>
          </cell>
          <cell r="H1560" t="str">
            <v>ACADIA UNIVERSITY</v>
          </cell>
          <cell r="I1560" t="str">
            <v>WOLFSVILLE</v>
          </cell>
          <cell r="J1560" t="str">
            <v>Canada</v>
          </cell>
          <cell r="K1560">
            <v>1</v>
          </cell>
          <cell r="L1560" t="str">
            <v>Consortium</v>
          </cell>
          <cell r="M1560">
            <v>3</v>
          </cell>
          <cell r="N1560" t="str">
            <v>Standard</v>
          </cell>
          <cell r="O1560" t="str">
            <v/>
          </cell>
          <cell r="P1560" t="str">
            <v/>
          </cell>
          <cell r="Q1560">
            <v>3</v>
          </cell>
          <cell r="R1560" t="str">
            <v>Année Philologique</v>
          </cell>
          <cell r="S1560" t="str">
            <v/>
          </cell>
        </row>
        <row r="1561">
          <cell r="E1561">
            <v>1792</v>
          </cell>
          <cell r="F1561" t="str">
            <v>Logins</v>
          </cell>
          <cell r="G1561" t="str">
            <v>201905</v>
          </cell>
          <cell r="H1561" t="str">
            <v>ACADIA UNIVERSITY</v>
          </cell>
          <cell r="I1561" t="str">
            <v>WOLFSVILLE</v>
          </cell>
          <cell r="J1561" t="str">
            <v>Canada</v>
          </cell>
          <cell r="K1561">
            <v>1</v>
          </cell>
          <cell r="L1561" t="str">
            <v>Consortium</v>
          </cell>
          <cell r="M1561">
            <v>3</v>
          </cell>
          <cell r="N1561" t="str">
            <v>Standard</v>
          </cell>
          <cell r="O1561" t="str">
            <v/>
          </cell>
          <cell r="P1561" t="str">
            <v/>
          </cell>
          <cell r="Q1561">
            <v>3</v>
          </cell>
          <cell r="R1561" t="str">
            <v>Année Philologique</v>
          </cell>
          <cell r="S1561" t="str">
            <v/>
          </cell>
        </row>
        <row r="1562">
          <cell r="E1562">
            <v>1792</v>
          </cell>
          <cell r="F1562" t="str">
            <v>Logins</v>
          </cell>
          <cell r="G1562" t="str">
            <v>201907</v>
          </cell>
          <cell r="H1562" t="str">
            <v>ACADIA UNIVERSITY</v>
          </cell>
          <cell r="I1562" t="str">
            <v>WOLFSVILLE</v>
          </cell>
          <cell r="J1562" t="str">
            <v>Canada</v>
          </cell>
          <cell r="K1562">
            <v>1</v>
          </cell>
          <cell r="L1562" t="str">
            <v>Consortium</v>
          </cell>
          <cell r="M1562">
            <v>3</v>
          </cell>
          <cell r="N1562" t="str">
            <v>Standard</v>
          </cell>
          <cell r="O1562" t="str">
            <v/>
          </cell>
          <cell r="P1562" t="str">
            <v/>
          </cell>
          <cell r="Q1562">
            <v>3</v>
          </cell>
          <cell r="R1562" t="str">
            <v>Année Philologique</v>
          </cell>
          <cell r="S1562" t="str">
            <v/>
          </cell>
        </row>
        <row r="1563">
          <cell r="E1563">
            <v>1792</v>
          </cell>
          <cell r="F1563" t="str">
            <v>Logins</v>
          </cell>
          <cell r="G1563" t="str">
            <v>201909</v>
          </cell>
          <cell r="H1563" t="str">
            <v>ACADIA UNIVERSITY</v>
          </cell>
          <cell r="I1563" t="str">
            <v>WOLFSVILLE</v>
          </cell>
          <cell r="J1563" t="str">
            <v>Canada</v>
          </cell>
          <cell r="K1563">
            <v>1</v>
          </cell>
          <cell r="L1563" t="str">
            <v>Consortium</v>
          </cell>
          <cell r="M1563">
            <v>3</v>
          </cell>
          <cell r="N1563" t="str">
            <v>Standard</v>
          </cell>
          <cell r="O1563" t="str">
            <v/>
          </cell>
          <cell r="P1563" t="str">
            <v/>
          </cell>
          <cell r="Q1563">
            <v>3</v>
          </cell>
          <cell r="R1563" t="str">
            <v>Année Philologique</v>
          </cell>
          <cell r="S1563" t="str">
            <v/>
          </cell>
        </row>
        <row r="1564">
          <cell r="E1564">
            <v>1792</v>
          </cell>
          <cell r="F1564" t="str">
            <v>Logins</v>
          </cell>
          <cell r="G1564" t="str">
            <v>201910</v>
          </cell>
          <cell r="H1564" t="str">
            <v>ACADIA UNIVERSITY</v>
          </cell>
          <cell r="I1564" t="str">
            <v>WOLFSVILLE</v>
          </cell>
          <cell r="J1564" t="str">
            <v>Canada</v>
          </cell>
          <cell r="K1564">
            <v>1</v>
          </cell>
          <cell r="L1564" t="str">
            <v>Consortium</v>
          </cell>
          <cell r="M1564">
            <v>3</v>
          </cell>
          <cell r="N1564" t="str">
            <v>Standard</v>
          </cell>
          <cell r="O1564" t="str">
            <v/>
          </cell>
          <cell r="P1564" t="str">
            <v/>
          </cell>
          <cell r="Q1564">
            <v>3</v>
          </cell>
          <cell r="R1564" t="str">
            <v>Année Philologique</v>
          </cell>
          <cell r="S1564" t="str">
            <v/>
          </cell>
        </row>
        <row r="1565">
          <cell r="E1565">
            <v>1792</v>
          </cell>
          <cell r="F1565" t="str">
            <v>Logins</v>
          </cell>
          <cell r="G1565" t="str">
            <v>201911</v>
          </cell>
          <cell r="H1565" t="str">
            <v>ACADIA UNIVERSITY</v>
          </cell>
          <cell r="I1565" t="str">
            <v>WOLFSVILLE</v>
          </cell>
          <cell r="J1565" t="str">
            <v>Canada</v>
          </cell>
          <cell r="K1565">
            <v>1</v>
          </cell>
          <cell r="L1565" t="str">
            <v>Consortium</v>
          </cell>
          <cell r="M1565">
            <v>3</v>
          </cell>
          <cell r="N1565" t="str">
            <v>Standard</v>
          </cell>
          <cell r="O1565" t="str">
            <v/>
          </cell>
          <cell r="P1565" t="str">
            <v/>
          </cell>
          <cell r="Q1565">
            <v>3</v>
          </cell>
          <cell r="R1565" t="str">
            <v>Année Philologique</v>
          </cell>
          <cell r="S1565" t="str">
            <v/>
          </cell>
        </row>
        <row r="1566">
          <cell r="E1566">
            <v>1792</v>
          </cell>
          <cell r="F1566" t="str">
            <v>Logins</v>
          </cell>
          <cell r="G1566" t="str">
            <v>201912</v>
          </cell>
          <cell r="H1566" t="str">
            <v>ACADIA UNIVERSITY</v>
          </cell>
          <cell r="I1566" t="str">
            <v>WOLFSVILLE</v>
          </cell>
          <cell r="J1566" t="str">
            <v>Canada</v>
          </cell>
          <cell r="K1566">
            <v>1</v>
          </cell>
          <cell r="L1566" t="str">
            <v>Consortium</v>
          </cell>
          <cell r="M1566">
            <v>3</v>
          </cell>
          <cell r="N1566" t="str">
            <v>Standard</v>
          </cell>
          <cell r="O1566" t="str">
            <v/>
          </cell>
          <cell r="P1566" t="str">
            <v/>
          </cell>
          <cell r="Q1566">
            <v>3</v>
          </cell>
          <cell r="R1566" t="str">
            <v>Année Philologique</v>
          </cell>
          <cell r="S1566" t="str">
            <v/>
          </cell>
        </row>
        <row r="1567">
          <cell r="E1567">
            <v>1794</v>
          </cell>
          <cell r="F1567" t="str">
            <v>Logins</v>
          </cell>
          <cell r="G1567" t="str">
            <v>201901</v>
          </cell>
          <cell r="H1567" t="str">
            <v>UNIVERSITY OF TORONTO</v>
          </cell>
          <cell r="I1567" t="str">
            <v>TORONTO</v>
          </cell>
          <cell r="J1567" t="str">
            <v>Canada</v>
          </cell>
          <cell r="K1567">
            <v>1</v>
          </cell>
          <cell r="L1567" t="str">
            <v>Consortium</v>
          </cell>
          <cell r="M1567">
            <v>2</v>
          </cell>
          <cell r="N1567" t="str">
            <v>Campus Wide</v>
          </cell>
          <cell r="O1567" t="str">
            <v/>
          </cell>
          <cell r="P1567" t="str">
            <v/>
          </cell>
          <cell r="Q1567">
            <v>40</v>
          </cell>
          <cell r="R1567" t="str">
            <v>Année Philologique</v>
          </cell>
          <cell r="S1567" t="str">
            <v/>
          </cell>
        </row>
        <row r="1568">
          <cell r="E1568">
            <v>1794</v>
          </cell>
          <cell r="F1568" t="str">
            <v>Logins</v>
          </cell>
          <cell r="G1568" t="str">
            <v>201902</v>
          </cell>
          <cell r="H1568" t="str">
            <v>UNIVERSITY OF TORONTO</v>
          </cell>
          <cell r="I1568" t="str">
            <v>TORONTO</v>
          </cell>
          <cell r="J1568" t="str">
            <v>Canada</v>
          </cell>
          <cell r="K1568">
            <v>1</v>
          </cell>
          <cell r="L1568" t="str">
            <v>Consortium</v>
          </cell>
          <cell r="M1568">
            <v>2</v>
          </cell>
          <cell r="N1568" t="str">
            <v>Campus Wide</v>
          </cell>
          <cell r="O1568" t="str">
            <v/>
          </cell>
          <cell r="P1568" t="str">
            <v/>
          </cell>
          <cell r="Q1568">
            <v>40</v>
          </cell>
          <cell r="R1568" t="str">
            <v>Année Philologique</v>
          </cell>
          <cell r="S1568" t="str">
            <v/>
          </cell>
        </row>
        <row r="1569">
          <cell r="E1569">
            <v>1794</v>
          </cell>
          <cell r="F1569" t="str">
            <v>Logins</v>
          </cell>
          <cell r="G1569" t="str">
            <v>201903</v>
          </cell>
          <cell r="H1569" t="str">
            <v>UNIVERSITY OF TORONTO</v>
          </cell>
          <cell r="I1569" t="str">
            <v>TORONTO</v>
          </cell>
          <cell r="J1569" t="str">
            <v>Canada</v>
          </cell>
          <cell r="K1569">
            <v>1</v>
          </cell>
          <cell r="L1569" t="str">
            <v>Consortium</v>
          </cell>
          <cell r="M1569">
            <v>2</v>
          </cell>
          <cell r="N1569" t="str">
            <v>Campus Wide</v>
          </cell>
          <cell r="O1569" t="str">
            <v/>
          </cell>
          <cell r="P1569" t="str">
            <v/>
          </cell>
          <cell r="Q1569">
            <v>40</v>
          </cell>
          <cell r="R1569" t="str">
            <v>Année Philologique</v>
          </cell>
          <cell r="S1569" t="str">
            <v/>
          </cell>
        </row>
        <row r="1570">
          <cell r="E1570">
            <v>1794</v>
          </cell>
          <cell r="F1570" t="str">
            <v>Logins</v>
          </cell>
          <cell r="G1570" t="str">
            <v>201904</v>
          </cell>
          <cell r="H1570" t="str">
            <v>UNIVERSITY OF TORONTO</v>
          </cell>
          <cell r="I1570" t="str">
            <v>TORONTO</v>
          </cell>
          <cell r="J1570" t="str">
            <v>Canada</v>
          </cell>
          <cell r="K1570">
            <v>1</v>
          </cell>
          <cell r="L1570" t="str">
            <v>Consortium</v>
          </cell>
          <cell r="M1570">
            <v>2</v>
          </cell>
          <cell r="N1570" t="str">
            <v>Campus Wide</v>
          </cell>
          <cell r="O1570" t="str">
            <v/>
          </cell>
          <cell r="P1570" t="str">
            <v/>
          </cell>
          <cell r="Q1570">
            <v>40</v>
          </cell>
          <cell r="R1570" t="str">
            <v>Année Philologique</v>
          </cell>
          <cell r="S1570" t="str">
            <v/>
          </cell>
        </row>
        <row r="1571">
          <cell r="E1571">
            <v>1794</v>
          </cell>
          <cell r="F1571" t="str">
            <v>Logins</v>
          </cell>
          <cell r="G1571" t="str">
            <v>201905</v>
          </cell>
          <cell r="H1571" t="str">
            <v>UNIVERSITY OF TORONTO</v>
          </cell>
          <cell r="I1571" t="str">
            <v>TORONTO</v>
          </cell>
          <cell r="J1571" t="str">
            <v>Canada</v>
          </cell>
          <cell r="K1571">
            <v>1</v>
          </cell>
          <cell r="L1571" t="str">
            <v>Consortium</v>
          </cell>
          <cell r="M1571">
            <v>2</v>
          </cell>
          <cell r="N1571" t="str">
            <v>Campus Wide</v>
          </cell>
          <cell r="O1571" t="str">
            <v/>
          </cell>
          <cell r="P1571" t="str">
            <v/>
          </cell>
          <cell r="Q1571">
            <v>40</v>
          </cell>
          <cell r="R1571" t="str">
            <v>Année Philologique</v>
          </cell>
          <cell r="S1571" t="str">
            <v/>
          </cell>
        </row>
        <row r="1572">
          <cell r="E1572">
            <v>1794</v>
          </cell>
          <cell r="F1572" t="str">
            <v>Logins</v>
          </cell>
          <cell r="G1572" t="str">
            <v>201906</v>
          </cell>
          <cell r="H1572" t="str">
            <v>UNIVERSITY OF TORONTO</v>
          </cell>
          <cell r="I1572" t="str">
            <v>TORONTO</v>
          </cell>
          <cell r="J1572" t="str">
            <v>Canada</v>
          </cell>
          <cell r="K1572">
            <v>1</v>
          </cell>
          <cell r="L1572" t="str">
            <v>Consortium</v>
          </cell>
          <cell r="M1572">
            <v>2</v>
          </cell>
          <cell r="N1572" t="str">
            <v>Campus Wide</v>
          </cell>
          <cell r="O1572" t="str">
            <v/>
          </cell>
          <cell r="P1572" t="str">
            <v/>
          </cell>
          <cell r="Q1572">
            <v>40</v>
          </cell>
          <cell r="R1572" t="str">
            <v>Année Philologique</v>
          </cell>
          <cell r="S1572" t="str">
            <v/>
          </cell>
        </row>
        <row r="1573">
          <cell r="E1573">
            <v>1794</v>
          </cell>
          <cell r="F1573" t="str">
            <v>Logins</v>
          </cell>
          <cell r="G1573" t="str">
            <v>201907</v>
          </cell>
          <cell r="H1573" t="str">
            <v>UNIVERSITY OF TORONTO</v>
          </cell>
          <cell r="I1573" t="str">
            <v>TORONTO</v>
          </cell>
          <cell r="J1573" t="str">
            <v>Canada</v>
          </cell>
          <cell r="K1573">
            <v>1</v>
          </cell>
          <cell r="L1573" t="str">
            <v>Consortium</v>
          </cell>
          <cell r="M1573">
            <v>2</v>
          </cell>
          <cell r="N1573" t="str">
            <v>Campus Wide</v>
          </cell>
          <cell r="O1573" t="str">
            <v/>
          </cell>
          <cell r="P1573" t="str">
            <v/>
          </cell>
          <cell r="Q1573">
            <v>40</v>
          </cell>
          <cell r="R1573" t="str">
            <v>Année Philologique</v>
          </cell>
          <cell r="S1573" t="str">
            <v/>
          </cell>
        </row>
        <row r="1574">
          <cell r="E1574">
            <v>1794</v>
          </cell>
          <cell r="F1574" t="str">
            <v>Logins</v>
          </cell>
          <cell r="G1574" t="str">
            <v>201908</v>
          </cell>
          <cell r="H1574" t="str">
            <v>UNIVERSITY OF TORONTO</v>
          </cell>
          <cell r="I1574" t="str">
            <v>TORONTO</v>
          </cell>
          <cell r="J1574" t="str">
            <v>Canada</v>
          </cell>
          <cell r="K1574">
            <v>1</v>
          </cell>
          <cell r="L1574" t="str">
            <v>Consortium</v>
          </cell>
          <cell r="M1574">
            <v>2</v>
          </cell>
          <cell r="N1574" t="str">
            <v>Campus Wide</v>
          </cell>
          <cell r="O1574" t="str">
            <v/>
          </cell>
          <cell r="P1574" t="str">
            <v/>
          </cell>
          <cell r="Q1574">
            <v>40</v>
          </cell>
          <cell r="R1574" t="str">
            <v>Année Philologique</v>
          </cell>
          <cell r="S1574" t="str">
            <v/>
          </cell>
        </row>
        <row r="1575">
          <cell r="E1575">
            <v>1794</v>
          </cell>
          <cell r="F1575" t="str">
            <v>Logins</v>
          </cell>
          <cell r="G1575" t="str">
            <v>201909</v>
          </cell>
          <cell r="H1575" t="str">
            <v>UNIVERSITY OF TORONTO</v>
          </cell>
          <cell r="I1575" t="str">
            <v>TORONTO</v>
          </cell>
          <cell r="J1575" t="str">
            <v>Canada</v>
          </cell>
          <cell r="K1575">
            <v>1</v>
          </cell>
          <cell r="L1575" t="str">
            <v>Consortium</v>
          </cell>
          <cell r="M1575">
            <v>2</v>
          </cell>
          <cell r="N1575" t="str">
            <v>Campus Wide</v>
          </cell>
          <cell r="O1575" t="str">
            <v/>
          </cell>
          <cell r="P1575" t="str">
            <v/>
          </cell>
          <cell r="Q1575">
            <v>40</v>
          </cell>
          <cell r="R1575" t="str">
            <v>Année Philologique</v>
          </cell>
          <cell r="S1575" t="str">
            <v/>
          </cell>
        </row>
        <row r="1576">
          <cell r="E1576">
            <v>1794</v>
          </cell>
          <cell r="F1576" t="str">
            <v>Logins</v>
          </cell>
          <cell r="G1576" t="str">
            <v>201910</v>
          </cell>
          <cell r="H1576" t="str">
            <v>UNIVERSITY OF TORONTO</v>
          </cell>
          <cell r="I1576" t="str">
            <v>TORONTO</v>
          </cell>
          <cell r="J1576" t="str">
            <v>Canada</v>
          </cell>
          <cell r="K1576">
            <v>1</v>
          </cell>
          <cell r="L1576" t="str">
            <v>Consortium</v>
          </cell>
          <cell r="M1576">
            <v>2</v>
          </cell>
          <cell r="N1576" t="str">
            <v>Campus Wide</v>
          </cell>
          <cell r="O1576" t="str">
            <v/>
          </cell>
          <cell r="P1576" t="str">
            <v/>
          </cell>
          <cell r="Q1576">
            <v>40</v>
          </cell>
          <cell r="R1576" t="str">
            <v>Année Philologique</v>
          </cell>
          <cell r="S1576" t="str">
            <v/>
          </cell>
        </row>
        <row r="1577">
          <cell r="E1577">
            <v>1794</v>
          </cell>
          <cell r="F1577" t="str">
            <v>Logins</v>
          </cell>
          <cell r="G1577" t="str">
            <v>201911</v>
          </cell>
          <cell r="H1577" t="str">
            <v>UNIVERSITY OF TORONTO</v>
          </cell>
          <cell r="I1577" t="str">
            <v>TORONTO</v>
          </cell>
          <cell r="J1577" t="str">
            <v>Canada</v>
          </cell>
          <cell r="K1577">
            <v>1</v>
          </cell>
          <cell r="L1577" t="str">
            <v>Consortium</v>
          </cell>
          <cell r="M1577">
            <v>2</v>
          </cell>
          <cell r="N1577" t="str">
            <v>Campus Wide</v>
          </cell>
          <cell r="O1577" t="str">
            <v/>
          </cell>
          <cell r="P1577" t="str">
            <v/>
          </cell>
          <cell r="Q1577">
            <v>40</v>
          </cell>
          <cell r="R1577" t="str">
            <v>Année Philologique</v>
          </cell>
          <cell r="S1577" t="str">
            <v/>
          </cell>
        </row>
        <row r="1578">
          <cell r="E1578">
            <v>1794</v>
          </cell>
          <cell r="F1578" t="str">
            <v>Logins</v>
          </cell>
          <cell r="G1578" t="str">
            <v>201912</v>
          </cell>
          <cell r="H1578" t="str">
            <v>UNIVERSITY OF TORONTO</v>
          </cell>
          <cell r="I1578" t="str">
            <v>TORONTO</v>
          </cell>
          <cell r="J1578" t="str">
            <v>Canada</v>
          </cell>
          <cell r="K1578">
            <v>1</v>
          </cell>
          <cell r="L1578" t="str">
            <v>Consortium</v>
          </cell>
          <cell r="M1578">
            <v>2</v>
          </cell>
          <cell r="N1578" t="str">
            <v>Campus Wide</v>
          </cell>
          <cell r="O1578" t="str">
            <v/>
          </cell>
          <cell r="P1578" t="str">
            <v/>
          </cell>
          <cell r="Q1578">
            <v>40</v>
          </cell>
          <cell r="R1578" t="str">
            <v>Année Philologique</v>
          </cell>
          <cell r="S1578" t="str">
            <v/>
          </cell>
        </row>
        <row r="1579">
          <cell r="E1579">
            <v>1795</v>
          </cell>
          <cell r="F1579" t="str">
            <v>Logins</v>
          </cell>
          <cell r="G1579" t="str">
            <v>201901</v>
          </cell>
          <cell r="H1579" t="str">
            <v>McMaster University</v>
          </cell>
          <cell r="I1579" t="str">
            <v>Hamilton</v>
          </cell>
          <cell r="J1579" t="str">
            <v>Canada</v>
          </cell>
          <cell r="K1579">
            <v>1</v>
          </cell>
          <cell r="L1579" t="str">
            <v>Consortium</v>
          </cell>
          <cell r="M1579">
            <v>2</v>
          </cell>
          <cell r="N1579" t="str">
            <v>Campus Wide</v>
          </cell>
          <cell r="O1579" t="str">
            <v/>
          </cell>
          <cell r="P1579" t="str">
            <v/>
          </cell>
          <cell r="Q1579">
            <v>40</v>
          </cell>
          <cell r="R1579" t="str">
            <v>Année Philologique</v>
          </cell>
          <cell r="S1579" t="str">
            <v/>
          </cell>
        </row>
        <row r="1580">
          <cell r="E1580">
            <v>1795</v>
          </cell>
          <cell r="F1580" t="str">
            <v>Logins</v>
          </cell>
          <cell r="G1580" t="str">
            <v>201902</v>
          </cell>
          <cell r="H1580" t="str">
            <v>McMaster University</v>
          </cell>
          <cell r="I1580" t="str">
            <v>Hamilton</v>
          </cell>
          <cell r="J1580" t="str">
            <v>Canada</v>
          </cell>
          <cell r="K1580">
            <v>1</v>
          </cell>
          <cell r="L1580" t="str">
            <v>Consortium</v>
          </cell>
          <cell r="M1580">
            <v>2</v>
          </cell>
          <cell r="N1580" t="str">
            <v>Campus Wide</v>
          </cell>
          <cell r="O1580" t="str">
            <v/>
          </cell>
          <cell r="P1580" t="str">
            <v/>
          </cell>
          <cell r="Q1580">
            <v>40</v>
          </cell>
          <cell r="R1580" t="str">
            <v>Année Philologique</v>
          </cell>
          <cell r="S1580" t="str">
            <v/>
          </cell>
        </row>
        <row r="1581">
          <cell r="E1581">
            <v>1795</v>
          </cell>
          <cell r="F1581" t="str">
            <v>Logins</v>
          </cell>
          <cell r="G1581" t="str">
            <v>201903</v>
          </cell>
          <cell r="H1581" t="str">
            <v>McMaster University</v>
          </cell>
          <cell r="I1581" t="str">
            <v>Hamilton</v>
          </cell>
          <cell r="J1581" t="str">
            <v>Canada</v>
          </cell>
          <cell r="K1581">
            <v>1</v>
          </cell>
          <cell r="L1581" t="str">
            <v>Consortium</v>
          </cell>
          <cell r="M1581">
            <v>2</v>
          </cell>
          <cell r="N1581" t="str">
            <v>Campus Wide</v>
          </cell>
          <cell r="O1581" t="str">
            <v/>
          </cell>
          <cell r="P1581" t="str">
            <v/>
          </cell>
          <cell r="Q1581">
            <v>40</v>
          </cell>
          <cell r="R1581" t="str">
            <v>Année Philologique</v>
          </cell>
          <cell r="S1581" t="str">
            <v/>
          </cell>
        </row>
        <row r="1582">
          <cell r="E1582">
            <v>1795</v>
          </cell>
          <cell r="F1582" t="str">
            <v>Logins</v>
          </cell>
          <cell r="G1582" t="str">
            <v>201904</v>
          </cell>
          <cell r="H1582" t="str">
            <v>McMaster University</v>
          </cell>
          <cell r="I1582" t="str">
            <v>Hamilton</v>
          </cell>
          <cell r="J1582" t="str">
            <v>Canada</v>
          </cell>
          <cell r="K1582">
            <v>1</v>
          </cell>
          <cell r="L1582" t="str">
            <v>Consortium</v>
          </cell>
          <cell r="M1582">
            <v>2</v>
          </cell>
          <cell r="N1582" t="str">
            <v>Campus Wide</v>
          </cell>
          <cell r="O1582" t="str">
            <v/>
          </cell>
          <cell r="P1582" t="str">
            <v/>
          </cell>
          <cell r="Q1582">
            <v>40</v>
          </cell>
          <cell r="R1582" t="str">
            <v>Année Philologique</v>
          </cell>
          <cell r="S1582" t="str">
            <v/>
          </cell>
        </row>
        <row r="1583">
          <cell r="E1583">
            <v>1795</v>
          </cell>
          <cell r="F1583" t="str">
            <v>Logins</v>
          </cell>
          <cell r="G1583" t="str">
            <v>201905</v>
          </cell>
          <cell r="H1583" t="str">
            <v>McMaster University</v>
          </cell>
          <cell r="I1583" t="str">
            <v>Hamilton</v>
          </cell>
          <cell r="J1583" t="str">
            <v>Canada</v>
          </cell>
          <cell r="K1583">
            <v>1</v>
          </cell>
          <cell r="L1583" t="str">
            <v>Consortium</v>
          </cell>
          <cell r="M1583">
            <v>2</v>
          </cell>
          <cell r="N1583" t="str">
            <v>Campus Wide</v>
          </cell>
          <cell r="O1583" t="str">
            <v/>
          </cell>
          <cell r="P1583" t="str">
            <v/>
          </cell>
          <cell r="Q1583">
            <v>40</v>
          </cell>
          <cell r="R1583" t="str">
            <v>Année Philologique</v>
          </cell>
          <cell r="S1583" t="str">
            <v/>
          </cell>
        </row>
        <row r="1584">
          <cell r="E1584">
            <v>1795</v>
          </cell>
          <cell r="F1584" t="str">
            <v>Logins</v>
          </cell>
          <cell r="G1584" t="str">
            <v>201906</v>
          </cell>
          <cell r="H1584" t="str">
            <v>McMaster University</v>
          </cell>
          <cell r="I1584" t="str">
            <v>Hamilton</v>
          </cell>
          <cell r="J1584" t="str">
            <v>Canada</v>
          </cell>
          <cell r="K1584">
            <v>1</v>
          </cell>
          <cell r="L1584" t="str">
            <v>Consortium</v>
          </cell>
          <cell r="M1584">
            <v>2</v>
          </cell>
          <cell r="N1584" t="str">
            <v>Campus Wide</v>
          </cell>
          <cell r="O1584" t="str">
            <v/>
          </cell>
          <cell r="P1584" t="str">
            <v/>
          </cell>
          <cell r="Q1584">
            <v>40</v>
          </cell>
          <cell r="R1584" t="str">
            <v>Année Philologique</v>
          </cell>
          <cell r="S1584" t="str">
            <v/>
          </cell>
        </row>
        <row r="1585">
          <cell r="E1585">
            <v>1795</v>
          </cell>
          <cell r="F1585" t="str">
            <v>Logins</v>
          </cell>
          <cell r="G1585" t="str">
            <v>201907</v>
          </cell>
          <cell r="H1585" t="str">
            <v>McMaster University</v>
          </cell>
          <cell r="I1585" t="str">
            <v>Hamilton</v>
          </cell>
          <cell r="J1585" t="str">
            <v>Canada</v>
          </cell>
          <cell r="K1585">
            <v>1</v>
          </cell>
          <cell r="L1585" t="str">
            <v>Consortium</v>
          </cell>
          <cell r="M1585">
            <v>2</v>
          </cell>
          <cell r="N1585" t="str">
            <v>Campus Wide</v>
          </cell>
          <cell r="O1585" t="str">
            <v/>
          </cell>
          <cell r="P1585" t="str">
            <v/>
          </cell>
          <cell r="Q1585">
            <v>40</v>
          </cell>
          <cell r="R1585" t="str">
            <v>Année Philologique</v>
          </cell>
          <cell r="S1585" t="str">
            <v/>
          </cell>
        </row>
        <row r="1586">
          <cell r="E1586">
            <v>1795</v>
          </cell>
          <cell r="F1586" t="str">
            <v>Logins</v>
          </cell>
          <cell r="G1586" t="str">
            <v>201908</v>
          </cell>
          <cell r="H1586" t="str">
            <v>McMaster University</v>
          </cell>
          <cell r="I1586" t="str">
            <v>Hamilton</v>
          </cell>
          <cell r="J1586" t="str">
            <v>Canada</v>
          </cell>
          <cell r="K1586">
            <v>1</v>
          </cell>
          <cell r="L1586" t="str">
            <v>Consortium</v>
          </cell>
          <cell r="M1586">
            <v>2</v>
          </cell>
          <cell r="N1586" t="str">
            <v>Campus Wide</v>
          </cell>
          <cell r="O1586" t="str">
            <v/>
          </cell>
          <cell r="P1586" t="str">
            <v/>
          </cell>
          <cell r="Q1586">
            <v>40</v>
          </cell>
          <cell r="R1586" t="str">
            <v>Année Philologique</v>
          </cell>
          <cell r="S1586" t="str">
            <v/>
          </cell>
        </row>
        <row r="1587">
          <cell r="E1587">
            <v>1795</v>
          </cell>
          <cell r="F1587" t="str">
            <v>Logins</v>
          </cell>
          <cell r="G1587" t="str">
            <v>201909</v>
          </cell>
          <cell r="H1587" t="str">
            <v>McMaster University</v>
          </cell>
          <cell r="I1587" t="str">
            <v>Hamilton</v>
          </cell>
          <cell r="J1587" t="str">
            <v>Canada</v>
          </cell>
          <cell r="K1587">
            <v>1</v>
          </cell>
          <cell r="L1587" t="str">
            <v>Consortium</v>
          </cell>
          <cell r="M1587">
            <v>2</v>
          </cell>
          <cell r="N1587" t="str">
            <v>Campus Wide</v>
          </cell>
          <cell r="O1587" t="str">
            <v/>
          </cell>
          <cell r="P1587" t="str">
            <v/>
          </cell>
          <cell r="Q1587">
            <v>40</v>
          </cell>
          <cell r="R1587" t="str">
            <v>Année Philologique</v>
          </cell>
          <cell r="S1587" t="str">
            <v/>
          </cell>
        </row>
        <row r="1588">
          <cell r="E1588">
            <v>1795</v>
          </cell>
          <cell r="F1588" t="str">
            <v>Logins</v>
          </cell>
          <cell r="G1588" t="str">
            <v>201910</v>
          </cell>
          <cell r="H1588" t="str">
            <v>McMaster University</v>
          </cell>
          <cell r="I1588" t="str">
            <v>Hamilton</v>
          </cell>
          <cell r="J1588" t="str">
            <v>Canada</v>
          </cell>
          <cell r="K1588">
            <v>1</v>
          </cell>
          <cell r="L1588" t="str">
            <v>Consortium</v>
          </cell>
          <cell r="M1588">
            <v>2</v>
          </cell>
          <cell r="N1588" t="str">
            <v>Campus Wide</v>
          </cell>
          <cell r="O1588" t="str">
            <v/>
          </cell>
          <cell r="P1588" t="str">
            <v/>
          </cell>
          <cell r="Q1588">
            <v>40</v>
          </cell>
          <cell r="R1588" t="str">
            <v>Année Philologique</v>
          </cell>
          <cell r="S1588" t="str">
            <v/>
          </cell>
        </row>
        <row r="1589">
          <cell r="E1589">
            <v>1795</v>
          </cell>
          <cell r="F1589" t="str">
            <v>Logins</v>
          </cell>
          <cell r="G1589" t="str">
            <v>201911</v>
          </cell>
          <cell r="H1589" t="str">
            <v>McMaster University</v>
          </cell>
          <cell r="I1589" t="str">
            <v>Hamilton</v>
          </cell>
          <cell r="J1589" t="str">
            <v>Canada</v>
          </cell>
          <cell r="K1589">
            <v>1</v>
          </cell>
          <cell r="L1589" t="str">
            <v>Consortium</v>
          </cell>
          <cell r="M1589">
            <v>2</v>
          </cell>
          <cell r="N1589" t="str">
            <v>Campus Wide</v>
          </cell>
          <cell r="O1589" t="str">
            <v/>
          </cell>
          <cell r="P1589" t="str">
            <v/>
          </cell>
          <cell r="Q1589">
            <v>40</v>
          </cell>
          <cell r="R1589" t="str">
            <v>Année Philologique</v>
          </cell>
          <cell r="S1589" t="str">
            <v/>
          </cell>
        </row>
        <row r="1590">
          <cell r="E1590">
            <v>1795</v>
          </cell>
          <cell r="F1590" t="str">
            <v>Logins</v>
          </cell>
          <cell r="G1590" t="str">
            <v>201912</v>
          </cell>
          <cell r="H1590" t="str">
            <v>McMaster University</v>
          </cell>
          <cell r="I1590" t="str">
            <v>Hamilton</v>
          </cell>
          <cell r="J1590" t="str">
            <v>Canada</v>
          </cell>
          <cell r="K1590">
            <v>1</v>
          </cell>
          <cell r="L1590" t="str">
            <v>Consortium</v>
          </cell>
          <cell r="M1590">
            <v>2</v>
          </cell>
          <cell r="N1590" t="str">
            <v>Campus Wide</v>
          </cell>
          <cell r="O1590" t="str">
            <v/>
          </cell>
          <cell r="P1590" t="str">
            <v/>
          </cell>
          <cell r="Q1590">
            <v>40</v>
          </cell>
          <cell r="R1590" t="str">
            <v>Année Philologique</v>
          </cell>
          <cell r="S1590" t="str">
            <v/>
          </cell>
        </row>
        <row r="1591">
          <cell r="E1591">
            <v>1796</v>
          </cell>
          <cell r="F1591" t="str">
            <v>Logins</v>
          </cell>
          <cell r="G1591" t="str">
            <v>201901</v>
          </cell>
          <cell r="H1591" t="str">
            <v>BROCK UNIVERSITY</v>
          </cell>
          <cell r="I1591" t="str">
            <v>ST. CATHARINES</v>
          </cell>
          <cell r="J1591" t="str">
            <v>Canada</v>
          </cell>
          <cell r="K1591">
            <v>1</v>
          </cell>
          <cell r="L1591" t="str">
            <v>Consortium</v>
          </cell>
          <cell r="M1591">
            <v>2</v>
          </cell>
          <cell r="N1591" t="str">
            <v>Campus Wide</v>
          </cell>
          <cell r="O1591" t="str">
            <v/>
          </cell>
          <cell r="P1591" t="str">
            <v/>
          </cell>
          <cell r="Q1591">
            <v>40</v>
          </cell>
          <cell r="R1591" t="str">
            <v>Année Philologique</v>
          </cell>
          <cell r="S1591" t="str">
            <v/>
          </cell>
        </row>
        <row r="1592">
          <cell r="E1592">
            <v>1796</v>
          </cell>
          <cell r="F1592" t="str">
            <v>Logins</v>
          </cell>
          <cell r="G1592" t="str">
            <v>201902</v>
          </cell>
          <cell r="H1592" t="str">
            <v>BROCK UNIVERSITY</v>
          </cell>
          <cell r="I1592" t="str">
            <v>ST. CATHARINES</v>
          </cell>
          <cell r="J1592" t="str">
            <v>Canada</v>
          </cell>
          <cell r="K1592">
            <v>1</v>
          </cell>
          <cell r="L1592" t="str">
            <v>Consortium</v>
          </cell>
          <cell r="M1592">
            <v>2</v>
          </cell>
          <cell r="N1592" t="str">
            <v>Campus Wide</v>
          </cell>
          <cell r="O1592" t="str">
            <v/>
          </cell>
          <cell r="P1592" t="str">
            <v/>
          </cell>
          <cell r="Q1592">
            <v>40</v>
          </cell>
          <cell r="R1592" t="str">
            <v>Année Philologique</v>
          </cell>
          <cell r="S1592" t="str">
            <v/>
          </cell>
        </row>
        <row r="1593">
          <cell r="E1593">
            <v>1796</v>
          </cell>
          <cell r="F1593" t="str">
            <v>Logins</v>
          </cell>
          <cell r="G1593" t="str">
            <v>201903</v>
          </cell>
          <cell r="H1593" t="str">
            <v>BROCK UNIVERSITY</v>
          </cell>
          <cell r="I1593" t="str">
            <v>ST. CATHARINES</v>
          </cell>
          <cell r="J1593" t="str">
            <v>Canada</v>
          </cell>
          <cell r="K1593">
            <v>1</v>
          </cell>
          <cell r="L1593" t="str">
            <v>Consortium</v>
          </cell>
          <cell r="M1593">
            <v>2</v>
          </cell>
          <cell r="N1593" t="str">
            <v>Campus Wide</v>
          </cell>
          <cell r="O1593" t="str">
            <v/>
          </cell>
          <cell r="P1593" t="str">
            <v/>
          </cell>
          <cell r="Q1593">
            <v>40</v>
          </cell>
          <cell r="R1593" t="str">
            <v>Année Philologique</v>
          </cell>
          <cell r="S1593" t="str">
            <v/>
          </cell>
        </row>
        <row r="1594">
          <cell r="E1594">
            <v>1796</v>
          </cell>
          <cell r="F1594" t="str">
            <v>Logins</v>
          </cell>
          <cell r="G1594" t="str">
            <v>201904</v>
          </cell>
          <cell r="H1594" t="str">
            <v>BROCK UNIVERSITY</v>
          </cell>
          <cell r="I1594" t="str">
            <v>ST. CATHARINES</v>
          </cell>
          <cell r="J1594" t="str">
            <v>Canada</v>
          </cell>
          <cell r="K1594">
            <v>1</v>
          </cell>
          <cell r="L1594" t="str">
            <v>Consortium</v>
          </cell>
          <cell r="M1594">
            <v>2</v>
          </cell>
          <cell r="N1594" t="str">
            <v>Campus Wide</v>
          </cell>
          <cell r="O1594" t="str">
            <v/>
          </cell>
          <cell r="P1594" t="str">
            <v/>
          </cell>
          <cell r="Q1594">
            <v>40</v>
          </cell>
          <cell r="R1594" t="str">
            <v>Année Philologique</v>
          </cell>
          <cell r="S1594" t="str">
            <v/>
          </cell>
        </row>
        <row r="1595">
          <cell r="E1595">
            <v>1796</v>
          </cell>
          <cell r="F1595" t="str">
            <v>Logins</v>
          </cell>
          <cell r="G1595" t="str">
            <v>201905</v>
          </cell>
          <cell r="H1595" t="str">
            <v>BROCK UNIVERSITY</v>
          </cell>
          <cell r="I1595" t="str">
            <v>ST. CATHARINES</v>
          </cell>
          <cell r="J1595" t="str">
            <v>Canada</v>
          </cell>
          <cell r="K1595">
            <v>1</v>
          </cell>
          <cell r="L1595" t="str">
            <v>Consortium</v>
          </cell>
          <cell r="M1595">
            <v>2</v>
          </cell>
          <cell r="N1595" t="str">
            <v>Campus Wide</v>
          </cell>
          <cell r="O1595" t="str">
            <v/>
          </cell>
          <cell r="P1595" t="str">
            <v/>
          </cell>
          <cell r="Q1595">
            <v>40</v>
          </cell>
          <cell r="R1595" t="str">
            <v>Année Philologique</v>
          </cell>
          <cell r="S1595" t="str">
            <v/>
          </cell>
        </row>
        <row r="1596">
          <cell r="E1596">
            <v>1796</v>
          </cell>
          <cell r="F1596" t="str">
            <v>Logins</v>
          </cell>
          <cell r="G1596" t="str">
            <v>201906</v>
          </cell>
          <cell r="H1596" t="str">
            <v>BROCK UNIVERSITY</v>
          </cell>
          <cell r="I1596" t="str">
            <v>ST. CATHARINES</v>
          </cell>
          <cell r="J1596" t="str">
            <v>Canada</v>
          </cell>
          <cell r="K1596">
            <v>1</v>
          </cell>
          <cell r="L1596" t="str">
            <v>Consortium</v>
          </cell>
          <cell r="M1596">
            <v>2</v>
          </cell>
          <cell r="N1596" t="str">
            <v>Campus Wide</v>
          </cell>
          <cell r="O1596" t="str">
            <v/>
          </cell>
          <cell r="P1596" t="str">
            <v/>
          </cell>
          <cell r="Q1596">
            <v>40</v>
          </cell>
          <cell r="R1596" t="str">
            <v>Année Philologique</v>
          </cell>
          <cell r="S1596" t="str">
            <v/>
          </cell>
        </row>
        <row r="1597">
          <cell r="E1597">
            <v>1796</v>
          </cell>
          <cell r="F1597" t="str">
            <v>Logins</v>
          </cell>
          <cell r="G1597" t="str">
            <v>201907</v>
          </cell>
          <cell r="H1597" t="str">
            <v>BROCK UNIVERSITY</v>
          </cell>
          <cell r="I1597" t="str">
            <v>ST. CATHARINES</v>
          </cell>
          <cell r="J1597" t="str">
            <v>Canada</v>
          </cell>
          <cell r="K1597">
            <v>1</v>
          </cell>
          <cell r="L1597" t="str">
            <v>Consortium</v>
          </cell>
          <cell r="M1597">
            <v>2</v>
          </cell>
          <cell r="N1597" t="str">
            <v>Campus Wide</v>
          </cell>
          <cell r="O1597" t="str">
            <v/>
          </cell>
          <cell r="P1597" t="str">
            <v/>
          </cell>
          <cell r="Q1597">
            <v>40</v>
          </cell>
          <cell r="R1597" t="str">
            <v>Année Philologique</v>
          </cell>
          <cell r="S1597" t="str">
            <v/>
          </cell>
        </row>
        <row r="1598">
          <cell r="E1598">
            <v>1796</v>
          </cell>
          <cell r="F1598" t="str">
            <v>Logins</v>
          </cell>
          <cell r="G1598" t="str">
            <v>201908</v>
          </cell>
          <cell r="H1598" t="str">
            <v>BROCK UNIVERSITY</v>
          </cell>
          <cell r="I1598" t="str">
            <v>ST. CATHARINES</v>
          </cell>
          <cell r="J1598" t="str">
            <v>Canada</v>
          </cell>
          <cell r="K1598">
            <v>1</v>
          </cell>
          <cell r="L1598" t="str">
            <v>Consortium</v>
          </cell>
          <cell r="M1598">
            <v>2</v>
          </cell>
          <cell r="N1598" t="str">
            <v>Campus Wide</v>
          </cell>
          <cell r="O1598" t="str">
            <v/>
          </cell>
          <cell r="P1598" t="str">
            <v/>
          </cell>
          <cell r="Q1598">
            <v>40</v>
          </cell>
          <cell r="R1598" t="str">
            <v>Année Philologique</v>
          </cell>
          <cell r="S1598" t="str">
            <v/>
          </cell>
        </row>
        <row r="1599">
          <cell r="E1599">
            <v>1796</v>
          </cell>
          <cell r="F1599" t="str">
            <v>Logins</v>
          </cell>
          <cell r="G1599" t="str">
            <v>201909</v>
          </cell>
          <cell r="H1599" t="str">
            <v>BROCK UNIVERSITY</v>
          </cell>
          <cell r="I1599" t="str">
            <v>ST. CATHARINES</v>
          </cell>
          <cell r="J1599" t="str">
            <v>Canada</v>
          </cell>
          <cell r="K1599">
            <v>1</v>
          </cell>
          <cell r="L1599" t="str">
            <v>Consortium</v>
          </cell>
          <cell r="M1599">
            <v>2</v>
          </cell>
          <cell r="N1599" t="str">
            <v>Campus Wide</v>
          </cell>
          <cell r="O1599" t="str">
            <v/>
          </cell>
          <cell r="P1599" t="str">
            <v/>
          </cell>
          <cell r="Q1599">
            <v>40</v>
          </cell>
          <cell r="R1599" t="str">
            <v>Année Philologique</v>
          </cell>
          <cell r="S1599" t="str">
            <v/>
          </cell>
        </row>
        <row r="1600">
          <cell r="E1600">
            <v>1796</v>
          </cell>
          <cell r="F1600" t="str">
            <v>Logins</v>
          </cell>
          <cell r="G1600" t="str">
            <v>201910</v>
          </cell>
          <cell r="H1600" t="str">
            <v>BROCK UNIVERSITY</v>
          </cell>
          <cell r="I1600" t="str">
            <v>ST. CATHARINES</v>
          </cell>
          <cell r="J1600" t="str">
            <v>Canada</v>
          </cell>
          <cell r="K1600">
            <v>1</v>
          </cell>
          <cell r="L1600" t="str">
            <v>Consortium</v>
          </cell>
          <cell r="M1600">
            <v>2</v>
          </cell>
          <cell r="N1600" t="str">
            <v>Campus Wide</v>
          </cell>
          <cell r="O1600" t="str">
            <v/>
          </cell>
          <cell r="P1600" t="str">
            <v/>
          </cell>
          <cell r="Q1600">
            <v>40</v>
          </cell>
          <cell r="R1600" t="str">
            <v>Année Philologique</v>
          </cell>
          <cell r="S1600" t="str">
            <v/>
          </cell>
        </row>
        <row r="1601">
          <cell r="E1601">
            <v>1796</v>
          </cell>
          <cell r="F1601" t="str">
            <v>Logins</v>
          </cell>
          <cell r="G1601" t="str">
            <v>201911</v>
          </cell>
          <cell r="H1601" t="str">
            <v>BROCK UNIVERSITY</v>
          </cell>
          <cell r="I1601" t="str">
            <v>ST. CATHARINES</v>
          </cell>
          <cell r="J1601" t="str">
            <v>Canada</v>
          </cell>
          <cell r="K1601">
            <v>1</v>
          </cell>
          <cell r="L1601" t="str">
            <v>Consortium</v>
          </cell>
          <cell r="M1601">
            <v>2</v>
          </cell>
          <cell r="N1601" t="str">
            <v>Campus Wide</v>
          </cell>
          <cell r="O1601" t="str">
            <v/>
          </cell>
          <cell r="P1601" t="str">
            <v/>
          </cell>
          <cell r="Q1601">
            <v>40</v>
          </cell>
          <cell r="R1601" t="str">
            <v>Année Philologique</v>
          </cell>
          <cell r="S1601" t="str">
            <v/>
          </cell>
        </row>
        <row r="1602">
          <cell r="E1602">
            <v>1796</v>
          </cell>
          <cell r="F1602" t="str">
            <v>Logins</v>
          </cell>
          <cell r="G1602" t="str">
            <v>201912</v>
          </cell>
          <cell r="H1602" t="str">
            <v>BROCK UNIVERSITY</v>
          </cell>
          <cell r="I1602" t="str">
            <v>ST. CATHARINES</v>
          </cell>
          <cell r="J1602" t="str">
            <v>Canada</v>
          </cell>
          <cell r="K1602">
            <v>1</v>
          </cell>
          <cell r="L1602" t="str">
            <v>Consortium</v>
          </cell>
          <cell r="M1602">
            <v>2</v>
          </cell>
          <cell r="N1602" t="str">
            <v>Campus Wide</v>
          </cell>
          <cell r="O1602" t="str">
            <v/>
          </cell>
          <cell r="P1602" t="str">
            <v/>
          </cell>
          <cell r="Q1602">
            <v>40</v>
          </cell>
          <cell r="R1602" t="str">
            <v>Année Philologique</v>
          </cell>
          <cell r="S1602" t="str">
            <v/>
          </cell>
        </row>
        <row r="1603">
          <cell r="E1603">
            <v>1798</v>
          </cell>
          <cell r="F1603" t="str">
            <v>Logins</v>
          </cell>
          <cell r="G1603" t="str">
            <v>201901</v>
          </cell>
          <cell r="H1603" t="str">
            <v>Arizona State University</v>
          </cell>
          <cell r="I1603" t="str">
            <v>Tempe</v>
          </cell>
          <cell r="J1603" t="str">
            <v>USA</v>
          </cell>
          <cell r="K1603">
            <v>2</v>
          </cell>
          <cell r="L1603" t="str">
            <v>Institute</v>
          </cell>
          <cell r="M1603">
            <v>8</v>
          </cell>
          <cell r="N1603" t="str">
            <v>CARN-1</v>
          </cell>
          <cell r="O1603" t="str">
            <v/>
          </cell>
          <cell r="P1603" t="str">
            <v/>
          </cell>
          <cell r="Q1603">
            <v>40</v>
          </cell>
          <cell r="R1603" t="str">
            <v>Année Philologique</v>
          </cell>
          <cell r="S1603" t="str">
            <v/>
          </cell>
        </row>
        <row r="1604">
          <cell r="E1604">
            <v>1798</v>
          </cell>
          <cell r="F1604" t="str">
            <v>Logins</v>
          </cell>
          <cell r="G1604" t="str">
            <v>201904</v>
          </cell>
          <cell r="H1604" t="str">
            <v>Arizona State University</v>
          </cell>
          <cell r="I1604" t="str">
            <v>Tempe</v>
          </cell>
          <cell r="J1604" t="str">
            <v>USA</v>
          </cell>
          <cell r="K1604">
            <v>2</v>
          </cell>
          <cell r="L1604" t="str">
            <v>Institute</v>
          </cell>
          <cell r="M1604">
            <v>8</v>
          </cell>
          <cell r="N1604" t="str">
            <v>CARN-1</v>
          </cell>
          <cell r="O1604" t="str">
            <v/>
          </cell>
          <cell r="P1604" t="str">
            <v/>
          </cell>
          <cell r="Q1604">
            <v>40</v>
          </cell>
          <cell r="R1604" t="str">
            <v>Année Philologique</v>
          </cell>
          <cell r="S1604" t="str">
            <v/>
          </cell>
        </row>
        <row r="1605">
          <cell r="E1605">
            <v>1798</v>
          </cell>
          <cell r="F1605" t="str">
            <v>Logins</v>
          </cell>
          <cell r="G1605" t="str">
            <v>201905</v>
          </cell>
          <cell r="H1605" t="str">
            <v>Arizona State University</v>
          </cell>
          <cell r="I1605" t="str">
            <v>Tempe</v>
          </cell>
          <cell r="J1605" t="str">
            <v>USA</v>
          </cell>
          <cell r="K1605">
            <v>2</v>
          </cell>
          <cell r="L1605" t="str">
            <v>Institute</v>
          </cell>
          <cell r="M1605">
            <v>8</v>
          </cell>
          <cell r="N1605" t="str">
            <v>CARN-1</v>
          </cell>
          <cell r="O1605" t="str">
            <v/>
          </cell>
          <cell r="P1605" t="str">
            <v/>
          </cell>
          <cell r="Q1605">
            <v>40</v>
          </cell>
          <cell r="R1605" t="str">
            <v>Année Philologique</v>
          </cell>
          <cell r="S1605" t="str">
            <v/>
          </cell>
        </row>
        <row r="1606">
          <cell r="E1606">
            <v>1798</v>
          </cell>
          <cell r="F1606" t="str">
            <v>Logins</v>
          </cell>
          <cell r="G1606" t="str">
            <v>201906</v>
          </cell>
          <cell r="H1606" t="str">
            <v>Arizona State University</v>
          </cell>
          <cell r="I1606" t="str">
            <v>Tempe</v>
          </cell>
          <cell r="J1606" t="str">
            <v>USA</v>
          </cell>
          <cell r="K1606">
            <v>2</v>
          </cell>
          <cell r="L1606" t="str">
            <v>Institute</v>
          </cell>
          <cell r="M1606">
            <v>8</v>
          </cell>
          <cell r="N1606" t="str">
            <v>CARN-1</v>
          </cell>
          <cell r="O1606" t="str">
            <v/>
          </cell>
          <cell r="P1606" t="str">
            <v/>
          </cell>
          <cell r="Q1606">
            <v>40</v>
          </cell>
          <cell r="R1606" t="str">
            <v>Année Philologique</v>
          </cell>
          <cell r="S1606" t="str">
            <v/>
          </cell>
        </row>
        <row r="1607">
          <cell r="E1607">
            <v>1798</v>
          </cell>
          <cell r="F1607" t="str">
            <v>Logins</v>
          </cell>
          <cell r="G1607" t="str">
            <v>201908</v>
          </cell>
          <cell r="H1607" t="str">
            <v>Arizona State University</v>
          </cell>
          <cell r="I1607" t="str">
            <v>Tempe</v>
          </cell>
          <cell r="J1607" t="str">
            <v>USA</v>
          </cell>
          <cell r="K1607">
            <v>2</v>
          </cell>
          <cell r="L1607" t="str">
            <v>Institute</v>
          </cell>
          <cell r="M1607">
            <v>8</v>
          </cell>
          <cell r="N1607" t="str">
            <v>CARN-1</v>
          </cell>
          <cell r="O1607" t="str">
            <v/>
          </cell>
          <cell r="P1607" t="str">
            <v/>
          </cell>
          <cell r="Q1607">
            <v>40</v>
          </cell>
          <cell r="R1607" t="str">
            <v>Année Philologique</v>
          </cell>
          <cell r="S1607" t="str">
            <v/>
          </cell>
        </row>
        <row r="1608">
          <cell r="E1608">
            <v>1798</v>
          </cell>
          <cell r="F1608" t="str">
            <v>Logins</v>
          </cell>
          <cell r="G1608" t="str">
            <v>201909</v>
          </cell>
          <cell r="H1608" t="str">
            <v>Arizona State University</v>
          </cell>
          <cell r="I1608" t="str">
            <v>Tempe</v>
          </cell>
          <cell r="J1608" t="str">
            <v>USA</v>
          </cell>
          <cell r="K1608">
            <v>2</v>
          </cell>
          <cell r="L1608" t="str">
            <v>Institute</v>
          </cell>
          <cell r="M1608">
            <v>8</v>
          </cell>
          <cell r="N1608" t="str">
            <v>CARN-1</v>
          </cell>
          <cell r="O1608" t="str">
            <v/>
          </cell>
          <cell r="P1608" t="str">
            <v/>
          </cell>
          <cell r="Q1608">
            <v>40</v>
          </cell>
          <cell r="R1608" t="str">
            <v>Année Philologique</v>
          </cell>
          <cell r="S1608" t="str">
            <v/>
          </cell>
        </row>
        <row r="1609">
          <cell r="E1609">
            <v>1798</v>
          </cell>
          <cell r="F1609" t="str">
            <v>Logins</v>
          </cell>
          <cell r="G1609" t="str">
            <v>201911</v>
          </cell>
          <cell r="H1609" t="str">
            <v>Arizona State University</v>
          </cell>
          <cell r="I1609" t="str">
            <v>Tempe</v>
          </cell>
          <cell r="J1609" t="str">
            <v>USA</v>
          </cell>
          <cell r="K1609">
            <v>2</v>
          </cell>
          <cell r="L1609" t="str">
            <v>Institute</v>
          </cell>
          <cell r="M1609">
            <v>8</v>
          </cell>
          <cell r="N1609" t="str">
            <v>CARN-1</v>
          </cell>
          <cell r="O1609" t="str">
            <v/>
          </cell>
          <cell r="P1609" t="str">
            <v/>
          </cell>
          <cell r="Q1609">
            <v>40</v>
          </cell>
          <cell r="R1609" t="str">
            <v>Année Philologique</v>
          </cell>
          <cell r="S1609" t="str">
            <v/>
          </cell>
        </row>
        <row r="1610">
          <cell r="E1610">
            <v>1798</v>
          </cell>
          <cell r="F1610" t="str">
            <v>Logins</v>
          </cell>
          <cell r="G1610" t="str">
            <v>201912</v>
          </cell>
          <cell r="H1610" t="str">
            <v>Arizona State University</v>
          </cell>
          <cell r="I1610" t="str">
            <v>Tempe</v>
          </cell>
          <cell r="J1610" t="str">
            <v>USA</v>
          </cell>
          <cell r="K1610">
            <v>2</v>
          </cell>
          <cell r="L1610" t="str">
            <v>Institute</v>
          </cell>
          <cell r="M1610">
            <v>8</v>
          </cell>
          <cell r="N1610" t="str">
            <v>CARN-1</v>
          </cell>
          <cell r="O1610" t="str">
            <v/>
          </cell>
          <cell r="P1610" t="str">
            <v/>
          </cell>
          <cell r="Q1610">
            <v>40</v>
          </cell>
          <cell r="R1610" t="str">
            <v>Année Philologique</v>
          </cell>
          <cell r="S1610" t="str">
            <v/>
          </cell>
        </row>
        <row r="1611">
          <cell r="E1611">
            <v>1799</v>
          </cell>
          <cell r="F1611" t="str">
            <v>Logins</v>
          </cell>
          <cell r="G1611" t="str">
            <v>201901</v>
          </cell>
          <cell r="H1611" t="str">
            <v>University of California Riverside</v>
          </cell>
          <cell r="I1611" t="str">
            <v>Riverside</v>
          </cell>
          <cell r="J1611" t="str">
            <v>USA</v>
          </cell>
          <cell r="K1611">
            <v>1</v>
          </cell>
          <cell r="L1611" t="str">
            <v>Consortium</v>
          </cell>
          <cell r="M1611">
            <v>8</v>
          </cell>
          <cell r="N1611" t="str">
            <v>CARN-1</v>
          </cell>
          <cell r="O1611" t="str">
            <v/>
          </cell>
          <cell r="P1611" t="str">
            <v/>
          </cell>
          <cell r="Q1611">
            <v>40</v>
          </cell>
          <cell r="R1611" t="str">
            <v>Année Philologique</v>
          </cell>
          <cell r="S1611" t="str">
            <v/>
          </cell>
        </row>
        <row r="1612">
          <cell r="E1612">
            <v>1799</v>
          </cell>
          <cell r="F1612" t="str">
            <v>Logins</v>
          </cell>
          <cell r="G1612" t="str">
            <v>201902</v>
          </cell>
          <cell r="H1612" t="str">
            <v>University of California Riverside</v>
          </cell>
          <cell r="I1612" t="str">
            <v>Riverside</v>
          </cell>
          <cell r="J1612" t="str">
            <v>USA</v>
          </cell>
          <cell r="K1612">
            <v>1</v>
          </cell>
          <cell r="L1612" t="str">
            <v>Consortium</v>
          </cell>
          <cell r="M1612">
            <v>8</v>
          </cell>
          <cell r="N1612" t="str">
            <v>CARN-1</v>
          </cell>
          <cell r="O1612" t="str">
            <v/>
          </cell>
          <cell r="P1612" t="str">
            <v/>
          </cell>
          <cell r="Q1612">
            <v>40</v>
          </cell>
          <cell r="R1612" t="str">
            <v>Année Philologique</v>
          </cell>
          <cell r="S1612" t="str">
            <v/>
          </cell>
        </row>
        <row r="1613">
          <cell r="E1613">
            <v>1799</v>
          </cell>
          <cell r="F1613" t="str">
            <v>Logins</v>
          </cell>
          <cell r="G1613" t="str">
            <v>201903</v>
          </cell>
          <cell r="H1613" t="str">
            <v>University of California Riverside</v>
          </cell>
          <cell r="I1613" t="str">
            <v>Riverside</v>
          </cell>
          <cell r="J1613" t="str">
            <v>USA</v>
          </cell>
          <cell r="K1613">
            <v>1</v>
          </cell>
          <cell r="L1613" t="str">
            <v>Consortium</v>
          </cell>
          <cell r="M1613">
            <v>8</v>
          </cell>
          <cell r="N1613" t="str">
            <v>CARN-1</v>
          </cell>
          <cell r="O1613" t="str">
            <v/>
          </cell>
          <cell r="P1613" t="str">
            <v/>
          </cell>
          <cell r="Q1613">
            <v>40</v>
          </cell>
          <cell r="R1613" t="str">
            <v>Année Philologique</v>
          </cell>
          <cell r="S1613" t="str">
            <v/>
          </cell>
        </row>
        <row r="1614">
          <cell r="E1614">
            <v>1799</v>
          </cell>
          <cell r="F1614" t="str">
            <v>Logins</v>
          </cell>
          <cell r="G1614" t="str">
            <v>201904</v>
          </cell>
          <cell r="H1614" t="str">
            <v>University of California Riverside</v>
          </cell>
          <cell r="I1614" t="str">
            <v>Riverside</v>
          </cell>
          <cell r="J1614" t="str">
            <v>USA</v>
          </cell>
          <cell r="K1614">
            <v>1</v>
          </cell>
          <cell r="L1614" t="str">
            <v>Consortium</v>
          </cell>
          <cell r="M1614">
            <v>8</v>
          </cell>
          <cell r="N1614" t="str">
            <v>CARN-1</v>
          </cell>
          <cell r="O1614" t="str">
            <v/>
          </cell>
          <cell r="P1614" t="str">
            <v/>
          </cell>
          <cell r="Q1614">
            <v>40</v>
          </cell>
          <cell r="R1614" t="str">
            <v>Année Philologique</v>
          </cell>
          <cell r="S1614" t="str">
            <v/>
          </cell>
        </row>
        <row r="1615">
          <cell r="E1615">
            <v>1799</v>
          </cell>
          <cell r="F1615" t="str">
            <v>Logins</v>
          </cell>
          <cell r="G1615" t="str">
            <v>201905</v>
          </cell>
          <cell r="H1615" t="str">
            <v>University of California Riverside</v>
          </cell>
          <cell r="I1615" t="str">
            <v>Riverside</v>
          </cell>
          <cell r="J1615" t="str">
            <v>USA</v>
          </cell>
          <cell r="K1615">
            <v>1</v>
          </cell>
          <cell r="L1615" t="str">
            <v>Consortium</v>
          </cell>
          <cell r="M1615">
            <v>8</v>
          </cell>
          <cell r="N1615" t="str">
            <v>CARN-1</v>
          </cell>
          <cell r="O1615" t="str">
            <v/>
          </cell>
          <cell r="P1615" t="str">
            <v/>
          </cell>
          <cell r="Q1615">
            <v>40</v>
          </cell>
          <cell r="R1615" t="str">
            <v>Année Philologique</v>
          </cell>
          <cell r="S1615" t="str">
            <v/>
          </cell>
        </row>
        <row r="1616">
          <cell r="E1616">
            <v>1799</v>
          </cell>
          <cell r="F1616" t="str">
            <v>Logins</v>
          </cell>
          <cell r="G1616" t="str">
            <v>201906</v>
          </cell>
          <cell r="H1616" t="str">
            <v>University of California Riverside</v>
          </cell>
          <cell r="I1616" t="str">
            <v>Riverside</v>
          </cell>
          <cell r="J1616" t="str">
            <v>USA</v>
          </cell>
          <cell r="K1616">
            <v>1</v>
          </cell>
          <cell r="L1616" t="str">
            <v>Consortium</v>
          </cell>
          <cell r="M1616">
            <v>8</v>
          </cell>
          <cell r="N1616" t="str">
            <v>CARN-1</v>
          </cell>
          <cell r="O1616" t="str">
            <v/>
          </cell>
          <cell r="P1616" t="str">
            <v/>
          </cell>
          <cell r="Q1616">
            <v>40</v>
          </cell>
          <cell r="R1616" t="str">
            <v>Année Philologique</v>
          </cell>
          <cell r="S1616" t="str">
            <v/>
          </cell>
        </row>
        <row r="1617">
          <cell r="E1617">
            <v>1799</v>
          </cell>
          <cell r="F1617" t="str">
            <v>Logins</v>
          </cell>
          <cell r="G1617" t="str">
            <v>201907</v>
          </cell>
          <cell r="H1617" t="str">
            <v>University of California Riverside</v>
          </cell>
          <cell r="I1617" t="str">
            <v>Riverside</v>
          </cell>
          <cell r="J1617" t="str">
            <v>USA</v>
          </cell>
          <cell r="K1617">
            <v>1</v>
          </cell>
          <cell r="L1617" t="str">
            <v>Consortium</v>
          </cell>
          <cell r="M1617">
            <v>8</v>
          </cell>
          <cell r="N1617" t="str">
            <v>CARN-1</v>
          </cell>
          <cell r="O1617" t="str">
            <v/>
          </cell>
          <cell r="P1617" t="str">
            <v/>
          </cell>
          <cell r="Q1617">
            <v>40</v>
          </cell>
          <cell r="R1617" t="str">
            <v>Année Philologique</v>
          </cell>
          <cell r="S1617" t="str">
            <v/>
          </cell>
        </row>
        <row r="1618">
          <cell r="E1618">
            <v>1799</v>
          </cell>
          <cell r="F1618" t="str">
            <v>Logins</v>
          </cell>
          <cell r="G1618" t="str">
            <v>201908</v>
          </cell>
          <cell r="H1618" t="str">
            <v>University of California Riverside</v>
          </cell>
          <cell r="I1618" t="str">
            <v>Riverside</v>
          </cell>
          <cell r="J1618" t="str">
            <v>USA</v>
          </cell>
          <cell r="K1618">
            <v>1</v>
          </cell>
          <cell r="L1618" t="str">
            <v>Consortium</v>
          </cell>
          <cell r="M1618">
            <v>8</v>
          </cell>
          <cell r="N1618" t="str">
            <v>CARN-1</v>
          </cell>
          <cell r="O1618" t="str">
            <v/>
          </cell>
          <cell r="P1618" t="str">
            <v/>
          </cell>
          <cell r="Q1618">
            <v>40</v>
          </cell>
          <cell r="R1618" t="str">
            <v>Année Philologique</v>
          </cell>
          <cell r="S1618" t="str">
            <v/>
          </cell>
        </row>
        <row r="1619">
          <cell r="E1619">
            <v>1799</v>
          </cell>
          <cell r="F1619" t="str">
            <v>Logins</v>
          </cell>
          <cell r="G1619" t="str">
            <v>201909</v>
          </cell>
          <cell r="H1619" t="str">
            <v>University of California Riverside</v>
          </cell>
          <cell r="I1619" t="str">
            <v>Riverside</v>
          </cell>
          <cell r="J1619" t="str">
            <v>USA</v>
          </cell>
          <cell r="K1619">
            <v>1</v>
          </cell>
          <cell r="L1619" t="str">
            <v>Consortium</v>
          </cell>
          <cell r="M1619">
            <v>8</v>
          </cell>
          <cell r="N1619" t="str">
            <v>CARN-1</v>
          </cell>
          <cell r="O1619" t="str">
            <v/>
          </cell>
          <cell r="P1619" t="str">
            <v/>
          </cell>
          <cell r="Q1619">
            <v>40</v>
          </cell>
          <cell r="R1619" t="str">
            <v>Année Philologique</v>
          </cell>
          <cell r="S1619" t="str">
            <v/>
          </cell>
        </row>
        <row r="1620">
          <cell r="E1620">
            <v>1799</v>
          </cell>
          <cell r="F1620" t="str">
            <v>Logins</v>
          </cell>
          <cell r="G1620" t="str">
            <v>201910</v>
          </cell>
          <cell r="H1620" t="str">
            <v>University of California Riverside</v>
          </cell>
          <cell r="I1620" t="str">
            <v>Riverside</v>
          </cell>
          <cell r="J1620" t="str">
            <v>USA</v>
          </cell>
          <cell r="K1620">
            <v>1</v>
          </cell>
          <cell r="L1620" t="str">
            <v>Consortium</v>
          </cell>
          <cell r="M1620">
            <v>8</v>
          </cell>
          <cell r="N1620" t="str">
            <v>CARN-1</v>
          </cell>
          <cell r="O1620" t="str">
            <v/>
          </cell>
          <cell r="P1620" t="str">
            <v/>
          </cell>
          <cell r="Q1620">
            <v>40</v>
          </cell>
          <cell r="R1620" t="str">
            <v>Année Philologique</v>
          </cell>
          <cell r="S1620" t="str">
            <v/>
          </cell>
        </row>
        <row r="1621">
          <cell r="E1621">
            <v>1799</v>
          </cell>
          <cell r="F1621" t="str">
            <v>Logins</v>
          </cell>
          <cell r="G1621" t="str">
            <v>201911</v>
          </cell>
          <cell r="H1621" t="str">
            <v>University of California Riverside</v>
          </cell>
          <cell r="I1621" t="str">
            <v>Riverside</v>
          </cell>
          <cell r="J1621" t="str">
            <v>USA</v>
          </cell>
          <cell r="K1621">
            <v>1</v>
          </cell>
          <cell r="L1621" t="str">
            <v>Consortium</v>
          </cell>
          <cell r="M1621">
            <v>8</v>
          </cell>
          <cell r="N1621" t="str">
            <v>CARN-1</v>
          </cell>
          <cell r="O1621" t="str">
            <v/>
          </cell>
          <cell r="P1621" t="str">
            <v/>
          </cell>
          <cell r="Q1621">
            <v>40</v>
          </cell>
          <cell r="R1621" t="str">
            <v>Année Philologique</v>
          </cell>
          <cell r="S1621" t="str">
            <v/>
          </cell>
        </row>
        <row r="1622">
          <cell r="E1622">
            <v>1799</v>
          </cell>
          <cell r="F1622" t="str">
            <v>Logins</v>
          </cell>
          <cell r="G1622" t="str">
            <v>201912</v>
          </cell>
          <cell r="H1622" t="str">
            <v>University of California Riverside</v>
          </cell>
          <cell r="I1622" t="str">
            <v>Riverside</v>
          </cell>
          <cell r="J1622" t="str">
            <v>USA</v>
          </cell>
          <cell r="K1622">
            <v>1</v>
          </cell>
          <cell r="L1622" t="str">
            <v>Consortium</v>
          </cell>
          <cell r="M1622">
            <v>8</v>
          </cell>
          <cell r="N1622" t="str">
            <v>CARN-1</v>
          </cell>
          <cell r="O1622" t="str">
            <v/>
          </cell>
          <cell r="P1622" t="str">
            <v/>
          </cell>
          <cell r="Q1622">
            <v>40</v>
          </cell>
          <cell r="R1622" t="str">
            <v>Année Philologique</v>
          </cell>
          <cell r="S1622" t="str">
            <v/>
          </cell>
        </row>
        <row r="1623">
          <cell r="E1623">
            <v>1800</v>
          </cell>
          <cell r="F1623" t="str">
            <v>Logins</v>
          </cell>
          <cell r="G1623" t="str">
            <v>201901</v>
          </cell>
          <cell r="H1623" t="str">
            <v>University of Notre Dame</v>
          </cell>
          <cell r="I1623" t="str">
            <v>Notre Dame</v>
          </cell>
          <cell r="J1623" t="str">
            <v>USA</v>
          </cell>
          <cell r="K1623">
            <v>1</v>
          </cell>
          <cell r="L1623" t="str">
            <v>Consortium</v>
          </cell>
          <cell r="M1623">
            <v>8</v>
          </cell>
          <cell r="N1623" t="str">
            <v>CARN-1</v>
          </cell>
          <cell r="O1623" t="str">
            <v/>
          </cell>
          <cell r="P1623" t="str">
            <v/>
          </cell>
          <cell r="Q1623">
            <v>40</v>
          </cell>
          <cell r="R1623" t="str">
            <v>Année Philologique</v>
          </cell>
          <cell r="S1623" t="str">
            <v/>
          </cell>
        </row>
        <row r="1624">
          <cell r="E1624">
            <v>1800</v>
          </cell>
          <cell r="F1624" t="str">
            <v>Logins</v>
          </cell>
          <cell r="G1624" t="str">
            <v>201902</v>
          </cell>
          <cell r="H1624" t="str">
            <v>University of Notre Dame</v>
          </cell>
          <cell r="I1624" t="str">
            <v>Notre Dame</v>
          </cell>
          <cell r="J1624" t="str">
            <v>USA</v>
          </cell>
          <cell r="K1624">
            <v>1</v>
          </cell>
          <cell r="L1624" t="str">
            <v>Consortium</v>
          </cell>
          <cell r="M1624">
            <v>8</v>
          </cell>
          <cell r="N1624" t="str">
            <v>CARN-1</v>
          </cell>
          <cell r="O1624" t="str">
            <v/>
          </cell>
          <cell r="P1624" t="str">
            <v/>
          </cell>
          <cell r="Q1624">
            <v>40</v>
          </cell>
          <cell r="R1624" t="str">
            <v>Année Philologique</v>
          </cell>
          <cell r="S1624" t="str">
            <v/>
          </cell>
        </row>
        <row r="1625">
          <cell r="E1625">
            <v>1800</v>
          </cell>
          <cell r="F1625" t="str">
            <v>Logins</v>
          </cell>
          <cell r="G1625" t="str">
            <v>201903</v>
          </cell>
          <cell r="H1625" t="str">
            <v>University of Notre Dame</v>
          </cell>
          <cell r="I1625" t="str">
            <v>Notre Dame</v>
          </cell>
          <cell r="J1625" t="str">
            <v>USA</v>
          </cell>
          <cell r="K1625">
            <v>1</v>
          </cell>
          <cell r="L1625" t="str">
            <v>Consortium</v>
          </cell>
          <cell r="M1625">
            <v>8</v>
          </cell>
          <cell r="N1625" t="str">
            <v>CARN-1</v>
          </cell>
          <cell r="O1625" t="str">
            <v/>
          </cell>
          <cell r="P1625" t="str">
            <v/>
          </cell>
          <cell r="Q1625">
            <v>40</v>
          </cell>
          <cell r="R1625" t="str">
            <v>Année Philologique</v>
          </cell>
          <cell r="S1625" t="str">
            <v/>
          </cell>
        </row>
        <row r="1626">
          <cell r="E1626">
            <v>1800</v>
          </cell>
          <cell r="F1626" t="str">
            <v>Logins</v>
          </cell>
          <cell r="G1626" t="str">
            <v>201904</v>
          </cell>
          <cell r="H1626" t="str">
            <v>University of Notre Dame</v>
          </cell>
          <cell r="I1626" t="str">
            <v>Notre Dame</v>
          </cell>
          <cell r="J1626" t="str">
            <v>USA</v>
          </cell>
          <cell r="K1626">
            <v>1</v>
          </cell>
          <cell r="L1626" t="str">
            <v>Consortium</v>
          </cell>
          <cell r="M1626">
            <v>8</v>
          </cell>
          <cell r="N1626" t="str">
            <v>CARN-1</v>
          </cell>
          <cell r="O1626" t="str">
            <v/>
          </cell>
          <cell r="P1626" t="str">
            <v/>
          </cell>
          <cell r="Q1626">
            <v>40</v>
          </cell>
          <cell r="R1626" t="str">
            <v>Année Philologique</v>
          </cell>
          <cell r="S1626" t="str">
            <v/>
          </cell>
        </row>
        <row r="1627">
          <cell r="E1627">
            <v>1800</v>
          </cell>
          <cell r="F1627" t="str">
            <v>Logins</v>
          </cell>
          <cell r="G1627" t="str">
            <v>201905</v>
          </cell>
          <cell r="H1627" t="str">
            <v>University of Notre Dame</v>
          </cell>
          <cell r="I1627" t="str">
            <v>Notre Dame</v>
          </cell>
          <cell r="J1627" t="str">
            <v>USA</v>
          </cell>
          <cell r="K1627">
            <v>1</v>
          </cell>
          <cell r="L1627" t="str">
            <v>Consortium</v>
          </cell>
          <cell r="M1627">
            <v>8</v>
          </cell>
          <cell r="N1627" t="str">
            <v>CARN-1</v>
          </cell>
          <cell r="O1627" t="str">
            <v/>
          </cell>
          <cell r="P1627" t="str">
            <v/>
          </cell>
          <cell r="Q1627">
            <v>40</v>
          </cell>
          <cell r="R1627" t="str">
            <v>Année Philologique</v>
          </cell>
          <cell r="S1627" t="str">
            <v/>
          </cell>
        </row>
        <row r="1628">
          <cell r="E1628">
            <v>1800</v>
          </cell>
          <cell r="F1628" t="str">
            <v>Logins</v>
          </cell>
          <cell r="G1628" t="str">
            <v>201906</v>
          </cell>
          <cell r="H1628" t="str">
            <v>University of Notre Dame</v>
          </cell>
          <cell r="I1628" t="str">
            <v>Notre Dame</v>
          </cell>
          <cell r="J1628" t="str">
            <v>USA</v>
          </cell>
          <cell r="K1628">
            <v>1</v>
          </cell>
          <cell r="L1628" t="str">
            <v>Consortium</v>
          </cell>
          <cell r="M1628">
            <v>8</v>
          </cell>
          <cell r="N1628" t="str">
            <v>CARN-1</v>
          </cell>
          <cell r="O1628" t="str">
            <v/>
          </cell>
          <cell r="P1628" t="str">
            <v/>
          </cell>
          <cell r="Q1628">
            <v>40</v>
          </cell>
          <cell r="R1628" t="str">
            <v>Année Philologique</v>
          </cell>
          <cell r="S1628" t="str">
            <v/>
          </cell>
        </row>
        <row r="1629">
          <cell r="E1629">
            <v>1800</v>
          </cell>
          <cell r="F1629" t="str">
            <v>Logins</v>
          </cell>
          <cell r="G1629" t="str">
            <v>201907</v>
          </cell>
          <cell r="H1629" t="str">
            <v>University of Notre Dame</v>
          </cell>
          <cell r="I1629" t="str">
            <v>Notre Dame</v>
          </cell>
          <cell r="J1629" t="str">
            <v>USA</v>
          </cell>
          <cell r="K1629">
            <v>1</v>
          </cell>
          <cell r="L1629" t="str">
            <v>Consortium</v>
          </cell>
          <cell r="M1629">
            <v>8</v>
          </cell>
          <cell r="N1629" t="str">
            <v>CARN-1</v>
          </cell>
          <cell r="O1629" t="str">
            <v/>
          </cell>
          <cell r="P1629" t="str">
            <v/>
          </cell>
          <cell r="Q1629">
            <v>40</v>
          </cell>
          <cell r="R1629" t="str">
            <v>Année Philologique</v>
          </cell>
          <cell r="S1629" t="str">
            <v/>
          </cell>
        </row>
        <row r="1630">
          <cell r="E1630">
            <v>1800</v>
          </cell>
          <cell r="F1630" t="str">
            <v>Logins</v>
          </cell>
          <cell r="G1630" t="str">
            <v>201908</v>
          </cell>
          <cell r="H1630" t="str">
            <v>University of Notre Dame</v>
          </cell>
          <cell r="I1630" t="str">
            <v>Notre Dame</v>
          </cell>
          <cell r="J1630" t="str">
            <v>USA</v>
          </cell>
          <cell r="K1630">
            <v>1</v>
          </cell>
          <cell r="L1630" t="str">
            <v>Consortium</v>
          </cell>
          <cell r="M1630">
            <v>8</v>
          </cell>
          <cell r="N1630" t="str">
            <v>CARN-1</v>
          </cell>
          <cell r="O1630" t="str">
            <v/>
          </cell>
          <cell r="P1630" t="str">
            <v/>
          </cell>
          <cell r="Q1630">
            <v>40</v>
          </cell>
          <cell r="R1630" t="str">
            <v>Année Philologique</v>
          </cell>
          <cell r="S1630" t="str">
            <v/>
          </cell>
        </row>
        <row r="1631">
          <cell r="E1631">
            <v>1800</v>
          </cell>
          <cell r="F1631" t="str">
            <v>Logins</v>
          </cell>
          <cell r="G1631" t="str">
            <v>201909</v>
          </cell>
          <cell r="H1631" t="str">
            <v>University of Notre Dame</v>
          </cell>
          <cell r="I1631" t="str">
            <v>Notre Dame</v>
          </cell>
          <cell r="J1631" t="str">
            <v>USA</v>
          </cell>
          <cell r="K1631">
            <v>1</v>
          </cell>
          <cell r="L1631" t="str">
            <v>Consortium</v>
          </cell>
          <cell r="M1631">
            <v>8</v>
          </cell>
          <cell r="N1631" t="str">
            <v>CARN-1</v>
          </cell>
          <cell r="O1631" t="str">
            <v/>
          </cell>
          <cell r="P1631" t="str">
            <v/>
          </cell>
          <cell r="Q1631">
            <v>40</v>
          </cell>
          <cell r="R1631" t="str">
            <v>Année Philologique</v>
          </cell>
          <cell r="S1631" t="str">
            <v/>
          </cell>
        </row>
        <row r="1632">
          <cell r="E1632">
            <v>1800</v>
          </cell>
          <cell r="F1632" t="str">
            <v>Logins</v>
          </cell>
          <cell r="G1632" t="str">
            <v>201910</v>
          </cell>
          <cell r="H1632" t="str">
            <v>University of Notre Dame</v>
          </cell>
          <cell r="I1632" t="str">
            <v>Notre Dame</v>
          </cell>
          <cell r="J1632" t="str">
            <v>USA</v>
          </cell>
          <cell r="K1632">
            <v>1</v>
          </cell>
          <cell r="L1632" t="str">
            <v>Consortium</v>
          </cell>
          <cell r="M1632">
            <v>8</v>
          </cell>
          <cell r="N1632" t="str">
            <v>CARN-1</v>
          </cell>
          <cell r="O1632" t="str">
            <v/>
          </cell>
          <cell r="P1632" t="str">
            <v/>
          </cell>
          <cell r="Q1632">
            <v>40</v>
          </cell>
          <cell r="R1632" t="str">
            <v>Année Philologique</v>
          </cell>
          <cell r="S1632" t="str">
            <v/>
          </cell>
        </row>
        <row r="1633">
          <cell r="E1633">
            <v>1800</v>
          </cell>
          <cell r="F1633" t="str">
            <v>Logins</v>
          </cell>
          <cell r="G1633" t="str">
            <v>201911</v>
          </cell>
          <cell r="H1633" t="str">
            <v>University of Notre Dame</v>
          </cell>
          <cell r="I1633" t="str">
            <v>Notre Dame</v>
          </cell>
          <cell r="J1633" t="str">
            <v>USA</v>
          </cell>
          <cell r="K1633">
            <v>1</v>
          </cell>
          <cell r="L1633" t="str">
            <v>Consortium</v>
          </cell>
          <cell r="M1633">
            <v>8</v>
          </cell>
          <cell r="N1633" t="str">
            <v>CARN-1</v>
          </cell>
          <cell r="O1633" t="str">
            <v/>
          </cell>
          <cell r="P1633" t="str">
            <v/>
          </cell>
          <cell r="Q1633">
            <v>40</v>
          </cell>
          <cell r="R1633" t="str">
            <v>Année Philologique</v>
          </cell>
          <cell r="S1633" t="str">
            <v/>
          </cell>
        </row>
        <row r="1634">
          <cell r="E1634">
            <v>1800</v>
          </cell>
          <cell r="F1634" t="str">
            <v>Logins</v>
          </cell>
          <cell r="G1634" t="str">
            <v>201912</v>
          </cell>
          <cell r="H1634" t="str">
            <v>University of Notre Dame</v>
          </cell>
          <cell r="I1634" t="str">
            <v>Notre Dame</v>
          </cell>
          <cell r="J1634" t="str">
            <v>USA</v>
          </cell>
          <cell r="K1634">
            <v>1</v>
          </cell>
          <cell r="L1634" t="str">
            <v>Consortium</v>
          </cell>
          <cell r="M1634">
            <v>8</v>
          </cell>
          <cell r="N1634" t="str">
            <v>CARN-1</v>
          </cell>
          <cell r="O1634" t="str">
            <v/>
          </cell>
          <cell r="P1634" t="str">
            <v/>
          </cell>
          <cell r="Q1634">
            <v>40</v>
          </cell>
          <cell r="R1634" t="str">
            <v>Année Philologique</v>
          </cell>
          <cell r="S1634" t="str">
            <v/>
          </cell>
        </row>
        <row r="1635">
          <cell r="E1635">
            <v>1802</v>
          </cell>
          <cell r="F1635" t="str">
            <v>Logins</v>
          </cell>
          <cell r="G1635" t="str">
            <v>201905</v>
          </cell>
          <cell r="H1635" t="str">
            <v>TEXAS CHRISTIAN UNIVERSITY</v>
          </cell>
          <cell r="I1635" t="str">
            <v>FORT WORTH</v>
          </cell>
          <cell r="J1635" t="str">
            <v>USA</v>
          </cell>
          <cell r="K1635">
            <v>1</v>
          </cell>
          <cell r="L1635" t="str">
            <v>Consortium</v>
          </cell>
          <cell r="M1635">
            <v>8</v>
          </cell>
          <cell r="N1635" t="str">
            <v>CARN-1</v>
          </cell>
          <cell r="O1635" t="str">
            <v/>
          </cell>
          <cell r="P1635" t="str">
            <v/>
          </cell>
          <cell r="Q1635">
            <v>40</v>
          </cell>
          <cell r="R1635" t="str">
            <v>Année Philologique</v>
          </cell>
          <cell r="S1635" t="str">
            <v/>
          </cell>
        </row>
        <row r="1636">
          <cell r="E1636">
            <v>1802</v>
          </cell>
          <cell r="F1636" t="str">
            <v>Logins</v>
          </cell>
          <cell r="G1636" t="str">
            <v>201907</v>
          </cell>
          <cell r="H1636" t="str">
            <v>TEXAS CHRISTIAN UNIVERSITY</v>
          </cell>
          <cell r="I1636" t="str">
            <v>FORT WORTH</v>
          </cell>
          <cell r="J1636" t="str">
            <v>USA</v>
          </cell>
          <cell r="K1636">
            <v>1</v>
          </cell>
          <cell r="L1636" t="str">
            <v>Consortium</v>
          </cell>
          <cell r="M1636">
            <v>8</v>
          </cell>
          <cell r="N1636" t="str">
            <v>CARN-1</v>
          </cell>
          <cell r="O1636" t="str">
            <v/>
          </cell>
          <cell r="P1636" t="str">
            <v/>
          </cell>
          <cell r="Q1636">
            <v>40</v>
          </cell>
          <cell r="R1636" t="str">
            <v>Année Philologique</v>
          </cell>
          <cell r="S1636" t="str">
            <v/>
          </cell>
        </row>
        <row r="1637">
          <cell r="E1637">
            <v>1802</v>
          </cell>
          <cell r="F1637" t="str">
            <v>Logins</v>
          </cell>
          <cell r="G1637" t="str">
            <v>201908</v>
          </cell>
          <cell r="H1637" t="str">
            <v>TEXAS CHRISTIAN UNIVERSITY</v>
          </cell>
          <cell r="I1637" t="str">
            <v>FORT WORTH</v>
          </cell>
          <cell r="J1637" t="str">
            <v>USA</v>
          </cell>
          <cell r="K1637">
            <v>1</v>
          </cell>
          <cell r="L1637" t="str">
            <v>Consortium</v>
          </cell>
          <cell r="M1637">
            <v>8</v>
          </cell>
          <cell r="N1637" t="str">
            <v>CARN-1</v>
          </cell>
          <cell r="O1637" t="str">
            <v/>
          </cell>
          <cell r="P1637" t="str">
            <v/>
          </cell>
          <cell r="Q1637">
            <v>40</v>
          </cell>
          <cell r="R1637" t="str">
            <v>Année Philologique</v>
          </cell>
          <cell r="S1637" t="str">
            <v/>
          </cell>
        </row>
        <row r="1638">
          <cell r="E1638">
            <v>1802</v>
          </cell>
          <cell r="F1638" t="str">
            <v>Logins</v>
          </cell>
          <cell r="G1638" t="str">
            <v>201909</v>
          </cell>
          <cell r="H1638" t="str">
            <v>TEXAS CHRISTIAN UNIVERSITY</v>
          </cell>
          <cell r="I1638" t="str">
            <v>FORT WORTH</v>
          </cell>
          <cell r="J1638" t="str">
            <v>USA</v>
          </cell>
          <cell r="K1638">
            <v>1</v>
          </cell>
          <cell r="L1638" t="str">
            <v>Consortium</v>
          </cell>
          <cell r="M1638">
            <v>8</v>
          </cell>
          <cell r="N1638" t="str">
            <v>CARN-1</v>
          </cell>
          <cell r="O1638" t="str">
            <v/>
          </cell>
          <cell r="P1638" t="str">
            <v/>
          </cell>
          <cell r="Q1638">
            <v>40</v>
          </cell>
          <cell r="R1638" t="str">
            <v>Année Philologique</v>
          </cell>
          <cell r="S1638" t="str">
            <v/>
          </cell>
        </row>
        <row r="1639">
          <cell r="E1639">
            <v>1802</v>
          </cell>
          <cell r="F1639" t="str">
            <v>Logins</v>
          </cell>
          <cell r="G1639" t="str">
            <v>201910</v>
          </cell>
          <cell r="H1639" t="str">
            <v>TEXAS CHRISTIAN UNIVERSITY</v>
          </cell>
          <cell r="I1639" t="str">
            <v>FORT WORTH</v>
          </cell>
          <cell r="J1639" t="str">
            <v>USA</v>
          </cell>
          <cell r="K1639">
            <v>1</v>
          </cell>
          <cell r="L1639" t="str">
            <v>Consortium</v>
          </cell>
          <cell r="M1639">
            <v>8</v>
          </cell>
          <cell r="N1639" t="str">
            <v>CARN-1</v>
          </cell>
          <cell r="O1639" t="str">
            <v/>
          </cell>
          <cell r="P1639" t="str">
            <v/>
          </cell>
          <cell r="Q1639">
            <v>40</v>
          </cell>
          <cell r="R1639" t="str">
            <v>Année Philologique</v>
          </cell>
          <cell r="S1639" t="str">
            <v/>
          </cell>
        </row>
        <row r="1640">
          <cell r="E1640">
            <v>1802</v>
          </cell>
          <cell r="F1640" t="str">
            <v>Logins</v>
          </cell>
          <cell r="G1640" t="str">
            <v>201911</v>
          </cell>
          <cell r="H1640" t="str">
            <v>TEXAS CHRISTIAN UNIVERSITY</v>
          </cell>
          <cell r="I1640" t="str">
            <v>FORT WORTH</v>
          </cell>
          <cell r="J1640" t="str">
            <v>USA</v>
          </cell>
          <cell r="K1640">
            <v>1</v>
          </cell>
          <cell r="L1640" t="str">
            <v>Consortium</v>
          </cell>
          <cell r="M1640">
            <v>8</v>
          </cell>
          <cell r="N1640" t="str">
            <v>CARN-1</v>
          </cell>
          <cell r="O1640" t="str">
            <v/>
          </cell>
          <cell r="P1640" t="str">
            <v/>
          </cell>
          <cell r="Q1640">
            <v>40</v>
          </cell>
          <cell r="R1640" t="str">
            <v>Année Philologique</v>
          </cell>
          <cell r="S1640" t="str">
            <v/>
          </cell>
        </row>
        <row r="1641">
          <cell r="E1641">
            <v>1804</v>
          </cell>
          <cell r="F1641" t="str">
            <v>Logins</v>
          </cell>
          <cell r="G1641" t="str">
            <v>201901</v>
          </cell>
          <cell r="H1641" t="str">
            <v>UNIVERSITY OF MASSACHUSETTS</v>
          </cell>
          <cell r="I1641" t="str">
            <v>BOSTON</v>
          </cell>
          <cell r="J1641" t="str">
            <v>USA</v>
          </cell>
          <cell r="K1641">
            <v>2</v>
          </cell>
          <cell r="L1641" t="str">
            <v>Institute</v>
          </cell>
          <cell r="M1641">
            <v>8</v>
          </cell>
          <cell r="N1641" t="str">
            <v>CARN-1</v>
          </cell>
          <cell r="O1641" t="str">
            <v/>
          </cell>
          <cell r="P1641" t="str">
            <v/>
          </cell>
          <cell r="Q1641">
            <v>50</v>
          </cell>
          <cell r="R1641" t="str">
            <v>Année Philologique</v>
          </cell>
          <cell r="S1641" t="str">
            <v/>
          </cell>
        </row>
        <row r="1642">
          <cell r="E1642">
            <v>1804</v>
          </cell>
          <cell r="F1642" t="str">
            <v>Logins</v>
          </cell>
          <cell r="G1642" t="str">
            <v>201902</v>
          </cell>
          <cell r="H1642" t="str">
            <v>UNIVERSITY OF MASSACHUSETTS</v>
          </cell>
          <cell r="I1642" t="str">
            <v>BOSTON</v>
          </cell>
          <cell r="J1642" t="str">
            <v>USA</v>
          </cell>
          <cell r="K1642">
            <v>2</v>
          </cell>
          <cell r="L1642" t="str">
            <v>Institute</v>
          </cell>
          <cell r="M1642">
            <v>8</v>
          </cell>
          <cell r="N1642" t="str">
            <v>CARN-1</v>
          </cell>
          <cell r="O1642" t="str">
            <v/>
          </cell>
          <cell r="P1642" t="str">
            <v/>
          </cell>
          <cell r="Q1642">
            <v>50</v>
          </cell>
          <cell r="R1642" t="str">
            <v>Année Philologique</v>
          </cell>
          <cell r="S1642" t="str">
            <v/>
          </cell>
        </row>
        <row r="1643">
          <cell r="E1643">
            <v>1804</v>
          </cell>
          <cell r="F1643" t="str">
            <v>Logins</v>
          </cell>
          <cell r="G1643" t="str">
            <v>201903</v>
          </cell>
          <cell r="H1643" t="str">
            <v>UNIVERSITY OF MASSACHUSETTS</v>
          </cell>
          <cell r="I1643" t="str">
            <v>BOSTON</v>
          </cell>
          <cell r="J1643" t="str">
            <v>USA</v>
          </cell>
          <cell r="K1643">
            <v>2</v>
          </cell>
          <cell r="L1643" t="str">
            <v>Institute</v>
          </cell>
          <cell r="M1643">
            <v>8</v>
          </cell>
          <cell r="N1643" t="str">
            <v>CARN-1</v>
          </cell>
          <cell r="O1643" t="str">
            <v/>
          </cell>
          <cell r="P1643" t="str">
            <v/>
          </cell>
          <cell r="Q1643">
            <v>50</v>
          </cell>
          <cell r="R1643" t="str">
            <v>Année Philologique</v>
          </cell>
          <cell r="S1643" t="str">
            <v/>
          </cell>
        </row>
        <row r="1644">
          <cell r="E1644">
            <v>1804</v>
          </cell>
          <cell r="F1644" t="str">
            <v>Logins</v>
          </cell>
          <cell r="G1644" t="str">
            <v>201904</v>
          </cell>
          <cell r="H1644" t="str">
            <v>UNIVERSITY OF MASSACHUSETTS</v>
          </cell>
          <cell r="I1644" t="str">
            <v>BOSTON</v>
          </cell>
          <cell r="J1644" t="str">
            <v>USA</v>
          </cell>
          <cell r="K1644">
            <v>2</v>
          </cell>
          <cell r="L1644" t="str">
            <v>Institute</v>
          </cell>
          <cell r="M1644">
            <v>8</v>
          </cell>
          <cell r="N1644" t="str">
            <v>CARN-1</v>
          </cell>
          <cell r="O1644" t="str">
            <v/>
          </cell>
          <cell r="P1644" t="str">
            <v/>
          </cell>
          <cell r="Q1644">
            <v>50</v>
          </cell>
          <cell r="R1644" t="str">
            <v>Année Philologique</v>
          </cell>
          <cell r="S1644" t="str">
            <v/>
          </cell>
        </row>
        <row r="1645">
          <cell r="E1645">
            <v>1804</v>
          </cell>
          <cell r="F1645" t="str">
            <v>Logins</v>
          </cell>
          <cell r="G1645" t="str">
            <v>201905</v>
          </cell>
          <cell r="H1645" t="str">
            <v>UNIVERSITY OF MASSACHUSETTS</v>
          </cell>
          <cell r="I1645" t="str">
            <v>BOSTON</v>
          </cell>
          <cell r="J1645" t="str">
            <v>USA</v>
          </cell>
          <cell r="K1645">
            <v>2</v>
          </cell>
          <cell r="L1645" t="str">
            <v>Institute</v>
          </cell>
          <cell r="M1645">
            <v>8</v>
          </cell>
          <cell r="N1645" t="str">
            <v>CARN-1</v>
          </cell>
          <cell r="O1645" t="str">
            <v/>
          </cell>
          <cell r="P1645" t="str">
            <v/>
          </cell>
          <cell r="Q1645">
            <v>50</v>
          </cell>
          <cell r="R1645" t="str">
            <v>Année Philologique</v>
          </cell>
          <cell r="S1645" t="str">
            <v/>
          </cell>
        </row>
        <row r="1646">
          <cell r="E1646">
            <v>1804</v>
          </cell>
          <cell r="F1646" t="str">
            <v>Logins</v>
          </cell>
          <cell r="G1646" t="str">
            <v>201906</v>
          </cell>
          <cell r="H1646" t="str">
            <v>UNIVERSITY OF MASSACHUSETTS</v>
          </cell>
          <cell r="I1646" t="str">
            <v>BOSTON</v>
          </cell>
          <cell r="J1646" t="str">
            <v>USA</v>
          </cell>
          <cell r="K1646">
            <v>2</v>
          </cell>
          <cell r="L1646" t="str">
            <v>Institute</v>
          </cell>
          <cell r="M1646">
            <v>8</v>
          </cell>
          <cell r="N1646" t="str">
            <v>CARN-1</v>
          </cell>
          <cell r="O1646" t="str">
            <v/>
          </cell>
          <cell r="P1646" t="str">
            <v/>
          </cell>
          <cell r="Q1646">
            <v>50</v>
          </cell>
          <cell r="R1646" t="str">
            <v>Année Philologique</v>
          </cell>
          <cell r="S1646" t="str">
            <v/>
          </cell>
        </row>
        <row r="1647">
          <cell r="E1647">
            <v>1804</v>
          </cell>
          <cell r="F1647" t="str">
            <v>Logins</v>
          </cell>
          <cell r="G1647" t="str">
            <v>201907</v>
          </cell>
          <cell r="H1647" t="str">
            <v>UNIVERSITY OF MASSACHUSETTS</v>
          </cell>
          <cell r="I1647" t="str">
            <v>BOSTON</v>
          </cell>
          <cell r="J1647" t="str">
            <v>USA</v>
          </cell>
          <cell r="K1647">
            <v>2</v>
          </cell>
          <cell r="L1647" t="str">
            <v>Institute</v>
          </cell>
          <cell r="M1647">
            <v>8</v>
          </cell>
          <cell r="N1647" t="str">
            <v>CARN-1</v>
          </cell>
          <cell r="O1647" t="str">
            <v/>
          </cell>
          <cell r="P1647" t="str">
            <v/>
          </cell>
          <cell r="Q1647">
            <v>50</v>
          </cell>
          <cell r="R1647" t="str">
            <v>Année Philologique</v>
          </cell>
          <cell r="S1647" t="str">
            <v/>
          </cell>
        </row>
        <row r="1648">
          <cell r="E1648">
            <v>1804</v>
          </cell>
          <cell r="F1648" t="str">
            <v>Logins</v>
          </cell>
          <cell r="G1648" t="str">
            <v>201908</v>
          </cell>
          <cell r="H1648" t="str">
            <v>UNIVERSITY OF MASSACHUSETTS</v>
          </cell>
          <cell r="I1648" t="str">
            <v>BOSTON</v>
          </cell>
          <cell r="J1648" t="str">
            <v>USA</v>
          </cell>
          <cell r="K1648">
            <v>2</v>
          </cell>
          <cell r="L1648" t="str">
            <v>Institute</v>
          </cell>
          <cell r="M1648">
            <v>8</v>
          </cell>
          <cell r="N1648" t="str">
            <v>CARN-1</v>
          </cell>
          <cell r="O1648" t="str">
            <v/>
          </cell>
          <cell r="P1648" t="str">
            <v/>
          </cell>
          <cell r="Q1648">
            <v>50</v>
          </cell>
          <cell r="R1648" t="str">
            <v>Année Philologique</v>
          </cell>
          <cell r="S1648" t="str">
            <v/>
          </cell>
        </row>
        <row r="1649">
          <cell r="E1649">
            <v>1804</v>
          </cell>
          <cell r="F1649" t="str">
            <v>Logins</v>
          </cell>
          <cell r="G1649" t="str">
            <v>201909</v>
          </cell>
          <cell r="H1649" t="str">
            <v>UNIVERSITY OF MASSACHUSETTS</v>
          </cell>
          <cell r="I1649" t="str">
            <v>BOSTON</v>
          </cell>
          <cell r="J1649" t="str">
            <v>USA</v>
          </cell>
          <cell r="K1649">
            <v>2</v>
          </cell>
          <cell r="L1649" t="str">
            <v>Institute</v>
          </cell>
          <cell r="M1649">
            <v>8</v>
          </cell>
          <cell r="N1649" t="str">
            <v>CARN-1</v>
          </cell>
          <cell r="O1649" t="str">
            <v/>
          </cell>
          <cell r="P1649" t="str">
            <v/>
          </cell>
          <cell r="Q1649">
            <v>50</v>
          </cell>
          <cell r="R1649" t="str">
            <v>Année Philologique</v>
          </cell>
          <cell r="S1649" t="str">
            <v/>
          </cell>
        </row>
        <row r="1650">
          <cell r="E1650">
            <v>1804</v>
          </cell>
          <cell r="F1650" t="str">
            <v>Logins</v>
          </cell>
          <cell r="G1650" t="str">
            <v>201910</v>
          </cell>
          <cell r="H1650" t="str">
            <v>UNIVERSITY OF MASSACHUSETTS</v>
          </cell>
          <cell r="I1650" t="str">
            <v>BOSTON</v>
          </cell>
          <cell r="J1650" t="str">
            <v>USA</v>
          </cell>
          <cell r="K1650">
            <v>2</v>
          </cell>
          <cell r="L1650" t="str">
            <v>Institute</v>
          </cell>
          <cell r="M1650">
            <v>8</v>
          </cell>
          <cell r="N1650" t="str">
            <v>CARN-1</v>
          </cell>
          <cell r="O1650" t="str">
            <v/>
          </cell>
          <cell r="P1650" t="str">
            <v/>
          </cell>
          <cell r="Q1650">
            <v>50</v>
          </cell>
          <cell r="R1650" t="str">
            <v>Année Philologique</v>
          </cell>
          <cell r="S1650" t="str">
            <v/>
          </cell>
        </row>
        <row r="1651">
          <cell r="E1651">
            <v>1804</v>
          </cell>
          <cell r="F1651" t="str">
            <v>Logins</v>
          </cell>
          <cell r="G1651" t="str">
            <v>201911</v>
          </cell>
          <cell r="H1651" t="str">
            <v>UNIVERSITY OF MASSACHUSETTS</v>
          </cell>
          <cell r="I1651" t="str">
            <v>BOSTON</v>
          </cell>
          <cell r="J1651" t="str">
            <v>USA</v>
          </cell>
          <cell r="K1651">
            <v>2</v>
          </cell>
          <cell r="L1651" t="str">
            <v>Institute</v>
          </cell>
          <cell r="M1651">
            <v>8</v>
          </cell>
          <cell r="N1651" t="str">
            <v>CARN-1</v>
          </cell>
          <cell r="O1651" t="str">
            <v/>
          </cell>
          <cell r="P1651" t="str">
            <v/>
          </cell>
          <cell r="Q1651">
            <v>50</v>
          </cell>
          <cell r="R1651" t="str">
            <v>Année Philologique</v>
          </cell>
          <cell r="S1651" t="str">
            <v/>
          </cell>
        </row>
        <row r="1652">
          <cell r="E1652">
            <v>1804</v>
          </cell>
          <cell r="F1652" t="str">
            <v>Logins</v>
          </cell>
          <cell r="G1652" t="str">
            <v>201912</v>
          </cell>
          <cell r="H1652" t="str">
            <v>UNIVERSITY OF MASSACHUSETTS</v>
          </cell>
          <cell r="I1652" t="str">
            <v>BOSTON</v>
          </cell>
          <cell r="J1652" t="str">
            <v>USA</v>
          </cell>
          <cell r="K1652">
            <v>2</v>
          </cell>
          <cell r="L1652" t="str">
            <v>Institute</v>
          </cell>
          <cell r="M1652">
            <v>8</v>
          </cell>
          <cell r="N1652" t="str">
            <v>CARN-1</v>
          </cell>
          <cell r="O1652" t="str">
            <v/>
          </cell>
          <cell r="P1652" t="str">
            <v/>
          </cell>
          <cell r="Q1652">
            <v>50</v>
          </cell>
          <cell r="R1652" t="str">
            <v>Année Philologique</v>
          </cell>
          <cell r="S1652" t="str">
            <v/>
          </cell>
        </row>
        <row r="1653">
          <cell r="E1653">
            <v>1805</v>
          </cell>
          <cell r="F1653" t="str">
            <v>Logins</v>
          </cell>
          <cell r="G1653" t="str">
            <v>201901</v>
          </cell>
          <cell r="H1653" t="str">
            <v>Boston University</v>
          </cell>
          <cell r="I1653" t="str">
            <v>Boston</v>
          </cell>
          <cell r="J1653" t="str">
            <v>USA</v>
          </cell>
          <cell r="K1653">
            <v>1</v>
          </cell>
          <cell r="L1653" t="str">
            <v>Consortium</v>
          </cell>
          <cell r="M1653">
            <v>8</v>
          </cell>
          <cell r="N1653" t="str">
            <v>CARN-1</v>
          </cell>
          <cell r="O1653" t="str">
            <v/>
          </cell>
          <cell r="P1653" t="str">
            <v/>
          </cell>
          <cell r="Q1653">
            <v>40</v>
          </cell>
          <cell r="R1653" t="str">
            <v>Année Philologique</v>
          </cell>
          <cell r="S1653" t="str">
            <v/>
          </cell>
        </row>
        <row r="1654">
          <cell r="E1654">
            <v>1805</v>
          </cell>
          <cell r="F1654" t="str">
            <v>Logins</v>
          </cell>
          <cell r="G1654" t="str">
            <v>201902</v>
          </cell>
          <cell r="H1654" t="str">
            <v>Boston University</v>
          </cell>
          <cell r="I1654" t="str">
            <v>Boston</v>
          </cell>
          <cell r="J1654" t="str">
            <v>USA</v>
          </cell>
          <cell r="K1654">
            <v>1</v>
          </cell>
          <cell r="L1654" t="str">
            <v>Consortium</v>
          </cell>
          <cell r="M1654">
            <v>8</v>
          </cell>
          <cell r="N1654" t="str">
            <v>CARN-1</v>
          </cell>
          <cell r="O1654" t="str">
            <v/>
          </cell>
          <cell r="P1654" t="str">
            <v/>
          </cell>
          <cell r="Q1654">
            <v>40</v>
          </cell>
          <cell r="R1654" t="str">
            <v>Année Philologique</v>
          </cell>
          <cell r="S1654" t="str">
            <v/>
          </cell>
        </row>
        <row r="1655">
          <cell r="E1655">
            <v>1805</v>
          </cell>
          <cell r="F1655" t="str">
            <v>Logins</v>
          </cell>
          <cell r="G1655" t="str">
            <v>201903</v>
          </cell>
          <cell r="H1655" t="str">
            <v>Boston University</v>
          </cell>
          <cell r="I1655" t="str">
            <v>Boston</v>
          </cell>
          <cell r="J1655" t="str">
            <v>USA</v>
          </cell>
          <cell r="K1655">
            <v>1</v>
          </cell>
          <cell r="L1655" t="str">
            <v>Consortium</v>
          </cell>
          <cell r="M1655">
            <v>8</v>
          </cell>
          <cell r="N1655" t="str">
            <v>CARN-1</v>
          </cell>
          <cell r="O1655" t="str">
            <v/>
          </cell>
          <cell r="P1655" t="str">
            <v/>
          </cell>
          <cell r="Q1655">
            <v>40</v>
          </cell>
          <cell r="R1655" t="str">
            <v>Année Philologique</v>
          </cell>
          <cell r="S1655" t="str">
            <v/>
          </cell>
        </row>
        <row r="1656">
          <cell r="E1656">
            <v>1805</v>
          </cell>
          <cell r="F1656" t="str">
            <v>Logins</v>
          </cell>
          <cell r="G1656" t="str">
            <v>201904</v>
          </cell>
          <cell r="H1656" t="str">
            <v>Boston University</v>
          </cell>
          <cell r="I1656" t="str">
            <v>Boston</v>
          </cell>
          <cell r="J1656" t="str">
            <v>USA</v>
          </cell>
          <cell r="K1656">
            <v>1</v>
          </cell>
          <cell r="L1656" t="str">
            <v>Consortium</v>
          </cell>
          <cell r="M1656">
            <v>8</v>
          </cell>
          <cell r="N1656" t="str">
            <v>CARN-1</v>
          </cell>
          <cell r="O1656" t="str">
            <v/>
          </cell>
          <cell r="P1656" t="str">
            <v/>
          </cell>
          <cell r="Q1656">
            <v>40</v>
          </cell>
          <cell r="R1656" t="str">
            <v>Année Philologique</v>
          </cell>
          <cell r="S1656" t="str">
            <v/>
          </cell>
        </row>
        <row r="1657">
          <cell r="E1657">
            <v>1805</v>
          </cell>
          <cell r="F1657" t="str">
            <v>Logins</v>
          </cell>
          <cell r="G1657" t="str">
            <v>201905</v>
          </cell>
          <cell r="H1657" t="str">
            <v>Boston University</v>
          </cell>
          <cell r="I1657" t="str">
            <v>Boston</v>
          </cell>
          <cell r="J1657" t="str">
            <v>USA</v>
          </cell>
          <cell r="K1657">
            <v>1</v>
          </cell>
          <cell r="L1657" t="str">
            <v>Consortium</v>
          </cell>
          <cell r="M1657">
            <v>8</v>
          </cell>
          <cell r="N1657" t="str">
            <v>CARN-1</v>
          </cell>
          <cell r="O1657" t="str">
            <v/>
          </cell>
          <cell r="P1657" t="str">
            <v/>
          </cell>
          <cell r="Q1657">
            <v>40</v>
          </cell>
          <cell r="R1657" t="str">
            <v>Année Philologique</v>
          </cell>
          <cell r="S1657" t="str">
            <v/>
          </cell>
        </row>
        <row r="1658">
          <cell r="E1658">
            <v>1805</v>
          </cell>
          <cell r="F1658" t="str">
            <v>Logins</v>
          </cell>
          <cell r="G1658" t="str">
            <v>201906</v>
          </cell>
          <cell r="H1658" t="str">
            <v>Boston University</v>
          </cell>
          <cell r="I1658" t="str">
            <v>Boston</v>
          </cell>
          <cell r="J1658" t="str">
            <v>USA</v>
          </cell>
          <cell r="K1658">
            <v>1</v>
          </cell>
          <cell r="L1658" t="str">
            <v>Consortium</v>
          </cell>
          <cell r="M1658">
            <v>8</v>
          </cell>
          <cell r="N1658" t="str">
            <v>CARN-1</v>
          </cell>
          <cell r="O1658" t="str">
            <v/>
          </cell>
          <cell r="P1658" t="str">
            <v/>
          </cell>
          <cell r="Q1658">
            <v>40</v>
          </cell>
          <cell r="R1658" t="str">
            <v>Année Philologique</v>
          </cell>
          <cell r="S1658" t="str">
            <v/>
          </cell>
        </row>
        <row r="1659">
          <cell r="E1659">
            <v>1805</v>
          </cell>
          <cell r="F1659" t="str">
            <v>Logins</v>
          </cell>
          <cell r="G1659" t="str">
            <v>201907</v>
          </cell>
          <cell r="H1659" t="str">
            <v>Boston University</v>
          </cell>
          <cell r="I1659" t="str">
            <v>Boston</v>
          </cell>
          <cell r="J1659" t="str">
            <v>USA</v>
          </cell>
          <cell r="K1659">
            <v>1</v>
          </cell>
          <cell r="L1659" t="str">
            <v>Consortium</v>
          </cell>
          <cell r="M1659">
            <v>8</v>
          </cell>
          <cell r="N1659" t="str">
            <v>CARN-1</v>
          </cell>
          <cell r="O1659" t="str">
            <v/>
          </cell>
          <cell r="P1659" t="str">
            <v/>
          </cell>
          <cell r="Q1659">
            <v>40</v>
          </cell>
          <cell r="R1659" t="str">
            <v>Année Philologique</v>
          </cell>
          <cell r="S1659" t="str">
            <v/>
          </cell>
        </row>
        <row r="1660">
          <cell r="E1660">
            <v>1805</v>
          </cell>
          <cell r="F1660" t="str">
            <v>Logins</v>
          </cell>
          <cell r="G1660" t="str">
            <v>201908</v>
          </cell>
          <cell r="H1660" t="str">
            <v>Boston University</v>
          </cell>
          <cell r="I1660" t="str">
            <v>Boston</v>
          </cell>
          <cell r="J1660" t="str">
            <v>USA</v>
          </cell>
          <cell r="K1660">
            <v>1</v>
          </cell>
          <cell r="L1660" t="str">
            <v>Consortium</v>
          </cell>
          <cell r="M1660">
            <v>8</v>
          </cell>
          <cell r="N1660" t="str">
            <v>CARN-1</v>
          </cell>
          <cell r="O1660" t="str">
            <v/>
          </cell>
          <cell r="P1660" t="str">
            <v/>
          </cell>
          <cell r="Q1660">
            <v>40</v>
          </cell>
          <cell r="R1660" t="str">
            <v>Année Philologique</v>
          </cell>
          <cell r="S1660" t="str">
            <v/>
          </cell>
        </row>
        <row r="1661">
          <cell r="E1661">
            <v>1805</v>
          </cell>
          <cell r="F1661" t="str">
            <v>Logins</v>
          </cell>
          <cell r="G1661" t="str">
            <v>201909</v>
          </cell>
          <cell r="H1661" t="str">
            <v>Boston University</v>
          </cell>
          <cell r="I1661" t="str">
            <v>Boston</v>
          </cell>
          <cell r="J1661" t="str">
            <v>USA</v>
          </cell>
          <cell r="K1661">
            <v>1</v>
          </cell>
          <cell r="L1661" t="str">
            <v>Consortium</v>
          </cell>
          <cell r="M1661">
            <v>8</v>
          </cell>
          <cell r="N1661" t="str">
            <v>CARN-1</v>
          </cell>
          <cell r="O1661" t="str">
            <v/>
          </cell>
          <cell r="P1661" t="str">
            <v/>
          </cell>
          <cell r="Q1661">
            <v>40</v>
          </cell>
          <cell r="R1661" t="str">
            <v>Année Philologique</v>
          </cell>
          <cell r="S1661" t="str">
            <v/>
          </cell>
        </row>
        <row r="1662">
          <cell r="E1662">
            <v>1805</v>
          </cell>
          <cell r="F1662" t="str">
            <v>Logins</v>
          </cell>
          <cell r="G1662" t="str">
            <v>201910</v>
          </cell>
          <cell r="H1662" t="str">
            <v>Boston University</v>
          </cell>
          <cell r="I1662" t="str">
            <v>Boston</v>
          </cell>
          <cell r="J1662" t="str">
            <v>USA</v>
          </cell>
          <cell r="K1662">
            <v>1</v>
          </cell>
          <cell r="L1662" t="str">
            <v>Consortium</v>
          </cell>
          <cell r="M1662">
            <v>8</v>
          </cell>
          <cell r="N1662" t="str">
            <v>CARN-1</v>
          </cell>
          <cell r="O1662" t="str">
            <v/>
          </cell>
          <cell r="P1662" t="str">
            <v/>
          </cell>
          <cell r="Q1662">
            <v>40</v>
          </cell>
          <cell r="R1662" t="str">
            <v>Année Philologique</v>
          </cell>
          <cell r="S1662" t="str">
            <v/>
          </cell>
        </row>
        <row r="1663">
          <cell r="E1663">
            <v>1805</v>
          </cell>
          <cell r="F1663" t="str">
            <v>Logins</v>
          </cell>
          <cell r="G1663" t="str">
            <v>201911</v>
          </cell>
          <cell r="H1663" t="str">
            <v>Boston University</v>
          </cell>
          <cell r="I1663" t="str">
            <v>Boston</v>
          </cell>
          <cell r="J1663" t="str">
            <v>USA</v>
          </cell>
          <cell r="K1663">
            <v>1</v>
          </cell>
          <cell r="L1663" t="str">
            <v>Consortium</v>
          </cell>
          <cell r="M1663">
            <v>8</v>
          </cell>
          <cell r="N1663" t="str">
            <v>CARN-1</v>
          </cell>
          <cell r="O1663" t="str">
            <v/>
          </cell>
          <cell r="P1663" t="str">
            <v/>
          </cell>
          <cell r="Q1663">
            <v>40</v>
          </cell>
          <cell r="R1663" t="str">
            <v>Année Philologique</v>
          </cell>
          <cell r="S1663" t="str">
            <v/>
          </cell>
        </row>
        <row r="1664">
          <cell r="E1664">
            <v>1805</v>
          </cell>
          <cell r="F1664" t="str">
            <v>Logins</v>
          </cell>
          <cell r="G1664" t="str">
            <v>201912</v>
          </cell>
          <cell r="H1664" t="str">
            <v>Boston University</v>
          </cell>
          <cell r="I1664" t="str">
            <v>Boston</v>
          </cell>
          <cell r="J1664" t="str">
            <v>USA</v>
          </cell>
          <cell r="K1664">
            <v>1</v>
          </cell>
          <cell r="L1664" t="str">
            <v>Consortium</v>
          </cell>
          <cell r="M1664">
            <v>8</v>
          </cell>
          <cell r="N1664" t="str">
            <v>CARN-1</v>
          </cell>
          <cell r="O1664" t="str">
            <v/>
          </cell>
          <cell r="P1664" t="str">
            <v/>
          </cell>
          <cell r="Q1664">
            <v>40</v>
          </cell>
          <cell r="R1664" t="str">
            <v>Année Philologique</v>
          </cell>
          <cell r="S1664" t="str">
            <v/>
          </cell>
        </row>
        <row r="1665">
          <cell r="E1665">
            <v>1807</v>
          </cell>
          <cell r="F1665" t="str">
            <v>Logins</v>
          </cell>
          <cell r="G1665" t="str">
            <v>201901</v>
          </cell>
          <cell r="H1665" t="str">
            <v>George Mason University</v>
          </cell>
          <cell r="I1665" t="str">
            <v>Fairfax</v>
          </cell>
          <cell r="J1665" t="str">
            <v>USA</v>
          </cell>
          <cell r="K1665">
            <v>2</v>
          </cell>
          <cell r="L1665" t="str">
            <v>Institute</v>
          </cell>
          <cell r="M1665">
            <v>8</v>
          </cell>
          <cell r="N1665" t="str">
            <v>CARN-1</v>
          </cell>
          <cell r="O1665" t="str">
            <v/>
          </cell>
          <cell r="P1665" t="str">
            <v/>
          </cell>
          <cell r="Q1665">
            <v>50</v>
          </cell>
          <cell r="R1665" t="str">
            <v>Année Philologique</v>
          </cell>
          <cell r="S1665" t="str">
            <v/>
          </cell>
        </row>
        <row r="1666">
          <cell r="E1666">
            <v>1807</v>
          </cell>
          <cell r="F1666" t="str">
            <v>Logins</v>
          </cell>
          <cell r="G1666" t="str">
            <v>201902</v>
          </cell>
          <cell r="H1666" t="str">
            <v>George Mason University</v>
          </cell>
          <cell r="I1666" t="str">
            <v>Fairfax</v>
          </cell>
          <cell r="J1666" t="str">
            <v>USA</v>
          </cell>
          <cell r="K1666">
            <v>2</v>
          </cell>
          <cell r="L1666" t="str">
            <v>Institute</v>
          </cell>
          <cell r="M1666">
            <v>8</v>
          </cell>
          <cell r="N1666" t="str">
            <v>CARN-1</v>
          </cell>
          <cell r="O1666" t="str">
            <v/>
          </cell>
          <cell r="P1666" t="str">
            <v/>
          </cell>
          <cell r="Q1666">
            <v>50</v>
          </cell>
          <cell r="R1666" t="str">
            <v>Année Philologique</v>
          </cell>
          <cell r="S1666" t="str">
            <v/>
          </cell>
        </row>
        <row r="1667">
          <cell r="E1667">
            <v>1807</v>
          </cell>
          <cell r="F1667" t="str">
            <v>Logins</v>
          </cell>
          <cell r="G1667" t="str">
            <v>201903</v>
          </cell>
          <cell r="H1667" t="str">
            <v>George Mason University</v>
          </cell>
          <cell r="I1667" t="str">
            <v>Fairfax</v>
          </cell>
          <cell r="J1667" t="str">
            <v>USA</v>
          </cell>
          <cell r="K1667">
            <v>2</v>
          </cell>
          <cell r="L1667" t="str">
            <v>Institute</v>
          </cell>
          <cell r="M1667">
            <v>8</v>
          </cell>
          <cell r="N1667" t="str">
            <v>CARN-1</v>
          </cell>
          <cell r="O1667" t="str">
            <v/>
          </cell>
          <cell r="P1667" t="str">
            <v/>
          </cell>
          <cell r="Q1667">
            <v>50</v>
          </cell>
          <cell r="R1667" t="str">
            <v>Année Philologique</v>
          </cell>
          <cell r="S1667" t="str">
            <v/>
          </cell>
        </row>
        <row r="1668">
          <cell r="E1668">
            <v>1807</v>
          </cell>
          <cell r="F1668" t="str">
            <v>Logins</v>
          </cell>
          <cell r="G1668" t="str">
            <v>201904</v>
          </cell>
          <cell r="H1668" t="str">
            <v>George Mason University</v>
          </cell>
          <cell r="I1668" t="str">
            <v>Fairfax</v>
          </cell>
          <cell r="J1668" t="str">
            <v>USA</v>
          </cell>
          <cell r="K1668">
            <v>2</v>
          </cell>
          <cell r="L1668" t="str">
            <v>Institute</v>
          </cell>
          <cell r="M1668">
            <v>8</v>
          </cell>
          <cell r="N1668" t="str">
            <v>CARN-1</v>
          </cell>
          <cell r="O1668" t="str">
            <v/>
          </cell>
          <cell r="P1668" t="str">
            <v/>
          </cell>
          <cell r="Q1668">
            <v>50</v>
          </cell>
          <cell r="R1668" t="str">
            <v>Année Philologique</v>
          </cell>
          <cell r="S1668" t="str">
            <v/>
          </cell>
        </row>
        <row r="1669">
          <cell r="E1669">
            <v>1807</v>
          </cell>
          <cell r="F1669" t="str">
            <v>Logins</v>
          </cell>
          <cell r="G1669" t="str">
            <v>201905</v>
          </cell>
          <cell r="H1669" t="str">
            <v>George Mason University</v>
          </cell>
          <cell r="I1669" t="str">
            <v>Fairfax</v>
          </cell>
          <cell r="J1669" t="str">
            <v>USA</v>
          </cell>
          <cell r="K1669">
            <v>2</v>
          </cell>
          <cell r="L1669" t="str">
            <v>Institute</v>
          </cell>
          <cell r="M1669">
            <v>8</v>
          </cell>
          <cell r="N1669" t="str">
            <v>CARN-1</v>
          </cell>
          <cell r="O1669" t="str">
            <v/>
          </cell>
          <cell r="P1669" t="str">
            <v/>
          </cell>
          <cell r="Q1669">
            <v>50</v>
          </cell>
          <cell r="R1669" t="str">
            <v>Année Philologique</v>
          </cell>
          <cell r="S1669" t="str">
            <v/>
          </cell>
        </row>
        <row r="1670">
          <cell r="E1670">
            <v>1807</v>
          </cell>
          <cell r="F1670" t="str">
            <v>Logins</v>
          </cell>
          <cell r="G1670" t="str">
            <v>201906</v>
          </cell>
          <cell r="H1670" t="str">
            <v>George Mason University</v>
          </cell>
          <cell r="I1670" t="str">
            <v>Fairfax</v>
          </cell>
          <cell r="J1670" t="str">
            <v>USA</v>
          </cell>
          <cell r="K1670">
            <v>2</v>
          </cell>
          <cell r="L1670" t="str">
            <v>Institute</v>
          </cell>
          <cell r="M1670">
            <v>8</v>
          </cell>
          <cell r="N1670" t="str">
            <v>CARN-1</v>
          </cell>
          <cell r="O1670" t="str">
            <v/>
          </cell>
          <cell r="P1670" t="str">
            <v/>
          </cell>
          <cell r="Q1670">
            <v>50</v>
          </cell>
          <cell r="R1670" t="str">
            <v>Année Philologique</v>
          </cell>
          <cell r="S1670" t="str">
            <v/>
          </cell>
        </row>
        <row r="1671">
          <cell r="E1671">
            <v>1807</v>
          </cell>
          <cell r="F1671" t="str">
            <v>Logins</v>
          </cell>
          <cell r="G1671" t="str">
            <v>201907</v>
          </cell>
          <cell r="H1671" t="str">
            <v>George Mason University</v>
          </cell>
          <cell r="I1671" t="str">
            <v>Fairfax</v>
          </cell>
          <cell r="J1671" t="str">
            <v>USA</v>
          </cell>
          <cell r="K1671">
            <v>2</v>
          </cell>
          <cell r="L1671" t="str">
            <v>Institute</v>
          </cell>
          <cell r="M1671">
            <v>8</v>
          </cell>
          <cell r="N1671" t="str">
            <v>CARN-1</v>
          </cell>
          <cell r="O1671" t="str">
            <v/>
          </cell>
          <cell r="P1671" t="str">
            <v/>
          </cell>
          <cell r="Q1671">
            <v>50</v>
          </cell>
          <cell r="R1671" t="str">
            <v>Année Philologique</v>
          </cell>
          <cell r="S1671" t="str">
            <v/>
          </cell>
        </row>
        <row r="1672">
          <cell r="E1672">
            <v>1807</v>
          </cell>
          <cell r="F1672" t="str">
            <v>Logins</v>
          </cell>
          <cell r="G1672" t="str">
            <v>201908</v>
          </cell>
          <cell r="H1672" t="str">
            <v>George Mason University</v>
          </cell>
          <cell r="I1672" t="str">
            <v>Fairfax</v>
          </cell>
          <cell r="J1672" t="str">
            <v>USA</v>
          </cell>
          <cell r="K1672">
            <v>2</v>
          </cell>
          <cell r="L1672" t="str">
            <v>Institute</v>
          </cell>
          <cell r="M1672">
            <v>8</v>
          </cell>
          <cell r="N1672" t="str">
            <v>CARN-1</v>
          </cell>
          <cell r="O1672" t="str">
            <v/>
          </cell>
          <cell r="P1672" t="str">
            <v/>
          </cell>
          <cell r="Q1672">
            <v>50</v>
          </cell>
          <cell r="R1672" t="str">
            <v>Année Philologique</v>
          </cell>
          <cell r="S1672" t="str">
            <v/>
          </cell>
        </row>
        <row r="1673">
          <cell r="E1673">
            <v>1807</v>
          </cell>
          <cell r="F1673" t="str">
            <v>Logins</v>
          </cell>
          <cell r="G1673" t="str">
            <v>201909</v>
          </cell>
          <cell r="H1673" t="str">
            <v>George Mason University</v>
          </cell>
          <cell r="I1673" t="str">
            <v>Fairfax</v>
          </cell>
          <cell r="J1673" t="str">
            <v>USA</v>
          </cell>
          <cell r="K1673">
            <v>2</v>
          </cell>
          <cell r="L1673" t="str">
            <v>Institute</v>
          </cell>
          <cell r="M1673">
            <v>8</v>
          </cell>
          <cell r="N1673" t="str">
            <v>CARN-1</v>
          </cell>
          <cell r="O1673" t="str">
            <v/>
          </cell>
          <cell r="P1673" t="str">
            <v/>
          </cell>
          <cell r="Q1673">
            <v>50</v>
          </cell>
          <cell r="R1673" t="str">
            <v>Année Philologique</v>
          </cell>
          <cell r="S1673" t="str">
            <v/>
          </cell>
        </row>
        <row r="1674">
          <cell r="E1674">
            <v>1807</v>
          </cell>
          <cell r="F1674" t="str">
            <v>Logins</v>
          </cell>
          <cell r="G1674" t="str">
            <v>201910</v>
          </cell>
          <cell r="H1674" t="str">
            <v>George Mason University</v>
          </cell>
          <cell r="I1674" t="str">
            <v>Fairfax</v>
          </cell>
          <cell r="J1674" t="str">
            <v>USA</v>
          </cell>
          <cell r="K1674">
            <v>2</v>
          </cell>
          <cell r="L1674" t="str">
            <v>Institute</v>
          </cell>
          <cell r="M1674">
            <v>8</v>
          </cell>
          <cell r="N1674" t="str">
            <v>CARN-1</v>
          </cell>
          <cell r="O1674" t="str">
            <v/>
          </cell>
          <cell r="P1674" t="str">
            <v/>
          </cell>
          <cell r="Q1674">
            <v>50</v>
          </cell>
          <cell r="R1674" t="str">
            <v>Année Philologique</v>
          </cell>
          <cell r="S1674" t="str">
            <v/>
          </cell>
        </row>
        <row r="1675">
          <cell r="E1675">
            <v>1807</v>
          </cell>
          <cell r="F1675" t="str">
            <v>Logins</v>
          </cell>
          <cell r="G1675" t="str">
            <v>201911</v>
          </cell>
          <cell r="H1675" t="str">
            <v>George Mason University</v>
          </cell>
          <cell r="I1675" t="str">
            <v>Fairfax</v>
          </cell>
          <cell r="J1675" t="str">
            <v>USA</v>
          </cell>
          <cell r="K1675">
            <v>2</v>
          </cell>
          <cell r="L1675" t="str">
            <v>Institute</v>
          </cell>
          <cell r="M1675">
            <v>8</v>
          </cell>
          <cell r="N1675" t="str">
            <v>CARN-1</v>
          </cell>
          <cell r="O1675" t="str">
            <v/>
          </cell>
          <cell r="P1675" t="str">
            <v/>
          </cell>
          <cell r="Q1675">
            <v>50</v>
          </cell>
          <cell r="R1675" t="str">
            <v>Année Philologique</v>
          </cell>
          <cell r="S1675" t="str">
            <v/>
          </cell>
        </row>
        <row r="1676">
          <cell r="E1676">
            <v>1807</v>
          </cell>
          <cell r="F1676" t="str">
            <v>Logins</v>
          </cell>
          <cell r="G1676" t="str">
            <v>201912</v>
          </cell>
          <cell r="H1676" t="str">
            <v>George Mason University</v>
          </cell>
          <cell r="I1676" t="str">
            <v>Fairfax</v>
          </cell>
          <cell r="J1676" t="str">
            <v>USA</v>
          </cell>
          <cell r="K1676">
            <v>2</v>
          </cell>
          <cell r="L1676" t="str">
            <v>Institute</v>
          </cell>
          <cell r="M1676">
            <v>8</v>
          </cell>
          <cell r="N1676" t="str">
            <v>CARN-1</v>
          </cell>
          <cell r="O1676" t="str">
            <v/>
          </cell>
          <cell r="P1676" t="str">
            <v/>
          </cell>
          <cell r="Q1676">
            <v>50</v>
          </cell>
          <cell r="R1676" t="str">
            <v>Année Philologique</v>
          </cell>
          <cell r="S1676" t="str">
            <v/>
          </cell>
        </row>
        <row r="1677">
          <cell r="E1677">
            <v>1809</v>
          </cell>
          <cell r="F1677" t="str">
            <v>Logins</v>
          </cell>
          <cell r="G1677" t="str">
            <v>201901</v>
          </cell>
          <cell r="H1677" t="str">
            <v>Dalhousie University</v>
          </cell>
          <cell r="I1677" t="str">
            <v>Halifax</v>
          </cell>
          <cell r="J1677" t="str">
            <v>Canada</v>
          </cell>
          <cell r="K1677">
            <v>1</v>
          </cell>
          <cell r="L1677" t="str">
            <v>Consortium</v>
          </cell>
          <cell r="M1677">
            <v>2</v>
          </cell>
          <cell r="N1677" t="str">
            <v>Campus Wide</v>
          </cell>
          <cell r="O1677" t="str">
            <v/>
          </cell>
          <cell r="P1677" t="str">
            <v/>
          </cell>
          <cell r="Q1677">
            <v>40</v>
          </cell>
          <cell r="R1677" t="str">
            <v>Année Philologique</v>
          </cell>
          <cell r="S1677" t="str">
            <v/>
          </cell>
        </row>
        <row r="1678">
          <cell r="E1678">
            <v>1809</v>
          </cell>
          <cell r="F1678" t="str">
            <v>Logins</v>
          </cell>
          <cell r="G1678" t="str">
            <v>201902</v>
          </cell>
          <cell r="H1678" t="str">
            <v>Dalhousie University</v>
          </cell>
          <cell r="I1678" t="str">
            <v>Halifax</v>
          </cell>
          <cell r="J1678" t="str">
            <v>Canada</v>
          </cell>
          <cell r="K1678">
            <v>1</v>
          </cell>
          <cell r="L1678" t="str">
            <v>Consortium</v>
          </cell>
          <cell r="M1678">
            <v>2</v>
          </cell>
          <cell r="N1678" t="str">
            <v>Campus Wide</v>
          </cell>
          <cell r="O1678" t="str">
            <v/>
          </cell>
          <cell r="P1678" t="str">
            <v/>
          </cell>
          <cell r="Q1678">
            <v>40</v>
          </cell>
          <cell r="R1678" t="str">
            <v>Année Philologique</v>
          </cell>
          <cell r="S1678" t="str">
            <v/>
          </cell>
        </row>
        <row r="1679">
          <cell r="E1679">
            <v>1809</v>
          </cell>
          <cell r="F1679" t="str">
            <v>Logins</v>
          </cell>
          <cell r="G1679" t="str">
            <v>201903</v>
          </cell>
          <cell r="H1679" t="str">
            <v>Dalhousie University</v>
          </cell>
          <cell r="I1679" t="str">
            <v>Halifax</v>
          </cell>
          <cell r="J1679" t="str">
            <v>Canada</v>
          </cell>
          <cell r="K1679">
            <v>1</v>
          </cell>
          <cell r="L1679" t="str">
            <v>Consortium</v>
          </cell>
          <cell r="M1679">
            <v>2</v>
          </cell>
          <cell r="N1679" t="str">
            <v>Campus Wide</v>
          </cell>
          <cell r="O1679" t="str">
            <v/>
          </cell>
          <cell r="P1679" t="str">
            <v/>
          </cell>
          <cell r="Q1679">
            <v>40</v>
          </cell>
          <cell r="R1679" t="str">
            <v>Année Philologique</v>
          </cell>
          <cell r="S1679" t="str">
            <v/>
          </cell>
        </row>
        <row r="1680">
          <cell r="E1680">
            <v>1809</v>
          </cell>
          <cell r="F1680" t="str">
            <v>Logins</v>
          </cell>
          <cell r="G1680" t="str">
            <v>201904</v>
          </cell>
          <cell r="H1680" t="str">
            <v>Dalhousie University</v>
          </cell>
          <cell r="I1680" t="str">
            <v>Halifax</v>
          </cell>
          <cell r="J1680" t="str">
            <v>Canada</v>
          </cell>
          <cell r="K1680">
            <v>1</v>
          </cell>
          <cell r="L1680" t="str">
            <v>Consortium</v>
          </cell>
          <cell r="M1680">
            <v>2</v>
          </cell>
          <cell r="N1680" t="str">
            <v>Campus Wide</v>
          </cell>
          <cell r="O1680" t="str">
            <v/>
          </cell>
          <cell r="P1680" t="str">
            <v/>
          </cell>
          <cell r="Q1680">
            <v>40</v>
          </cell>
          <cell r="R1680" t="str">
            <v>Année Philologique</v>
          </cell>
          <cell r="S1680" t="str">
            <v/>
          </cell>
        </row>
        <row r="1681">
          <cell r="E1681">
            <v>1809</v>
          </cell>
          <cell r="F1681" t="str">
            <v>Logins</v>
          </cell>
          <cell r="G1681" t="str">
            <v>201905</v>
          </cell>
          <cell r="H1681" t="str">
            <v>Dalhousie University</v>
          </cell>
          <cell r="I1681" t="str">
            <v>Halifax</v>
          </cell>
          <cell r="J1681" t="str">
            <v>Canada</v>
          </cell>
          <cell r="K1681">
            <v>1</v>
          </cell>
          <cell r="L1681" t="str">
            <v>Consortium</v>
          </cell>
          <cell r="M1681">
            <v>2</v>
          </cell>
          <cell r="N1681" t="str">
            <v>Campus Wide</v>
          </cell>
          <cell r="O1681" t="str">
            <v/>
          </cell>
          <cell r="P1681" t="str">
            <v/>
          </cell>
          <cell r="Q1681">
            <v>40</v>
          </cell>
          <cell r="R1681" t="str">
            <v>Année Philologique</v>
          </cell>
          <cell r="S1681" t="str">
            <v/>
          </cell>
        </row>
        <row r="1682">
          <cell r="E1682">
            <v>1809</v>
          </cell>
          <cell r="F1682" t="str">
            <v>Logins</v>
          </cell>
          <cell r="G1682" t="str">
            <v>201906</v>
          </cell>
          <cell r="H1682" t="str">
            <v>Dalhousie University</v>
          </cell>
          <cell r="I1682" t="str">
            <v>Halifax</v>
          </cell>
          <cell r="J1682" t="str">
            <v>Canada</v>
          </cell>
          <cell r="K1682">
            <v>1</v>
          </cell>
          <cell r="L1682" t="str">
            <v>Consortium</v>
          </cell>
          <cell r="M1682">
            <v>2</v>
          </cell>
          <cell r="N1682" t="str">
            <v>Campus Wide</v>
          </cell>
          <cell r="O1682" t="str">
            <v/>
          </cell>
          <cell r="P1682" t="str">
            <v/>
          </cell>
          <cell r="Q1682">
            <v>40</v>
          </cell>
          <cell r="R1682" t="str">
            <v>Année Philologique</v>
          </cell>
          <cell r="S1682" t="str">
            <v/>
          </cell>
        </row>
        <row r="1683">
          <cell r="E1683">
            <v>1809</v>
          </cell>
          <cell r="F1683" t="str">
            <v>Logins</v>
          </cell>
          <cell r="G1683" t="str">
            <v>201907</v>
          </cell>
          <cell r="H1683" t="str">
            <v>Dalhousie University</v>
          </cell>
          <cell r="I1683" t="str">
            <v>Halifax</v>
          </cell>
          <cell r="J1683" t="str">
            <v>Canada</v>
          </cell>
          <cell r="K1683">
            <v>1</v>
          </cell>
          <cell r="L1683" t="str">
            <v>Consortium</v>
          </cell>
          <cell r="M1683">
            <v>2</v>
          </cell>
          <cell r="N1683" t="str">
            <v>Campus Wide</v>
          </cell>
          <cell r="O1683" t="str">
            <v/>
          </cell>
          <cell r="P1683" t="str">
            <v/>
          </cell>
          <cell r="Q1683">
            <v>40</v>
          </cell>
          <cell r="R1683" t="str">
            <v>Année Philologique</v>
          </cell>
          <cell r="S1683" t="str">
            <v/>
          </cell>
        </row>
        <row r="1684">
          <cell r="E1684">
            <v>1809</v>
          </cell>
          <cell r="F1684" t="str">
            <v>Logins</v>
          </cell>
          <cell r="G1684" t="str">
            <v>201909</v>
          </cell>
          <cell r="H1684" t="str">
            <v>Dalhousie University</v>
          </cell>
          <cell r="I1684" t="str">
            <v>Halifax</v>
          </cell>
          <cell r="J1684" t="str">
            <v>Canada</v>
          </cell>
          <cell r="K1684">
            <v>1</v>
          </cell>
          <cell r="L1684" t="str">
            <v>Consortium</v>
          </cell>
          <cell r="M1684">
            <v>2</v>
          </cell>
          <cell r="N1684" t="str">
            <v>Campus Wide</v>
          </cell>
          <cell r="O1684" t="str">
            <v/>
          </cell>
          <cell r="P1684" t="str">
            <v/>
          </cell>
          <cell r="Q1684">
            <v>40</v>
          </cell>
          <cell r="R1684" t="str">
            <v>Année Philologique</v>
          </cell>
          <cell r="S1684" t="str">
            <v/>
          </cell>
        </row>
        <row r="1685">
          <cell r="E1685">
            <v>1809</v>
          </cell>
          <cell r="F1685" t="str">
            <v>Logins</v>
          </cell>
          <cell r="G1685" t="str">
            <v>201910</v>
          </cell>
          <cell r="H1685" t="str">
            <v>Dalhousie University</v>
          </cell>
          <cell r="I1685" t="str">
            <v>Halifax</v>
          </cell>
          <cell r="J1685" t="str">
            <v>Canada</v>
          </cell>
          <cell r="K1685">
            <v>1</v>
          </cell>
          <cell r="L1685" t="str">
            <v>Consortium</v>
          </cell>
          <cell r="M1685">
            <v>2</v>
          </cell>
          <cell r="N1685" t="str">
            <v>Campus Wide</v>
          </cell>
          <cell r="O1685" t="str">
            <v/>
          </cell>
          <cell r="P1685" t="str">
            <v/>
          </cell>
          <cell r="Q1685">
            <v>40</v>
          </cell>
          <cell r="R1685" t="str">
            <v>Année Philologique</v>
          </cell>
          <cell r="S1685" t="str">
            <v/>
          </cell>
        </row>
        <row r="1686">
          <cell r="E1686">
            <v>1809</v>
          </cell>
          <cell r="F1686" t="str">
            <v>Logins</v>
          </cell>
          <cell r="G1686" t="str">
            <v>201911</v>
          </cell>
          <cell r="H1686" t="str">
            <v>Dalhousie University</v>
          </cell>
          <cell r="I1686" t="str">
            <v>Halifax</v>
          </cell>
          <cell r="J1686" t="str">
            <v>Canada</v>
          </cell>
          <cell r="K1686">
            <v>1</v>
          </cell>
          <cell r="L1686" t="str">
            <v>Consortium</v>
          </cell>
          <cell r="M1686">
            <v>2</v>
          </cell>
          <cell r="N1686" t="str">
            <v>Campus Wide</v>
          </cell>
          <cell r="O1686" t="str">
            <v/>
          </cell>
          <cell r="P1686" t="str">
            <v/>
          </cell>
          <cell r="Q1686">
            <v>40</v>
          </cell>
          <cell r="R1686" t="str">
            <v>Année Philologique</v>
          </cell>
          <cell r="S1686" t="str">
            <v/>
          </cell>
        </row>
        <row r="1687">
          <cell r="E1687">
            <v>1809</v>
          </cell>
          <cell r="F1687" t="str">
            <v>Logins</v>
          </cell>
          <cell r="G1687" t="str">
            <v>201912</v>
          </cell>
          <cell r="H1687" t="str">
            <v>Dalhousie University</v>
          </cell>
          <cell r="I1687" t="str">
            <v>Halifax</v>
          </cell>
          <cell r="J1687" t="str">
            <v>Canada</v>
          </cell>
          <cell r="K1687">
            <v>1</v>
          </cell>
          <cell r="L1687" t="str">
            <v>Consortium</v>
          </cell>
          <cell r="M1687">
            <v>2</v>
          </cell>
          <cell r="N1687" t="str">
            <v>Campus Wide</v>
          </cell>
          <cell r="O1687" t="str">
            <v/>
          </cell>
          <cell r="P1687" t="str">
            <v/>
          </cell>
          <cell r="Q1687">
            <v>40</v>
          </cell>
          <cell r="R1687" t="str">
            <v>Année Philologique</v>
          </cell>
          <cell r="S1687" t="str">
            <v/>
          </cell>
        </row>
        <row r="1688">
          <cell r="E1688">
            <v>1810</v>
          </cell>
          <cell r="F1688" t="str">
            <v>Logins</v>
          </cell>
          <cell r="G1688" t="str">
            <v>201901</v>
          </cell>
          <cell r="H1688" t="str">
            <v>UNIVERSITY OF MARYLAND</v>
          </cell>
          <cell r="I1688" t="str">
            <v>COLLEGE PARK</v>
          </cell>
          <cell r="J1688" t="str">
            <v>USA</v>
          </cell>
          <cell r="K1688">
            <v>1</v>
          </cell>
          <cell r="L1688" t="str">
            <v>Consortium</v>
          </cell>
          <cell r="M1688">
            <v>8</v>
          </cell>
          <cell r="N1688" t="str">
            <v>CARN-1</v>
          </cell>
          <cell r="O1688" t="str">
            <v/>
          </cell>
          <cell r="P1688" t="str">
            <v/>
          </cell>
          <cell r="Q1688">
            <v>40</v>
          </cell>
          <cell r="R1688" t="str">
            <v>Année Philologique</v>
          </cell>
          <cell r="S1688" t="str">
            <v/>
          </cell>
        </row>
        <row r="1689">
          <cell r="E1689">
            <v>1810</v>
          </cell>
          <cell r="F1689" t="str">
            <v>Logins</v>
          </cell>
          <cell r="G1689" t="str">
            <v>201902</v>
          </cell>
          <cell r="H1689" t="str">
            <v>UNIVERSITY OF MARYLAND</v>
          </cell>
          <cell r="I1689" t="str">
            <v>COLLEGE PARK</v>
          </cell>
          <cell r="J1689" t="str">
            <v>USA</v>
          </cell>
          <cell r="K1689">
            <v>1</v>
          </cell>
          <cell r="L1689" t="str">
            <v>Consortium</v>
          </cell>
          <cell r="M1689">
            <v>8</v>
          </cell>
          <cell r="N1689" t="str">
            <v>CARN-1</v>
          </cell>
          <cell r="O1689" t="str">
            <v/>
          </cell>
          <cell r="P1689" t="str">
            <v/>
          </cell>
          <cell r="Q1689">
            <v>40</v>
          </cell>
          <cell r="R1689" t="str">
            <v>Année Philologique</v>
          </cell>
          <cell r="S1689" t="str">
            <v/>
          </cell>
        </row>
        <row r="1690">
          <cell r="E1690">
            <v>1810</v>
          </cell>
          <cell r="F1690" t="str">
            <v>Logins</v>
          </cell>
          <cell r="G1690" t="str">
            <v>201903</v>
          </cell>
          <cell r="H1690" t="str">
            <v>UNIVERSITY OF MARYLAND</v>
          </cell>
          <cell r="I1690" t="str">
            <v>COLLEGE PARK</v>
          </cell>
          <cell r="J1690" t="str">
            <v>USA</v>
          </cell>
          <cell r="K1690">
            <v>1</v>
          </cell>
          <cell r="L1690" t="str">
            <v>Consortium</v>
          </cell>
          <cell r="M1690">
            <v>8</v>
          </cell>
          <cell r="N1690" t="str">
            <v>CARN-1</v>
          </cell>
          <cell r="O1690" t="str">
            <v/>
          </cell>
          <cell r="P1690" t="str">
            <v/>
          </cell>
          <cell r="Q1690">
            <v>40</v>
          </cell>
          <cell r="R1690" t="str">
            <v>Année Philologique</v>
          </cell>
          <cell r="S1690" t="str">
            <v/>
          </cell>
        </row>
        <row r="1691">
          <cell r="E1691">
            <v>1810</v>
          </cell>
          <cell r="F1691" t="str">
            <v>Logins</v>
          </cell>
          <cell r="G1691" t="str">
            <v>201904</v>
          </cell>
          <cell r="H1691" t="str">
            <v>UNIVERSITY OF MARYLAND</v>
          </cell>
          <cell r="I1691" t="str">
            <v>COLLEGE PARK</v>
          </cell>
          <cell r="J1691" t="str">
            <v>USA</v>
          </cell>
          <cell r="K1691">
            <v>1</v>
          </cell>
          <cell r="L1691" t="str">
            <v>Consortium</v>
          </cell>
          <cell r="M1691">
            <v>8</v>
          </cell>
          <cell r="N1691" t="str">
            <v>CARN-1</v>
          </cell>
          <cell r="O1691" t="str">
            <v/>
          </cell>
          <cell r="P1691" t="str">
            <v/>
          </cell>
          <cell r="Q1691">
            <v>40</v>
          </cell>
          <cell r="R1691" t="str">
            <v>Année Philologique</v>
          </cell>
          <cell r="S1691" t="str">
            <v/>
          </cell>
        </row>
        <row r="1692">
          <cell r="E1692">
            <v>1810</v>
          </cell>
          <cell r="F1692" t="str">
            <v>Logins</v>
          </cell>
          <cell r="G1692" t="str">
            <v>201905</v>
          </cell>
          <cell r="H1692" t="str">
            <v>UNIVERSITY OF MARYLAND</v>
          </cell>
          <cell r="I1692" t="str">
            <v>COLLEGE PARK</v>
          </cell>
          <cell r="J1692" t="str">
            <v>USA</v>
          </cell>
          <cell r="K1692">
            <v>1</v>
          </cell>
          <cell r="L1692" t="str">
            <v>Consortium</v>
          </cell>
          <cell r="M1692">
            <v>8</v>
          </cell>
          <cell r="N1692" t="str">
            <v>CARN-1</v>
          </cell>
          <cell r="O1692" t="str">
            <v/>
          </cell>
          <cell r="P1692" t="str">
            <v/>
          </cell>
          <cell r="Q1692">
            <v>40</v>
          </cell>
          <cell r="R1692" t="str">
            <v>Année Philologique</v>
          </cell>
          <cell r="S1692" t="str">
            <v/>
          </cell>
        </row>
        <row r="1693">
          <cell r="E1693">
            <v>1810</v>
          </cell>
          <cell r="F1693" t="str">
            <v>Logins</v>
          </cell>
          <cell r="G1693" t="str">
            <v>201907</v>
          </cell>
          <cell r="H1693" t="str">
            <v>UNIVERSITY OF MARYLAND</v>
          </cell>
          <cell r="I1693" t="str">
            <v>COLLEGE PARK</v>
          </cell>
          <cell r="J1693" t="str">
            <v>USA</v>
          </cell>
          <cell r="K1693">
            <v>1</v>
          </cell>
          <cell r="L1693" t="str">
            <v>Consortium</v>
          </cell>
          <cell r="M1693">
            <v>8</v>
          </cell>
          <cell r="N1693" t="str">
            <v>CARN-1</v>
          </cell>
          <cell r="O1693" t="str">
            <v/>
          </cell>
          <cell r="P1693" t="str">
            <v/>
          </cell>
          <cell r="Q1693">
            <v>40</v>
          </cell>
          <cell r="R1693" t="str">
            <v>Année Philologique</v>
          </cell>
          <cell r="S1693" t="str">
            <v/>
          </cell>
        </row>
        <row r="1694">
          <cell r="E1694">
            <v>1810</v>
          </cell>
          <cell r="F1694" t="str">
            <v>Logins</v>
          </cell>
          <cell r="G1694" t="str">
            <v>201908</v>
          </cell>
          <cell r="H1694" t="str">
            <v>UNIVERSITY OF MARYLAND</v>
          </cell>
          <cell r="I1694" t="str">
            <v>COLLEGE PARK</v>
          </cell>
          <cell r="J1694" t="str">
            <v>USA</v>
          </cell>
          <cell r="K1694">
            <v>1</v>
          </cell>
          <cell r="L1694" t="str">
            <v>Consortium</v>
          </cell>
          <cell r="M1694">
            <v>8</v>
          </cell>
          <cell r="N1694" t="str">
            <v>CARN-1</v>
          </cell>
          <cell r="O1694" t="str">
            <v/>
          </cell>
          <cell r="P1694" t="str">
            <v/>
          </cell>
          <cell r="Q1694">
            <v>40</v>
          </cell>
          <cell r="R1694" t="str">
            <v>Année Philologique</v>
          </cell>
          <cell r="S1694" t="str">
            <v/>
          </cell>
        </row>
        <row r="1695">
          <cell r="E1695">
            <v>1810</v>
          </cell>
          <cell r="F1695" t="str">
            <v>Logins</v>
          </cell>
          <cell r="G1695" t="str">
            <v>201909</v>
          </cell>
          <cell r="H1695" t="str">
            <v>UNIVERSITY OF MARYLAND</v>
          </cell>
          <cell r="I1695" t="str">
            <v>COLLEGE PARK</v>
          </cell>
          <cell r="J1695" t="str">
            <v>USA</v>
          </cell>
          <cell r="K1695">
            <v>1</v>
          </cell>
          <cell r="L1695" t="str">
            <v>Consortium</v>
          </cell>
          <cell r="M1695">
            <v>8</v>
          </cell>
          <cell r="N1695" t="str">
            <v>CARN-1</v>
          </cell>
          <cell r="O1695" t="str">
            <v/>
          </cell>
          <cell r="P1695" t="str">
            <v/>
          </cell>
          <cell r="Q1695">
            <v>40</v>
          </cell>
          <cell r="R1695" t="str">
            <v>Année Philologique</v>
          </cell>
          <cell r="S1695" t="str">
            <v/>
          </cell>
        </row>
        <row r="1696">
          <cell r="E1696">
            <v>1810</v>
          </cell>
          <cell r="F1696" t="str">
            <v>Logins</v>
          </cell>
          <cell r="G1696" t="str">
            <v>201910</v>
          </cell>
          <cell r="H1696" t="str">
            <v>UNIVERSITY OF MARYLAND</v>
          </cell>
          <cell r="I1696" t="str">
            <v>COLLEGE PARK</v>
          </cell>
          <cell r="J1696" t="str">
            <v>USA</v>
          </cell>
          <cell r="K1696">
            <v>1</v>
          </cell>
          <cell r="L1696" t="str">
            <v>Consortium</v>
          </cell>
          <cell r="M1696">
            <v>8</v>
          </cell>
          <cell r="N1696" t="str">
            <v>CARN-1</v>
          </cell>
          <cell r="O1696" t="str">
            <v/>
          </cell>
          <cell r="P1696" t="str">
            <v/>
          </cell>
          <cell r="Q1696">
            <v>40</v>
          </cell>
          <cell r="R1696" t="str">
            <v>Année Philologique</v>
          </cell>
          <cell r="S1696" t="str">
            <v/>
          </cell>
        </row>
        <row r="1697">
          <cell r="E1697">
            <v>1810</v>
          </cell>
          <cell r="F1697" t="str">
            <v>Logins</v>
          </cell>
          <cell r="G1697" t="str">
            <v>201911</v>
          </cell>
          <cell r="H1697" t="str">
            <v>UNIVERSITY OF MARYLAND</v>
          </cell>
          <cell r="I1697" t="str">
            <v>COLLEGE PARK</v>
          </cell>
          <cell r="J1697" t="str">
            <v>USA</v>
          </cell>
          <cell r="K1697">
            <v>1</v>
          </cell>
          <cell r="L1697" t="str">
            <v>Consortium</v>
          </cell>
          <cell r="M1697">
            <v>8</v>
          </cell>
          <cell r="N1697" t="str">
            <v>CARN-1</v>
          </cell>
          <cell r="O1697" t="str">
            <v/>
          </cell>
          <cell r="P1697" t="str">
            <v/>
          </cell>
          <cell r="Q1697">
            <v>40</v>
          </cell>
          <cell r="R1697" t="str">
            <v>Année Philologique</v>
          </cell>
          <cell r="S1697" t="str">
            <v/>
          </cell>
        </row>
        <row r="1698">
          <cell r="E1698">
            <v>1810</v>
          </cell>
          <cell r="F1698" t="str">
            <v>Logins</v>
          </cell>
          <cell r="G1698" t="str">
            <v>201912</v>
          </cell>
          <cell r="H1698" t="str">
            <v>UNIVERSITY OF MARYLAND</v>
          </cell>
          <cell r="I1698" t="str">
            <v>COLLEGE PARK</v>
          </cell>
          <cell r="J1698" t="str">
            <v>USA</v>
          </cell>
          <cell r="K1698">
            <v>1</v>
          </cell>
          <cell r="L1698" t="str">
            <v>Consortium</v>
          </cell>
          <cell r="M1698">
            <v>8</v>
          </cell>
          <cell r="N1698" t="str">
            <v>CARN-1</v>
          </cell>
          <cell r="O1698" t="str">
            <v/>
          </cell>
          <cell r="P1698" t="str">
            <v/>
          </cell>
          <cell r="Q1698">
            <v>40</v>
          </cell>
          <cell r="R1698" t="str">
            <v>Année Philologique</v>
          </cell>
          <cell r="S1698" t="str">
            <v/>
          </cell>
        </row>
        <row r="1699">
          <cell r="E1699">
            <v>1811</v>
          </cell>
          <cell r="F1699" t="str">
            <v>Logins</v>
          </cell>
          <cell r="G1699" t="str">
            <v>201901</v>
          </cell>
          <cell r="H1699" t="str">
            <v>TRENT UNIVERSITY</v>
          </cell>
          <cell r="I1699" t="str">
            <v>PETERBOROUGH</v>
          </cell>
          <cell r="J1699" t="str">
            <v>Canada</v>
          </cell>
          <cell r="K1699">
            <v>1</v>
          </cell>
          <cell r="L1699" t="str">
            <v>Consortium</v>
          </cell>
          <cell r="M1699">
            <v>3</v>
          </cell>
          <cell r="N1699" t="str">
            <v>Standard</v>
          </cell>
          <cell r="O1699" t="str">
            <v/>
          </cell>
          <cell r="P1699" t="str">
            <v/>
          </cell>
          <cell r="Q1699">
            <v>3</v>
          </cell>
          <cell r="R1699" t="str">
            <v>Année Philologique</v>
          </cell>
          <cell r="S1699" t="str">
            <v/>
          </cell>
        </row>
        <row r="1700">
          <cell r="E1700">
            <v>1811</v>
          </cell>
          <cell r="F1700" t="str">
            <v>Logins</v>
          </cell>
          <cell r="G1700" t="str">
            <v>201902</v>
          </cell>
          <cell r="H1700" t="str">
            <v>TRENT UNIVERSITY</v>
          </cell>
          <cell r="I1700" t="str">
            <v>PETERBOROUGH</v>
          </cell>
          <cell r="J1700" t="str">
            <v>Canada</v>
          </cell>
          <cell r="K1700">
            <v>1</v>
          </cell>
          <cell r="L1700" t="str">
            <v>Consortium</v>
          </cell>
          <cell r="M1700">
            <v>3</v>
          </cell>
          <cell r="N1700" t="str">
            <v>Standard</v>
          </cell>
          <cell r="O1700" t="str">
            <v/>
          </cell>
          <cell r="P1700" t="str">
            <v/>
          </cell>
          <cell r="Q1700">
            <v>3</v>
          </cell>
          <cell r="R1700" t="str">
            <v>Année Philologique</v>
          </cell>
          <cell r="S1700" t="str">
            <v/>
          </cell>
        </row>
        <row r="1701">
          <cell r="E1701">
            <v>1811</v>
          </cell>
          <cell r="F1701" t="str">
            <v>Logins</v>
          </cell>
          <cell r="G1701" t="str">
            <v>201903</v>
          </cell>
          <cell r="H1701" t="str">
            <v>TRENT UNIVERSITY</v>
          </cell>
          <cell r="I1701" t="str">
            <v>PETERBOROUGH</v>
          </cell>
          <cell r="J1701" t="str">
            <v>Canada</v>
          </cell>
          <cell r="K1701">
            <v>1</v>
          </cell>
          <cell r="L1701" t="str">
            <v>Consortium</v>
          </cell>
          <cell r="M1701">
            <v>3</v>
          </cell>
          <cell r="N1701" t="str">
            <v>Standard</v>
          </cell>
          <cell r="O1701" t="str">
            <v/>
          </cell>
          <cell r="P1701" t="str">
            <v/>
          </cell>
          <cell r="Q1701">
            <v>3</v>
          </cell>
          <cell r="R1701" t="str">
            <v>Année Philologique</v>
          </cell>
          <cell r="S1701" t="str">
            <v/>
          </cell>
        </row>
        <row r="1702">
          <cell r="E1702">
            <v>1811</v>
          </cell>
          <cell r="F1702" t="str">
            <v>Logins</v>
          </cell>
          <cell r="G1702" t="str">
            <v>201904</v>
          </cell>
          <cell r="H1702" t="str">
            <v>TRENT UNIVERSITY</v>
          </cell>
          <cell r="I1702" t="str">
            <v>PETERBOROUGH</v>
          </cell>
          <cell r="J1702" t="str">
            <v>Canada</v>
          </cell>
          <cell r="K1702">
            <v>1</v>
          </cell>
          <cell r="L1702" t="str">
            <v>Consortium</v>
          </cell>
          <cell r="M1702">
            <v>3</v>
          </cell>
          <cell r="N1702" t="str">
            <v>Standard</v>
          </cell>
          <cell r="O1702" t="str">
            <v/>
          </cell>
          <cell r="P1702" t="str">
            <v/>
          </cell>
          <cell r="Q1702">
            <v>3</v>
          </cell>
          <cell r="R1702" t="str">
            <v>Année Philologique</v>
          </cell>
          <cell r="S1702" t="str">
            <v/>
          </cell>
        </row>
        <row r="1703">
          <cell r="E1703">
            <v>1811</v>
          </cell>
          <cell r="F1703" t="str">
            <v>Logins</v>
          </cell>
          <cell r="G1703" t="str">
            <v>201905</v>
          </cell>
          <cell r="H1703" t="str">
            <v>TRENT UNIVERSITY</v>
          </cell>
          <cell r="I1703" t="str">
            <v>PETERBOROUGH</v>
          </cell>
          <cell r="J1703" t="str">
            <v>Canada</v>
          </cell>
          <cell r="K1703">
            <v>1</v>
          </cell>
          <cell r="L1703" t="str">
            <v>Consortium</v>
          </cell>
          <cell r="M1703">
            <v>3</v>
          </cell>
          <cell r="N1703" t="str">
            <v>Standard</v>
          </cell>
          <cell r="O1703" t="str">
            <v/>
          </cell>
          <cell r="P1703" t="str">
            <v/>
          </cell>
          <cell r="Q1703">
            <v>3</v>
          </cell>
          <cell r="R1703" t="str">
            <v>Année Philologique</v>
          </cell>
          <cell r="S1703" t="str">
            <v/>
          </cell>
        </row>
        <row r="1704">
          <cell r="E1704">
            <v>1811</v>
          </cell>
          <cell r="F1704" t="str">
            <v>Logins</v>
          </cell>
          <cell r="G1704" t="str">
            <v>201908</v>
          </cell>
          <cell r="H1704" t="str">
            <v>TRENT UNIVERSITY</v>
          </cell>
          <cell r="I1704" t="str">
            <v>PETERBOROUGH</v>
          </cell>
          <cell r="J1704" t="str">
            <v>Canada</v>
          </cell>
          <cell r="K1704">
            <v>1</v>
          </cell>
          <cell r="L1704" t="str">
            <v>Consortium</v>
          </cell>
          <cell r="M1704">
            <v>3</v>
          </cell>
          <cell r="N1704" t="str">
            <v>Standard</v>
          </cell>
          <cell r="O1704" t="str">
            <v/>
          </cell>
          <cell r="P1704" t="str">
            <v/>
          </cell>
          <cell r="Q1704">
            <v>3</v>
          </cell>
          <cell r="R1704" t="str">
            <v>Année Philologique</v>
          </cell>
          <cell r="S1704" t="str">
            <v/>
          </cell>
        </row>
        <row r="1705">
          <cell r="E1705">
            <v>1811</v>
          </cell>
          <cell r="F1705" t="str">
            <v>Logins</v>
          </cell>
          <cell r="G1705" t="str">
            <v>201909</v>
          </cell>
          <cell r="H1705" t="str">
            <v>TRENT UNIVERSITY</v>
          </cell>
          <cell r="I1705" t="str">
            <v>PETERBOROUGH</v>
          </cell>
          <cell r="J1705" t="str">
            <v>Canada</v>
          </cell>
          <cell r="K1705">
            <v>1</v>
          </cell>
          <cell r="L1705" t="str">
            <v>Consortium</v>
          </cell>
          <cell r="M1705">
            <v>3</v>
          </cell>
          <cell r="N1705" t="str">
            <v>Standard</v>
          </cell>
          <cell r="O1705" t="str">
            <v/>
          </cell>
          <cell r="P1705" t="str">
            <v/>
          </cell>
          <cell r="Q1705">
            <v>3</v>
          </cell>
          <cell r="R1705" t="str">
            <v>Année Philologique</v>
          </cell>
          <cell r="S1705" t="str">
            <v/>
          </cell>
        </row>
        <row r="1706">
          <cell r="E1706">
            <v>1811</v>
          </cell>
          <cell r="F1706" t="str">
            <v>Logins</v>
          </cell>
          <cell r="G1706" t="str">
            <v>201910</v>
          </cell>
          <cell r="H1706" t="str">
            <v>TRENT UNIVERSITY</v>
          </cell>
          <cell r="I1706" t="str">
            <v>PETERBOROUGH</v>
          </cell>
          <cell r="J1706" t="str">
            <v>Canada</v>
          </cell>
          <cell r="K1706">
            <v>1</v>
          </cell>
          <cell r="L1706" t="str">
            <v>Consortium</v>
          </cell>
          <cell r="M1706">
            <v>3</v>
          </cell>
          <cell r="N1706" t="str">
            <v>Standard</v>
          </cell>
          <cell r="O1706" t="str">
            <v/>
          </cell>
          <cell r="P1706" t="str">
            <v/>
          </cell>
          <cell r="Q1706">
            <v>3</v>
          </cell>
          <cell r="R1706" t="str">
            <v>Année Philologique</v>
          </cell>
          <cell r="S1706" t="str">
            <v/>
          </cell>
        </row>
        <row r="1707">
          <cell r="E1707">
            <v>1811</v>
          </cell>
          <cell r="F1707" t="str">
            <v>Logins</v>
          </cell>
          <cell r="G1707" t="str">
            <v>201911</v>
          </cell>
          <cell r="H1707" t="str">
            <v>TRENT UNIVERSITY</v>
          </cell>
          <cell r="I1707" t="str">
            <v>PETERBOROUGH</v>
          </cell>
          <cell r="J1707" t="str">
            <v>Canada</v>
          </cell>
          <cell r="K1707">
            <v>1</v>
          </cell>
          <cell r="L1707" t="str">
            <v>Consortium</v>
          </cell>
          <cell r="M1707">
            <v>3</v>
          </cell>
          <cell r="N1707" t="str">
            <v>Standard</v>
          </cell>
          <cell r="O1707" t="str">
            <v/>
          </cell>
          <cell r="P1707" t="str">
            <v/>
          </cell>
          <cell r="Q1707">
            <v>3</v>
          </cell>
          <cell r="R1707" t="str">
            <v>Année Philologique</v>
          </cell>
          <cell r="S1707" t="str">
            <v/>
          </cell>
        </row>
        <row r="1708">
          <cell r="E1708">
            <v>1811</v>
          </cell>
          <cell r="F1708" t="str">
            <v>Logins</v>
          </cell>
          <cell r="G1708" t="str">
            <v>201912</v>
          </cell>
          <cell r="H1708" t="str">
            <v>TRENT UNIVERSITY</v>
          </cell>
          <cell r="I1708" t="str">
            <v>PETERBOROUGH</v>
          </cell>
          <cell r="J1708" t="str">
            <v>Canada</v>
          </cell>
          <cell r="K1708">
            <v>1</v>
          </cell>
          <cell r="L1708" t="str">
            <v>Consortium</v>
          </cell>
          <cell r="M1708">
            <v>3</v>
          </cell>
          <cell r="N1708" t="str">
            <v>Standard</v>
          </cell>
          <cell r="O1708" t="str">
            <v/>
          </cell>
          <cell r="P1708" t="str">
            <v/>
          </cell>
          <cell r="Q1708">
            <v>3</v>
          </cell>
          <cell r="R1708" t="str">
            <v>Année Philologique</v>
          </cell>
          <cell r="S1708" t="str">
            <v/>
          </cell>
        </row>
        <row r="1709">
          <cell r="E1709">
            <v>1820</v>
          </cell>
          <cell r="F1709" t="str">
            <v>Logins</v>
          </cell>
          <cell r="G1709" t="str">
            <v>201901</v>
          </cell>
          <cell r="H1709" t="str">
            <v>PROVIDENCE COLLEGE</v>
          </cell>
          <cell r="I1709" t="str">
            <v>PROVIDENCE</v>
          </cell>
          <cell r="J1709" t="str">
            <v>USA</v>
          </cell>
          <cell r="K1709">
            <v>2</v>
          </cell>
          <cell r="L1709" t="str">
            <v>Institute</v>
          </cell>
          <cell r="M1709">
            <v>9</v>
          </cell>
          <cell r="N1709" t="str">
            <v>CARN-2</v>
          </cell>
          <cell r="O1709" t="str">
            <v/>
          </cell>
          <cell r="P1709" t="str">
            <v/>
          </cell>
          <cell r="Q1709">
            <v>40</v>
          </cell>
          <cell r="R1709" t="str">
            <v>Année Philologique</v>
          </cell>
          <cell r="S1709" t="str">
            <v/>
          </cell>
        </row>
        <row r="1710">
          <cell r="E1710">
            <v>1820</v>
          </cell>
          <cell r="F1710" t="str">
            <v>Logins</v>
          </cell>
          <cell r="G1710" t="str">
            <v>201902</v>
          </cell>
          <cell r="H1710" t="str">
            <v>PROVIDENCE COLLEGE</v>
          </cell>
          <cell r="I1710" t="str">
            <v>PROVIDENCE</v>
          </cell>
          <cell r="J1710" t="str">
            <v>USA</v>
          </cell>
          <cell r="K1710">
            <v>2</v>
          </cell>
          <cell r="L1710" t="str">
            <v>Institute</v>
          </cell>
          <cell r="M1710">
            <v>9</v>
          </cell>
          <cell r="N1710" t="str">
            <v>CARN-2</v>
          </cell>
          <cell r="O1710" t="str">
            <v/>
          </cell>
          <cell r="P1710" t="str">
            <v/>
          </cell>
          <cell r="Q1710">
            <v>40</v>
          </cell>
          <cell r="R1710" t="str">
            <v>Année Philologique</v>
          </cell>
          <cell r="S1710" t="str">
            <v/>
          </cell>
        </row>
        <row r="1711">
          <cell r="E1711">
            <v>1820</v>
          </cell>
          <cell r="F1711" t="str">
            <v>Logins</v>
          </cell>
          <cell r="G1711" t="str">
            <v>201903</v>
          </cell>
          <cell r="H1711" t="str">
            <v>PROVIDENCE COLLEGE</v>
          </cell>
          <cell r="I1711" t="str">
            <v>PROVIDENCE</v>
          </cell>
          <cell r="J1711" t="str">
            <v>USA</v>
          </cell>
          <cell r="K1711">
            <v>2</v>
          </cell>
          <cell r="L1711" t="str">
            <v>Institute</v>
          </cell>
          <cell r="M1711">
            <v>9</v>
          </cell>
          <cell r="N1711" t="str">
            <v>CARN-2</v>
          </cell>
          <cell r="O1711" t="str">
            <v/>
          </cell>
          <cell r="P1711" t="str">
            <v/>
          </cell>
          <cell r="Q1711">
            <v>40</v>
          </cell>
          <cell r="R1711" t="str">
            <v>Année Philologique</v>
          </cell>
          <cell r="S1711" t="str">
            <v/>
          </cell>
        </row>
        <row r="1712">
          <cell r="E1712">
            <v>1820</v>
          </cell>
          <cell r="F1712" t="str">
            <v>Logins</v>
          </cell>
          <cell r="G1712" t="str">
            <v>201905</v>
          </cell>
          <cell r="H1712" t="str">
            <v>PROVIDENCE COLLEGE</v>
          </cell>
          <cell r="I1712" t="str">
            <v>PROVIDENCE</v>
          </cell>
          <cell r="J1712" t="str">
            <v>USA</v>
          </cell>
          <cell r="K1712">
            <v>2</v>
          </cell>
          <cell r="L1712" t="str">
            <v>Institute</v>
          </cell>
          <cell r="M1712">
            <v>9</v>
          </cell>
          <cell r="N1712" t="str">
            <v>CARN-2</v>
          </cell>
          <cell r="O1712" t="str">
            <v/>
          </cell>
          <cell r="P1712" t="str">
            <v/>
          </cell>
          <cell r="Q1712">
            <v>40</v>
          </cell>
          <cell r="R1712" t="str">
            <v>Année Philologique</v>
          </cell>
          <cell r="S1712" t="str">
            <v/>
          </cell>
        </row>
        <row r="1713">
          <cell r="E1713">
            <v>1820</v>
          </cell>
          <cell r="F1713" t="str">
            <v>Logins</v>
          </cell>
          <cell r="G1713" t="str">
            <v>201906</v>
          </cell>
          <cell r="H1713" t="str">
            <v>PROVIDENCE COLLEGE</v>
          </cell>
          <cell r="I1713" t="str">
            <v>PROVIDENCE</v>
          </cell>
          <cell r="J1713" t="str">
            <v>USA</v>
          </cell>
          <cell r="K1713">
            <v>2</v>
          </cell>
          <cell r="L1713" t="str">
            <v>Institute</v>
          </cell>
          <cell r="M1713">
            <v>9</v>
          </cell>
          <cell r="N1713" t="str">
            <v>CARN-2</v>
          </cell>
          <cell r="O1713" t="str">
            <v/>
          </cell>
          <cell r="P1713" t="str">
            <v/>
          </cell>
          <cell r="Q1713">
            <v>40</v>
          </cell>
          <cell r="R1713" t="str">
            <v>Année Philologique</v>
          </cell>
          <cell r="S1713" t="str">
            <v/>
          </cell>
        </row>
        <row r="1714">
          <cell r="E1714">
            <v>1820</v>
          </cell>
          <cell r="F1714" t="str">
            <v>Logins</v>
          </cell>
          <cell r="G1714" t="str">
            <v>201907</v>
          </cell>
          <cell r="H1714" t="str">
            <v>PROVIDENCE COLLEGE</v>
          </cell>
          <cell r="I1714" t="str">
            <v>PROVIDENCE</v>
          </cell>
          <cell r="J1714" t="str">
            <v>USA</v>
          </cell>
          <cell r="K1714">
            <v>2</v>
          </cell>
          <cell r="L1714" t="str">
            <v>Institute</v>
          </cell>
          <cell r="M1714">
            <v>9</v>
          </cell>
          <cell r="N1714" t="str">
            <v>CARN-2</v>
          </cell>
          <cell r="O1714" t="str">
            <v/>
          </cell>
          <cell r="P1714" t="str">
            <v/>
          </cell>
          <cell r="Q1714">
            <v>40</v>
          </cell>
          <cell r="R1714" t="str">
            <v>Année Philologique</v>
          </cell>
          <cell r="S1714" t="str">
            <v/>
          </cell>
        </row>
        <row r="1715">
          <cell r="E1715">
            <v>1820</v>
          </cell>
          <cell r="F1715" t="str">
            <v>Logins</v>
          </cell>
          <cell r="G1715" t="str">
            <v>201908</v>
          </cell>
          <cell r="H1715" t="str">
            <v>PROVIDENCE COLLEGE</v>
          </cell>
          <cell r="I1715" t="str">
            <v>PROVIDENCE</v>
          </cell>
          <cell r="J1715" t="str">
            <v>USA</v>
          </cell>
          <cell r="K1715">
            <v>2</v>
          </cell>
          <cell r="L1715" t="str">
            <v>Institute</v>
          </cell>
          <cell r="M1715">
            <v>9</v>
          </cell>
          <cell r="N1715" t="str">
            <v>CARN-2</v>
          </cell>
          <cell r="O1715" t="str">
            <v/>
          </cell>
          <cell r="P1715" t="str">
            <v/>
          </cell>
          <cell r="Q1715">
            <v>40</v>
          </cell>
          <cell r="R1715" t="str">
            <v>Année Philologique</v>
          </cell>
          <cell r="S1715" t="str">
            <v/>
          </cell>
        </row>
        <row r="1716">
          <cell r="E1716">
            <v>1820</v>
          </cell>
          <cell r="F1716" t="str">
            <v>Logins</v>
          </cell>
          <cell r="G1716" t="str">
            <v>201909</v>
          </cell>
          <cell r="H1716" t="str">
            <v>PROVIDENCE COLLEGE</v>
          </cell>
          <cell r="I1716" t="str">
            <v>PROVIDENCE</v>
          </cell>
          <cell r="J1716" t="str">
            <v>USA</v>
          </cell>
          <cell r="K1716">
            <v>2</v>
          </cell>
          <cell r="L1716" t="str">
            <v>Institute</v>
          </cell>
          <cell r="M1716">
            <v>9</v>
          </cell>
          <cell r="N1716" t="str">
            <v>CARN-2</v>
          </cell>
          <cell r="O1716" t="str">
            <v/>
          </cell>
          <cell r="P1716" t="str">
            <v/>
          </cell>
          <cell r="Q1716">
            <v>40</v>
          </cell>
          <cell r="R1716" t="str">
            <v>Année Philologique</v>
          </cell>
          <cell r="S1716" t="str">
            <v/>
          </cell>
        </row>
        <row r="1717">
          <cell r="E1717">
            <v>1820</v>
          </cell>
          <cell r="F1717" t="str">
            <v>Logins</v>
          </cell>
          <cell r="G1717" t="str">
            <v>201910</v>
          </cell>
          <cell r="H1717" t="str">
            <v>PROVIDENCE COLLEGE</v>
          </cell>
          <cell r="I1717" t="str">
            <v>PROVIDENCE</v>
          </cell>
          <cell r="J1717" t="str">
            <v>USA</v>
          </cell>
          <cell r="K1717">
            <v>2</v>
          </cell>
          <cell r="L1717" t="str">
            <v>Institute</v>
          </cell>
          <cell r="M1717">
            <v>9</v>
          </cell>
          <cell r="N1717" t="str">
            <v>CARN-2</v>
          </cell>
          <cell r="O1717" t="str">
            <v/>
          </cell>
          <cell r="P1717" t="str">
            <v/>
          </cell>
          <cell r="Q1717">
            <v>40</v>
          </cell>
          <cell r="R1717" t="str">
            <v>Année Philologique</v>
          </cell>
          <cell r="S1717" t="str">
            <v/>
          </cell>
        </row>
        <row r="1718">
          <cell r="E1718">
            <v>1820</v>
          </cell>
          <cell r="F1718" t="str">
            <v>Logins</v>
          </cell>
          <cell r="G1718" t="str">
            <v>201911</v>
          </cell>
          <cell r="H1718" t="str">
            <v>PROVIDENCE COLLEGE</v>
          </cell>
          <cell r="I1718" t="str">
            <v>PROVIDENCE</v>
          </cell>
          <cell r="J1718" t="str">
            <v>USA</v>
          </cell>
          <cell r="K1718">
            <v>2</v>
          </cell>
          <cell r="L1718" t="str">
            <v>Institute</v>
          </cell>
          <cell r="M1718">
            <v>9</v>
          </cell>
          <cell r="N1718" t="str">
            <v>CARN-2</v>
          </cell>
          <cell r="O1718" t="str">
            <v/>
          </cell>
          <cell r="P1718" t="str">
            <v/>
          </cell>
          <cell r="Q1718">
            <v>40</v>
          </cell>
          <cell r="R1718" t="str">
            <v>Année Philologique</v>
          </cell>
          <cell r="S1718" t="str">
            <v/>
          </cell>
        </row>
        <row r="1719">
          <cell r="E1719">
            <v>1820</v>
          </cell>
          <cell r="F1719" t="str">
            <v>Logins</v>
          </cell>
          <cell r="G1719" t="str">
            <v>201912</v>
          </cell>
          <cell r="H1719" t="str">
            <v>PROVIDENCE COLLEGE</v>
          </cell>
          <cell r="I1719" t="str">
            <v>PROVIDENCE</v>
          </cell>
          <cell r="J1719" t="str">
            <v>USA</v>
          </cell>
          <cell r="K1719">
            <v>2</v>
          </cell>
          <cell r="L1719" t="str">
            <v>Institute</v>
          </cell>
          <cell r="M1719">
            <v>9</v>
          </cell>
          <cell r="N1719" t="str">
            <v>CARN-2</v>
          </cell>
          <cell r="O1719" t="str">
            <v/>
          </cell>
          <cell r="P1719" t="str">
            <v/>
          </cell>
          <cell r="Q1719">
            <v>40</v>
          </cell>
          <cell r="R1719" t="str">
            <v>Année Philologique</v>
          </cell>
          <cell r="S1719" t="str">
            <v/>
          </cell>
        </row>
        <row r="1720">
          <cell r="E1720">
            <v>1821</v>
          </cell>
          <cell r="F1720" t="str">
            <v>Logins</v>
          </cell>
          <cell r="G1720" t="str">
            <v>201901</v>
          </cell>
          <cell r="H1720" t="str">
            <v>UNIVERSITE DE PAU</v>
          </cell>
          <cell r="I1720" t="str">
            <v>PAU</v>
          </cell>
          <cell r="J1720" t="str">
            <v>France</v>
          </cell>
          <cell r="K1720">
            <v>1</v>
          </cell>
          <cell r="L1720" t="str">
            <v>Consortium</v>
          </cell>
          <cell r="M1720">
            <v>3</v>
          </cell>
          <cell r="N1720" t="str">
            <v>Standard</v>
          </cell>
          <cell r="O1720" t="str">
            <v/>
          </cell>
          <cell r="P1720" t="str">
            <v/>
          </cell>
          <cell r="Q1720">
            <v>3</v>
          </cell>
          <cell r="R1720" t="str">
            <v>Année Philologique</v>
          </cell>
          <cell r="S1720" t="str">
            <v/>
          </cell>
        </row>
        <row r="1721">
          <cell r="E1721">
            <v>1821</v>
          </cell>
          <cell r="F1721" t="str">
            <v>Logins</v>
          </cell>
          <cell r="G1721" t="str">
            <v>201902</v>
          </cell>
          <cell r="H1721" t="str">
            <v>UNIVERSITE DE PAU</v>
          </cell>
          <cell r="I1721" t="str">
            <v>PAU</v>
          </cell>
          <cell r="J1721" t="str">
            <v>France</v>
          </cell>
          <cell r="K1721">
            <v>1</v>
          </cell>
          <cell r="L1721" t="str">
            <v>Consortium</v>
          </cell>
          <cell r="M1721">
            <v>3</v>
          </cell>
          <cell r="N1721" t="str">
            <v>Standard</v>
          </cell>
          <cell r="O1721" t="str">
            <v/>
          </cell>
          <cell r="P1721" t="str">
            <v/>
          </cell>
          <cell r="Q1721">
            <v>3</v>
          </cell>
          <cell r="R1721" t="str">
            <v>Année Philologique</v>
          </cell>
          <cell r="S1721" t="str">
            <v/>
          </cell>
        </row>
        <row r="1722">
          <cell r="E1722">
            <v>1821</v>
          </cell>
          <cell r="F1722" t="str">
            <v>Logins</v>
          </cell>
          <cell r="G1722" t="str">
            <v>201904</v>
          </cell>
          <cell r="H1722" t="str">
            <v>UNIVERSITE DE PAU</v>
          </cell>
          <cell r="I1722" t="str">
            <v>PAU</v>
          </cell>
          <cell r="J1722" t="str">
            <v>France</v>
          </cell>
          <cell r="K1722">
            <v>1</v>
          </cell>
          <cell r="L1722" t="str">
            <v>Consortium</v>
          </cell>
          <cell r="M1722">
            <v>3</v>
          </cell>
          <cell r="N1722" t="str">
            <v>Standard</v>
          </cell>
          <cell r="O1722" t="str">
            <v/>
          </cell>
          <cell r="P1722" t="str">
            <v/>
          </cell>
          <cell r="Q1722">
            <v>3</v>
          </cell>
          <cell r="R1722" t="str">
            <v>Année Philologique</v>
          </cell>
          <cell r="S1722" t="str">
            <v/>
          </cell>
        </row>
        <row r="1723">
          <cell r="E1723">
            <v>1821</v>
          </cell>
          <cell r="F1723" t="str">
            <v>Logins</v>
          </cell>
          <cell r="G1723" t="str">
            <v>201905</v>
          </cell>
          <cell r="H1723" t="str">
            <v>UNIVERSITE DE PAU</v>
          </cell>
          <cell r="I1723" t="str">
            <v>PAU</v>
          </cell>
          <cell r="J1723" t="str">
            <v>France</v>
          </cell>
          <cell r="K1723">
            <v>1</v>
          </cell>
          <cell r="L1723" t="str">
            <v>Consortium</v>
          </cell>
          <cell r="M1723">
            <v>3</v>
          </cell>
          <cell r="N1723" t="str">
            <v>Standard</v>
          </cell>
          <cell r="O1723" t="str">
            <v/>
          </cell>
          <cell r="P1723" t="str">
            <v/>
          </cell>
          <cell r="Q1723">
            <v>3</v>
          </cell>
          <cell r="R1723" t="str">
            <v>Année Philologique</v>
          </cell>
          <cell r="S1723" t="str">
            <v/>
          </cell>
        </row>
        <row r="1724">
          <cell r="E1724">
            <v>1821</v>
          </cell>
          <cell r="F1724" t="str">
            <v>Logins</v>
          </cell>
          <cell r="G1724" t="str">
            <v>201907</v>
          </cell>
          <cell r="H1724" t="str">
            <v>UNIVERSITE DE PAU</v>
          </cell>
          <cell r="I1724" t="str">
            <v>PAU</v>
          </cell>
          <cell r="J1724" t="str">
            <v>France</v>
          </cell>
          <cell r="K1724">
            <v>1</v>
          </cell>
          <cell r="L1724" t="str">
            <v>Consortium</v>
          </cell>
          <cell r="M1724">
            <v>3</v>
          </cell>
          <cell r="N1724" t="str">
            <v>Standard</v>
          </cell>
          <cell r="O1724" t="str">
            <v/>
          </cell>
          <cell r="P1724" t="str">
            <v/>
          </cell>
          <cell r="Q1724">
            <v>3</v>
          </cell>
          <cell r="R1724" t="str">
            <v>Année Philologique</v>
          </cell>
          <cell r="S1724" t="str">
            <v/>
          </cell>
        </row>
        <row r="1725">
          <cell r="E1725">
            <v>1821</v>
          </cell>
          <cell r="F1725" t="str">
            <v>Logins</v>
          </cell>
          <cell r="G1725" t="str">
            <v>201908</v>
          </cell>
          <cell r="H1725" t="str">
            <v>UNIVERSITE DE PAU</v>
          </cell>
          <cell r="I1725" t="str">
            <v>PAU</v>
          </cell>
          <cell r="J1725" t="str">
            <v>France</v>
          </cell>
          <cell r="K1725">
            <v>1</v>
          </cell>
          <cell r="L1725" t="str">
            <v>Consortium</v>
          </cell>
          <cell r="M1725">
            <v>3</v>
          </cell>
          <cell r="N1725" t="str">
            <v>Standard</v>
          </cell>
          <cell r="O1725" t="str">
            <v/>
          </cell>
          <cell r="P1725" t="str">
            <v/>
          </cell>
          <cell r="Q1725">
            <v>3</v>
          </cell>
          <cell r="R1725" t="str">
            <v>Année Philologique</v>
          </cell>
          <cell r="S1725" t="str">
            <v/>
          </cell>
        </row>
        <row r="1726">
          <cell r="E1726">
            <v>1821</v>
          </cell>
          <cell r="F1726" t="str">
            <v>Logins</v>
          </cell>
          <cell r="G1726" t="str">
            <v>201909</v>
          </cell>
          <cell r="H1726" t="str">
            <v>UNIVERSITE DE PAU</v>
          </cell>
          <cell r="I1726" t="str">
            <v>PAU</v>
          </cell>
          <cell r="J1726" t="str">
            <v>France</v>
          </cell>
          <cell r="K1726">
            <v>1</v>
          </cell>
          <cell r="L1726" t="str">
            <v>Consortium</v>
          </cell>
          <cell r="M1726">
            <v>3</v>
          </cell>
          <cell r="N1726" t="str">
            <v>Standard</v>
          </cell>
          <cell r="O1726" t="str">
            <v/>
          </cell>
          <cell r="P1726" t="str">
            <v/>
          </cell>
          <cell r="Q1726">
            <v>3</v>
          </cell>
          <cell r="R1726" t="str">
            <v>Année Philologique</v>
          </cell>
          <cell r="S1726" t="str">
            <v/>
          </cell>
        </row>
        <row r="1727">
          <cell r="E1727">
            <v>1821</v>
          </cell>
          <cell r="F1727" t="str">
            <v>Logins</v>
          </cell>
          <cell r="G1727" t="str">
            <v>201910</v>
          </cell>
          <cell r="H1727" t="str">
            <v>UNIVERSITE DE PAU</v>
          </cell>
          <cell r="I1727" t="str">
            <v>PAU</v>
          </cell>
          <cell r="J1727" t="str">
            <v>France</v>
          </cell>
          <cell r="K1727">
            <v>1</v>
          </cell>
          <cell r="L1727" t="str">
            <v>Consortium</v>
          </cell>
          <cell r="M1727">
            <v>3</v>
          </cell>
          <cell r="N1727" t="str">
            <v>Standard</v>
          </cell>
          <cell r="O1727" t="str">
            <v/>
          </cell>
          <cell r="P1727" t="str">
            <v/>
          </cell>
          <cell r="Q1727">
            <v>3</v>
          </cell>
          <cell r="R1727" t="str">
            <v>Année Philologique</v>
          </cell>
          <cell r="S1727" t="str">
            <v/>
          </cell>
        </row>
        <row r="1728">
          <cell r="E1728">
            <v>1821</v>
          </cell>
          <cell r="F1728" t="str">
            <v>Logins</v>
          </cell>
          <cell r="G1728" t="str">
            <v>201911</v>
          </cell>
          <cell r="H1728" t="str">
            <v>UNIVERSITE DE PAU</v>
          </cell>
          <cell r="I1728" t="str">
            <v>PAU</v>
          </cell>
          <cell r="J1728" t="str">
            <v>France</v>
          </cell>
          <cell r="K1728">
            <v>1</v>
          </cell>
          <cell r="L1728" t="str">
            <v>Consortium</v>
          </cell>
          <cell r="M1728">
            <v>3</v>
          </cell>
          <cell r="N1728" t="str">
            <v>Standard</v>
          </cell>
          <cell r="O1728" t="str">
            <v/>
          </cell>
          <cell r="P1728" t="str">
            <v/>
          </cell>
          <cell r="Q1728">
            <v>3</v>
          </cell>
          <cell r="R1728" t="str">
            <v>Année Philologique</v>
          </cell>
          <cell r="S1728" t="str">
            <v/>
          </cell>
        </row>
        <row r="1729">
          <cell r="E1729">
            <v>1822</v>
          </cell>
          <cell r="F1729" t="str">
            <v>Logins</v>
          </cell>
          <cell r="G1729" t="str">
            <v>201901</v>
          </cell>
          <cell r="H1729" t="str">
            <v>UNIVERSITE BORDEAUX III</v>
          </cell>
          <cell r="I1729" t="str">
            <v>PESSAC</v>
          </cell>
          <cell r="J1729" t="str">
            <v>France</v>
          </cell>
          <cell r="K1729">
            <v>1</v>
          </cell>
          <cell r="L1729" t="str">
            <v>Consortium</v>
          </cell>
          <cell r="M1729">
            <v>2</v>
          </cell>
          <cell r="N1729" t="str">
            <v>Campus Wide</v>
          </cell>
          <cell r="O1729" t="str">
            <v/>
          </cell>
          <cell r="P1729" t="str">
            <v/>
          </cell>
          <cell r="Q1729">
            <v>40</v>
          </cell>
          <cell r="R1729" t="str">
            <v>Année Philologique</v>
          </cell>
          <cell r="S1729" t="str">
            <v/>
          </cell>
        </row>
        <row r="1730">
          <cell r="E1730">
            <v>1822</v>
          </cell>
          <cell r="F1730" t="str">
            <v>Logins</v>
          </cell>
          <cell r="G1730" t="str">
            <v>201902</v>
          </cell>
          <cell r="H1730" t="str">
            <v>UNIVERSITE BORDEAUX III</v>
          </cell>
          <cell r="I1730" t="str">
            <v>PESSAC</v>
          </cell>
          <cell r="J1730" t="str">
            <v>France</v>
          </cell>
          <cell r="K1730">
            <v>1</v>
          </cell>
          <cell r="L1730" t="str">
            <v>Consortium</v>
          </cell>
          <cell r="M1730">
            <v>2</v>
          </cell>
          <cell r="N1730" t="str">
            <v>Campus Wide</v>
          </cell>
          <cell r="O1730" t="str">
            <v/>
          </cell>
          <cell r="P1730" t="str">
            <v/>
          </cell>
          <cell r="Q1730">
            <v>40</v>
          </cell>
          <cell r="R1730" t="str">
            <v>Année Philologique</v>
          </cell>
          <cell r="S1730" t="str">
            <v/>
          </cell>
        </row>
        <row r="1731">
          <cell r="E1731">
            <v>1822</v>
          </cell>
          <cell r="F1731" t="str">
            <v>Logins</v>
          </cell>
          <cell r="G1731" t="str">
            <v>201903</v>
          </cell>
          <cell r="H1731" t="str">
            <v>UNIVERSITE BORDEAUX III</v>
          </cell>
          <cell r="I1731" t="str">
            <v>PESSAC</v>
          </cell>
          <cell r="J1731" t="str">
            <v>France</v>
          </cell>
          <cell r="K1731">
            <v>1</v>
          </cell>
          <cell r="L1731" t="str">
            <v>Consortium</v>
          </cell>
          <cell r="M1731">
            <v>2</v>
          </cell>
          <cell r="N1731" t="str">
            <v>Campus Wide</v>
          </cell>
          <cell r="O1731" t="str">
            <v/>
          </cell>
          <cell r="P1731" t="str">
            <v/>
          </cell>
          <cell r="Q1731">
            <v>40</v>
          </cell>
          <cell r="R1731" t="str">
            <v>Année Philologique</v>
          </cell>
          <cell r="S1731" t="str">
            <v/>
          </cell>
        </row>
        <row r="1732">
          <cell r="E1732">
            <v>1822</v>
          </cell>
          <cell r="F1732" t="str">
            <v>Logins</v>
          </cell>
          <cell r="G1732" t="str">
            <v>201904</v>
          </cell>
          <cell r="H1732" t="str">
            <v>UNIVERSITE BORDEAUX III</v>
          </cell>
          <cell r="I1732" t="str">
            <v>PESSAC</v>
          </cell>
          <cell r="J1732" t="str">
            <v>France</v>
          </cell>
          <cell r="K1732">
            <v>1</v>
          </cell>
          <cell r="L1732" t="str">
            <v>Consortium</v>
          </cell>
          <cell r="M1732">
            <v>2</v>
          </cell>
          <cell r="N1732" t="str">
            <v>Campus Wide</v>
          </cell>
          <cell r="O1732" t="str">
            <v/>
          </cell>
          <cell r="P1732" t="str">
            <v/>
          </cell>
          <cell r="Q1732">
            <v>40</v>
          </cell>
          <cell r="R1732" t="str">
            <v>Année Philologique</v>
          </cell>
          <cell r="S1732" t="str">
            <v/>
          </cell>
        </row>
        <row r="1733">
          <cell r="E1733">
            <v>1822</v>
          </cell>
          <cell r="F1733" t="str">
            <v>Logins</v>
          </cell>
          <cell r="G1733" t="str">
            <v>201905</v>
          </cell>
          <cell r="H1733" t="str">
            <v>UNIVERSITE BORDEAUX III</v>
          </cell>
          <cell r="I1733" t="str">
            <v>PESSAC</v>
          </cell>
          <cell r="J1733" t="str">
            <v>France</v>
          </cell>
          <cell r="K1733">
            <v>1</v>
          </cell>
          <cell r="L1733" t="str">
            <v>Consortium</v>
          </cell>
          <cell r="M1733">
            <v>2</v>
          </cell>
          <cell r="N1733" t="str">
            <v>Campus Wide</v>
          </cell>
          <cell r="O1733" t="str">
            <v/>
          </cell>
          <cell r="P1733" t="str">
            <v/>
          </cell>
          <cell r="Q1733">
            <v>40</v>
          </cell>
          <cell r="R1733" t="str">
            <v>Année Philologique</v>
          </cell>
          <cell r="S1733" t="str">
            <v/>
          </cell>
        </row>
        <row r="1734">
          <cell r="E1734">
            <v>1822</v>
          </cell>
          <cell r="F1734" t="str">
            <v>Logins</v>
          </cell>
          <cell r="G1734" t="str">
            <v>201906</v>
          </cell>
          <cell r="H1734" t="str">
            <v>UNIVERSITE BORDEAUX III</v>
          </cell>
          <cell r="I1734" t="str">
            <v>PESSAC</v>
          </cell>
          <cell r="J1734" t="str">
            <v>France</v>
          </cell>
          <cell r="K1734">
            <v>1</v>
          </cell>
          <cell r="L1734" t="str">
            <v>Consortium</v>
          </cell>
          <cell r="M1734">
            <v>2</v>
          </cell>
          <cell r="N1734" t="str">
            <v>Campus Wide</v>
          </cell>
          <cell r="O1734" t="str">
            <v/>
          </cell>
          <cell r="P1734" t="str">
            <v/>
          </cell>
          <cell r="Q1734">
            <v>40</v>
          </cell>
          <cell r="R1734" t="str">
            <v>Année Philologique</v>
          </cell>
          <cell r="S1734" t="str">
            <v/>
          </cell>
        </row>
        <row r="1735">
          <cell r="E1735">
            <v>1822</v>
          </cell>
          <cell r="F1735" t="str">
            <v>Logins</v>
          </cell>
          <cell r="G1735" t="str">
            <v>201907</v>
          </cell>
          <cell r="H1735" t="str">
            <v>UNIVERSITE BORDEAUX III</v>
          </cell>
          <cell r="I1735" t="str">
            <v>PESSAC</v>
          </cell>
          <cell r="J1735" t="str">
            <v>France</v>
          </cell>
          <cell r="K1735">
            <v>1</v>
          </cell>
          <cell r="L1735" t="str">
            <v>Consortium</v>
          </cell>
          <cell r="M1735">
            <v>2</v>
          </cell>
          <cell r="N1735" t="str">
            <v>Campus Wide</v>
          </cell>
          <cell r="O1735" t="str">
            <v/>
          </cell>
          <cell r="P1735" t="str">
            <v/>
          </cell>
          <cell r="Q1735">
            <v>40</v>
          </cell>
          <cell r="R1735" t="str">
            <v>Année Philologique</v>
          </cell>
          <cell r="S1735" t="str">
            <v/>
          </cell>
        </row>
        <row r="1736">
          <cell r="E1736">
            <v>1822</v>
          </cell>
          <cell r="F1736" t="str">
            <v>Logins</v>
          </cell>
          <cell r="G1736" t="str">
            <v>201908</v>
          </cell>
          <cell r="H1736" t="str">
            <v>UNIVERSITE BORDEAUX III</v>
          </cell>
          <cell r="I1736" t="str">
            <v>PESSAC</v>
          </cell>
          <cell r="J1736" t="str">
            <v>France</v>
          </cell>
          <cell r="K1736">
            <v>1</v>
          </cell>
          <cell r="L1736" t="str">
            <v>Consortium</v>
          </cell>
          <cell r="M1736">
            <v>2</v>
          </cell>
          <cell r="N1736" t="str">
            <v>Campus Wide</v>
          </cell>
          <cell r="O1736" t="str">
            <v/>
          </cell>
          <cell r="P1736" t="str">
            <v/>
          </cell>
          <cell r="Q1736">
            <v>40</v>
          </cell>
          <cell r="R1736" t="str">
            <v>Année Philologique</v>
          </cell>
          <cell r="S1736" t="str">
            <v/>
          </cell>
        </row>
        <row r="1737">
          <cell r="E1737">
            <v>1822</v>
          </cell>
          <cell r="F1737" t="str">
            <v>Logins</v>
          </cell>
          <cell r="G1737" t="str">
            <v>201909</v>
          </cell>
          <cell r="H1737" t="str">
            <v>UNIVERSITE BORDEAUX III</v>
          </cell>
          <cell r="I1737" t="str">
            <v>PESSAC</v>
          </cell>
          <cell r="J1737" t="str">
            <v>France</v>
          </cell>
          <cell r="K1737">
            <v>1</v>
          </cell>
          <cell r="L1737" t="str">
            <v>Consortium</v>
          </cell>
          <cell r="M1737">
            <v>2</v>
          </cell>
          <cell r="N1737" t="str">
            <v>Campus Wide</v>
          </cell>
          <cell r="O1737" t="str">
            <v/>
          </cell>
          <cell r="P1737" t="str">
            <v/>
          </cell>
          <cell r="Q1737">
            <v>40</v>
          </cell>
          <cell r="R1737" t="str">
            <v>Année Philologique</v>
          </cell>
          <cell r="S1737" t="str">
            <v/>
          </cell>
        </row>
        <row r="1738">
          <cell r="E1738">
            <v>1822</v>
          </cell>
          <cell r="F1738" t="str">
            <v>Logins</v>
          </cell>
          <cell r="G1738" t="str">
            <v>201910</v>
          </cell>
          <cell r="H1738" t="str">
            <v>UNIVERSITE BORDEAUX III</v>
          </cell>
          <cell r="I1738" t="str">
            <v>PESSAC</v>
          </cell>
          <cell r="J1738" t="str">
            <v>France</v>
          </cell>
          <cell r="K1738">
            <v>1</v>
          </cell>
          <cell r="L1738" t="str">
            <v>Consortium</v>
          </cell>
          <cell r="M1738">
            <v>2</v>
          </cell>
          <cell r="N1738" t="str">
            <v>Campus Wide</v>
          </cell>
          <cell r="O1738" t="str">
            <v/>
          </cell>
          <cell r="P1738" t="str">
            <v/>
          </cell>
          <cell r="Q1738">
            <v>40</v>
          </cell>
          <cell r="R1738" t="str">
            <v>Année Philologique</v>
          </cell>
          <cell r="S1738" t="str">
            <v/>
          </cell>
        </row>
        <row r="1739">
          <cell r="E1739">
            <v>1822</v>
          </cell>
          <cell r="F1739" t="str">
            <v>Logins</v>
          </cell>
          <cell r="G1739" t="str">
            <v>201911</v>
          </cell>
          <cell r="H1739" t="str">
            <v>UNIVERSITE BORDEAUX III</v>
          </cell>
          <cell r="I1739" t="str">
            <v>PESSAC</v>
          </cell>
          <cell r="J1739" t="str">
            <v>France</v>
          </cell>
          <cell r="K1739">
            <v>1</v>
          </cell>
          <cell r="L1739" t="str">
            <v>Consortium</v>
          </cell>
          <cell r="M1739">
            <v>2</v>
          </cell>
          <cell r="N1739" t="str">
            <v>Campus Wide</v>
          </cell>
          <cell r="O1739" t="str">
            <v/>
          </cell>
          <cell r="P1739" t="str">
            <v/>
          </cell>
          <cell r="Q1739">
            <v>40</v>
          </cell>
          <cell r="R1739" t="str">
            <v>Année Philologique</v>
          </cell>
          <cell r="S1739" t="str">
            <v/>
          </cell>
        </row>
        <row r="1740">
          <cell r="E1740">
            <v>1822</v>
          </cell>
          <cell r="F1740" t="str">
            <v>Logins</v>
          </cell>
          <cell r="G1740" t="str">
            <v>201912</v>
          </cell>
          <cell r="H1740" t="str">
            <v>UNIVERSITE BORDEAUX III</v>
          </cell>
          <cell r="I1740" t="str">
            <v>PESSAC</v>
          </cell>
          <cell r="J1740" t="str">
            <v>France</v>
          </cell>
          <cell r="K1740">
            <v>1</v>
          </cell>
          <cell r="L1740" t="str">
            <v>Consortium</v>
          </cell>
          <cell r="M1740">
            <v>2</v>
          </cell>
          <cell r="N1740" t="str">
            <v>Campus Wide</v>
          </cell>
          <cell r="O1740" t="str">
            <v/>
          </cell>
          <cell r="P1740" t="str">
            <v/>
          </cell>
          <cell r="Q1740">
            <v>40</v>
          </cell>
          <cell r="R1740" t="str">
            <v>Année Philologique</v>
          </cell>
          <cell r="S1740" t="str">
            <v/>
          </cell>
        </row>
        <row r="1741">
          <cell r="E1741">
            <v>1823</v>
          </cell>
          <cell r="F1741" t="str">
            <v>Logins</v>
          </cell>
          <cell r="G1741" t="str">
            <v>201903</v>
          </cell>
          <cell r="H1741" t="str">
            <v>Sorbonne Université</v>
          </cell>
          <cell r="I1741" t="str">
            <v>Paris</v>
          </cell>
          <cell r="J1741" t="str">
            <v>France</v>
          </cell>
          <cell r="K1741">
            <v>1</v>
          </cell>
          <cell r="L1741" t="str">
            <v>Consortium</v>
          </cell>
          <cell r="M1741">
            <v>3</v>
          </cell>
          <cell r="N1741" t="str">
            <v>Standard</v>
          </cell>
          <cell r="O1741" t="str">
            <v/>
          </cell>
          <cell r="P1741" t="str">
            <v/>
          </cell>
          <cell r="Q1741">
            <v>3</v>
          </cell>
          <cell r="R1741" t="str">
            <v>Année Philologique</v>
          </cell>
          <cell r="S1741" t="str">
            <v/>
          </cell>
        </row>
        <row r="1742">
          <cell r="E1742">
            <v>1823</v>
          </cell>
          <cell r="F1742" t="str">
            <v>Logins</v>
          </cell>
          <cell r="G1742" t="str">
            <v>201904</v>
          </cell>
          <cell r="H1742" t="str">
            <v>Sorbonne Université</v>
          </cell>
          <cell r="I1742" t="str">
            <v>Paris</v>
          </cell>
          <cell r="J1742" t="str">
            <v>France</v>
          </cell>
          <cell r="K1742">
            <v>1</v>
          </cell>
          <cell r="L1742" t="str">
            <v>Consortium</v>
          </cell>
          <cell r="M1742">
            <v>3</v>
          </cell>
          <cell r="N1742" t="str">
            <v>Standard</v>
          </cell>
          <cell r="O1742" t="str">
            <v/>
          </cell>
          <cell r="P1742" t="str">
            <v/>
          </cell>
          <cell r="Q1742">
            <v>3</v>
          </cell>
          <cell r="R1742" t="str">
            <v>Année Philologique</v>
          </cell>
          <cell r="S1742" t="str">
            <v/>
          </cell>
        </row>
        <row r="1743">
          <cell r="E1743">
            <v>1823</v>
          </cell>
          <cell r="F1743" t="str">
            <v>Logins</v>
          </cell>
          <cell r="G1743" t="str">
            <v>201905</v>
          </cell>
          <cell r="H1743" t="str">
            <v>Sorbonne Université</v>
          </cell>
          <cell r="I1743" t="str">
            <v>Paris</v>
          </cell>
          <cell r="J1743" t="str">
            <v>France</v>
          </cell>
          <cell r="K1743">
            <v>1</v>
          </cell>
          <cell r="L1743" t="str">
            <v>Consortium</v>
          </cell>
          <cell r="M1743">
            <v>3</v>
          </cell>
          <cell r="N1743" t="str">
            <v>Standard</v>
          </cell>
          <cell r="O1743" t="str">
            <v/>
          </cell>
          <cell r="P1743" t="str">
            <v/>
          </cell>
          <cell r="Q1743">
            <v>3</v>
          </cell>
          <cell r="R1743" t="str">
            <v>Année Philologique</v>
          </cell>
          <cell r="S1743" t="str">
            <v/>
          </cell>
        </row>
        <row r="1744">
          <cell r="E1744">
            <v>1823</v>
          </cell>
          <cell r="F1744" t="str">
            <v>Logins</v>
          </cell>
          <cell r="G1744" t="str">
            <v>201906</v>
          </cell>
          <cell r="H1744" t="str">
            <v>Sorbonne Université</v>
          </cell>
          <cell r="I1744" t="str">
            <v>Paris</v>
          </cell>
          <cell r="J1744" t="str">
            <v>France</v>
          </cell>
          <cell r="K1744">
            <v>1</v>
          </cell>
          <cell r="L1744" t="str">
            <v>Consortium</v>
          </cell>
          <cell r="M1744">
            <v>3</v>
          </cell>
          <cell r="N1744" t="str">
            <v>Standard</v>
          </cell>
          <cell r="O1744" t="str">
            <v/>
          </cell>
          <cell r="P1744" t="str">
            <v/>
          </cell>
          <cell r="Q1744">
            <v>3</v>
          </cell>
          <cell r="R1744" t="str">
            <v>Année Philologique</v>
          </cell>
          <cell r="S1744" t="str">
            <v/>
          </cell>
        </row>
        <row r="1745">
          <cell r="E1745">
            <v>1823</v>
          </cell>
          <cell r="F1745" t="str">
            <v>Logins</v>
          </cell>
          <cell r="G1745" t="str">
            <v>201907</v>
          </cell>
          <cell r="H1745" t="str">
            <v>Sorbonne Université</v>
          </cell>
          <cell r="I1745" t="str">
            <v>Paris</v>
          </cell>
          <cell r="J1745" t="str">
            <v>France</v>
          </cell>
          <cell r="K1745">
            <v>1</v>
          </cell>
          <cell r="L1745" t="str">
            <v>Consortium</v>
          </cell>
          <cell r="M1745">
            <v>3</v>
          </cell>
          <cell r="N1745" t="str">
            <v>Standard</v>
          </cell>
          <cell r="O1745" t="str">
            <v/>
          </cell>
          <cell r="P1745" t="str">
            <v/>
          </cell>
          <cell r="Q1745">
            <v>3</v>
          </cell>
          <cell r="R1745" t="str">
            <v>Année Philologique</v>
          </cell>
          <cell r="S1745" t="str">
            <v/>
          </cell>
        </row>
        <row r="1746">
          <cell r="E1746">
            <v>1823</v>
          </cell>
          <cell r="F1746" t="str">
            <v>Logins</v>
          </cell>
          <cell r="G1746" t="str">
            <v>201908</v>
          </cell>
          <cell r="H1746" t="str">
            <v>Sorbonne Université</v>
          </cell>
          <cell r="I1746" t="str">
            <v>Paris</v>
          </cell>
          <cell r="J1746" t="str">
            <v>France</v>
          </cell>
          <cell r="K1746">
            <v>1</v>
          </cell>
          <cell r="L1746" t="str">
            <v>Consortium</v>
          </cell>
          <cell r="M1746">
            <v>3</v>
          </cell>
          <cell r="N1746" t="str">
            <v>Standard</v>
          </cell>
          <cell r="O1746" t="str">
            <v/>
          </cell>
          <cell r="P1746" t="str">
            <v/>
          </cell>
          <cell r="Q1746">
            <v>3</v>
          </cell>
          <cell r="R1746" t="str">
            <v>Année Philologique</v>
          </cell>
          <cell r="S1746" t="str">
            <v/>
          </cell>
        </row>
        <row r="1747">
          <cell r="E1747">
            <v>1823</v>
          </cell>
          <cell r="F1747" t="str">
            <v>Logins</v>
          </cell>
          <cell r="G1747" t="str">
            <v>201909</v>
          </cell>
          <cell r="H1747" t="str">
            <v>Sorbonne Université</v>
          </cell>
          <cell r="I1747" t="str">
            <v>Paris</v>
          </cell>
          <cell r="J1747" t="str">
            <v>France</v>
          </cell>
          <cell r="K1747">
            <v>1</v>
          </cell>
          <cell r="L1747" t="str">
            <v>Consortium</v>
          </cell>
          <cell r="M1747">
            <v>3</v>
          </cell>
          <cell r="N1747" t="str">
            <v>Standard</v>
          </cell>
          <cell r="O1747" t="str">
            <v/>
          </cell>
          <cell r="P1747" t="str">
            <v/>
          </cell>
          <cell r="Q1747">
            <v>3</v>
          </cell>
          <cell r="R1747" t="str">
            <v>Année Philologique</v>
          </cell>
          <cell r="S1747" t="str">
            <v/>
          </cell>
        </row>
        <row r="1748">
          <cell r="E1748">
            <v>1823</v>
          </cell>
          <cell r="F1748" t="str">
            <v>Logins</v>
          </cell>
          <cell r="G1748" t="str">
            <v>201910</v>
          </cell>
          <cell r="H1748" t="str">
            <v>Sorbonne Université</v>
          </cell>
          <cell r="I1748" t="str">
            <v>Paris</v>
          </cell>
          <cell r="J1748" t="str">
            <v>France</v>
          </cell>
          <cell r="K1748">
            <v>1</v>
          </cell>
          <cell r="L1748" t="str">
            <v>Consortium</v>
          </cell>
          <cell r="M1748">
            <v>3</v>
          </cell>
          <cell r="N1748" t="str">
            <v>Standard</v>
          </cell>
          <cell r="O1748" t="str">
            <v/>
          </cell>
          <cell r="P1748" t="str">
            <v/>
          </cell>
          <cell r="Q1748">
            <v>3</v>
          </cell>
          <cell r="R1748" t="str">
            <v>Année Philologique</v>
          </cell>
          <cell r="S1748" t="str">
            <v/>
          </cell>
        </row>
        <row r="1749">
          <cell r="E1749">
            <v>1823</v>
          </cell>
          <cell r="F1749" t="str">
            <v>Logins</v>
          </cell>
          <cell r="G1749" t="str">
            <v>201911</v>
          </cell>
          <cell r="H1749" t="str">
            <v>Sorbonne Université</v>
          </cell>
          <cell r="I1749" t="str">
            <v>Paris</v>
          </cell>
          <cell r="J1749" t="str">
            <v>France</v>
          </cell>
          <cell r="K1749">
            <v>1</v>
          </cell>
          <cell r="L1749" t="str">
            <v>Consortium</v>
          </cell>
          <cell r="M1749">
            <v>3</v>
          </cell>
          <cell r="N1749" t="str">
            <v>Standard</v>
          </cell>
          <cell r="O1749" t="str">
            <v/>
          </cell>
          <cell r="P1749" t="str">
            <v/>
          </cell>
          <cell r="Q1749">
            <v>3</v>
          </cell>
          <cell r="R1749" t="str">
            <v>Année Philologique</v>
          </cell>
          <cell r="S1749" t="str">
            <v/>
          </cell>
        </row>
        <row r="1750">
          <cell r="E1750">
            <v>1823</v>
          </cell>
          <cell r="F1750" t="str">
            <v>Logins</v>
          </cell>
          <cell r="G1750" t="str">
            <v>201912</v>
          </cell>
          <cell r="H1750" t="str">
            <v>Sorbonne Université</v>
          </cell>
          <cell r="I1750" t="str">
            <v>Paris</v>
          </cell>
          <cell r="J1750" t="str">
            <v>France</v>
          </cell>
          <cell r="K1750">
            <v>1</v>
          </cell>
          <cell r="L1750" t="str">
            <v>Consortium</v>
          </cell>
          <cell r="M1750">
            <v>3</v>
          </cell>
          <cell r="N1750" t="str">
            <v>Standard</v>
          </cell>
          <cell r="O1750" t="str">
            <v/>
          </cell>
          <cell r="P1750" t="str">
            <v/>
          </cell>
          <cell r="Q1750">
            <v>3</v>
          </cell>
          <cell r="R1750" t="str">
            <v>Année Philologique</v>
          </cell>
          <cell r="S1750" t="str">
            <v/>
          </cell>
        </row>
        <row r="1751">
          <cell r="E1751">
            <v>1825</v>
          </cell>
          <cell r="F1751" t="str">
            <v>Logins</v>
          </cell>
          <cell r="G1751" t="str">
            <v>201901</v>
          </cell>
          <cell r="H1751" t="str">
            <v>BNUS</v>
          </cell>
          <cell r="I1751" t="str">
            <v>Strasbourg</v>
          </cell>
          <cell r="J1751" t="str">
            <v>France</v>
          </cell>
          <cell r="K1751">
            <v>1</v>
          </cell>
          <cell r="L1751" t="str">
            <v>Consortium</v>
          </cell>
          <cell r="M1751">
            <v>3</v>
          </cell>
          <cell r="N1751" t="str">
            <v>Standard</v>
          </cell>
          <cell r="O1751" t="str">
            <v/>
          </cell>
          <cell r="P1751" t="str">
            <v/>
          </cell>
          <cell r="Q1751">
            <v>3</v>
          </cell>
          <cell r="R1751" t="str">
            <v>Année Philologique</v>
          </cell>
          <cell r="S1751" t="str">
            <v/>
          </cell>
        </row>
        <row r="1752">
          <cell r="E1752">
            <v>1825</v>
          </cell>
          <cell r="F1752" t="str">
            <v>Logins</v>
          </cell>
          <cell r="G1752" t="str">
            <v>201902</v>
          </cell>
          <cell r="H1752" t="str">
            <v>BNUS</v>
          </cell>
          <cell r="I1752" t="str">
            <v>Strasbourg</v>
          </cell>
          <cell r="J1752" t="str">
            <v>France</v>
          </cell>
          <cell r="K1752">
            <v>1</v>
          </cell>
          <cell r="L1752" t="str">
            <v>Consortium</v>
          </cell>
          <cell r="M1752">
            <v>3</v>
          </cell>
          <cell r="N1752" t="str">
            <v>Standard</v>
          </cell>
          <cell r="O1752" t="str">
            <v/>
          </cell>
          <cell r="P1752" t="str">
            <v/>
          </cell>
          <cell r="Q1752">
            <v>3</v>
          </cell>
          <cell r="R1752" t="str">
            <v>Année Philologique</v>
          </cell>
          <cell r="S1752" t="str">
            <v/>
          </cell>
        </row>
        <row r="1753">
          <cell r="E1753">
            <v>1825</v>
          </cell>
          <cell r="F1753" t="str">
            <v>Logins</v>
          </cell>
          <cell r="G1753" t="str">
            <v>201903</v>
          </cell>
          <cell r="H1753" t="str">
            <v>BNUS</v>
          </cell>
          <cell r="I1753" t="str">
            <v>Strasbourg</v>
          </cell>
          <cell r="J1753" t="str">
            <v>France</v>
          </cell>
          <cell r="K1753">
            <v>1</v>
          </cell>
          <cell r="L1753" t="str">
            <v>Consortium</v>
          </cell>
          <cell r="M1753">
            <v>3</v>
          </cell>
          <cell r="N1753" t="str">
            <v>Standard</v>
          </cell>
          <cell r="O1753" t="str">
            <v/>
          </cell>
          <cell r="P1753" t="str">
            <v/>
          </cell>
          <cell r="Q1753">
            <v>3</v>
          </cell>
          <cell r="R1753" t="str">
            <v>Année Philologique</v>
          </cell>
          <cell r="S1753" t="str">
            <v/>
          </cell>
        </row>
        <row r="1754">
          <cell r="E1754">
            <v>1825</v>
          </cell>
          <cell r="F1754" t="str">
            <v>Logins</v>
          </cell>
          <cell r="G1754" t="str">
            <v>201904</v>
          </cell>
          <cell r="H1754" t="str">
            <v>BNUS</v>
          </cell>
          <cell r="I1754" t="str">
            <v>Strasbourg</v>
          </cell>
          <cell r="J1754" t="str">
            <v>France</v>
          </cell>
          <cell r="K1754">
            <v>1</v>
          </cell>
          <cell r="L1754" t="str">
            <v>Consortium</v>
          </cell>
          <cell r="M1754">
            <v>3</v>
          </cell>
          <cell r="N1754" t="str">
            <v>Standard</v>
          </cell>
          <cell r="O1754" t="str">
            <v/>
          </cell>
          <cell r="P1754" t="str">
            <v/>
          </cell>
          <cell r="Q1754">
            <v>3</v>
          </cell>
          <cell r="R1754" t="str">
            <v>Année Philologique</v>
          </cell>
          <cell r="S1754" t="str">
            <v/>
          </cell>
        </row>
        <row r="1755">
          <cell r="E1755">
            <v>1825</v>
          </cell>
          <cell r="F1755" t="str">
            <v>Logins</v>
          </cell>
          <cell r="G1755" t="str">
            <v>201905</v>
          </cell>
          <cell r="H1755" t="str">
            <v>BNUS</v>
          </cell>
          <cell r="I1755" t="str">
            <v>Strasbourg</v>
          </cell>
          <cell r="J1755" t="str">
            <v>France</v>
          </cell>
          <cell r="K1755">
            <v>1</v>
          </cell>
          <cell r="L1755" t="str">
            <v>Consortium</v>
          </cell>
          <cell r="M1755">
            <v>3</v>
          </cell>
          <cell r="N1755" t="str">
            <v>Standard</v>
          </cell>
          <cell r="O1755" t="str">
            <v/>
          </cell>
          <cell r="P1755" t="str">
            <v/>
          </cell>
          <cell r="Q1755">
            <v>3</v>
          </cell>
          <cell r="R1755" t="str">
            <v>Année Philologique</v>
          </cell>
          <cell r="S1755" t="str">
            <v/>
          </cell>
        </row>
        <row r="1756">
          <cell r="E1756">
            <v>1825</v>
          </cell>
          <cell r="F1756" t="str">
            <v>Logins</v>
          </cell>
          <cell r="G1756" t="str">
            <v>201906</v>
          </cell>
          <cell r="H1756" t="str">
            <v>BNUS</v>
          </cell>
          <cell r="I1756" t="str">
            <v>Strasbourg</v>
          </cell>
          <cell r="J1756" t="str">
            <v>France</v>
          </cell>
          <cell r="K1756">
            <v>1</v>
          </cell>
          <cell r="L1756" t="str">
            <v>Consortium</v>
          </cell>
          <cell r="M1756">
            <v>3</v>
          </cell>
          <cell r="N1756" t="str">
            <v>Standard</v>
          </cell>
          <cell r="O1756" t="str">
            <v/>
          </cell>
          <cell r="P1756" t="str">
            <v/>
          </cell>
          <cell r="Q1756">
            <v>3</v>
          </cell>
          <cell r="R1756" t="str">
            <v>Année Philologique</v>
          </cell>
          <cell r="S1756" t="str">
            <v/>
          </cell>
        </row>
        <row r="1757">
          <cell r="E1757">
            <v>1825</v>
          </cell>
          <cell r="F1757" t="str">
            <v>Logins</v>
          </cell>
          <cell r="G1757" t="str">
            <v>201907</v>
          </cell>
          <cell r="H1757" t="str">
            <v>BNUS</v>
          </cell>
          <cell r="I1757" t="str">
            <v>Strasbourg</v>
          </cell>
          <cell r="J1757" t="str">
            <v>France</v>
          </cell>
          <cell r="K1757">
            <v>1</v>
          </cell>
          <cell r="L1757" t="str">
            <v>Consortium</v>
          </cell>
          <cell r="M1757">
            <v>3</v>
          </cell>
          <cell r="N1757" t="str">
            <v>Standard</v>
          </cell>
          <cell r="O1757" t="str">
            <v/>
          </cell>
          <cell r="P1757" t="str">
            <v/>
          </cell>
          <cell r="Q1757">
            <v>3</v>
          </cell>
          <cell r="R1757" t="str">
            <v>Année Philologique</v>
          </cell>
          <cell r="S1757" t="str">
            <v/>
          </cell>
        </row>
        <row r="1758">
          <cell r="E1758">
            <v>1825</v>
          </cell>
          <cell r="F1758" t="str">
            <v>Logins</v>
          </cell>
          <cell r="G1758" t="str">
            <v>201908</v>
          </cell>
          <cell r="H1758" t="str">
            <v>BNUS</v>
          </cell>
          <cell r="I1758" t="str">
            <v>Strasbourg</v>
          </cell>
          <cell r="J1758" t="str">
            <v>France</v>
          </cell>
          <cell r="K1758">
            <v>1</v>
          </cell>
          <cell r="L1758" t="str">
            <v>Consortium</v>
          </cell>
          <cell r="M1758">
            <v>3</v>
          </cell>
          <cell r="N1758" t="str">
            <v>Standard</v>
          </cell>
          <cell r="O1758" t="str">
            <v/>
          </cell>
          <cell r="P1758" t="str">
            <v/>
          </cell>
          <cell r="Q1758">
            <v>3</v>
          </cell>
          <cell r="R1758" t="str">
            <v>Année Philologique</v>
          </cell>
          <cell r="S1758" t="str">
            <v/>
          </cell>
        </row>
        <row r="1759">
          <cell r="E1759">
            <v>1825</v>
          </cell>
          <cell r="F1759" t="str">
            <v>Logins</v>
          </cell>
          <cell r="G1759" t="str">
            <v>201909</v>
          </cell>
          <cell r="H1759" t="str">
            <v>BNUS</v>
          </cell>
          <cell r="I1759" t="str">
            <v>Strasbourg</v>
          </cell>
          <cell r="J1759" t="str">
            <v>France</v>
          </cell>
          <cell r="K1759">
            <v>1</v>
          </cell>
          <cell r="L1759" t="str">
            <v>Consortium</v>
          </cell>
          <cell r="M1759">
            <v>3</v>
          </cell>
          <cell r="N1759" t="str">
            <v>Standard</v>
          </cell>
          <cell r="O1759" t="str">
            <v/>
          </cell>
          <cell r="P1759" t="str">
            <v/>
          </cell>
          <cell r="Q1759">
            <v>3</v>
          </cell>
          <cell r="R1759" t="str">
            <v>Année Philologique</v>
          </cell>
          <cell r="S1759" t="str">
            <v/>
          </cell>
        </row>
        <row r="1760">
          <cell r="E1760">
            <v>1825</v>
          </cell>
          <cell r="F1760" t="str">
            <v>Logins</v>
          </cell>
          <cell r="G1760" t="str">
            <v>201910</v>
          </cell>
          <cell r="H1760" t="str">
            <v>BNUS</v>
          </cell>
          <cell r="I1760" t="str">
            <v>Strasbourg</v>
          </cell>
          <cell r="J1760" t="str">
            <v>France</v>
          </cell>
          <cell r="K1760">
            <v>1</v>
          </cell>
          <cell r="L1760" t="str">
            <v>Consortium</v>
          </cell>
          <cell r="M1760">
            <v>3</v>
          </cell>
          <cell r="N1760" t="str">
            <v>Standard</v>
          </cell>
          <cell r="O1760" t="str">
            <v/>
          </cell>
          <cell r="P1760" t="str">
            <v/>
          </cell>
          <cell r="Q1760">
            <v>3</v>
          </cell>
          <cell r="R1760" t="str">
            <v>Année Philologique</v>
          </cell>
          <cell r="S1760" t="str">
            <v/>
          </cell>
        </row>
        <row r="1761">
          <cell r="E1761">
            <v>1825</v>
          </cell>
          <cell r="F1761" t="str">
            <v>Logins</v>
          </cell>
          <cell r="G1761" t="str">
            <v>201911</v>
          </cell>
          <cell r="H1761" t="str">
            <v>BNUS</v>
          </cell>
          <cell r="I1761" t="str">
            <v>Strasbourg</v>
          </cell>
          <cell r="J1761" t="str">
            <v>France</v>
          </cell>
          <cell r="K1761">
            <v>1</v>
          </cell>
          <cell r="L1761" t="str">
            <v>Consortium</v>
          </cell>
          <cell r="M1761">
            <v>3</v>
          </cell>
          <cell r="N1761" t="str">
            <v>Standard</v>
          </cell>
          <cell r="O1761" t="str">
            <v/>
          </cell>
          <cell r="P1761" t="str">
            <v/>
          </cell>
          <cell r="Q1761">
            <v>3</v>
          </cell>
          <cell r="R1761" t="str">
            <v>Année Philologique</v>
          </cell>
          <cell r="S1761" t="str">
            <v/>
          </cell>
        </row>
        <row r="1762">
          <cell r="E1762">
            <v>1825</v>
          </cell>
          <cell r="F1762" t="str">
            <v>Logins</v>
          </cell>
          <cell r="G1762" t="str">
            <v>201912</v>
          </cell>
          <cell r="H1762" t="str">
            <v>BNUS</v>
          </cell>
          <cell r="I1762" t="str">
            <v>Strasbourg</v>
          </cell>
          <cell r="J1762" t="str">
            <v>France</v>
          </cell>
          <cell r="K1762">
            <v>1</v>
          </cell>
          <cell r="L1762" t="str">
            <v>Consortium</v>
          </cell>
          <cell r="M1762">
            <v>3</v>
          </cell>
          <cell r="N1762" t="str">
            <v>Standard</v>
          </cell>
          <cell r="O1762" t="str">
            <v/>
          </cell>
          <cell r="P1762" t="str">
            <v/>
          </cell>
          <cell r="Q1762">
            <v>3</v>
          </cell>
          <cell r="R1762" t="str">
            <v>Année Philologique</v>
          </cell>
          <cell r="S1762" t="str">
            <v/>
          </cell>
        </row>
        <row r="1763">
          <cell r="E1763">
            <v>1827</v>
          </cell>
          <cell r="F1763" t="str">
            <v>Logins</v>
          </cell>
          <cell r="G1763" t="str">
            <v>201902</v>
          </cell>
          <cell r="H1763" t="str">
            <v>Technische Universität Chemnitz - Universitätsbibliothek</v>
          </cell>
          <cell r="I1763" t="str">
            <v>Chemnitz</v>
          </cell>
          <cell r="J1763" t="str">
            <v>Germany</v>
          </cell>
          <cell r="K1763">
            <v>2</v>
          </cell>
          <cell r="L1763" t="str">
            <v>Institute</v>
          </cell>
          <cell r="M1763">
            <v>3</v>
          </cell>
          <cell r="N1763" t="str">
            <v>Standard</v>
          </cell>
          <cell r="O1763" t="str">
            <v/>
          </cell>
          <cell r="P1763" t="str">
            <v/>
          </cell>
          <cell r="Q1763">
            <v>3</v>
          </cell>
          <cell r="R1763" t="str">
            <v>Année Philologique</v>
          </cell>
          <cell r="S1763" t="str">
            <v/>
          </cell>
        </row>
        <row r="1764">
          <cell r="E1764">
            <v>1827</v>
          </cell>
          <cell r="F1764" t="str">
            <v>Logins</v>
          </cell>
          <cell r="G1764" t="str">
            <v>201904</v>
          </cell>
          <cell r="H1764" t="str">
            <v>Technische Universität Chemnitz - Universitätsbibliothek</v>
          </cell>
          <cell r="I1764" t="str">
            <v>Chemnitz</v>
          </cell>
          <cell r="J1764" t="str">
            <v>Germany</v>
          </cell>
          <cell r="K1764">
            <v>2</v>
          </cell>
          <cell r="L1764" t="str">
            <v>Institute</v>
          </cell>
          <cell r="M1764">
            <v>3</v>
          </cell>
          <cell r="N1764" t="str">
            <v>Standard</v>
          </cell>
          <cell r="O1764" t="str">
            <v/>
          </cell>
          <cell r="P1764" t="str">
            <v/>
          </cell>
          <cell r="Q1764">
            <v>3</v>
          </cell>
          <cell r="R1764" t="str">
            <v>Année Philologique</v>
          </cell>
          <cell r="S1764" t="str">
            <v/>
          </cell>
        </row>
        <row r="1765">
          <cell r="E1765">
            <v>1827</v>
          </cell>
          <cell r="F1765" t="str">
            <v>Logins</v>
          </cell>
          <cell r="G1765" t="str">
            <v>201911</v>
          </cell>
          <cell r="H1765" t="str">
            <v>Technische Universität Chemnitz - Universitätsbibliothek</v>
          </cell>
          <cell r="I1765" t="str">
            <v>Chemnitz</v>
          </cell>
          <cell r="J1765" t="str">
            <v>Germany</v>
          </cell>
          <cell r="K1765">
            <v>2</v>
          </cell>
          <cell r="L1765" t="str">
            <v>Institute</v>
          </cell>
          <cell r="M1765">
            <v>3</v>
          </cell>
          <cell r="N1765" t="str">
            <v>Standard</v>
          </cell>
          <cell r="O1765" t="str">
            <v/>
          </cell>
          <cell r="P1765" t="str">
            <v/>
          </cell>
          <cell r="Q1765">
            <v>3</v>
          </cell>
          <cell r="R1765" t="str">
            <v>Année Philologique</v>
          </cell>
          <cell r="S1765" t="str">
            <v/>
          </cell>
        </row>
        <row r="1766">
          <cell r="E1766">
            <v>1827</v>
          </cell>
          <cell r="F1766" t="str">
            <v>Logins</v>
          </cell>
          <cell r="G1766" t="str">
            <v>201912</v>
          </cell>
          <cell r="H1766" t="str">
            <v>Technische Universität Chemnitz - Universitätsbibliothek</v>
          </cell>
          <cell r="I1766" t="str">
            <v>Chemnitz</v>
          </cell>
          <cell r="J1766" t="str">
            <v>Germany</v>
          </cell>
          <cell r="K1766">
            <v>2</v>
          </cell>
          <cell r="L1766" t="str">
            <v>Institute</v>
          </cell>
          <cell r="M1766">
            <v>3</v>
          </cell>
          <cell r="N1766" t="str">
            <v>Standard</v>
          </cell>
          <cell r="O1766" t="str">
            <v/>
          </cell>
          <cell r="P1766" t="str">
            <v/>
          </cell>
          <cell r="Q1766">
            <v>3</v>
          </cell>
          <cell r="R1766" t="str">
            <v>Année Philologique</v>
          </cell>
          <cell r="S1766" t="str">
            <v/>
          </cell>
        </row>
        <row r="1767">
          <cell r="E1767">
            <v>1831</v>
          </cell>
          <cell r="F1767" t="str">
            <v>Logins</v>
          </cell>
          <cell r="G1767" t="str">
            <v>201901</v>
          </cell>
          <cell r="H1767" t="str">
            <v>Universitätsbibliothek Bamberg</v>
          </cell>
          <cell r="I1767" t="str">
            <v>Bamberg</v>
          </cell>
          <cell r="J1767" t="str">
            <v>Germany</v>
          </cell>
          <cell r="K1767">
            <v>1</v>
          </cell>
          <cell r="L1767" t="str">
            <v>Consortium</v>
          </cell>
          <cell r="M1767">
            <v>2</v>
          </cell>
          <cell r="N1767" t="str">
            <v>Campus Wide</v>
          </cell>
          <cell r="O1767" t="str">
            <v/>
          </cell>
          <cell r="P1767" t="str">
            <v/>
          </cell>
          <cell r="Q1767">
            <v>70</v>
          </cell>
          <cell r="R1767" t="str">
            <v>Année Philologique</v>
          </cell>
          <cell r="S1767" t="str">
            <v/>
          </cell>
        </row>
        <row r="1768">
          <cell r="E1768">
            <v>1831</v>
          </cell>
          <cell r="F1768" t="str">
            <v>Logins</v>
          </cell>
          <cell r="G1768" t="str">
            <v>201902</v>
          </cell>
          <cell r="H1768" t="str">
            <v>Universitätsbibliothek Bamberg</v>
          </cell>
          <cell r="I1768" t="str">
            <v>Bamberg</v>
          </cell>
          <cell r="J1768" t="str">
            <v>Germany</v>
          </cell>
          <cell r="K1768">
            <v>1</v>
          </cell>
          <cell r="L1768" t="str">
            <v>Consortium</v>
          </cell>
          <cell r="M1768">
            <v>2</v>
          </cell>
          <cell r="N1768" t="str">
            <v>Campus Wide</v>
          </cell>
          <cell r="O1768" t="str">
            <v/>
          </cell>
          <cell r="P1768" t="str">
            <v/>
          </cell>
          <cell r="Q1768">
            <v>70</v>
          </cell>
          <cell r="R1768" t="str">
            <v>Année Philologique</v>
          </cell>
          <cell r="S1768" t="str">
            <v/>
          </cell>
        </row>
        <row r="1769">
          <cell r="E1769">
            <v>1831</v>
          </cell>
          <cell r="F1769" t="str">
            <v>Logins</v>
          </cell>
          <cell r="G1769" t="str">
            <v>201903</v>
          </cell>
          <cell r="H1769" t="str">
            <v>Universitätsbibliothek Bamberg</v>
          </cell>
          <cell r="I1769" t="str">
            <v>Bamberg</v>
          </cell>
          <cell r="J1769" t="str">
            <v>Germany</v>
          </cell>
          <cell r="K1769">
            <v>1</v>
          </cell>
          <cell r="L1769" t="str">
            <v>Consortium</v>
          </cell>
          <cell r="M1769">
            <v>2</v>
          </cell>
          <cell r="N1769" t="str">
            <v>Campus Wide</v>
          </cell>
          <cell r="O1769" t="str">
            <v/>
          </cell>
          <cell r="P1769" t="str">
            <v/>
          </cell>
          <cell r="Q1769">
            <v>70</v>
          </cell>
          <cell r="R1769" t="str">
            <v>Année Philologique</v>
          </cell>
          <cell r="S1769" t="str">
            <v/>
          </cell>
        </row>
        <row r="1770">
          <cell r="E1770">
            <v>1831</v>
          </cell>
          <cell r="F1770" t="str">
            <v>Logins</v>
          </cell>
          <cell r="G1770" t="str">
            <v>201904</v>
          </cell>
          <cell r="H1770" t="str">
            <v>Universitätsbibliothek Bamberg</v>
          </cell>
          <cell r="I1770" t="str">
            <v>Bamberg</v>
          </cell>
          <cell r="J1770" t="str">
            <v>Germany</v>
          </cell>
          <cell r="K1770">
            <v>1</v>
          </cell>
          <cell r="L1770" t="str">
            <v>Consortium</v>
          </cell>
          <cell r="M1770">
            <v>2</v>
          </cell>
          <cell r="N1770" t="str">
            <v>Campus Wide</v>
          </cell>
          <cell r="O1770" t="str">
            <v/>
          </cell>
          <cell r="P1770" t="str">
            <v/>
          </cell>
          <cell r="Q1770">
            <v>70</v>
          </cell>
          <cell r="R1770" t="str">
            <v>Année Philologique</v>
          </cell>
          <cell r="S1770" t="str">
            <v/>
          </cell>
        </row>
        <row r="1771">
          <cell r="E1771">
            <v>1831</v>
          </cell>
          <cell r="F1771" t="str">
            <v>Logins</v>
          </cell>
          <cell r="G1771" t="str">
            <v>201905</v>
          </cell>
          <cell r="H1771" t="str">
            <v>Universitätsbibliothek Bamberg</v>
          </cell>
          <cell r="I1771" t="str">
            <v>Bamberg</v>
          </cell>
          <cell r="J1771" t="str">
            <v>Germany</v>
          </cell>
          <cell r="K1771">
            <v>1</v>
          </cell>
          <cell r="L1771" t="str">
            <v>Consortium</v>
          </cell>
          <cell r="M1771">
            <v>2</v>
          </cell>
          <cell r="N1771" t="str">
            <v>Campus Wide</v>
          </cell>
          <cell r="O1771" t="str">
            <v/>
          </cell>
          <cell r="P1771" t="str">
            <v/>
          </cell>
          <cell r="Q1771">
            <v>70</v>
          </cell>
          <cell r="R1771" t="str">
            <v>Année Philologique</v>
          </cell>
          <cell r="S1771" t="str">
            <v/>
          </cell>
        </row>
        <row r="1772">
          <cell r="E1772">
            <v>1831</v>
          </cell>
          <cell r="F1772" t="str">
            <v>Logins</v>
          </cell>
          <cell r="G1772" t="str">
            <v>201906</v>
          </cell>
          <cell r="H1772" t="str">
            <v>Universitätsbibliothek Bamberg</v>
          </cell>
          <cell r="I1772" t="str">
            <v>Bamberg</v>
          </cell>
          <cell r="J1772" t="str">
            <v>Germany</v>
          </cell>
          <cell r="K1772">
            <v>1</v>
          </cell>
          <cell r="L1772" t="str">
            <v>Consortium</v>
          </cell>
          <cell r="M1772">
            <v>2</v>
          </cell>
          <cell r="N1772" t="str">
            <v>Campus Wide</v>
          </cell>
          <cell r="O1772" t="str">
            <v/>
          </cell>
          <cell r="P1772" t="str">
            <v/>
          </cell>
          <cell r="Q1772">
            <v>70</v>
          </cell>
          <cell r="R1772" t="str">
            <v>Année Philologique</v>
          </cell>
          <cell r="S1772" t="str">
            <v/>
          </cell>
        </row>
        <row r="1773">
          <cell r="E1773">
            <v>1831</v>
          </cell>
          <cell r="F1773" t="str">
            <v>Logins</v>
          </cell>
          <cell r="G1773" t="str">
            <v>201907</v>
          </cell>
          <cell r="H1773" t="str">
            <v>Universitätsbibliothek Bamberg</v>
          </cell>
          <cell r="I1773" t="str">
            <v>Bamberg</v>
          </cell>
          <cell r="J1773" t="str">
            <v>Germany</v>
          </cell>
          <cell r="K1773">
            <v>1</v>
          </cell>
          <cell r="L1773" t="str">
            <v>Consortium</v>
          </cell>
          <cell r="M1773">
            <v>2</v>
          </cell>
          <cell r="N1773" t="str">
            <v>Campus Wide</v>
          </cell>
          <cell r="O1773" t="str">
            <v/>
          </cell>
          <cell r="P1773" t="str">
            <v/>
          </cell>
          <cell r="Q1773">
            <v>70</v>
          </cell>
          <cell r="R1773" t="str">
            <v>Année Philologique</v>
          </cell>
          <cell r="S1773" t="str">
            <v/>
          </cell>
        </row>
        <row r="1774">
          <cell r="E1774">
            <v>1831</v>
          </cell>
          <cell r="F1774" t="str">
            <v>Logins</v>
          </cell>
          <cell r="G1774" t="str">
            <v>201908</v>
          </cell>
          <cell r="H1774" t="str">
            <v>Universitätsbibliothek Bamberg</v>
          </cell>
          <cell r="I1774" t="str">
            <v>Bamberg</v>
          </cell>
          <cell r="J1774" t="str">
            <v>Germany</v>
          </cell>
          <cell r="K1774">
            <v>1</v>
          </cell>
          <cell r="L1774" t="str">
            <v>Consortium</v>
          </cell>
          <cell r="M1774">
            <v>2</v>
          </cell>
          <cell r="N1774" t="str">
            <v>Campus Wide</v>
          </cell>
          <cell r="O1774" t="str">
            <v/>
          </cell>
          <cell r="P1774" t="str">
            <v/>
          </cell>
          <cell r="Q1774">
            <v>70</v>
          </cell>
          <cell r="R1774" t="str">
            <v>Année Philologique</v>
          </cell>
          <cell r="S1774" t="str">
            <v/>
          </cell>
        </row>
        <row r="1775">
          <cell r="E1775">
            <v>1831</v>
          </cell>
          <cell r="F1775" t="str">
            <v>Logins</v>
          </cell>
          <cell r="G1775" t="str">
            <v>201909</v>
          </cell>
          <cell r="H1775" t="str">
            <v>Universitätsbibliothek Bamberg</v>
          </cell>
          <cell r="I1775" t="str">
            <v>Bamberg</v>
          </cell>
          <cell r="J1775" t="str">
            <v>Germany</v>
          </cell>
          <cell r="K1775">
            <v>1</v>
          </cell>
          <cell r="L1775" t="str">
            <v>Consortium</v>
          </cell>
          <cell r="M1775">
            <v>2</v>
          </cell>
          <cell r="N1775" t="str">
            <v>Campus Wide</v>
          </cell>
          <cell r="O1775" t="str">
            <v/>
          </cell>
          <cell r="P1775" t="str">
            <v/>
          </cell>
          <cell r="Q1775">
            <v>70</v>
          </cell>
          <cell r="R1775" t="str">
            <v>Année Philologique</v>
          </cell>
          <cell r="S1775" t="str">
            <v/>
          </cell>
        </row>
        <row r="1776">
          <cell r="E1776">
            <v>1831</v>
          </cell>
          <cell r="F1776" t="str">
            <v>Logins</v>
          </cell>
          <cell r="G1776" t="str">
            <v>201910</v>
          </cell>
          <cell r="H1776" t="str">
            <v>Universitätsbibliothek Bamberg</v>
          </cell>
          <cell r="I1776" t="str">
            <v>Bamberg</v>
          </cell>
          <cell r="J1776" t="str">
            <v>Germany</v>
          </cell>
          <cell r="K1776">
            <v>1</v>
          </cell>
          <cell r="L1776" t="str">
            <v>Consortium</v>
          </cell>
          <cell r="M1776">
            <v>2</v>
          </cell>
          <cell r="N1776" t="str">
            <v>Campus Wide</v>
          </cell>
          <cell r="O1776" t="str">
            <v/>
          </cell>
          <cell r="P1776" t="str">
            <v/>
          </cell>
          <cell r="Q1776">
            <v>70</v>
          </cell>
          <cell r="R1776" t="str">
            <v>Année Philologique</v>
          </cell>
          <cell r="S1776" t="str">
            <v/>
          </cell>
        </row>
        <row r="1777">
          <cell r="E1777">
            <v>1831</v>
          </cell>
          <cell r="F1777" t="str">
            <v>Logins</v>
          </cell>
          <cell r="G1777" t="str">
            <v>201911</v>
          </cell>
          <cell r="H1777" t="str">
            <v>Universitätsbibliothek Bamberg</v>
          </cell>
          <cell r="I1777" t="str">
            <v>Bamberg</v>
          </cell>
          <cell r="J1777" t="str">
            <v>Germany</v>
          </cell>
          <cell r="K1777">
            <v>1</v>
          </cell>
          <cell r="L1777" t="str">
            <v>Consortium</v>
          </cell>
          <cell r="M1777">
            <v>2</v>
          </cell>
          <cell r="N1777" t="str">
            <v>Campus Wide</v>
          </cell>
          <cell r="O1777" t="str">
            <v/>
          </cell>
          <cell r="P1777" t="str">
            <v/>
          </cell>
          <cell r="Q1777">
            <v>70</v>
          </cell>
          <cell r="R1777" t="str">
            <v>Année Philologique</v>
          </cell>
          <cell r="S1777" t="str">
            <v/>
          </cell>
        </row>
        <row r="1778">
          <cell r="E1778">
            <v>1831</v>
          </cell>
          <cell r="F1778" t="str">
            <v>Logins</v>
          </cell>
          <cell r="G1778" t="str">
            <v>201912</v>
          </cell>
          <cell r="H1778" t="str">
            <v>Universitätsbibliothek Bamberg</v>
          </cell>
          <cell r="I1778" t="str">
            <v>Bamberg</v>
          </cell>
          <cell r="J1778" t="str">
            <v>Germany</v>
          </cell>
          <cell r="K1778">
            <v>1</v>
          </cell>
          <cell r="L1778" t="str">
            <v>Consortium</v>
          </cell>
          <cell r="M1778">
            <v>2</v>
          </cell>
          <cell r="N1778" t="str">
            <v>Campus Wide</v>
          </cell>
          <cell r="O1778" t="str">
            <v/>
          </cell>
          <cell r="P1778" t="str">
            <v/>
          </cell>
          <cell r="Q1778">
            <v>70</v>
          </cell>
          <cell r="R1778" t="str">
            <v>Année Philologique</v>
          </cell>
          <cell r="S1778" t="str">
            <v/>
          </cell>
        </row>
        <row r="1779">
          <cell r="E1779">
            <v>1832</v>
          </cell>
          <cell r="F1779" t="str">
            <v>Logins</v>
          </cell>
          <cell r="G1779" t="str">
            <v>201901</v>
          </cell>
          <cell r="H1779" t="str">
            <v>UNIVERSITY OF SHEFFIELD</v>
          </cell>
          <cell r="I1779" t="str">
            <v>SHEFFIELD</v>
          </cell>
          <cell r="J1779" t="str">
            <v>UK</v>
          </cell>
          <cell r="K1779">
            <v>2</v>
          </cell>
          <cell r="L1779" t="str">
            <v>Institute</v>
          </cell>
          <cell r="M1779">
            <v>15</v>
          </cell>
          <cell r="N1779" t="str">
            <v>JISC-3</v>
          </cell>
          <cell r="O1779" t="str">
            <v/>
          </cell>
          <cell r="P1779" t="str">
            <v/>
          </cell>
          <cell r="Q1779">
            <v>40</v>
          </cell>
          <cell r="R1779" t="str">
            <v>Année Philologique</v>
          </cell>
          <cell r="S1779" t="str">
            <v/>
          </cell>
        </row>
        <row r="1780">
          <cell r="E1780">
            <v>1832</v>
          </cell>
          <cell r="F1780" t="str">
            <v>Logins</v>
          </cell>
          <cell r="G1780" t="str">
            <v>201902</v>
          </cell>
          <cell r="H1780" t="str">
            <v>UNIVERSITY OF SHEFFIELD</v>
          </cell>
          <cell r="I1780" t="str">
            <v>SHEFFIELD</v>
          </cell>
          <cell r="J1780" t="str">
            <v>UK</v>
          </cell>
          <cell r="K1780">
            <v>2</v>
          </cell>
          <cell r="L1780" t="str">
            <v>Institute</v>
          </cell>
          <cell r="M1780">
            <v>15</v>
          </cell>
          <cell r="N1780" t="str">
            <v>JISC-3</v>
          </cell>
          <cell r="O1780" t="str">
            <v/>
          </cell>
          <cell r="P1780" t="str">
            <v/>
          </cell>
          <cell r="Q1780">
            <v>40</v>
          </cell>
          <cell r="R1780" t="str">
            <v>Année Philologique</v>
          </cell>
          <cell r="S1780" t="str">
            <v/>
          </cell>
        </row>
        <row r="1781">
          <cell r="E1781">
            <v>1832</v>
          </cell>
          <cell r="F1781" t="str">
            <v>Logins</v>
          </cell>
          <cell r="G1781" t="str">
            <v>201903</v>
          </cell>
          <cell r="H1781" t="str">
            <v>UNIVERSITY OF SHEFFIELD</v>
          </cell>
          <cell r="I1781" t="str">
            <v>SHEFFIELD</v>
          </cell>
          <cell r="J1781" t="str">
            <v>UK</v>
          </cell>
          <cell r="K1781">
            <v>2</v>
          </cell>
          <cell r="L1781" t="str">
            <v>Institute</v>
          </cell>
          <cell r="M1781">
            <v>15</v>
          </cell>
          <cell r="N1781" t="str">
            <v>JISC-3</v>
          </cell>
          <cell r="O1781" t="str">
            <v/>
          </cell>
          <cell r="P1781" t="str">
            <v/>
          </cell>
          <cell r="Q1781">
            <v>40</v>
          </cell>
          <cell r="R1781" t="str">
            <v>Année Philologique</v>
          </cell>
          <cell r="S1781" t="str">
            <v/>
          </cell>
        </row>
        <row r="1782">
          <cell r="E1782">
            <v>1832</v>
          </cell>
          <cell r="F1782" t="str">
            <v>Logins</v>
          </cell>
          <cell r="G1782" t="str">
            <v>201904</v>
          </cell>
          <cell r="H1782" t="str">
            <v>UNIVERSITY OF SHEFFIELD</v>
          </cell>
          <cell r="I1782" t="str">
            <v>SHEFFIELD</v>
          </cell>
          <cell r="J1782" t="str">
            <v>UK</v>
          </cell>
          <cell r="K1782">
            <v>2</v>
          </cell>
          <cell r="L1782" t="str">
            <v>Institute</v>
          </cell>
          <cell r="M1782">
            <v>15</v>
          </cell>
          <cell r="N1782" t="str">
            <v>JISC-3</v>
          </cell>
          <cell r="O1782" t="str">
            <v/>
          </cell>
          <cell r="P1782" t="str">
            <v/>
          </cell>
          <cell r="Q1782">
            <v>40</v>
          </cell>
          <cell r="R1782" t="str">
            <v>Année Philologique</v>
          </cell>
          <cell r="S1782" t="str">
            <v/>
          </cell>
        </row>
        <row r="1783">
          <cell r="E1783">
            <v>1832</v>
          </cell>
          <cell r="F1783" t="str">
            <v>Logins</v>
          </cell>
          <cell r="G1783" t="str">
            <v>201905</v>
          </cell>
          <cell r="H1783" t="str">
            <v>UNIVERSITY OF SHEFFIELD</v>
          </cell>
          <cell r="I1783" t="str">
            <v>SHEFFIELD</v>
          </cell>
          <cell r="J1783" t="str">
            <v>UK</v>
          </cell>
          <cell r="K1783">
            <v>2</v>
          </cell>
          <cell r="L1783" t="str">
            <v>Institute</v>
          </cell>
          <cell r="M1783">
            <v>15</v>
          </cell>
          <cell r="N1783" t="str">
            <v>JISC-3</v>
          </cell>
          <cell r="O1783" t="str">
            <v/>
          </cell>
          <cell r="P1783" t="str">
            <v/>
          </cell>
          <cell r="Q1783">
            <v>40</v>
          </cell>
          <cell r="R1783" t="str">
            <v>Année Philologique</v>
          </cell>
          <cell r="S1783" t="str">
            <v/>
          </cell>
        </row>
        <row r="1784">
          <cell r="E1784">
            <v>1832</v>
          </cell>
          <cell r="F1784" t="str">
            <v>Logins</v>
          </cell>
          <cell r="G1784" t="str">
            <v>201906</v>
          </cell>
          <cell r="H1784" t="str">
            <v>UNIVERSITY OF SHEFFIELD</v>
          </cell>
          <cell r="I1784" t="str">
            <v>SHEFFIELD</v>
          </cell>
          <cell r="J1784" t="str">
            <v>UK</v>
          </cell>
          <cell r="K1784">
            <v>2</v>
          </cell>
          <cell r="L1784" t="str">
            <v>Institute</v>
          </cell>
          <cell r="M1784">
            <v>15</v>
          </cell>
          <cell r="N1784" t="str">
            <v>JISC-3</v>
          </cell>
          <cell r="O1784" t="str">
            <v/>
          </cell>
          <cell r="P1784" t="str">
            <v/>
          </cell>
          <cell r="Q1784">
            <v>40</v>
          </cell>
          <cell r="R1784" t="str">
            <v>Année Philologique</v>
          </cell>
          <cell r="S1784" t="str">
            <v/>
          </cell>
        </row>
        <row r="1785">
          <cell r="E1785">
            <v>1832</v>
          </cell>
          <cell r="F1785" t="str">
            <v>Logins</v>
          </cell>
          <cell r="G1785" t="str">
            <v>201907</v>
          </cell>
          <cell r="H1785" t="str">
            <v>UNIVERSITY OF SHEFFIELD</v>
          </cell>
          <cell r="I1785" t="str">
            <v>SHEFFIELD</v>
          </cell>
          <cell r="J1785" t="str">
            <v>UK</v>
          </cell>
          <cell r="K1785">
            <v>2</v>
          </cell>
          <cell r="L1785" t="str">
            <v>Institute</v>
          </cell>
          <cell r="M1785">
            <v>15</v>
          </cell>
          <cell r="N1785" t="str">
            <v>JISC-3</v>
          </cell>
          <cell r="O1785" t="str">
            <v/>
          </cell>
          <cell r="P1785" t="str">
            <v/>
          </cell>
          <cell r="Q1785">
            <v>40</v>
          </cell>
          <cell r="R1785" t="str">
            <v>Année Philologique</v>
          </cell>
          <cell r="S1785" t="str">
            <v/>
          </cell>
        </row>
        <row r="1786">
          <cell r="E1786">
            <v>1832</v>
          </cell>
          <cell r="F1786" t="str">
            <v>Logins</v>
          </cell>
          <cell r="G1786" t="str">
            <v>201908</v>
          </cell>
          <cell r="H1786" t="str">
            <v>UNIVERSITY OF SHEFFIELD</v>
          </cell>
          <cell r="I1786" t="str">
            <v>SHEFFIELD</v>
          </cell>
          <cell r="J1786" t="str">
            <v>UK</v>
          </cell>
          <cell r="K1786">
            <v>2</v>
          </cell>
          <cell r="L1786" t="str">
            <v>Institute</v>
          </cell>
          <cell r="M1786">
            <v>15</v>
          </cell>
          <cell r="N1786" t="str">
            <v>JISC-3</v>
          </cell>
          <cell r="O1786" t="str">
            <v/>
          </cell>
          <cell r="P1786" t="str">
            <v/>
          </cell>
          <cell r="Q1786">
            <v>40</v>
          </cell>
          <cell r="R1786" t="str">
            <v>Année Philologique</v>
          </cell>
          <cell r="S1786" t="str">
            <v/>
          </cell>
        </row>
        <row r="1787">
          <cell r="E1787">
            <v>1832</v>
          </cell>
          <cell r="F1787" t="str">
            <v>Logins</v>
          </cell>
          <cell r="G1787" t="str">
            <v>201909</v>
          </cell>
          <cell r="H1787" t="str">
            <v>UNIVERSITY OF SHEFFIELD</v>
          </cell>
          <cell r="I1787" t="str">
            <v>SHEFFIELD</v>
          </cell>
          <cell r="J1787" t="str">
            <v>UK</v>
          </cell>
          <cell r="K1787">
            <v>2</v>
          </cell>
          <cell r="L1787" t="str">
            <v>Institute</v>
          </cell>
          <cell r="M1787">
            <v>15</v>
          </cell>
          <cell r="N1787" t="str">
            <v>JISC-3</v>
          </cell>
          <cell r="O1787" t="str">
            <v/>
          </cell>
          <cell r="P1787" t="str">
            <v/>
          </cell>
          <cell r="Q1787">
            <v>40</v>
          </cell>
          <cell r="R1787" t="str">
            <v>Année Philologique</v>
          </cell>
          <cell r="S1787" t="str">
            <v/>
          </cell>
        </row>
        <row r="1788">
          <cell r="E1788">
            <v>1832</v>
          </cell>
          <cell r="F1788" t="str">
            <v>Logins</v>
          </cell>
          <cell r="G1788" t="str">
            <v>201910</v>
          </cell>
          <cell r="H1788" t="str">
            <v>UNIVERSITY OF SHEFFIELD</v>
          </cell>
          <cell r="I1788" t="str">
            <v>SHEFFIELD</v>
          </cell>
          <cell r="J1788" t="str">
            <v>UK</v>
          </cell>
          <cell r="K1788">
            <v>2</v>
          </cell>
          <cell r="L1788" t="str">
            <v>Institute</v>
          </cell>
          <cell r="M1788">
            <v>15</v>
          </cell>
          <cell r="N1788" t="str">
            <v>JISC-3</v>
          </cell>
          <cell r="O1788" t="str">
            <v/>
          </cell>
          <cell r="P1788" t="str">
            <v/>
          </cell>
          <cell r="Q1788">
            <v>40</v>
          </cell>
          <cell r="R1788" t="str">
            <v>Année Philologique</v>
          </cell>
          <cell r="S1788" t="str">
            <v/>
          </cell>
        </row>
        <row r="1789">
          <cell r="E1789">
            <v>1832</v>
          </cell>
          <cell r="F1789" t="str">
            <v>Logins</v>
          </cell>
          <cell r="G1789" t="str">
            <v>201911</v>
          </cell>
          <cell r="H1789" t="str">
            <v>UNIVERSITY OF SHEFFIELD</v>
          </cell>
          <cell r="I1789" t="str">
            <v>SHEFFIELD</v>
          </cell>
          <cell r="J1789" t="str">
            <v>UK</v>
          </cell>
          <cell r="K1789">
            <v>2</v>
          </cell>
          <cell r="L1789" t="str">
            <v>Institute</v>
          </cell>
          <cell r="M1789">
            <v>15</v>
          </cell>
          <cell r="N1789" t="str">
            <v>JISC-3</v>
          </cell>
          <cell r="O1789" t="str">
            <v/>
          </cell>
          <cell r="P1789" t="str">
            <v/>
          </cell>
          <cell r="Q1789">
            <v>40</v>
          </cell>
          <cell r="R1789" t="str">
            <v>Année Philologique</v>
          </cell>
          <cell r="S1789" t="str">
            <v/>
          </cell>
        </row>
        <row r="1790">
          <cell r="E1790">
            <v>1832</v>
          </cell>
          <cell r="F1790" t="str">
            <v>Logins</v>
          </cell>
          <cell r="G1790" t="str">
            <v>201912</v>
          </cell>
          <cell r="H1790" t="str">
            <v>UNIVERSITY OF SHEFFIELD</v>
          </cell>
          <cell r="I1790" t="str">
            <v>SHEFFIELD</v>
          </cell>
          <cell r="J1790" t="str">
            <v>UK</v>
          </cell>
          <cell r="K1790">
            <v>2</v>
          </cell>
          <cell r="L1790" t="str">
            <v>Institute</v>
          </cell>
          <cell r="M1790">
            <v>15</v>
          </cell>
          <cell r="N1790" t="str">
            <v>JISC-3</v>
          </cell>
          <cell r="O1790" t="str">
            <v/>
          </cell>
          <cell r="P1790" t="str">
            <v/>
          </cell>
          <cell r="Q1790">
            <v>40</v>
          </cell>
          <cell r="R1790" t="str">
            <v>Année Philologique</v>
          </cell>
          <cell r="S1790" t="str">
            <v/>
          </cell>
        </row>
        <row r="1791">
          <cell r="E1791">
            <v>1835</v>
          </cell>
          <cell r="F1791" t="str">
            <v>Logins</v>
          </cell>
          <cell r="G1791" t="str">
            <v>201901</v>
          </cell>
          <cell r="H1791" t="str">
            <v>Universitätsbibliothek Bern</v>
          </cell>
          <cell r="I1791" t="str">
            <v>Bern</v>
          </cell>
          <cell r="J1791" t="str">
            <v>Switzerland</v>
          </cell>
          <cell r="K1791">
            <v>1</v>
          </cell>
          <cell r="L1791" t="str">
            <v>Consortium</v>
          </cell>
          <cell r="M1791">
            <v>3</v>
          </cell>
          <cell r="N1791" t="str">
            <v>Standard</v>
          </cell>
          <cell r="O1791" t="str">
            <v/>
          </cell>
          <cell r="P1791" t="str">
            <v/>
          </cell>
          <cell r="Q1791">
            <v>3</v>
          </cell>
          <cell r="R1791" t="str">
            <v>Année Philologique</v>
          </cell>
          <cell r="S1791" t="str">
            <v/>
          </cell>
        </row>
        <row r="1792">
          <cell r="E1792">
            <v>1835</v>
          </cell>
          <cell r="F1792" t="str">
            <v>Logins</v>
          </cell>
          <cell r="G1792" t="str">
            <v>201902</v>
          </cell>
          <cell r="H1792" t="str">
            <v>Universitätsbibliothek Bern</v>
          </cell>
          <cell r="I1792" t="str">
            <v>Bern</v>
          </cell>
          <cell r="J1792" t="str">
            <v>Switzerland</v>
          </cell>
          <cell r="K1792">
            <v>1</v>
          </cell>
          <cell r="L1792" t="str">
            <v>Consortium</v>
          </cell>
          <cell r="M1792">
            <v>3</v>
          </cell>
          <cell r="N1792" t="str">
            <v>Standard</v>
          </cell>
          <cell r="O1792" t="str">
            <v/>
          </cell>
          <cell r="P1792" t="str">
            <v/>
          </cell>
          <cell r="Q1792">
            <v>3</v>
          </cell>
          <cell r="R1792" t="str">
            <v>Année Philologique</v>
          </cell>
          <cell r="S1792" t="str">
            <v/>
          </cell>
        </row>
        <row r="1793">
          <cell r="E1793">
            <v>1835</v>
          </cell>
          <cell r="F1793" t="str">
            <v>Logins</v>
          </cell>
          <cell r="G1793" t="str">
            <v>201903</v>
          </cell>
          <cell r="H1793" t="str">
            <v>Universitätsbibliothek Bern</v>
          </cell>
          <cell r="I1793" t="str">
            <v>Bern</v>
          </cell>
          <cell r="J1793" t="str">
            <v>Switzerland</v>
          </cell>
          <cell r="K1793">
            <v>1</v>
          </cell>
          <cell r="L1793" t="str">
            <v>Consortium</v>
          </cell>
          <cell r="M1793">
            <v>3</v>
          </cell>
          <cell r="N1793" t="str">
            <v>Standard</v>
          </cell>
          <cell r="O1793" t="str">
            <v/>
          </cell>
          <cell r="P1793" t="str">
            <v/>
          </cell>
          <cell r="Q1793">
            <v>3</v>
          </cell>
          <cell r="R1793" t="str">
            <v>Année Philologique</v>
          </cell>
          <cell r="S1793" t="str">
            <v/>
          </cell>
        </row>
        <row r="1794">
          <cell r="E1794">
            <v>1835</v>
          </cell>
          <cell r="F1794" t="str">
            <v>Logins</v>
          </cell>
          <cell r="G1794" t="str">
            <v>201904</v>
          </cell>
          <cell r="H1794" t="str">
            <v>Universitätsbibliothek Bern</v>
          </cell>
          <cell r="I1794" t="str">
            <v>Bern</v>
          </cell>
          <cell r="J1794" t="str">
            <v>Switzerland</v>
          </cell>
          <cell r="K1794">
            <v>1</v>
          </cell>
          <cell r="L1794" t="str">
            <v>Consortium</v>
          </cell>
          <cell r="M1794">
            <v>3</v>
          </cell>
          <cell r="N1794" t="str">
            <v>Standard</v>
          </cell>
          <cell r="O1794" t="str">
            <v/>
          </cell>
          <cell r="P1794" t="str">
            <v/>
          </cell>
          <cell r="Q1794">
            <v>3</v>
          </cell>
          <cell r="R1794" t="str">
            <v>Année Philologique</v>
          </cell>
          <cell r="S1794" t="str">
            <v/>
          </cell>
        </row>
        <row r="1795">
          <cell r="E1795">
            <v>1835</v>
          </cell>
          <cell r="F1795" t="str">
            <v>Logins</v>
          </cell>
          <cell r="G1795" t="str">
            <v>201905</v>
          </cell>
          <cell r="H1795" t="str">
            <v>Universitätsbibliothek Bern</v>
          </cell>
          <cell r="I1795" t="str">
            <v>Bern</v>
          </cell>
          <cell r="J1795" t="str">
            <v>Switzerland</v>
          </cell>
          <cell r="K1795">
            <v>1</v>
          </cell>
          <cell r="L1795" t="str">
            <v>Consortium</v>
          </cell>
          <cell r="M1795">
            <v>3</v>
          </cell>
          <cell r="N1795" t="str">
            <v>Standard</v>
          </cell>
          <cell r="O1795" t="str">
            <v/>
          </cell>
          <cell r="P1795" t="str">
            <v/>
          </cell>
          <cell r="Q1795">
            <v>3</v>
          </cell>
          <cell r="R1795" t="str">
            <v>Année Philologique</v>
          </cell>
          <cell r="S1795" t="str">
            <v/>
          </cell>
        </row>
        <row r="1796">
          <cell r="E1796">
            <v>1835</v>
          </cell>
          <cell r="F1796" t="str">
            <v>Logins</v>
          </cell>
          <cell r="G1796" t="str">
            <v>201906</v>
          </cell>
          <cell r="H1796" t="str">
            <v>Universitätsbibliothek Bern</v>
          </cell>
          <cell r="I1796" t="str">
            <v>Bern</v>
          </cell>
          <cell r="J1796" t="str">
            <v>Switzerland</v>
          </cell>
          <cell r="K1796">
            <v>1</v>
          </cell>
          <cell r="L1796" t="str">
            <v>Consortium</v>
          </cell>
          <cell r="M1796">
            <v>3</v>
          </cell>
          <cell r="N1796" t="str">
            <v>Standard</v>
          </cell>
          <cell r="O1796" t="str">
            <v/>
          </cell>
          <cell r="P1796" t="str">
            <v/>
          </cell>
          <cell r="Q1796">
            <v>3</v>
          </cell>
          <cell r="R1796" t="str">
            <v>Année Philologique</v>
          </cell>
          <cell r="S1796" t="str">
            <v/>
          </cell>
        </row>
        <row r="1797">
          <cell r="E1797">
            <v>1835</v>
          </cell>
          <cell r="F1797" t="str">
            <v>Logins</v>
          </cell>
          <cell r="G1797" t="str">
            <v>201907</v>
          </cell>
          <cell r="H1797" t="str">
            <v>Universitätsbibliothek Bern</v>
          </cell>
          <cell r="I1797" t="str">
            <v>Bern</v>
          </cell>
          <cell r="J1797" t="str">
            <v>Switzerland</v>
          </cell>
          <cell r="K1797">
            <v>1</v>
          </cell>
          <cell r="L1797" t="str">
            <v>Consortium</v>
          </cell>
          <cell r="M1797">
            <v>3</v>
          </cell>
          <cell r="N1797" t="str">
            <v>Standard</v>
          </cell>
          <cell r="O1797" t="str">
            <v/>
          </cell>
          <cell r="P1797" t="str">
            <v/>
          </cell>
          <cell r="Q1797">
            <v>3</v>
          </cell>
          <cell r="R1797" t="str">
            <v>Année Philologique</v>
          </cell>
          <cell r="S1797" t="str">
            <v/>
          </cell>
        </row>
        <row r="1798">
          <cell r="E1798">
            <v>1835</v>
          </cell>
          <cell r="F1798" t="str">
            <v>Logins</v>
          </cell>
          <cell r="G1798" t="str">
            <v>201908</v>
          </cell>
          <cell r="H1798" t="str">
            <v>Universitätsbibliothek Bern</v>
          </cell>
          <cell r="I1798" t="str">
            <v>Bern</v>
          </cell>
          <cell r="J1798" t="str">
            <v>Switzerland</v>
          </cell>
          <cell r="K1798">
            <v>1</v>
          </cell>
          <cell r="L1798" t="str">
            <v>Consortium</v>
          </cell>
          <cell r="M1798">
            <v>3</v>
          </cell>
          <cell r="N1798" t="str">
            <v>Standard</v>
          </cell>
          <cell r="O1798" t="str">
            <v/>
          </cell>
          <cell r="P1798" t="str">
            <v/>
          </cell>
          <cell r="Q1798">
            <v>3</v>
          </cell>
          <cell r="R1798" t="str">
            <v>Année Philologique</v>
          </cell>
          <cell r="S1798" t="str">
            <v/>
          </cell>
        </row>
        <row r="1799">
          <cell r="E1799">
            <v>1835</v>
          </cell>
          <cell r="F1799" t="str">
            <v>Logins</v>
          </cell>
          <cell r="G1799" t="str">
            <v>201909</v>
          </cell>
          <cell r="H1799" t="str">
            <v>Universitätsbibliothek Bern</v>
          </cell>
          <cell r="I1799" t="str">
            <v>Bern</v>
          </cell>
          <cell r="J1799" t="str">
            <v>Switzerland</v>
          </cell>
          <cell r="K1799">
            <v>1</v>
          </cell>
          <cell r="L1799" t="str">
            <v>Consortium</v>
          </cell>
          <cell r="M1799">
            <v>3</v>
          </cell>
          <cell r="N1799" t="str">
            <v>Standard</v>
          </cell>
          <cell r="O1799" t="str">
            <v/>
          </cell>
          <cell r="P1799" t="str">
            <v/>
          </cell>
          <cell r="Q1799">
            <v>3</v>
          </cell>
          <cell r="R1799" t="str">
            <v>Année Philologique</v>
          </cell>
          <cell r="S1799" t="str">
            <v/>
          </cell>
        </row>
        <row r="1800">
          <cell r="E1800">
            <v>1835</v>
          </cell>
          <cell r="F1800" t="str">
            <v>Logins</v>
          </cell>
          <cell r="G1800" t="str">
            <v>201910</v>
          </cell>
          <cell r="H1800" t="str">
            <v>Universitätsbibliothek Bern</v>
          </cell>
          <cell r="I1800" t="str">
            <v>Bern</v>
          </cell>
          <cell r="J1800" t="str">
            <v>Switzerland</v>
          </cell>
          <cell r="K1800">
            <v>1</v>
          </cell>
          <cell r="L1800" t="str">
            <v>Consortium</v>
          </cell>
          <cell r="M1800">
            <v>3</v>
          </cell>
          <cell r="N1800" t="str">
            <v>Standard</v>
          </cell>
          <cell r="O1800" t="str">
            <v/>
          </cell>
          <cell r="P1800" t="str">
            <v/>
          </cell>
          <cell r="Q1800">
            <v>3</v>
          </cell>
          <cell r="R1800" t="str">
            <v>Année Philologique</v>
          </cell>
          <cell r="S1800" t="str">
            <v/>
          </cell>
        </row>
        <row r="1801">
          <cell r="E1801">
            <v>1835</v>
          </cell>
          <cell r="F1801" t="str">
            <v>Logins</v>
          </cell>
          <cell r="G1801" t="str">
            <v>201911</v>
          </cell>
          <cell r="H1801" t="str">
            <v>Universitätsbibliothek Bern</v>
          </cell>
          <cell r="I1801" t="str">
            <v>Bern</v>
          </cell>
          <cell r="J1801" t="str">
            <v>Switzerland</v>
          </cell>
          <cell r="K1801">
            <v>1</v>
          </cell>
          <cell r="L1801" t="str">
            <v>Consortium</v>
          </cell>
          <cell r="M1801">
            <v>3</v>
          </cell>
          <cell r="N1801" t="str">
            <v>Standard</v>
          </cell>
          <cell r="O1801" t="str">
            <v/>
          </cell>
          <cell r="P1801" t="str">
            <v/>
          </cell>
          <cell r="Q1801">
            <v>3</v>
          </cell>
          <cell r="R1801" t="str">
            <v>Année Philologique</v>
          </cell>
          <cell r="S1801" t="str">
            <v/>
          </cell>
        </row>
        <row r="1802">
          <cell r="E1802">
            <v>1835</v>
          </cell>
          <cell r="F1802" t="str">
            <v>Logins</v>
          </cell>
          <cell r="G1802" t="str">
            <v>201912</v>
          </cell>
          <cell r="H1802" t="str">
            <v>Universitätsbibliothek Bern</v>
          </cell>
          <cell r="I1802" t="str">
            <v>Bern</v>
          </cell>
          <cell r="J1802" t="str">
            <v>Switzerland</v>
          </cell>
          <cell r="K1802">
            <v>1</v>
          </cell>
          <cell r="L1802" t="str">
            <v>Consortium</v>
          </cell>
          <cell r="M1802">
            <v>3</v>
          </cell>
          <cell r="N1802" t="str">
            <v>Standard</v>
          </cell>
          <cell r="O1802" t="str">
            <v/>
          </cell>
          <cell r="P1802" t="str">
            <v/>
          </cell>
          <cell r="Q1802">
            <v>3</v>
          </cell>
          <cell r="R1802" t="str">
            <v>Année Philologique</v>
          </cell>
          <cell r="S1802" t="str">
            <v/>
          </cell>
        </row>
        <row r="1803">
          <cell r="E1803">
            <v>1836</v>
          </cell>
          <cell r="F1803" t="str">
            <v>Logins</v>
          </cell>
          <cell r="G1803" t="str">
            <v>201912</v>
          </cell>
          <cell r="H1803" t="str">
            <v>University of London Research Library Services (ULRLS)</v>
          </cell>
          <cell r="I1803" t="str">
            <v>London</v>
          </cell>
          <cell r="J1803" t="str">
            <v>UK</v>
          </cell>
          <cell r="K1803">
            <v>2</v>
          </cell>
          <cell r="L1803" t="str">
            <v>Institute</v>
          </cell>
          <cell r="M1803">
            <v>7</v>
          </cell>
          <cell r="N1803" t="str">
            <v>1 Year Trial</v>
          </cell>
          <cell r="O1803" t="str">
            <v/>
          </cell>
          <cell r="P1803" t="str">
            <v/>
          </cell>
          <cell r="Q1803">
            <v>40</v>
          </cell>
          <cell r="R1803" t="str">
            <v>Année Philologique</v>
          </cell>
          <cell r="S1803" t="str">
            <v/>
          </cell>
        </row>
        <row r="1804">
          <cell r="E1804">
            <v>1838</v>
          </cell>
          <cell r="F1804" t="str">
            <v>Logins</v>
          </cell>
          <cell r="G1804" t="str">
            <v>201901</v>
          </cell>
          <cell r="H1804" t="str">
            <v>University of Groningen</v>
          </cell>
          <cell r="I1804" t="str">
            <v>Groningen</v>
          </cell>
          <cell r="J1804" t="str">
            <v>Netherlands</v>
          </cell>
          <cell r="K1804">
            <v>2</v>
          </cell>
          <cell r="L1804" t="str">
            <v>Institute</v>
          </cell>
          <cell r="M1804">
            <v>2</v>
          </cell>
          <cell r="N1804" t="str">
            <v>Campus Wide</v>
          </cell>
          <cell r="O1804" t="str">
            <v/>
          </cell>
          <cell r="P1804" t="str">
            <v/>
          </cell>
          <cell r="Q1804">
            <v>40</v>
          </cell>
          <cell r="R1804" t="str">
            <v>Année Philologique</v>
          </cell>
          <cell r="S1804" t="str">
            <v/>
          </cell>
        </row>
        <row r="1805">
          <cell r="E1805">
            <v>1838</v>
          </cell>
          <cell r="F1805" t="str">
            <v>Logins</v>
          </cell>
          <cell r="G1805" t="str">
            <v>201902</v>
          </cell>
          <cell r="H1805" t="str">
            <v>University of Groningen</v>
          </cell>
          <cell r="I1805" t="str">
            <v>Groningen</v>
          </cell>
          <cell r="J1805" t="str">
            <v>Netherlands</v>
          </cell>
          <cell r="K1805">
            <v>2</v>
          </cell>
          <cell r="L1805" t="str">
            <v>Institute</v>
          </cell>
          <cell r="M1805">
            <v>2</v>
          </cell>
          <cell r="N1805" t="str">
            <v>Campus Wide</v>
          </cell>
          <cell r="O1805" t="str">
            <v/>
          </cell>
          <cell r="P1805" t="str">
            <v/>
          </cell>
          <cell r="Q1805">
            <v>40</v>
          </cell>
          <cell r="R1805" t="str">
            <v>Année Philologique</v>
          </cell>
          <cell r="S1805" t="str">
            <v/>
          </cell>
        </row>
        <row r="1806">
          <cell r="E1806">
            <v>1838</v>
          </cell>
          <cell r="F1806" t="str">
            <v>Logins</v>
          </cell>
          <cell r="G1806" t="str">
            <v>201903</v>
          </cell>
          <cell r="H1806" t="str">
            <v>University of Groningen</v>
          </cell>
          <cell r="I1806" t="str">
            <v>Groningen</v>
          </cell>
          <cell r="J1806" t="str">
            <v>Netherlands</v>
          </cell>
          <cell r="K1806">
            <v>2</v>
          </cell>
          <cell r="L1806" t="str">
            <v>Institute</v>
          </cell>
          <cell r="M1806">
            <v>2</v>
          </cell>
          <cell r="N1806" t="str">
            <v>Campus Wide</v>
          </cell>
          <cell r="O1806" t="str">
            <v/>
          </cell>
          <cell r="P1806" t="str">
            <v/>
          </cell>
          <cell r="Q1806">
            <v>40</v>
          </cell>
          <cell r="R1806" t="str">
            <v>Année Philologique</v>
          </cell>
          <cell r="S1806" t="str">
            <v/>
          </cell>
        </row>
        <row r="1807">
          <cell r="E1807">
            <v>1838</v>
          </cell>
          <cell r="F1807" t="str">
            <v>Logins</v>
          </cell>
          <cell r="G1807" t="str">
            <v>201904</v>
          </cell>
          <cell r="H1807" t="str">
            <v>University of Groningen</v>
          </cell>
          <cell r="I1807" t="str">
            <v>Groningen</v>
          </cell>
          <cell r="J1807" t="str">
            <v>Netherlands</v>
          </cell>
          <cell r="K1807">
            <v>2</v>
          </cell>
          <cell r="L1807" t="str">
            <v>Institute</v>
          </cell>
          <cell r="M1807">
            <v>2</v>
          </cell>
          <cell r="N1807" t="str">
            <v>Campus Wide</v>
          </cell>
          <cell r="O1807" t="str">
            <v/>
          </cell>
          <cell r="P1807" t="str">
            <v/>
          </cell>
          <cell r="Q1807">
            <v>40</v>
          </cell>
          <cell r="R1807" t="str">
            <v>Année Philologique</v>
          </cell>
          <cell r="S1807" t="str">
            <v/>
          </cell>
        </row>
        <row r="1808">
          <cell r="E1808">
            <v>1838</v>
          </cell>
          <cell r="F1808" t="str">
            <v>Logins</v>
          </cell>
          <cell r="G1808" t="str">
            <v>201905</v>
          </cell>
          <cell r="H1808" t="str">
            <v>University of Groningen</v>
          </cell>
          <cell r="I1808" t="str">
            <v>Groningen</v>
          </cell>
          <cell r="J1808" t="str">
            <v>Netherlands</v>
          </cell>
          <cell r="K1808">
            <v>2</v>
          </cell>
          <cell r="L1808" t="str">
            <v>Institute</v>
          </cell>
          <cell r="M1808">
            <v>2</v>
          </cell>
          <cell r="N1808" t="str">
            <v>Campus Wide</v>
          </cell>
          <cell r="O1808" t="str">
            <v/>
          </cell>
          <cell r="P1808" t="str">
            <v/>
          </cell>
          <cell r="Q1808">
            <v>40</v>
          </cell>
          <cell r="R1808" t="str">
            <v>Année Philologique</v>
          </cell>
          <cell r="S1808" t="str">
            <v/>
          </cell>
        </row>
        <row r="1809">
          <cell r="E1809">
            <v>1838</v>
          </cell>
          <cell r="F1809" t="str">
            <v>Logins</v>
          </cell>
          <cell r="G1809" t="str">
            <v>201906</v>
          </cell>
          <cell r="H1809" t="str">
            <v>University of Groningen</v>
          </cell>
          <cell r="I1809" t="str">
            <v>Groningen</v>
          </cell>
          <cell r="J1809" t="str">
            <v>Netherlands</v>
          </cell>
          <cell r="K1809">
            <v>2</v>
          </cell>
          <cell r="L1809" t="str">
            <v>Institute</v>
          </cell>
          <cell r="M1809">
            <v>2</v>
          </cell>
          <cell r="N1809" t="str">
            <v>Campus Wide</v>
          </cell>
          <cell r="O1809" t="str">
            <v/>
          </cell>
          <cell r="P1809" t="str">
            <v/>
          </cell>
          <cell r="Q1809">
            <v>40</v>
          </cell>
          <cell r="R1809" t="str">
            <v>Année Philologique</v>
          </cell>
          <cell r="S1809" t="str">
            <v/>
          </cell>
        </row>
        <row r="1810">
          <cell r="E1810">
            <v>1838</v>
          </cell>
          <cell r="F1810" t="str">
            <v>Logins</v>
          </cell>
          <cell r="G1810" t="str">
            <v>201907</v>
          </cell>
          <cell r="H1810" t="str">
            <v>University of Groningen</v>
          </cell>
          <cell r="I1810" t="str">
            <v>Groningen</v>
          </cell>
          <cell r="J1810" t="str">
            <v>Netherlands</v>
          </cell>
          <cell r="K1810">
            <v>2</v>
          </cell>
          <cell r="L1810" t="str">
            <v>Institute</v>
          </cell>
          <cell r="M1810">
            <v>2</v>
          </cell>
          <cell r="N1810" t="str">
            <v>Campus Wide</v>
          </cell>
          <cell r="O1810" t="str">
            <v/>
          </cell>
          <cell r="P1810" t="str">
            <v/>
          </cell>
          <cell r="Q1810">
            <v>40</v>
          </cell>
          <cell r="R1810" t="str">
            <v>Année Philologique</v>
          </cell>
          <cell r="S1810" t="str">
            <v/>
          </cell>
        </row>
        <row r="1811">
          <cell r="E1811">
            <v>1838</v>
          </cell>
          <cell r="F1811" t="str">
            <v>Logins</v>
          </cell>
          <cell r="G1811" t="str">
            <v>201908</v>
          </cell>
          <cell r="H1811" t="str">
            <v>University of Groningen</v>
          </cell>
          <cell r="I1811" t="str">
            <v>Groningen</v>
          </cell>
          <cell r="J1811" t="str">
            <v>Netherlands</v>
          </cell>
          <cell r="K1811">
            <v>2</v>
          </cell>
          <cell r="L1811" t="str">
            <v>Institute</v>
          </cell>
          <cell r="M1811">
            <v>2</v>
          </cell>
          <cell r="N1811" t="str">
            <v>Campus Wide</v>
          </cell>
          <cell r="O1811" t="str">
            <v/>
          </cell>
          <cell r="P1811" t="str">
            <v/>
          </cell>
          <cell r="Q1811">
            <v>40</v>
          </cell>
          <cell r="R1811" t="str">
            <v>Année Philologique</v>
          </cell>
          <cell r="S1811" t="str">
            <v/>
          </cell>
        </row>
        <row r="1812">
          <cell r="E1812">
            <v>1838</v>
          </cell>
          <cell r="F1812" t="str">
            <v>Logins</v>
          </cell>
          <cell r="G1812" t="str">
            <v>201909</v>
          </cell>
          <cell r="H1812" t="str">
            <v>University of Groningen</v>
          </cell>
          <cell r="I1812" t="str">
            <v>Groningen</v>
          </cell>
          <cell r="J1812" t="str">
            <v>Netherlands</v>
          </cell>
          <cell r="K1812">
            <v>2</v>
          </cell>
          <cell r="L1812" t="str">
            <v>Institute</v>
          </cell>
          <cell r="M1812">
            <v>2</v>
          </cell>
          <cell r="N1812" t="str">
            <v>Campus Wide</v>
          </cell>
          <cell r="O1812" t="str">
            <v/>
          </cell>
          <cell r="P1812" t="str">
            <v/>
          </cell>
          <cell r="Q1812">
            <v>40</v>
          </cell>
          <cell r="R1812" t="str">
            <v>Année Philologique</v>
          </cell>
          <cell r="S1812" t="str">
            <v/>
          </cell>
        </row>
        <row r="1813">
          <cell r="E1813">
            <v>1838</v>
          </cell>
          <cell r="F1813" t="str">
            <v>Logins</v>
          </cell>
          <cell r="G1813" t="str">
            <v>201910</v>
          </cell>
          <cell r="H1813" t="str">
            <v>University of Groningen</v>
          </cell>
          <cell r="I1813" t="str">
            <v>Groningen</v>
          </cell>
          <cell r="J1813" t="str">
            <v>Netherlands</v>
          </cell>
          <cell r="K1813">
            <v>2</v>
          </cell>
          <cell r="L1813" t="str">
            <v>Institute</v>
          </cell>
          <cell r="M1813">
            <v>2</v>
          </cell>
          <cell r="N1813" t="str">
            <v>Campus Wide</v>
          </cell>
          <cell r="O1813" t="str">
            <v/>
          </cell>
          <cell r="P1813" t="str">
            <v/>
          </cell>
          <cell r="Q1813">
            <v>40</v>
          </cell>
          <cell r="R1813" t="str">
            <v>Année Philologique</v>
          </cell>
          <cell r="S1813" t="str">
            <v/>
          </cell>
        </row>
        <row r="1814">
          <cell r="E1814">
            <v>1838</v>
          </cell>
          <cell r="F1814" t="str">
            <v>Logins</v>
          </cell>
          <cell r="G1814" t="str">
            <v>201911</v>
          </cell>
          <cell r="H1814" t="str">
            <v>University of Groningen</v>
          </cell>
          <cell r="I1814" t="str">
            <v>Groningen</v>
          </cell>
          <cell r="J1814" t="str">
            <v>Netherlands</v>
          </cell>
          <cell r="K1814">
            <v>2</v>
          </cell>
          <cell r="L1814" t="str">
            <v>Institute</v>
          </cell>
          <cell r="M1814">
            <v>2</v>
          </cell>
          <cell r="N1814" t="str">
            <v>Campus Wide</v>
          </cell>
          <cell r="O1814" t="str">
            <v/>
          </cell>
          <cell r="P1814" t="str">
            <v/>
          </cell>
          <cell r="Q1814">
            <v>40</v>
          </cell>
          <cell r="R1814" t="str">
            <v>Année Philologique</v>
          </cell>
          <cell r="S1814" t="str">
            <v/>
          </cell>
        </row>
        <row r="1815">
          <cell r="E1815">
            <v>1838</v>
          </cell>
          <cell r="F1815" t="str">
            <v>Logins</v>
          </cell>
          <cell r="G1815" t="str">
            <v>201912</v>
          </cell>
          <cell r="H1815" t="str">
            <v>University of Groningen</v>
          </cell>
          <cell r="I1815" t="str">
            <v>Groningen</v>
          </cell>
          <cell r="J1815" t="str">
            <v>Netherlands</v>
          </cell>
          <cell r="K1815">
            <v>2</v>
          </cell>
          <cell r="L1815" t="str">
            <v>Institute</v>
          </cell>
          <cell r="M1815">
            <v>2</v>
          </cell>
          <cell r="N1815" t="str">
            <v>Campus Wide</v>
          </cell>
          <cell r="O1815" t="str">
            <v/>
          </cell>
          <cell r="P1815" t="str">
            <v/>
          </cell>
          <cell r="Q1815">
            <v>40</v>
          </cell>
          <cell r="R1815" t="str">
            <v>Année Philologique</v>
          </cell>
          <cell r="S1815" t="str">
            <v/>
          </cell>
        </row>
        <row r="1816">
          <cell r="E1816">
            <v>1839</v>
          </cell>
          <cell r="F1816" t="str">
            <v>Logins</v>
          </cell>
          <cell r="G1816" t="str">
            <v>201901</v>
          </cell>
          <cell r="H1816" t="str">
            <v>University of Victoria</v>
          </cell>
          <cell r="I1816" t="str">
            <v>Victoria</v>
          </cell>
          <cell r="J1816" t="str">
            <v>Canada</v>
          </cell>
          <cell r="K1816">
            <v>1</v>
          </cell>
          <cell r="L1816" t="str">
            <v>Consortium</v>
          </cell>
          <cell r="M1816">
            <v>2</v>
          </cell>
          <cell r="N1816" t="str">
            <v>Campus Wide</v>
          </cell>
          <cell r="O1816" t="str">
            <v/>
          </cell>
          <cell r="P1816" t="str">
            <v/>
          </cell>
          <cell r="Q1816">
            <v>40</v>
          </cell>
          <cell r="R1816" t="str">
            <v>Année Philologique</v>
          </cell>
          <cell r="S1816" t="str">
            <v/>
          </cell>
        </row>
        <row r="1817">
          <cell r="E1817">
            <v>1839</v>
          </cell>
          <cell r="F1817" t="str">
            <v>Logins</v>
          </cell>
          <cell r="G1817" t="str">
            <v>201903</v>
          </cell>
          <cell r="H1817" t="str">
            <v>University of Victoria</v>
          </cell>
          <cell r="I1817" t="str">
            <v>Victoria</v>
          </cell>
          <cell r="J1817" t="str">
            <v>Canada</v>
          </cell>
          <cell r="K1817">
            <v>1</v>
          </cell>
          <cell r="L1817" t="str">
            <v>Consortium</v>
          </cell>
          <cell r="M1817">
            <v>2</v>
          </cell>
          <cell r="N1817" t="str">
            <v>Campus Wide</v>
          </cell>
          <cell r="O1817" t="str">
            <v/>
          </cell>
          <cell r="P1817" t="str">
            <v/>
          </cell>
          <cell r="Q1817">
            <v>40</v>
          </cell>
          <cell r="R1817" t="str">
            <v>Année Philologique</v>
          </cell>
          <cell r="S1817" t="str">
            <v/>
          </cell>
        </row>
        <row r="1818">
          <cell r="E1818">
            <v>1839</v>
          </cell>
          <cell r="F1818" t="str">
            <v>Logins</v>
          </cell>
          <cell r="G1818" t="str">
            <v>201904</v>
          </cell>
          <cell r="H1818" t="str">
            <v>University of Victoria</v>
          </cell>
          <cell r="I1818" t="str">
            <v>Victoria</v>
          </cell>
          <cell r="J1818" t="str">
            <v>Canada</v>
          </cell>
          <cell r="K1818">
            <v>1</v>
          </cell>
          <cell r="L1818" t="str">
            <v>Consortium</v>
          </cell>
          <cell r="M1818">
            <v>2</v>
          </cell>
          <cell r="N1818" t="str">
            <v>Campus Wide</v>
          </cell>
          <cell r="O1818" t="str">
            <v/>
          </cell>
          <cell r="P1818" t="str">
            <v/>
          </cell>
          <cell r="Q1818">
            <v>40</v>
          </cell>
          <cell r="R1818" t="str">
            <v>Année Philologique</v>
          </cell>
          <cell r="S1818" t="str">
            <v/>
          </cell>
        </row>
        <row r="1819">
          <cell r="E1819">
            <v>1839</v>
          </cell>
          <cell r="F1819" t="str">
            <v>Logins</v>
          </cell>
          <cell r="G1819" t="str">
            <v>201907</v>
          </cell>
          <cell r="H1819" t="str">
            <v>University of Victoria</v>
          </cell>
          <cell r="I1819" t="str">
            <v>Victoria</v>
          </cell>
          <cell r="J1819" t="str">
            <v>Canada</v>
          </cell>
          <cell r="K1819">
            <v>1</v>
          </cell>
          <cell r="L1819" t="str">
            <v>Consortium</v>
          </cell>
          <cell r="M1819">
            <v>2</v>
          </cell>
          <cell r="N1819" t="str">
            <v>Campus Wide</v>
          </cell>
          <cell r="O1819" t="str">
            <v/>
          </cell>
          <cell r="P1819" t="str">
            <v/>
          </cell>
          <cell r="Q1819">
            <v>40</v>
          </cell>
          <cell r="R1819" t="str">
            <v>Année Philologique</v>
          </cell>
          <cell r="S1819" t="str">
            <v/>
          </cell>
        </row>
        <row r="1820">
          <cell r="E1820">
            <v>1839</v>
          </cell>
          <cell r="F1820" t="str">
            <v>Logins</v>
          </cell>
          <cell r="G1820" t="str">
            <v>201908</v>
          </cell>
          <cell r="H1820" t="str">
            <v>University of Victoria</v>
          </cell>
          <cell r="I1820" t="str">
            <v>Victoria</v>
          </cell>
          <cell r="J1820" t="str">
            <v>Canada</v>
          </cell>
          <cell r="K1820">
            <v>1</v>
          </cell>
          <cell r="L1820" t="str">
            <v>Consortium</v>
          </cell>
          <cell r="M1820">
            <v>2</v>
          </cell>
          <cell r="N1820" t="str">
            <v>Campus Wide</v>
          </cell>
          <cell r="O1820" t="str">
            <v/>
          </cell>
          <cell r="P1820" t="str">
            <v/>
          </cell>
          <cell r="Q1820">
            <v>40</v>
          </cell>
          <cell r="R1820" t="str">
            <v>Année Philologique</v>
          </cell>
          <cell r="S1820" t="str">
            <v/>
          </cell>
        </row>
        <row r="1821">
          <cell r="E1821">
            <v>1839</v>
          </cell>
          <cell r="F1821" t="str">
            <v>Logins</v>
          </cell>
          <cell r="G1821" t="str">
            <v>201909</v>
          </cell>
          <cell r="H1821" t="str">
            <v>University of Victoria</v>
          </cell>
          <cell r="I1821" t="str">
            <v>Victoria</v>
          </cell>
          <cell r="J1821" t="str">
            <v>Canada</v>
          </cell>
          <cell r="K1821">
            <v>1</v>
          </cell>
          <cell r="L1821" t="str">
            <v>Consortium</v>
          </cell>
          <cell r="M1821">
            <v>2</v>
          </cell>
          <cell r="N1821" t="str">
            <v>Campus Wide</v>
          </cell>
          <cell r="O1821" t="str">
            <v/>
          </cell>
          <cell r="P1821" t="str">
            <v/>
          </cell>
          <cell r="Q1821">
            <v>40</v>
          </cell>
          <cell r="R1821" t="str">
            <v>Année Philologique</v>
          </cell>
          <cell r="S1821" t="str">
            <v/>
          </cell>
        </row>
        <row r="1822">
          <cell r="E1822">
            <v>1839</v>
          </cell>
          <cell r="F1822" t="str">
            <v>Logins</v>
          </cell>
          <cell r="G1822" t="str">
            <v>201910</v>
          </cell>
          <cell r="H1822" t="str">
            <v>University of Victoria</v>
          </cell>
          <cell r="I1822" t="str">
            <v>Victoria</v>
          </cell>
          <cell r="J1822" t="str">
            <v>Canada</v>
          </cell>
          <cell r="K1822">
            <v>1</v>
          </cell>
          <cell r="L1822" t="str">
            <v>Consortium</v>
          </cell>
          <cell r="M1822">
            <v>2</v>
          </cell>
          <cell r="N1822" t="str">
            <v>Campus Wide</v>
          </cell>
          <cell r="O1822" t="str">
            <v/>
          </cell>
          <cell r="P1822" t="str">
            <v/>
          </cell>
          <cell r="Q1822">
            <v>40</v>
          </cell>
          <cell r="R1822" t="str">
            <v>Année Philologique</v>
          </cell>
          <cell r="S1822" t="str">
            <v/>
          </cell>
        </row>
        <row r="1823">
          <cell r="E1823">
            <v>1839</v>
          </cell>
          <cell r="F1823" t="str">
            <v>Logins</v>
          </cell>
          <cell r="G1823" t="str">
            <v>201911</v>
          </cell>
          <cell r="H1823" t="str">
            <v>University of Victoria</v>
          </cell>
          <cell r="I1823" t="str">
            <v>Victoria</v>
          </cell>
          <cell r="J1823" t="str">
            <v>Canada</v>
          </cell>
          <cell r="K1823">
            <v>1</v>
          </cell>
          <cell r="L1823" t="str">
            <v>Consortium</v>
          </cell>
          <cell r="M1823">
            <v>2</v>
          </cell>
          <cell r="N1823" t="str">
            <v>Campus Wide</v>
          </cell>
          <cell r="O1823" t="str">
            <v/>
          </cell>
          <cell r="P1823" t="str">
            <v/>
          </cell>
          <cell r="Q1823">
            <v>40</v>
          </cell>
          <cell r="R1823" t="str">
            <v>Année Philologique</v>
          </cell>
          <cell r="S1823" t="str">
            <v/>
          </cell>
        </row>
        <row r="1824">
          <cell r="E1824">
            <v>1839</v>
          </cell>
          <cell r="F1824" t="str">
            <v>Logins</v>
          </cell>
          <cell r="G1824" t="str">
            <v>201912</v>
          </cell>
          <cell r="H1824" t="str">
            <v>University of Victoria</v>
          </cell>
          <cell r="I1824" t="str">
            <v>Victoria</v>
          </cell>
          <cell r="J1824" t="str">
            <v>Canada</v>
          </cell>
          <cell r="K1824">
            <v>1</v>
          </cell>
          <cell r="L1824" t="str">
            <v>Consortium</v>
          </cell>
          <cell r="M1824">
            <v>2</v>
          </cell>
          <cell r="N1824" t="str">
            <v>Campus Wide</v>
          </cell>
          <cell r="O1824" t="str">
            <v/>
          </cell>
          <cell r="P1824" t="str">
            <v/>
          </cell>
          <cell r="Q1824">
            <v>40</v>
          </cell>
          <cell r="R1824" t="str">
            <v>Année Philologique</v>
          </cell>
          <cell r="S1824" t="str">
            <v/>
          </cell>
        </row>
        <row r="1825">
          <cell r="E1825">
            <v>1841</v>
          </cell>
          <cell r="F1825" t="str">
            <v>Logins</v>
          </cell>
          <cell r="G1825" t="str">
            <v>201901</v>
          </cell>
          <cell r="H1825" t="str">
            <v>Santa Clara University</v>
          </cell>
          <cell r="I1825" t="str">
            <v>Santa Clara</v>
          </cell>
          <cell r="J1825" t="str">
            <v>USA</v>
          </cell>
          <cell r="K1825">
            <v>1</v>
          </cell>
          <cell r="L1825" t="str">
            <v>Consortium</v>
          </cell>
          <cell r="M1825">
            <v>9</v>
          </cell>
          <cell r="N1825" t="str">
            <v>CARN-2</v>
          </cell>
          <cell r="O1825" t="str">
            <v/>
          </cell>
          <cell r="P1825" t="str">
            <v/>
          </cell>
          <cell r="Q1825">
            <v>40</v>
          </cell>
          <cell r="R1825" t="str">
            <v>Année Philologique</v>
          </cell>
          <cell r="S1825" t="str">
            <v/>
          </cell>
        </row>
        <row r="1826">
          <cell r="E1826">
            <v>1841</v>
          </cell>
          <cell r="F1826" t="str">
            <v>Logins</v>
          </cell>
          <cell r="G1826" t="str">
            <v>201902</v>
          </cell>
          <cell r="H1826" t="str">
            <v>Santa Clara University</v>
          </cell>
          <cell r="I1826" t="str">
            <v>Santa Clara</v>
          </cell>
          <cell r="J1826" t="str">
            <v>USA</v>
          </cell>
          <cell r="K1826">
            <v>1</v>
          </cell>
          <cell r="L1826" t="str">
            <v>Consortium</v>
          </cell>
          <cell r="M1826">
            <v>9</v>
          </cell>
          <cell r="N1826" t="str">
            <v>CARN-2</v>
          </cell>
          <cell r="O1826" t="str">
            <v/>
          </cell>
          <cell r="P1826" t="str">
            <v/>
          </cell>
          <cell r="Q1826">
            <v>40</v>
          </cell>
          <cell r="R1826" t="str">
            <v>Année Philologique</v>
          </cell>
          <cell r="S1826" t="str">
            <v/>
          </cell>
        </row>
        <row r="1827">
          <cell r="E1827">
            <v>1841</v>
          </cell>
          <cell r="F1827" t="str">
            <v>Logins</v>
          </cell>
          <cell r="G1827" t="str">
            <v>201903</v>
          </cell>
          <cell r="H1827" t="str">
            <v>Santa Clara University</v>
          </cell>
          <cell r="I1827" t="str">
            <v>Santa Clara</v>
          </cell>
          <cell r="J1827" t="str">
            <v>USA</v>
          </cell>
          <cell r="K1827">
            <v>1</v>
          </cell>
          <cell r="L1827" t="str">
            <v>Consortium</v>
          </cell>
          <cell r="M1827">
            <v>9</v>
          </cell>
          <cell r="N1827" t="str">
            <v>CARN-2</v>
          </cell>
          <cell r="O1827" t="str">
            <v/>
          </cell>
          <cell r="P1827" t="str">
            <v/>
          </cell>
          <cell r="Q1827">
            <v>40</v>
          </cell>
          <cell r="R1827" t="str">
            <v>Année Philologique</v>
          </cell>
          <cell r="S1827" t="str">
            <v/>
          </cell>
        </row>
        <row r="1828">
          <cell r="E1828">
            <v>1841</v>
          </cell>
          <cell r="F1828" t="str">
            <v>Logins</v>
          </cell>
          <cell r="G1828" t="str">
            <v>201904</v>
          </cell>
          <cell r="H1828" t="str">
            <v>Santa Clara University</v>
          </cell>
          <cell r="I1828" t="str">
            <v>Santa Clara</v>
          </cell>
          <cell r="J1828" t="str">
            <v>USA</v>
          </cell>
          <cell r="K1828">
            <v>1</v>
          </cell>
          <cell r="L1828" t="str">
            <v>Consortium</v>
          </cell>
          <cell r="M1828">
            <v>9</v>
          </cell>
          <cell r="N1828" t="str">
            <v>CARN-2</v>
          </cell>
          <cell r="O1828" t="str">
            <v/>
          </cell>
          <cell r="P1828" t="str">
            <v/>
          </cell>
          <cell r="Q1828">
            <v>40</v>
          </cell>
          <cell r="R1828" t="str">
            <v>Année Philologique</v>
          </cell>
          <cell r="S1828" t="str">
            <v/>
          </cell>
        </row>
        <row r="1829">
          <cell r="E1829">
            <v>1841</v>
          </cell>
          <cell r="F1829" t="str">
            <v>Logins</v>
          </cell>
          <cell r="G1829" t="str">
            <v>201905</v>
          </cell>
          <cell r="H1829" t="str">
            <v>Santa Clara University</v>
          </cell>
          <cell r="I1829" t="str">
            <v>Santa Clara</v>
          </cell>
          <cell r="J1829" t="str">
            <v>USA</v>
          </cell>
          <cell r="K1829">
            <v>1</v>
          </cell>
          <cell r="L1829" t="str">
            <v>Consortium</v>
          </cell>
          <cell r="M1829">
            <v>9</v>
          </cell>
          <cell r="N1829" t="str">
            <v>CARN-2</v>
          </cell>
          <cell r="O1829" t="str">
            <v/>
          </cell>
          <cell r="P1829" t="str">
            <v/>
          </cell>
          <cell r="Q1829">
            <v>40</v>
          </cell>
          <cell r="R1829" t="str">
            <v>Année Philologique</v>
          </cell>
          <cell r="S1829" t="str">
            <v/>
          </cell>
        </row>
        <row r="1830">
          <cell r="E1830">
            <v>1841</v>
          </cell>
          <cell r="F1830" t="str">
            <v>Logins</v>
          </cell>
          <cell r="G1830" t="str">
            <v>201906</v>
          </cell>
          <cell r="H1830" t="str">
            <v>Santa Clara University</v>
          </cell>
          <cell r="I1830" t="str">
            <v>Santa Clara</v>
          </cell>
          <cell r="J1830" t="str">
            <v>USA</v>
          </cell>
          <cell r="K1830">
            <v>1</v>
          </cell>
          <cell r="L1830" t="str">
            <v>Consortium</v>
          </cell>
          <cell r="M1830">
            <v>9</v>
          </cell>
          <cell r="N1830" t="str">
            <v>CARN-2</v>
          </cell>
          <cell r="O1830" t="str">
            <v/>
          </cell>
          <cell r="P1830" t="str">
            <v/>
          </cell>
          <cell r="Q1830">
            <v>40</v>
          </cell>
          <cell r="R1830" t="str">
            <v>Année Philologique</v>
          </cell>
          <cell r="S1830" t="str">
            <v/>
          </cell>
        </row>
        <row r="1831">
          <cell r="E1831">
            <v>1841</v>
          </cell>
          <cell r="F1831" t="str">
            <v>Logins</v>
          </cell>
          <cell r="G1831" t="str">
            <v>201907</v>
          </cell>
          <cell r="H1831" t="str">
            <v>Santa Clara University</v>
          </cell>
          <cell r="I1831" t="str">
            <v>Santa Clara</v>
          </cell>
          <cell r="J1831" t="str">
            <v>USA</v>
          </cell>
          <cell r="K1831">
            <v>1</v>
          </cell>
          <cell r="L1831" t="str">
            <v>Consortium</v>
          </cell>
          <cell r="M1831">
            <v>9</v>
          </cell>
          <cell r="N1831" t="str">
            <v>CARN-2</v>
          </cell>
          <cell r="O1831" t="str">
            <v/>
          </cell>
          <cell r="P1831" t="str">
            <v/>
          </cell>
          <cell r="Q1831">
            <v>40</v>
          </cell>
          <cell r="R1831" t="str">
            <v>Année Philologique</v>
          </cell>
          <cell r="S1831" t="str">
            <v/>
          </cell>
        </row>
        <row r="1832">
          <cell r="E1832">
            <v>1841</v>
          </cell>
          <cell r="F1832" t="str">
            <v>Logins</v>
          </cell>
          <cell r="G1832" t="str">
            <v>201908</v>
          </cell>
          <cell r="H1832" t="str">
            <v>Santa Clara University</v>
          </cell>
          <cell r="I1832" t="str">
            <v>Santa Clara</v>
          </cell>
          <cell r="J1832" t="str">
            <v>USA</v>
          </cell>
          <cell r="K1832">
            <v>1</v>
          </cell>
          <cell r="L1832" t="str">
            <v>Consortium</v>
          </cell>
          <cell r="M1832">
            <v>9</v>
          </cell>
          <cell r="N1832" t="str">
            <v>CARN-2</v>
          </cell>
          <cell r="O1832" t="str">
            <v/>
          </cell>
          <cell r="P1832" t="str">
            <v/>
          </cell>
          <cell r="Q1832">
            <v>40</v>
          </cell>
          <cell r="R1832" t="str">
            <v>Année Philologique</v>
          </cell>
          <cell r="S1832" t="str">
            <v/>
          </cell>
        </row>
        <row r="1833">
          <cell r="E1833">
            <v>1841</v>
          </cell>
          <cell r="F1833" t="str">
            <v>Logins</v>
          </cell>
          <cell r="G1833" t="str">
            <v>201909</v>
          </cell>
          <cell r="H1833" t="str">
            <v>Santa Clara University</v>
          </cell>
          <cell r="I1833" t="str">
            <v>Santa Clara</v>
          </cell>
          <cell r="J1833" t="str">
            <v>USA</v>
          </cell>
          <cell r="K1833">
            <v>1</v>
          </cell>
          <cell r="L1833" t="str">
            <v>Consortium</v>
          </cell>
          <cell r="M1833">
            <v>9</v>
          </cell>
          <cell r="N1833" t="str">
            <v>CARN-2</v>
          </cell>
          <cell r="O1833" t="str">
            <v/>
          </cell>
          <cell r="P1833" t="str">
            <v/>
          </cell>
          <cell r="Q1833">
            <v>40</v>
          </cell>
          <cell r="R1833" t="str">
            <v>Année Philologique</v>
          </cell>
          <cell r="S1833" t="str">
            <v/>
          </cell>
        </row>
        <row r="1834">
          <cell r="E1834">
            <v>1841</v>
          </cell>
          <cell r="F1834" t="str">
            <v>Logins</v>
          </cell>
          <cell r="G1834" t="str">
            <v>201910</v>
          </cell>
          <cell r="H1834" t="str">
            <v>Santa Clara University</v>
          </cell>
          <cell r="I1834" t="str">
            <v>Santa Clara</v>
          </cell>
          <cell r="J1834" t="str">
            <v>USA</v>
          </cell>
          <cell r="K1834">
            <v>1</v>
          </cell>
          <cell r="L1834" t="str">
            <v>Consortium</v>
          </cell>
          <cell r="M1834">
            <v>9</v>
          </cell>
          <cell r="N1834" t="str">
            <v>CARN-2</v>
          </cell>
          <cell r="O1834" t="str">
            <v/>
          </cell>
          <cell r="P1834" t="str">
            <v/>
          </cell>
          <cell r="Q1834">
            <v>40</v>
          </cell>
          <cell r="R1834" t="str">
            <v>Année Philologique</v>
          </cell>
          <cell r="S1834" t="str">
            <v/>
          </cell>
        </row>
        <row r="1835">
          <cell r="E1835">
            <v>1841</v>
          </cell>
          <cell r="F1835" t="str">
            <v>Logins</v>
          </cell>
          <cell r="G1835" t="str">
            <v>201911</v>
          </cell>
          <cell r="H1835" t="str">
            <v>Santa Clara University</v>
          </cell>
          <cell r="I1835" t="str">
            <v>Santa Clara</v>
          </cell>
          <cell r="J1835" t="str">
            <v>USA</v>
          </cell>
          <cell r="K1835">
            <v>1</v>
          </cell>
          <cell r="L1835" t="str">
            <v>Consortium</v>
          </cell>
          <cell r="M1835">
            <v>9</v>
          </cell>
          <cell r="N1835" t="str">
            <v>CARN-2</v>
          </cell>
          <cell r="O1835" t="str">
            <v/>
          </cell>
          <cell r="P1835" t="str">
            <v/>
          </cell>
          <cell r="Q1835">
            <v>40</v>
          </cell>
          <cell r="R1835" t="str">
            <v>Année Philologique</v>
          </cell>
          <cell r="S1835" t="str">
            <v/>
          </cell>
        </row>
        <row r="1836">
          <cell r="E1836">
            <v>1841</v>
          </cell>
          <cell r="F1836" t="str">
            <v>Logins</v>
          </cell>
          <cell r="G1836" t="str">
            <v>201912</v>
          </cell>
          <cell r="H1836" t="str">
            <v>Santa Clara University</v>
          </cell>
          <cell r="I1836" t="str">
            <v>Santa Clara</v>
          </cell>
          <cell r="J1836" t="str">
            <v>USA</v>
          </cell>
          <cell r="K1836">
            <v>1</v>
          </cell>
          <cell r="L1836" t="str">
            <v>Consortium</v>
          </cell>
          <cell r="M1836">
            <v>9</v>
          </cell>
          <cell r="N1836" t="str">
            <v>CARN-2</v>
          </cell>
          <cell r="O1836" t="str">
            <v/>
          </cell>
          <cell r="P1836" t="str">
            <v/>
          </cell>
          <cell r="Q1836">
            <v>40</v>
          </cell>
          <cell r="R1836" t="str">
            <v>Année Philologique</v>
          </cell>
          <cell r="S1836" t="str">
            <v/>
          </cell>
        </row>
        <row r="1837">
          <cell r="E1837">
            <v>1842</v>
          </cell>
          <cell r="F1837" t="str">
            <v>Logins</v>
          </cell>
          <cell r="G1837" t="str">
            <v>201901</v>
          </cell>
          <cell r="H1837" t="str">
            <v>Bibliothèque de la Sorbonne</v>
          </cell>
          <cell r="I1837" t="str">
            <v>Paris</v>
          </cell>
          <cell r="J1837" t="str">
            <v>France</v>
          </cell>
          <cell r="K1837">
            <v>1</v>
          </cell>
          <cell r="L1837" t="str">
            <v>Consortium</v>
          </cell>
          <cell r="M1837">
            <v>2</v>
          </cell>
          <cell r="N1837" t="str">
            <v>Campus Wide</v>
          </cell>
          <cell r="O1837" t="str">
            <v/>
          </cell>
          <cell r="P1837" t="str">
            <v/>
          </cell>
          <cell r="Q1837">
            <v>170</v>
          </cell>
          <cell r="R1837" t="str">
            <v>Année Philologique</v>
          </cell>
          <cell r="S1837" t="str">
            <v/>
          </cell>
        </row>
        <row r="1838">
          <cell r="E1838">
            <v>1842</v>
          </cell>
          <cell r="F1838" t="str">
            <v>Logins</v>
          </cell>
          <cell r="G1838" t="str">
            <v>201902</v>
          </cell>
          <cell r="H1838" t="str">
            <v>Bibliothèque de la Sorbonne</v>
          </cell>
          <cell r="I1838" t="str">
            <v>Paris</v>
          </cell>
          <cell r="J1838" t="str">
            <v>France</v>
          </cell>
          <cell r="K1838">
            <v>1</v>
          </cell>
          <cell r="L1838" t="str">
            <v>Consortium</v>
          </cell>
          <cell r="M1838">
            <v>2</v>
          </cell>
          <cell r="N1838" t="str">
            <v>Campus Wide</v>
          </cell>
          <cell r="O1838" t="str">
            <v/>
          </cell>
          <cell r="P1838" t="str">
            <v/>
          </cell>
          <cell r="Q1838">
            <v>170</v>
          </cell>
          <cell r="R1838" t="str">
            <v>Année Philologique</v>
          </cell>
          <cell r="S1838" t="str">
            <v/>
          </cell>
        </row>
        <row r="1839">
          <cell r="E1839">
            <v>1842</v>
          </cell>
          <cell r="F1839" t="str">
            <v>Logins</v>
          </cell>
          <cell r="G1839" t="str">
            <v>201903</v>
          </cell>
          <cell r="H1839" t="str">
            <v>Bibliothèque de la Sorbonne</v>
          </cell>
          <cell r="I1839" t="str">
            <v>Paris</v>
          </cell>
          <cell r="J1839" t="str">
            <v>France</v>
          </cell>
          <cell r="K1839">
            <v>1</v>
          </cell>
          <cell r="L1839" t="str">
            <v>Consortium</v>
          </cell>
          <cell r="M1839">
            <v>2</v>
          </cell>
          <cell r="N1839" t="str">
            <v>Campus Wide</v>
          </cell>
          <cell r="O1839" t="str">
            <v/>
          </cell>
          <cell r="P1839" t="str">
            <v/>
          </cell>
          <cell r="Q1839">
            <v>170</v>
          </cell>
          <cell r="R1839" t="str">
            <v>Année Philologique</v>
          </cell>
          <cell r="S1839" t="str">
            <v/>
          </cell>
        </row>
        <row r="1840">
          <cell r="E1840">
            <v>1842</v>
          </cell>
          <cell r="F1840" t="str">
            <v>Logins</v>
          </cell>
          <cell r="G1840" t="str">
            <v>201904</v>
          </cell>
          <cell r="H1840" t="str">
            <v>Bibliothèque de la Sorbonne</v>
          </cell>
          <cell r="I1840" t="str">
            <v>Paris</v>
          </cell>
          <cell r="J1840" t="str">
            <v>France</v>
          </cell>
          <cell r="K1840">
            <v>1</v>
          </cell>
          <cell r="L1840" t="str">
            <v>Consortium</v>
          </cell>
          <cell r="M1840">
            <v>2</v>
          </cell>
          <cell r="N1840" t="str">
            <v>Campus Wide</v>
          </cell>
          <cell r="O1840" t="str">
            <v/>
          </cell>
          <cell r="P1840" t="str">
            <v/>
          </cell>
          <cell r="Q1840">
            <v>170</v>
          </cell>
          <cell r="R1840" t="str">
            <v>Année Philologique</v>
          </cell>
          <cell r="S1840" t="str">
            <v/>
          </cell>
        </row>
        <row r="1841">
          <cell r="E1841">
            <v>1842</v>
          </cell>
          <cell r="F1841" t="str">
            <v>Logins</v>
          </cell>
          <cell r="G1841" t="str">
            <v>201905</v>
          </cell>
          <cell r="H1841" t="str">
            <v>Bibliothèque de la Sorbonne</v>
          </cell>
          <cell r="I1841" t="str">
            <v>Paris</v>
          </cell>
          <cell r="J1841" t="str">
            <v>France</v>
          </cell>
          <cell r="K1841">
            <v>1</v>
          </cell>
          <cell r="L1841" t="str">
            <v>Consortium</v>
          </cell>
          <cell r="M1841">
            <v>2</v>
          </cell>
          <cell r="N1841" t="str">
            <v>Campus Wide</v>
          </cell>
          <cell r="O1841" t="str">
            <v/>
          </cell>
          <cell r="P1841" t="str">
            <v/>
          </cell>
          <cell r="Q1841">
            <v>170</v>
          </cell>
          <cell r="R1841" t="str">
            <v>Année Philologique</v>
          </cell>
          <cell r="S1841" t="str">
            <v/>
          </cell>
        </row>
        <row r="1842">
          <cell r="E1842">
            <v>1842</v>
          </cell>
          <cell r="F1842" t="str">
            <v>Logins</v>
          </cell>
          <cell r="G1842" t="str">
            <v>201906</v>
          </cell>
          <cell r="H1842" t="str">
            <v>Bibliothèque de la Sorbonne</v>
          </cell>
          <cell r="I1842" t="str">
            <v>Paris</v>
          </cell>
          <cell r="J1842" t="str">
            <v>France</v>
          </cell>
          <cell r="K1842">
            <v>1</v>
          </cell>
          <cell r="L1842" t="str">
            <v>Consortium</v>
          </cell>
          <cell r="M1842">
            <v>2</v>
          </cell>
          <cell r="N1842" t="str">
            <v>Campus Wide</v>
          </cell>
          <cell r="O1842" t="str">
            <v/>
          </cell>
          <cell r="P1842" t="str">
            <v/>
          </cell>
          <cell r="Q1842">
            <v>170</v>
          </cell>
          <cell r="R1842" t="str">
            <v>Année Philologique</v>
          </cell>
          <cell r="S1842" t="str">
            <v/>
          </cell>
        </row>
        <row r="1843">
          <cell r="E1843">
            <v>1842</v>
          </cell>
          <cell r="F1843" t="str">
            <v>Logins</v>
          </cell>
          <cell r="G1843" t="str">
            <v>201907</v>
          </cell>
          <cell r="H1843" t="str">
            <v>Bibliothèque de la Sorbonne</v>
          </cell>
          <cell r="I1843" t="str">
            <v>Paris</v>
          </cell>
          <cell r="J1843" t="str">
            <v>France</v>
          </cell>
          <cell r="K1843">
            <v>1</v>
          </cell>
          <cell r="L1843" t="str">
            <v>Consortium</v>
          </cell>
          <cell r="M1843">
            <v>2</v>
          </cell>
          <cell r="N1843" t="str">
            <v>Campus Wide</v>
          </cell>
          <cell r="O1843" t="str">
            <v/>
          </cell>
          <cell r="P1843" t="str">
            <v/>
          </cell>
          <cell r="Q1843">
            <v>170</v>
          </cell>
          <cell r="R1843" t="str">
            <v>Année Philologique</v>
          </cell>
          <cell r="S1843" t="str">
            <v/>
          </cell>
        </row>
        <row r="1844">
          <cell r="E1844">
            <v>1842</v>
          </cell>
          <cell r="F1844" t="str">
            <v>Logins</v>
          </cell>
          <cell r="G1844" t="str">
            <v>201908</v>
          </cell>
          <cell r="H1844" t="str">
            <v>Bibliothèque de la Sorbonne</v>
          </cell>
          <cell r="I1844" t="str">
            <v>Paris</v>
          </cell>
          <cell r="J1844" t="str">
            <v>France</v>
          </cell>
          <cell r="K1844">
            <v>1</v>
          </cell>
          <cell r="L1844" t="str">
            <v>Consortium</v>
          </cell>
          <cell r="M1844">
            <v>2</v>
          </cell>
          <cell r="N1844" t="str">
            <v>Campus Wide</v>
          </cell>
          <cell r="O1844" t="str">
            <v/>
          </cell>
          <cell r="P1844" t="str">
            <v/>
          </cell>
          <cell r="Q1844">
            <v>170</v>
          </cell>
          <cell r="R1844" t="str">
            <v>Année Philologique</v>
          </cell>
          <cell r="S1844" t="str">
            <v/>
          </cell>
        </row>
        <row r="1845">
          <cell r="E1845">
            <v>1842</v>
          </cell>
          <cell r="F1845" t="str">
            <v>Logins</v>
          </cell>
          <cell r="G1845" t="str">
            <v>201909</v>
          </cell>
          <cell r="H1845" t="str">
            <v>Bibliothèque de la Sorbonne</v>
          </cell>
          <cell r="I1845" t="str">
            <v>Paris</v>
          </cell>
          <cell r="J1845" t="str">
            <v>France</v>
          </cell>
          <cell r="K1845">
            <v>1</v>
          </cell>
          <cell r="L1845" t="str">
            <v>Consortium</v>
          </cell>
          <cell r="M1845">
            <v>2</v>
          </cell>
          <cell r="N1845" t="str">
            <v>Campus Wide</v>
          </cell>
          <cell r="O1845" t="str">
            <v/>
          </cell>
          <cell r="P1845" t="str">
            <v/>
          </cell>
          <cell r="Q1845">
            <v>170</v>
          </cell>
          <cell r="R1845" t="str">
            <v>Année Philologique</v>
          </cell>
          <cell r="S1845" t="str">
            <v/>
          </cell>
        </row>
        <row r="1846">
          <cell r="E1846">
            <v>1842</v>
          </cell>
          <cell r="F1846" t="str">
            <v>Logins</v>
          </cell>
          <cell r="G1846" t="str">
            <v>201910</v>
          </cell>
          <cell r="H1846" t="str">
            <v>Bibliothèque de la Sorbonne</v>
          </cell>
          <cell r="I1846" t="str">
            <v>Paris</v>
          </cell>
          <cell r="J1846" t="str">
            <v>France</v>
          </cell>
          <cell r="K1846">
            <v>1</v>
          </cell>
          <cell r="L1846" t="str">
            <v>Consortium</v>
          </cell>
          <cell r="M1846">
            <v>2</v>
          </cell>
          <cell r="N1846" t="str">
            <v>Campus Wide</v>
          </cell>
          <cell r="O1846" t="str">
            <v/>
          </cell>
          <cell r="P1846" t="str">
            <v/>
          </cell>
          <cell r="Q1846">
            <v>170</v>
          </cell>
          <cell r="R1846" t="str">
            <v>Année Philologique</v>
          </cell>
          <cell r="S1846" t="str">
            <v/>
          </cell>
        </row>
        <row r="1847">
          <cell r="E1847">
            <v>1842</v>
          </cell>
          <cell r="F1847" t="str">
            <v>Logins</v>
          </cell>
          <cell r="G1847" t="str">
            <v>201911</v>
          </cell>
          <cell r="H1847" t="str">
            <v>Bibliothèque de la Sorbonne</v>
          </cell>
          <cell r="I1847" t="str">
            <v>Paris</v>
          </cell>
          <cell r="J1847" t="str">
            <v>France</v>
          </cell>
          <cell r="K1847">
            <v>1</v>
          </cell>
          <cell r="L1847" t="str">
            <v>Consortium</v>
          </cell>
          <cell r="M1847">
            <v>2</v>
          </cell>
          <cell r="N1847" t="str">
            <v>Campus Wide</v>
          </cell>
          <cell r="O1847" t="str">
            <v/>
          </cell>
          <cell r="P1847" t="str">
            <v/>
          </cell>
          <cell r="Q1847">
            <v>170</v>
          </cell>
          <cell r="R1847" t="str">
            <v>Année Philologique</v>
          </cell>
          <cell r="S1847" t="str">
            <v/>
          </cell>
        </row>
        <row r="1848">
          <cell r="E1848">
            <v>1842</v>
          </cell>
          <cell r="F1848" t="str">
            <v>Logins</v>
          </cell>
          <cell r="G1848" t="str">
            <v>201912</v>
          </cell>
          <cell r="H1848" t="str">
            <v>Bibliothèque de la Sorbonne</v>
          </cell>
          <cell r="I1848" t="str">
            <v>Paris</v>
          </cell>
          <cell r="J1848" t="str">
            <v>France</v>
          </cell>
          <cell r="K1848">
            <v>1</v>
          </cell>
          <cell r="L1848" t="str">
            <v>Consortium</v>
          </cell>
          <cell r="M1848">
            <v>2</v>
          </cell>
          <cell r="N1848" t="str">
            <v>Campus Wide</v>
          </cell>
          <cell r="O1848" t="str">
            <v/>
          </cell>
          <cell r="P1848" t="str">
            <v/>
          </cell>
          <cell r="Q1848">
            <v>170</v>
          </cell>
          <cell r="R1848" t="str">
            <v>Année Philologique</v>
          </cell>
          <cell r="S1848" t="str">
            <v/>
          </cell>
        </row>
        <row r="1849">
          <cell r="E1849">
            <v>1843</v>
          </cell>
          <cell r="F1849" t="str">
            <v>Logins</v>
          </cell>
          <cell r="G1849" t="str">
            <v>201901</v>
          </cell>
          <cell r="H1849" t="str">
            <v>University of Queensland Library</v>
          </cell>
          <cell r="I1849" t="str">
            <v>St-Lucia</v>
          </cell>
          <cell r="J1849" t="str">
            <v>Australia</v>
          </cell>
          <cell r="K1849">
            <v>1</v>
          </cell>
          <cell r="L1849" t="str">
            <v>Consortium</v>
          </cell>
          <cell r="M1849">
            <v>2</v>
          </cell>
          <cell r="N1849" t="str">
            <v>Campus Wide</v>
          </cell>
          <cell r="O1849" t="str">
            <v/>
          </cell>
          <cell r="P1849" t="str">
            <v/>
          </cell>
          <cell r="Q1849">
            <v>40</v>
          </cell>
          <cell r="R1849" t="str">
            <v>Année Philologique</v>
          </cell>
          <cell r="S1849" t="str">
            <v/>
          </cell>
        </row>
        <row r="1850">
          <cell r="E1850">
            <v>1843</v>
          </cell>
          <cell r="F1850" t="str">
            <v>Logins</v>
          </cell>
          <cell r="G1850" t="str">
            <v>201902</v>
          </cell>
          <cell r="H1850" t="str">
            <v>University of Queensland Library</v>
          </cell>
          <cell r="I1850" t="str">
            <v>St-Lucia</v>
          </cell>
          <cell r="J1850" t="str">
            <v>Australia</v>
          </cell>
          <cell r="K1850">
            <v>1</v>
          </cell>
          <cell r="L1850" t="str">
            <v>Consortium</v>
          </cell>
          <cell r="M1850">
            <v>2</v>
          </cell>
          <cell r="N1850" t="str">
            <v>Campus Wide</v>
          </cell>
          <cell r="O1850" t="str">
            <v/>
          </cell>
          <cell r="P1850" t="str">
            <v/>
          </cell>
          <cell r="Q1850">
            <v>40</v>
          </cell>
          <cell r="R1850" t="str">
            <v>Année Philologique</v>
          </cell>
          <cell r="S1850" t="str">
            <v/>
          </cell>
        </row>
        <row r="1851">
          <cell r="E1851">
            <v>1843</v>
          </cell>
          <cell r="F1851" t="str">
            <v>Logins</v>
          </cell>
          <cell r="G1851" t="str">
            <v>201903</v>
          </cell>
          <cell r="H1851" t="str">
            <v>University of Queensland Library</v>
          </cell>
          <cell r="I1851" t="str">
            <v>St-Lucia</v>
          </cell>
          <cell r="J1851" t="str">
            <v>Australia</v>
          </cell>
          <cell r="K1851">
            <v>1</v>
          </cell>
          <cell r="L1851" t="str">
            <v>Consortium</v>
          </cell>
          <cell r="M1851">
            <v>2</v>
          </cell>
          <cell r="N1851" t="str">
            <v>Campus Wide</v>
          </cell>
          <cell r="O1851" t="str">
            <v/>
          </cell>
          <cell r="P1851" t="str">
            <v/>
          </cell>
          <cell r="Q1851">
            <v>40</v>
          </cell>
          <cell r="R1851" t="str">
            <v>Année Philologique</v>
          </cell>
          <cell r="S1851" t="str">
            <v/>
          </cell>
        </row>
        <row r="1852">
          <cell r="E1852">
            <v>1843</v>
          </cell>
          <cell r="F1852" t="str">
            <v>Logins</v>
          </cell>
          <cell r="G1852" t="str">
            <v>201904</v>
          </cell>
          <cell r="H1852" t="str">
            <v>University of Queensland Library</v>
          </cell>
          <cell r="I1852" t="str">
            <v>St-Lucia</v>
          </cell>
          <cell r="J1852" t="str">
            <v>Australia</v>
          </cell>
          <cell r="K1852">
            <v>1</v>
          </cell>
          <cell r="L1852" t="str">
            <v>Consortium</v>
          </cell>
          <cell r="M1852">
            <v>2</v>
          </cell>
          <cell r="N1852" t="str">
            <v>Campus Wide</v>
          </cell>
          <cell r="O1852" t="str">
            <v/>
          </cell>
          <cell r="P1852" t="str">
            <v/>
          </cell>
          <cell r="Q1852">
            <v>40</v>
          </cell>
          <cell r="R1852" t="str">
            <v>Année Philologique</v>
          </cell>
          <cell r="S1852" t="str">
            <v/>
          </cell>
        </row>
        <row r="1853">
          <cell r="E1853">
            <v>1843</v>
          </cell>
          <cell r="F1853" t="str">
            <v>Logins</v>
          </cell>
          <cell r="G1853" t="str">
            <v>201905</v>
          </cell>
          <cell r="H1853" t="str">
            <v>University of Queensland Library</v>
          </cell>
          <cell r="I1853" t="str">
            <v>St-Lucia</v>
          </cell>
          <cell r="J1853" t="str">
            <v>Australia</v>
          </cell>
          <cell r="K1853">
            <v>1</v>
          </cell>
          <cell r="L1853" t="str">
            <v>Consortium</v>
          </cell>
          <cell r="M1853">
            <v>2</v>
          </cell>
          <cell r="N1853" t="str">
            <v>Campus Wide</v>
          </cell>
          <cell r="O1853" t="str">
            <v/>
          </cell>
          <cell r="P1853" t="str">
            <v/>
          </cell>
          <cell r="Q1853">
            <v>40</v>
          </cell>
          <cell r="R1853" t="str">
            <v>Année Philologique</v>
          </cell>
          <cell r="S1853" t="str">
            <v/>
          </cell>
        </row>
        <row r="1854">
          <cell r="E1854">
            <v>1843</v>
          </cell>
          <cell r="F1854" t="str">
            <v>Logins</v>
          </cell>
          <cell r="G1854" t="str">
            <v>201906</v>
          </cell>
          <cell r="H1854" t="str">
            <v>University of Queensland Library</v>
          </cell>
          <cell r="I1854" t="str">
            <v>St-Lucia</v>
          </cell>
          <cell r="J1854" t="str">
            <v>Australia</v>
          </cell>
          <cell r="K1854">
            <v>1</v>
          </cell>
          <cell r="L1854" t="str">
            <v>Consortium</v>
          </cell>
          <cell r="M1854">
            <v>2</v>
          </cell>
          <cell r="N1854" t="str">
            <v>Campus Wide</v>
          </cell>
          <cell r="O1854" t="str">
            <v/>
          </cell>
          <cell r="P1854" t="str">
            <v/>
          </cell>
          <cell r="Q1854">
            <v>40</v>
          </cell>
          <cell r="R1854" t="str">
            <v>Année Philologique</v>
          </cell>
          <cell r="S1854" t="str">
            <v/>
          </cell>
        </row>
        <row r="1855">
          <cell r="E1855">
            <v>1843</v>
          </cell>
          <cell r="F1855" t="str">
            <v>Logins</v>
          </cell>
          <cell r="G1855" t="str">
            <v>201907</v>
          </cell>
          <cell r="H1855" t="str">
            <v>University of Queensland Library</v>
          </cell>
          <cell r="I1855" t="str">
            <v>St-Lucia</v>
          </cell>
          <cell r="J1855" t="str">
            <v>Australia</v>
          </cell>
          <cell r="K1855">
            <v>1</v>
          </cell>
          <cell r="L1855" t="str">
            <v>Consortium</v>
          </cell>
          <cell r="M1855">
            <v>2</v>
          </cell>
          <cell r="N1855" t="str">
            <v>Campus Wide</v>
          </cell>
          <cell r="O1855" t="str">
            <v/>
          </cell>
          <cell r="P1855" t="str">
            <v/>
          </cell>
          <cell r="Q1855">
            <v>40</v>
          </cell>
          <cell r="R1855" t="str">
            <v>Année Philologique</v>
          </cell>
          <cell r="S1855" t="str">
            <v/>
          </cell>
        </row>
        <row r="1856">
          <cell r="E1856">
            <v>1843</v>
          </cell>
          <cell r="F1856" t="str">
            <v>Logins</v>
          </cell>
          <cell r="G1856" t="str">
            <v>201908</v>
          </cell>
          <cell r="H1856" t="str">
            <v>University of Queensland Library</v>
          </cell>
          <cell r="I1856" t="str">
            <v>St-Lucia</v>
          </cell>
          <cell r="J1856" t="str">
            <v>Australia</v>
          </cell>
          <cell r="K1856">
            <v>1</v>
          </cell>
          <cell r="L1856" t="str">
            <v>Consortium</v>
          </cell>
          <cell r="M1856">
            <v>2</v>
          </cell>
          <cell r="N1856" t="str">
            <v>Campus Wide</v>
          </cell>
          <cell r="O1856" t="str">
            <v/>
          </cell>
          <cell r="P1856" t="str">
            <v/>
          </cell>
          <cell r="Q1856">
            <v>40</v>
          </cell>
          <cell r="R1856" t="str">
            <v>Année Philologique</v>
          </cell>
          <cell r="S1856" t="str">
            <v/>
          </cell>
        </row>
        <row r="1857">
          <cell r="E1857">
            <v>1843</v>
          </cell>
          <cell r="F1857" t="str">
            <v>Logins</v>
          </cell>
          <cell r="G1857" t="str">
            <v>201909</v>
          </cell>
          <cell r="H1857" t="str">
            <v>University of Queensland Library</v>
          </cell>
          <cell r="I1857" t="str">
            <v>St-Lucia</v>
          </cell>
          <cell r="J1857" t="str">
            <v>Australia</v>
          </cell>
          <cell r="K1857">
            <v>1</v>
          </cell>
          <cell r="L1857" t="str">
            <v>Consortium</v>
          </cell>
          <cell r="M1857">
            <v>2</v>
          </cell>
          <cell r="N1857" t="str">
            <v>Campus Wide</v>
          </cell>
          <cell r="O1857" t="str">
            <v/>
          </cell>
          <cell r="P1857" t="str">
            <v/>
          </cell>
          <cell r="Q1857">
            <v>40</v>
          </cell>
          <cell r="R1857" t="str">
            <v>Année Philologique</v>
          </cell>
          <cell r="S1857" t="str">
            <v/>
          </cell>
        </row>
        <row r="1858">
          <cell r="E1858">
            <v>1843</v>
          </cell>
          <cell r="F1858" t="str">
            <v>Logins</v>
          </cell>
          <cell r="G1858" t="str">
            <v>201910</v>
          </cell>
          <cell r="H1858" t="str">
            <v>University of Queensland Library</v>
          </cell>
          <cell r="I1858" t="str">
            <v>St-Lucia</v>
          </cell>
          <cell r="J1858" t="str">
            <v>Australia</v>
          </cell>
          <cell r="K1858">
            <v>1</v>
          </cell>
          <cell r="L1858" t="str">
            <v>Consortium</v>
          </cell>
          <cell r="M1858">
            <v>2</v>
          </cell>
          <cell r="N1858" t="str">
            <v>Campus Wide</v>
          </cell>
          <cell r="O1858" t="str">
            <v/>
          </cell>
          <cell r="P1858" t="str">
            <v/>
          </cell>
          <cell r="Q1858">
            <v>40</v>
          </cell>
          <cell r="R1858" t="str">
            <v>Année Philologique</v>
          </cell>
          <cell r="S1858" t="str">
            <v/>
          </cell>
        </row>
        <row r="1859">
          <cell r="E1859">
            <v>1843</v>
          </cell>
          <cell r="F1859" t="str">
            <v>Logins</v>
          </cell>
          <cell r="G1859" t="str">
            <v>201911</v>
          </cell>
          <cell r="H1859" t="str">
            <v>University of Queensland Library</v>
          </cell>
          <cell r="I1859" t="str">
            <v>St-Lucia</v>
          </cell>
          <cell r="J1859" t="str">
            <v>Australia</v>
          </cell>
          <cell r="K1859">
            <v>1</v>
          </cell>
          <cell r="L1859" t="str">
            <v>Consortium</v>
          </cell>
          <cell r="M1859">
            <v>2</v>
          </cell>
          <cell r="N1859" t="str">
            <v>Campus Wide</v>
          </cell>
          <cell r="O1859" t="str">
            <v/>
          </cell>
          <cell r="P1859" t="str">
            <v/>
          </cell>
          <cell r="Q1859">
            <v>40</v>
          </cell>
          <cell r="R1859" t="str">
            <v>Année Philologique</v>
          </cell>
          <cell r="S1859" t="str">
            <v/>
          </cell>
        </row>
        <row r="1860">
          <cell r="E1860">
            <v>1843</v>
          </cell>
          <cell r="F1860" t="str">
            <v>Logins</v>
          </cell>
          <cell r="G1860" t="str">
            <v>201912</v>
          </cell>
          <cell r="H1860" t="str">
            <v>University of Queensland Library</v>
          </cell>
          <cell r="I1860" t="str">
            <v>St-Lucia</v>
          </cell>
          <cell r="J1860" t="str">
            <v>Australia</v>
          </cell>
          <cell r="K1860">
            <v>1</v>
          </cell>
          <cell r="L1860" t="str">
            <v>Consortium</v>
          </cell>
          <cell r="M1860">
            <v>2</v>
          </cell>
          <cell r="N1860" t="str">
            <v>Campus Wide</v>
          </cell>
          <cell r="O1860" t="str">
            <v/>
          </cell>
          <cell r="P1860" t="str">
            <v/>
          </cell>
          <cell r="Q1860">
            <v>40</v>
          </cell>
          <cell r="R1860" t="str">
            <v>Année Philologique</v>
          </cell>
          <cell r="S1860" t="str">
            <v/>
          </cell>
        </row>
        <row r="1861">
          <cell r="E1861">
            <v>1845</v>
          </cell>
          <cell r="F1861" t="str">
            <v>Logins</v>
          </cell>
          <cell r="G1861" t="str">
            <v>201901</v>
          </cell>
          <cell r="H1861" t="str">
            <v>University of Nottingham</v>
          </cell>
          <cell r="I1861" t="str">
            <v>Nottingham</v>
          </cell>
          <cell r="J1861" t="str">
            <v>UK</v>
          </cell>
          <cell r="K1861">
            <v>2</v>
          </cell>
          <cell r="L1861" t="str">
            <v>Institute</v>
          </cell>
          <cell r="M1861">
            <v>14</v>
          </cell>
          <cell r="N1861" t="str">
            <v>JISC-2</v>
          </cell>
          <cell r="O1861" t="str">
            <v/>
          </cell>
          <cell r="P1861" t="str">
            <v/>
          </cell>
          <cell r="Q1861">
            <v>40</v>
          </cell>
          <cell r="R1861" t="str">
            <v>Année Philologique</v>
          </cell>
          <cell r="S1861" t="str">
            <v/>
          </cell>
        </row>
        <row r="1862">
          <cell r="E1862">
            <v>1845</v>
          </cell>
          <cell r="F1862" t="str">
            <v>Logins</v>
          </cell>
          <cell r="G1862" t="str">
            <v>201902</v>
          </cell>
          <cell r="H1862" t="str">
            <v>University of Nottingham</v>
          </cell>
          <cell r="I1862" t="str">
            <v>Nottingham</v>
          </cell>
          <cell r="J1862" t="str">
            <v>UK</v>
          </cell>
          <cell r="K1862">
            <v>2</v>
          </cell>
          <cell r="L1862" t="str">
            <v>Institute</v>
          </cell>
          <cell r="M1862">
            <v>14</v>
          </cell>
          <cell r="N1862" t="str">
            <v>JISC-2</v>
          </cell>
          <cell r="O1862" t="str">
            <v/>
          </cell>
          <cell r="P1862" t="str">
            <v/>
          </cell>
          <cell r="Q1862">
            <v>40</v>
          </cell>
          <cell r="R1862" t="str">
            <v>Année Philologique</v>
          </cell>
          <cell r="S1862" t="str">
            <v/>
          </cell>
        </row>
        <row r="1863">
          <cell r="E1863">
            <v>1845</v>
          </cell>
          <cell r="F1863" t="str">
            <v>Logins</v>
          </cell>
          <cell r="G1863" t="str">
            <v>201903</v>
          </cell>
          <cell r="H1863" t="str">
            <v>University of Nottingham</v>
          </cell>
          <cell r="I1863" t="str">
            <v>Nottingham</v>
          </cell>
          <cell r="J1863" t="str">
            <v>UK</v>
          </cell>
          <cell r="K1863">
            <v>2</v>
          </cell>
          <cell r="L1863" t="str">
            <v>Institute</v>
          </cell>
          <cell r="M1863">
            <v>14</v>
          </cell>
          <cell r="N1863" t="str">
            <v>JISC-2</v>
          </cell>
          <cell r="O1863" t="str">
            <v/>
          </cell>
          <cell r="P1863" t="str">
            <v/>
          </cell>
          <cell r="Q1863">
            <v>40</v>
          </cell>
          <cell r="R1863" t="str">
            <v>Année Philologique</v>
          </cell>
          <cell r="S1863" t="str">
            <v/>
          </cell>
        </row>
        <row r="1864">
          <cell r="E1864">
            <v>1845</v>
          </cell>
          <cell r="F1864" t="str">
            <v>Logins</v>
          </cell>
          <cell r="G1864" t="str">
            <v>201904</v>
          </cell>
          <cell r="H1864" t="str">
            <v>University of Nottingham</v>
          </cell>
          <cell r="I1864" t="str">
            <v>Nottingham</v>
          </cell>
          <cell r="J1864" t="str">
            <v>UK</v>
          </cell>
          <cell r="K1864">
            <v>2</v>
          </cell>
          <cell r="L1864" t="str">
            <v>Institute</v>
          </cell>
          <cell r="M1864">
            <v>14</v>
          </cell>
          <cell r="N1864" t="str">
            <v>JISC-2</v>
          </cell>
          <cell r="O1864" t="str">
            <v/>
          </cell>
          <cell r="P1864" t="str">
            <v/>
          </cell>
          <cell r="Q1864">
            <v>40</v>
          </cell>
          <cell r="R1864" t="str">
            <v>Année Philologique</v>
          </cell>
          <cell r="S1864" t="str">
            <v/>
          </cell>
        </row>
        <row r="1865">
          <cell r="E1865">
            <v>1845</v>
          </cell>
          <cell r="F1865" t="str">
            <v>Logins</v>
          </cell>
          <cell r="G1865" t="str">
            <v>201905</v>
          </cell>
          <cell r="H1865" t="str">
            <v>University of Nottingham</v>
          </cell>
          <cell r="I1865" t="str">
            <v>Nottingham</v>
          </cell>
          <cell r="J1865" t="str">
            <v>UK</v>
          </cell>
          <cell r="K1865">
            <v>2</v>
          </cell>
          <cell r="L1865" t="str">
            <v>Institute</v>
          </cell>
          <cell r="M1865">
            <v>14</v>
          </cell>
          <cell r="N1865" t="str">
            <v>JISC-2</v>
          </cell>
          <cell r="O1865" t="str">
            <v/>
          </cell>
          <cell r="P1865" t="str">
            <v/>
          </cell>
          <cell r="Q1865">
            <v>40</v>
          </cell>
          <cell r="R1865" t="str">
            <v>Année Philologique</v>
          </cell>
          <cell r="S1865" t="str">
            <v/>
          </cell>
        </row>
        <row r="1866">
          <cell r="E1866">
            <v>1845</v>
          </cell>
          <cell r="F1866" t="str">
            <v>Logins</v>
          </cell>
          <cell r="G1866" t="str">
            <v>201906</v>
          </cell>
          <cell r="H1866" t="str">
            <v>University of Nottingham</v>
          </cell>
          <cell r="I1866" t="str">
            <v>Nottingham</v>
          </cell>
          <cell r="J1866" t="str">
            <v>UK</v>
          </cell>
          <cell r="K1866">
            <v>2</v>
          </cell>
          <cell r="L1866" t="str">
            <v>Institute</v>
          </cell>
          <cell r="M1866">
            <v>14</v>
          </cell>
          <cell r="N1866" t="str">
            <v>JISC-2</v>
          </cell>
          <cell r="O1866" t="str">
            <v/>
          </cell>
          <cell r="P1866" t="str">
            <v/>
          </cell>
          <cell r="Q1866">
            <v>40</v>
          </cell>
          <cell r="R1866" t="str">
            <v>Année Philologique</v>
          </cell>
          <cell r="S1866" t="str">
            <v/>
          </cell>
        </row>
        <row r="1867">
          <cell r="E1867">
            <v>1845</v>
          </cell>
          <cell r="F1867" t="str">
            <v>Logins</v>
          </cell>
          <cell r="G1867" t="str">
            <v>201907</v>
          </cell>
          <cell r="H1867" t="str">
            <v>University of Nottingham</v>
          </cell>
          <cell r="I1867" t="str">
            <v>Nottingham</v>
          </cell>
          <cell r="J1867" t="str">
            <v>UK</v>
          </cell>
          <cell r="K1867">
            <v>2</v>
          </cell>
          <cell r="L1867" t="str">
            <v>Institute</v>
          </cell>
          <cell r="M1867">
            <v>14</v>
          </cell>
          <cell r="N1867" t="str">
            <v>JISC-2</v>
          </cell>
          <cell r="O1867" t="str">
            <v/>
          </cell>
          <cell r="P1867" t="str">
            <v/>
          </cell>
          <cell r="Q1867">
            <v>40</v>
          </cell>
          <cell r="R1867" t="str">
            <v>Année Philologique</v>
          </cell>
          <cell r="S1867" t="str">
            <v/>
          </cell>
        </row>
        <row r="1868">
          <cell r="E1868">
            <v>1845</v>
          </cell>
          <cell r="F1868" t="str">
            <v>Logins</v>
          </cell>
          <cell r="G1868" t="str">
            <v>201908</v>
          </cell>
          <cell r="H1868" t="str">
            <v>University of Nottingham</v>
          </cell>
          <cell r="I1868" t="str">
            <v>Nottingham</v>
          </cell>
          <cell r="J1868" t="str">
            <v>UK</v>
          </cell>
          <cell r="K1868">
            <v>2</v>
          </cell>
          <cell r="L1868" t="str">
            <v>Institute</v>
          </cell>
          <cell r="M1868">
            <v>14</v>
          </cell>
          <cell r="N1868" t="str">
            <v>JISC-2</v>
          </cell>
          <cell r="O1868" t="str">
            <v/>
          </cell>
          <cell r="P1868" t="str">
            <v/>
          </cell>
          <cell r="Q1868">
            <v>40</v>
          </cell>
          <cell r="R1868" t="str">
            <v>Année Philologique</v>
          </cell>
          <cell r="S1868" t="str">
            <v/>
          </cell>
        </row>
        <row r="1869">
          <cell r="E1869">
            <v>1845</v>
          </cell>
          <cell r="F1869" t="str">
            <v>Logins</v>
          </cell>
          <cell r="G1869" t="str">
            <v>201909</v>
          </cell>
          <cell r="H1869" t="str">
            <v>University of Nottingham</v>
          </cell>
          <cell r="I1869" t="str">
            <v>Nottingham</v>
          </cell>
          <cell r="J1869" t="str">
            <v>UK</v>
          </cell>
          <cell r="K1869">
            <v>2</v>
          </cell>
          <cell r="L1869" t="str">
            <v>Institute</v>
          </cell>
          <cell r="M1869">
            <v>14</v>
          </cell>
          <cell r="N1869" t="str">
            <v>JISC-2</v>
          </cell>
          <cell r="O1869" t="str">
            <v/>
          </cell>
          <cell r="P1869" t="str">
            <v/>
          </cell>
          <cell r="Q1869">
            <v>40</v>
          </cell>
          <cell r="R1869" t="str">
            <v>Année Philologique</v>
          </cell>
          <cell r="S1869" t="str">
            <v/>
          </cell>
        </row>
        <row r="1870">
          <cell r="E1870">
            <v>1845</v>
          </cell>
          <cell r="F1870" t="str">
            <v>Logins</v>
          </cell>
          <cell r="G1870" t="str">
            <v>201910</v>
          </cell>
          <cell r="H1870" t="str">
            <v>University of Nottingham</v>
          </cell>
          <cell r="I1870" t="str">
            <v>Nottingham</v>
          </cell>
          <cell r="J1870" t="str">
            <v>UK</v>
          </cell>
          <cell r="K1870">
            <v>2</v>
          </cell>
          <cell r="L1870" t="str">
            <v>Institute</v>
          </cell>
          <cell r="M1870">
            <v>14</v>
          </cell>
          <cell r="N1870" t="str">
            <v>JISC-2</v>
          </cell>
          <cell r="O1870" t="str">
            <v/>
          </cell>
          <cell r="P1870" t="str">
            <v/>
          </cell>
          <cell r="Q1870">
            <v>40</v>
          </cell>
          <cell r="R1870" t="str">
            <v>Année Philologique</v>
          </cell>
          <cell r="S1870" t="str">
            <v/>
          </cell>
        </row>
        <row r="1871">
          <cell r="E1871">
            <v>1845</v>
          </cell>
          <cell r="F1871" t="str">
            <v>Logins</v>
          </cell>
          <cell r="G1871" t="str">
            <v>201911</v>
          </cell>
          <cell r="H1871" t="str">
            <v>University of Nottingham</v>
          </cell>
          <cell r="I1871" t="str">
            <v>Nottingham</v>
          </cell>
          <cell r="J1871" t="str">
            <v>UK</v>
          </cell>
          <cell r="K1871">
            <v>2</v>
          </cell>
          <cell r="L1871" t="str">
            <v>Institute</v>
          </cell>
          <cell r="M1871">
            <v>14</v>
          </cell>
          <cell r="N1871" t="str">
            <v>JISC-2</v>
          </cell>
          <cell r="O1871" t="str">
            <v/>
          </cell>
          <cell r="P1871" t="str">
            <v/>
          </cell>
          <cell r="Q1871">
            <v>40</v>
          </cell>
          <cell r="R1871" t="str">
            <v>Année Philologique</v>
          </cell>
          <cell r="S1871" t="str">
            <v/>
          </cell>
        </row>
        <row r="1872">
          <cell r="E1872">
            <v>1845</v>
          </cell>
          <cell r="F1872" t="str">
            <v>Logins</v>
          </cell>
          <cell r="G1872" t="str">
            <v>201912</v>
          </cell>
          <cell r="H1872" t="str">
            <v>University of Nottingham</v>
          </cell>
          <cell r="I1872" t="str">
            <v>Nottingham</v>
          </cell>
          <cell r="J1872" t="str">
            <v>UK</v>
          </cell>
          <cell r="K1872">
            <v>2</v>
          </cell>
          <cell r="L1872" t="str">
            <v>Institute</v>
          </cell>
          <cell r="M1872">
            <v>14</v>
          </cell>
          <cell r="N1872" t="str">
            <v>JISC-2</v>
          </cell>
          <cell r="O1872" t="str">
            <v/>
          </cell>
          <cell r="P1872" t="str">
            <v/>
          </cell>
          <cell r="Q1872">
            <v>40</v>
          </cell>
          <cell r="R1872" t="str">
            <v>Année Philologique</v>
          </cell>
          <cell r="S1872" t="str">
            <v/>
          </cell>
        </row>
        <row r="1873">
          <cell r="E1873">
            <v>1855</v>
          </cell>
          <cell r="F1873" t="str">
            <v>Logins</v>
          </cell>
          <cell r="G1873" t="str">
            <v>201901</v>
          </cell>
          <cell r="H1873" t="str">
            <v>University of Cincinnati</v>
          </cell>
          <cell r="I1873" t="str">
            <v>Cincinnati</v>
          </cell>
          <cell r="J1873" t="str">
            <v>USA</v>
          </cell>
          <cell r="K1873">
            <v>2</v>
          </cell>
          <cell r="L1873" t="str">
            <v>Institute</v>
          </cell>
          <cell r="M1873">
            <v>8</v>
          </cell>
          <cell r="N1873" t="str">
            <v>CARN-1</v>
          </cell>
          <cell r="O1873" t="str">
            <v/>
          </cell>
          <cell r="P1873" t="str">
            <v/>
          </cell>
          <cell r="Q1873">
            <v>50</v>
          </cell>
          <cell r="R1873" t="str">
            <v>Année Philologique</v>
          </cell>
          <cell r="S1873" t="str">
            <v/>
          </cell>
        </row>
        <row r="1874">
          <cell r="E1874">
            <v>1855</v>
          </cell>
          <cell r="F1874" t="str">
            <v>Logins</v>
          </cell>
          <cell r="G1874" t="str">
            <v>201902</v>
          </cell>
          <cell r="H1874" t="str">
            <v>University of Cincinnati</v>
          </cell>
          <cell r="I1874" t="str">
            <v>Cincinnati</v>
          </cell>
          <cell r="J1874" t="str">
            <v>USA</v>
          </cell>
          <cell r="K1874">
            <v>2</v>
          </cell>
          <cell r="L1874" t="str">
            <v>Institute</v>
          </cell>
          <cell r="M1874">
            <v>8</v>
          </cell>
          <cell r="N1874" t="str">
            <v>CARN-1</v>
          </cell>
          <cell r="O1874" t="str">
            <v/>
          </cell>
          <cell r="P1874" t="str">
            <v/>
          </cell>
          <cell r="Q1874">
            <v>50</v>
          </cell>
          <cell r="R1874" t="str">
            <v>Année Philologique</v>
          </cell>
          <cell r="S1874" t="str">
            <v/>
          </cell>
        </row>
        <row r="1875">
          <cell r="E1875">
            <v>1855</v>
          </cell>
          <cell r="F1875" t="str">
            <v>Logins</v>
          </cell>
          <cell r="G1875" t="str">
            <v>201903</v>
          </cell>
          <cell r="H1875" t="str">
            <v>University of Cincinnati</v>
          </cell>
          <cell r="I1875" t="str">
            <v>Cincinnati</v>
          </cell>
          <cell r="J1875" t="str">
            <v>USA</v>
          </cell>
          <cell r="K1875">
            <v>2</v>
          </cell>
          <cell r="L1875" t="str">
            <v>Institute</v>
          </cell>
          <cell r="M1875">
            <v>8</v>
          </cell>
          <cell r="N1875" t="str">
            <v>CARN-1</v>
          </cell>
          <cell r="O1875" t="str">
            <v/>
          </cell>
          <cell r="P1875" t="str">
            <v/>
          </cell>
          <cell r="Q1875">
            <v>50</v>
          </cell>
          <cell r="R1875" t="str">
            <v>Année Philologique</v>
          </cell>
          <cell r="S1875" t="str">
            <v/>
          </cell>
        </row>
        <row r="1876">
          <cell r="E1876">
            <v>1855</v>
          </cell>
          <cell r="F1876" t="str">
            <v>Logins</v>
          </cell>
          <cell r="G1876" t="str">
            <v>201904</v>
          </cell>
          <cell r="H1876" t="str">
            <v>University of Cincinnati</v>
          </cell>
          <cell r="I1876" t="str">
            <v>Cincinnati</v>
          </cell>
          <cell r="J1876" t="str">
            <v>USA</v>
          </cell>
          <cell r="K1876">
            <v>2</v>
          </cell>
          <cell r="L1876" t="str">
            <v>Institute</v>
          </cell>
          <cell r="M1876">
            <v>8</v>
          </cell>
          <cell r="N1876" t="str">
            <v>CARN-1</v>
          </cell>
          <cell r="O1876" t="str">
            <v/>
          </cell>
          <cell r="P1876" t="str">
            <v/>
          </cell>
          <cell r="Q1876">
            <v>50</v>
          </cell>
          <cell r="R1876" t="str">
            <v>Année Philologique</v>
          </cell>
          <cell r="S1876" t="str">
            <v/>
          </cell>
        </row>
        <row r="1877">
          <cell r="E1877">
            <v>1855</v>
          </cell>
          <cell r="F1877" t="str">
            <v>Logins</v>
          </cell>
          <cell r="G1877" t="str">
            <v>201905</v>
          </cell>
          <cell r="H1877" t="str">
            <v>University of Cincinnati</v>
          </cell>
          <cell r="I1877" t="str">
            <v>Cincinnati</v>
          </cell>
          <cell r="J1877" t="str">
            <v>USA</v>
          </cell>
          <cell r="K1877">
            <v>2</v>
          </cell>
          <cell r="L1877" t="str">
            <v>Institute</v>
          </cell>
          <cell r="M1877">
            <v>8</v>
          </cell>
          <cell r="N1877" t="str">
            <v>CARN-1</v>
          </cell>
          <cell r="O1877" t="str">
            <v/>
          </cell>
          <cell r="P1877" t="str">
            <v/>
          </cell>
          <cell r="Q1877">
            <v>50</v>
          </cell>
          <cell r="R1877" t="str">
            <v>Année Philologique</v>
          </cell>
          <cell r="S1877" t="str">
            <v/>
          </cell>
        </row>
        <row r="1878">
          <cell r="E1878">
            <v>1855</v>
          </cell>
          <cell r="F1878" t="str">
            <v>Logins</v>
          </cell>
          <cell r="G1878" t="str">
            <v>201906</v>
          </cell>
          <cell r="H1878" t="str">
            <v>University of Cincinnati</v>
          </cell>
          <cell r="I1878" t="str">
            <v>Cincinnati</v>
          </cell>
          <cell r="J1878" t="str">
            <v>USA</v>
          </cell>
          <cell r="K1878">
            <v>2</v>
          </cell>
          <cell r="L1878" t="str">
            <v>Institute</v>
          </cell>
          <cell r="M1878">
            <v>8</v>
          </cell>
          <cell r="N1878" t="str">
            <v>CARN-1</v>
          </cell>
          <cell r="O1878" t="str">
            <v/>
          </cell>
          <cell r="P1878" t="str">
            <v/>
          </cell>
          <cell r="Q1878">
            <v>50</v>
          </cell>
          <cell r="R1878" t="str">
            <v>Année Philologique</v>
          </cell>
          <cell r="S1878" t="str">
            <v/>
          </cell>
        </row>
        <row r="1879">
          <cell r="E1879">
            <v>1855</v>
          </cell>
          <cell r="F1879" t="str">
            <v>Logins</v>
          </cell>
          <cell r="G1879" t="str">
            <v>201907</v>
          </cell>
          <cell r="H1879" t="str">
            <v>University of Cincinnati</v>
          </cell>
          <cell r="I1879" t="str">
            <v>Cincinnati</v>
          </cell>
          <cell r="J1879" t="str">
            <v>USA</v>
          </cell>
          <cell r="K1879">
            <v>2</v>
          </cell>
          <cell r="L1879" t="str">
            <v>Institute</v>
          </cell>
          <cell r="M1879">
            <v>8</v>
          </cell>
          <cell r="N1879" t="str">
            <v>CARN-1</v>
          </cell>
          <cell r="O1879" t="str">
            <v/>
          </cell>
          <cell r="P1879" t="str">
            <v/>
          </cell>
          <cell r="Q1879">
            <v>50</v>
          </cell>
          <cell r="R1879" t="str">
            <v>Année Philologique</v>
          </cell>
          <cell r="S1879" t="str">
            <v/>
          </cell>
        </row>
        <row r="1880">
          <cell r="E1880">
            <v>1855</v>
          </cell>
          <cell r="F1880" t="str">
            <v>Logins</v>
          </cell>
          <cell r="G1880" t="str">
            <v>201908</v>
          </cell>
          <cell r="H1880" t="str">
            <v>University of Cincinnati</v>
          </cell>
          <cell r="I1880" t="str">
            <v>Cincinnati</v>
          </cell>
          <cell r="J1880" t="str">
            <v>USA</v>
          </cell>
          <cell r="K1880">
            <v>2</v>
          </cell>
          <cell r="L1880" t="str">
            <v>Institute</v>
          </cell>
          <cell r="M1880">
            <v>8</v>
          </cell>
          <cell r="N1880" t="str">
            <v>CARN-1</v>
          </cell>
          <cell r="O1880" t="str">
            <v/>
          </cell>
          <cell r="P1880" t="str">
            <v/>
          </cell>
          <cell r="Q1880">
            <v>50</v>
          </cell>
          <cell r="R1880" t="str">
            <v>Année Philologique</v>
          </cell>
          <cell r="S1880" t="str">
            <v/>
          </cell>
        </row>
        <row r="1881">
          <cell r="E1881">
            <v>1855</v>
          </cell>
          <cell r="F1881" t="str">
            <v>Logins</v>
          </cell>
          <cell r="G1881" t="str">
            <v>201909</v>
          </cell>
          <cell r="H1881" t="str">
            <v>University of Cincinnati</v>
          </cell>
          <cell r="I1881" t="str">
            <v>Cincinnati</v>
          </cell>
          <cell r="J1881" t="str">
            <v>USA</v>
          </cell>
          <cell r="K1881">
            <v>2</v>
          </cell>
          <cell r="L1881" t="str">
            <v>Institute</v>
          </cell>
          <cell r="M1881">
            <v>8</v>
          </cell>
          <cell r="N1881" t="str">
            <v>CARN-1</v>
          </cell>
          <cell r="O1881" t="str">
            <v/>
          </cell>
          <cell r="P1881" t="str">
            <v/>
          </cell>
          <cell r="Q1881">
            <v>50</v>
          </cell>
          <cell r="R1881" t="str">
            <v>Année Philologique</v>
          </cell>
          <cell r="S1881" t="str">
            <v/>
          </cell>
        </row>
        <row r="1882">
          <cell r="E1882">
            <v>1855</v>
          </cell>
          <cell r="F1882" t="str">
            <v>Logins</v>
          </cell>
          <cell r="G1882" t="str">
            <v>201910</v>
          </cell>
          <cell r="H1882" t="str">
            <v>University of Cincinnati</v>
          </cell>
          <cell r="I1882" t="str">
            <v>Cincinnati</v>
          </cell>
          <cell r="J1882" t="str">
            <v>USA</v>
          </cell>
          <cell r="K1882">
            <v>2</v>
          </cell>
          <cell r="L1882" t="str">
            <v>Institute</v>
          </cell>
          <cell r="M1882">
            <v>8</v>
          </cell>
          <cell r="N1882" t="str">
            <v>CARN-1</v>
          </cell>
          <cell r="O1882" t="str">
            <v/>
          </cell>
          <cell r="P1882" t="str">
            <v/>
          </cell>
          <cell r="Q1882">
            <v>50</v>
          </cell>
          <cell r="R1882" t="str">
            <v>Année Philologique</v>
          </cell>
          <cell r="S1882" t="str">
            <v/>
          </cell>
        </row>
        <row r="1883">
          <cell r="E1883">
            <v>1855</v>
          </cell>
          <cell r="F1883" t="str">
            <v>Logins</v>
          </cell>
          <cell r="G1883" t="str">
            <v>201911</v>
          </cell>
          <cell r="H1883" t="str">
            <v>University of Cincinnati</v>
          </cell>
          <cell r="I1883" t="str">
            <v>Cincinnati</v>
          </cell>
          <cell r="J1883" t="str">
            <v>USA</v>
          </cell>
          <cell r="K1883">
            <v>2</v>
          </cell>
          <cell r="L1883" t="str">
            <v>Institute</v>
          </cell>
          <cell r="M1883">
            <v>8</v>
          </cell>
          <cell r="N1883" t="str">
            <v>CARN-1</v>
          </cell>
          <cell r="O1883" t="str">
            <v/>
          </cell>
          <cell r="P1883" t="str">
            <v/>
          </cell>
          <cell r="Q1883">
            <v>50</v>
          </cell>
          <cell r="R1883" t="str">
            <v>Année Philologique</v>
          </cell>
          <cell r="S1883" t="str">
            <v/>
          </cell>
        </row>
        <row r="1884">
          <cell r="E1884">
            <v>1855</v>
          </cell>
          <cell r="F1884" t="str">
            <v>Logins</v>
          </cell>
          <cell r="G1884" t="str">
            <v>201912</v>
          </cell>
          <cell r="H1884" t="str">
            <v>University of Cincinnati</v>
          </cell>
          <cell r="I1884" t="str">
            <v>Cincinnati</v>
          </cell>
          <cell r="J1884" t="str">
            <v>USA</v>
          </cell>
          <cell r="K1884">
            <v>2</v>
          </cell>
          <cell r="L1884" t="str">
            <v>Institute</v>
          </cell>
          <cell r="M1884">
            <v>8</v>
          </cell>
          <cell r="N1884" t="str">
            <v>CARN-1</v>
          </cell>
          <cell r="O1884" t="str">
            <v/>
          </cell>
          <cell r="P1884" t="str">
            <v/>
          </cell>
          <cell r="Q1884">
            <v>50</v>
          </cell>
          <cell r="R1884" t="str">
            <v>Année Philologique</v>
          </cell>
          <cell r="S1884" t="str">
            <v/>
          </cell>
        </row>
        <row r="1885">
          <cell r="E1885">
            <v>1859</v>
          </cell>
          <cell r="F1885" t="str">
            <v>Logins</v>
          </cell>
          <cell r="G1885" t="str">
            <v>201901</v>
          </cell>
          <cell r="H1885" t="str">
            <v>Bates College, Ladd Library</v>
          </cell>
          <cell r="I1885" t="str">
            <v>Lewiston</v>
          </cell>
          <cell r="J1885" t="str">
            <v>USA</v>
          </cell>
          <cell r="K1885">
            <v>2</v>
          </cell>
          <cell r="L1885" t="str">
            <v>Institute</v>
          </cell>
          <cell r="M1885">
            <v>11</v>
          </cell>
          <cell r="N1885" t="str">
            <v>CARN-4</v>
          </cell>
          <cell r="O1885" t="str">
            <v/>
          </cell>
          <cell r="P1885" t="str">
            <v/>
          </cell>
          <cell r="Q1885">
            <v>2</v>
          </cell>
          <cell r="R1885" t="str">
            <v>Année Philologique</v>
          </cell>
          <cell r="S1885" t="str">
            <v/>
          </cell>
        </row>
        <row r="1886">
          <cell r="E1886">
            <v>1859</v>
          </cell>
          <cell r="F1886" t="str">
            <v>Logins</v>
          </cell>
          <cell r="G1886" t="str">
            <v>201902</v>
          </cell>
          <cell r="H1886" t="str">
            <v>Bates College, Ladd Library</v>
          </cell>
          <cell r="I1886" t="str">
            <v>Lewiston</v>
          </cell>
          <cell r="J1886" t="str">
            <v>USA</v>
          </cell>
          <cell r="K1886">
            <v>2</v>
          </cell>
          <cell r="L1886" t="str">
            <v>Institute</v>
          </cell>
          <cell r="M1886">
            <v>11</v>
          </cell>
          <cell r="N1886" t="str">
            <v>CARN-4</v>
          </cell>
          <cell r="O1886" t="str">
            <v/>
          </cell>
          <cell r="P1886" t="str">
            <v/>
          </cell>
          <cell r="Q1886">
            <v>2</v>
          </cell>
          <cell r="R1886" t="str">
            <v>Année Philologique</v>
          </cell>
          <cell r="S1886" t="str">
            <v/>
          </cell>
        </row>
        <row r="1887">
          <cell r="E1887">
            <v>1859</v>
          </cell>
          <cell r="F1887" t="str">
            <v>Logins</v>
          </cell>
          <cell r="G1887" t="str">
            <v>201903</v>
          </cell>
          <cell r="H1887" t="str">
            <v>Bates College, Ladd Library</v>
          </cell>
          <cell r="I1887" t="str">
            <v>Lewiston</v>
          </cell>
          <cell r="J1887" t="str">
            <v>USA</v>
          </cell>
          <cell r="K1887">
            <v>2</v>
          </cell>
          <cell r="L1887" t="str">
            <v>Institute</v>
          </cell>
          <cell r="M1887">
            <v>11</v>
          </cell>
          <cell r="N1887" t="str">
            <v>CARN-4</v>
          </cell>
          <cell r="O1887" t="str">
            <v/>
          </cell>
          <cell r="P1887" t="str">
            <v/>
          </cell>
          <cell r="Q1887">
            <v>2</v>
          </cell>
          <cell r="R1887" t="str">
            <v>Année Philologique</v>
          </cell>
          <cell r="S1887" t="str">
            <v/>
          </cell>
        </row>
        <row r="1888">
          <cell r="E1888">
            <v>1859</v>
          </cell>
          <cell r="F1888" t="str">
            <v>Logins</v>
          </cell>
          <cell r="G1888" t="str">
            <v>201904</v>
          </cell>
          <cell r="H1888" t="str">
            <v>Bates College, Ladd Library</v>
          </cell>
          <cell r="I1888" t="str">
            <v>Lewiston</v>
          </cell>
          <cell r="J1888" t="str">
            <v>USA</v>
          </cell>
          <cell r="K1888">
            <v>2</v>
          </cell>
          <cell r="L1888" t="str">
            <v>Institute</v>
          </cell>
          <cell r="M1888">
            <v>11</v>
          </cell>
          <cell r="N1888" t="str">
            <v>CARN-4</v>
          </cell>
          <cell r="O1888" t="str">
            <v/>
          </cell>
          <cell r="P1888" t="str">
            <v/>
          </cell>
          <cell r="Q1888">
            <v>2</v>
          </cell>
          <cell r="R1888" t="str">
            <v>Année Philologique</v>
          </cell>
          <cell r="S1888" t="str">
            <v/>
          </cell>
        </row>
        <row r="1889">
          <cell r="E1889">
            <v>1859</v>
          </cell>
          <cell r="F1889" t="str">
            <v>Logins</v>
          </cell>
          <cell r="G1889" t="str">
            <v>201905</v>
          </cell>
          <cell r="H1889" t="str">
            <v>Bates College, Ladd Library</v>
          </cell>
          <cell r="I1889" t="str">
            <v>Lewiston</v>
          </cell>
          <cell r="J1889" t="str">
            <v>USA</v>
          </cell>
          <cell r="K1889">
            <v>2</v>
          </cell>
          <cell r="L1889" t="str">
            <v>Institute</v>
          </cell>
          <cell r="M1889">
            <v>11</v>
          </cell>
          <cell r="N1889" t="str">
            <v>CARN-4</v>
          </cell>
          <cell r="O1889" t="str">
            <v/>
          </cell>
          <cell r="P1889" t="str">
            <v/>
          </cell>
          <cell r="Q1889">
            <v>2</v>
          </cell>
          <cell r="R1889" t="str">
            <v>Année Philologique</v>
          </cell>
          <cell r="S1889" t="str">
            <v/>
          </cell>
        </row>
        <row r="1890">
          <cell r="E1890">
            <v>1859</v>
          </cell>
          <cell r="F1890" t="str">
            <v>Logins</v>
          </cell>
          <cell r="G1890" t="str">
            <v>201906</v>
          </cell>
          <cell r="H1890" t="str">
            <v>Bates College, Ladd Library</v>
          </cell>
          <cell r="I1890" t="str">
            <v>Lewiston</v>
          </cell>
          <cell r="J1890" t="str">
            <v>USA</v>
          </cell>
          <cell r="K1890">
            <v>2</v>
          </cell>
          <cell r="L1890" t="str">
            <v>Institute</v>
          </cell>
          <cell r="M1890">
            <v>11</v>
          </cell>
          <cell r="N1890" t="str">
            <v>CARN-4</v>
          </cell>
          <cell r="O1890" t="str">
            <v/>
          </cell>
          <cell r="P1890" t="str">
            <v/>
          </cell>
          <cell r="Q1890">
            <v>2</v>
          </cell>
          <cell r="R1890" t="str">
            <v>Année Philologique</v>
          </cell>
          <cell r="S1890" t="str">
            <v/>
          </cell>
        </row>
        <row r="1891">
          <cell r="E1891">
            <v>1859</v>
          </cell>
          <cell r="F1891" t="str">
            <v>Logins</v>
          </cell>
          <cell r="G1891" t="str">
            <v>201907</v>
          </cell>
          <cell r="H1891" t="str">
            <v>Bates College, Ladd Library</v>
          </cell>
          <cell r="I1891" t="str">
            <v>Lewiston</v>
          </cell>
          <cell r="J1891" t="str">
            <v>USA</v>
          </cell>
          <cell r="K1891">
            <v>2</v>
          </cell>
          <cell r="L1891" t="str">
            <v>Institute</v>
          </cell>
          <cell r="M1891">
            <v>11</v>
          </cell>
          <cell r="N1891" t="str">
            <v>CARN-4</v>
          </cell>
          <cell r="O1891" t="str">
            <v/>
          </cell>
          <cell r="P1891" t="str">
            <v/>
          </cell>
          <cell r="Q1891">
            <v>2</v>
          </cell>
          <cell r="R1891" t="str">
            <v>Année Philologique</v>
          </cell>
          <cell r="S1891" t="str">
            <v/>
          </cell>
        </row>
        <row r="1892">
          <cell r="E1892">
            <v>1859</v>
          </cell>
          <cell r="F1892" t="str">
            <v>Logins</v>
          </cell>
          <cell r="G1892" t="str">
            <v>201908</v>
          </cell>
          <cell r="H1892" t="str">
            <v>Bates College, Ladd Library</v>
          </cell>
          <cell r="I1892" t="str">
            <v>Lewiston</v>
          </cell>
          <cell r="J1892" t="str">
            <v>USA</v>
          </cell>
          <cell r="K1892">
            <v>2</v>
          </cell>
          <cell r="L1892" t="str">
            <v>Institute</v>
          </cell>
          <cell r="M1892">
            <v>11</v>
          </cell>
          <cell r="N1892" t="str">
            <v>CARN-4</v>
          </cell>
          <cell r="O1892" t="str">
            <v/>
          </cell>
          <cell r="P1892" t="str">
            <v/>
          </cell>
          <cell r="Q1892">
            <v>2</v>
          </cell>
          <cell r="R1892" t="str">
            <v>Année Philologique</v>
          </cell>
          <cell r="S1892" t="str">
            <v/>
          </cell>
        </row>
        <row r="1893">
          <cell r="E1893">
            <v>1859</v>
          </cell>
          <cell r="F1893" t="str">
            <v>Logins</v>
          </cell>
          <cell r="G1893" t="str">
            <v>201909</v>
          </cell>
          <cell r="H1893" t="str">
            <v>Bates College, Ladd Library</v>
          </cell>
          <cell r="I1893" t="str">
            <v>Lewiston</v>
          </cell>
          <cell r="J1893" t="str">
            <v>USA</v>
          </cell>
          <cell r="K1893">
            <v>2</v>
          </cell>
          <cell r="L1893" t="str">
            <v>Institute</v>
          </cell>
          <cell r="M1893">
            <v>11</v>
          </cell>
          <cell r="N1893" t="str">
            <v>CARN-4</v>
          </cell>
          <cell r="O1893" t="str">
            <v/>
          </cell>
          <cell r="P1893" t="str">
            <v/>
          </cell>
          <cell r="Q1893">
            <v>2</v>
          </cell>
          <cell r="R1893" t="str">
            <v>Année Philologique</v>
          </cell>
          <cell r="S1893" t="str">
            <v/>
          </cell>
        </row>
        <row r="1894">
          <cell r="E1894">
            <v>1859</v>
          </cell>
          <cell r="F1894" t="str">
            <v>Logins</v>
          </cell>
          <cell r="G1894" t="str">
            <v>201910</v>
          </cell>
          <cell r="H1894" t="str">
            <v>Bates College, Ladd Library</v>
          </cell>
          <cell r="I1894" t="str">
            <v>Lewiston</v>
          </cell>
          <cell r="J1894" t="str">
            <v>USA</v>
          </cell>
          <cell r="K1894">
            <v>2</v>
          </cell>
          <cell r="L1894" t="str">
            <v>Institute</v>
          </cell>
          <cell r="M1894">
            <v>11</v>
          </cell>
          <cell r="N1894" t="str">
            <v>CARN-4</v>
          </cell>
          <cell r="O1894" t="str">
            <v/>
          </cell>
          <cell r="P1894" t="str">
            <v/>
          </cell>
          <cell r="Q1894">
            <v>2</v>
          </cell>
          <cell r="R1894" t="str">
            <v>Année Philologique</v>
          </cell>
          <cell r="S1894" t="str">
            <v/>
          </cell>
        </row>
        <row r="1895">
          <cell r="E1895">
            <v>1859</v>
          </cell>
          <cell r="F1895" t="str">
            <v>Logins</v>
          </cell>
          <cell r="G1895" t="str">
            <v>201912</v>
          </cell>
          <cell r="H1895" t="str">
            <v>Bates College, Ladd Library</v>
          </cell>
          <cell r="I1895" t="str">
            <v>Lewiston</v>
          </cell>
          <cell r="J1895" t="str">
            <v>USA</v>
          </cell>
          <cell r="K1895">
            <v>2</v>
          </cell>
          <cell r="L1895" t="str">
            <v>Institute</v>
          </cell>
          <cell r="M1895">
            <v>11</v>
          </cell>
          <cell r="N1895" t="str">
            <v>CARN-4</v>
          </cell>
          <cell r="O1895" t="str">
            <v/>
          </cell>
          <cell r="P1895" t="str">
            <v/>
          </cell>
          <cell r="Q1895">
            <v>2</v>
          </cell>
          <cell r="R1895" t="str">
            <v>Année Philologique</v>
          </cell>
          <cell r="S1895" t="str">
            <v/>
          </cell>
        </row>
        <row r="1896">
          <cell r="E1896">
            <v>1860</v>
          </cell>
          <cell r="F1896" t="str">
            <v>Logins</v>
          </cell>
          <cell r="G1896" t="str">
            <v>201901</v>
          </cell>
          <cell r="H1896" t="str">
            <v>Universiteit van Amsterdam</v>
          </cell>
          <cell r="I1896" t="str">
            <v>Amsterdam</v>
          </cell>
          <cell r="J1896" t="str">
            <v>Netherlands</v>
          </cell>
          <cell r="K1896">
            <v>2</v>
          </cell>
          <cell r="L1896" t="str">
            <v>Institute</v>
          </cell>
          <cell r="M1896">
            <v>3</v>
          </cell>
          <cell r="N1896" t="str">
            <v>Standard</v>
          </cell>
          <cell r="O1896" t="str">
            <v/>
          </cell>
          <cell r="P1896" t="str">
            <v/>
          </cell>
          <cell r="Q1896">
            <v>3</v>
          </cell>
          <cell r="R1896" t="str">
            <v>Année Philologique</v>
          </cell>
          <cell r="S1896" t="str">
            <v/>
          </cell>
        </row>
        <row r="1897">
          <cell r="E1897">
            <v>1860</v>
          </cell>
          <cell r="F1897" t="str">
            <v>Logins</v>
          </cell>
          <cell r="G1897" t="str">
            <v>201902</v>
          </cell>
          <cell r="H1897" t="str">
            <v>Universiteit van Amsterdam</v>
          </cell>
          <cell r="I1897" t="str">
            <v>Amsterdam</v>
          </cell>
          <cell r="J1897" t="str">
            <v>Netherlands</v>
          </cell>
          <cell r="K1897">
            <v>2</v>
          </cell>
          <cell r="L1897" t="str">
            <v>Institute</v>
          </cell>
          <cell r="M1897">
            <v>3</v>
          </cell>
          <cell r="N1897" t="str">
            <v>Standard</v>
          </cell>
          <cell r="O1897" t="str">
            <v/>
          </cell>
          <cell r="P1897" t="str">
            <v/>
          </cell>
          <cell r="Q1897">
            <v>3</v>
          </cell>
          <cell r="R1897" t="str">
            <v>Année Philologique</v>
          </cell>
          <cell r="S1897" t="str">
            <v/>
          </cell>
        </row>
        <row r="1898">
          <cell r="E1898">
            <v>1860</v>
          </cell>
          <cell r="F1898" t="str">
            <v>Logins</v>
          </cell>
          <cell r="G1898" t="str">
            <v>201903</v>
          </cell>
          <cell r="H1898" t="str">
            <v>Universiteit van Amsterdam</v>
          </cell>
          <cell r="I1898" t="str">
            <v>Amsterdam</v>
          </cell>
          <cell r="J1898" t="str">
            <v>Netherlands</v>
          </cell>
          <cell r="K1898">
            <v>2</v>
          </cell>
          <cell r="L1898" t="str">
            <v>Institute</v>
          </cell>
          <cell r="M1898">
            <v>3</v>
          </cell>
          <cell r="N1898" t="str">
            <v>Standard</v>
          </cell>
          <cell r="O1898" t="str">
            <v/>
          </cell>
          <cell r="P1898" t="str">
            <v/>
          </cell>
          <cell r="Q1898">
            <v>3</v>
          </cell>
          <cell r="R1898" t="str">
            <v>Année Philologique</v>
          </cell>
          <cell r="S1898" t="str">
            <v/>
          </cell>
        </row>
        <row r="1899">
          <cell r="E1899">
            <v>1860</v>
          </cell>
          <cell r="F1899" t="str">
            <v>Logins</v>
          </cell>
          <cell r="G1899" t="str">
            <v>201904</v>
          </cell>
          <cell r="H1899" t="str">
            <v>Universiteit van Amsterdam</v>
          </cell>
          <cell r="I1899" t="str">
            <v>Amsterdam</v>
          </cell>
          <cell r="J1899" t="str">
            <v>Netherlands</v>
          </cell>
          <cell r="K1899">
            <v>2</v>
          </cell>
          <cell r="L1899" t="str">
            <v>Institute</v>
          </cell>
          <cell r="M1899">
            <v>3</v>
          </cell>
          <cell r="N1899" t="str">
            <v>Standard</v>
          </cell>
          <cell r="O1899" t="str">
            <v/>
          </cell>
          <cell r="P1899" t="str">
            <v/>
          </cell>
          <cell r="Q1899">
            <v>3</v>
          </cell>
          <cell r="R1899" t="str">
            <v>Année Philologique</v>
          </cell>
          <cell r="S1899" t="str">
            <v/>
          </cell>
        </row>
        <row r="1900">
          <cell r="E1900">
            <v>1860</v>
          </cell>
          <cell r="F1900" t="str">
            <v>Logins</v>
          </cell>
          <cell r="G1900" t="str">
            <v>201905</v>
          </cell>
          <cell r="H1900" t="str">
            <v>Universiteit van Amsterdam</v>
          </cell>
          <cell r="I1900" t="str">
            <v>Amsterdam</v>
          </cell>
          <cell r="J1900" t="str">
            <v>Netherlands</v>
          </cell>
          <cell r="K1900">
            <v>2</v>
          </cell>
          <cell r="L1900" t="str">
            <v>Institute</v>
          </cell>
          <cell r="M1900">
            <v>3</v>
          </cell>
          <cell r="N1900" t="str">
            <v>Standard</v>
          </cell>
          <cell r="O1900" t="str">
            <v/>
          </cell>
          <cell r="P1900" t="str">
            <v/>
          </cell>
          <cell r="Q1900">
            <v>3</v>
          </cell>
          <cell r="R1900" t="str">
            <v>Année Philologique</v>
          </cell>
          <cell r="S1900" t="str">
            <v/>
          </cell>
        </row>
        <row r="1901">
          <cell r="E1901">
            <v>1860</v>
          </cell>
          <cell r="F1901" t="str">
            <v>Logins</v>
          </cell>
          <cell r="G1901" t="str">
            <v>201906</v>
          </cell>
          <cell r="H1901" t="str">
            <v>Universiteit van Amsterdam</v>
          </cell>
          <cell r="I1901" t="str">
            <v>Amsterdam</v>
          </cell>
          <cell r="J1901" t="str">
            <v>Netherlands</v>
          </cell>
          <cell r="K1901">
            <v>2</v>
          </cell>
          <cell r="L1901" t="str">
            <v>Institute</v>
          </cell>
          <cell r="M1901">
            <v>3</v>
          </cell>
          <cell r="N1901" t="str">
            <v>Standard</v>
          </cell>
          <cell r="O1901" t="str">
            <v/>
          </cell>
          <cell r="P1901" t="str">
            <v/>
          </cell>
          <cell r="Q1901">
            <v>3</v>
          </cell>
          <cell r="R1901" t="str">
            <v>Année Philologique</v>
          </cell>
          <cell r="S1901" t="str">
            <v/>
          </cell>
        </row>
        <row r="1902">
          <cell r="E1902">
            <v>1860</v>
          </cell>
          <cell r="F1902" t="str">
            <v>Logins</v>
          </cell>
          <cell r="G1902" t="str">
            <v>201907</v>
          </cell>
          <cell r="H1902" t="str">
            <v>Universiteit van Amsterdam</v>
          </cell>
          <cell r="I1902" t="str">
            <v>Amsterdam</v>
          </cell>
          <cell r="J1902" t="str">
            <v>Netherlands</v>
          </cell>
          <cell r="K1902">
            <v>2</v>
          </cell>
          <cell r="L1902" t="str">
            <v>Institute</v>
          </cell>
          <cell r="M1902">
            <v>3</v>
          </cell>
          <cell r="N1902" t="str">
            <v>Standard</v>
          </cell>
          <cell r="O1902" t="str">
            <v/>
          </cell>
          <cell r="P1902" t="str">
            <v/>
          </cell>
          <cell r="Q1902">
            <v>3</v>
          </cell>
          <cell r="R1902" t="str">
            <v>Année Philologique</v>
          </cell>
          <cell r="S1902" t="str">
            <v/>
          </cell>
        </row>
        <row r="1903">
          <cell r="E1903">
            <v>1860</v>
          </cell>
          <cell r="F1903" t="str">
            <v>Logins</v>
          </cell>
          <cell r="G1903" t="str">
            <v>201908</v>
          </cell>
          <cell r="H1903" t="str">
            <v>Universiteit van Amsterdam</v>
          </cell>
          <cell r="I1903" t="str">
            <v>Amsterdam</v>
          </cell>
          <cell r="J1903" t="str">
            <v>Netherlands</v>
          </cell>
          <cell r="K1903">
            <v>2</v>
          </cell>
          <cell r="L1903" t="str">
            <v>Institute</v>
          </cell>
          <cell r="M1903">
            <v>3</v>
          </cell>
          <cell r="N1903" t="str">
            <v>Standard</v>
          </cell>
          <cell r="O1903" t="str">
            <v/>
          </cell>
          <cell r="P1903" t="str">
            <v/>
          </cell>
          <cell r="Q1903">
            <v>3</v>
          </cell>
          <cell r="R1903" t="str">
            <v>Année Philologique</v>
          </cell>
          <cell r="S1903" t="str">
            <v/>
          </cell>
        </row>
        <row r="1904">
          <cell r="E1904">
            <v>1860</v>
          </cell>
          <cell r="F1904" t="str">
            <v>Logins</v>
          </cell>
          <cell r="G1904" t="str">
            <v>201909</v>
          </cell>
          <cell r="H1904" t="str">
            <v>Universiteit van Amsterdam</v>
          </cell>
          <cell r="I1904" t="str">
            <v>Amsterdam</v>
          </cell>
          <cell r="J1904" t="str">
            <v>Netherlands</v>
          </cell>
          <cell r="K1904">
            <v>2</v>
          </cell>
          <cell r="L1904" t="str">
            <v>Institute</v>
          </cell>
          <cell r="M1904">
            <v>3</v>
          </cell>
          <cell r="N1904" t="str">
            <v>Standard</v>
          </cell>
          <cell r="O1904" t="str">
            <v/>
          </cell>
          <cell r="P1904" t="str">
            <v/>
          </cell>
          <cell r="Q1904">
            <v>3</v>
          </cell>
          <cell r="R1904" t="str">
            <v>Année Philologique</v>
          </cell>
          <cell r="S1904" t="str">
            <v/>
          </cell>
        </row>
        <row r="1905">
          <cell r="E1905">
            <v>1860</v>
          </cell>
          <cell r="F1905" t="str">
            <v>Logins</v>
          </cell>
          <cell r="G1905" t="str">
            <v>201910</v>
          </cell>
          <cell r="H1905" t="str">
            <v>Universiteit van Amsterdam</v>
          </cell>
          <cell r="I1905" t="str">
            <v>Amsterdam</v>
          </cell>
          <cell r="J1905" t="str">
            <v>Netherlands</v>
          </cell>
          <cell r="K1905">
            <v>2</v>
          </cell>
          <cell r="L1905" t="str">
            <v>Institute</v>
          </cell>
          <cell r="M1905">
            <v>3</v>
          </cell>
          <cell r="N1905" t="str">
            <v>Standard</v>
          </cell>
          <cell r="O1905" t="str">
            <v/>
          </cell>
          <cell r="P1905" t="str">
            <v/>
          </cell>
          <cell r="Q1905">
            <v>3</v>
          </cell>
          <cell r="R1905" t="str">
            <v>Année Philologique</v>
          </cell>
          <cell r="S1905" t="str">
            <v/>
          </cell>
        </row>
        <row r="1906">
          <cell r="E1906">
            <v>1860</v>
          </cell>
          <cell r="F1906" t="str">
            <v>Logins</v>
          </cell>
          <cell r="G1906" t="str">
            <v>201911</v>
          </cell>
          <cell r="H1906" t="str">
            <v>Universiteit van Amsterdam</v>
          </cell>
          <cell r="I1906" t="str">
            <v>Amsterdam</v>
          </cell>
          <cell r="J1906" t="str">
            <v>Netherlands</v>
          </cell>
          <cell r="K1906">
            <v>2</v>
          </cell>
          <cell r="L1906" t="str">
            <v>Institute</v>
          </cell>
          <cell r="M1906">
            <v>3</v>
          </cell>
          <cell r="N1906" t="str">
            <v>Standard</v>
          </cell>
          <cell r="O1906" t="str">
            <v/>
          </cell>
          <cell r="P1906" t="str">
            <v/>
          </cell>
          <cell r="Q1906">
            <v>3</v>
          </cell>
          <cell r="R1906" t="str">
            <v>Année Philologique</v>
          </cell>
          <cell r="S1906" t="str">
            <v/>
          </cell>
        </row>
        <row r="1907">
          <cell r="E1907">
            <v>1860</v>
          </cell>
          <cell r="F1907" t="str">
            <v>Logins</v>
          </cell>
          <cell r="G1907" t="str">
            <v>201912</v>
          </cell>
          <cell r="H1907" t="str">
            <v>Universiteit van Amsterdam</v>
          </cell>
          <cell r="I1907" t="str">
            <v>Amsterdam</v>
          </cell>
          <cell r="J1907" t="str">
            <v>Netherlands</v>
          </cell>
          <cell r="K1907">
            <v>2</v>
          </cell>
          <cell r="L1907" t="str">
            <v>Institute</v>
          </cell>
          <cell r="M1907">
            <v>3</v>
          </cell>
          <cell r="N1907" t="str">
            <v>Standard</v>
          </cell>
          <cell r="O1907" t="str">
            <v/>
          </cell>
          <cell r="P1907" t="str">
            <v/>
          </cell>
          <cell r="Q1907">
            <v>3</v>
          </cell>
          <cell r="R1907" t="str">
            <v>Année Philologique</v>
          </cell>
          <cell r="S1907" t="str">
            <v/>
          </cell>
        </row>
        <row r="1908">
          <cell r="E1908">
            <v>1871</v>
          </cell>
          <cell r="F1908" t="str">
            <v>Logins</v>
          </cell>
          <cell r="G1908" t="str">
            <v>201910</v>
          </cell>
          <cell r="H1908" t="str">
            <v>Tom Odul - Test</v>
          </cell>
          <cell r="I1908" t="str">
            <v>Antwerpen</v>
          </cell>
          <cell r="J1908" t="str">
            <v>Belgium</v>
          </cell>
          <cell r="K1908">
            <v>5</v>
          </cell>
          <cell r="L1908" t="str">
            <v>Brepols Administrative Access</v>
          </cell>
          <cell r="M1908">
            <v>6</v>
          </cell>
          <cell r="N1908" t="str">
            <v>Brepols Administrative Access</v>
          </cell>
          <cell r="O1908" t="str">
            <v/>
          </cell>
          <cell r="P1908" t="str">
            <v/>
          </cell>
          <cell r="Q1908">
            <v>30</v>
          </cell>
          <cell r="R1908" t="str">
            <v>Année Philologique</v>
          </cell>
          <cell r="S1908" t="str">
            <v/>
          </cell>
        </row>
        <row r="1909">
          <cell r="E1909">
            <v>1871</v>
          </cell>
          <cell r="F1909" t="str">
            <v>Logins</v>
          </cell>
          <cell r="G1909" t="str">
            <v>201912</v>
          </cell>
          <cell r="H1909" t="str">
            <v>Tom Odul - Test</v>
          </cell>
          <cell r="I1909" t="str">
            <v>Antwerpen</v>
          </cell>
          <cell r="J1909" t="str">
            <v>Belgium</v>
          </cell>
          <cell r="K1909">
            <v>5</v>
          </cell>
          <cell r="L1909" t="str">
            <v>Brepols Administrative Access</v>
          </cell>
          <cell r="M1909">
            <v>6</v>
          </cell>
          <cell r="N1909" t="str">
            <v>Brepols Administrative Access</v>
          </cell>
          <cell r="O1909" t="str">
            <v/>
          </cell>
          <cell r="P1909" t="str">
            <v/>
          </cell>
          <cell r="Q1909">
            <v>30</v>
          </cell>
          <cell r="R1909" t="str">
            <v>Année Philologique</v>
          </cell>
          <cell r="S1909" t="str">
            <v/>
          </cell>
        </row>
        <row r="1910">
          <cell r="E1910">
            <v>1873</v>
          </cell>
          <cell r="F1910" t="str">
            <v>Logins</v>
          </cell>
          <cell r="G1910" t="str">
            <v>201901</v>
          </cell>
          <cell r="H1910" t="str">
            <v>Radboud Universiteit Nijmegen</v>
          </cell>
          <cell r="I1910" t="str">
            <v>Nijmegen</v>
          </cell>
          <cell r="J1910" t="str">
            <v>Netherlands</v>
          </cell>
          <cell r="K1910">
            <v>2</v>
          </cell>
          <cell r="L1910" t="str">
            <v>Institute</v>
          </cell>
          <cell r="M1910">
            <v>3</v>
          </cell>
          <cell r="N1910" t="str">
            <v>Standard</v>
          </cell>
          <cell r="O1910" t="str">
            <v/>
          </cell>
          <cell r="P1910" t="str">
            <v/>
          </cell>
          <cell r="Q1910">
            <v>3</v>
          </cell>
          <cell r="R1910" t="str">
            <v>Année Philologique</v>
          </cell>
          <cell r="S1910" t="str">
            <v/>
          </cell>
        </row>
        <row r="1911">
          <cell r="E1911">
            <v>1873</v>
          </cell>
          <cell r="F1911" t="str">
            <v>Logins</v>
          </cell>
          <cell r="G1911" t="str">
            <v>201902</v>
          </cell>
          <cell r="H1911" t="str">
            <v>Radboud Universiteit Nijmegen</v>
          </cell>
          <cell r="I1911" t="str">
            <v>Nijmegen</v>
          </cell>
          <cell r="J1911" t="str">
            <v>Netherlands</v>
          </cell>
          <cell r="K1911">
            <v>2</v>
          </cell>
          <cell r="L1911" t="str">
            <v>Institute</v>
          </cell>
          <cell r="M1911">
            <v>3</v>
          </cell>
          <cell r="N1911" t="str">
            <v>Standard</v>
          </cell>
          <cell r="O1911" t="str">
            <v/>
          </cell>
          <cell r="P1911" t="str">
            <v/>
          </cell>
          <cell r="Q1911">
            <v>3</v>
          </cell>
          <cell r="R1911" t="str">
            <v>Année Philologique</v>
          </cell>
          <cell r="S1911" t="str">
            <v/>
          </cell>
        </row>
        <row r="1912">
          <cell r="E1912">
            <v>1873</v>
          </cell>
          <cell r="F1912" t="str">
            <v>Logins</v>
          </cell>
          <cell r="G1912" t="str">
            <v>201903</v>
          </cell>
          <cell r="H1912" t="str">
            <v>Radboud Universiteit Nijmegen</v>
          </cell>
          <cell r="I1912" t="str">
            <v>Nijmegen</v>
          </cell>
          <cell r="J1912" t="str">
            <v>Netherlands</v>
          </cell>
          <cell r="K1912">
            <v>2</v>
          </cell>
          <cell r="L1912" t="str">
            <v>Institute</v>
          </cell>
          <cell r="M1912">
            <v>3</v>
          </cell>
          <cell r="N1912" t="str">
            <v>Standard</v>
          </cell>
          <cell r="O1912" t="str">
            <v/>
          </cell>
          <cell r="P1912" t="str">
            <v/>
          </cell>
          <cell r="Q1912">
            <v>3</v>
          </cell>
          <cell r="R1912" t="str">
            <v>Année Philologique</v>
          </cell>
          <cell r="S1912" t="str">
            <v/>
          </cell>
        </row>
        <row r="1913">
          <cell r="E1913">
            <v>1873</v>
          </cell>
          <cell r="F1913" t="str">
            <v>Logins</v>
          </cell>
          <cell r="G1913" t="str">
            <v>201904</v>
          </cell>
          <cell r="H1913" t="str">
            <v>Radboud Universiteit Nijmegen</v>
          </cell>
          <cell r="I1913" t="str">
            <v>Nijmegen</v>
          </cell>
          <cell r="J1913" t="str">
            <v>Netherlands</v>
          </cell>
          <cell r="K1913">
            <v>2</v>
          </cell>
          <cell r="L1913" t="str">
            <v>Institute</v>
          </cell>
          <cell r="M1913">
            <v>3</v>
          </cell>
          <cell r="N1913" t="str">
            <v>Standard</v>
          </cell>
          <cell r="O1913" t="str">
            <v/>
          </cell>
          <cell r="P1913" t="str">
            <v/>
          </cell>
          <cell r="Q1913">
            <v>3</v>
          </cell>
          <cell r="R1913" t="str">
            <v>Année Philologique</v>
          </cell>
          <cell r="S1913" t="str">
            <v/>
          </cell>
        </row>
        <row r="1914">
          <cell r="E1914">
            <v>1873</v>
          </cell>
          <cell r="F1914" t="str">
            <v>Logins</v>
          </cell>
          <cell r="G1914" t="str">
            <v>201905</v>
          </cell>
          <cell r="H1914" t="str">
            <v>Radboud Universiteit Nijmegen</v>
          </cell>
          <cell r="I1914" t="str">
            <v>Nijmegen</v>
          </cell>
          <cell r="J1914" t="str">
            <v>Netherlands</v>
          </cell>
          <cell r="K1914">
            <v>2</v>
          </cell>
          <cell r="L1914" t="str">
            <v>Institute</v>
          </cell>
          <cell r="M1914">
            <v>3</v>
          </cell>
          <cell r="N1914" t="str">
            <v>Standard</v>
          </cell>
          <cell r="O1914" t="str">
            <v/>
          </cell>
          <cell r="P1914" t="str">
            <v/>
          </cell>
          <cell r="Q1914">
            <v>3</v>
          </cell>
          <cell r="R1914" t="str">
            <v>Année Philologique</v>
          </cell>
          <cell r="S1914" t="str">
            <v/>
          </cell>
        </row>
        <row r="1915">
          <cell r="E1915">
            <v>1873</v>
          </cell>
          <cell r="F1915" t="str">
            <v>Logins</v>
          </cell>
          <cell r="G1915" t="str">
            <v>201906</v>
          </cell>
          <cell r="H1915" t="str">
            <v>Radboud Universiteit Nijmegen</v>
          </cell>
          <cell r="I1915" t="str">
            <v>Nijmegen</v>
          </cell>
          <cell r="J1915" t="str">
            <v>Netherlands</v>
          </cell>
          <cell r="K1915">
            <v>2</v>
          </cell>
          <cell r="L1915" t="str">
            <v>Institute</v>
          </cell>
          <cell r="M1915">
            <v>3</v>
          </cell>
          <cell r="N1915" t="str">
            <v>Standard</v>
          </cell>
          <cell r="O1915" t="str">
            <v/>
          </cell>
          <cell r="P1915" t="str">
            <v/>
          </cell>
          <cell r="Q1915">
            <v>3</v>
          </cell>
          <cell r="R1915" t="str">
            <v>Année Philologique</v>
          </cell>
          <cell r="S1915" t="str">
            <v/>
          </cell>
        </row>
        <row r="1916">
          <cell r="E1916">
            <v>1873</v>
          </cell>
          <cell r="F1916" t="str">
            <v>Logins</v>
          </cell>
          <cell r="G1916" t="str">
            <v>201907</v>
          </cell>
          <cell r="H1916" t="str">
            <v>Radboud Universiteit Nijmegen</v>
          </cell>
          <cell r="I1916" t="str">
            <v>Nijmegen</v>
          </cell>
          <cell r="J1916" t="str">
            <v>Netherlands</v>
          </cell>
          <cell r="K1916">
            <v>2</v>
          </cell>
          <cell r="L1916" t="str">
            <v>Institute</v>
          </cell>
          <cell r="M1916">
            <v>3</v>
          </cell>
          <cell r="N1916" t="str">
            <v>Standard</v>
          </cell>
          <cell r="O1916" t="str">
            <v/>
          </cell>
          <cell r="P1916" t="str">
            <v/>
          </cell>
          <cell r="Q1916">
            <v>3</v>
          </cell>
          <cell r="R1916" t="str">
            <v>Année Philologique</v>
          </cell>
          <cell r="S1916" t="str">
            <v/>
          </cell>
        </row>
        <row r="1917">
          <cell r="E1917">
            <v>1873</v>
          </cell>
          <cell r="F1917" t="str">
            <v>Logins</v>
          </cell>
          <cell r="G1917" t="str">
            <v>201908</v>
          </cell>
          <cell r="H1917" t="str">
            <v>Radboud Universiteit Nijmegen</v>
          </cell>
          <cell r="I1917" t="str">
            <v>Nijmegen</v>
          </cell>
          <cell r="J1917" t="str">
            <v>Netherlands</v>
          </cell>
          <cell r="K1917">
            <v>2</v>
          </cell>
          <cell r="L1917" t="str">
            <v>Institute</v>
          </cell>
          <cell r="M1917">
            <v>3</v>
          </cell>
          <cell r="N1917" t="str">
            <v>Standard</v>
          </cell>
          <cell r="O1917" t="str">
            <v/>
          </cell>
          <cell r="P1917" t="str">
            <v/>
          </cell>
          <cell r="Q1917">
            <v>3</v>
          </cell>
          <cell r="R1917" t="str">
            <v>Année Philologique</v>
          </cell>
          <cell r="S1917" t="str">
            <v/>
          </cell>
        </row>
        <row r="1918">
          <cell r="E1918">
            <v>1873</v>
          </cell>
          <cell r="F1918" t="str">
            <v>Logins</v>
          </cell>
          <cell r="G1918" t="str">
            <v>201909</v>
          </cell>
          <cell r="H1918" t="str">
            <v>Radboud Universiteit Nijmegen</v>
          </cell>
          <cell r="I1918" t="str">
            <v>Nijmegen</v>
          </cell>
          <cell r="J1918" t="str">
            <v>Netherlands</v>
          </cell>
          <cell r="K1918">
            <v>2</v>
          </cell>
          <cell r="L1918" t="str">
            <v>Institute</v>
          </cell>
          <cell r="M1918">
            <v>3</v>
          </cell>
          <cell r="N1918" t="str">
            <v>Standard</v>
          </cell>
          <cell r="O1918" t="str">
            <v/>
          </cell>
          <cell r="P1918" t="str">
            <v/>
          </cell>
          <cell r="Q1918">
            <v>3</v>
          </cell>
          <cell r="R1918" t="str">
            <v>Année Philologique</v>
          </cell>
          <cell r="S1918" t="str">
            <v/>
          </cell>
        </row>
        <row r="1919">
          <cell r="E1919">
            <v>1873</v>
          </cell>
          <cell r="F1919" t="str">
            <v>Logins</v>
          </cell>
          <cell r="G1919" t="str">
            <v>201910</v>
          </cell>
          <cell r="H1919" t="str">
            <v>Radboud Universiteit Nijmegen</v>
          </cell>
          <cell r="I1919" t="str">
            <v>Nijmegen</v>
          </cell>
          <cell r="J1919" t="str">
            <v>Netherlands</v>
          </cell>
          <cell r="K1919">
            <v>2</v>
          </cell>
          <cell r="L1919" t="str">
            <v>Institute</v>
          </cell>
          <cell r="M1919">
            <v>3</v>
          </cell>
          <cell r="N1919" t="str">
            <v>Standard</v>
          </cell>
          <cell r="O1919" t="str">
            <v/>
          </cell>
          <cell r="P1919" t="str">
            <v/>
          </cell>
          <cell r="Q1919">
            <v>3</v>
          </cell>
          <cell r="R1919" t="str">
            <v>Année Philologique</v>
          </cell>
          <cell r="S1919" t="str">
            <v/>
          </cell>
        </row>
        <row r="1920">
          <cell r="E1920">
            <v>1873</v>
          </cell>
          <cell r="F1920" t="str">
            <v>Logins</v>
          </cell>
          <cell r="G1920" t="str">
            <v>201911</v>
          </cell>
          <cell r="H1920" t="str">
            <v>Radboud Universiteit Nijmegen</v>
          </cell>
          <cell r="I1920" t="str">
            <v>Nijmegen</v>
          </cell>
          <cell r="J1920" t="str">
            <v>Netherlands</v>
          </cell>
          <cell r="K1920">
            <v>2</v>
          </cell>
          <cell r="L1920" t="str">
            <v>Institute</v>
          </cell>
          <cell r="M1920">
            <v>3</v>
          </cell>
          <cell r="N1920" t="str">
            <v>Standard</v>
          </cell>
          <cell r="O1920" t="str">
            <v/>
          </cell>
          <cell r="P1920" t="str">
            <v/>
          </cell>
          <cell r="Q1920">
            <v>3</v>
          </cell>
          <cell r="R1920" t="str">
            <v>Année Philologique</v>
          </cell>
          <cell r="S1920" t="str">
            <v/>
          </cell>
        </row>
        <row r="1921">
          <cell r="E1921">
            <v>1873</v>
          </cell>
          <cell r="F1921" t="str">
            <v>Logins</v>
          </cell>
          <cell r="G1921" t="str">
            <v>201912</v>
          </cell>
          <cell r="H1921" t="str">
            <v>Radboud Universiteit Nijmegen</v>
          </cell>
          <cell r="I1921" t="str">
            <v>Nijmegen</v>
          </cell>
          <cell r="J1921" t="str">
            <v>Netherlands</v>
          </cell>
          <cell r="K1921">
            <v>2</v>
          </cell>
          <cell r="L1921" t="str">
            <v>Institute</v>
          </cell>
          <cell r="M1921">
            <v>3</v>
          </cell>
          <cell r="N1921" t="str">
            <v>Standard</v>
          </cell>
          <cell r="O1921" t="str">
            <v/>
          </cell>
          <cell r="P1921" t="str">
            <v/>
          </cell>
          <cell r="Q1921">
            <v>3</v>
          </cell>
          <cell r="R1921" t="str">
            <v>Année Philologique</v>
          </cell>
          <cell r="S1921" t="str">
            <v/>
          </cell>
        </row>
        <row r="1922">
          <cell r="E1922">
            <v>1874</v>
          </cell>
          <cell r="F1922" t="str">
            <v>Logins</v>
          </cell>
          <cell r="G1922" t="str">
            <v>201901</v>
          </cell>
          <cell r="H1922" t="str">
            <v>Freie Universität Berlin</v>
          </cell>
          <cell r="I1922" t="str">
            <v>Berlin</v>
          </cell>
          <cell r="J1922" t="str">
            <v>Germany</v>
          </cell>
          <cell r="K1922">
            <v>1</v>
          </cell>
          <cell r="L1922" t="str">
            <v>Consortium</v>
          </cell>
          <cell r="M1922">
            <v>3</v>
          </cell>
          <cell r="N1922" t="str">
            <v>Standard</v>
          </cell>
          <cell r="O1922" t="str">
            <v/>
          </cell>
          <cell r="P1922" t="str">
            <v/>
          </cell>
          <cell r="Q1922">
            <v>3</v>
          </cell>
          <cell r="R1922" t="str">
            <v>Année Philologique</v>
          </cell>
          <cell r="S1922" t="str">
            <v/>
          </cell>
        </row>
        <row r="1923">
          <cell r="E1923">
            <v>1874</v>
          </cell>
          <cell r="F1923" t="str">
            <v>Logins</v>
          </cell>
          <cell r="G1923" t="str">
            <v>201902</v>
          </cell>
          <cell r="H1923" t="str">
            <v>Freie Universität Berlin</v>
          </cell>
          <cell r="I1923" t="str">
            <v>Berlin</v>
          </cell>
          <cell r="J1923" t="str">
            <v>Germany</v>
          </cell>
          <cell r="K1923">
            <v>1</v>
          </cell>
          <cell r="L1923" t="str">
            <v>Consortium</v>
          </cell>
          <cell r="M1923">
            <v>3</v>
          </cell>
          <cell r="N1923" t="str">
            <v>Standard</v>
          </cell>
          <cell r="O1923" t="str">
            <v/>
          </cell>
          <cell r="P1923" t="str">
            <v/>
          </cell>
          <cell r="Q1923">
            <v>3</v>
          </cell>
          <cell r="R1923" t="str">
            <v>Année Philologique</v>
          </cell>
          <cell r="S1923" t="str">
            <v/>
          </cell>
        </row>
        <row r="1924">
          <cell r="E1924">
            <v>1874</v>
          </cell>
          <cell r="F1924" t="str">
            <v>Logins</v>
          </cell>
          <cell r="G1924" t="str">
            <v>201903</v>
          </cell>
          <cell r="H1924" t="str">
            <v>Freie Universität Berlin</v>
          </cell>
          <cell r="I1924" t="str">
            <v>Berlin</v>
          </cell>
          <cell r="J1924" t="str">
            <v>Germany</v>
          </cell>
          <cell r="K1924">
            <v>1</v>
          </cell>
          <cell r="L1924" t="str">
            <v>Consortium</v>
          </cell>
          <cell r="M1924">
            <v>3</v>
          </cell>
          <cell r="N1924" t="str">
            <v>Standard</v>
          </cell>
          <cell r="O1924" t="str">
            <v/>
          </cell>
          <cell r="P1924" t="str">
            <v/>
          </cell>
          <cell r="Q1924">
            <v>3</v>
          </cell>
          <cell r="R1924" t="str">
            <v>Année Philologique</v>
          </cell>
          <cell r="S1924" t="str">
            <v/>
          </cell>
        </row>
        <row r="1925">
          <cell r="E1925">
            <v>1874</v>
          </cell>
          <cell r="F1925" t="str">
            <v>Logins</v>
          </cell>
          <cell r="G1925" t="str">
            <v>201904</v>
          </cell>
          <cell r="H1925" t="str">
            <v>Freie Universität Berlin</v>
          </cell>
          <cell r="I1925" t="str">
            <v>Berlin</v>
          </cell>
          <cell r="J1925" t="str">
            <v>Germany</v>
          </cell>
          <cell r="K1925">
            <v>1</v>
          </cell>
          <cell r="L1925" t="str">
            <v>Consortium</v>
          </cell>
          <cell r="M1925">
            <v>3</v>
          </cell>
          <cell r="N1925" t="str">
            <v>Standard</v>
          </cell>
          <cell r="O1925" t="str">
            <v/>
          </cell>
          <cell r="P1925" t="str">
            <v/>
          </cell>
          <cell r="Q1925">
            <v>3</v>
          </cell>
          <cell r="R1925" t="str">
            <v>Année Philologique</v>
          </cell>
          <cell r="S1925" t="str">
            <v/>
          </cell>
        </row>
        <row r="1926">
          <cell r="E1926">
            <v>1874</v>
          </cell>
          <cell r="F1926" t="str">
            <v>Logins</v>
          </cell>
          <cell r="G1926" t="str">
            <v>201905</v>
          </cell>
          <cell r="H1926" t="str">
            <v>Freie Universität Berlin</v>
          </cell>
          <cell r="I1926" t="str">
            <v>Berlin</v>
          </cell>
          <cell r="J1926" t="str">
            <v>Germany</v>
          </cell>
          <cell r="K1926">
            <v>1</v>
          </cell>
          <cell r="L1926" t="str">
            <v>Consortium</v>
          </cell>
          <cell r="M1926">
            <v>3</v>
          </cell>
          <cell r="N1926" t="str">
            <v>Standard</v>
          </cell>
          <cell r="O1926" t="str">
            <v/>
          </cell>
          <cell r="P1926" t="str">
            <v/>
          </cell>
          <cell r="Q1926">
            <v>3</v>
          </cell>
          <cell r="R1926" t="str">
            <v>Année Philologique</v>
          </cell>
          <cell r="S1926" t="str">
            <v/>
          </cell>
        </row>
        <row r="1927">
          <cell r="E1927">
            <v>1874</v>
          </cell>
          <cell r="F1927" t="str">
            <v>Logins</v>
          </cell>
          <cell r="G1927" t="str">
            <v>201906</v>
          </cell>
          <cell r="H1927" t="str">
            <v>Freie Universität Berlin</v>
          </cell>
          <cell r="I1927" t="str">
            <v>Berlin</v>
          </cell>
          <cell r="J1927" t="str">
            <v>Germany</v>
          </cell>
          <cell r="K1927">
            <v>1</v>
          </cell>
          <cell r="L1927" t="str">
            <v>Consortium</v>
          </cell>
          <cell r="M1927">
            <v>3</v>
          </cell>
          <cell r="N1927" t="str">
            <v>Standard</v>
          </cell>
          <cell r="O1927" t="str">
            <v/>
          </cell>
          <cell r="P1927" t="str">
            <v/>
          </cell>
          <cell r="Q1927">
            <v>3</v>
          </cell>
          <cell r="R1927" t="str">
            <v>Année Philologique</v>
          </cell>
          <cell r="S1927" t="str">
            <v/>
          </cell>
        </row>
        <row r="1928">
          <cell r="E1928">
            <v>1874</v>
          </cell>
          <cell r="F1928" t="str">
            <v>Logins</v>
          </cell>
          <cell r="G1928" t="str">
            <v>201907</v>
          </cell>
          <cell r="H1928" t="str">
            <v>Freie Universität Berlin</v>
          </cell>
          <cell r="I1928" t="str">
            <v>Berlin</v>
          </cell>
          <cell r="J1928" t="str">
            <v>Germany</v>
          </cell>
          <cell r="K1928">
            <v>1</v>
          </cell>
          <cell r="L1928" t="str">
            <v>Consortium</v>
          </cell>
          <cell r="M1928">
            <v>3</v>
          </cell>
          <cell r="N1928" t="str">
            <v>Standard</v>
          </cell>
          <cell r="O1928" t="str">
            <v/>
          </cell>
          <cell r="P1928" t="str">
            <v/>
          </cell>
          <cell r="Q1928">
            <v>3</v>
          </cell>
          <cell r="R1928" t="str">
            <v>Année Philologique</v>
          </cell>
          <cell r="S1928" t="str">
            <v/>
          </cell>
        </row>
        <row r="1929">
          <cell r="E1929">
            <v>1874</v>
          </cell>
          <cell r="F1929" t="str">
            <v>Logins</v>
          </cell>
          <cell r="G1929" t="str">
            <v>201908</v>
          </cell>
          <cell r="H1929" t="str">
            <v>Freie Universität Berlin</v>
          </cell>
          <cell r="I1929" t="str">
            <v>Berlin</v>
          </cell>
          <cell r="J1929" t="str">
            <v>Germany</v>
          </cell>
          <cell r="K1929">
            <v>1</v>
          </cell>
          <cell r="L1929" t="str">
            <v>Consortium</v>
          </cell>
          <cell r="M1929">
            <v>3</v>
          </cell>
          <cell r="N1929" t="str">
            <v>Standard</v>
          </cell>
          <cell r="O1929" t="str">
            <v/>
          </cell>
          <cell r="P1929" t="str">
            <v/>
          </cell>
          <cell r="Q1929">
            <v>3</v>
          </cell>
          <cell r="R1929" t="str">
            <v>Année Philologique</v>
          </cell>
          <cell r="S1929" t="str">
            <v/>
          </cell>
        </row>
        <row r="1930">
          <cell r="E1930">
            <v>1874</v>
          </cell>
          <cell r="F1930" t="str">
            <v>Logins</v>
          </cell>
          <cell r="G1930" t="str">
            <v>201909</v>
          </cell>
          <cell r="H1930" t="str">
            <v>Freie Universität Berlin</v>
          </cell>
          <cell r="I1930" t="str">
            <v>Berlin</v>
          </cell>
          <cell r="J1930" t="str">
            <v>Germany</v>
          </cell>
          <cell r="K1930">
            <v>1</v>
          </cell>
          <cell r="L1930" t="str">
            <v>Consortium</v>
          </cell>
          <cell r="M1930">
            <v>3</v>
          </cell>
          <cell r="N1930" t="str">
            <v>Standard</v>
          </cell>
          <cell r="O1930" t="str">
            <v/>
          </cell>
          <cell r="P1930" t="str">
            <v/>
          </cell>
          <cell r="Q1930">
            <v>3</v>
          </cell>
          <cell r="R1930" t="str">
            <v>Année Philologique</v>
          </cell>
          <cell r="S1930" t="str">
            <v/>
          </cell>
        </row>
        <row r="1931">
          <cell r="E1931">
            <v>1874</v>
          </cell>
          <cell r="F1931" t="str">
            <v>Logins</v>
          </cell>
          <cell r="G1931" t="str">
            <v>201910</v>
          </cell>
          <cell r="H1931" t="str">
            <v>Freie Universität Berlin</v>
          </cell>
          <cell r="I1931" t="str">
            <v>Berlin</v>
          </cell>
          <cell r="J1931" t="str">
            <v>Germany</v>
          </cell>
          <cell r="K1931">
            <v>1</v>
          </cell>
          <cell r="L1931" t="str">
            <v>Consortium</v>
          </cell>
          <cell r="M1931">
            <v>3</v>
          </cell>
          <cell r="N1931" t="str">
            <v>Standard</v>
          </cell>
          <cell r="O1931" t="str">
            <v/>
          </cell>
          <cell r="P1931" t="str">
            <v/>
          </cell>
          <cell r="Q1931">
            <v>3</v>
          </cell>
          <cell r="R1931" t="str">
            <v>Année Philologique</v>
          </cell>
          <cell r="S1931" t="str">
            <v/>
          </cell>
        </row>
        <row r="1932">
          <cell r="E1932">
            <v>1874</v>
          </cell>
          <cell r="F1932" t="str">
            <v>Logins</v>
          </cell>
          <cell r="G1932" t="str">
            <v>201911</v>
          </cell>
          <cell r="H1932" t="str">
            <v>Freie Universität Berlin</v>
          </cell>
          <cell r="I1932" t="str">
            <v>Berlin</v>
          </cell>
          <cell r="J1932" t="str">
            <v>Germany</v>
          </cell>
          <cell r="K1932">
            <v>1</v>
          </cell>
          <cell r="L1932" t="str">
            <v>Consortium</v>
          </cell>
          <cell r="M1932">
            <v>3</v>
          </cell>
          <cell r="N1932" t="str">
            <v>Standard</v>
          </cell>
          <cell r="O1932" t="str">
            <v/>
          </cell>
          <cell r="P1932" t="str">
            <v/>
          </cell>
          <cell r="Q1932">
            <v>3</v>
          </cell>
          <cell r="R1932" t="str">
            <v>Année Philologique</v>
          </cell>
          <cell r="S1932" t="str">
            <v/>
          </cell>
        </row>
        <row r="1933">
          <cell r="E1933">
            <v>1874</v>
          </cell>
          <cell r="F1933" t="str">
            <v>Logins</v>
          </cell>
          <cell r="G1933" t="str">
            <v>201912</v>
          </cell>
          <cell r="H1933" t="str">
            <v>Freie Universität Berlin</v>
          </cell>
          <cell r="I1933" t="str">
            <v>Berlin</v>
          </cell>
          <cell r="J1933" t="str">
            <v>Germany</v>
          </cell>
          <cell r="K1933">
            <v>1</v>
          </cell>
          <cell r="L1933" t="str">
            <v>Consortium</v>
          </cell>
          <cell r="M1933">
            <v>3</v>
          </cell>
          <cell r="N1933" t="str">
            <v>Standard</v>
          </cell>
          <cell r="O1933" t="str">
            <v/>
          </cell>
          <cell r="P1933" t="str">
            <v/>
          </cell>
          <cell r="Q1933">
            <v>3</v>
          </cell>
          <cell r="R1933" t="str">
            <v>Année Philologique</v>
          </cell>
          <cell r="S1933" t="str">
            <v/>
          </cell>
        </row>
        <row r="1934">
          <cell r="E1934">
            <v>1875</v>
          </cell>
          <cell r="F1934" t="str">
            <v>Logins</v>
          </cell>
          <cell r="G1934" t="str">
            <v>201901</v>
          </cell>
          <cell r="H1934" t="str">
            <v>Universitätsbibliothek Augsburg</v>
          </cell>
          <cell r="I1934" t="str">
            <v>Augsburg</v>
          </cell>
          <cell r="J1934" t="str">
            <v>Germany</v>
          </cell>
          <cell r="K1934">
            <v>1</v>
          </cell>
          <cell r="L1934" t="str">
            <v>Consortium</v>
          </cell>
          <cell r="M1934">
            <v>3</v>
          </cell>
          <cell r="N1934" t="str">
            <v>Standard</v>
          </cell>
          <cell r="O1934" t="str">
            <v/>
          </cell>
          <cell r="P1934" t="str">
            <v/>
          </cell>
          <cell r="Q1934">
            <v>3</v>
          </cell>
          <cell r="R1934" t="str">
            <v>Année Philologique</v>
          </cell>
          <cell r="S1934" t="str">
            <v/>
          </cell>
        </row>
        <row r="1935">
          <cell r="E1935">
            <v>1875</v>
          </cell>
          <cell r="F1935" t="str">
            <v>Logins</v>
          </cell>
          <cell r="G1935" t="str">
            <v>201902</v>
          </cell>
          <cell r="H1935" t="str">
            <v>Universitätsbibliothek Augsburg</v>
          </cell>
          <cell r="I1935" t="str">
            <v>Augsburg</v>
          </cell>
          <cell r="J1935" t="str">
            <v>Germany</v>
          </cell>
          <cell r="K1935">
            <v>1</v>
          </cell>
          <cell r="L1935" t="str">
            <v>Consortium</v>
          </cell>
          <cell r="M1935">
            <v>3</v>
          </cell>
          <cell r="N1935" t="str">
            <v>Standard</v>
          </cell>
          <cell r="O1935" t="str">
            <v/>
          </cell>
          <cell r="P1935" t="str">
            <v/>
          </cell>
          <cell r="Q1935">
            <v>3</v>
          </cell>
          <cell r="R1935" t="str">
            <v>Année Philologique</v>
          </cell>
          <cell r="S1935" t="str">
            <v/>
          </cell>
        </row>
        <row r="1936">
          <cell r="E1936">
            <v>1875</v>
          </cell>
          <cell r="F1936" t="str">
            <v>Logins</v>
          </cell>
          <cell r="G1936" t="str">
            <v>201903</v>
          </cell>
          <cell r="H1936" t="str">
            <v>Universitätsbibliothek Augsburg</v>
          </cell>
          <cell r="I1936" t="str">
            <v>Augsburg</v>
          </cell>
          <cell r="J1936" t="str">
            <v>Germany</v>
          </cell>
          <cell r="K1936">
            <v>1</v>
          </cell>
          <cell r="L1936" t="str">
            <v>Consortium</v>
          </cell>
          <cell r="M1936">
            <v>3</v>
          </cell>
          <cell r="N1936" t="str">
            <v>Standard</v>
          </cell>
          <cell r="O1936" t="str">
            <v/>
          </cell>
          <cell r="P1936" t="str">
            <v/>
          </cell>
          <cell r="Q1936">
            <v>3</v>
          </cell>
          <cell r="R1936" t="str">
            <v>Année Philologique</v>
          </cell>
          <cell r="S1936" t="str">
            <v/>
          </cell>
        </row>
        <row r="1937">
          <cell r="E1937">
            <v>1875</v>
          </cell>
          <cell r="F1937" t="str">
            <v>Logins</v>
          </cell>
          <cell r="G1937" t="str">
            <v>201904</v>
          </cell>
          <cell r="H1937" t="str">
            <v>Universitätsbibliothek Augsburg</v>
          </cell>
          <cell r="I1937" t="str">
            <v>Augsburg</v>
          </cell>
          <cell r="J1937" t="str">
            <v>Germany</v>
          </cell>
          <cell r="K1937">
            <v>1</v>
          </cell>
          <cell r="L1937" t="str">
            <v>Consortium</v>
          </cell>
          <cell r="M1937">
            <v>3</v>
          </cell>
          <cell r="N1937" t="str">
            <v>Standard</v>
          </cell>
          <cell r="O1937" t="str">
            <v/>
          </cell>
          <cell r="P1937" t="str">
            <v/>
          </cell>
          <cell r="Q1937">
            <v>3</v>
          </cell>
          <cell r="R1937" t="str">
            <v>Année Philologique</v>
          </cell>
          <cell r="S1937" t="str">
            <v/>
          </cell>
        </row>
        <row r="1938">
          <cell r="E1938">
            <v>1875</v>
          </cell>
          <cell r="F1938" t="str">
            <v>Logins</v>
          </cell>
          <cell r="G1938" t="str">
            <v>201905</v>
          </cell>
          <cell r="H1938" t="str">
            <v>Universitätsbibliothek Augsburg</v>
          </cell>
          <cell r="I1938" t="str">
            <v>Augsburg</v>
          </cell>
          <cell r="J1938" t="str">
            <v>Germany</v>
          </cell>
          <cell r="K1938">
            <v>1</v>
          </cell>
          <cell r="L1938" t="str">
            <v>Consortium</v>
          </cell>
          <cell r="M1938">
            <v>3</v>
          </cell>
          <cell r="N1938" t="str">
            <v>Standard</v>
          </cell>
          <cell r="O1938" t="str">
            <v/>
          </cell>
          <cell r="P1938" t="str">
            <v/>
          </cell>
          <cell r="Q1938">
            <v>3</v>
          </cell>
          <cell r="R1938" t="str">
            <v>Année Philologique</v>
          </cell>
          <cell r="S1938" t="str">
            <v/>
          </cell>
        </row>
        <row r="1939">
          <cell r="E1939">
            <v>1875</v>
          </cell>
          <cell r="F1939" t="str">
            <v>Logins</v>
          </cell>
          <cell r="G1939" t="str">
            <v>201906</v>
          </cell>
          <cell r="H1939" t="str">
            <v>Universitätsbibliothek Augsburg</v>
          </cell>
          <cell r="I1939" t="str">
            <v>Augsburg</v>
          </cell>
          <cell r="J1939" t="str">
            <v>Germany</v>
          </cell>
          <cell r="K1939">
            <v>1</v>
          </cell>
          <cell r="L1939" t="str">
            <v>Consortium</v>
          </cell>
          <cell r="M1939">
            <v>3</v>
          </cell>
          <cell r="N1939" t="str">
            <v>Standard</v>
          </cell>
          <cell r="O1939" t="str">
            <v/>
          </cell>
          <cell r="P1939" t="str">
            <v/>
          </cell>
          <cell r="Q1939">
            <v>3</v>
          </cell>
          <cell r="R1939" t="str">
            <v>Année Philologique</v>
          </cell>
          <cell r="S1939" t="str">
            <v/>
          </cell>
        </row>
        <row r="1940">
          <cell r="E1940">
            <v>1875</v>
          </cell>
          <cell r="F1940" t="str">
            <v>Logins</v>
          </cell>
          <cell r="G1940" t="str">
            <v>201907</v>
          </cell>
          <cell r="H1940" t="str">
            <v>Universitätsbibliothek Augsburg</v>
          </cell>
          <cell r="I1940" t="str">
            <v>Augsburg</v>
          </cell>
          <cell r="J1940" t="str">
            <v>Germany</v>
          </cell>
          <cell r="K1940">
            <v>1</v>
          </cell>
          <cell r="L1940" t="str">
            <v>Consortium</v>
          </cell>
          <cell r="M1940">
            <v>3</v>
          </cell>
          <cell r="N1940" t="str">
            <v>Standard</v>
          </cell>
          <cell r="O1940" t="str">
            <v/>
          </cell>
          <cell r="P1940" t="str">
            <v/>
          </cell>
          <cell r="Q1940">
            <v>3</v>
          </cell>
          <cell r="R1940" t="str">
            <v>Année Philologique</v>
          </cell>
          <cell r="S1940" t="str">
            <v/>
          </cell>
        </row>
        <row r="1941">
          <cell r="E1941">
            <v>1875</v>
          </cell>
          <cell r="F1941" t="str">
            <v>Logins</v>
          </cell>
          <cell r="G1941" t="str">
            <v>201908</v>
          </cell>
          <cell r="H1941" t="str">
            <v>Universitätsbibliothek Augsburg</v>
          </cell>
          <cell r="I1941" t="str">
            <v>Augsburg</v>
          </cell>
          <cell r="J1941" t="str">
            <v>Germany</v>
          </cell>
          <cell r="K1941">
            <v>1</v>
          </cell>
          <cell r="L1941" t="str">
            <v>Consortium</v>
          </cell>
          <cell r="M1941">
            <v>3</v>
          </cell>
          <cell r="N1941" t="str">
            <v>Standard</v>
          </cell>
          <cell r="O1941" t="str">
            <v/>
          </cell>
          <cell r="P1941" t="str">
            <v/>
          </cell>
          <cell r="Q1941">
            <v>3</v>
          </cell>
          <cell r="R1941" t="str">
            <v>Année Philologique</v>
          </cell>
          <cell r="S1941" t="str">
            <v/>
          </cell>
        </row>
        <row r="1942">
          <cell r="E1942">
            <v>1875</v>
          </cell>
          <cell r="F1942" t="str">
            <v>Logins</v>
          </cell>
          <cell r="G1942" t="str">
            <v>201909</v>
          </cell>
          <cell r="H1942" t="str">
            <v>Universitätsbibliothek Augsburg</v>
          </cell>
          <cell r="I1942" t="str">
            <v>Augsburg</v>
          </cell>
          <cell r="J1942" t="str">
            <v>Germany</v>
          </cell>
          <cell r="K1942">
            <v>1</v>
          </cell>
          <cell r="L1942" t="str">
            <v>Consortium</v>
          </cell>
          <cell r="M1942">
            <v>3</v>
          </cell>
          <cell r="N1942" t="str">
            <v>Standard</v>
          </cell>
          <cell r="O1942" t="str">
            <v/>
          </cell>
          <cell r="P1942" t="str">
            <v/>
          </cell>
          <cell r="Q1942">
            <v>3</v>
          </cell>
          <cell r="R1942" t="str">
            <v>Année Philologique</v>
          </cell>
          <cell r="S1942" t="str">
            <v/>
          </cell>
        </row>
        <row r="1943">
          <cell r="E1943">
            <v>1875</v>
          </cell>
          <cell r="F1943" t="str">
            <v>Logins</v>
          </cell>
          <cell r="G1943" t="str">
            <v>201910</v>
          </cell>
          <cell r="H1943" t="str">
            <v>Universitätsbibliothek Augsburg</v>
          </cell>
          <cell r="I1943" t="str">
            <v>Augsburg</v>
          </cell>
          <cell r="J1943" t="str">
            <v>Germany</v>
          </cell>
          <cell r="K1943">
            <v>1</v>
          </cell>
          <cell r="L1943" t="str">
            <v>Consortium</v>
          </cell>
          <cell r="M1943">
            <v>3</v>
          </cell>
          <cell r="N1943" t="str">
            <v>Standard</v>
          </cell>
          <cell r="O1943" t="str">
            <v/>
          </cell>
          <cell r="P1943" t="str">
            <v/>
          </cell>
          <cell r="Q1943">
            <v>3</v>
          </cell>
          <cell r="R1943" t="str">
            <v>Année Philologique</v>
          </cell>
          <cell r="S1943" t="str">
            <v/>
          </cell>
        </row>
        <row r="1944">
          <cell r="E1944">
            <v>1875</v>
          </cell>
          <cell r="F1944" t="str">
            <v>Logins</v>
          </cell>
          <cell r="G1944" t="str">
            <v>201911</v>
          </cell>
          <cell r="H1944" t="str">
            <v>Universitätsbibliothek Augsburg</v>
          </cell>
          <cell r="I1944" t="str">
            <v>Augsburg</v>
          </cell>
          <cell r="J1944" t="str">
            <v>Germany</v>
          </cell>
          <cell r="K1944">
            <v>1</v>
          </cell>
          <cell r="L1944" t="str">
            <v>Consortium</v>
          </cell>
          <cell r="M1944">
            <v>3</v>
          </cell>
          <cell r="N1944" t="str">
            <v>Standard</v>
          </cell>
          <cell r="O1944" t="str">
            <v/>
          </cell>
          <cell r="P1944" t="str">
            <v/>
          </cell>
          <cell r="Q1944">
            <v>3</v>
          </cell>
          <cell r="R1944" t="str">
            <v>Année Philologique</v>
          </cell>
          <cell r="S1944" t="str">
            <v/>
          </cell>
        </row>
        <row r="1945">
          <cell r="E1945">
            <v>1875</v>
          </cell>
          <cell r="F1945" t="str">
            <v>Logins</v>
          </cell>
          <cell r="G1945" t="str">
            <v>201912</v>
          </cell>
          <cell r="H1945" t="str">
            <v>Universitätsbibliothek Augsburg</v>
          </cell>
          <cell r="I1945" t="str">
            <v>Augsburg</v>
          </cell>
          <cell r="J1945" t="str">
            <v>Germany</v>
          </cell>
          <cell r="K1945">
            <v>1</v>
          </cell>
          <cell r="L1945" t="str">
            <v>Consortium</v>
          </cell>
          <cell r="M1945">
            <v>3</v>
          </cell>
          <cell r="N1945" t="str">
            <v>Standard</v>
          </cell>
          <cell r="O1945" t="str">
            <v/>
          </cell>
          <cell r="P1945" t="str">
            <v/>
          </cell>
          <cell r="Q1945">
            <v>3</v>
          </cell>
          <cell r="R1945" t="str">
            <v>Année Philologique</v>
          </cell>
          <cell r="S1945" t="str">
            <v/>
          </cell>
        </row>
        <row r="1946">
          <cell r="E1946">
            <v>1877</v>
          </cell>
          <cell r="F1946" t="str">
            <v>Logins</v>
          </cell>
          <cell r="G1946" t="str">
            <v>201901</v>
          </cell>
          <cell r="H1946" t="str">
            <v>Universitätsbibliothek Würzburg</v>
          </cell>
          <cell r="I1946" t="str">
            <v>Würzburg</v>
          </cell>
          <cell r="J1946" t="str">
            <v>Germany</v>
          </cell>
          <cell r="K1946">
            <v>1</v>
          </cell>
          <cell r="L1946" t="str">
            <v>Consortium</v>
          </cell>
          <cell r="M1946">
            <v>2</v>
          </cell>
          <cell r="N1946" t="str">
            <v>Campus Wide</v>
          </cell>
          <cell r="O1946" t="str">
            <v/>
          </cell>
          <cell r="P1946" t="str">
            <v/>
          </cell>
          <cell r="Q1946">
            <v>140</v>
          </cell>
          <cell r="R1946" t="str">
            <v>Année Philologique</v>
          </cell>
          <cell r="S1946" t="str">
            <v/>
          </cell>
        </row>
        <row r="1947">
          <cell r="E1947">
            <v>1877</v>
          </cell>
          <cell r="F1947" t="str">
            <v>Logins</v>
          </cell>
          <cell r="G1947" t="str">
            <v>201902</v>
          </cell>
          <cell r="H1947" t="str">
            <v>Universitätsbibliothek Würzburg</v>
          </cell>
          <cell r="I1947" t="str">
            <v>Würzburg</v>
          </cell>
          <cell r="J1947" t="str">
            <v>Germany</v>
          </cell>
          <cell r="K1947">
            <v>1</v>
          </cell>
          <cell r="L1947" t="str">
            <v>Consortium</v>
          </cell>
          <cell r="M1947">
            <v>2</v>
          </cell>
          <cell r="N1947" t="str">
            <v>Campus Wide</v>
          </cell>
          <cell r="O1947" t="str">
            <v/>
          </cell>
          <cell r="P1947" t="str">
            <v/>
          </cell>
          <cell r="Q1947">
            <v>140</v>
          </cell>
          <cell r="R1947" t="str">
            <v>Année Philologique</v>
          </cell>
          <cell r="S1947" t="str">
            <v/>
          </cell>
        </row>
        <row r="1948">
          <cell r="E1948">
            <v>1877</v>
          </cell>
          <cell r="F1948" t="str">
            <v>Logins</v>
          </cell>
          <cell r="G1948" t="str">
            <v>201903</v>
          </cell>
          <cell r="H1948" t="str">
            <v>Universitätsbibliothek Würzburg</v>
          </cell>
          <cell r="I1948" t="str">
            <v>Würzburg</v>
          </cell>
          <cell r="J1948" t="str">
            <v>Germany</v>
          </cell>
          <cell r="K1948">
            <v>1</v>
          </cell>
          <cell r="L1948" t="str">
            <v>Consortium</v>
          </cell>
          <cell r="M1948">
            <v>2</v>
          </cell>
          <cell r="N1948" t="str">
            <v>Campus Wide</v>
          </cell>
          <cell r="O1948" t="str">
            <v/>
          </cell>
          <cell r="P1948" t="str">
            <v/>
          </cell>
          <cell r="Q1948">
            <v>140</v>
          </cell>
          <cell r="R1948" t="str">
            <v>Année Philologique</v>
          </cell>
          <cell r="S1948" t="str">
            <v/>
          </cell>
        </row>
        <row r="1949">
          <cell r="E1949">
            <v>1877</v>
          </cell>
          <cell r="F1949" t="str">
            <v>Logins</v>
          </cell>
          <cell r="G1949" t="str">
            <v>201904</v>
          </cell>
          <cell r="H1949" t="str">
            <v>Universitätsbibliothek Würzburg</v>
          </cell>
          <cell r="I1949" t="str">
            <v>Würzburg</v>
          </cell>
          <cell r="J1949" t="str">
            <v>Germany</v>
          </cell>
          <cell r="K1949">
            <v>1</v>
          </cell>
          <cell r="L1949" t="str">
            <v>Consortium</v>
          </cell>
          <cell r="M1949">
            <v>2</v>
          </cell>
          <cell r="N1949" t="str">
            <v>Campus Wide</v>
          </cell>
          <cell r="O1949" t="str">
            <v/>
          </cell>
          <cell r="P1949" t="str">
            <v/>
          </cell>
          <cell r="Q1949">
            <v>140</v>
          </cell>
          <cell r="R1949" t="str">
            <v>Année Philologique</v>
          </cell>
          <cell r="S1949" t="str">
            <v/>
          </cell>
        </row>
        <row r="1950">
          <cell r="E1950">
            <v>1877</v>
          </cell>
          <cell r="F1950" t="str">
            <v>Logins</v>
          </cell>
          <cell r="G1950" t="str">
            <v>201905</v>
          </cell>
          <cell r="H1950" t="str">
            <v>Universitätsbibliothek Würzburg</v>
          </cell>
          <cell r="I1950" t="str">
            <v>Würzburg</v>
          </cell>
          <cell r="J1950" t="str">
            <v>Germany</v>
          </cell>
          <cell r="K1950">
            <v>1</v>
          </cell>
          <cell r="L1950" t="str">
            <v>Consortium</v>
          </cell>
          <cell r="M1950">
            <v>2</v>
          </cell>
          <cell r="N1950" t="str">
            <v>Campus Wide</v>
          </cell>
          <cell r="O1950" t="str">
            <v/>
          </cell>
          <cell r="P1950" t="str">
            <v/>
          </cell>
          <cell r="Q1950">
            <v>140</v>
          </cell>
          <cell r="R1950" t="str">
            <v>Année Philologique</v>
          </cell>
          <cell r="S1950" t="str">
            <v/>
          </cell>
        </row>
        <row r="1951">
          <cell r="E1951">
            <v>1877</v>
          </cell>
          <cell r="F1951" t="str">
            <v>Logins</v>
          </cell>
          <cell r="G1951" t="str">
            <v>201906</v>
          </cell>
          <cell r="H1951" t="str">
            <v>Universitätsbibliothek Würzburg</v>
          </cell>
          <cell r="I1951" t="str">
            <v>Würzburg</v>
          </cell>
          <cell r="J1951" t="str">
            <v>Germany</v>
          </cell>
          <cell r="K1951">
            <v>1</v>
          </cell>
          <cell r="L1951" t="str">
            <v>Consortium</v>
          </cell>
          <cell r="M1951">
            <v>2</v>
          </cell>
          <cell r="N1951" t="str">
            <v>Campus Wide</v>
          </cell>
          <cell r="O1951" t="str">
            <v/>
          </cell>
          <cell r="P1951" t="str">
            <v/>
          </cell>
          <cell r="Q1951">
            <v>140</v>
          </cell>
          <cell r="R1951" t="str">
            <v>Année Philologique</v>
          </cell>
          <cell r="S1951" t="str">
            <v/>
          </cell>
        </row>
        <row r="1952">
          <cell r="E1952">
            <v>1877</v>
          </cell>
          <cell r="F1952" t="str">
            <v>Logins</v>
          </cell>
          <cell r="G1952" t="str">
            <v>201907</v>
          </cell>
          <cell r="H1952" t="str">
            <v>Universitätsbibliothek Würzburg</v>
          </cell>
          <cell r="I1952" t="str">
            <v>Würzburg</v>
          </cell>
          <cell r="J1952" t="str">
            <v>Germany</v>
          </cell>
          <cell r="K1952">
            <v>1</v>
          </cell>
          <cell r="L1952" t="str">
            <v>Consortium</v>
          </cell>
          <cell r="M1952">
            <v>2</v>
          </cell>
          <cell r="N1952" t="str">
            <v>Campus Wide</v>
          </cell>
          <cell r="O1952" t="str">
            <v/>
          </cell>
          <cell r="P1952" t="str">
            <v/>
          </cell>
          <cell r="Q1952">
            <v>140</v>
          </cell>
          <cell r="R1952" t="str">
            <v>Année Philologique</v>
          </cell>
          <cell r="S1952" t="str">
            <v/>
          </cell>
        </row>
        <row r="1953">
          <cell r="E1953">
            <v>1877</v>
          </cell>
          <cell r="F1953" t="str">
            <v>Logins</v>
          </cell>
          <cell r="G1953" t="str">
            <v>201908</v>
          </cell>
          <cell r="H1953" t="str">
            <v>Universitätsbibliothek Würzburg</v>
          </cell>
          <cell r="I1953" t="str">
            <v>Würzburg</v>
          </cell>
          <cell r="J1953" t="str">
            <v>Germany</v>
          </cell>
          <cell r="K1953">
            <v>1</v>
          </cell>
          <cell r="L1953" t="str">
            <v>Consortium</v>
          </cell>
          <cell r="M1953">
            <v>2</v>
          </cell>
          <cell r="N1953" t="str">
            <v>Campus Wide</v>
          </cell>
          <cell r="O1953" t="str">
            <v/>
          </cell>
          <cell r="P1953" t="str">
            <v/>
          </cell>
          <cell r="Q1953">
            <v>140</v>
          </cell>
          <cell r="R1953" t="str">
            <v>Année Philologique</v>
          </cell>
          <cell r="S1953" t="str">
            <v/>
          </cell>
        </row>
        <row r="1954">
          <cell r="E1954">
            <v>1877</v>
          </cell>
          <cell r="F1954" t="str">
            <v>Logins</v>
          </cell>
          <cell r="G1954" t="str">
            <v>201909</v>
          </cell>
          <cell r="H1954" t="str">
            <v>Universitätsbibliothek Würzburg</v>
          </cell>
          <cell r="I1954" t="str">
            <v>Würzburg</v>
          </cell>
          <cell r="J1954" t="str">
            <v>Germany</v>
          </cell>
          <cell r="K1954">
            <v>1</v>
          </cell>
          <cell r="L1954" t="str">
            <v>Consortium</v>
          </cell>
          <cell r="M1954">
            <v>2</v>
          </cell>
          <cell r="N1954" t="str">
            <v>Campus Wide</v>
          </cell>
          <cell r="O1954" t="str">
            <v/>
          </cell>
          <cell r="P1954" t="str">
            <v/>
          </cell>
          <cell r="Q1954">
            <v>140</v>
          </cell>
          <cell r="R1954" t="str">
            <v>Année Philologique</v>
          </cell>
          <cell r="S1954" t="str">
            <v/>
          </cell>
        </row>
        <row r="1955">
          <cell r="E1955">
            <v>1877</v>
          </cell>
          <cell r="F1955" t="str">
            <v>Logins</v>
          </cell>
          <cell r="G1955" t="str">
            <v>201910</v>
          </cell>
          <cell r="H1955" t="str">
            <v>Universitätsbibliothek Würzburg</v>
          </cell>
          <cell r="I1955" t="str">
            <v>Würzburg</v>
          </cell>
          <cell r="J1955" t="str">
            <v>Germany</v>
          </cell>
          <cell r="K1955">
            <v>1</v>
          </cell>
          <cell r="L1955" t="str">
            <v>Consortium</v>
          </cell>
          <cell r="M1955">
            <v>2</v>
          </cell>
          <cell r="N1955" t="str">
            <v>Campus Wide</v>
          </cell>
          <cell r="O1955" t="str">
            <v/>
          </cell>
          <cell r="P1955" t="str">
            <v/>
          </cell>
          <cell r="Q1955">
            <v>140</v>
          </cell>
          <cell r="R1955" t="str">
            <v>Année Philologique</v>
          </cell>
          <cell r="S1955" t="str">
            <v/>
          </cell>
        </row>
        <row r="1956">
          <cell r="E1956">
            <v>1877</v>
          </cell>
          <cell r="F1956" t="str">
            <v>Logins</v>
          </cell>
          <cell r="G1956" t="str">
            <v>201911</v>
          </cell>
          <cell r="H1956" t="str">
            <v>Universitätsbibliothek Würzburg</v>
          </cell>
          <cell r="I1956" t="str">
            <v>Würzburg</v>
          </cell>
          <cell r="J1956" t="str">
            <v>Germany</v>
          </cell>
          <cell r="K1956">
            <v>1</v>
          </cell>
          <cell r="L1956" t="str">
            <v>Consortium</v>
          </cell>
          <cell r="M1956">
            <v>2</v>
          </cell>
          <cell r="N1956" t="str">
            <v>Campus Wide</v>
          </cell>
          <cell r="O1956" t="str">
            <v/>
          </cell>
          <cell r="P1956" t="str">
            <v/>
          </cell>
          <cell r="Q1956">
            <v>140</v>
          </cell>
          <cell r="R1956" t="str">
            <v>Année Philologique</v>
          </cell>
          <cell r="S1956" t="str">
            <v/>
          </cell>
        </row>
        <row r="1957">
          <cell r="E1957">
            <v>1877</v>
          </cell>
          <cell r="F1957" t="str">
            <v>Logins</v>
          </cell>
          <cell r="G1957" t="str">
            <v>201912</v>
          </cell>
          <cell r="H1957" t="str">
            <v>Universitätsbibliothek Würzburg</v>
          </cell>
          <cell r="I1957" t="str">
            <v>Würzburg</v>
          </cell>
          <cell r="J1957" t="str">
            <v>Germany</v>
          </cell>
          <cell r="K1957">
            <v>1</v>
          </cell>
          <cell r="L1957" t="str">
            <v>Consortium</v>
          </cell>
          <cell r="M1957">
            <v>2</v>
          </cell>
          <cell r="N1957" t="str">
            <v>Campus Wide</v>
          </cell>
          <cell r="O1957" t="str">
            <v/>
          </cell>
          <cell r="P1957" t="str">
            <v/>
          </cell>
          <cell r="Q1957">
            <v>140</v>
          </cell>
          <cell r="R1957" t="str">
            <v>Année Philologique</v>
          </cell>
          <cell r="S1957" t="str">
            <v/>
          </cell>
        </row>
        <row r="1958">
          <cell r="E1958">
            <v>1878</v>
          </cell>
          <cell r="F1958" t="str">
            <v>Logins</v>
          </cell>
          <cell r="G1958" t="str">
            <v>201901</v>
          </cell>
          <cell r="H1958" t="str">
            <v>Bayerische Staatsbibliothek</v>
          </cell>
          <cell r="I1958" t="str">
            <v>München</v>
          </cell>
          <cell r="J1958" t="str">
            <v>Germany</v>
          </cell>
          <cell r="K1958">
            <v>1</v>
          </cell>
          <cell r="L1958" t="str">
            <v>Consortium</v>
          </cell>
          <cell r="M1958">
            <v>2</v>
          </cell>
          <cell r="N1958" t="str">
            <v>Campus Wide</v>
          </cell>
          <cell r="O1958" t="str">
            <v/>
          </cell>
          <cell r="P1958" t="str">
            <v/>
          </cell>
          <cell r="Q1958">
            <v>50</v>
          </cell>
          <cell r="R1958" t="str">
            <v>Année Philologique</v>
          </cell>
          <cell r="S1958" t="str">
            <v/>
          </cell>
        </row>
        <row r="1959">
          <cell r="E1959">
            <v>1878</v>
          </cell>
          <cell r="F1959" t="str">
            <v>Logins</v>
          </cell>
          <cell r="G1959" t="str">
            <v>201902</v>
          </cell>
          <cell r="H1959" t="str">
            <v>Bayerische Staatsbibliothek</v>
          </cell>
          <cell r="I1959" t="str">
            <v>München</v>
          </cell>
          <cell r="J1959" t="str">
            <v>Germany</v>
          </cell>
          <cell r="K1959">
            <v>1</v>
          </cell>
          <cell r="L1959" t="str">
            <v>Consortium</v>
          </cell>
          <cell r="M1959">
            <v>2</v>
          </cell>
          <cell r="N1959" t="str">
            <v>Campus Wide</v>
          </cell>
          <cell r="O1959" t="str">
            <v/>
          </cell>
          <cell r="P1959" t="str">
            <v/>
          </cell>
          <cell r="Q1959">
            <v>50</v>
          </cell>
          <cell r="R1959" t="str">
            <v>Année Philologique</v>
          </cell>
          <cell r="S1959" t="str">
            <v/>
          </cell>
        </row>
        <row r="1960">
          <cell r="E1960">
            <v>1878</v>
          </cell>
          <cell r="F1960" t="str">
            <v>Logins</v>
          </cell>
          <cell r="G1960" t="str">
            <v>201903</v>
          </cell>
          <cell r="H1960" t="str">
            <v>Bayerische Staatsbibliothek</v>
          </cell>
          <cell r="I1960" t="str">
            <v>München</v>
          </cell>
          <cell r="J1960" t="str">
            <v>Germany</v>
          </cell>
          <cell r="K1960">
            <v>1</v>
          </cell>
          <cell r="L1960" t="str">
            <v>Consortium</v>
          </cell>
          <cell r="M1960">
            <v>2</v>
          </cell>
          <cell r="N1960" t="str">
            <v>Campus Wide</v>
          </cell>
          <cell r="O1960" t="str">
            <v/>
          </cell>
          <cell r="P1960" t="str">
            <v/>
          </cell>
          <cell r="Q1960">
            <v>50</v>
          </cell>
          <cell r="R1960" t="str">
            <v>Année Philologique</v>
          </cell>
          <cell r="S1960" t="str">
            <v/>
          </cell>
        </row>
        <row r="1961">
          <cell r="E1961">
            <v>1878</v>
          </cell>
          <cell r="F1961" t="str">
            <v>Logins</v>
          </cell>
          <cell r="G1961" t="str">
            <v>201904</v>
          </cell>
          <cell r="H1961" t="str">
            <v>Bayerische Staatsbibliothek</v>
          </cell>
          <cell r="I1961" t="str">
            <v>München</v>
          </cell>
          <cell r="J1961" t="str">
            <v>Germany</v>
          </cell>
          <cell r="K1961">
            <v>1</v>
          </cell>
          <cell r="L1961" t="str">
            <v>Consortium</v>
          </cell>
          <cell r="M1961">
            <v>2</v>
          </cell>
          <cell r="N1961" t="str">
            <v>Campus Wide</v>
          </cell>
          <cell r="O1961" t="str">
            <v/>
          </cell>
          <cell r="P1961" t="str">
            <v/>
          </cell>
          <cell r="Q1961">
            <v>50</v>
          </cell>
          <cell r="R1961" t="str">
            <v>Année Philologique</v>
          </cell>
          <cell r="S1961" t="str">
            <v/>
          </cell>
        </row>
        <row r="1962">
          <cell r="E1962">
            <v>1878</v>
          </cell>
          <cell r="F1962" t="str">
            <v>Logins</v>
          </cell>
          <cell r="G1962" t="str">
            <v>201905</v>
          </cell>
          <cell r="H1962" t="str">
            <v>Bayerische Staatsbibliothek</v>
          </cell>
          <cell r="I1962" t="str">
            <v>München</v>
          </cell>
          <cell r="J1962" t="str">
            <v>Germany</v>
          </cell>
          <cell r="K1962">
            <v>1</v>
          </cell>
          <cell r="L1962" t="str">
            <v>Consortium</v>
          </cell>
          <cell r="M1962">
            <v>2</v>
          </cell>
          <cell r="N1962" t="str">
            <v>Campus Wide</v>
          </cell>
          <cell r="O1962" t="str">
            <v/>
          </cell>
          <cell r="P1962" t="str">
            <v/>
          </cell>
          <cell r="Q1962">
            <v>50</v>
          </cell>
          <cell r="R1962" t="str">
            <v>Année Philologique</v>
          </cell>
          <cell r="S1962" t="str">
            <v/>
          </cell>
        </row>
        <row r="1963">
          <cell r="E1963">
            <v>1878</v>
          </cell>
          <cell r="F1963" t="str">
            <v>Logins</v>
          </cell>
          <cell r="G1963" t="str">
            <v>201906</v>
          </cell>
          <cell r="H1963" t="str">
            <v>Bayerische Staatsbibliothek</v>
          </cell>
          <cell r="I1963" t="str">
            <v>München</v>
          </cell>
          <cell r="J1963" t="str">
            <v>Germany</v>
          </cell>
          <cell r="K1963">
            <v>1</v>
          </cell>
          <cell r="L1963" t="str">
            <v>Consortium</v>
          </cell>
          <cell r="M1963">
            <v>2</v>
          </cell>
          <cell r="N1963" t="str">
            <v>Campus Wide</v>
          </cell>
          <cell r="O1963" t="str">
            <v/>
          </cell>
          <cell r="P1963" t="str">
            <v/>
          </cell>
          <cell r="Q1963">
            <v>50</v>
          </cell>
          <cell r="R1963" t="str">
            <v>Année Philologique</v>
          </cell>
          <cell r="S1963" t="str">
            <v/>
          </cell>
        </row>
        <row r="1964">
          <cell r="E1964">
            <v>1878</v>
          </cell>
          <cell r="F1964" t="str">
            <v>Logins</v>
          </cell>
          <cell r="G1964" t="str">
            <v>201907</v>
          </cell>
          <cell r="H1964" t="str">
            <v>Bayerische Staatsbibliothek</v>
          </cell>
          <cell r="I1964" t="str">
            <v>München</v>
          </cell>
          <cell r="J1964" t="str">
            <v>Germany</v>
          </cell>
          <cell r="K1964">
            <v>1</v>
          </cell>
          <cell r="L1964" t="str">
            <v>Consortium</v>
          </cell>
          <cell r="M1964">
            <v>2</v>
          </cell>
          <cell r="N1964" t="str">
            <v>Campus Wide</v>
          </cell>
          <cell r="O1964" t="str">
            <v/>
          </cell>
          <cell r="P1964" t="str">
            <v/>
          </cell>
          <cell r="Q1964">
            <v>50</v>
          </cell>
          <cell r="R1964" t="str">
            <v>Année Philologique</v>
          </cell>
          <cell r="S1964" t="str">
            <v/>
          </cell>
        </row>
        <row r="1965">
          <cell r="E1965">
            <v>1878</v>
          </cell>
          <cell r="F1965" t="str">
            <v>Logins</v>
          </cell>
          <cell r="G1965" t="str">
            <v>201908</v>
          </cell>
          <cell r="H1965" t="str">
            <v>Bayerische Staatsbibliothek</v>
          </cell>
          <cell r="I1965" t="str">
            <v>München</v>
          </cell>
          <cell r="J1965" t="str">
            <v>Germany</v>
          </cell>
          <cell r="K1965">
            <v>1</v>
          </cell>
          <cell r="L1965" t="str">
            <v>Consortium</v>
          </cell>
          <cell r="M1965">
            <v>2</v>
          </cell>
          <cell r="N1965" t="str">
            <v>Campus Wide</v>
          </cell>
          <cell r="O1965" t="str">
            <v/>
          </cell>
          <cell r="P1965" t="str">
            <v/>
          </cell>
          <cell r="Q1965">
            <v>50</v>
          </cell>
          <cell r="R1965" t="str">
            <v>Année Philologique</v>
          </cell>
          <cell r="S1965" t="str">
            <v/>
          </cell>
        </row>
        <row r="1966">
          <cell r="E1966">
            <v>1878</v>
          </cell>
          <cell r="F1966" t="str">
            <v>Logins</v>
          </cell>
          <cell r="G1966" t="str">
            <v>201909</v>
          </cell>
          <cell r="H1966" t="str">
            <v>Bayerische Staatsbibliothek</v>
          </cell>
          <cell r="I1966" t="str">
            <v>München</v>
          </cell>
          <cell r="J1966" t="str">
            <v>Germany</v>
          </cell>
          <cell r="K1966">
            <v>1</v>
          </cell>
          <cell r="L1966" t="str">
            <v>Consortium</v>
          </cell>
          <cell r="M1966">
            <v>2</v>
          </cell>
          <cell r="N1966" t="str">
            <v>Campus Wide</v>
          </cell>
          <cell r="O1966" t="str">
            <v/>
          </cell>
          <cell r="P1966" t="str">
            <v/>
          </cell>
          <cell r="Q1966">
            <v>50</v>
          </cell>
          <cell r="R1966" t="str">
            <v>Année Philologique</v>
          </cell>
          <cell r="S1966" t="str">
            <v/>
          </cell>
        </row>
        <row r="1967">
          <cell r="E1967">
            <v>1878</v>
          </cell>
          <cell r="F1967" t="str">
            <v>Logins</v>
          </cell>
          <cell r="G1967" t="str">
            <v>201910</v>
          </cell>
          <cell r="H1967" t="str">
            <v>Bayerische Staatsbibliothek</v>
          </cell>
          <cell r="I1967" t="str">
            <v>München</v>
          </cell>
          <cell r="J1967" t="str">
            <v>Germany</v>
          </cell>
          <cell r="K1967">
            <v>1</v>
          </cell>
          <cell r="L1967" t="str">
            <v>Consortium</v>
          </cell>
          <cell r="M1967">
            <v>2</v>
          </cell>
          <cell r="N1967" t="str">
            <v>Campus Wide</v>
          </cell>
          <cell r="O1967" t="str">
            <v/>
          </cell>
          <cell r="P1967" t="str">
            <v/>
          </cell>
          <cell r="Q1967">
            <v>50</v>
          </cell>
          <cell r="R1967" t="str">
            <v>Année Philologique</v>
          </cell>
          <cell r="S1967" t="str">
            <v/>
          </cell>
        </row>
        <row r="1968">
          <cell r="E1968">
            <v>1878</v>
          </cell>
          <cell r="F1968" t="str">
            <v>Logins</v>
          </cell>
          <cell r="G1968" t="str">
            <v>201911</v>
          </cell>
          <cell r="H1968" t="str">
            <v>Bayerische Staatsbibliothek</v>
          </cell>
          <cell r="I1968" t="str">
            <v>München</v>
          </cell>
          <cell r="J1968" t="str">
            <v>Germany</v>
          </cell>
          <cell r="K1968">
            <v>1</v>
          </cell>
          <cell r="L1968" t="str">
            <v>Consortium</v>
          </cell>
          <cell r="M1968">
            <v>2</v>
          </cell>
          <cell r="N1968" t="str">
            <v>Campus Wide</v>
          </cell>
          <cell r="O1968" t="str">
            <v/>
          </cell>
          <cell r="P1968" t="str">
            <v/>
          </cell>
          <cell r="Q1968">
            <v>50</v>
          </cell>
          <cell r="R1968" t="str">
            <v>Année Philologique</v>
          </cell>
          <cell r="S1968" t="str">
            <v/>
          </cell>
        </row>
        <row r="1969">
          <cell r="E1969">
            <v>1878</v>
          </cell>
          <cell r="F1969" t="str">
            <v>Logins</v>
          </cell>
          <cell r="G1969" t="str">
            <v>201912</v>
          </cell>
          <cell r="H1969" t="str">
            <v>Bayerische Staatsbibliothek</v>
          </cell>
          <cell r="I1969" t="str">
            <v>München</v>
          </cell>
          <cell r="J1969" t="str">
            <v>Germany</v>
          </cell>
          <cell r="K1969">
            <v>1</v>
          </cell>
          <cell r="L1969" t="str">
            <v>Consortium</v>
          </cell>
          <cell r="M1969">
            <v>2</v>
          </cell>
          <cell r="N1969" t="str">
            <v>Campus Wide</v>
          </cell>
          <cell r="O1969" t="str">
            <v/>
          </cell>
          <cell r="P1969" t="str">
            <v/>
          </cell>
          <cell r="Q1969">
            <v>50</v>
          </cell>
          <cell r="R1969" t="str">
            <v>Année Philologique</v>
          </cell>
          <cell r="S1969" t="str">
            <v/>
          </cell>
        </row>
        <row r="1970">
          <cell r="E1970">
            <v>1880</v>
          </cell>
          <cell r="F1970" t="str">
            <v>Logins</v>
          </cell>
          <cell r="G1970" t="str">
            <v>201904</v>
          </cell>
          <cell r="H1970" t="str">
            <v>Drew University Library</v>
          </cell>
          <cell r="I1970" t="str">
            <v>Madison</v>
          </cell>
          <cell r="J1970" t="str">
            <v>USA</v>
          </cell>
          <cell r="K1970">
            <v>1</v>
          </cell>
          <cell r="L1970" t="str">
            <v>Consortium</v>
          </cell>
          <cell r="M1970">
            <v>11</v>
          </cell>
          <cell r="N1970" t="str">
            <v>CARN-4</v>
          </cell>
          <cell r="O1970" t="str">
            <v/>
          </cell>
          <cell r="P1970" t="str">
            <v/>
          </cell>
          <cell r="Q1970">
            <v>2</v>
          </cell>
          <cell r="R1970" t="str">
            <v>Année Philologique</v>
          </cell>
          <cell r="S1970" t="str">
            <v/>
          </cell>
        </row>
        <row r="1971">
          <cell r="E1971">
            <v>1880</v>
          </cell>
          <cell r="F1971" t="str">
            <v>Logins</v>
          </cell>
          <cell r="G1971" t="str">
            <v>201905</v>
          </cell>
          <cell r="H1971" t="str">
            <v>Drew University Library</v>
          </cell>
          <cell r="I1971" t="str">
            <v>Madison</v>
          </cell>
          <cell r="J1971" t="str">
            <v>USA</v>
          </cell>
          <cell r="K1971">
            <v>1</v>
          </cell>
          <cell r="L1971" t="str">
            <v>Consortium</v>
          </cell>
          <cell r="M1971">
            <v>11</v>
          </cell>
          <cell r="N1971" t="str">
            <v>CARN-4</v>
          </cell>
          <cell r="O1971" t="str">
            <v/>
          </cell>
          <cell r="P1971" t="str">
            <v/>
          </cell>
          <cell r="Q1971">
            <v>2</v>
          </cell>
          <cell r="R1971" t="str">
            <v>Année Philologique</v>
          </cell>
          <cell r="S1971" t="str">
            <v/>
          </cell>
        </row>
        <row r="1972">
          <cell r="E1972">
            <v>1880</v>
          </cell>
          <cell r="F1972" t="str">
            <v>Logins</v>
          </cell>
          <cell r="G1972" t="str">
            <v>201908</v>
          </cell>
          <cell r="H1972" t="str">
            <v>Drew University Library</v>
          </cell>
          <cell r="I1972" t="str">
            <v>Madison</v>
          </cell>
          <cell r="J1972" t="str">
            <v>USA</v>
          </cell>
          <cell r="K1972">
            <v>1</v>
          </cell>
          <cell r="L1972" t="str">
            <v>Consortium</v>
          </cell>
          <cell r="M1972">
            <v>11</v>
          </cell>
          <cell r="N1972" t="str">
            <v>CARN-4</v>
          </cell>
          <cell r="O1972" t="str">
            <v/>
          </cell>
          <cell r="P1972" t="str">
            <v/>
          </cell>
          <cell r="Q1972">
            <v>2</v>
          </cell>
          <cell r="R1972" t="str">
            <v>Année Philologique</v>
          </cell>
          <cell r="S1972" t="str">
            <v/>
          </cell>
        </row>
        <row r="1973">
          <cell r="E1973">
            <v>1880</v>
          </cell>
          <cell r="F1973" t="str">
            <v>Logins</v>
          </cell>
          <cell r="G1973" t="str">
            <v>201909</v>
          </cell>
          <cell r="H1973" t="str">
            <v>Drew University Library</v>
          </cell>
          <cell r="I1973" t="str">
            <v>Madison</v>
          </cell>
          <cell r="J1973" t="str">
            <v>USA</v>
          </cell>
          <cell r="K1973">
            <v>1</v>
          </cell>
          <cell r="L1973" t="str">
            <v>Consortium</v>
          </cell>
          <cell r="M1973">
            <v>11</v>
          </cell>
          <cell r="N1973" t="str">
            <v>CARN-4</v>
          </cell>
          <cell r="O1973" t="str">
            <v/>
          </cell>
          <cell r="P1973" t="str">
            <v/>
          </cell>
          <cell r="Q1973">
            <v>2</v>
          </cell>
          <cell r="R1973" t="str">
            <v>Année Philologique</v>
          </cell>
          <cell r="S1973" t="str">
            <v/>
          </cell>
        </row>
        <row r="1974">
          <cell r="E1974">
            <v>1880</v>
          </cell>
          <cell r="F1974" t="str">
            <v>Logins</v>
          </cell>
          <cell r="G1974" t="str">
            <v>201910</v>
          </cell>
          <cell r="H1974" t="str">
            <v>Drew University Library</v>
          </cell>
          <cell r="I1974" t="str">
            <v>Madison</v>
          </cell>
          <cell r="J1974" t="str">
            <v>USA</v>
          </cell>
          <cell r="K1974">
            <v>1</v>
          </cell>
          <cell r="L1974" t="str">
            <v>Consortium</v>
          </cell>
          <cell r="M1974">
            <v>11</v>
          </cell>
          <cell r="N1974" t="str">
            <v>CARN-4</v>
          </cell>
          <cell r="O1974" t="str">
            <v/>
          </cell>
          <cell r="P1974" t="str">
            <v/>
          </cell>
          <cell r="Q1974">
            <v>2</v>
          </cell>
          <cell r="R1974" t="str">
            <v>Année Philologique</v>
          </cell>
          <cell r="S1974" t="str">
            <v/>
          </cell>
        </row>
        <row r="1975">
          <cell r="E1975">
            <v>1880</v>
          </cell>
          <cell r="F1975" t="str">
            <v>Logins</v>
          </cell>
          <cell r="G1975" t="str">
            <v>201911</v>
          </cell>
          <cell r="H1975" t="str">
            <v>Drew University Library</v>
          </cell>
          <cell r="I1975" t="str">
            <v>Madison</v>
          </cell>
          <cell r="J1975" t="str">
            <v>USA</v>
          </cell>
          <cell r="K1975">
            <v>1</v>
          </cell>
          <cell r="L1975" t="str">
            <v>Consortium</v>
          </cell>
          <cell r="M1975">
            <v>11</v>
          </cell>
          <cell r="N1975" t="str">
            <v>CARN-4</v>
          </cell>
          <cell r="O1975" t="str">
            <v/>
          </cell>
          <cell r="P1975" t="str">
            <v/>
          </cell>
          <cell r="Q1975">
            <v>2</v>
          </cell>
          <cell r="R1975" t="str">
            <v>Année Philologique</v>
          </cell>
          <cell r="S1975" t="str">
            <v/>
          </cell>
        </row>
        <row r="1976">
          <cell r="E1976">
            <v>1882</v>
          </cell>
          <cell r="F1976" t="str">
            <v>Logins</v>
          </cell>
          <cell r="G1976" t="str">
            <v>201901</v>
          </cell>
          <cell r="H1976" t="str">
            <v>Kent University</v>
          </cell>
          <cell r="I1976" t="str">
            <v>Canterbury</v>
          </cell>
          <cell r="J1976" t="str">
            <v>UK</v>
          </cell>
          <cell r="K1976">
            <v>2</v>
          </cell>
          <cell r="L1976" t="str">
            <v>Institute</v>
          </cell>
          <cell r="M1976">
            <v>17</v>
          </cell>
          <cell r="N1976" t="str">
            <v>JISC-5</v>
          </cell>
          <cell r="O1976" t="str">
            <v/>
          </cell>
          <cell r="P1976" t="str">
            <v/>
          </cell>
          <cell r="Q1976">
            <v>40</v>
          </cell>
          <cell r="R1976" t="str">
            <v>Année Philologique</v>
          </cell>
          <cell r="S1976" t="str">
            <v/>
          </cell>
        </row>
        <row r="1977">
          <cell r="E1977">
            <v>1882</v>
          </cell>
          <cell r="F1977" t="str">
            <v>Logins</v>
          </cell>
          <cell r="G1977" t="str">
            <v>201902</v>
          </cell>
          <cell r="H1977" t="str">
            <v>Kent University</v>
          </cell>
          <cell r="I1977" t="str">
            <v>Canterbury</v>
          </cell>
          <cell r="J1977" t="str">
            <v>UK</v>
          </cell>
          <cell r="K1977">
            <v>2</v>
          </cell>
          <cell r="L1977" t="str">
            <v>Institute</v>
          </cell>
          <cell r="M1977">
            <v>17</v>
          </cell>
          <cell r="N1977" t="str">
            <v>JISC-5</v>
          </cell>
          <cell r="O1977" t="str">
            <v/>
          </cell>
          <cell r="P1977" t="str">
            <v/>
          </cell>
          <cell r="Q1977">
            <v>40</v>
          </cell>
          <cell r="R1977" t="str">
            <v>Année Philologique</v>
          </cell>
          <cell r="S1977" t="str">
            <v/>
          </cell>
        </row>
        <row r="1978">
          <cell r="E1978">
            <v>1882</v>
          </cell>
          <cell r="F1978" t="str">
            <v>Logins</v>
          </cell>
          <cell r="G1978" t="str">
            <v>201903</v>
          </cell>
          <cell r="H1978" t="str">
            <v>Kent University</v>
          </cell>
          <cell r="I1978" t="str">
            <v>Canterbury</v>
          </cell>
          <cell r="J1978" t="str">
            <v>UK</v>
          </cell>
          <cell r="K1978">
            <v>2</v>
          </cell>
          <cell r="L1978" t="str">
            <v>Institute</v>
          </cell>
          <cell r="M1978">
            <v>17</v>
          </cell>
          <cell r="N1978" t="str">
            <v>JISC-5</v>
          </cell>
          <cell r="O1978" t="str">
            <v/>
          </cell>
          <cell r="P1978" t="str">
            <v/>
          </cell>
          <cell r="Q1978">
            <v>40</v>
          </cell>
          <cell r="R1978" t="str">
            <v>Année Philologique</v>
          </cell>
          <cell r="S1978" t="str">
            <v/>
          </cell>
        </row>
        <row r="1979">
          <cell r="E1979">
            <v>1882</v>
          </cell>
          <cell r="F1979" t="str">
            <v>Logins</v>
          </cell>
          <cell r="G1979" t="str">
            <v>201904</v>
          </cell>
          <cell r="H1979" t="str">
            <v>Kent University</v>
          </cell>
          <cell r="I1979" t="str">
            <v>Canterbury</v>
          </cell>
          <cell r="J1979" t="str">
            <v>UK</v>
          </cell>
          <cell r="K1979">
            <v>2</v>
          </cell>
          <cell r="L1979" t="str">
            <v>Institute</v>
          </cell>
          <cell r="M1979">
            <v>17</v>
          </cell>
          <cell r="N1979" t="str">
            <v>JISC-5</v>
          </cell>
          <cell r="O1979" t="str">
            <v/>
          </cell>
          <cell r="P1979" t="str">
            <v/>
          </cell>
          <cell r="Q1979">
            <v>40</v>
          </cell>
          <cell r="R1979" t="str">
            <v>Année Philologique</v>
          </cell>
          <cell r="S1979" t="str">
            <v/>
          </cell>
        </row>
        <row r="1980">
          <cell r="E1980">
            <v>1882</v>
          </cell>
          <cell r="F1980" t="str">
            <v>Logins</v>
          </cell>
          <cell r="G1980" t="str">
            <v>201905</v>
          </cell>
          <cell r="H1980" t="str">
            <v>Kent University</v>
          </cell>
          <cell r="I1980" t="str">
            <v>Canterbury</v>
          </cell>
          <cell r="J1980" t="str">
            <v>UK</v>
          </cell>
          <cell r="K1980">
            <v>2</v>
          </cell>
          <cell r="L1980" t="str">
            <v>Institute</v>
          </cell>
          <cell r="M1980">
            <v>17</v>
          </cell>
          <cell r="N1980" t="str">
            <v>JISC-5</v>
          </cell>
          <cell r="O1980" t="str">
            <v/>
          </cell>
          <cell r="P1980" t="str">
            <v/>
          </cell>
          <cell r="Q1980">
            <v>40</v>
          </cell>
          <cell r="R1980" t="str">
            <v>Année Philologique</v>
          </cell>
          <cell r="S1980" t="str">
            <v/>
          </cell>
        </row>
        <row r="1981">
          <cell r="E1981">
            <v>1882</v>
          </cell>
          <cell r="F1981" t="str">
            <v>Logins</v>
          </cell>
          <cell r="G1981" t="str">
            <v>201906</v>
          </cell>
          <cell r="H1981" t="str">
            <v>Kent University</v>
          </cell>
          <cell r="I1981" t="str">
            <v>Canterbury</v>
          </cell>
          <cell r="J1981" t="str">
            <v>UK</v>
          </cell>
          <cell r="K1981">
            <v>2</v>
          </cell>
          <cell r="L1981" t="str">
            <v>Institute</v>
          </cell>
          <cell r="M1981">
            <v>17</v>
          </cell>
          <cell r="N1981" t="str">
            <v>JISC-5</v>
          </cell>
          <cell r="O1981" t="str">
            <v/>
          </cell>
          <cell r="P1981" t="str">
            <v/>
          </cell>
          <cell r="Q1981">
            <v>40</v>
          </cell>
          <cell r="R1981" t="str">
            <v>Année Philologique</v>
          </cell>
          <cell r="S1981" t="str">
            <v/>
          </cell>
        </row>
        <row r="1982">
          <cell r="E1982">
            <v>1882</v>
          </cell>
          <cell r="F1982" t="str">
            <v>Logins</v>
          </cell>
          <cell r="G1982" t="str">
            <v>201907</v>
          </cell>
          <cell r="H1982" t="str">
            <v>Kent University</v>
          </cell>
          <cell r="I1982" t="str">
            <v>Canterbury</v>
          </cell>
          <cell r="J1982" t="str">
            <v>UK</v>
          </cell>
          <cell r="K1982">
            <v>2</v>
          </cell>
          <cell r="L1982" t="str">
            <v>Institute</v>
          </cell>
          <cell r="M1982">
            <v>17</v>
          </cell>
          <cell r="N1982" t="str">
            <v>JISC-5</v>
          </cell>
          <cell r="O1982" t="str">
            <v/>
          </cell>
          <cell r="P1982" t="str">
            <v/>
          </cell>
          <cell r="Q1982">
            <v>40</v>
          </cell>
          <cell r="R1982" t="str">
            <v>Année Philologique</v>
          </cell>
          <cell r="S1982" t="str">
            <v/>
          </cell>
        </row>
        <row r="1983">
          <cell r="E1983">
            <v>1882</v>
          </cell>
          <cell r="F1983" t="str">
            <v>Logins</v>
          </cell>
          <cell r="G1983" t="str">
            <v>201908</v>
          </cell>
          <cell r="H1983" t="str">
            <v>Kent University</v>
          </cell>
          <cell r="I1983" t="str">
            <v>Canterbury</v>
          </cell>
          <cell r="J1983" t="str">
            <v>UK</v>
          </cell>
          <cell r="K1983">
            <v>2</v>
          </cell>
          <cell r="L1983" t="str">
            <v>Institute</v>
          </cell>
          <cell r="M1983">
            <v>17</v>
          </cell>
          <cell r="N1983" t="str">
            <v>JISC-5</v>
          </cell>
          <cell r="O1983" t="str">
            <v/>
          </cell>
          <cell r="P1983" t="str">
            <v/>
          </cell>
          <cell r="Q1983">
            <v>40</v>
          </cell>
          <cell r="R1983" t="str">
            <v>Année Philologique</v>
          </cell>
          <cell r="S1983" t="str">
            <v/>
          </cell>
        </row>
        <row r="1984">
          <cell r="E1984">
            <v>1882</v>
          </cell>
          <cell r="F1984" t="str">
            <v>Logins</v>
          </cell>
          <cell r="G1984" t="str">
            <v>201909</v>
          </cell>
          <cell r="H1984" t="str">
            <v>Kent University</v>
          </cell>
          <cell r="I1984" t="str">
            <v>Canterbury</v>
          </cell>
          <cell r="J1984" t="str">
            <v>UK</v>
          </cell>
          <cell r="K1984">
            <v>2</v>
          </cell>
          <cell r="L1984" t="str">
            <v>Institute</v>
          </cell>
          <cell r="M1984">
            <v>17</v>
          </cell>
          <cell r="N1984" t="str">
            <v>JISC-5</v>
          </cell>
          <cell r="O1984" t="str">
            <v/>
          </cell>
          <cell r="P1984" t="str">
            <v/>
          </cell>
          <cell r="Q1984">
            <v>40</v>
          </cell>
          <cell r="R1984" t="str">
            <v>Année Philologique</v>
          </cell>
          <cell r="S1984" t="str">
            <v/>
          </cell>
        </row>
        <row r="1985">
          <cell r="E1985">
            <v>1882</v>
          </cell>
          <cell r="F1985" t="str">
            <v>Logins</v>
          </cell>
          <cell r="G1985" t="str">
            <v>201910</v>
          </cell>
          <cell r="H1985" t="str">
            <v>Kent University</v>
          </cell>
          <cell r="I1985" t="str">
            <v>Canterbury</v>
          </cell>
          <cell r="J1985" t="str">
            <v>UK</v>
          </cell>
          <cell r="K1985">
            <v>2</v>
          </cell>
          <cell r="L1985" t="str">
            <v>Institute</v>
          </cell>
          <cell r="M1985">
            <v>17</v>
          </cell>
          <cell r="N1985" t="str">
            <v>JISC-5</v>
          </cell>
          <cell r="O1985" t="str">
            <v/>
          </cell>
          <cell r="P1985" t="str">
            <v/>
          </cell>
          <cell r="Q1985">
            <v>40</v>
          </cell>
          <cell r="R1985" t="str">
            <v>Année Philologique</v>
          </cell>
          <cell r="S1985" t="str">
            <v/>
          </cell>
        </row>
        <row r="1986">
          <cell r="E1986">
            <v>1882</v>
          </cell>
          <cell r="F1986" t="str">
            <v>Logins</v>
          </cell>
          <cell r="G1986" t="str">
            <v>201911</v>
          </cell>
          <cell r="H1986" t="str">
            <v>Kent University</v>
          </cell>
          <cell r="I1986" t="str">
            <v>Canterbury</v>
          </cell>
          <cell r="J1986" t="str">
            <v>UK</v>
          </cell>
          <cell r="K1986">
            <v>2</v>
          </cell>
          <cell r="L1986" t="str">
            <v>Institute</v>
          </cell>
          <cell r="M1986">
            <v>17</v>
          </cell>
          <cell r="N1986" t="str">
            <v>JISC-5</v>
          </cell>
          <cell r="O1986" t="str">
            <v/>
          </cell>
          <cell r="P1986" t="str">
            <v/>
          </cell>
          <cell r="Q1986">
            <v>40</v>
          </cell>
          <cell r="R1986" t="str">
            <v>Année Philologique</v>
          </cell>
          <cell r="S1986" t="str">
            <v/>
          </cell>
        </row>
        <row r="1987">
          <cell r="E1987">
            <v>1882</v>
          </cell>
          <cell r="F1987" t="str">
            <v>Logins</v>
          </cell>
          <cell r="G1987" t="str">
            <v>201912</v>
          </cell>
          <cell r="H1987" t="str">
            <v>Kent University</v>
          </cell>
          <cell r="I1987" t="str">
            <v>Canterbury</v>
          </cell>
          <cell r="J1987" t="str">
            <v>UK</v>
          </cell>
          <cell r="K1987">
            <v>2</v>
          </cell>
          <cell r="L1987" t="str">
            <v>Institute</v>
          </cell>
          <cell r="M1987">
            <v>17</v>
          </cell>
          <cell r="N1987" t="str">
            <v>JISC-5</v>
          </cell>
          <cell r="O1987" t="str">
            <v/>
          </cell>
          <cell r="P1987" t="str">
            <v/>
          </cell>
          <cell r="Q1987">
            <v>40</v>
          </cell>
          <cell r="R1987" t="str">
            <v>Année Philologique</v>
          </cell>
          <cell r="S1987" t="str">
            <v/>
          </cell>
        </row>
        <row r="1988">
          <cell r="E1988">
            <v>1883</v>
          </cell>
          <cell r="F1988" t="str">
            <v>Logins</v>
          </cell>
          <cell r="G1988" t="str">
            <v>201901</v>
          </cell>
          <cell r="H1988" t="str">
            <v>University Library Bristol</v>
          </cell>
          <cell r="I1988" t="str">
            <v>Bristol</v>
          </cell>
          <cell r="J1988" t="str">
            <v>UK</v>
          </cell>
          <cell r="K1988">
            <v>2</v>
          </cell>
          <cell r="L1988" t="str">
            <v>Institute</v>
          </cell>
          <cell r="M1988">
            <v>15</v>
          </cell>
          <cell r="N1988" t="str">
            <v>JISC-3</v>
          </cell>
          <cell r="O1988" t="str">
            <v/>
          </cell>
          <cell r="P1988" t="str">
            <v/>
          </cell>
          <cell r="Q1988">
            <v>50</v>
          </cell>
          <cell r="R1988" t="str">
            <v>Année Philologique</v>
          </cell>
          <cell r="S1988" t="str">
            <v/>
          </cell>
        </row>
        <row r="1989">
          <cell r="E1989">
            <v>1883</v>
          </cell>
          <cell r="F1989" t="str">
            <v>Logins</v>
          </cell>
          <cell r="G1989" t="str">
            <v>201902</v>
          </cell>
          <cell r="H1989" t="str">
            <v>University Library Bristol</v>
          </cell>
          <cell r="I1989" t="str">
            <v>Bristol</v>
          </cell>
          <cell r="J1989" t="str">
            <v>UK</v>
          </cell>
          <cell r="K1989">
            <v>2</v>
          </cell>
          <cell r="L1989" t="str">
            <v>Institute</v>
          </cell>
          <cell r="M1989">
            <v>15</v>
          </cell>
          <cell r="N1989" t="str">
            <v>JISC-3</v>
          </cell>
          <cell r="O1989" t="str">
            <v/>
          </cell>
          <cell r="P1989" t="str">
            <v/>
          </cell>
          <cell r="Q1989">
            <v>50</v>
          </cell>
          <cell r="R1989" t="str">
            <v>Année Philologique</v>
          </cell>
          <cell r="S1989" t="str">
            <v/>
          </cell>
        </row>
        <row r="1990">
          <cell r="E1990">
            <v>1883</v>
          </cell>
          <cell r="F1990" t="str">
            <v>Logins</v>
          </cell>
          <cell r="G1990" t="str">
            <v>201903</v>
          </cell>
          <cell r="H1990" t="str">
            <v>University Library Bristol</v>
          </cell>
          <cell r="I1990" t="str">
            <v>Bristol</v>
          </cell>
          <cell r="J1990" t="str">
            <v>UK</v>
          </cell>
          <cell r="K1990">
            <v>2</v>
          </cell>
          <cell r="L1990" t="str">
            <v>Institute</v>
          </cell>
          <cell r="M1990">
            <v>15</v>
          </cell>
          <cell r="N1990" t="str">
            <v>JISC-3</v>
          </cell>
          <cell r="O1990" t="str">
            <v/>
          </cell>
          <cell r="P1990" t="str">
            <v/>
          </cell>
          <cell r="Q1990">
            <v>50</v>
          </cell>
          <cell r="R1990" t="str">
            <v>Année Philologique</v>
          </cell>
          <cell r="S1990" t="str">
            <v/>
          </cell>
        </row>
        <row r="1991">
          <cell r="E1991">
            <v>1883</v>
          </cell>
          <cell r="F1991" t="str">
            <v>Logins</v>
          </cell>
          <cell r="G1991" t="str">
            <v>201904</v>
          </cell>
          <cell r="H1991" t="str">
            <v>University Library Bristol</v>
          </cell>
          <cell r="I1991" t="str">
            <v>Bristol</v>
          </cell>
          <cell r="J1991" t="str">
            <v>UK</v>
          </cell>
          <cell r="K1991">
            <v>2</v>
          </cell>
          <cell r="L1991" t="str">
            <v>Institute</v>
          </cell>
          <cell r="M1991">
            <v>15</v>
          </cell>
          <cell r="N1991" t="str">
            <v>JISC-3</v>
          </cell>
          <cell r="O1991" t="str">
            <v/>
          </cell>
          <cell r="P1991" t="str">
            <v/>
          </cell>
          <cell r="Q1991">
            <v>50</v>
          </cell>
          <cell r="R1991" t="str">
            <v>Année Philologique</v>
          </cell>
          <cell r="S1991" t="str">
            <v/>
          </cell>
        </row>
        <row r="1992">
          <cell r="E1992">
            <v>1883</v>
          </cell>
          <cell r="F1992" t="str">
            <v>Logins</v>
          </cell>
          <cell r="G1992" t="str">
            <v>201905</v>
          </cell>
          <cell r="H1992" t="str">
            <v>University Library Bristol</v>
          </cell>
          <cell r="I1992" t="str">
            <v>Bristol</v>
          </cell>
          <cell r="J1992" t="str">
            <v>UK</v>
          </cell>
          <cell r="K1992">
            <v>2</v>
          </cell>
          <cell r="L1992" t="str">
            <v>Institute</v>
          </cell>
          <cell r="M1992">
            <v>15</v>
          </cell>
          <cell r="N1992" t="str">
            <v>JISC-3</v>
          </cell>
          <cell r="O1992" t="str">
            <v/>
          </cell>
          <cell r="P1992" t="str">
            <v/>
          </cell>
          <cell r="Q1992">
            <v>50</v>
          </cell>
          <cell r="R1992" t="str">
            <v>Année Philologique</v>
          </cell>
          <cell r="S1992" t="str">
            <v/>
          </cell>
        </row>
        <row r="1993">
          <cell r="E1993">
            <v>1883</v>
          </cell>
          <cell r="F1993" t="str">
            <v>Logins</v>
          </cell>
          <cell r="G1993" t="str">
            <v>201906</v>
          </cell>
          <cell r="H1993" t="str">
            <v>University Library Bristol</v>
          </cell>
          <cell r="I1993" t="str">
            <v>Bristol</v>
          </cell>
          <cell r="J1993" t="str">
            <v>UK</v>
          </cell>
          <cell r="K1993">
            <v>2</v>
          </cell>
          <cell r="L1993" t="str">
            <v>Institute</v>
          </cell>
          <cell r="M1993">
            <v>15</v>
          </cell>
          <cell r="N1993" t="str">
            <v>JISC-3</v>
          </cell>
          <cell r="O1993" t="str">
            <v/>
          </cell>
          <cell r="P1993" t="str">
            <v/>
          </cell>
          <cell r="Q1993">
            <v>50</v>
          </cell>
          <cell r="R1993" t="str">
            <v>Année Philologique</v>
          </cell>
          <cell r="S1993" t="str">
            <v/>
          </cell>
        </row>
        <row r="1994">
          <cell r="E1994">
            <v>1883</v>
          </cell>
          <cell r="F1994" t="str">
            <v>Logins</v>
          </cell>
          <cell r="G1994" t="str">
            <v>201907</v>
          </cell>
          <cell r="H1994" t="str">
            <v>University Library Bristol</v>
          </cell>
          <cell r="I1994" t="str">
            <v>Bristol</v>
          </cell>
          <cell r="J1994" t="str">
            <v>UK</v>
          </cell>
          <cell r="K1994">
            <v>2</v>
          </cell>
          <cell r="L1994" t="str">
            <v>Institute</v>
          </cell>
          <cell r="M1994">
            <v>15</v>
          </cell>
          <cell r="N1994" t="str">
            <v>JISC-3</v>
          </cell>
          <cell r="O1994" t="str">
            <v/>
          </cell>
          <cell r="P1994" t="str">
            <v/>
          </cell>
          <cell r="Q1994">
            <v>50</v>
          </cell>
          <cell r="R1994" t="str">
            <v>Année Philologique</v>
          </cell>
          <cell r="S1994" t="str">
            <v/>
          </cell>
        </row>
        <row r="1995">
          <cell r="E1995">
            <v>1883</v>
          </cell>
          <cell r="F1995" t="str">
            <v>Logins</v>
          </cell>
          <cell r="G1995" t="str">
            <v>201908</v>
          </cell>
          <cell r="H1995" t="str">
            <v>University Library Bristol</v>
          </cell>
          <cell r="I1995" t="str">
            <v>Bristol</v>
          </cell>
          <cell r="J1995" t="str">
            <v>UK</v>
          </cell>
          <cell r="K1995">
            <v>2</v>
          </cell>
          <cell r="L1995" t="str">
            <v>Institute</v>
          </cell>
          <cell r="M1995">
            <v>15</v>
          </cell>
          <cell r="N1995" t="str">
            <v>JISC-3</v>
          </cell>
          <cell r="O1995" t="str">
            <v/>
          </cell>
          <cell r="P1995" t="str">
            <v/>
          </cell>
          <cell r="Q1995">
            <v>50</v>
          </cell>
          <cell r="R1995" t="str">
            <v>Année Philologique</v>
          </cell>
          <cell r="S1995" t="str">
            <v/>
          </cell>
        </row>
        <row r="1996">
          <cell r="E1996">
            <v>1883</v>
          </cell>
          <cell r="F1996" t="str">
            <v>Logins</v>
          </cell>
          <cell r="G1996" t="str">
            <v>201909</v>
          </cell>
          <cell r="H1996" t="str">
            <v>University Library Bristol</v>
          </cell>
          <cell r="I1996" t="str">
            <v>Bristol</v>
          </cell>
          <cell r="J1996" t="str">
            <v>UK</v>
          </cell>
          <cell r="K1996">
            <v>2</v>
          </cell>
          <cell r="L1996" t="str">
            <v>Institute</v>
          </cell>
          <cell r="M1996">
            <v>15</v>
          </cell>
          <cell r="N1996" t="str">
            <v>JISC-3</v>
          </cell>
          <cell r="O1996" t="str">
            <v/>
          </cell>
          <cell r="P1996" t="str">
            <v/>
          </cell>
          <cell r="Q1996">
            <v>50</v>
          </cell>
          <cell r="R1996" t="str">
            <v>Année Philologique</v>
          </cell>
          <cell r="S1996" t="str">
            <v/>
          </cell>
        </row>
        <row r="1997">
          <cell r="E1997">
            <v>1883</v>
          </cell>
          <cell r="F1997" t="str">
            <v>Logins</v>
          </cell>
          <cell r="G1997" t="str">
            <v>201910</v>
          </cell>
          <cell r="H1997" t="str">
            <v>University Library Bristol</v>
          </cell>
          <cell r="I1997" t="str">
            <v>Bristol</v>
          </cell>
          <cell r="J1997" t="str">
            <v>UK</v>
          </cell>
          <cell r="K1997">
            <v>2</v>
          </cell>
          <cell r="L1997" t="str">
            <v>Institute</v>
          </cell>
          <cell r="M1997">
            <v>15</v>
          </cell>
          <cell r="N1997" t="str">
            <v>JISC-3</v>
          </cell>
          <cell r="O1997" t="str">
            <v/>
          </cell>
          <cell r="P1997" t="str">
            <v/>
          </cell>
          <cell r="Q1997">
            <v>50</v>
          </cell>
          <cell r="R1997" t="str">
            <v>Année Philologique</v>
          </cell>
          <cell r="S1997" t="str">
            <v/>
          </cell>
        </row>
        <row r="1998">
          <cell r="E1998">
            <v>1883</v>
          </cell>
          <cell r="F1998" t="str">
            <v>Logins</v>
          </cell>
          <cell r="G1998" t="str">
            <v>201911</v>
          </cell>
          <cell r="H1998" t="str">
            <v>University Library Bristol</v>
          </cell>
          <cell r="I1998" t="str">
            <v>Bristol</v>
          </cell>
          <cell r="J1998" t="str">
            <v>UK</v>
          </cell>
          <cell r="K1998">
            <v>2</v>
          </cell>
          <cell r="L1998" t="str">
            <v>Institute</v>
          </cell>
          <cell r="M1998">
            <v>15</v>
          </cell>
          <cell r="N1998" t="str">
            <v>JISC-3</v>
          </cell>
          <cell r="O1998" t="str">
            <v/>
          </cell>
          <cell r="P1998" t="str">
            <v/>
          </cell>
          <cell r="Q1998">
            <v>50</v>
          </cell>
          <cell r="R1998" t="str">
            <v>Année Philologique</v>
          </cell>
          <cell r="S1998" t="str">
            <v/>
          </cell>
        </row>
        <row r="1999">
          <cell r="E1999">
            <v>1883</v>
          </cell>
          <cell r="F1999" t="str">
            <v>Logins</v>
          </cell>
          <cell r="G1999" t="str">
            <v>201912</v>
          </cell>
          <cell r="H1999" t="str">
            <v>University Library Bristol</v>
          </cell>
          <cell r="I1999" t="str">
            <v>Bristol</v>
          </cell>
          <cell r="J1999" t="str">
            <v>UK</v>
          </cell>
          <cell r="K1999">
            <v>2</v>
          </cell>
          <cell r="L1999" t="str">
            <v>Institute</v>
          </cell>
          <cell r="M1999">
            <v>15</v>
          </cell>
          <cell r="N1999" t="str">
            <v>JISC-3</v>
          </cell>
          <cell r="O1999" t="str">
            <v/>
          </cell>
          <cell r="P1999" t="str">
            <v/>
          </cell>
          <cell r="Q1999">
            <v>50</v>
          </cell>
          <cell r="R1999" t="str">
            <v>Année Philologique</v>
          </cell>
          <cell r="S1999" t="str">
            <v/>
          </cell>
        </row>
        <row r="2000">
          <cell r="E2000">
            <v>1884</v>
          </cell>
          <cell r="F2000" t="str">
            <v>Logins</v>
          </cell>
          <cell r="G2000" t="str">
            <v>201901</v>
          </cell>
          <cell r="H2000" t="str">
            <v>Mount Holyoke College</v>
          </cell>
          <cell r="I2000" t="str">
            <v>South Hadley</v>
          </cell>
          <cell r="J2000" t="str">
            <v>USA</v>
          </cell>
          <cell r="K2000">
            <v>2</v>
          </cell>
          <cell r="L2000" t="str">
            <v>Institute</v>
          </cell>
          <cell r="M2000">
            <v>11</v>
          </cell>
          <cell r="N2000" t="str">
            <v>CARN-4</v>
          </cell>
          <cell r="O2000" t="str">
            <v/>
          </cell>
          <cell r="P2000" t="str">
            <v/>
          </cell>
          <cell r="Q2000">
            <v>2</v>
          </cell>
          <cell r="R2000" t="str">
            <v>Année Philologique</v>
          </cell>
          <cell r="S2000" t="str">
            <v/>
          </cell>
        </row>
        <row r="2001">
          <cell r="E2001">
            <v>1884</v>
          </cell>
          <cell r="F2001" t="str">
            <v>Logins</v>
          </cell>
          <cell r="G2001" t="str">
            <v>201902</v>
          </cell>
          <cell r="H2001" t="str">
            <v>Mount Holyoke College</v>
          </cell>
          <cell r="I2001" t="str">
            <v>South Hadley</v>
          </cell>
          <cell r="J2001" t="str">
            <v>USA</v>
          </cell>
          <cell r="K2001">
            <v>2</v>
          </cell>
          <cell r="L2001" t="str">
            <v>Institute</v>
          </cell>
          <cell r="M2001">
            <v>11</v>
          </cell>
          <cell r="N2001" t="str">
            <v>CARN-4</v>
          </cell>
          <cell r="O2001" t="str">
            <v/>
          </cell>
          <cell r="P2001" t="str">
            <v/>
          </cell>
          <cell r="Q2001">
            <v>2</v>
          </cell>
          <cell r="R2001" t="str">
            <v>Année Philologique</v>
          </cell>
          <cell r="S2001" t="str">
            <v/>
          </cell>
        </row>
        <row r="2002">
          <cell r="E2002">
            <v>1884</v>
          </cell>
          <cell r="F2002" t="str">
            <v>Logins</v>
          </cell>
          <cell r="G2002" t="str">
            <v>201903</v>
          </cell>
          <cell r="H2002" t="str">
            <v>Mount Holyoke College</v>
          </cell>
          <cell r="I2002" t="str">
            <v>South Hadley</v>
          </cell>
          <cell r="J2002" t="str">
            <v>USA</v>
          </cell>
          <cell r="K2002">
            <v>2</v>
          </cell>
          <cell r="L2002" t="str">
            <v>Institute</v>
          </cell>
          <cell r="M2002">
            <v>11</v>
          </cell>
          <cell r="N2002" t="str">
            <v>CARN-4</v>
          </cell>
          <cell r="O2002" t="str">
            <v/>
          </cell>
          <cell r="P2002" t="str">
            <v/>
          </cell>
          <cell r="Q2002">
            <v>2</v>
          </cell>
          <cell r="R2002" t="str">
            <v>Année Philologique</v>
          </cell>
          <cell r="S2002" t="str">
            <v/>
          </cell>
        </row>
        <row r="2003">
          <cell r="E2003">
            <v>1884</v>
          </cell>
          <cell r="F2003" t="str">
            <v>Logins</v>
          </cell>
          <cell r="G2003" t="str">
            <v>201904</v>
          </cell>
          <cell r="H2003" t="str">
            <v>Mount Holyoke College</v>
          </cell>
          <cell r="I2003" t="str">
            <v>South Hadley</v>
          </cell>
          <cell r="J2003" t="str">
            <v>USA</v>
          </cell>
          <cell r="K2003">
            <v>2</v>
          </cell>
          <cell r="L2003" t="str">
            <v>Institute</v>
          </cell>
          <cell r="M2003">
            <v>11</v>
          </cell>
          <cell r="N2003" t="str">
            <v>CARN-4</v>
          </cell>
          <cell r="O2003" t="str">
            <v/>
          </cell>
          <cell r="P2003" t="str">
            <v/>
          </cell>
          <cell r="Q2003">
            <v>2</v>
          </cell>
          <cell r="R2003" t="str">
            <v>Année Philologique</v>
          </cell>
          <cell r="S2003" t="str">
            <v/>
          </cell>
        </row>
        <row r="2004">
          <cell r="E2004">
            <v>1884</v>
          </cell>
          <cell r="F2004" t="str">
            <v>Logins</v>
          </cell>
          <cell r="G2004" t="str">
            <v>201906</v>
          </cell>
          <cell r="H2004" t="str">
            <v>Mount Holyoke College</v>
          </cell>
          <cell r="I2004" t="str">
            <v>South Hadley</v>
          </cell>
          <cell r="J2004" t="str">
            <v>USA</v>
          </cell>
          <cell r="K2004">
            <v>2</v>
          </cell>
          <cell r="L2004" t="str">
            <v>Institute</v>
          </cell>
          <cell r="M2004">
            <v>11</v>
          </cell>
          <cell r="N2004" t="str">
            <v>CARN-4</v>
          </cell>
          <cell r="O2004" t="str">
            <v/>
          </cell>
          <cell r="P2004" t="str">
            <v/>
          </cell>
          <cell r="Q2004">
            <v>2</v>
          </cell>
          <cell r="R2004" t="str">
            <v>Année Philologique</v>
          </cell>
          <cell r="S2004" t="str">
            <v/>
          </cell>
        </row>
        <row r="2005">
          <cell r="E2005">
            <v>1884</v>
          </cell>
          <cell r="F2005" t="str">
            <v>Logins</v>
          </cell>
          <cell r="G2005" t="str">
            <v>201908</v>
          </cell>
          <cell r="H2005" t="str">
            <v>Mount Holyoke College</v>
          </cell>
          <cell r="I2005" t="str">
            <v>South Hadley</v>
          </cell>
          <cell r="J2005" t="str">
            <v>USA</v>
          </cell>
          <cell r="K2005">
            <v>2</v>
          </cell>
          <cell r="L2005" t="str">
            <v>Institute</v>
          </cell>
          <cell r="M2005">
            <v>11</v>
          </cell>
          <cell r="N2005" t="str">
            <v>CARN-4</v>
          </cell>
          <cell r="O2005" t="str">
            <v/>
          </cell>
          <cell r="P2005" t="str">
            <v/>
          </cell>
          <cell r="Q2005">
            <v>2</v>
          </cell>
          <cell r="R2005" t="str">
            <v>Année Philologique</v>
          </cell>
          <cell r="S2005" t="str">
            <v/>
          </cell>
        </row>
        <row r="2006">
          <cell r="E2006">
            <v>1884</v>
          </cell>
          <cell r="F2006" t="str">
            <v>Logins</v>
          </cell>
          <cell r="G2006" t="str">
            <v>201909</v>
          </cell>
          <cell r="H2006" t="str">
            <v>Mount Holyoke College</v>
          </cell>
          <cell r="I2006" t="str">
            <v>South Hadley</v>
          </cell>
          <cell r="J2006" t="str">
            <v>USA</v>
          </cell>
          <cell r="K2006">
            <v>2</v>
          </cell>
          <cell r="L2006" t="str">
            <v>Institute</v>
          </cell>
          <cell r="M2006">
            <v>11</v>
          </cell>
          <cell r="N2006" t="str">
            <v>CARN-4</v>
          </cell>
          <cell r="O2006" t="str">
            <v/>
          </cell>
          <cell r="P2006" t="str">
            <v/>
          </cell>
          <cell r="Q2006">
            <v>2</v>
          </cell>
          <cell r="R2006" t="str">
            <v>Année Philologique</v>
          </cell>
          <cell r="S2006" t="str">
            <v/>
          </cell>
        </row>
        <row r="2007">
          <cell r="E2007">
            <v>1884</v>
          </cell>
          <cell r="F2007" t="str">
            <v>Logins</v>
          </cell>
          <cell r="G2007" t="str">
            <v>201910</v>
          </cell>
          <cell r="H2007" t="str">
            <v>Mount Holyoke College</v>
          </cell>
          <cell r="I2007" t="str">
            <v>South Hadley</v>
          </cell>
          <cell r="J2007" t="str">
            <v>USA</v>
          </cell>
          <cell r="K2007">
            <v>2</v>
          </cell>
          <cell r="L2007" t="str">
            <v>Institute</v>
          </cell>
          <cell r="M2007">
            <v>11</v>
          </cell>
          <cell r="N2007" t="str">
            <v>CARN-4</v>
          </cell>
          <cell r="O2007" t="str">
            <v/>
          </cell>
          <cell r="P2007" t="str">
            <v/>
          </cell>
          <cell r="Q2007">
            <v>2</v>
          </cell>
          <cell r="R2007" t="str">
            <v>Année Philologique</v>
          </cell>
          <cell r="S2007" t="str">
            <v/>
          </cell>
        </row>
        <row r="2008">
          <cell r="E2008">
            <v>1884</v>
          </cell>
          <cell r="F2008" t="str">
            <v>Logins</v>
          </cell>
          <cell r="G2008" t="str">
            <v>201911</v>
          </cell>
          <cell r="H2008" t="str">
            <v>Mount Holyoke College</v>
          </cell>
          <cell r="I2008" t="str">
            <v>South Hadley</v>
          </cell>
          <cell r="J2008" t="str">
            <v>USA</v>
          </cell>
          <cell r="K2008">
            <v>2</v>
          </cell>
          <cell r="L2008" t="str">
            <v>Institute</v>
          </cell>
          <cell r="M2008">
            <v>11</v>
          </cell>
          <cell r="N2008" t="str">
            <v>CARN-4</v>
          </cell>
          <cell r="O2008" t="str">
            <v/>
          </cell>
          <cell r="P2008" t="str">
            <v/>
          </cell>
          <cell r="Q2008">
            <v>2</v>
          </cell>
          <cell r="R2008" t="str">
            <v>Année Philologique</v>
          </cell>
          <cell r="S2008" t="str">
            <v/>
          </cell>
        </row>
        <row r="2009">
          <cell r="E2009">
            <v>1884</v>
          </cell>
          <cell r="F2009" t="str">
            <v>Logins</v>
          </cell>
          <cell r="G2009" t="str">
            <v>201912</v>
          </cell>
          <cell r="H2009" t="str">
            <v>Mount Holyoke College</v>
          </cell>
          <cell r="I2009" t="str">
            <v>South Hadley</v>
          </cell>
          <cell r="J2009" t="str">
            <v>USA</v>
          </cell>
          <cell r="K2009">
            <v>2</v>
          </cell>
          <cell r="L2009" t="str">
            <v>Institute</v>
          </cell>
          <cell r="M2009">
            <v>11</v>
          </cell>
          <cell r="N2009" t="str">
            <v>CARN-4</v>
          </cell>
          <cell r="O2009" t="str">
            <v/>
          </cell>
          <cell r="P2009" t="str">
            <v/>
          </cell>
          <cell r="Q2009">
            <v>2</v>
          </cell>
          <cell r="R2009" t="str">
            <v>Année Philologique</v>
          </cell>
          <cell r="S2009" t="str">
            <v/>
          </cell>
        </row>
        <row r="2010">
          <cell r="E2010">
            <v>1886</v>
          </cell>
          <cell r="F2010" t="str">
            <v>Logins</v>
          </cell>
          <cell r="G2010" t="str">
            <v>201901</v>
          </cell>
          <cell r="H2010" t="str">
            <v>Universitätsbibliothek Wien</v>
          </cell>
          <cell r="I2010" t="str">
            <v>Wien</v>
          </cell>
          <cell r="J2010" t="str">
            <v>Austria</v>
          </cell>
          <cell r="K2010">
            <v>2</v>
          </cell>
          <cell r="L2010" t="str">
            <v>Institute</v>
          </cell>
          <cell r="M2010">
            <v>3</v>
          </cell>
          <cell r="N2010" t="str">
            <v>Standard</v>
          </cell>
          <cell r="O2010" t="str">
            <v/>
          </cell>
          <cell r="P2010" t="str">
            <v/>
          </cell>
          <cell r="Q2010">
            <v>3</v>
          </cell>
          <cell r="R2010" t="str">
            <v>Année Philologique</v>
          </cell>
          <cell r="S2010" t="str">
            <v/>
          </cell>
        </row>
        <row r="2011">
          <cell r="E2011">
            <v>1886</v>
          </cell>
          <cell r="F2011" t="str">
            <v>Logins</v>
          </cell>
          <cell r="G2011" t="str">
            <v>201902</v>
          </cell>
          <cell r="H2011" t="str">
            <v>Universitätsbibliothek Wien</v>
          </cell>
          <cell r="I2011" t="str">
            <v>Wien</v>
          </cell>
          <cell r="J2011" t="str">
            <v>Austria</v>
          </cell>
          <cell r="K2011">
            <v>2</v>
          </cell>
          <cell r="L2011" t="str">
            <v>Institute</v>
          </cell>
          <cell r="M2011">
            <v>3</v>
          </cell>
          <cell r="N2011" t="str">
            <v>Standard</v>
          </cell>
          <cell r="O2011" t="str">
            <v/>
          </cell>
          <cell r="P2011" t="str">
            <v/>
          </cell>
          <cell r="Q2011">
            <v>3</v>
          </cell>
          <cell r="R2011" t="str">
            <v>Année Philologique</v>
          </cell>
          <cell r="S2011" t="str">
            <v/>
          </cell>
        </row>
        <row r="2012">
          <cell r="E2012">
            <v>1886</v>
          </cell>
          <cell r="F2012" t="str">
            <v>Logins</v>
          </cell>
          <cell r="G2012" t="str">
            <v>201903</v>
          </cell>
          <cell r="H2012" t="str">
            <v>Universitätsbibliothek Wien</v>
          </cell>
          <cell r="I2012" t="str">
            <v>Wien</v>
          </cell>
          <cell r="J2012" t="str">
            <v>Austria</v>
          </cell>
          <cell r="K2012">
            <v>2</v>
          </cell>
          <cell r="L2012" t="str">
            <v>Institute</v>
          </cell>
          <cell r="M2012">
            <v>3</v>
          </cell>
          <cell r="N2012" t="str">
            <v>Standard</v>
          </cell>
          <cell r="O2012" t="str">
            <v/>
          </cell>
          <cell r="P2012" t="str">
            <v/>
          </cell>
          <cell r="Q2012">
            <v>3</v>
          </cell>
          <cell r="R2012" t="str">
            <v>Année Philologique</v>
          </cell>
          <cell r="S2012" t="str">
            <v/>
          </cell>
        </row>
        <row r="2013">
          <cell r="E2013">
            <v>1886</v>
          </cell>
          <cell r="F2013" t="str">
            <v>Logins</v>
          </cell>
          <cell r="G2013" t="str">
            <v>201904</v>
          </cell>
          <cell r="H2013" t="str">
            <v>Universitätsbibliothek Wien</v>
          </cell>
          <cell r="I2013" t="str">
            <v>Wien</v>
          </cell>
          <cell r="J2013" t="str">
            <v>Austria</v>
          </cell>
          <cell r="K2013">
            <v>2</v>
          </cell>
          <cell r="L2013" t="str">
            <v>Institute</v>
          </cell>
          <cell r="M2013">
            <v>3</v>
          </cell>
          <cell r="N2013" t="str">
            <v>Standard</v>
          </cell>
          <cell r="O2013" t="str">
            <v/>
          </cell>
          <cell r="P2013" t="str">
            <v/>
          </cell>
          <cell r="Q2013">
            <v>3</v>
          </cell>
          <cell r="R2013" t="str">
            <v>Année Philologique</v>
          </cell>
          <cell r="S2013" t="str">
            <v/>
          </cell>
        </row>
        <row r="2014">
          <cell r="E2014">
            <v>1886</v>
          </cell>
          <cell r="F2014" t="str">
            <v>Logins</v>
          </cell>
          <cell r="G2014" t="str">
            <v>201905</v>
          </cell>
          <cell r="H2014" t="str">
            <v>Universitätsbibliothek Wien</v>
          </cell>
          <cell r="I2014" t="str">
            <v>Wien</v>
          </cell>
          <cell r="J2014" t="str">
            <v>Austria</v>
          </cell>
          <cell r="K2014">
            <v>2</v>
          </cell>
          <cell r="L2014" t="str">
            <v>Institute</v>
          </cell>
          <cell r="M2014">
            <v>3</v>
          </cell>
          <cell r="N2014" t="str">
            <v>Standard</v>
          </cell>
          <cell r="O2014" t="str">
            <v/>
          </cell>
          <cell r="P2014" t="str">
            <v/>
          </cell>
          <cell r="Q2014">
            <v>3</v>
          </cell>
          <cell r="R2014" t="str">
            <v>Année Philologique</v>
          </cell>
          <cell r="S2014" t="str">
            <v/>
          </cell>
        </row>
        <row r="2015">
          <cell r="E2015">
            <v>1886</v>
          </cell>
          <cell r="F2015" t="str">
            <v>Logins</v>
          </cell>
          <cell r="G2015" t="str">
            <v>201906</v>
          </cell>
          <cell r="H2015" t="str">
            <v>Universitätsbibliothek Wien</v>
          </cell>
          <cell r="I2015" t="str">
            <v>Wien</v>
          </cell>
          <cell r="J2015" t="str">
            <v>Austria</v>
          </cell>
          <cell r="K2015">
            <v>2</v>
          </cell>
          <cell r="L2015" t="str">
            <v>Institute</v>
          </cell>
          <cell r="M2015">
            <v>3</v>
          </cell>
          <cell r="N2015" t="str">
            <v>Standard</v>
          </cell>
          <cell r="O2015" t="str">
            <v/>
          </cell>
          <cell r="P2015" t="str">
            <v/>
          </cell>
          <cell r="Q2015">
            <v>3</v>
          </cell>
          <cell r="R2015" t="str">
            <v>Année Philologique</v>
          </cell>
          <cell r="S2015" t="str">
            <v/>
          </cell>
        </row>
        <row r="2016">
          <cell r="E2016">
            <v>1886</v>
          </cell>
          <cell r="F2016" t="str">
            <v>Logins</v>
          </cell>
          <cell r="G2016" t="str">
            <v>201907</v>
          </cell>
          <cell r="H2016" t="str">
            <v>Universitätsbibliothek Wien</v>
          </cell>
          <cell r="I2016" t="str">
            <v>Wien</v>
          </cell>
          <cell r="J2016" t="str">
            <v>Austria</v>
          </cell>
          <cell r="K2016">
            <v>2</v>
          </cell>
          <cell r="L2016" t="str">
            <v>Institute</v>
          </cell>
          <cell r="M2016">
            <v>3</v>
          </cell>
          <cell r="N2016" t="str">
            <v>Standard</v>
          </cell>
          <cell r="O2016" t="str">
            <v/>
          </cell>
          <cell r="P2016" t="str">
            <v/>
          </cell>
          <cell r="Q2016">
            <v>3</v>
          </cell>
          <cell r="R2016" t="str">
            <v>Année Philologique</v>
          </cell>
          <cell r="S2016" t="str">
            <v/>
          </cell>
        </row>
        <row r="2017">
          <cell r="E2017">
            <v>1886</v>
          </cell>
          <cell r="F2017" t="str">
            <v>Logins</v>
          </cell>
          <cell r="G2017" t="str">
            <v>201908</v>
          </cell>
          <cell r="H2017" t="str">
            <v>Universitätsbibliothek Wien</v>
          </cell>
          <cell r="I2017" t="str">
            <v>Wien</v>
          </cell>
          <cell r="J2017" t="str">
            <v>Austria</v>
          </cell>
          <cell r="K2017">
            <v>2</v>
          </cell>
          <cell r="L2017" t="str">
            <v>Institute</v>
          </cell>
          <cell r="M2017">
            <v>3</v>
          </cell>
          <cell r="N2017" t="str">
            <v>Standard</v>
          </cell>
          <cell r="O2017" t="str">
            <v/>
          </cell>
          <cell r="P2017" t="str">
            <v/>
          </cell>
          <cell r="Q2017">
            <v>3</v>
          </cell>
          <cell r="R2017" t="str">
            <v>Année Philologique</v>
          </cell>
          <cell r="S2017" t="str">
            <v/>
          </cell>
        </row>
        <row r="2018">
          <cell r="E2018">
            <v>1886</v>
          </cell>
          <cell r="F2018" t="str">
            <v>Logins</v>
          </cell>
          <cell r="G2018" t="str">
            <v>201909</v>
          </cell>
          <cell r="H2018" t="str">
            <v>Universitätsbibliothek Wien</v>
          </cell>
          <cell r="I2018" t="str">
            <v>Wien</v>
          </cell>
          <cell r="J2018" t="str">
            <v>Austria</v>
          </cell>
          <cell r="K2018">
            <v>2</v>
          </cell>
          <cell r="L2018" t="str">
            <v>Institute</v>
          </cell>
          <cell r="M2018">
            <v>3</v>
          </cell>
          <cell r="N2018" t="str">
            <v>Standard</v>
          </cell>
          <cell r="O2018" t="str">
            <v/>
          </cell>
          <cell r="P2018" t="str">
            <v/>
          </cell>
          <cell r="Q2018">
            <v>3</v>
          </cell>
          <cell r="R2018" t="str">
            <v>Année Philologique</v>
          </cell>
          <cell r="S2018" t="str">
            <v/>
          </cell>
        </row>
        <row r="2019">
          <cell r="E2019">
            <v>1886</v>
          </cell>
          <cell r="F2019" t="str">
            <v>Logins</v>
          </cell>
          <cell r="G2019" t="str">
            <v>201910</v>
          </cell>
          <cell r="H2019" t="str">
            <v>Universitätsbibliothek Wien</v>
          </cell>
          <cell r="I2019" t="str">
            <v>Wien</v>
          </cell>
          <cell r="J2019" t="str">
            <v>Austria</v>
          </cell>
          <cell r="K2019">
            <v>2</v>
          </cell>
          <cell r="L2019" t="str">
            <v>Institute</v>
          </cell>
          <cell r="M2019">
            <v>3</v>
          </cell>
          <cell r="N2019" t="str">
            <v>Standard</v>
          </cell>
          <cell r="O2019" t="str">
            <v/>
          </cell>
          <cell r="P2019" t="str">
            <v/>
          </cell>
          <cell r="Q2019">
            <v>3</v>
          </cell>
          <cell r="R2019" t="str">
            <v>Année Philologique</v>
          </cell>
          <cell r="S2019" t="str">
            <v/>
          </cell>
        </row>
        <row r="2020">
          <cell r="E2020">
            <v>1886</v>
          </cell>
          <cell r="F2020" t="str">
            <v>Logins</v>
          </cell>
          <cell r="G2020" t="str">
            <v>201911</v>
          </cell>
          <cell r="H2020" t="str">
            <v>Universitätsbibliothek Wien</v>
          </cell>
          <cell r="I2020" t="str">
            <v>Wien</v>
          </cell>
          <cell r="J2020" t="str">
            <v>Austria</v>
          </cell>
          <cell r="K2020">
            <v>2</v>
          </cell>
          <cell r="L2020" t="str">
            <v>Institute</v>
          </cell>
          <cell r="M2020">
            <v>3</v>
          </cell>
          <cell r="N2020" t="str">
            <v>Standard</v>
          </cell>
          <cell r="O2020" t="str">
            <v/>
          </cell>
          <cell r="P2020" t="str">
            <v/>
          </cell>
          <cell r="Q2020">
            <v>3</v>
          </cell>
          <cell r="R2020" t="str">
            <v>Année Philologique</v>
          </cell>
          <cell r="S2020" t="str">
            <v/>
          </cell>
        </row>
        <row r="2021">
          <cell r="E2021">
            <v>1886</v>
          </cell>
          <cell r="F2021" t="str">
            <v>Logins</v>
          </cell>
          <cell r="G2021" t="str">
            <v>201912</v>
          </cell>
          <cell r="H2021" t="str">
            <v>Universitätsbibliothek Wien</v>
          </cell>
          <cell r="I2021" t="str">
            <v>Wien</v>
          </cell>
          <cell r="J2021" t="str">
            <v>Austria</v>
          </cell>
          <cell r="K2021">
            <v>2</v>
          </cell>
          <cell r="L2021" t="str">
            <v>Institute</v>
          </cell>
          <cell r="M2021">
            <v>3</v>
          </cell>
          <cell r="N2021" t="str">
            <v>Standard</v>
          </cell>
          <cell r="O2021" t="str">
            <v/>
          </cell>
          <cell r="P2021" t="str">
            <v/>
          </cell>
          <cell r="Q2021">
            <v>3</v>
          </cell>
          <cell r="R2021" t="str">
            <v>Année Philologique</v>
          </cell>
          <cell r="S2021" t="str">
            <v/>
          </cell>
        </row>
        <row r="2022">
          <cell r="E2022">
            <v>1887</v>
          </cell>
          <cell r="F2022" t="str">
            <v>Logins</v>
          </cell>
          <cell r="G2022" t="str">
            <v>201901</v>
          </cell>
          <cell r="H2022" t="str">
            <v>Universidad de Murcia</v>
          </cell>
          <cell r="I2022" t="str">
            <v>Murcia</v>
          </cell>
          <cell r="J2022" t="str">
            <v>Spain</v>
          </cell>
          <cell r="K2022">
            <v>2</v>
          </cell>
          <cell r="L2022" t="str">
            <v>Institute</v>
          </cell>
          <cell r="M2022">
            <v>3</v>
          </cell>
          <cell r="N2022" t="str">
            <v>Standard</v>
          </cell>
          <cell r="O2022" t="str">
            <v/>
          </cell>
          <cell r="P2022" t="str">
            <v/>
          </cell>
          <cell r="Q2022">
            <v>3</v>
          </cell>
          <cell r="R2022" t="str">
            <v>Année Philologique</v>
          </cell>
          <cell r="S2022" t="str">
            <v/>
          </cell>
        </row>
        <row r="2023">
          <cell r="E2023">
            <v>1887</v>
          </cell>
          <cell r="F2023" t="str">
            <v>Logins</v>
          </cell>
          <cell r="G2023" t="str">
            <v>201902</v>
          </cell>
          <cell r="H2023" t="str">
            <v>Universidad de Murcia</v>
          </cell>
          <cell r="I2023" t="str">
            <v>Murcia</v>
          </cell>
          <cell r="J2023" t="str">
            <v>Spain</v>
          </cell>
          <cell r="K2023">
            <v>2</v>
          </cell>
          <cell r="L2023" t="str">
            <v>Institute</v>
          </cell>
          <cell r="M2023">
            <v>3</v>
          </cell>
          <cell r="N2023" t="str">
            <v>Standard</v>
          </cell>
          <cell r="O2023" t="str">
            <v/>
          </cell>
          <cell r="P2023" t="str">
            <v/>
          </cell>
          <cell r="Q2023">
            <v>3</v>
          </cell>
          <cell r="R2023" t="str">
            <v>Année Philologique</v>
          </cell>
          <cell r="S2023" t="str">
            <v/>
          </cell>
        </row>
        <row r="2024">
          <cell r="E2024">
            <v>1887</v>
          </cell>
          <cell r="F2024" t="str">
            <v>Logins</v>
          </cell>
          <cell r="G2024" t="str">
            <v>201903</v>
          </cell>
          <cell r="H2024" t="str">
            <v>Universidad de Murcia</v>
          </cell>
          <cell r="I2024" t="str">
            <v>Murcia</v>
          </cell>
          <cell r="J2024" t="str">
            <v>Spain</v>
          </cell>
          <cell r="K2024">
            <v>2</v>
          </cell>
          <cell r="L2024" t="str">
            <v>Institute</v>
          </cell>
          <cell r="M2024">
            <v>3</v>
          </cell>
          <cell r="N2024" t="str">
            <v>Standard</v>
          </cell>
          <cell r="O2024" t="str">
            <v/>
          </cell>
          <cell r="P2024" t="str">
            <v/>
          </cell>
          <cell r="Q2024">
            <v>3</v>
          </cell>
          <cell r="R2024" t="str">
            <v>Année Philologique</v>
          </cell>
          <cell r="S2024" t="str">
            <v/>
          </cell>
        </row>
        <row r="2025">
          <cell r="E2025">
            <v>1887</v>
          </cell>
          <cell r="F2025" t="str">
            <v>Logins</v>
          </cell>
          <cell r="G2025" t="str">
            <v>201904</v>
          </cell>
          <cell r="H2025" t="str">
            <v>Universidad de Murcia</v>
          </cell>
          <cell r="I2025" t="str">
            <v>Murcia</v>
          </cell>
          <cell r="J2025" t="str">
            <v>Spain</v>
          </cell>
          <cell r="K2025">
            <v>2</v>
          </cell>
          <cell r="L2025" t="str">
            <v>Institute</v>
          </cell>
          <cell r="M2025">
            <v>3</v>
          </cell>
          <cell r="N2025" t="str">
            <v>Standard</v>
          </cell>
          <cell r="O2025" t="str">
            <v/>
          </cell>
          <cell r="P2025" t="str">
            <v/>
          </cell>
          <cell r="Q2025">
            <v>3</v>
          </cell>
          <cell r="R2025" t="str">
            <v>Année Philologique</v>
          </cell>
          <cell r="S2025" t="str">
            <v/>
          </cell>
        </row>
        <row r="2026">
          <cell r="E2026">
            <v>1887</v>
          </cell>
          <cell r="F2026" t="str">
            <v>Logins</v>
          </cell>
          <cell r="G2026" t="str">
            <v>201905</v>
          </cell>
          <cell r="H2026" t="str">
            <v>Universidad de Murcia</v>
          </cell>
          <cell r="I2026" t="str">
            <v>Murcia</v>
          </cell>
          <cell r="J2026" t="str">
            <v>Spain</v>
          </cell>
          <cell r="K2026">
            <v>2</v>
          </cell>
          <cell r="L2026" t="str">
            <v>Institute</v>
          </cell>
          <cell r="M2026">
            <v>3</v>
          </cell>
          <cell r="N2026" t="str">
            <v>Standard</v>
          </cell>
          <cell r="O2026" t="str">
            <v/>
          </cell>
          <cell r="P2026" t="str">
            <v/>
          </cell>
          <cell r="Q2026">
            <v>3</v>
          </cell>
          <cell r="R2026" t="str">
            <v>Année Philologique</v>
          </cell>
          <cell r="S2026" t="str">
            <v/>
          </cell>
        </row>
        <row r="2027">
          <cell r="E2027">
            <v>1887</v>
          </cell>
          <cell r="F2027" t="str">
            <v>Logins</v>
          </cell>
          <cell r="G2027" t="str">
            <v>201906</v>
          </cell>
          <cell r="H2027" t="str">
            <v>Universidad de Murcia</v>
          </cell>
          <cell r="I2027" t="str">
            <v>Murcia</v>
          </cell>
          <cell r="J2027" t="str">
            <v>Spain</v>
          </cell>
          <cell r="K2027">
            <v>2</v>
          </cell>
          <cell r="L2027" t="str">
            <v>Institute</v>
          </cell>
          <cell r="M2027">
            <v>3</v>
          </cell>
          <cell r="N2027" t="str">
            <v>Standard</v>
          </cell>
          <cell r="O2027" t="str">
            <v/>
          </cell>
          <cell r="P2027" t="str">
            <v/>
          </cell>
          <cell r="Q2027">
            <v>3</v>
          </cell>
          <cell r="R2027" t="str">
            <v>Année Philologique</v>
          </cell>
          <cell r="S2027" t="str">
            <v/>
          </cell>
        </row>
        <row r="2028">
          <cell r="E2028">
            <v>1887</v>
          </cell>
          <cell r="F2028" t="str">
            <v>Logins</v>
          </cell>
          <cell r="G2028" t="str">
            <v>201907</v>
          </cell>
          <cell r="H2028" t="str">
            <v>Universidad de Murcia</v>
          </cell>
          <cell r="I2028" t="str">
            <v>Murcia</v>
          </cell>
          <cell r="J2028" t="str">
            <v>Spain</v>
          </cell>
          <cell r="K2028">
            <v>2</v>
          </cell>
          <cell r="L2028" t="str">
            <v>Institute</v>
          </cell>
          <cell r="M2028">
            <v>3</v>
          </cell>
          <cell r="N2028" t="str">
            <v>Standard</v>
          </cell>
          <cell r="O2028" t="str">
            <v/>
          </cell>
          <cell r="P2028" t="str">
            <v/>
          </cell>
          <cell r="Q2028">
            <v>3</v>
          </cell>
          <cell r="R2028" t="str">
            <v>Année Philologique</v>
          </cell>
          <cell r="S2028" t="str">
            <v/>
          </cell>
        </row>
        <row r="2029">
          <cell r="E2029">
            <v>1887</v>
          </cell>
          <cell r="F2029" t="str">
            <v>Logins</v>
          </cell>
          <cell r="G2029" t="str">
            <v>201908</v>
          </cell>
          <cell r="H2029" t="str">
            <v>Universidad de Murcia</v>
          </cell>
          <cell r="I2029" t="str">
            <v>Murcia</v>
          </cell>
          <cell r="J2029" t="str">
            <v>Spain</v>
          </cell>
          <cell r="K2029">
            <v>2</v>
          </cell>
          <cell r="L2029" t="str">
            <v>Institute</v>
          </cell>
          <cell r="M2029">
            <v>3</v>
          </cell>
          <cell r="N2029" t="str">
            <v>Standard</v>
          </cell>
          <cell r="O2029" t="str">
            <v/>
          </cell>
          <cell r="P2029" t="str">
            <v/>
          </cell>
          <cell r="Q2029">
            <v>3</v>
          </cell>
          <cell r="R2029" t="str">
            <v>Année Philologique</v>
          </cell>
          <cell r="S2029" t="str">
            <v/>
          </cell>
        </row>
        <row r="2030">
          <cell r="E2030">
            <v>1887</v>
          </cell>
          <cell r="F2030" t="str">
            <v>Logins</v>
          </cell>
          <cell r="G2030" t="str">
            <v>201910</v>
          </cell>
          <cell r="H2030" t="str">
            <v>Universidad de Murcia</v>
          </cell>
          <cell r="I2030" t="str">
            <v>Murcia</v>
          </cell>
          <cell r="J2030" t="str">
            <v>Spain</v>
          </cell>
          <cell r="K2030">
            <v>2</v>
          </cell>
          <cell r="L2030" t="str">
            <v>Institute</v>
          </cell>
          <cell r="M2030">
            <v>3</v>
          </cell>
          <cell r="N2030" t="str">
            <v>Standard</v>
          </cell>
          <cell r="O2030" t="str">
            <v/>
          </cell>
          <cell r="P2030" t="str">
            <v/>
          </cell>
          <cell r="Q2030">
            <v>3</v>
          </cell>
          <cell r="R2030" t="str">
            <v>Année Philologique</v>
          </cell>
          <cell r="S2030" t="str">
            <v/>
          </cell>
        </row>
        <row r="2031">
          <cell r="E2031">
            <v>1887</v>
          </cell>
          <cell r="F2031" t="str">
            <v>Logins</v>
          </cell>
          <cell r="G2031" t="str">
            <v>201911</v>
          </cell>
          <cell r="H2031" t="str">
            <v>Universidad de Murcia</v>
          </cell>
          <cell r="I2031" t="str">
            <v>Murcia</v>
          </cell>
          <cell r="J2031" t="str">
            <v>Spain</v>
          </cell>
          <cell r="K2031">
            <v>2</v>
          </cell>
          <cell r="L2031" t="str">
            <v>Institute</v>
          </cell>
          <cell r="M2031">
            <v>3</v>
          </cell>
          <cell r="N2031" t="str">
            <v>Standard</v>
          </cell>
          <cell r="O2031" t="str">
            <v/>
          </cell>
          <cell r="P2031" t="str">
            <v/>
          </cell>
          <cell r="Q2031">
            <v>3</v>
          </cell>
          <cell r="R2031" t="str">
            <v>Année Philologique</v>
          </cell>
          <cell r="S2031" t="str">
            <v/>
          </cell>
        </row>
        <row r="2032">
          <cell r="E2032">
            <v>1887</v>
          </cell>
          <cell r="F2032" t="str">
            <v>Logins</v>
          </cell>
          <cell r="G2032" t="str">
            <v>201912</v>
          </cell>
          <cell r="H2032" t="str">
            <v>Universidad de Murcia</v>
          </cell>
          <cell r="I2032" t="str">
            <v>Murcia</v>
          </cell>
          <cell r="J2032" t="str">
            <v>Spain</v>
          </cell>
          <cell r="K2032">
            <v>2</v>
          </cell>
          <cell r="L2032" t="str">
            <v>Institute</v>
          </cell>
          <cell r="M2032">
            <v>3</v>
          </cell>
          <cell r="N2032" t="str">
            <v>Standard</v>
          </cell>
          <cell r="O2032" t="str">
            <v/>
          </cell>
          <cell r="P2032" t="str">
            <v/>
          </cell>
          <cell r="Q2032">
            <v>3</v>
          </cell>
          <cell r="R2032" t="str">
            <v>Année Philologique</v>
          </cell>
          <cell r="S2032" t="str">
            <v/>
          </cell>
        </row>
        <row r="2033">
          <cell r="E2033">
            <v>1888</v>
          </cell>
          <cell r="F2033" t="str">
            <v>Logins</v>
          </cell>
          <cell r="G2033" t="str">
            <v>201901</v>
          </cell>
          <cell r="H2033" t="str">
            <v>University of Auckland Library</v>
          </cell>
          <cell r="I2033" t="str">
            <v>Auckland</v>
          </cell>
          <cell r="J2033" t="str">
            <v>New Zealand</v>
          </cell>
          <cell r="K2033">
            <v>1</v>
          </cell>
          <cell r="L2033" t="str">
            <v>Consortium</v>
          </cell>
          <cell r="M2033">
            <v>2</v>
          </cell>
          <cell r="N2033" t="str">
            <v>Campus Wide</v>
          </cell>
          <cell r="O2033" t="str">
            <v/>
          </cell>
          <cell r="P2033" t="str">
            <v/>
          </cell>
          <cell r="Q2033">
            <v>40</v>
          </cell>
          <cell r="R2033" t="str">
            <v>Année Philologique</v>
          </cell>
          <cell r="S2033" t="str">
            <v/>
          </cell>
        </row>
        <row r="2034">
          <cell r="E2034">
            <v>1888</v>
          </cell>
          <cell r="F2034" t="str">
            <v>Logins</v>
          </cell>
          <cell r="G2034" t="str">
            <v>201902</v>
          </cell>
          <cell r="H2034" t="str">
            <v>University of Auckland Library</v>
          </cell>
          <cell r="I2034" t="str">
            <v>Auckland</v>
          </cell>
          <cell r="J2034" t="str">
            <v>New Zealand</v>
          </cell>
          <cell r="K2034">
            <v>1</v>
          </cell>
          <cell r="L2034" t="str">
            <v>Consortium</v>
          </cell>
          <cell r="M2034">
            <v>2</v>
          </cell>
          <cell r="N2034" t="str">
            <v>Campus Wide</v>
          </cell>
          <cell r="O2034" t="str">
            <v/>
          </cell>
          <cell r="P2034" t="str">
            <v/>
          </cell>
          <cell r="Q2034">
            <v>40</v>
          </cell>
          <cell r="R2034" t="str">
            <v>Année Philologique</v>
          </cell>
          <cell r="S2034" t="str">
            <v/>
          </cell>
        </row>
        <row r="2035">
          <cell r="E2035">
            <v>1888</v>
          </cell>
          <cell r="F2035" t="str">
            <v>Logins</v>
          </cell>
          <cell r="G2035" t="str">
            <v>201903</v>
          </cell>
          <cell r="H2035" t="str">
            <v>University of Auckland Library</v>
          </cell>
          <cell r="I2035" t="str">
            <v>Auckland</v>
          </cell>
          <cell r="J2035" t="str">
            <v>New Zealand</v>
          </cell>
          <cell r="K2035">
            <v>1</v>
          </cell>
          <cell r="L2035" t="str">
            <v>Consortium</v>
          </cell>
          <cell r="M2035">
            <v>2</v>
          </cell>
          <cell r="N2035" t="str">
            <v>Campus Wide</v>
          </cell>
          <cell r="O2035" t="str">
            <v/>
          </cell>
          <cell r="P2035" t="str">
            <v/>
          </cell>
          <cell r="Q2035">
            <v>40</v>
          </cell>
          <cell r="R2035" t="str">
            <v>Année Philologique</v>
          </cell>
          <cell r="S2035" t="str">
            <v/>
          </cell>
        </row>
        <row r="2036">
          <cell r="E2036">
            <v>1888</v>
          </cell>
          <cell r="F2036" t="str">
            <v>Logins</v>
          </cell>
          <cell r="G2036" t="str">
            <v>201904</v>
          </cell>
          <cell r="H2036" t="str">
            <v>University of Auckland Library</v>
          </cell>
          <cell r="I2036" t="str">
            <v>Auckland</v>
          </cell>
          <cell r="J2036" t="str">
            <v>New Zealand</v>
          </cell>
          <cell r="K2036">
            <v>1</v>
          </cell>
          <cell r="L2036" t="str">
            <v>Consortium</v>
          </cell>
          <cell r="M2036">
            <v>2</v>
          </cell>
          <cell r="N2036" t="str">
            <v>Campus Wide</v>
          </cell>
          <cell r="O2036" t="str">
            <v/>
          </cell>
          <cell r="P2036" t="str">
            <v/>
          </cell>
          <cell r="Q2036">
            <v>40</v>
          </cell>
          <cell r="R2036" t="str">
            <v>Année Philologique</v>
          </cell>
          <cell r="S2036" t="str">
            <v/>
          </cell>
        </row>
        <row r="2037">
          <cell r="E2037">
            <v>1888</v>
          </cell>
          <cell r="F2037" t="str">
            <v>Logins</v>
          </cell>
          <cell r="G2037" t="str">
            <v>201905</v>
          </cell>
          <cell r="H2037" t="str">
            <v>University of Auckland Library</v>
          </cell>
          <cell r="I2037" t="str">
            <v>Auckland</v>
          </cell>
          <cell r="J2037" t="str">
            <v>New Zealand</v>
          </cell>
          <cell r="K2037">
            <v>1</v>
          </cell>
          <cell r="L2037" t="str">
            <v>Consortium</v>
          </cell>
          <cell r="M2037">
            <v>2</v>
          </cell>
          <cell r="N2037" t="str">
            <v>Campus Wide</v>
          </cell>
          <cell r="O2037" t="str">
            <v/>
          </cell>
          <cell r="P2037" t="str">
            <v/>
          </cell>
          <cell r="Q2037">
            <v>40</v>
          </cell>
          <cell r="R2037" t="str">
            <v>Année Philologique</v>
          </cell>
          <cell r="S2037" t="str">
            <v/>
          </cell>
        </row>
        <row r="2038">
          <cell r="E2038">
            <v>1888</v>
          </cell>
          <cell r="F2038" t="str">
            <v>Logins</v>
          </cell>
          <cell r="G2038" t="str">
            <v>201906</v>
          </cell>
          <cell r="H2038" t="str">
            <v>University of Auckland Library</v>
          </cell>
          <cell r="I2038" t="str">
            <v>Auckland</v>
          </cell>
          <cell r="J2038" t="str">
            <v>New Zealand</v>
          </cell>
          <cell r="K2038">
            <v>1</v>
          </cell>
          <cell r="L2038" t="str">
            <v>Consortium</v>
          </cell>
          <cell r="M2038">
            <v>2</v>
          </cell>
          <cell r="N2038" t="str">
            <v>Campus Wide</v>
          </cell>
          <cell r="O2038" t="str">
            <v/>
          </cell>
          <cell r="P2038" t="str">
            <v/>
          </cell>
          <cell r="Q2038">
            <v>40</v>
          </cell>
          <cell r="R2038" t="str">
            <v>Année Philologique</v>
          </cell>
          <cell r="S2038" t="str">
            <v/>
          </cell>
        </row>
        <row r="2039">
          <cell r="E2039">
            <v>1888</v>
          </cell>
          <cell r="F2039" t="str">
            <v>Logins</v>
          </cell>
          <cell r="G2039" t="str">
            <v>201907</v>
          </cell>
          <cell r="H2039" t="str">
            <v>University of Auckland Library</v>
          </cell>
          <cell r="I2039" t="str">
            <v>Auckland</v>
          </cell>
          <cell r="J2039" t="str">
            <v>New Zealand</v>
          </cell>
          <cell r="K2039">
            <v>1</v>
          </cell>
          <cell r="L2039" t="str">
            <v>Consortium</v>
          </cell>
          <cell r="M2039">
            <v>2</v>
          </cell>
          <cell r="N2039" t="str">
            <v>Campus Wide</v>
          </cell>
          <cell r="O2039" t="str">
            <v/>
          </cell>
          <cell r="P2039" t="str">
            <v/>
          </cell>
          <cell r="Q2039">
            <v>40</v>
          </cell>
          <cell r="R2039" t="str">
            <v>Année Philologique</v>
          </cell>
          <cell r="S2039" t="str">
            <v/>
          </cell>
        </row>
        <row r="2040">
          <cell r="E2040">
            <v>1888</v>
          </cell>
          <cell r="F2040" t="str">
            <v>Logins</v>
          </cell>
          <cell r="G2040" t="str">
            <v>201908</v>
          </cell>
          <cell r="H2040" t="str">
            <v>University of Auckland Library</v>
          </cell>
          <cell r="I2040" t="str">
            <v>Auckland</v>
          </cell>
          <cell r="J2040" t="str">
            <v>New Zealand</v>
          </cell>
          <cell r="K2040">
            <v>1</v>
          </cell>
          <cell r="L2040" t="str">
            <v>Consortium</v>
          </cell>
          <cell r="M2040">
            <v>2</v>
          </cell>
          <cell r="N2040" t="str">
            <v>Campus Wide</v>
          </cell>
          <cell r="O2040" t="str">
            <v/>
          </cell>
          <cell r="P2040" t="str">
            <v/>
          </cell>
          <cell r="Q2040">
            <v>40</v>
          </cell>
          <cell r="R2040" t="str">
            <v>Année Philologique</v>
          </cell>
          <cell r="S2040" t="str">
            <v/>
          </cell>
        </row>
        <row r="2041">
          <cell r="E2041">
            <v>1888</v>
          </cell>
          <cell r="F2041" t="str">
            <v>Logins</v>
          </cell>
          <cell r="G2041" t="str">
            <v>201909</v>
          </cell>
          <cell r="H2041" t="str">
            <v>University of Auckland Library</v>
          </cell>
          <cell r="I2041" t="str">
            <v>Auckland</v>
          </cell>
          <cell r="J2041" t="str">
            <v>New Zealand</v>
          </cell>
          <cell r="K2041">
            <v>1</v>
          </cell>
          <cell r="L2041" t="str">
            <v>Consortium</v>
          </cell>
          <cell r="M2041">
            <v>2</v>
          </cell>
          <cell r="N2041" t="str">
            <v>Campus Wide</v>
          </cell>
          <cell r="O2041" t="str">
            <v/>
          </cell>
          <cell r="P2041" t="str">
            <v/>
          </cell>
          <cell r="Q2041">
            <v>40</v>
          </cell>
          <cell r="R2041" t="str">
            <v>Année Philologique</v>
          </cell>
          <cell r="S2041" t="str">
            <v/>
          </cell>
        </row>
        <row r="2042">
          <cell r="E2042">
            <v>1888</v>
          </cell>
          <cell r="F2042" t="str">
            <v>Logins</v>
          </cell>
          <cell r="G2042" t="str">
            <v>201910</v>
          </cell>
          <cell r="H2042" t="str">
            <v>University of Auckland Library</v>
          </cell>
          <cell r="I2042" t="str">
            <v>Auckland</v>
          </cell>
          <cell r="J2042" t="str">
            <v>New Zealand</v>
          </cell>
          <cell r="K2042">
            <v>1</v>
          </cell>
          <cell r="L2042" t="str">
            <v>Consortium</v>
          </cell>
          <cell r="M2042">
            <v>2</v>
          </cell>
          <cell r="N2042" t="str">
            <v>Campus Wide</v>
          </cell>
          <cell r="O2042" t="str">
            <v/>
          </cell>
          <cell r="P2042" t="str">
            <v/>
          </cell>
          <cell r="Q2042">
            <v>40</v>
          </cell>
          <cell r="R2042" t="str">
            <v>Année Philologique</v>
          </cell>
          <cell r="S2042" t="str">
            <v/>
          </cell>
        </row>
        <row r="2043">
          <cell r="E2043">
            <v>1888</v>
          </cell>
          <cell r="F2043" t="str">
            <v>Logins</v>
          </cell>
          <cell r="G2043" t="str">
            <v>201911</v>
          </cell>
          <cell r="H2043" t="str">
            <v>University of Auckland Library</v>
          </cell>
          <cell r="I2043" t="str">
            <v>Auckland</v>
          </cell>
          <cell r="J2043" t="str">
            <v>New Zealand</v>
          </cell>
          <cell r="K2043">
            <v>1</v>
          </cell>
          <cell r="L2043" t="str">
            <v>Consortium</v>
          </cell>
          <cell r="M2043">
            <v>2</v>
          </cell>
          <cell r="N2043" t="str">
            <v>Campus Wide</v>
          </cell>
          <cell r="O2043" t="str">
            <v/>
          </cell>
          <cell r="P2043" t="str">
            <v/>
          </cell>
          <cell r="Q2043">
            <v>40</v>
          </cell>
          <cell r="R2043" t="str">
            <v>Année Philologique</v>
          </cell>
          <cell r="S2043" t="str">
            <v/>
          </cell>
        </row>
        <row r="2044">
          <cell r="E2044">
            <v>1888</v>
          </cell>
          <cell r="F2044" t="str">
            <v>Logins</v>
          </cell>
          <cell r="G2044" t="str">
            <v>201912</v>
          </cell>
          <cell r="H2044" t="str">
            <v>University of Auckland Library</v>
          </cell>
          <cell r="I2044" t="str">
            <v>Auckland</v>
          </cell>
          <cell r="J2044" t="str">
            <v>New Zealand</v>
          </cell>
          <cell r="K2044">
            <v>1</v>
          </cell>
          <cell r="L2044" t="str">
            <v>Consortium</v>
          </cell>
          <cell r="M2044">
            <v>2</v>
          </cell>
          <cell r="N2044" t="str">
            <v>Campus Wide</v>
          </cell>
          <cell r="O2044" t="str">
            <v/>
          </cell>
          <cell r="P2044" t="str">
            <v/>
          </cell>
          <cell r="Q2044">
            <v>40</v>
          </cell>
          <cell r="R2044" t="str">
            <v>Année Philologique</v>
          </cell>
          <cell r="S2044" t="str">
            <v/>
          </cell>
        </row>
        <row r="2045">
          <cell r="E2045">
            <v>1892</v>
          </cell>
          <cell r="F2045" t="str">
            <v>Logins</v>
          </cell>
          <cell r="G2045" t="str">
            <v>201901</v>
          </cell>
          <cell r="H2045" t="str">
            <v>Università degli Studi di Messina</v>
          </cell>
          <cell r="I2045" t="str">
            <v>Messina</v>
          </cell>
          <cell r="J2045" t="str">
            <v>Italy</v>
          </cell>
          <cell r="K2045">
            <v>2</v>
          </cell>
          <cell r="L2045" t="str">
            <v>Institute</v>
          </cell>
          <cell r="M2045">
            <v>3</v>
          </cell>
          <cell r="N2045" t="str">
            <v>Standard</v>
          </cell>
          <cell r="O2045" t="str">
            <v/>
          </cell>
          <cell r="P2045" t="str">
            <v/>
          </cell>
          <cell r="Q2045">
            <v>3</v>
          </cell>
          <cell r="R2045" t="str">
            <v>Année Philologique</v>
          </cell>
          <cell r="S2045" t="str">
            <v/>
          </cell>
        </row>
        <row r="2046">
          <cell r="E2046">
            <v>1892</v>
          </cell>
          <cell r="F2046" t="str">
            <v>Logins</v>
          </cell>
          <cell r="G2046" t="str">
            <v>201902</v>
          </cell>
          <cell r="H2046" t="str">
            <v>Università degli Studi di Messina</v>
          </cell>
          <cell r="I2046" t="str">
            <v>Messina</v>
          </cell>
          <cell r="J2046" t="str">
            <v>Italy</v>
          </cell>
          <cell r="K2046">
            <v>2</v>
          </cell>
          <cell r="L2046" t="str">
            <v>Institute</v>
          </cell>
          <cell r="M2046">
            <v>3</v>
          </cell>
          <cell r="N2046" t="str">
            <v>Standard</v>
          </cell>
          <cell r="O2046" t="str">
            <v/>
          </cell>
          <cell r="P2046" t="str">
            <v/>
          </cell>
          <cell r="Q2046">
            <v>3</v>
          </cell>
          <cell r="R2046" t="str">
            <v>Année Philologique</v>
          </cell>
          <cell r="S2046" t="str">
            <v/>
          </cell>
        </row>
        <row r="2047">
          <cell r="E2047">
            <v>1892</v>
          </cell>
          <cell r="F2047" t="str">
            <v>Logins</v>
          </cell>
          <cell r="G2047" t="str">
            <v>201903</v>
          </cell>
          <cell r="H2047" t="str">
            <v>Università degli Studi di Messina</v>
          </cell>
          <cell r="I2047" t="str">
            <v>Messina</v>
          </cell>
          <cell r="J2047" t="str">
            <v>Italy</v>
          </cell>
          <cell r="K2047">
            <v>2</v>
          </cell>
          <cell r="L2047" t="str">
            <v>Institute</v>
          </cell>
          <cell r="M2047">
            <v>3</v>
          </cell>
          <cell r="N2047" t="str">
            <v>Standard</v>
          </cell>
          <cell r="O2047" t="str">
            <v/>
          </cell>
          <cell r="P2047" t="str">
            <v/>
          </cell>
          <cell r="Q2047">
            <v>3</v>
          </cell>
          <cell r="R2047" t="str">
            <v>Année Philologique</v>
          </cell>
          <cell r="S2047" t="str">
            <v/>
          </cell>
        </row>
        <row r="2048">
          <cell r="E2048">
            <v>1892</v>
          </cell>
          <cell r="F2048" t="str">
            <v>Logins</v>
          </cell>
          <cell r="G2048" t="str">
            <v>201904</v>
          </cell>
          <cell r="H2048" t="str">
            <v>Università degli Studi di Messina</v>
          </cell>
          <cell r="I2048" t="str">
            <v>Messina</v>
          </cell>
          <cell r="J2048" t="str">
            <v>Italy</v>
          </cell>
          <cell r="K2048">
            <v>2</v>
          </cell>
          <cell r="L2048" t="str">
            <v>Institute</v>
          </cell>
          <cell r="M2048">
            <v>3</v>
          </cell>
          <cell r="N2048" t="str">
            <v>Standard</v>
          </cell>
          <cell r="O2048" t="str">
            <v/>
          </cell>
          <cell r="P2048" t="str">
            <v/>
          </cell>
          <cell r="Q2048">
            <v>3</v>
          </cell>
          <cell r="R2048" t="str">
            <v>Année Philologique</v>
          </cell>
          <cell r="S2048" t="str">
            <v/>
          </cell>
        </row>
        <row r="2049">
          <cell r="E2049">
            <v>1892</v>
          </cell>
          <cell r="F2049" t="str">
            <v>Logins</v>
          </cell>
          <cell r="G2049" t="str">
            <v>201905</v>
          </cell>
          <cell r="H2049" t="str">
            <v>Università degli Studi di Messina</v>
          </cell>
          <cell r="I2049" t="str">
            <v>Messina</v>
          </cell>
          <cell r="J2049" t="str">
            <v>Italy</v>
          </cell>
          <cell r="K2049">
            <v>2</v>
          </cell>
          <cell r="L2049" t="str">
            <v>Institute</v>
          </cell>
          <cell r="M2049">
            <v>3</v>
          </cell>
          <cell r="N2049" t="str">
            <v>Standard</v>
          </cell>
          <cell r="O2049" t="str">
            <v/>
          </cell>
          <cell r="P2049" t="str">
            <v/>
          </cell>
          <cell r="Q2049">
            <v>3</v>
          </cell>
          <cell r="R2049" t="str">
            <v>Année Philologique</v>
          </cell>
          <cell r="S2049" t="str">
            <v/>
          </cell>
        </row>
        <row r="2050">
          <cell r="E2050">
            <v>1892</v>
          </cell>
          <cell r="F2050" t="str">
            <v>Logins</v>
          </cell>
          <cell r="G2050" t="str">
            <v>201906</v>
          </cell>
          <cell r="H2050" t="str">
            <v>Università degli Studi di Messina</v>
          </cell>
          <cell r="I2050" t="str">
            <v>Messina</v>
          </cell>
          <cell r="J2050" t="str">
            <v>Italy</v>
          </cell>
          <cell r="K2050">
            <v>2</v>
          </cell>
          <cell r="L2050" t="str">
            <v>Institute</v>
          </cell>
          <cell r="M2050">
            <v>3</v>
          </cell>
          <cell r="N2050" t="str">
            <v>Standard</v>
          </cell>
          <cell r="O2050" t="str">
            <v/>
          </cell>
          <cell r="P2050" t="str">
            <v/>
          </cell>
          <cell r="Q2050">
            <v>3</v>
          </cell>
          <cell r="R2050" t="str">
            <v>Année Philologique</v>
          </cell>
          <cell r="S2050" t="str">
            <v/>
          </cell>
        </row>
        <row r="2051">
          <cell r="E2051">
            <v>1892</v>
          </cell>
          <cell r="F2051" t="str">
            <v>Logins</v>
          </cell>
          <cell r="G2051" t="str">
            <v>201907</v>
          </cell>
          <cell r="H2051" t="str">
            <v>Università degli Studi di Messina</v>
          </cell>
          <cell r="I2051" t="str">
            <v>Messina</v>
          </cell>
          <cell r="J2051" t="str">
            <v>Italy</v>
          </cell>
          <cell r="K2051">
            <v>2</v>
          </cell>
          <cell r="L2051" t="str">
            <v>Institute</v>
          </cell>
          <cell r="M2051">
            <v>3</v>
          </cell>
          <cell r="N2051" t="str">
            <v>Standard</v>
          </cell>
          <cell r="O2051" t="str">
            <v/>
          </cell>
          <cell r="P2051" t="str">
            <v/>
          </cell>
          <cell r="Q2051">
            <v>3</v>
          </cell>
          <cell r="R2051" t="str">
            <v>Année Philologique</v>
          </cell>
          <cell r="S2051" t="str">
            <v/>
          </cell>
        </row>
        <row r="2052">
          <cell r="E2052">
            <v>1892</v>
          </cell>
          <cell r="F2052" t="str">
            <v>Logins</v>
          </cell>
          <cell r="G2052" t="str">
            <v>201908</v>
          </cell>
          <cell r="H2052" t="str">
            <v>Università degli Studi di Messina</v>
          </cell>
          <cell r="I2052" t="str">
            <v>Messina</v>
          </cell>
          <cell r="J2052" t="str">
            <v>Italy</v>
          </cell>
          <cell r="K2052">
            <v>2</v>
          </cell>
          <cell r="L2052" t="str">
            <v>Institute</v>
          </cell>
          <cell r="M2052">
            <v>3</v>
          </cell>
          <cell r="N2052" t="str">
            <v>Standard</v>
          </cell>
          <cell r="O2052" t="str">
            <v/>
          </cell>
          <cell r="P2052" t="str">
            <v/>
          </cell>
          <cell r="Q2052">
            <v>3</v>
          </cell>
          <cell r="R2052" t="str">
            <v>Année Philologique</v>
          </cell>
          <cell r="S2052" t="str">
            <v/>
          </cell>
        </row>
        <row r="2053">
          <cell r="E2053">
            <v>1892</v>
          </cell>
          <cell r="F2053" t="str">
            <v>Logins</v>
          </cell>
          <cell r="G2053" t="str">
            <v>201909</v>
          </cell>
          <cell r="H2053" t="str">
            <v>Università degli Studi di Messina</v>
          </cell>
          <cell r="I2053" t="str">
            <v>Messina</v>
          </cell>
          <cell r="J2053" t="str">
            <v>Italy</v>
          </cell>
          <cell r="K2053">
            <v>2</v>
          </cell>
          <cell r="L2053" t="str">
            <v>Institute</v>
          </cell>
          <cell r="M2053">
            <v>3</v>
          </cell>
          <cell r="N2053" t="str">
            <v>Standard</v>
          </cell>
          <cell r="O2053" t="str">
            <v/>
          </cell>
          <cell r="P2053" t="str">
            <v/>
          </cell>
          <cell r="Q2053">
            <v>3</v>
          </cell>
          <cell r="R2053" t="str">
            <v>Année Philologique</v>
          </cell>
          <cell r="S2053" t="str">
            <v/>
          </cell>
        </row>
        <row r="2054">
          <cell r="E2054">
            <v>1892</v>
          </cell>
          <cell r="F2054" t="str">
            <v>Logins</v>
          </cell>
          <cell r="G2054" t="str">
            <v>201910</v>
          </cell>
          <cell r="H2054" t="str">
            <v>Università degli Studi di Messina</v>
          </cell>
          <cell r="I2054" t="str">
            <v>Messina</v>
          </cell>
          <cell r="J2054" t="str">
            <v>Italy</v>
          </cell>
          <cell r="K2054">
            <v>2</v>
          </cell>
          <cell r="L2054" t="str">
            <v>Institute</v>
          </cell>
          <cell r="M2054">
            <v>3</v>
          </cell>
          <cell r="N2054" t="str">
            <v>Standard</v>
          </cell>
          <cell r="O2054" t="str">
            <v/>
          </cell>
          <cell r="P2054" t="str">
            <v/>
          </cell>
          <cell r="Q2054">
            <v>3</v>
          </cell>
          <cell r="R2054" t="str">
            <v>Année Philologique</v>
          </cell>
          <cell r="S2054" t="str">
            <v/>
          </cell>
        </row>
        <row r="2055">
          <cell r="E2055">
            <v>1892</v>
          </cell>
          <cell r="F2055" t="str">
            <v>Logins</v>
          </cell>
          <cell r="G2055" t="str">
            <v>201911</v>
          </cell>
          <cell r="H2055" t="str">
            <v>Università degli Studi di Messina</v>
          </cell>
          <cell r="I2055" t="str">
            <v>Messina</v>
          </cell>
          <cell r="J2055" t="str">
            <v>Italy</v>
          </cell>
          <cell r="K2055">
            <v>2</v>
          </cell>
          <cell r="L2055" t="str">
            <v>Institute</v>
          </cell>
          <cell r="M2055">
            <v>3</v>
          </cell>
          <cell r="N2055" t="str">
            <v>Standard</v>
          </cell>
          <cell r="O2055" t="str">
            <v/>
          </cell>
          <cell r="P2055" t="str">
            <v/>
          </cell>
          <cell r="Q2055">
            <v>3</v>
          </cell>
          <cell r="R2055" t="str">
            <v>Année Philologique</v>
          </cell>
          <cell r="S2055" t="str">
            <v/>
          </cell>
        </row>
        <row r="2056">
          <cell r="E2056">
            <v>1892</v>
          </cell>
          <cell r="F2056" t="str">
            <v>Logins</v>
          </cell>
          <cell r="G2056" t="str">
            <v>201912</v>
          </cell>
          <cell r="H2056" t="str">
            <v>Università degli Studi di Messina</v>
          </cell>
          <cell r="I2056" t="str">
            <v>Messina</v>
          </cell>
          <cell r="J2056" t="str">
            <v>Italy</v>
          </cell>
          <cell r="K2056">
            <v>2</v>
          </cell>
          <cell r="L2056" t="str">
            <v>Institute</v>
          </cell>
          <cell r="M2056">
            <v>3</v>
          </cell>
          <cell r="N2056" t="str">
            <v>Standard</v>
          </cell>
          <cell r="O2056" t="str">
            <v/>
          </cell>
          <cell r="P2056" t="str">
            <v/>
          </cell>
          <cell r="Q2056">
            <v>3</v>
          </cell>
          <cell r="R2056" t="str">
            <v>Année Philologique</v>
          </cell>
          <cell r="S2056" t="str">
            <v/>
          </cell>
        </row>
        <row r="2057">
          <cell r="E2057">
            <v>1893</v>
          </cell>
          <cell r="F2057" t="str">
            <v>Logins</v>
          </cell>
          <cell r="G2057" t="str">
            <v>201901</v>
          </cell>
          <cell r="H2057" t="str">
            <v>Bibliothèque Nationale de France</v>
          </cell>
          <cell r="I2057" t="str">
            <v>Paris</v>
          </cell>
          <cell r="J2057" t="str">
            <v>France</v>
          </cell>
          <cell r="K2057">
            <v>1</v>
          </cell>
          <cell r="L2057" t="str">
            <v>Consortium</v>
          </cell>
          <cell r="M2057">
            <v>2</v>
          </cell>
          <cell r="N2057" t="str">
            <v>Campus Wide</v>
          </cell>
          <cell r="O2057" t="str">
            <v/>
          </cell>
          <cell r="P2057" t="str">
            <v/>
          </cell>
          <cell r="Q2057">
            <v>40</v>
          </cell>
          <cell r="R2057" t="str">
            <v>Année Philologique</v>
          </cell>
          <cell r="S2057" t="str">
            <v/>
          </cell>
        </row>
        <row r="2058">
          <cell r="E2058">
            <v>1893</v>
          </cell>
          <cell r="F2058" t="str">
            <v>Logins</v>
          </cell>
          <cell r="G2058" t="str">
            <v>201902</v>
          </cell>
          <cell r="H2058" t="str">
            <v>Bibliothèque Nationale de France</v>
          </cell>
          <cell r="I2058" t="str">
            <v>Paris</v>
          </cell>
          <cell r="J2058" t="str">
            <v>France</v>
          </cell>
          <cell r="K2058">
            <v>1</v>
          </cell>
          <cell r="L2058" t="str">
            <v>Consortium</v>
          </cell>
          <cell r="M2058">
            <v>2</v>
          </cell>
          <cell r="N2058" t="str">
            <v>Campus Wide</v>
          </cell>
          <cell r="O2058" t="str">
            <v/>
          </cell>
          <cell r="P2058" t="str">
            <v/>
          </cell>
          <cell r="Q2058">
            <v>40</v>
          </cell>
          <cell r="R2058" t="str">
            <v>Année Philologique</v>
          </cell>
          <cell r="S2058" t="str">
            <v/>
          </cell>
        </row>
        <row r="2059">
          <cell r="E2059">
            <v>1893</v>
          </cell>
          <cell r="F2059" t="str">
            <v>Logins</v>
          </cell>
          <cell r="G2059" t="str">
            <v>201903</v>
          </cell>
          <cell r="H2059" t="str">
            <v>Bibliothèque Nationale de France</v>
          </cell>
          <cell r="I2059" t="str">
            <v>Paris</v>
          </cell>
          <cell r="J2059" t="str">
            <v>France</v>
          </cell>
          <cell r="K2059">
            <v>1</v>
          </cell>
          <cell r="L2059" t="str">
            <v>Consortium</v>
          </cell>
          <cell r="M2059">
            <v>2</v>
          </cell>
          <cell r="N2059" t="str">
            <v>Campus Wide</v>
          </cell>
          <cell r="O2059" t="str">
            <v/>
          </cell>
          <cell r="P2059" t="str">
            <v/>
          </cell>
          <cell r="Q2059">
            <v>40</v>
          </cell>
          <cell r="R2059" t="str">
            <v>Année Philologique</v>
          </cell>
          <cell r="S2059" t="str">
            <v/>
          </cell>
        </row>
        <row r="2060">
          <cell r="E2060">
            <v>1893</v>
          </cell>
          <cell r="F2060" t="str">
            <v>Logins</v>
          </cell>
          <cell r="G2060" t="str">
            <v>201904</v>
          </cell>
          <cell r="H2060" t="str">
            <v>Bibliothèque Nationale de France</v>
          </cell>
          <cell r="I2060" t="str">
            <v>Paris</v>
          </cell>
          <cell r="J2060" t="str">
            <v>France</v>
          </cell>
          <cell r="K2060">
            <v>1</v>
          </cell>
          <cell r="L2060" t="str">
            <v>Consortium</v>
          </cell>
          <cell r="M2060">
            <v>2</v>
          </cell>
          <cell r="N2060" t="str">
            <v>Campus Wide</v>
          </cell>
          <cell r="O2060" t="str">
            <v/>
          </cell>
          <cell r="P2060" t="str">
            <v/>
          </cell>
          <cell r="Q2060">
            <v>40</v>
          </cell>
          <cell r="R2060" t="str">
            <v>Année Philologique</v>
          </cell>
          <cell r="S2060" t="str">
            <v/>
          </cell>
        </row>
        <row r="2061">
          <cell r="E2061">
            <v>1893</v>
          </cell>
          <cell r="F2061" t="str">
            <v>Logins</v>
          </cell>
          <cell r="G2061" t="str">
            <v>201905</v>
          </cell>
          <cell r="H2061" t="str">
            <v>Bibliothèque Nationale de France</v>
          </cell>
          <cell r="I2061" t="str">
            <v>Paris</v>
          </cell>
          <cell r="J2061" t="str">
            <v>France</v>
          </cell>
          <cell r="K2061">
            <v>1</v>
          </cell>
          <cell r="L2061" t="str">
            <v>Consortium</v>
          </cell>
          <cell r="M2061">
            <v>2</v>
          </cell>
          <cell r="N2061" t="str">
            <v>Campus Wide</v>
          </cell>
          <cell r="O2061" t="str">
            <v/>
          </cell>
          <cell r="P2061" t="str">
            <v/>
          </cell>
          <cell r="Q2061">
            <v>40</v>
          </cell>
          <cell r="R2061" t="str">
            <v>Année Philologique</v>
          </cell>
          <cell r="S2061" t="str">
            <v/>
          </cell>
        </row>
        <row r="2062">
          <cell r="E2062">
            <v>1893</v>
          </cell>
          <cell r="F2062" t="str">
            <v>Logins</v>
          </cell>
          <cell r="G2062" t="str">
            <v>201906</v>
          </cell>
          <cell r="H2062" t="str">
            <v>Bibliothèque Nationale de France</v>
          </cell>
          <cell r="I2062" t="str">
            <v>Paris</v>
          </cell>
          <cell r="J2062" t="str">
            <v>France</v>
          </cell>
          <cell r="K2062">
            <v>1</v>
          </cell>
          <cell r="L2062" t="str">
            <v>Consortium</v>
          </cell>
          <cell r="M2062">
            <v>2</v>
          </cell>
          <cell r="N2062" t="str">
            <v>Campus Wide</v>
          </cell>
          <cell r="O2062" t="str">
            <v/>
          </cell>
          <cell r="P2062" t="str">
            <v/>
          </cell>
          <cell r="Q2062">
            <v>40</v>
          </cell>
          <cell r="R2062" t="str">
            <v>Année Philologique</v>
          </cell>
          <cell r="S2062" t="str">
            <v/>
          </cell>
        </row>
        <row r="2063">
          <cell r="E2063">
            <v>1893</v>
          </cell>
          <cell r="F2063" t="str">
            <v>Logins</v>
          </cell>
          <cell r="G2063" t="str">
            <v>201907</v>
          </cell>
          <cell r="H2063" t="str">
            <v>Bibliothèque Nationale de France</v>
          </cell>
          <cell r="I2063" t="str">
            <v>Paris</v>
          </cell>
          <cell r="J2063" t="str">
            <v>France</v>
          </cell>
          <cell r="K2063">
            <v>1</v>
          </cell>
          <cell r="L2063" t="str">
            <v>Consortium</v>
          </cell>
          <cell r="M2063">
            <v>2</v>
          </cell>
          <cell r="N2063" t="str">
            <v>Campus Wide</v>
          </cell>
          <cell r="O2063" t="str">
            <v/>
          </cell>
          <cell r="P2063" t="str">
            <v/>
          </cell>
          <cell r="Q2063">
            <v>40</v>
          </cell>
          <cell r="R2063" t="str">
            <v>Année Philologique</v>
          </cell>
          <cell r="S2063" t="str">
            <v/>
          </cell>
        </row>
        <row r="2064">
          <cell r="E2064">
            <v>1893</v>
          </cell>
          <cell r="F2064" t="str">
            <v>Logins</v>
          </cell>
          <cell r="G2064" t="str">
            <v>201908</v>
          </cell>
          <cell r="H2064" t="str">
            <v>Bibliothèque Nationale de France</v>
          </cell>
          <cell r="I2064" t="str">
            <v>Paris</v>
          </cell>
          <cell r="J2064" t="str">
            <v>France</v>
          </cell>
          <cell r="K2064">
            <v>1</v>
          </cell>
          <cell r="L2064" t="str">
            <v>Consortium</v>
          </cell>
          <cell r="M2064">
            <v>2</v>
          </cell>
          <cell r="N2064" t="str">
            <v>Campus Wide</v>
          </cell>
          <cell r="O2064" t="str">
            <v/>
          </cell>
          <cell r="P2064" t="str">
            <v/>
          </cell>
          <cell r="Q2064">
            <v>40</v>
          </cell>
          <cell r="R2064" t="str">
            <v>Année Philologique</v>
          </cell>
          <cell r="S2064" t="str">
            <v/>
          </cell>
        </row>
        <row r="2065">
          <cell r="E2065">
            <v>1893</v>
          </cell>
          <cell r="F2065" t="str">
            <v>Logins</v>
          </cell>
          <cell r="G2065" t="str">
            <v>201909</v>
          </cell>
          <cell r="H2065" t="str">
            <v>Bibliothèque Nationale de France</v>
          </cell>
          <cell r="I2065" t="str">
            <v>Paris</v>
          </cell>
          <cell r="J2065" t="str">
            <v>France</v>
          </cell>
          <cell r="K2065">
            <v>1</v>
          </cell>
          <cell r="L2065" t="str">
            <v>Consortium</v>
          </cell>
          <cell r="M2065">
            <v>2</v>
          </cell>
          <cell r="N2065" t="str">
            <v>Campus Wide</v>
          </cell>
          <cell r="O2065" t="str">
            <v/>
          </cell>
          <cell r="P2065" t="str">
            <v/>
          </cell>
          <cell r="Q2065">
            <v>40</v>
          </cell>
          <cell r="R2065" t="str">
            <v>Année Philologique</v>
          </cell>
          <cell r="S2065" t="str">
            <v/>
          </cell>
        </row>
        <row r="2066">
          <cell r="E2066">
            <v>1893</v>
          </cell>
          <cell r="F2066" t="str">
            <v>Logins</v>
          </cell>
          <cell r="G2066" t="str">
            <v>201910</v>
          </cell>
          <cell r="H2066" t="str">
            <v>Bibliothèque Nationale de France</v>
          </cell>
          <cell r="I2066" t="str">
            <v>Paris</v>
          </cell>
          <cell r="J2066" t="str">
            <v>France</v>
          </cell>
          <cell r="K2066">
            <v>1</v>
          </cell>
          <cell r="L2066" t="str">
            <v>Consortium</v>
          </cell>
          <cell r="M2066">
            <v>2</v>
          </cell>
          <cell r="N2066" t="str">
            <v>Campus Wide</v>
          </cell>
          <cell r="O2066" t="str">
            <v/>
          </cell>
          <cell r="P2066" t="str">
            <v/>
          </cell>
          <cell r="Q2066">
            <v>40</v>
          </cell>
          <cell r="R2066" t="str">
            <v>Année Philologique</v>
          </cell>
          <cell r="S2066" t="str">
            <v/>
          </cell>
        </row>
        <row r="2067">
          <cell r="E2067">
            <v>1893</v>
          </cell>
          <cell r="F2067" t="str">
            <v>Logins</v>
          </cell>
          <cell r="G2067" t="str">
            <v>201911</v>
          </cell>
          <cell r="H2067" t="str">
            <v>Bibliothèque Nationale de France</v>
          </cell>
          <cell r="I2067" t="str">
            <v>Paris</v>
          </cell>
          <cell r="J2067" t="str">
            <v>France</v>
          </cell>
          <cell r="K2067">
            <v>1</v>
          </cell>
          <cell r="L2067" t="str">
            <v>Consortium</v>
          </cell>
          <cell r="M2067">
            <v>2</v>
          </cell>
          <cell r="N2067" t="str">
            <v>Campus Wide</v>
          </cell>
          <cell r="O2067" t="str">
            <v/>
          </cell>
          <cell r="P2067" t="str">
            <v/>
          </cell>
          <cell r="Q2067">
            <v>40</v>
          </cell>
          <cell r="R2067" t="str">
            <v>Année Philologique</v>
          </cell>
          <cell r="S2067" t="str">
            <v/>
          </cell>
        </row>
        <row r="2068">
          <cell r="E2068">
            <v>1893</v>
          </cell>
          <cell r="F2068" t="str">
            <v>Logins</v>
          </cell>
          <cell r="G2068" t="str">
            <v>201912</v>
          </cell>
          <cell r="H2068" t="str">
            <v>Bibliothèque Nationale de France</v>
          </cell>
          <cell r="I2068" t="str">
            <v>Paris</v>
          </cell>
          <cell r="J2068" t="str">
            <v>France</v>
          </cell>
          <cell r="K2068">
            <v>1</v>
          </cell>
          <cell r="L2068" t="str">
            <v>Consortium</v>
          </cell>
          <cell r="M2068">
            <v>2</v>
          </cell>
          <cell r="N2068" t="str">
            <v>Campus Wide</v>
          </cell>
          <cell r="O2068" t="str">
            <v/>
          </cell>
          <cell r="P2068" t="str">
            <v/>
          </cell>
          <cell r="Q2068">
            <v>40</v>
          </cell>
          <cell r="R2068" t="str">
            <v>Année Philologique</v>
          </cell>
          <cell r="S2068" t="str">
            <v/>
          </cell>
        </row>
        <row r="2069">
          <cell r="E2069">
            <v>1894</v>
          </cell>
          <cell r="F2069" t="str">
            <v>Logins</v>
          </cell>
          <cell r="G2069" t="str">
            <v>201901</v>
          </cell>
          <cell r="H2069" t="str">
            <v>University of Nebraska-Lincoln</v>
          </cell>
          <cell r="I2069" t="str">
            <v>Lincoln</v>
          </cell>
          <cell r="J2069" t="str">
            <v>USA</v>
          </cell>
          <cell r="K2069">
            <v>1</v>
          </cell>
          <cell r="L2069" t="str">
            <v>Consortium</v>
          </cell>
          <cell r="M2069">
            <v>8</v>
          </cell>
          <cell r="N2069" t="str">
            <v>CARN-1</v>
          </cell>
          <cell r="O2069" t="str">
            <v/>
          </cell>
          <cell r="P2069" t="str">
            <v/>
          </cell>
          <cell r="Q2069">
            <v>40</v>
          </cell>
          <cell r="R2069" t="str">
            <v>Année Philologique</v>
          </cell>
          <cell r="S2069" t="str">
            <v/>
          </cell>
        </row>
        <row r="2070">
          <cell r="E2070">
            <v>1894</v>
          </cell>
          <cell r="F2070" t="str">
            <v>Logins</v>
          </cell>
          <cell r="G2070" t="str">
            <v>201902</v>
          </cell>
          <cell r="H2070" t="str">
            <v>University of Nebraska-Lincoln</v>
          </cell>
          <cell r="I2070" t="str">
            <v>Lincoln</v>
          </cell>
          <cell r="J2070" t="str">
            <v>USA</v>
          </cell>
          <cell r="K2070">
            <v>1</v>
          </cell>
          <cell r="L2070" t="str">
            <v>Consortium</v>
          </cell>
          <cell r="M2070">
            <v>8</v>
          </cell>
          <cell r="N2070" t="str">
            <v>CARN-1</v>
          </cell>
          <cell r="O2070" t="str">
            <v/>
          </cell>
          <cell r="P2070" t="str">
            <v/>
          </cell>
          <cell r="Q2070">
            <v>40</v>
          </cell>
          <cell r="R2070" t="str">
            <v>Année Philologique</v>
          </cell>
          <cell r="S2070" t="str">
            <v/>
          </cell>
        </row>
        <row r="2071">
          <cell r="E2071">
            <v>1894</v>
          </cell>
          <cell r="F2071" t="str">
            <v>Logins</v>
          </cell>
          <cell r="G2071" t="str">
            <v>201903</v>
          </cell>
          <cell r="H2071" t="str">
            <v>University of Nebraska-Lincoln</v>
          </cell>
          <cell r="I2071" t="str">
            <v>Lincoln</v>
          </cell>
          <cell r="J2071" t="str">
            <v>USA</v>
          </cell>
          <cell r="K2071">
            <v>1</v>
          </cell>
          <cell r="L2071" t="str">
            <v>Consortium</v>
          </cell>
          <cell r="M2071">
            <v>8</v>
          </cell>
          <cell r="N2071" t="str">
            <v>CARN-1</v>
          </cell>
          <cell r="O2071" t="str">
            <v/>
          </cell>
          <cell r="P2071" t="str">
            <v/>
          </cell>
          <cell r="Q2071">
            <v>40</v>
          </cell>
          <cell r="R2071" t="str">
            <v>Année Philologique</v>
          </cell>
          <cell r="S2071" t="str">
            <v/>
          </cell>
        </row>
        <row r="2072">
          <cell r="E2072">
            <v>1894</v>
          </cell>
          <cell r="F2072" t="str">
            <v>Logins</v>
          </cell>
          <cell r="G2072" t="str">
            <v>201904</v>
          </cell>
          <cell r="H2072" t="str">
            <v>University of Nebraska-Lincoln</v>
          </cell>
          <cell r="I2072" t="str">
            <v>Lincoln</v>
          </cell>
          <cell r="J2072" t="str">
            <v>USA</v>
          </cell>
          <cell r="K2072">
            <v>1</v>
          </cell>
          <cell r="L2072" t="str">
            <v>Consortium</v>
          </cell>
          <cell r="M2072">
            <v>8</v>
          </cell>
          <cell r="N2072" t="str">
            <v>CARN-1</v>
          </cell>
          <cell r="O2072" t="str">
            <v/>
          </cell>
          <cell r="P2072" t="str">
            <v/>
          </cell>
          <cell r="Q2072">
            <v>40</v>
          </cell>
          <cell r="R2072" t="str">
            <v>Année Philologique</v>
          </cell>
          <cell r="S2072" t="str">
            <v/>
          </cell>
        </row>
        <row r="2073">
          <cell r="E2073">
            <v>1894</v>
          </cell>
          <cell r="F2073" t="str">
            <v>Logins</v>
          </cell>
          <cell r="G2073" t="str">
            <v>201907</v>
          </cell>
          <cell r="H2073" t="str">
            <v>University of Nebraska-Lincoln</v>
          </cell>
          <cell r="I2073" t="str">
            <v>Lincoln</v>
          </cell>
          <cell r="J2073" t="str">
            <v>USA</v>
          </cell>
          <cell r="K2073">
            <v>1</v>
          </cell>
          <cell r="L2073" t="str">
            <v>Consortium</v>
          </cell>
          <cell r="M2073">
            <v>8</v>
          </cell>
          <cell r="N2073" t="str">
            <v>CARN-1</v>
          </cell>
          <cell r="O2073" t="str">
            <v/>
          </cell>
          <cell r="P2073" t="str">
            <v/>
          </cell>
          <cell r="Q2073">
            <v>40</v>
          </cell>
          <cell r="R2073" t="str">
            <v>Année Philologique</v>
          </cell>
          <cell r="S2073" t="str">
            <v/>
          </cell>
        </row>
        <row r="2074">
          <cell r="E2074">
            <v>1894</v>
          </cell>
          <cell r="F2074" t="str">
            <v>Logins</v>
          </cell>
          <cell r="G2074" t="str">
            <v>201909</v>
          </cell>
          <cell r="H2074" t="str">
            <v>University of Nebraska-Lincoln</v>
          </cell>
          <cell r="I2074" t="str">
            <v>Lincoln</v>
          </cell>
          <cell r="J2074" t="str">
            <v>USA</v>
          </cell>
          <cell r="K2074">
            <v>1</v>
          </cell>
          <cell r="L2074" t="str">
            <v>Consortium</v>
          </cell>
          <cell r="M2074">
            <v>8</v>
          </cell>
          <cell r="N2074" t="str">
            <v>CARN-1</v>
          </cell>
          <cell r="O2074" t="str">
            <v/>
          </cell>
          <cell r="P2074" t="str">
            <v/>
          </cell>
          <cell r="Q2074">
            <v>40</v>
          </cell>
          <cell r="R2074" t="str">
            <v>Année Philologique</v>
          </cell>
          <cell r="S2074" t="str">
            <v/>
          </cell>
        </row>
        <row r="2075">
          <cell r="E2075">
            <v>1894</v>
          </cell>
          <cell r="F2075" t="str">
            <v>Logins</v>
          </cell>
          <cell r="G2075" t="str">
            <v>201910</v>
          </cell>
          <cell r="H2075" t="str">
            <v>University of Nebraska-Lincoln</v>
          </cell>
          <cell r="I2075" t="str">
            <v>Lincoln</v>
          </cell>
          <cell r="J2075" t="str">
            <v>USA</v>
          </cell>
          <cell r="K2075">
            <v>1</v>
          </cell>
          <cell r="L2075" t="str">
            <v>Consortium</v>
          </cell>
          <cell r="M2075">
            <v>8</v>
          </cell>
          <cell r="N2075" t="str">
            <v>CARN-1</v>
          </cell>
          <cell r="O2075" t="str">
            <v/>
          </cell>
          <cell r="P2075" t="str">
            <v/>
          </cell>
          <cell r="Q2075">
            <v>40</v>
          </cell>
          <cell r="R2075" t="str">
            <v>Année Philologique</v>
          </cell>
          <cell r="S2075" t="str">
            <v/>
          </cell>
        </row>
        <row r="2076">
          <cell r="E2076">
            <v>1894</v>
          </cell>
          <cell r="F2076" t="str">
            <v>Logins</v>
          </cell>
          <cell r="G2076" t="str">
            <v>201911</v>
          </cell>
          <cell r="H2076" t="str">
            <v>University of Nebraska-Lincoln</v>
          </cell>
          <cell r="I2076" t="str">
            <v>Lincoln</v>
          </cell>
          <cell r="J2076" t="str">
            <v>USA</v>
          </cell>
          <cell r="K2076">
            <v>1</v>
          </cell>
          <cell r="L2076" t="str">
            <v>Consortium</v>
          </cell>
          <cell r="M2076">
            <v>8</v>
          </cell>
          <cell r="N2076" t="str">
            <v>CARN-1</v>
          </cell>
          <cell r="O2076" t="str">
            <v/>
          </cell>
          <cell r="P2076" t="str">
            <v/>
          </cell>
          <cell r="Q2076">
            <v>40</v>
          </cell>
          <cell r="R2076" t="str">
            <v>Année Philologique</v>
          </cell>
          <cell r="S2076" t="str">
            <v/>
          </cell>
        </row>
        <row r="2077">
          <cell r="E2077">
            <v>1894</v>
          </cell>
          <cell r="F2077" t="str">
            <v>Logins</v>
          </cell>
          <cell r="G2077" t="str">
            <v>201912</v>
          </cell>
          <cell r="H2077" t="str">
            <v>University of Nebraska-Lincoln</v>
          </cell>
          <cell r="I2077" t="str">
            <v>Lincoln</v>
          </cell>
          <cell r="J2077" t="str">
            <v>USA</v>
          </cell>
          <cell r="K2077">
            <v>1</v>
          </cell>
          <cell r="L2077" t="str">
            <v>Consortium</v>
          </cell>
          <cell r="M2077">
            <v>8</v>
          </cell>
          <cell r="N2077" t="str">
            <v>CARN-1</v>
          </cell>
          <cell r="O2077" t="str">
            <v/>
          </cell>
          <cell r="P2077" t="str">
            <v/>
          </cell>
          <cell r="Q2077">
            <v>40</v>
          </cell>
          <cell r="R2077" t="str">
            <v>Année Philologique</v>
          </cell>
          <cell r="S2077" t="str">
            <v/>
          </cell>
        </row>
        <row r="2078">
          <cell r="E2078">
            <v>1900</v>
          </cell>
          <cell r="F2078" t="str">
            <v>Logins</v>
          </cell>
          <cell r="G2078" t="str">
            <v>201901</v>
          </cell>
          <cell r="H2078" t="str">
            <v>Swansea University</v>
          </cell>
          <cell r="I2078" t="str">
            <v>Swansea</v>
          </cell>
          <cell r="J2078" t="str">
            <v>UK</v>
          </cell>
          <cell r="K2078">
            <v>2</v>
          </cell>
          <cell r="L2078" t="str">
            <v>Institute</v>
          </cell>
          <cell r="M2078">
            <v>17</v>
          </cell>
          <cell r="N2078" t="str">
            <v>JISC-5</v>
          </cell>
          <cell r="O2078" t="str">
            <v/>
          </cell>
          <cell r="P2078" t="str">
            <v/>
          </cell>
          <cell r="Q2078">
            <v>40</v>
          </cell>
          <cell r="R2078" t="str">
            <v>Année Philologique</v>
          </cell>
          <cell r="S2078" t="str">
            <v/>
          </cell>
        </row>
        <row r="2079">
          <cell r="E2079">
            <v>1900</v>
          </cell>
          <cell r="F2079" t="str">
            <v>Logins</v>
          </cell>
          <cell r="G2079" t="str">
            <v>201902</v>
          </cell>
          <cell r="H2079" t="str">
            <v>Swansea University</v>
          </cell>
          <cell r="I2079" t="str">
            <v>Swansea</v>
          </cell>
          <cell r="J2079" t="str">
            <v>UK</v>
          </cell>
          <cell r="K2079">
            <v>2</v>
          </cell>
          <cell r="L2079" t="str">
            <v>Institute</v>
          </cell>
          <cell r="M2079">
            <v>17</v>
          </cell>
          <cell r="N2079" t="str">
            <v>JISC-5</v>
          </cell>
          <cell r="O2079" t="str">
            <v/>
          </cell>
          <cell r="P2079" t="str">
            <v/>
          </cell>
          <cell r="Q2079">
            <v>40</v>
          </cell>
          <cell r="R2079" t="str">
            <v>Année Philologique</v>
          </cell>
          <cell r="S2079" t="str">
            <v/>
          </cell>
        </row>
        <row r="2080">
          <cell r="E2080">
            <v>1900</v>
          </cell>
          <cell r="F2080" t="str">
            <v>Logins</v>
          </cell>
          <cell r="G2080" t="str">
            <v>201903</v>
          </cell>
          <cell r="H2080" t="str">
            <v>Swansea University</v>
          </cell>
          <cell r="I2080" t="str">
            <v>Swansea</v>
          </cell>
          <cell r="J2080" t="str">
            <v>UK</v>
          </cell>
          <cell r="K2080">
            <v>2</v>
          </cell>
          <cell r="L2080" t="str">
            <v>Institute</v>
          </cell>
          <cell r="M2080">
            <v>17</v>
          </cell>
          <cell r="N2080" t="str">
            <v>JISC-5</v>
          </cell>
          <cell r="O2080" t="str">
            <v/>
          </cell>
          <cell r="P2080" t="str">
            <v/>
          </cell>
          <cell r="Q2080">
            <v>40</v>
          </cell>
          <cell r="R2080" t="str">
            <v>Année Philologique</v>
          </cell>
          <cell r="S2080" t="str">
            <v/>
          </cell>
        </row>
        <row r="2081">
          <cell r="E2081">
            <v>1900</v>
          </cell>
          <cell r="F2081" t="str">
            <v>Logins</v>
          </cell>
          <cell r="G2081" t="str">
            <v>201904</v>
          </cell>
          <cell r="H2081" t="str">
            <v>Swansea University</v>
          </cell>
          <cell r="I2081" t="str">
            <v>Swansea</v>
          </cell>
          <cell r="J2081" t="str">
            <v>UK</v>
          </cell>
          <cell r="K2081">
            <v>2</v>
          </cell>
          <cell r="L2081" t="str">
            <v>Institute</v>
          </cell>
          <cell r="M2081">
            <v>17</v>
          </cell>
          <cell r="N2081" t="str">
            <v>JISC-5</v>
          </cell>
          <cell r="O2081" t="str">
            <v/>
          </cell>
          <cell r="P2081" t="str">
            <v/>
          </cell>
          <cell r="Q2081">
            <v>40</v>
          </cell>
          <cell r="R2081" t="str">
            <v>Année Philologique</v>
          </cell>
          <cell r="S2081" t="str">
            <v/>
          </cell>
        </row>
        <row r="2082">
          <cell r="E2082">
            <v>1900</v>
          </cell>
          <cell r="F2082" t="str">
            <v>Logins</v>
          </cell>
          <cell r="G2082" t="str">
            <v>201905</v>
          </cell>
          <cell r="H2082" t="str">
            <v>Swansea University</v>
          </cell>
          <cell r="I2082" t="str">
            <v>Swansea</v>
          </cell>
          <cell r="J2082" t="str">
            <v>UK</v>
          </cell>
          <cell r="K2082">
            <v>2</v>
          </cell>
          <cell r="L2082" t="str">
            <v>Institute</v>
          </cell>
          <cell r="M2082">
            <v>17</v>
          </cell>
          <cell r="N2082" t="str">
            <v>JISC-5</v>
          </cell>
          <cell r="O2082" t="str">
            <v/>
          </cell>
          <cell r="P2082" t="str">
            <v/>
          </cell>
          <cell r="Q2082">
            <v>40</v>
          </cell>
          <cell r="R2082" t="str">
            <v>Année Philologique</v>
          </cell>
          <cell r="S2082" t="str">
            <v/>
          </cell>
        </row>
        <row r="2083">
          <cell r="E2083">
            <v>1900</v>
          </cell>
          <cell r="F2083" t="str">
            <v>Logins</v>
          </cell>
          <cell r="G2083" t="str">
            <v>201906</v>
          </cell>
          <cell r="H2083" t="str">
            <v>Swansea University</v>
          </cell>
          <cell r="I2083" t="str">
            <v>Swansea</v>
          </cell>
          <cell r="J2083" t="str">
            <v>UK</v>
          </cell>
          <cell r="K2083">
            <v>2</v>
          </cell>
          <cell r="L2083" t="str">
            <v>Institute</v>
          </cell>
          <cell r="M2083">
            <v>17</v>
          </cell>
          <cell r="N2083" t="str">
            <v>JISC-5</v>
          </cell>
          <cell r="O2083" t="str">
            <v/>
          </cell>
          <cell r="P2083" t="str">
            <v/>
          </cell>
          <cell r="Q2083">
            <v>40</v>
          </cell>
          <cell r="R2083" t="str">
            <v>Année Philologique</v>
          </cell>
          <cell r="S2083" t="str">
            <v/>
          </cell>
        </row>
        <row r="2084">
          <cell r="E2084">
            <v>1900</v>
          </cell>
          <cell r="F2084" t="str">
            <v>Logins</v>
          </cell>
          <cell r="G2084" t="str">
            <v>201907</v>
          </cell>
          <cell r="H2084" t="str">
            <v>Swansea University</v>
          </cell>
          <cell r="I2084" t="str">
            <v>Swansea</v>
          </cell>
          <cell r="J2084" t="str">
            <v>UK</v>
          </cell>
          <cell r="K2084">
            <v>2</v>
          </cell>
          <cell r="L2084" t="str">
            <v>Institute</v>
          </cell>
          <cell r="M2084">
            <v>17</v>
          </cell>
          <cell r="N2084" t="str">
            <v>JISC-5</v>
          </cell>
          <cell r="O2084" t="str">
            <v/>
          </cell>
          <cell r="P2084" t="str">
            <v/>
          </cell>
          <cell r="Q2084">
            <v>40</v>
          </cell>
          <cell r="R2084" t="str">
            <v>Année Philologique</v>
          </cell>
          <cell r="S2084" t="str">
            <v/>
          </cell>
        </row>
        <row r="2085">
          <cell r="E2085">
            <v>1900</v>
          </cell>
          <cell r="F2085" t="str">
            <v>Logins</v>
          </cell>
          <cell r="G2085" t="str">
            <v>201908</v>
          </cell>
          <cell r="H2085" t="str">
            <v>Swansea University</v>
          </cell>
          <cell r="I2085" t="str">
            <v>Swansea</v>
          </cell>
          <cell r="J2085" t="str">
            <v>UK</v>
          </cell>
          <cell r="K2085">
            <v>2</v>
          </cell>
          <cell r="L2085" t="str">
            <v>Institute</v>
          </cell>
          <cell r="M2085">
            <v>17</v>
          </cell>
          <cell r="N2085" t="str">
            <v>JISC-5</v>
          </cell>
          <cell r="O2085" t="str">
            <v/>
          </cell>
          <cell r="P2085" t="str">
            <v/>
          </cell>
          <cell r="Q2085">
            <v>40</v>
          </cell>
          <cell r="R2085" t="str">
            <v>Année Philologique</v>
          </cell>
          <cell r="S2085" t="str">
            <v/>
          </cell>
        </row>
        <row r="2086">
          <cell r="E2086">
            <v>1900</v>
          </cell>
          <cell r="F2086" t="str">
            <v>Logins</v>
          </cell>
          <cell r="G2086" t="str">
            <v>201910</v>
          </cell>
          <cell r="H2086" t="str">
            <v>Swansea University</v>
          </cell>
          <cell r="I2086" t="str">
            <v>Swansea</v>
          </cell>
          <cell r="J2086" t="str">
            <v>UK</v>
          </cell>
          <cell r="K2086">
            <v>2</v>
          </cell>
          <cell r="L2086" t="str">
            <v>Institute</v>
          </cell>
          <cell r="M2086">
            <v>17</v>
          </cell>
          <cell r="N2086" t="str">
            <v>JISC-5</v>
          </cell>
          <cell r="O2086" t="str">
            <v/>
          </cell>
          <cell r="P2086" t="str">
            <v/>
          </cell>
          <cell r="Q2086">
            <v>40</v>
          </cell>
          <cell r="R2086" t="str">
            <v>Année Philologique</v>
          </cell>
          <cell r="S2086" t="str">
            <v/>
          </cell>
        </row>
        <row r="2087">
          <cell r="E2087">
            <v>1900</v>
          </cell>
          <cell r="F2087" t="str">
            <v>Logins</v>
          </cell>
          <cell r="G2087" t="str">
            <v>201911</v>
          </cell>
          <cell r="H2087" t="str">
            <v>Swansea University</v>
          </cell>
          <cell r="I2087" t="str">
            <v>Swansea</v>
          </cell>
          <cell r="J2087" t="str">
            <v>UK</v>
          </cell>
          <cell r="K2087">
            <v>2</v>
          </cell>
          <cell r="L2087" t="str">
            <v>Institute</v>
          </cell>
          <cell r="M2087">
            <v>17</v>
          </cell>
          <cell r="N2087" t="str">
            <v>JISC-5</v>
          </cell>
          <cell r="O2087" t="str">
            <v/>
          </cell>
          <cell r="P2087" t="str">
            <v/>
          </cell>
          <cell r="Q2087">
            <v>40</v>
          </cell>
          <cell r="R2087" t="str">
            <v>Année Philologique</v>
          </cell>
          <cell r="S2087" t="str">
            <v/>
          </cell>
        </row>
        <row r="2088">
          <cell r="E2088">
            <v>1900</v>
          </cell>
          <cell r="F2088" t="str">
            <v>Logins</v>
          </cell>
          <cell r="G2088" t="str">
            <v>201912</v>
          </cell>
          <cell r="H2088" t="str">
            <v>Swansea University</v>
          </cell>
          <cell r="I2088" t="str">
            <v>Swansea</v>
          </cell>
          <cell r="J2088" t="str">
            <v>UK</v>
          </cell>
          <cell r="K2088">
            <v>2</v>
          </cell>
          <cell r="L2088" t="str">
            <v>Institute</v>
          </cell>
          <cell r="M2088">
            <v>17</v>
          </cell>
          <cell r="N2088" t="str">
            <v>JISC-5</v>
          </cell>
          <cell r="O2088" t="str">
            <v/>
          </cell>
          <cell r="P2088" t="str">
            <v/>
          </cell>
          <cell r="Q2088">
            <v>40</v>
          </cell>
          <cell r="R2088" t="str">
            <v>Année Philologique</v>
          </cell>
          <cell r="S2088" t="str">
            <v/>
          </cell>
        </row>
        <row r="2089">
          <cell r="E2089">
            <v>1902</v>
          </cell>
          <cell r="F2089" t="str">
            <v>Logins</v>
          </cell>
          <cell r="G2089" t="str">
            <v>201901</v>
          </cell>
          <cell r="H2089" t="str">
            <v>Université de Genève &amp; Bibliothèque de Genève</v>
          </cell>
          <cell r="I2089" t="str">
            <v>Genève</v>
          </cell>
          <cell r="J2089" t="str">
            <v>Switzerland</v>
          </cell>
          <cell r="K2089">
            <v>1</v>
          </cell>
          <cell r="L2089" t="str">
            <v>Consortium</v>
          </cell>
          <cell r="M2089">
            <v>3</v>
          </cell>
          <cell r="N2089" t="str">
            <v>Standard</v>
          </cell>
          <cell r="O2089" t="str">
            <v/>
          </cell>
          <cell r="P2089" t="str">
            <v/>
          </cell>
          <cell r="Q2089">
            <v>3</v>
          </cell>
          <cell r="R2089" t="str">
            <v>Année Philologique</v>
          </cell>
          <cell r="S2089" t="str">
            <v/>
          </cell>
        </row>
        <row r="2090">
          <cell r="E2090">
            <v>1902</v>
          </cell>
          <cell r="F2090" t="str">
            <v>Logins</v>
          </cell>
          <cell r="G2090" t="str">
            <v>201902</v>
          </cell>
          <cell r="H2090" t="str">
            <v>Université de Genève &amp; Bibliothèque de Genève</v>
          </cell>
          <cell r="I2090" t="str">
            <v>Genève</v>
          </cell>
          <cell r="J2090" t="str">
            <v>Switzerland</v>
          </cell>
          <cell r="K2090">
            <v>1</v>
          </cell>
          <cell r="L2090" t="str">
            <v>Consortium</v>
          </cell>
          <cell r="M2090">
            <v>3</v>
          </cell>
          <cell r="N2090" t="str">
            <v>Standard</v>
          </cell>
          <cell r="O2090" t="str">
            <v/>
          </cell>
          <cell r="P2090" t="str">
            <v/>
          </cell>
          <cell r="Q2090">
            <v>3</v>
          </cell>
          <cell r="R2090" t="str">
            <v>Année Philologique</v>
          </cell>
          <cell r="S2090" t="str">
            <v/>
          </cell>
        </row>
        <row r="2091">
          <cell r="E2091">
            <v>1902</v>
          </cell>
          <cell r="F2091" t="str">
            <v>Logins</v>
          </cell>
          <cell r="G2091" t="str">
            <v>201903</v>
          </cell>
          <cell r="H2091" t="str">
            <v>Université de Genève &amp; Bibliothèque de Genève</v>
          </cell>
          <cell r="I2091" t="str">
            <v>Genève</v>
          </cell>
          <cell r="J2091" t="str">
            <v>Switzerland</v>
          </cell>
          <cell r="K2091">
            <v>1</v>
          </cell>
          <cell r="L2091" t="str">
            <v>Consortium</v>
          </cell>
          <cell r="M2091">
            <v>3</v>
          </cell>
          <cell r="N2091" t="str">
            <v>Standard</v>
          </cell>
          <cell r="O2091" t="str">
            <v/>
          </cell>
          <cell r="P2091" t="str">
            <v/>
          </cell>
          <cell r="Q2091">
            <v>3</v>
          </cell>
          <cell r="R2091" t="str">
            <v>Année Philologique</v>
          </cell>
          <cell r="S2091" t="str">
            <v/>
          </cell>
        </row>
        <row r="2092">
          <cell r="E2092">
            <v>1902</v>
          </cell>
          <cell r="F2092" t="str">
            <v>Logins</v>
          </cell>
          <cell r="G2092" t="str">
            <v>201904</v>
          </cell>
          <cell r="H2092" t="str">
            <v>Université de Genève &amp; Bibliothèque de Genève</v>
          </cell>
          <cell r="I2092" t="str">
            <v>Genève</v>
          </cell>
          <cell r="J2092" t="str">
            <v>Switzerland</v>
          </cell>
          <cell r="K2092">
            <v>1</v>
          </cell>
          <cell r="L2092" t="str">
            <v>Consortium</v>
          </cell>
          <cell r="M2092">
            <v>3</v>
          </cell>
          <cell r="N2092" t="str">
            <v>Standard</v>
          </cell>
          <cell r="O2092" t="str">
            <v/>
          </cell>
          <cell r="P2092" t="str">
            <v/>
          </cell>
          <cell r="Q2092">
            <v>3</v>
          </cell>
          <cell r="R2092" t="str">
            <v>Année Philologique</v>
          </cell>
          <cell r="S2092" t="str">
            <v/>
          </cell>
        </row>
        <row r="2093">
          <cell r="E2093">
            <v>1902</v>
          </cell>
          <cell r="F2093" t="str">
            <v>Logins</v>
          </cell>
          <cell r="G2093" t="str">
            <v>201905</v>
          </cell>
          <cell r="H2093" t="str">
            <v>Université de Genève &amp; Bibliothèque de Genève</v>
          </cell>
          <cell r="I2093" t="str">
            <v>Genève</v>
          </cell>
          <cell r="J2093" t="str">
            <v>Switzerland</v>
          </cell>
          <cell r="K2093">
            <v>1</v>
          </cell>
          <cell r="L2093" t="str">
            <v>Consortium</v>
          </cell>
          <cell r="M2093">
            <v>3</v>
          </cell>
          <cell r="N2093" t="str">
            <v>Standard</v>
          </cell>
          <cell r="O2093" t="str">
            <v/>
          </cell>
          <cell r="P2093" t="str">
            <v/>
          </cell>
          <cell r="Q2093">
            <v>3</v>
          </cell>
          <cell r="R2093" t="str">
            <v>Année Philologique</v>
          </cell>
          <cell r="S2093" t="str">
            <v/>
          </cell>
        </row>
        <row r="2094">
          <cell r="E2094">
            <v>1902</v>
          </cell>
          <cell r="F2094" t="str">
            <v>Logins</v>
          </cell>
          <cell r="G2094" t="str">
            <v>201906</v>
          </cell>
          <cell r="H2094" t="str">
            <v>Université de Genève &amp; Bibliothèque de Genève</v>
          </cell>
          <cell r="I2094" t="str">
            <v>Genève</v>
          </cell>
          <cell r="J2094" t="str">
            <v>Switzerland</v>
          </cell>
          <cell r="K2094">
            <v>1</v>
          </cell>
          <cell r="L2094" t="str">
            <v>Consortium</v>
          </cell>
          <cell r="M2094">
            <v>3</v>
          </cell>
          <cell r="N2094" t="str">
            <v>Standard</v>
          </cell>
          <cell r="O2094" t="str">
            <v/>
          </cell>
          <cell r="P2094" t="str">
            <v/>
          </cell>
          <cell r="Q2094">
            <v>3</v>
          </cell>
          <cell r="R2094" t="str">
            <v>Année Philologique</v>
          </cell>
          <cell r="S2094" t="str">
            <v/>
          </cell>
        </row>
        <row r="2095">
          <cell r="E2095">
            <v>1902</v>
          </cell>
          <cell r="F2095" t="str">
            <v>Logins</v>
          </cell>
          <cell r="G2095" t="str">
            <v>201907</v>
          </cell>
          <cell r="H2095" t="str">
            <v>Université de Genève &amp; Bibliothèque de Genève</v>
          </cell>
          <cell r="I2095" t="str">
            <v>Genève</v>
          </cell>
          <cell r="J2095" t="str">
            <v>Switzerland</v>
          </cell>
          <cell r="K2095">
            <v>1</v>
          </cell>
          <cell r="L2095" t="str">
            <v>Consortium</v>
          </cell>
          <cell r="M2095">
            <v>3</v>
          </cell>
          <cell r="N2095" t="str">
            <v>Standard</v>
          </cell>
          <cell r="O2095" t="str">
            <v/>
          </cell>
          <cell r="P2095" t="str">
            <v/>
          </cell>
          <cell r="Q2095">
            <v>3</v>
          </cell>
          <cell r="R2095" t="str">
            <v>Année Philologique</v>
          </cell>
          <cell r="S2095" t="str">
            <v/>
          </cell>
        </row>
        <row r="2096">
          <cell r="E2096">
            <v>1902</v>
          </cell>
          <cell r="F2096" t="str">
            <v>Logins</v>
          </cell>
          <cell r="G2096" t="str">
            <v>201908</v>
          </cell>
          <cell r="H2096" t="str">
            <v>Université de Genève &amp; Bibliothèque de Genève</v>
          </cell>
          <cell r="I2096" t="str">
            <v>Genève</v>
          </cell>
          <cell r="J2096" t="str">
            <v>Switzerland</v>
          </cell>
          <cell r="K2096">
            <v>1</v>
          </cell>
          <cell r="L2096" t="str">
            <v>Consortium</v>
          </cell>
          <cell r="M2096">
            <v>3</v>
          </cell>
          <cell r="N2096" t="str">
            <v>Standard</v>
          </cell>
          <cell r="O2096" t="str">
            <v/>
          </cell>
          <cell r="P2096" t="str">
            <v/>
          </cell>
          <cell r="Q2096">
            <v>3</v>
          </cell>
          <cell r="R2096" t="str">
            <v>Année Philologique</v>
          </cell>
          <cell r="S2096" t="str">
            <v/>
          </cell>
        </row>
        <row r="2097">
          <cell r="E2097">
            <v>1902</v>
          </cell>
          <cell r="F2097" t="str">
            <v>Logins</v>
          </cell>
          <cell r="G2097" t="str">
            <v>201909</v>
          </cell>
          <cell r="H2097" t="str">
            <v>Université de Genève &amp; Bibliothèque de Genève</v>
          </cell>
          <cell r="I2097" t="str">
            <v>Genève</v>
          </cell>
          <cell r="J2097" t="str">
            <v>Switzerland</v>
          </cell>
          <cell r="K2097">
            <v>1</v>
          </cell>
          <cell r="L2097" t="str">
            <v>Consortium</v>
          </cell>
          <cell r="M2097">
            <v>3</v>
          </cell>
          <cell r="N2097" t="str">
            <v>Standard</v>
          </cell>
          <cell r="O2097" t="str">
            <v/>
          </cell>
          <cell r="P2097" t="str">
            <v/>
          </cell>
          <cell r="Q2097">
            <v>3</v>
          </cell>
          <cell r="R2097" t="str">
            <v>Année Philologique</v>
          </cell>
          <cell r="S2097" t="str">
            <v/>
          </cell>
        </row>
        <row r="2098">
          <cell r="E2098">
            <v>1902</v>
          </cell>
          <cell r="F2098" t="str">
            <v>Logins</v>
          </cell>
          <cell r="G2098" t="str">
            <v>201910</v>
          </cell>
          <cell r="H2098" t="str">
            <v>Université de Genève &amp; Bibliothèque de Genève</v>
          </cell>
          <cell r="I2098" t="str">
            <v>Genève</v>
          </cell>
          <cell r="J2098" t="str">
            <v>Switzerland</v>
          </cell>
          <cell r="K2098">
            <v>1</v>
          </cell>
          <cell r="L2098" t="str">
            <v>Consortium</v>
          </cell>
          <cell r="M2098">
            <v>3</v>
          </cell>
          <cell r="N2098" t="str">
            <v>Standard</v>
          </cell>
          <cell r="O2098" t="str">
            <v/>
          </cell>
          <cell r="P2098" t="str">
            <v/>
          </cell>
          <cell r="Q2098">
            <v>3</v>
          </cell>
          <cell r="R2098" t="str">
            <v>Année Philologique</v>
          </cell>
          <cell r="S2098" t="str">
            <v/>
          </cell>
        </row>
        <row r="2099">
          <cell r="E2099">
            <v>1902</v>
          </cell>
          <cell r="F2099" t="str">
            <v>Logins</v>
          </cell>
          <cell r="G2099" t="str">
            <v>201911</v>
          </cell>
          <cell r="H2099" t="str">
            <v>Université de Genève &amp; Bibliothèque de Genève</v>
          </cell>
          <cell r="I2099" t="str">
            <v>Genève</v>
          </cell>
          <cell r="J2099" t="str">
            <v>Switzerland</v>
          </cell>
          <cell r="K2099">
            <v>1</v>
          </cell>
          <cell r="L2099" t="str">
            <v>Consortium</v>
          </cell>
          <cell r="M2099">
            <v>3</v>
          </cell>
          <cell r="N2099" t="str">
            <v>Standard</v>
          </cell>
          <cell r="O2099" t="str">
            <v/>
          </cell>
          <cell r="P2099" t="str">
            <v/>
          </cell>
          <cell r="Q2099">
            <v>3</v>
          </cell>
          <cell r="R2099" t="str">
            <v>Année Philologique</v>
          </cell>
          <cell r="S2099" t="str">
            <v/>
          </cell>
        </row>
        <row r="2100">
          <cell r="E2100">
            <v>1902</v>
          </cell>
          <cell r="F2100" t="str">
            <v>Logins</v>
          </cell>
          <cell r="G2100" t="str">
            <v>201912</v>
          </cell>
          <cell r="H2100" t="str">
            <v>Université de Genève &amp; Bibliothèque de Genève</v>
          </cell>
          <cell r="I2100" t="str">
            <v>Genève</v>
          </cell>
          <cell r="J2100" t="str">
            <v>Switzerland</v>
          </cell>
          <cell r="K2100">
            <v>1</v>
          </cell>
          <cell r="L2100" t="str">
            <v>Consortium</v>
          </cell>
          <cell r="M2100">
            <v>3</v>
          </cell>
          <cell r="N2100" t="str">
            <v>Standard</v>
          </cell>
          <cell r="O2100" t="str">
            <v/>
          </cell>
          <cell r="P2100" t="str">
            <v/>
          </cell>
          <cell r="Q2100">
            <v>3</v>
          </cell>
          <cell r="R2100" t="str">
            <v>Année Philologique</v>
          </cell>
          <cell r="S2100" t="str">
            <v/>
          </cell>
        </row>
        <row r="2101">
          <cell r="E2101">
            <v>1905</v>
          </cell>
          <cell r="F2101" t="str">
            <v>Logins</v>
          </cell>
          <cell r="G2101" t="str">
            <v>201901</v>
          </cell>
          <cell r="H2101" t="str">
            <v>Université d'Avignon</v>
          </cell>
          <cell r="I2101" t="str">
            <v>Avignon</v>
          </cell>
          <cell r="J2101" t="str">
            <v>France</v>
          </cell>
          <cell r="K2101">
            <v>1</v>
          </cell>
          <cell r="L2101" t="str">
            <v>Consortium</v>
          </cell>
          <cell r="M2101">
            <v>3</v>
          </cell>
          <cell r="N2101" t="str">
            <v>Standard</v>
          </cell>
          <cell r="O2101" t="str">
            <v/>
          </cell>
          <cell r="P2101" t="str">
            <v/>
          </cell>
          <cell r="Q2101">
            <v>3</v>
          </cell>
          <cell r="R2101" t="str">
            <v>Année Philologique</v>
          </cell>
          <cell r="S2101" t="str">
            <v/>
          </cell>
        </row>
        <row r="2102">
          <cell r="E2102">
            <v>1905</v>
          </cell>
          <cell r="F2102" t="str">
            <v>Logins</v>
          </cell>
          <cell r="G2102" t="str">
            <v>201902</v>
          </cell>
          <cell r="H2102" t="str">
            <v>Université d'Avignon</v>
          </cell>
          <cell r="I2102" t="str">
            <v>Avignon</v>
          </cell>
          <cell r="J2102" t="str">
            <v>France</v>
          </cell>
          <cell r="K2102">
            <v>1</v>
          </cell>
          <cell r="L2102" t="str">
            <v>Consortium</v>
          </cell>
          <cell r="M2102">
            <v>3</v>
          </cell>
          <cell r="N2102" t="str">
            <v>Standard</v>
          </cell>
          <cell r="O2102" t="str">
            <v/>
          </cell>
          <cell r="P2102" t="str">
            <v/>
          </cell>
          <cell r="Q2102">
            <v>3</v>
          </cell>
          <cell r="R2102" t="str">
            <v>Année Philologique</v>
          </cell>
          <cell r="S2102" t="str">
            <v/>
          </cell>
        </row>
        <row r="2103">
          <cell r="E2103">
            <v>1905</v>
          </cell>
          <cell r="F2103" t="str">
            <v>Logins</v>
          </cell>
          <cell r="G2103" t="str">
            <v>201903</v>
          </cell>
          <cell r="H2103" t="str">
            <v>Université d'Avignon</v>
          </cell>
          <cell r="I2103" t="str">
            <v>Avignon</v>
          </cell>
          <cell r="J2103" t="str">
            <v>France</v>
          </cell>
          <cell r="K2103">
            <v>1</v>
          </cell>
          <cell r="L2103" t="str">
            <v>Consortium</v>
          </cell>
          <cell r="M2103">
            <v>3</v>
          </cell>
          <cell r="N2103" t="str">
            <v>Standard</v>
          </cell>
          <cell r="O2103" t="str">
            <v/>
          </cell>
          <cell r="P2103" t="str">
            <v/>
          </cell>
          <cell r="Q2103">
            <v>3</v>
          </cell>
          <cell r="R2103" t="str">
            <v>Année Philologique</v>
          </cell>
          <cell r="S2103" t="str">
            <v/>
          </cell>
        </row>
        <row r="2104">
          <cell r="E2104">
            <v>1905</v>
          </cell>
          <cell r="F2104" t="str">
            <v>Logins</v>
          </cell>
          <cell r="G2104" t="str">
            <v>201904</v>
          </cell>
          <cell r="H2104" t="str">
            <v>Université d'Avignon</v>
          </cell>
          <cell r="I2104" t="str">
            <v>Avignon</v>
          </cell>
          <cell r="J2104" t="str">
            <v>France</v>
          </cell>
          <cell r="K2104">
            <v>1</v>
          </cell>
          <cell r="L2104" t="str">
            <v>Consortium</v>
          </cell>
          <cell r="M2104">
            <v>3</v>
          </cell>
          <cell r="N2104" t="str">
            <v>Standard</v>
          </cell>
          <cell r="O2104" t="str">
            <v/>
          </cell>
          <cell r="P2104" t="str">
            <v/>
          </cell>
          <cell r="Q2104">
            <v>3</v>
          </cell>
          <cell r="R2104" t="str">
            <v>Année Philologique</v>
          </cell>
          <cell r="S2104" t="str">
            <v/>
          </cell>
        </row>
        <row r="2105">
          <cell r="E2105">
            <v>1905</v>
          </cell>
          <cell r="F2105" t="str">
            <v>Logins</v>
          </cell>
          <cell r="G2105" t="str">
            <v>201905</v>
          </cell>
          <cell r="H2105" t="str">
            <v>Université d'Avignon</v>
          </cell>
          <cell r="I2105" t="str">
            <v>Avignon</v>
          </cell>
          <cell r="J2105" t="str">
            <v>France</v>
          </cell>
          <cell r="K2105">
            <v>1</v>
          </cell>
          <cell r="L2105" t="str">
            <v>Consortium</v>
          </cell>
          <cell r="M2105">
            <v>3</v>
          </cell>
          <cell r="N2105" t="str">
            <v>Standard</v>
          </cell>
          <cell r="O2105" t="str">
            <v/>
          </cell>
          <cell r="P2105" t="str">
            <v/>
          </cell>
          <cell r="Q2105">
            <v>3</v>
          </cell>
          <cell r="R2105" t="str">
            <v>Année Philologique</v>
          </cell>
          <cell r="S2105" t="str">
            <v/>
          </cell>
        </row>
        <row r="2106">
          <cell r="E2106">
            <v>1905</v>
          </cell>
          <cell r="F2106" t="str">
            <v>Logins</v>
          </cell>
          <cell r="G2106" t="str">
            <v>201906</v>
          </cell>
          <cell r="H2106" t="str">
            <v>Université d'Avignon</v>
          </cell>
          <cell r="I2106" t="str">
            <v>Avignon</v>
          </cell>
          <cell r="J2106" t="str">
            <v>France</v>
          </cell>
          <cell r="K2106">
            <v>1</v>
          </cell>
          <cell r="L2106" t="str">
            <v>Consortium</v>
          </cell>
          <cell r="M2106">
            <v>3</v>
          </cell>
          <cell r="N2106" t="str">
            <v>Standard</v>
          </cell>
          <cell r="O2106" t="str">
            <v/>
          </cell>
          <cell r="P2106" t="str">
            <v/>
          </cell>
          <cell r="Q2106">
            <v>3</v>
          </cell>
          <cell r="R2106" t="str">
            <v>Année Philologique</v>
          </cell>
          <cell r="S2106" t="str">
            <v/>
          </cell>
        </row>
        <row r="2107">
          <cell r="E2107">
            <v>1905</v>
          </cell>
          <cell r="F2107" t="str">
            <v>Logins</v>
          </cell>
          <cell r="G2107" t="str">
            <v>201907</v>
          </cell>
          <cell r="H2107" t="str">
            <v>Université d'Avignon</v>
          </cell>
          <cell r="I2107" t="str">
            <v>Avignon</v>
          </cell>
          <cell r="J2107" t="str">
            <v>France</v>
          </cell>
          <cell r="K2107">
            <v>1</v>
          </cell>
          <cell r="L2107" t="str">
            <v>Consortium</v>
          </cell>
          <cell r="M2107">
            <v>3</v>
          </cell>
          <cell r="N2107" t="str">
            <v>Standard</v>
          </cell>
          <cell r="O2107" t="str">
            <v/>
          </cell>
          <cell r="P2107" t="str">
            <v/>
          </cell>
          <cell r="Q2107">
            <v>3</v>
          </cell>
          <cell r="R2107" t="str">
            <v>Année Philologique</v>
          </cell>
          <cell r="S2107" t="str">
            <v/>
          </cell>
        </row>
        <row r="2108">
          <cell r="E2108">
            <v>1905</v>
          </cell>
          <cell r="F2108" t="str">
            <v>Logins</v>
          </cell>
          <cell r="G2108" t="str">
            <v>201908</v>
          </cell>
          <cell r="H2108" t="str">
            <v>Université d'Avignon</v>
          </cell>
          <cell r="I2108" t="str">
            <v>Avignon</v>
          </cell>
          <cell r="J2108" t="str">
            <v>France</v>
          </cell>
          <cell r="K2108">
            <v>1</v>
          </cell>
          <cell r="L2108" t="str">
            <v>Consortium</v>
          </cell>
          <cell r="M2108">
            <v>3</v>
          </cell>
          <cell r="N2108" t="str">
            <v>Standard</v>
          </cell>
          <cell r="O2108" t="str">
            <v/>
          </cell>
          <cell r="P2108" t="str">
            <v/>
          </cell>
          <cell r="Q2108">
            <v>3</v>
          </cell>
          <cell r="R2108" t="str">
            <v>Année Philologique</v>
          </cell>
          <cell r="S2108" t="str">
            <v/>
          </cell>
        </row>
        <row r="2109">
          <cell r="E2109">
            <v>1905</v>
          </cell>
          <cell r="F2109" t="str">
            <v>Logins</v>
          </cell>
          <cell r="G2109" t="str">
            <v>201909</v>
          </cell>
          <cell r="H2109" t="str">
            <v>Université d'Avignon</v>
          </cell>
          <cell r="I2109" t="str">
            <v>Avignon</v>
          </cell>
          <cell r="J2109" t="str">
            <v>France</v>
          </cell>
          <cell r="K2109">
            <v>1</v>
          </cell>
          <cell r="L2109" t="str">
            <v>Consortium</v>
          </cell>
          <cell r="M2109">
            <v>3</v>
          </cell>
          <cell r="N2109" t="str">
            <v>Standard</v>
          </cell>
          <cell r="O2109" t="str">
            <v/>
          </cell>
          <cell r="P2109" t="str">
            <v/>
          </cell>
          <cell r="Q2109">
            <v>3</v>
          </cell>
          <cell r="R2109" t="str">
            <v>Année Philologique</v>
          </cell>
          <cell r="S2109" t="str">
            <v/>
          </cell>
        </row>
        <row r="2110">
          <cell r="E2110">
            <v>1905</v>
          </cell>
          <cell r="F2110" t="str">
            <v>Logins</v>
          </cell>
          <cell r="G2110" t="str">
            <v>201911</v>
          </cell>
          <cell r="H2110" t="str">
            <v>Université d'Avignon</v>
          </cell>
          <cell r="I2110" t="str">
            <v>Avignon</v>
          </cell>
          <cell r="J2110" t="str">
            <v>France</v>
          </cell>
          <cell r="K2110">
            <v>1</v>
          </cell>
          <cell r="L2110" t="str">
            <v>Consortium</v>
          </cell>
          <cell r="M2110">
            <v>3</v>
          </cell>
          <cell r="N2110" t="str">
            <v>Standard</v>
          </cell>
          <cell r="O2110" t="str">
            <v/>
          </cell>
          <cell r="P2110" t="str">
            <v/>
          </cell>
          <cell r="Q2110">
            <v>3</v>
          </cell>
          <cell r="R2110" t="str">
            <v>Année Philologique</v>
          </cell>
          <cell r="S2110" t="str">
            <v/>
          </cell>
        </row>
        <row r="2111">
          <cell r="E2111">
            <v>1905</v>
          </cell>
          <cell r="F2111" t="str">
            <v>Logins</v>
          </cell>
          <cell r="G2111" t="str">
            <v>201912</v>
          </cell>
          <cell r="H2111" t="str">
            <v>Université d'Avignon</v>
          </cell>
          <cell r="I2111" t="str">
            <v>Avignon</v>
          </cell>
          <cell r="J2111" t="str">
            <v>France</v>
          </cell>
          <cell r="K2111">
            <v>1</v>
          </cell>
          <cell r="L2111" t="str">
            <v>Consortium</v>
          </cell>
          <cell r="M2111">
            <v>3</v>
          </cell>
          <cell r="N2111" t="str">
            <v>Standard</v>
          </cell>
          <cell r="O2111" t="str">
            <v/>
          </cell>
          <cell r="P2111" t="str">
            <v/>
          </cell>
          <cell r="Q2111">
            <v>3</v>
          </cell>
          <cell r="R2111" t="str">
            <v>Année Philologique</v>
          </cell>
          <cell r="S2111" t="str">
            <v/>
          </cell>
        </row>
        <row r="2112">
          <cell r="E2112">
            <v>1907</v>
          </cell>
          <cell r="F2112" t="str">
            <v>Logins</v>
          </cell>
          <cell r="G2112" t="str">
            <v>201901</v>
          </cell>
          <cell r="H2112" t="str">
            <v>Universitätsbibliothek Bayreuth</v>
          </cell>
          <cell r="I2112" t="str">
            <v>Bayreuth</v>
          </cell>
          <cell r="J2112" t="str">
            <v>Germany</v>
          </cell>
          <cell r="K2112">
            <v>1</v>
          </cell>
          <cell r="L2112" t="str">
            <v>Consortium</v>
          </cell>
          <cell r="M2112">
            <v>3</v>
          </cell>
          <cell r="N2112" t="str">
            <v>Standard</v>
          </cell>
          <cell r="O2112" t="str">
            <v/>
          </cell>
          <cell r="P2112" t="str">
            <v/>
          </cell>
          <cell r="Q2112">
            <v>3</v>
          </cell>
          <cell r="R2112" t="str">
            <v>Année Philologique</v>
          </cell>
          <cell r="S2112" t="str">
            <v/>
          </cell>
        </row>
        <row r="2113">
          <cell r="E2113">
            <v>1907</v>
          </cell>
          <cell r="F2113" t="str">
            <v>Logins</v>
          </cell>
          <cell r="G2113" t="str">
            <v>201902</v>
          </cell>
          <cell r="H2113" t="str">
            <v>Universitätsbibliothek Bayreuth</v>
          </cell>
          <cell r="I2113" t="str">
            <v>Bayreuth</v>
          </cell>
          <cell r="J2113" t="str">
            <v>Germany</v>
          </cell>
          <cell r="K2113">
            <v>1</v>
          </cell>
          <cell r="L2113" t="str">
            <v>Consortium</v>
          </cell>
          <cell r="M2113">
            <v>3</v>
          </cell>
          <cell r="N2113" t="str">
            <v>Standard</v>
          </cell>
          <cell r="O2113" t="str">
            <v/>
          </cell>
          <cell r="P2113" t="str">
            <v/>
          </cell>
          <cell r="Q2113">
            <v>3</v>
          </cell>
          <cell r="R2113" t="str">
            <v>Année Philologique</v>
          </cell>
          <cell r="S2113" t="str">
            <v/>
          </cell>
        </row>
        <row r="2114">
          <cell r="E2114">
            <v>1907</v>
          </cell>
          <cell r="F2114" t="str">
            <v>Logins</v>
          </cell>
          <cell r="G2114" t="str">
            <v>201904</v>
          </cell>
          <cell r="H2114" t="str">
            <v>Universitätsbibliothek Bayreuth</v>
          </cell>
          <cell r="I2114" t="str">
            <v>Bayreuth</v>
          </cell>
          <cell r="J2114" t="str">
            <v>Germany</v>
          </cell>
          <cell r="K2114">
            <v>1</v>
          </cell>
          <cell r="L2114" t="str">
            <v>Consortium</v>
          </cell>
          <cell r="M2114">
            <v>3</v>
          </cell>
          <cell r="N2114" t="str">
            <v>Standard</v>
          </cell>
          <cell r="O2114" t="str">
            <v/>
          </cell>
          <cell r="P2114" t="str">
            <v/>
          </cell>
          <cell r="Q2114">
            <v>3</v>
          </cell>
          <cell r="R2114" t="str">
            <v>Année Philologique</v>
          </cell>
          <cell r="S2114" t="str">
            <v/>
          </cell>
        </row>
        <row r="2115">
          <cell r="E2115">
            <v>1907</v>
          </cell>
          <cell r="F2115" t="str">
            <v>Logins</v>
          </cell>
          <cell r="G2115" t="str">
            <v>201905</v>
          </cell>
          <cell r="H2115" t="str">
            <v>Universitätsbibliothek Bayreuth</v>
          </cell>
          <cell r="I2115" t="str">
            <v>Bayreuth</v>
          </cell>
          <cell r="J2115" t="str">
            <v>Germany</v>
          </cell>
          <cell r="K2115">
            <v>1</v>
          </cell>
          <cell r="L2115" t="str">
            <v>Consortium</v>
          </cell>
          <cell r="M2115">
            <v>3</v>
          </cell>
          <cell r="N2115" t="str">
            <v>Standard</v>
          </cell>
          <cell r="O2115" t="str">
            <v/>
          </cell>
          <cell r="P2115" t="str">
            <v/>
          </cell>
          <cell r="Q2115">
            <v>3</v>
          </cell>
          <cell r="R2115" t="str">
            <v>Année Philologique</v>
          </cell>
          <cell r="S2115" t="str">
            <v/>
          </cell>
        </row>
        <row r="2116">
          <cell r="E2116">
            <v>1907</v>
          </cell>
          <cell r="F2116" t="str">
            <v>Logins</v>
          </cell>
          <cell r="G2116" t="str">
            <v>201906</v>
          </cell>
          <cell r="H2116" t="str">
            <v>Universitätsbibliothek Bayreuth</v>
          </cell>
          <cell r="I2116" t="str">
            <v>Bayreuth</v>
          </cell>
          <cell r="J2116" t="str">
            <v>Germany</v>
          </cell>
          <cell r="K2116">
            <v>1</v>
          </cell>
          <cell r="L2116" t="str">
            <v>Consortium</v>
          </cell>
          <cell r="M2116">
            <v>3</v>
          </cell>
          <cell r="N2116" t="str">
            <v>Standard</v>
          </cell>
          <cell r="O2116" t="str">
            <v/>
          </cell>
          <cell r="P2116" t="str">
            <v/>
          </cell>
          <cell r="Q2116">
            <v>3</v>
          </cell>
          <cell r="R2116" t="str">
            <v>Année Philologique</v>
          </cell>
          <cell r="S2116" t="str">
            <v/>
          </cell>
        </row>
        <row r="2117">
          <cell r="E2117">
            <v>1907</v>
          </cell>
          <cell r="F2117" t="str">
            <v>Logins</v>
          </cell>
          <cell r="G2117" t="str">
            <v>201907</v>
          </cell>
          <cell r="H2117" t="str">
            <v>Universitätsbibliothek Bayreuth</v>
          </cell>
          <cell r="I2117" t="str">
            <v>Bayreuth</v>
          </cell>
          <cell r="J2117" t="str">
            <v>Germany</v>
          </cell>
          <cell r="K2117">
            <v>1</v>
          </cell>
          <cell r="L2117" t="str">
            <v>Consortium</v>
          </cell>
          <cell r="M2117">
            <v>3</v>
          </cell>
          <cell r="N2117" t="str">
            <v>Standard</v>
          </cell>
          <cell r="O2117" t="str">
            <v/>
          </cell>
          <cell r="P2117" t="str">
            <v/>
          </cell>
          <cell r="Q2117">
            <v>3</v>
          </cell>
          <cell r="R2117" t="str">
            <v>Année Philologique</v>
          </cell>
          <cell r="S2117" t="str">
            <v/>
          </cell>
        </row>
        <row r="2118">
          <cell r="E2118">
            <v>1907</v>
          </cell>
          <cell r="F2118" t="str">
            <v>Logins</v>
          </cell>
          <cell r="G2118" t="str">
            <v>201909</v>
          </cell>
          <cell r="H2118" t="str">
            <v>Universitätsbibliothek Bayreuth</v>
          </cell>
          <cell r="I2118" t="str">
            <v>Bayreuth</v>
          </cell>
          <cell r="J2118" t="str">
            <v>Germany</v>
          </cell>
          <cell r="K2118">
            <v>1</v>
          </cell>
          <cell r="L2118" t="str">
            <v>Consortium</v>
          </cell>
          <cell r="M2118">
            <v>3</v>
          </cell>
          <cell r="N2118" t="str">
            <v>Standard</v>
          </cell>
          <cell r="O2118" t="str">
            <v/>
          </cell>
          <cell r="P2118" t="str">
            <v/>
          </cell>
          <cell r="Q2118">
            <v>3</v>
          </cell>
          <cell r="R2118" t="str">
            <v>Année Philologique</v>
          </cell>
          <cell r="S2118" t="str">
            <v/>
          </cell>
        </row>
        <row r="2119">
          <cell r="E2119">
            <v>1907</v>
          </cell>
          <cell r="F2119" t="str">
            <v>Logins</v>
          </cell>
          <cell r="G2119" t="str">
            <v>201910</v>
          </cell>
          <cell r="H2119" t="str">
            <v>Universitätsbibliothek Bayreuth</v>
          </cell>
          <cell r="I2119" t="str">
            <v>Bayreuth</v>
          </cell>
          <cell r="J2119" t="str">
            <v>Germany</v>
          </cell>
          <cell r="K2119">
            <v>1</v>
          </cell>
          <cell r="L2119" t="str">
            <v>Consortium</v>
          </cell>
          <cell r="M2119">
            <v>3</v>
          </cell>
          <cell r="N2119" t="str">
            <v>Standard</v>
          </cell>
          <cell r="O2119" t="str">
            <v/>
          </cell>
          <cell r="P2119" t="str">
            <v/>
          </cell>
          <cell r="Q2119">
            <v>3</v>
          </cell>
          <cell r="R2119" t="str">
            <v>Année Philologique</v>
          </cell>
          <cell r="S2119" t="str">
            <v/>
          </cell>
        </row>
        <row r="2120">
          <cell r="E2120">
            <v>1907</v>
          </cell>
          <cell r="F2120" t="str">
            <v>Logins</v>
          </cell>
          <cell r="G2120" t="str">
            <v>201911</v>
          </cell>
          <cell r="H2120" t="str">
            <v>Universitätsbibliothek Bayreuth</v>
          </cell>
          <cell r="I2120" t="str">
            <v>Bayreuth</v>
          </cell>
          <cell r="J2120" t="str">
            <v>Germany</v>
          </cell>
          <cell r="K2120">
            <v>1</v>
          </cell>
          <cell r="L2120" t="str">
            <v>Consortium</v>
          </cell>
          <cell r="M2120">
            <v>3</v>
          </cell>
          <cell r="N2120" t="str">
            <v>Standard</v>
          </cell>
          <cell r="O2120" t="str">
            <v/>
          </cell>
          <cell r="P2120" t="str">
            <v/>
          </cell>
          <cell r="Q2120">
            <v>3</v>
          </cell>
          <cell r="R2120" t="str">
            <v>Année Philologique</v>
          </cell>
          <cell r="S2120" t="str">
            <v/>
          </cell>
        </row>
        <row r="2121">
          <cell r="E2121">
            <v>1907</v>
          </cell>
          <cell r="F2121" t="str">
            <v>Logins</v>
          </cell>
          <cell r="G2121" t="str">
            <v>201912</v>
          </cell>
          <cell r="H2121" t="str">
            <v>Universitätsbibliothek Bayreuth</v>
          </cell>
          <cell r="I2121" t="str">
            <v>Bayreuth</v>
          </cell>
          <cell r="J2121" t="str">
            <v>Germany</v>
          </cell>
          <cell r="K2121">
            <v>1</v>
          </cell>
          <cell r="L2121" t="str">
            <v>Consortium</v>
          </cell>
          <cell r="M2121">
            <v>3</v>
          </cell>
          <cell r="N2121" t="str">
            <v>Standard</v>
          </cell>
          <cell r="O2121" t="str">
            <v/>
          </cell>
          <cell r="P2121" t="str">
            <v/>
          </cell>
          <cell r="Q2121">
            <v>3</v>
          </cell>
          <cell r="R2121" t="str">
            <v>Année Philologique</v>
          </cell>
          <cell r="S2121" t="str">
            <v/>
          </cell>
        </row>
        <row r="2122">
          <cell r="E2122">
            <v>1908</v>
          </cell>
          <cell r="F2122" t="str">
            <v>Logins</v>
          </cell>
          <cell r="G2122" t="str">
            <v>201901</v>
          </cell>
          <cell r="H2122" t="str">
            <v>UNIVERSITE PARIS X NANTERRE</v>
          </cell>
          <cell r="I2122" t="str">
            <v>NANTERRE</v>
          </cell>
          <cell r="J2122" t="str">
            <v>France</v>
          </cell>
          <cell r="K2122">
            <v>1</v>
          </cell>
          <cell r="L2122" t="str">
            <v>Consortium</v>
          </cell>
          <cell r="M2122">
            <v>3</v>
          </cell>
          <cell r="N2122" t="str">
            <v>Standard</v>
          </cell>
          <cell r="O2122" t="str">
            <v/>
          </cell>
          <cell r="P2122" t="str">
            <v/>
          </cell>
          <cell r="Q2122">
            <v>3</v>
          </cell>
          <cell r="R2122" t="str">
            <v>Année Philologique</v>
          </cell>
          <cell r="S2122" t="str">
            <v/>
          </cell>
        </row>
        <row r="2123">
          <cell r="E2123">
            <v>1908</v>
          </cell>
          <cell r="F2123" t="str">
            <v>Logins</v>
          </cell>
          <cell r="G2123" t="str">
            <v>201902</v>
          </cell>
          <cell r="H2123" t="str">
            <v>UNIVERSITE PARIS X NANTERRE</v>
          </cell>
          <cell r="I2123" t="str">
            <v>NANTERRE</v>
          </cell>
          <cell r="J2123" t="str">
            <v>France</v>
          </cell>
          <cell r="K2123">
            <v>1</v>
          </cell>
          <cell r="L2123" t="str">
            <v>Consortium</v>
          </cell>
          <cell r="M2123">
            <v>3</v>
          </cell>
          <cell r="N2123" t="str">
            <v>Standard</v>
          </cell>
          <cell r="O2123" t="str">
            <v/>
          </cell>
          <cell r="P2123" t="str">
            <v/>
          </cell>
          <cell r="Q2123">
            <v>3</v>
          </cell>
          <cell r="R2123" t="str">
            <v>Année Philologique</v>
          </cell>
          <cell r="S2123" t="str">
            <v/>
          </cell>
        </row>
        <row r="2124">
          <cell r="E2124">
            <v>1908</v>
          </cell>
          <cell r="F2124" t="str">
            <v>Logins</v>
          </cell>
          <cell r="G2124" t="str">
            <v>201903</v>
          </cell>
          <cell r="H2124" t="str">
            <v>UNIVERSITE PARIS X NANTERRE</v>
          </cell>
          <cell r="I2124" t="str">
            <v>NANTERRE</v>
          </cell>
          <cell r="J2124" t="str">
            <v>France</v>
          </cell>
          <cell r="K2124">
            <v>1</v>
          </cell>
          <cell r="L2124" t="str">
            <v>Consortium</v>
          </cell>
          <cell r="M2124">
            <v>3</v>
          </cell>
          <cell r="N2124" t="str">
            <v>Standard</v>
          </cell>
          <cell r="O2124" t="str">
            <v/>
          </cell>
          <cell r="P2124" t="str">
            <v/>
          </cell>
          <cell r="Q2124">
            <v>3</v>
          </cell>
          <cell r="R2124" t="str">
            <v>Année Philologique</v>
          </cell>
          <cell r="S2124" t="str">
            <v/>
          </cell>
        </row>
        <row r="2125">
          <cell r="E2125">
            <v>1908</v>
          </cell>
          <cell r="F2125" t="str">
            <v>Logins</v>
          </cell>
          <cell r="G2125" t="str">
            <v>201904</v>
          </cell>
          <cell r="H2125" t="str">
            <v>UNIVERSITE PARIS X NANTERRE</v>
          </cell>
          <cell r="I2125" t="str">
            <v>NANTERRE</v>
          </cell>
          <cell r="J2125" t="str">
            <v>France</v>
          </cell>
          <cell r="K2125">
            <v>1</v>
          </cell>
          <cell r="L2125" t="str">
            <v>Consortium</v>
          </cell>
          <cell r="M2125">
            <v>3</v>
          </cell>
          <cell r="N2125" t="str">
            <v>Standard</v>
          </cell>
          <cell r="O2125" t="str">
            <v/>
          </cell>
          <cell r="P2125" t="str">
            <v/>
          </cell>
          <cell r="Q2125">
            <v>3</v>
          </cell>
          <cell r="R2125" t="str">
            <v>Année Philologique</v>
          </cell>
          <cell r="S2125" t="str">
            <v/>
          </cell>
        </row>
        <row r="2126">
          <cell r="E2126">
            <v>1908</v>
          </cell>
          <cell r="F2126" t="str">
            <v>Logins</v>
          </cell>
          <cell r="G2126" t="str">
            <v>201905</v>
          </cell>
          <cell r="H2126" t="str">
            <v>UNIVERSITE PARIS X NANTERRE</v>
          </cell>
          <cell r="I2126" t="str">
            <v>NANTERRE</v>
          </cell>
          <cell r="J2126" t="str">
            <v>France</v>
          </cell>
          <cell r="K2126">
            <v>1</v>
          </cell>
          <cell r="L2126" t="str">
            <v>Consortium</v>
          </cell>
          <cell r="M2126">
            <v>3</v>
          </cell>
          <cell r="N2126" t="str">
            <v>Standard</v>
          </cell>
          <cell r="O2126" t="str">
            <v/>
          </cell>
          <cell r="P2126" t="str">
            <v/>
          </cell>
          <cell r="Q2126">
            <v>3</v>
          </cell>
          <cell r="R2126" t="str">
            <v>Année Philologique</v>
          </cell>
          <cell r="S2126" t="str">
            <v/>
          </cell>
        </row>
        <row r="2127">
          <cell r="E2127">
            <v>1908</v>
          </cell>
          <cell r="F2127" t="str">
            <v>Logins</v>
          </cell>
          <cell r="G2127" t="str">
            <v>201906</v>
          </cell>
          <cell r="H2127" t="str">
            <v>UNIVERSITE PARIS X NANTERRE</v>
          </cell>
          <cell r="I2127" t="str">
            <v>NANTERRE</v>
          </cell>
          <cell r="J2127" t="str">
            <v>France</v>
          </cell>
          <cell r="K2127">
            <v>1</v>
          </cell>
          <cell r="L2127" t="str">
            <v>Consortium</v>
          </cell>
          <cell r="M2127">
            <v>3</v>
          </cell>
          <cell r="N2127" t="str">
            <v>Standard</v>
          </cell>
          <cell r="O2127" t="str">
            <v/>
          </cell>
          <cell r="P2127" t="str">
            <v/>
          </cell>
          <cell r="Q2127">
            <v>3</v>
          </cell>
          <cell r="R2127" t="str">
            <v>Année Philologique</v>
          </cell>
          <cell r="S2127" t="str">
            <v/>
          </cell>
        </row>
        <row r="2128">
          <cell r="E2128">
            <v>1908</v>
          </cell>
          <cell r="F2128" t="str">
            <v>Logins</v>
          </cell>
          <cell r="G2128" t="str">
            <v>201907</v>
          </cell>
          <cell r="H2128" t="str">
            <v>UNIVERSITE PARIS X NANTERRE</v>
          </cell>
          <cell r="I2128" t="str">
            <v>NANTERRE</v>
          </cell>
          <cell r="J2128" t="str">
            <v>France</v>
          </cell>
          <cell r="K2128">
            <v>1</v>
          </cell>
          <cell r="L2128" t="str">
            <v>Consortium</v>
          </cell>
          <cell r="M2128">
            <v>3</v>
          </cell>
          <cell r="N2128" t="str">
            <v>Standard</v>
          </cell>
          <cell r="O2128" t="str">
            <v/>
          </cell>
          <cell r="P2128" t="str">
            <v/>
          </cell>
          <cell r="Q2128">
            <v>3</v>
          </cell>
          <cell r="R2128" t="str">
            <v>Année Philologique</v>
          </cell>
          <cell r="S2128" t="str">
            <v/>
          </cell>
        </row>
        <row r="2129">
          <cell r="E2129">
            <v>1908</v>
          </cell>
          <cell r="F2129" t="str">
            <v>Logins</v>
          </cell>
          <cell r="G2129" t="str">
            <v>201908</v>
          </cell>
          <cell r="H2129" t="str">
            <v>UNIVERSITE PARIS X NANTERRE</v>
          </cell>
          <cell r="I2129" t="str">
            <v>NANTERRE</v>
          </cell>
          <cell r="J2129" t="str">
            <v>France</v>
          </cell>
          <cell r="K2129">
            <v>1</v>
          </cell>
          <cell r="L2129" t="str">
            <v>Consortium</v>
          </cell>
          <cell r="M2129">
            <v>3</v>
          </cell>
          <cell r="N2129" t="str">
            <v>Standard</v>
          </cell>
          <cell r="O2129" t="str">
            <v/>
          </cell>
          <cell r="P2129" t="str">
            <v/>
          </cell>
          <cell r="Q2129">
            <v>3</v>
          </cell>
          <cell r="R2129" t="str">
            <v>Année Philologique</v>
          </cell>
          <cell r="S2129" t="str">
            <v/>
          </cell>
        </row>
        <row r="2130">
          <cell r="E2130">
            <v>1908</v>
          </cell>
          <cell r="F2130" t="str">
            <v>Logins</v>
          </cell>
          <cell r="G2130" t="str">
            <v>201909</v>
          </cell>
          <cell r="H2130" t="str">
            <v>UNIVERSITE PARIS X NANTERRE</v>
          </cell>
          <cell r="I2130" t="str">
            <v>NANTERRE</v>
          </cell>
          <cell r="J2130" t="str">
            <v>France</v>
          </cell>
          <cell r="K2130">
            <v>1</v>
          </cell>
          <cell r="L2130" t="str">
            <v>Consortium</v>
          </cell>
          <cell r="M2130">
            <v>3</v>
          </cell>
          <cell r="N2130" t="str">
            <v>Standard</v>
          </cell>
          <cell r="O2130" t="str">
            <v/>
          </cell>
          <cell r="P2130" t="str">
            <v/>
          </cell>
          <cell r="Q2130">
            <v>3</v>
          </cell>
          <cell r="R2130" t="str">
            <v>Année Philologique</v>
          </cell>
          <cell r="S2130" t="str">
            <v/>
          </cell>
        </row>
        <row r="2131">
          <cell r="E2131">
            <v>1908</v>
          </cell>
          <cell r="F2131" t="str">
            <v>Logins</v>
          </cell>
          <cell r="G2131" t="str">
            <v>201910</v>
          </cell>
          <cell r="H2131" t="str">
            <v>UNIVERSITE PARIS X NANTERRE</v>
          </cell>
          <cell r="I2131" t="str">
            <v>NANTERRE</v>
          </cell>
          <cell r="J2131" t="str">
            <v>France</v>
          </cell>
          <cell r="K2131">
            <v>1</v>
          </cell>
          <cell r="L2131" t="str">
            <v>Consortium</v>
          </cell>
          <cell r="M2131">
            <v>3</v>
          </cell>
          <cell r="N2131" t="str">
            <v>Standard</v>
          </cell>
          <cell r="O2131" t="str">
            <v/>
          </cell>
          <cell r="P2131" t="str">
            <v/>
          </cell>
          <cell r="Q2131">
            <v>3</v>
          </cell>
          <cell r="R2131" t="str">
            <v>Année Philologique</v>
          </cell>
          <cell r="S2131" t="str">
            <v/>
          </cell>
        </row>
        <row r="2132">
          <cell r="E2132">
            <v>1908</v>
          </cell>
          <cell r="F2132" t="str">
            <v>Logins</v>
          </cell>
          <cell r="G2132" t="str">
            <v>201911</v>
          </cell>
          <cell r="H2132" t="str">
            <v>UNIVERSITE PARIS X NANTERRE</v>
          </cell>
          <cell r="I2132" t="str">
            <v>NANTERRE</v>
          </cell>
          <cell r="J2132" t="str">
            <v>France</v>
          </cell>
          <cell r="K2132">
            <v>1</v>
          </cell>
          <cell r="L2132" t="str">
            <v>Consortium</v>
          </cell>
          <cell r="M2132">
            <v>3</v>
          </cell>
          <cell r="N2132" t="str">
            <v>Standard</v>
          </cell>
          <cell r="O2132" t="str">
            <v/>
          </cell>
          <cell r="P2132" t="str">
            <v/>
          </cell>
          <cell r="Q2132">
            <v>3</v>
          </cell>
          <cell r="R2132" t="str">
            <v>Année Philologique</v>
          </cell>
          <cell r="S2132" t="str">
            <v/>
          </cell>
        </row>
        <row r="2133">
          <cell r="E2133">
            <v>1908</v>
          </cell>
          <cell r="F2133" t="str">
            <v>Logins</v>
          </cell>
          <cell r="G2133" t="str">
            <v>201912</v>
          </cell>
          <cell r="H2133" t="str">
            <v>UNIVERSITE PARIS X NANTERRE</v>
          </cell>
          <cell r="I2133" t="str">
            <v>NANTERRE</v>
          </cell>
          <cell r="J2133" t="str">
            <v>France</v>
          </cell>
          <cell r="K2133">
            <v>1</v>
          </cell>
          <cell r="L2133" t="str">
            <v>Consortium</v>
          </cell>
          <cell r="M2133">
            <v>3</v>
          </cell>
          <cell r="N2133" t="str">
            <v>Standard</v>
          </cell>
          <cell r="O2133" t="str">
            <v/>
          </cell>
          <cell r="P2133" t="str">
            <v/>
          </cell>
          <cell r="Q2133">
            <v>3</v>
          </cell>
          <cell r="R2133" t="str">
            <v>Année Philologique</v>
          </cell>
          <cell r="S2133" t="str">
            <v/>
          </cell>
        </row>
        <row r="2134">
          <cell r="E2134">
            <v>1909</v>
          </cell>
          <cell r="F2134" t="str">
            <v>Logins</v>
          </cell>
          <cell r="G2134" t="str">
            <v>201901</v>
          </cell>
          <cell r="H2134" t="str">
            <v>Université de Lorraine</v>
          </cell>
          <cell r="I2134" t="str">
            <v>NANCY</v>
          </cell>
          <cell r="J2134" t="str">
            <v>France</v>
          </cell>
          <cell r="K2134">
            <v>1</v>
          </cell>
          <cell r="L2134" t="str">
            <v>Consortium</v>
          </cell>
          <cell r="M2134">
            <v>2</v>
          </cell>
          <cell r="N2134" t="str">
            <v>Campus Wide</v>
          </cell>
          <cell r="O2134" t="str">
            <v/>
          </cell>
          <cell r="P2134" t="str">
            <v/>
          </cell>
          <cell r="Q2134">
            <v>40</v>
          </cell>
          <cell r="R2134" t="str">
            <v>Année Philologique</v>
          </cell>
          <cell r="S2134" t="str">
            <v/>
          </cell>
        </row>
        <row r="2135">
          <cell r="E2135">
            <v>1909</v>
          </cell>
          <cell r="F2135" t="str">
            <v>Logins</v>
          </cell>
          <cell r="G2135" t="str">
            <v>201902</v>
          </cell>
          <cell r="H2135" t="str">
            <v>Université de Lorraine</v>
          </cell>
          <cell r="I2135" t="str">
            <v>NANCY</v>
          </cell>
          <cell r="J2135" t="str">
            <v>France</v>
          </cell>
          <cell r="K2135">
            <v>1</v>
          </cell>
          <cell r="L2135" t="str">
            <v>Consortium</v>
          </cell>
          <cell r="M2135">
            <v>2</v>
          </cell>
          <cell r="N2135" t="str">
            <v>Campus Wide</v>
          </cell>
          <cell r="O2135" t="str">
            <v/>
          </cell>
          <cell r="P2135" t="str">
            <v/>
          </cell>
          <cell r="Q2135">
            <v>40</v>
          </cell>
          <cell r="R2135" t="str">
            <v>Année Philologique</v>
          </cell>
          <cell r="S2135" t="str">
            <v/>
          </cell>
        </row>
        <row r="2136">
          <cell r="E2136">
            <v>1909</v>
          </cell>
          <cell r="F2136" t="str">
            <v>Logins</v>
          </cell>
          <cell r="G2136" t="str">
            <v>201903</v>
          </cell>
          <cell r="H2136" t="str">
            <v>Université de Lorraine</v>
          </cell>
          <cell r="I2136" t="str">
            <v>NANCY</v>
          </cell>
          <cell r="J2136" t="str">
            <v>France</v>
          </cell>
          <cell r="K2136">
            <v>1</v>
          </cell>
          <cell r="L2136" t="str">
            <v>Consortium</v>
          </cell>
          <cell r="M2136">
            <v>2</v>
          </cell>
          <cell r="N2136" t="str">
            <v>Campus Wide</v>
          </cell>
          <cell r="O2136" t="str">
            <v/>
          </cell>
          <cell r="P2136" t="str">
            <v/>
          </cell>
          <cell r="Q2136">
            <v>40</v>
          </cell>
          <cell r="R2136" t="str">
            <v>Année Philologique</v>
          </cell>
          <cell r="S2136" t="str">
            <v/>
          </cell>
        </row>
        <row r="2137">
          <cell r="E2137">
            <v>1909</v>
          </cell>
          <cell r="F2137" t="str">
            <v>Logins</v>
          </cell>
          <cell r="G2137" t="str">
            <v>201904</v>
          </cell>
          <cell r="H2137" t="str">
            <v>Université de Lorraine</v>
          </cell>
          <cell r="I2137" t="str">
            <v>NANCY</v>
          </cell>
          <cell r="J2137" t="str">
            <v>France</v>
          </cell>
          <cell r="K2137">
            <v>1</v>
          </cell>
          <cell r="L2137" t="str">
            <v>Consortium</v>
          </cell>
          <cell r="M2137">
            <v>2</v>
          </cell>
          <cell r="N2137" t="str">
            <v>Campus Wide</v>
          </cell>
          <cell r="O2137" t="str">
            <v/>
          </cell>
          <cell r="P2137" t="str">
            <v/>
          </cell>
          <cell r="Q2137">
            <v>40</v>
          </cell>
          <cell r="R2137" t="str">
            <v>Année Philologique</v>
          </cell>
          <cell r="S2137" t="str">
            <v/>
          </cell>
        </row>
        <row r="2138">
          <cell r="E2138">
            <v>1909</v>
          </cell>
          <cell r="F2138" t="str">
            <v>Logins</v>
          </cell>
          <cell r="G2138" t="str">
            <v>201905</v>
          </cell>
          <cell r="H2138" t="str">
            <v>Université de Lorraine</v>
          </cell>
          <cell r="I2138" t="str">
            <v>NANCY</v>
          </cell>
          <cell r="J2138" t="str">
            <v>France</v>
          </cell>
          <cell r="K2138">
            <v>1</v>
          </cell>
          <cell r="L2138" t="str">
            <v>Consortium</v>
          </cell>
          <cell r="M2138">
            <v>2</v>
          </cell>
          <cell r="N2138" t="str">
            <v>Campus Wide</v>
          </cell>
          <cell r="O2138" t="str">
            <v/>
          </cell>
          <cell r="P2138" t="str">
            <v/>
          </cell>
          <cell r="Q2138">
            <v>40</v>
          </cell>
          <cell r="R2138" t="str">
            <v>Année Philologique</v>
          </cell>
          <cell r="S2138" t="str">
            <v/>
          </cell>
        </row>
        <row r="2139">
          <cell r="E2139">
            <v>1909</v>
          </cell>
          <cell r="F2139" t="str">
            <v>Logins</v>
          </cell>
          <cell r="G2139" t="str">
            <v>201906</v>
          </cell>
          <cell r="H2139" t="str">
            <v>Université de Lorraine</v>
          </cell>
          <cell r="I2139" t="str">
            <v>NANCY</v>
          </cell>
          <cell r="J2139" t="str">
            <v>France</v>
          </cell>
          <cell r="K2139">
            <v>1</v>
          </cell>
          <cell r="L2139" t="str">
            <v>Consortium</v>
          </cell>
          <cell r="M2139">
            <v>2</v>
          </cell>
          <cell r="N2139" t="str">
            <v>Campus Wide</v>
          </cell>
          <cell r="O2139" t="str">
            <v/>
          </cell>
          <cell r="P2139" t="str">
            <v/>
          </cell>
          <cell r="Q2139">
            <v>40</v>
          </cell>
          <cell r="R2139" t="str">
            <v>Année Philologique</v>
          </cell>
          <cell r="S2139" t="str">
            <v/>
          </cell>
        </row>
        <row r="2140">
          <cell r="E2140">
            <v>1909</v>
          </cell>
          <cell r="F2140" t="str">
            <v>Logins</v>
          </cell>
          <cell r="G2140" t="str">
            <v>201907</v>
          </cell>
          <cell r="H2140" t="str">
            <v>Université de Lorraine</v>
          </cell>
          <cell r="I2140" t="str">
            <v>NANCY</v>
          </cell>
          <cell r="J2140" t="str">
            <v>France</v>
          </cell>
          <cell r="K2140">
            <v>1</v>
          </cell>
          <cell r="L2140" t="str">
            <v>Consortium</v>
          </cell>
          <cell r="M2140">
            <v>2</v>
          </cell>
          <cell r="N2140" t="str">
            <v>Campus Wide</v>
          </cell>
          <cell r="O2140" t="str">
            <v/>
          </cell>
          <cell r="P2140" t="str">
            <v/>
          </cell>
          <cell r="Q2140">
            <v>40</v>
          </cell>
          <cell r="R2140" t="str">
            <v>Année Philologique</v>
          </cell>
          <cell r="S2140" t="str">
            <v/>
          </cell>
        </row>
        <row r="2141">
          <cell r="E2141">
            <v>1909</v>
          </cell>
          <cell r="F2141" t="str">
            <v>Logins</v>
          </cell>
          <cell r="G2141" t="str">
            <v>201908</v>
          </cell>
          <cell r="H2141" t="str">
            <v>Université de Lorraine</v>
          </cell>
          <cell r="I2141" t="str">
            <v>NANCY</v>
          </cell>
          <cell r="J2141" t="str">
            <v>France</v>
          </cell>
          <cell r="K2141">
            <v>1</v>
          </cell>
          <cell r="L2141" t="str">
            <v>Consortium</v>
          </cell>
          <cell r="M2141">
            <v>2</v>
          </cell>
          <cell r="N2141" t="str">
            <v>Campus Wide</v>
          </cell>
          <cell r="O2141" t="str">
            <v/>
          </cell>
          <cell r="P2141" t="str">
            <v/>
          </cell>
          <cell r="Q2141">
            <v>40</v>
          </cell>
          <cell r="R2141" t="str">
            <v>Année Philologique</v>
          </cell>
          <cell r="S2141" t="str">
            <v/>
          </cell>
        </row>
        <row r="2142">
          <cell r="E2142">
            <v>1909</v>
          </cell>
          <cell r="F2142" t="str">
            <v>Logins</v>
          </cell>
          <cell r="G2142" t="str">
            <v>201909</v>
          </cell>
          <cell r="H2142" t="str">
            <v>Université de Lorraine</v>
          </cell>
          <cell r="I2142" t="str">
            <v>NANCY</v>
          </cell>
          <cell r="J2142" t="str">
            <v>France</v>
          </cell>
          <cell r="K2142">
            <v>1</v>
          </cell>
          <cell r="L2142" t="str">
            <v>Consortium</v>
          </cell>
          <cell r="M2142">
            <v>2</v>
          </cell>
          <cell r="N2142" t="str">
            <v>Campus Wide</v>
          </cell>
          <cell r="O2142" t="str">
            <v/>
          </cell>
          <cell r="P2142" t="str">
            <v/>
          </cell>
          <cell r="Q2142">
            <v>40</v>
          </cell>
          <cell r="R2142" t="str">
            <v>Année Philologique</v>
          </cell>
          <cell r="S2142" t="str">
            <v/>
          </cell>
        </row>
        <row r="2143">
          <cell r="E2143">
            <v>1909</v>
          </cell>
          <cell r="F2143" t="str">
            <v>Logins</v>
          </cell>
          <cell r="G2143" t="str">
            <v>201910</v>
          </cell>
          <cell r="H2143" t="str">
            <v>Université de Lorraine</v>
          </cell>
          <cell r="I2143" t="str">
            <v>NANCY</v>
          </cell>
          <cell r="J2143" t="str">
            <v>France</v>
          </cell>
          <cell r="K2143">
            <v>1</v>
          </cell>
          <cell r="L2143" t="str">
            <v>Consortium</v>
          </cell>
          <cell r="M2143">
            <v>2</v>
          </cell>
          <cell r="N2143" t="str">
            <v>Campus Wide</v>
          </cell>
          <cell r="O2143" t="str">
            <v/>
          </cell>
          <cell r="P2143" t="str">
            <v/>
          </cell>
          <cell r="Q2143">
            <v>40</v>
          </cell>
          <cell r="R2143" t="str">
            <v>Année Philologique</v>
          </cell>
          <cell r="S2143" t="str">
            <v/>
          </cell>
        </row>
        <row r="2144">
          <cell r="E2144">
            <v>1909</v>
          </cell>
          <cell r="F2144" t="str">
            <v>Logins</v>
          </cell>
          <cell r="G2144" t="str">
            <v>201911</v>
          </cell>
          <cell r="H2144" t="str">
            <v>Université de Lorraine</v>
          </cell>
          <cell r="I2144" t="str">
            <v>NANCY</v>
          </cell>
          <cell r="J2144" t="str">
            <v>France</v>
          </cell>
          <cell r="K2144">
            <v>1</v>
          </cell>
          <cell r="L2144" t="str">
            <v>Consortium</v>
          </cell>
          <cell r="M2144">
            <v>2</v>
          </cell>
          <cell r="N2144" t="str">
            <v>Campus Wide</v>
          </cell>
          <cell r="O2144" t="str">
            <v/>
          </cell>
          <cell r="P2144" t="str">
            <v/>
          </cell>
          <cell r="Q2144">
            <v>40</v>
          </cell>
          <cell r="R2144" t="str">
            <v>Année Philologique</v>
          </cell>
          <cell r="S2144" t="str">
            <v/>
          </cell>
        </row>
        <row r="2145">
          <cell r="E2145">
            <v>1909</v>
          </cell>
          <cell r="F2145" t="str">
            <v>Logins</v>
          </cell>
          <cell r="G2145" t="str">
            <v>201912</v>
          </cell>
          <cell r="H2145" t="str">
            <v>Université de Lorraine</v>
          </cell>
          <cell r="I2145" t="str">
            <v>NANCY</v>
          </cell>
          <cell r="J2145" t="str">
            <v>France</v>
          </cell>
          <cell r="K2145">
            <v>1</v>
          </cell>
          <cell r="L2145" t="str">
            <v>Consortium</v>
          </cell>
          <cell r="M2145">
            <v>2</v>
          </cell>
          <cell r="N2145" t="str">
            <v>Campus Wide</v>
          </cell>
          <cell r="O2145" t="str">
            <v/>
          </cell>
          <cell r="P2145" t="str">
            <v/>
          </cell>
          <cell r="Q2145">
            <v>40</v>
          </cell>
          <cell r="R2145" t="str">
            <v>Année Philologique</v>
          </cell>
          <cell r="S2145" t="str">
            <v/>
          </cell>
        </row>
        <row r="2146">
          <cell r="E2146">
            <v>1913</v>
          </cell>
          <cell r="F2146" t="str">
            <v>Logins</v>
          </cell>
          <cell r="G2146" t="str">
            <v>201901</v>
          </cell>
          <cell r="H2146" t="str">
            <v>Masaryk University</v>
          </cell>
          <cell r="I2146" t="str">
            <v>Brno</v>
          </cell>
          <cell r="J2146" t="str">
            <v>Czech Republic</v>
          </cell>
          <cell r="K2146">
            <v>1</v>
          </cell>
          <cell r="L2146" t="str">
            <v>Consortium</v>
          </cell>
          <cell r="M2146">
            <v>2</v>
          </cell>
          <cell r="N2146" t="str">
            <v>Campus Wide</v>
          </cell>
          <cell r="O2146" t="str">
            <v/>
          </cell>
          <cell r="P2146" t="str">
            <v/>
          </cell>
          <cell r="Q2146">
            <v>40</v>
          </cell>
          <cell r="R2146" t="str">
            <v>Année Philologique</v>
          </cell>
          <cell r="S2146" t="str">
            <v/>
          </cell>
        </row>
        <row r="2147">
          <cell r="E2147">
            <v>1913</v>
          </cell>
          <cell r="F2147" t="str">
            <v>Logins</v>
          </cell>
          <cell r="G2147" t="str">
            <v>201902</v>
          </cell>
          <cell r="H2147" t="str">
            <v>Masaryk University</v>
          </cell>
          <cell r="I2147" t="str">
            <v>Brno</v>
          </cell>
          <cell r="J2147" t="str">
            <v>Czech Republic</v>
          </cell>
          <cell r="K2147">
            <v>1</v>
          </cell>
          <cell r="L2147" t="str">
            <v>Consortium</v>
          </cell>
          <cell r="M2147">
            <v>2</v>
          </cell>
          <cell r="N2147" t="str">
            <v>Campus Wide</v>
          </cell>
          <cell r="O2147" t="str">
            <v/>
          </cell>
          <cell r="P2147" t="str">
            <v/>
          </cell>
          <cell r="Q2147">
            <v>40</v>
          </cell>
          <cell r="R2147" t="str">
            <v>Année Philologique</v>
          </cell>
          <cell r="S2147" t="str">
            <v/>
          </cell>
        </row>
        <row r="2148">
          <cell r="E2148">
            <v>1913</v>
          </cell>
          <cell r="F2148" t="str">
            <v>Logins</v>
          </cell>
          <cell r="G2148" t="str">
            <v>201903</v>
          </cell>
          <cell r="H2148" t="str">
            <v>Masaryk University</v>
          </cell>
          <cell r="I2148" t="str">
            <v>Brno</v>
          </cell>
          <cell r="J2148" t="str">
            <v>Czech Republic</v>
          </cell>
          <cell r="K2148">
            <v>1</v>
          </cell>
          <cell r="L2148" t="str">
            <v>Consortium</v>
          </cell>
          <cell r="M2148">
            <v>2</v>
          </cell>
          <cell r="N2148" t="str">
            <v>Campus Wide</v>
          </cell>
          <cell r="O2148" t="str">
            <v/>
          </cell>
          <cell r="P2148" t="str">
            <v/>
          </cell>
          <cell r="Q2148">
            <v>40</v>
          </cell>
          <cell r="R2148" t="str">
            <v>Année Philologique</v>
          </cell>
          <cell r="S2148" t="str">
            <v/>
          </cell>
        </row>
        <row r="2149">
          <cell r="E2149">
            <v>1913</v>
          </cell>
          <cell r="F2149" t="str">
            <v>Logins</v>
          </cell>
          <cell r="G2149" t="str">
            <v>201906</v>
          </cell>
          <cell r="H2149" t="str">
            <v>Masaryk University</v>
          </cell>
          <cell r="I2149" t="str">
            <v>Brno</v>
          </cell>
          <cell r="J2149" t="str">
            <v>Czech Republic</v>
          </cell>
          <cell r="K2149">
            <v>1</v>
          </cell>
          <cell r="L2149" t="str">
            <v>Consortium</v>
          </cell>
          <cell r="M2149">
            <v>2</v>
          </cell>
          <cell r="N2149" t="str">
            <v>Campus Wide</v>
          </cell>
          <cell r="O2149" t="str">
            <v/>
          </cell>
          <cell r="P2149" t="str">
            <v/>
          </cell>
          <cell r="Q2149">
            <v>40</v>
          </cell>
          <cell r="R2149" t="str">
            <v>Année Philologique</v>
          </cell>
          <cell r="S2149" t="str">
            <v/>
          </cell>
        </row>
        <row r="2150">
          <cell r="E2150">
            <v>1913</v>
          </cell>
          <cell r="F2150" t="str">
            <v>Logins</v>
          </cell>
          <cell r="G2150" t="str">
            <v>201908</v>
          </cell>
          <cell r="H2150" t="str">
            <v>Masaryk University</v>
          </cell>
          <cell r="I2150" t="str">
            <v>Brno</v>
          </cell>
          <cell r="J2150" t="str">
            <v>Czech Republic</v>
          </cell>
          <cell r="K2150">
            <v>1</v>
          </cell>
          <cell r="L2150" t="str">
            <v>Consortium</v>
          </cell>
          <cell r="M2150">
            <v>2</v>
          </cell>
          <cell r="N2150" t="str">
            <v>Campus Wide</v>
          </cell>
          <cell r="O2150" t="str">
            <v/>
          </cell>
          <cell r="P2150" t="str">
            <v/>
          </cell>
          <cell r="Q2150">
            <v>40</v>
          </cell>
          <cell r="R2150" t="str">
            <v>Année Philologique</v>
          </cell>
          <cell r="S2150" t="str">
            <v/>
          </cell>
        </row>
        <row r="2151">
          <cell r="E2151">
            <v>1913</v>
          </cell>
          <cell r="F2151" t="str">
            <v>Logins</v>
          </cell>
          <cell r="G2151" t="str">
            <v>201909</v>
          </cell>
          <cell r="H2151" t="str">
            <v>Masaryk University</v>
          </cell>
          <cell r="I2151" t="str">
            <v>Brno</v>
          </cell>
          <cell r="J2151" t="str">
            <v>Czech Republic</v>
          </cell>
          <cell r="K2151">
            <v>1</v>
          </cell>
          <cell r="L2151" t="str">
            <v>Consortium</v>
          </cell>
          <cell r="M2151">
            <v>2</v>
          </cell>
          <cell r="N2151" t="str">
            <v>Campus Wide</v>
          </cell>
          <cell r="O2151" t="str">
            <v/>
          </cell>
          <cell r="P2151" t="str">
            <v/>
          </cell>
          <cell r="Q2151">
            <v>40</v>
          </cell>
          <cell r="R2151" t="str">
            <v>Année Philologique</v>
          </cell>
          <cell r="S2151" t="str">
            <v/>
          </cell>
        </row>
        <row r="2152">
          <cell r="E2152">
            <v>1913</v>
          </cell>
          <cell r="F2152" t="str">
            <v>Logins</v>
          </cell>
          <cell r="G2152" t="str">
            <v>201910</v>
          </cell>
          <cell r="H2152" t="str">
            <v>Masaryk University</v>
          </cell>
          <cell r="I2152" t="str">
            <v>Brno</v>
          </cell>
          <cell r="J2152" t="str">
            <v>Czech Republic</v>
          </cell>
          <cell r="K2152">
            <v>1</v>
          </cell>
          <cell r="L2152" t="str">
            <v>Consortium</v>
          </cell>
          <cell r="M2152">
            <v>2</v>
          </cell>
          <cell r="N2152" t="str">
            <v>Campus Wide</v>
          </cell>
          <cell r="O2152" t="str">
            <v/>
          </cell>
          <cell r="P2152" t="str">
            <v/>
          </cell>
          <cell r="Q2152">
            <v>40</v>
          </cell>
          <cell r="R2152" t="str">
            <v>Année Philologique</v>
          </cell>
          <cell r="S2152" t="str">
            <v/>
          </cell>
        </row>
        <row r="2153">
          <cell r="E2153">
            <v>1913</v>
          </cell>
          <cell r="F2153" t="str">
            <v>Logins</v>
          </cell>
          <cell r="G2153" t="str">
            <v>201911</v>
          </cell>
          <cell r="H2153" t="str">
            <v>Masaryk University</v>
          </cell>
          <cell r="I2153" t="str">
            <v>Brno</v>
          </cell>
          <cell r="J2153" t="str">
            <v>Czech Republic</v>
          </cell>
          <cell r="K2153">
            <v>1</v>
          </cell>
          <cell r="L2153" t="str">
            <v>Consortium</v>
          </cell>
          <cell r="M2153">
            <v>2</v>
          </cell>
          <cell r="N2153" t="str">
            <v>Campus Wide</v>
          </cell>
          <cell r="O2153" t="str">
            <v/>
          </cell>
          <cell r="P2153" t="str">
            <v/>
          </cell>
          <cell r="Q2153">
            <v>40</v>
          </cell>
          <cell r="R2153" t="str">
            <v>Année Philologique</v>
          </cell>
          <cell r="S2153" t="str">
            <v/>
          </cell>
        </row>
        <row r="2154">
          <cell r="E2154">
            <v>1913</v>
          </cell>
          <cell r="F2154" t="str">
            <v>Logins</v>
          </cell>
          <cell r="G2154" t="str">
            <v>201912</v>
          </cell>
          <cell r="H2154" t="str">
            <v>Masaryk University</v>
          </cell>
          <cell r="I2154" t="str">
            <v>Brno</v>
          </cell>
          <cell r="J2154" t="str">
            <v>Czech Republic</v>
          </cell>
          <cell r="K2154">
            <v>1</v>
          </cell>
          <cell r="L2154" t="str">
            <v>Consortium</v>
          </cell>
          <cell r="M2154">
            <v>2</v>
          </cell>
          <cell r="N2154" t="str">
            <v>Campus Wide</v>
          </cell>
          <cell r="O2154" t="str">
            <v/>
          </cell>
          <cell r="P2154" t="str">
            <v/>
          </cell>
          <cell r="Q2154">
            <v>40</v>
          </cell>
          <cell r="R2154" t="str">
            <v>Année Philologique</v>
          </cell>
          <cell r="S2154" t="str">
            <v/>
          </cell>
        </row>
        <row r="2155">
          <cell r="E2155">
            <v>1914</v>
          </cell>
          <cell r="F2155" t="str">
            <v>Logins</v>
          </cell>
          <cell r="G2155" t="str">
            <v>201901</v>
          </cell>
          <cell r="H2155" t="str">
            <v>Northwestern University</v>
          </cell>
          <cell r="I2155" t="str">
            <v>Evanston USA</v>
          </cell>
          <cell r="J2155" t="str">
            <v>USA</v>
          </cell>
          <cell r="K2155">
            <v>1</v>
          </cell>
          <cell r="L2155" t="str">
            <v>Consortium</v>
          </cell>
          <cell r="M2155">
            <v>8</v>
          </cell>
          <cell r="N2155" t="str">
            <v>CARN-1</v>
          </cell>
          <cell r="O2155" t="str">
            <v/>
          </cell>
          <cell r="P2155" t="str">
            <v/>
          </cell>
          <cell r="Q2155">
            <v>40</v>
          </cell>
          <cell r="R2155" t="str">
            <v>Année Philologique</v>
          </cell>
          <cell r="S2155" t="str">
            <v/>
          </cell>
        </row>
        <row r="2156">
          <cell r="E2156">
            <v>1914</v>
          </cell>
          <cell r="F2156" t="str">
            <v>Logins</v>
          </cell>
          <cell r="G2156" t="str">
            <v>201902</v>
          </cell>
          <cell r="H2156" t="str">
            <v>Northwestern University</v>
          </cell>
          <cell r="I2156" t="str">
            <v>Evanston USA</v>
          </cell>
          <cell r="J2156" t="str">
            <v>USA</v>
          </cell>
          <cell r="K2156">
            <v>1</v>
          </cell>
          <cell r="L2156" t="str">
            <v>Consortium</v>
          </cell>
          <cell r="M2156">
            <v>8</v>
          </cell>
          <cell r="N2156" t="str">
            <v>CARN-1</v>
          </cell>
          <cell r="O2156" t="str">
            <v/>
          </cell>
          <cell r="P2156" t="str">
            <v/>
          </cell>
          <cell r="Q2156">
            <v>40</v>
          </cell>
          <cell r="R2156" t="str">
            <v>Année Philologique</v>
          </cell>
          <cell r="S2156" t="str">
            <v/>
          </cell>
        </row>
        <row r="2157">
          <cell r="E2157">
            <v>1914</v>
          </cell>
          <cell r="F2157" t="str">
            <v>Logins</v>
          </cell>
          <cell r="G2157" t="str">
            <v>201905</v>
          </cell>
          <cell r="H2157" t="str">
            <v>Northwestern University</v>
          </cell>
          <cell r="I2157" t="str">
            <v>Evanston USA</v>
          </cell>
          <cell r="J2157" t="str">
            <v>USA</v>
          </cell>
          <cell r="K2157">
            <v>1</v>
          </cell>
          <cell r="L2157" t="str">
            <v>Consortium</v>
          </cell>
          <cell r="M2157">
            <v>8</v>
          </cell>
          <cell r="N2157" t="str">
            <v>CARN-1</v>
          </cell>
          <cell r="O2157" t="str">
            <v/>
          </cell>
          <cell r="P2157" t="str">
            <v/>
          </cell>
          <cell r="Q2157">
            <v>40</v>
          </cell>
          <cell r="R2157" t="str">
            <v>Année Philologique</v>
          </cell>
          <cell r="S2157" t="str">
            <v/>
          </cell>
        </row>
        <row r="2158">
          <cell r="E2158">
            <v>1914</v>
          </cell>
          <cell r="F2158" t="str">
            <v>Logins</v>
          </cell>
          <cell r="G2158" t="str">
            <v>201906</v>
          </cell>
          <cell r="H2158" t="str">
            <v>Northwestern University</v>
          </cell>
          <cell r="I2158" t="str">
            <v>Evanston USA</v>
          </cell>
          <cell r="J2158" t="str">
            <v>USA</v>
          </cell>
          <cell r="K2158">
            <v>1</v>
          </cell>
          <cell r="L2158" t="str">
            <v>Consortium</v>
          </cell>
          <cell r="M2158">
            <v>8</v>
          </cell>
          <cell r="N2158" t="str">
            <v>CARN-1</v>
          </cell>
          <cell r="O2158" t="str">
            <v/>
          </cell>
          <cell r="P2158" t="str">
            <v/>
          </cell>
          <cell r="Q2158">
            <v>40</v>
          </cell>
          <cell r="R2158" t="str">
            <v>Année Philologique</v>
          </cell>
          <cell r="S2158" t="str">
            <v/>
          </cell>
        </row>
        <row r="2159">
          <cell r="E2159">
            <v>1914</v>
          </cell>
          <cell r="F2159" t="str">
            <v>Logins</v>
          </cell>
          <cell r="G2159" t="str">
            <v>201908</v>
          </cell>
          <cell r="H2159" t="str">
            <v>Northwestern University</v>
          </cell>
          <cell r="I2159" t="str">
            <v>Evanston USA</v>
          </cell>
          <cell r="J2159" t="str">
            <v>USA</v>
          </cell>
          <cell r="K2159">
            <v>1</v>
          </cell>
          <cell r="L2159" t="str">
            <v>Consortium</v>
          </cell>
          <cell r="M2159">
            <v>8</v>
          </cell>
          <cell r="N2159" t="str">
            <v>CARN-1</v>
          </cell>
          <cell r="O2159" t="str">
            <v/>
          </cell>
          <cell r="P2159" t="str">
            <v/>
          </cell>
          <cell r="Q2159">
            <v>40</v>
          </cell>
          <cell r="R2159" t="str">
            <v>Année Philologique</v>
          </cell>
          <cell r="S2159" t="str">
            <v/>
          </cell>
        </row>
        <row r="2160">
          <cell r="E2160">
            <v>1914</v>
          </cell>
          <cell r="F2160" t="str">
            <v>Logins</v>
          </cell>
          <cell r="G2160" t="str">
            <v>201909</v>
          </cell>
          <cell r="H2160" t="str">
            <v>Northwestern University</v>
          </cell>
          <cell r="I2160" t="str">
            <v>Evanston USA</v>
          </cell>
          <cell r="J2160" t="str">
            <v>USA</v>
          </cell>
          <cell r="K2160">
            <v>1</v>
          </cell>
          <cell r="L2160" t="str">
            <v>Consortium</v>
          </cell>
          <cell r="M2160">
            <v>8</v>
          </cell>
          <cell r="N2160" t="str">
            <v>CARN-1</v>
          </cell>
          <cell r="O2160" t="str">
            <v/>
          </cell>
          <cell r="P2160" t="str">
            <v/>
          </cell>
          <cell r="Q2160">
            <v>40</v>
          </cell>
          <cell r="R2160" t="str">
            <v>Année Philologique</v>
          </cell>
          <cell r="S2160" t="str">
            <v/>
          </cell>
        </row>
        <row r="2161">
          <cell r="E2161">
            <v>1914</v>
          </cell>
          <cell r="F2161" t="str">
            <v>Logins</v>
          </cell>
          <cell r="G2161" t="str">
            <v>201910</v>
          </cell>
          <cell r="H2161" t="str">
            <v>Northwestern University</v>
          </cell>
          <cell r="I2161" t="str">
            <v>Evanston USA</v>
          </cell>
          <cell r="J2161" t="str">
            <v>USA</v>
          </cell>
          <cell r="K2161">
            <v>1</v>
          </cell>
          <cell r="L2161" t="str">
            <v>Consortium</v>
          </cell>
          <cell r="M2161">
            <v>8</v>
          </cell>
          <cell r="N2161" t="str">
            <v>CARN-1</v>
          </cell>
          <cell r="O2161" t="str">
            <v/>
          </cell>
          <cell r="P2161" t="str">
            <v/>
          </cell>
          <cell r="Q2161">
            <v>40</v>
          </cell>
          <cell r="R2161" t="str">
            <v>Année Philologique</v>
          </cell>
          <cell r="S2161" t="str">
            <v/>
          </cell>
        </row>
        <row r="2162">
          <cell r="E2162">
            <v>1914</v>
          </cell>
          <cell r="F2162" t="str">
            <v>Logins</v>
          </cell>
          <cell r="G2162" t="str">
            <v>201911</v>
          </cell>
          <cell r="H2162" t="str">
            <v>Northwestern University</v>
          </cell>
          <cell r="I2162" t="str">
            <v>Evanston USA</v>
          </cell>
          <cell r="J2162" t="str">
            <v>USA</v>
          </cell>
          <cell r="K2162">
            <v>1</v>
          </cell>
          <cell r="L2162" t="str">
            <v>Consortium</v>
          </cell>
          <cell r="M2162">
            <v>8</v>
          </cell>
          <cell r="N2162" t="str">
            <v>CARN-1</v>
          </cell>
          <cell r="O2162" t="str">
            <v/>
          </cell>
          <cell r="P2162" t="str">
            <v/>
          </cell>
          <cell r="Q2162">
            <v>40</v>
          </cell>
          <cell r="R2162" t="str">
            <v>Année Philologique</v>
          </cell>
          <cell r="S2162" t="str">
            <v/>
          </cell>
        </row>
        <row r="2163">
          <cell r="E2163">
            <v>1914</v>
          </cell>
          <cell r="F2163" t="str">
            <v>Logins</v>
          </cell>
          <cell r="G2163" t="str">
            <v>201912</v>
          </cell>
          <cell r="H2163" t="str">
            <v>Northwestern University</v>
          </cell>
          <cell r="I2163" t="str">
            <v>Evanston USA</v>
          </cell>
          <cell r="J2163" t="str">
            <v>USA</v>
          </cell>
          <cell r="K2163">
            <v>1</v>
          </cell>
          <cell r="L2163" t="str">
            <v>Consortium</v>
          </cell>
          <cell r="M2163">
            <v>8</v>
          </cell>
          <cell r="N2163" t="str">
            <v>CARN-1</v>
          </cell>
          <cell r="O2163" t="str">
            <v/>
          </cell>
          <cell r="P2163" t="str">
            <v/>
          </cell>
          <cell r="Q2163">
            <v>40</v>
          </cell>
          <cell r="R2163" t="str">
            <v>Année Philologique</v>
          </cell>
          <cell r="S2163" t="str">
            <v/>
          </cell>
        </row>
        <row r="2164">
          <cell r="E2164">
            <v>1915</v>
          </cell>
          <cell r="F2164" t="str">
            <v>Logins</v>
          </cell>
          <cell r="G2164" t="str">
            <v>201903</v>
          </cell>
          <cell r="H2164" t="str">
            <v>San José State University</v>
          </cell>
          <cell r="I2164" t="str">
            <v>San José</v>
          </cell>
          <cell r="J2164" t="str">
            <v>USA</v>
          </cell>
          <cell r="K2164">
            <v>1</v>
          </cell>
          <cell r="L2164" t="str">
            <v>Consortium</v>
          </cell>
          <cell r="M2164">
            <v>9</v>
          </cell>
          <cell r="N2164" t="str">
            <v>CARN-2</v>
          </cell>
          <cell r="O2164" t="str">
            <v/>
          </cell>
          <cell r="P2164" t="str">
            <v/>
          </cell>
          <cell r="Q2164">
            <v>3</v>
          </cell>
          <cell r="R2164" t="str">
            <v>Année Philologique</v>
          </cell>
          <cell r="S2164" t="str">
            <v/>
          </cell>
        </row>
        <row r="2165">
          <cell r="E2165">
            <v>1915</v>
          </cell>
          <cell r="F2165" t="str">
            <v>Logins</v>
          </cell>
          <cell r="G2165" t="str">
            <v>201904</v>
          </cell>
          <cell r="H2165" t="str">
            <v>San José State University</v>
          </cell>
          <cell r="I2165" t="str">
            <v>San José</v>
          </cell>
          <cell r="J2165" t="str">
            <v>USA</v>
          </cell>
          <cell r="K2165">
            <v>1</v>
          </cell>
          <cell r="L2165" t="str">
            <v>Consortium</v>
          </cell>
          <cell r="M2165">
            <v>9</v>
          </cell>
          <cell r="N2165" t="str">
            <v>CARN-2</v>
          </cell>
          <cell r="O2165" t="str">
            <v/>
          </cell>
          <cell r="P2165" t="str">
            <v/>
          </cell>
          <cell r="Q2165">
            <v>3</v>
          </cell>
          <cell r="R2165" t="str">
            <v>Année Philologique</v>
          </cell>
          <cell r="S2165" t="str">
            <v/>
          </cell>
        </row>
        <row r="2166">
          <cell r="E2166">
            <v>1915</v>
          </cell>
          <cell r="F2166" t="str">
            <v>Logins</v>
          </cell>
          <cell r="G2166" t="str">
            <v>201905</v>
          </cell>
          <cell r="H2166" t="str">
            <v>San José State University</v>
          </cell>
          <cell r="I2166" t="str">
            <v>San José</v>
          </cell>
          <cell r="J2166" t="str">
            <v>USA</v>
          </cell>
          <cell r="K2166">
            <v>1</v>
          </cell>
          <cell r="L2166" t="str">
            <v>Consortium</v>
          </cell>
          <cell r="M2166">
            <v>9</v>
          </cell>
          <cell r="N2166" t="str">
            <v>CARN-2</v>
          </cell>
          <cell r="O2166" t="str">
            <v/>
          </cell>
          <cell r="P2166" t="str">
            <v/>
          </cell>
          <cell r="Q2166">
            <v>3</v>
          </cell>
          <cell r="R2166" t="str">
            <v>Année Philologique</v>
          </cell>
          <cell r="S2166" t="str">
            <v/>
          </cell>
        </row>
        <row r="2167">
          <cell r="E2167">
            <v>1915</v>
          </cell>
          <cell r="F2167" t="str">
            <v>Logins</v>
          </cell>
          <cell r="G2167" t="str">
            <v>201906</v>
          </cell>
          <cell r="H2167" t="str">
            <v>San José State University</v>
          </cell>
          <cell r="I2167" t="str">
            <v>San José</v>
          </cell>
          <cell r="J2167" t="str">
            <v>USA</v>
          </cell>
          <cell r="K2167">
            <v>1</v>
          </cell>
          <cell r="L2167" t="str">
            <v>Consortium</v>
          </cell>
          <cell r="M2167">
            <v>9</v>
          </cell>
          <cell r="N2167" t="str">
            <v>CARN-2</v>
          </cell>
          <cell r="O2167" t="str">
            <v/>
          </cell>
          <cell r="P2167" t="str">
            <v/>
          </cell>
          <cell r="Q2167">
            <v>3</v>
          </cell>
          <cell r="R2167" t="str">
            <v>Année Philologique</v>
          </cell>
          <cell r="S2167" t="str">
            <v/>
          </cell>
        </row>
        <row r="2168">
          <cell r="E2168">
            <v>1915</v>
          </cell>
          <cell r="F2168" t="str">
            <v>Logins</v>
          </cell>
          <cell r="G2168" t="str">
            <v>201907</v>
          </cell>
          <cell r="H2168" t="str">
            <v>San José State University</v>
          </cell>
          <cell r="I2168" t="str">
            <v>San José</v>
          </cell>
          <cell r="J2168" t="str">
            <v>USA</v>
          </cell>
          <cell r="K2168">
            <v>1</v>
          </cell>
          <cell r="L2168" t="str">
            <v>Consortium</v>
          </cell>
          <cell r="M2168">
            <v>9</v>
          </cell>
          <cell r="N2168" t="str">
            <v>CARN-2</v>
          </cell>
          <cell r="O2168" t="str">
            <v/>
          </cell>
          <cell r="P2168" t="str">
            <v/>
          </cell>
          <cell r="Q2168">
            <v>3</v>
          </cell>
          <cell r="R2168" t="str">
            <v>Année Philologique</v>
          </cell>
          <cell r="S2168" t="str">
            <v/>
          </cell>
        </row>
        <row r="2169">
          <cell r="E2169">
            <v>1915</v>
          </cell>
          <cell r="F2169" t="str">
            <v>Logins</v>
          </cell>
          <cell r="G2169" t="str">
            <v>201908</v>
          </cell>
          <cell r="H2169" t="str">
            <v>San José State University</v>
          </cell>
          <cell r="I2169" t="str">
            <v>San José</v>
          </cell>
          <cell r="J2169" t="str">
            <v>USA</v>
          </cell>
          <cell r="K2169">
            <v>1</v>
          </cell>
          <cell r="L2169" t="str">
            <v>Consortium</v>
          </cell>
          <cell r="M2169">
            <v>9</v>
          </cell>
          <cell r="N2169" t="str">
            <v>CARN-2</v>
          </cell>
          <cell r="O2169" t="str">
            <v/>
          </cell>
          <cell r="P2169" t="str">
            <v/>
          </cell>
          <cell r="Q2169">
            <v>3</v>
          </cell>
          <cell r="R2169" t="str">
            <v>Année Philologique</v>
          </cell>
          <cell r="S2169" t="str">
            <v/>
          </cell>
        </row>
        <row r="2170">
          <cell r="E2170">
            <v>1915</v>
          </cell>
          <cell r="F2170" t="str">
            <v>Logins</v>
          </cell>
          <cell r="G2170" t="str">
            <v>201910</v>
          </cell>
          <cell r="H2170" t="str">
            <v>San José State University</v>
          </cell>
          <cell r="I2170" t="str">
            <v>San José</v>
          </cell>
          <cell r="J2170" t="str">
            <v>USA</v>
          </cell>
          <cell r="K2170">
            <v>1</v>
          </cell>
          <cell r="L2170" t="str">
            <v>Consortium</v>
          </cell>
          <cell r="M2170">
            <v>9</v>
          </cell>
          <cell r="N2170" t="str">
            <v>CARN-2</v>
          </cell>
          <cell r="O2170" t="str">
            <v/>
          </cell>
          <cell r="P2170" t="str">
            <v/>
          </cell>
          <cell r="Q2170">
            <v>3</v>
          </cell>
          <cell r="R2170" t="str">
            <v>Année Philologique</v>
          </cell>
          <cell r="S2170" t="str">
            <v/>
          </cell>
        </row>
        <row r="2171">
          <cell r="E2171">
            <v>1915</v>
          </cell>
          <cell r="F2171" t="str">
            <v>Logins</v>
          </cell>
          <cell r="G2171" t="str">
            <v>201912</v>
          </cell>
          <cell r="H2171" t="str">
            <v>San José State University</v>
          </cell>
          <cell r="I2171" t="str">
            <v>San José</v>
          </cell>
          <cell r="J2171" t="str">
            <v>USA</v>
          </cell>
          <cell r="K2171">
            <v>1</v>
          </cell>
          <cell r="L2171" t="str">
            <v>Consortium</v>
          </cell>
          <cell r="M2171">
            <v>9</v>
          </cell>
          <cell r="N2171" t="str">
            <v>CARN-2</v>
          </cell>
          <cell r="O2171" t="str">
            <v/>
          </cell>
          <cell r="P2171" t="str">
            <v/>
          </cell>
          <cell r="Q2171">
            <v>3</v>
          </cell>
          <cell r="R2171" t="str">
            <v>Année Philologique</v>
          </cell>
          <cell r="S2171" t="str">
            <v/>
          </cell>
        </row>
        <row r="2172">
          <cell r="E2172">
            <v>1917</v>
          </cell>
          <cell r="F2172" t="str">
            <v>Logins</v>
          </cell>
          <cell r="G2172" t="str">
            <v>201901</v>
          </cell>
          <cell r="H2172" t="str">
            <v>Universitäts- und Landesbibliothek Darmstadt</v>
          </cell>
          <cell r="I2172" t="str">
            <v>Darmstadt</v>
          </cell>
          <cell r="J2172" t="str">
            <v>Germany</v>
          </cell>
          <cell r="K2172">
            <v>2</v>
          </cell>
          <cell r="L2172" t="str">
            <v>Institute</v>
          </cell>
          <cell r="M2172">
            <v>3</v>
          </cell>
          <cell r="N2172" t="str">
            <v>Standard</v>
          </cell>
          <cell r="O2172" t="str">
            <v/>
          </cell>
          <cell r="P2172" t="str">
            <v/>
          </cell>
          <cell r="Q2172">
            <v>3</v>
          </cell>
          <cell r="R2172" t="str">
            <v>Année Philologique</v>
          </cell>
          <cell r="S2172" t="str">
            <v/>
          </cell>
        </row>
        <row r="2173">
          <cell r="E2173">
            <v>1917</v>
          </cell>
          <cell r="F2173" t="str">
            <v>Logins</v>
          </cell>
          <cell r="G2173" t="str">
            <v>201902</v>
          </cell>
          <cell r="H2173" t="str">
            <v>Universitäts- und Landesbibliothek Darmstadt</v>
          </cell>
          <cell r="I2173" t="str">
            <v>Darmstadt</v>
          </cell>
          <cell r="J2173" t="str">
            <v>Germany</v>
          </cell>
          <cell r="K2173">
            <v>2</v>
          </cell>
          <cell r="L2173" t="str">
            <v>Institute</v>
          </cell>
          <cell r="M2173">
            <v>3</v>
          </cell>
          <cell r="N2173" t="str">
            <v>Standard</v>
          </cell>
          <cell r="O2173" t="str">
            <v/>
          </cell>
          <cell r="P2173" t="str">
            <v/>
          </cell>
          <cell r="Q2173">
            <v>3</v>
          </cell>
          <cell r="R2173" t="str">
            <v>Année Philologique</v>
          </cell>
          <cell r="S2173" t="str">
            <v/>
          </cell>
        </row>
        <row r="2174">
          <cell r="E2174">
            <v>1917</v>
          </cell>
          <cell r="F2174" t="str">
            <v>Logins</v>
          </cell>
          <cell r="G2174" t="str">
            <v>201903</v>
          </cell>
          <cell r="H2174" t="str">
            <v>Universitäts- und Landesbibliothek Darmstadt</v>
          </cell>
          <cell r="I2174" t="str">
            <v>Darmstadt</v>
          </cell>
          <cell r="J2174" t="str">
            <v>Germany</v>
          </cell>
          <cell r="K2174">
            <v>2</v>
          </cell>
          <cell r="L2174" t="str">
            <v>Institute</v>
          </cell>
          <cell r="M2174">
            <v>3</v>
          </cell>
          <cell r="N2174" t="str">
            <v>Standard</v>
          </cell>
          <cell r="O2174" t="str">
            <v/>
          </cell>
          <cell r="P2174" t="str">
            <v/>
          </cell>
          <cell r="Q2174">
            <v>3</v>
          </cell>
          <cell r="R2174" t="str">
            <v>Année Philologique</v>
          </cell>
          <cell r="S2174" t="str">
            <v/>
          </cell>
        </row>
        <row r="2175">
          <cell r="E2175">
            <v>1917</v>
          </cell>
          <cell r="F2175" t="str">
            <v>Logins</v>
          </cell>
          <cell r="G2175" t="str">
            <v>201904</v>
          </cell>
          <cell r="H2175" t="str">
            <v>Universitäts- und Landesbibliothek Darmstadt</v>
          </cell>
          <cell r="I2175" t="str">
            <v>Darmstadt</v>
          </cell>
          <cell r="J2175" t="str">
            <v>Germany</v>
          </cell>
          <cell r="K2175">
            <v>2</v>
          </cell>
          <cell r="L2175" t="str">
            <v>Institute</v>
          </cell>
          <cell r="M2175">
            <v>3</v>
          </cell>
          <cell r="N2175" t="str">
            <v>Standard</v>
          </cell>
          <cell r="O2175" t="str">
            <v/>
          </cell>
          <cell r="P2175" t="str">
            <v/>
          </cell>
          <cell r="Q2175">
            <v>3</v>
          </cell>
          <cell r="R2175" t="str">
            <v>Année Philologique</v>
          </cell>
          <cell r="S2175" t="str">
            <v/>
          </cell>
        </row>
        <row r="2176">
          <cell r="E2176">
            <v>1917</v>
          </cell>
          <cell r="F2176" t="str">
            <v>Logins</v>
          </cell>
          <cell r="G2176" t="str">
            <v>201905</v>
          </cell>
          <cell r="H2176" t="str">
            <v>Universitäts- und Landesbibliothek Darmstadt</v>
          </cell>
          <cell r="I2176" t="str">
            <v>Darmstadt</v>
          </cell>
          <cell r="J2176" t="str">
            <v>Germany</v>
          </cell>
          <cell r="K2176">
            <v>2</v>
          </cell>
          <cell r="L2176" t="str">
            <v>Institute</v>
          </cell>
          <cell r="M2176">
            <v>3</v>
          </cell>
          <cell r="N2176" t="str">
            <v>Standard</v>
          </cell>
          <cell r="O2176" t="str">
            <v/>
          </cell>
          <cell r="P2176" t="str">
            <v/>
          </cell>
          <cell r="Q2176">
            <v>3</v>
          </cell>
          <cell r="R2176" t="str">
            <v>Année Philologique</v>
          </cell>
          <cell r="S2176" t="str">
            <v/>
          </cell>
        </row>
        <row r="2177">
          <cell r="E2177">
            <v>1917</v>
          </cell>
          <cell r="F2177" t="str">
            <v>Logins</v>
          </cell>
          <cell r="G2177" t="str">
            <v>201906</v>
          </cell>
          <cell r="H2177" t="str">
            <v>Universitäts- und Landesbibliothek Darmstadt</v>
          </cell>
          <cell r="I2177" t="str">
            <v>Darmstadt</v>
          </cell>
          <cell r="J2177" t="str">
            <v>Germany</v>
          </cell>
          <cell r="K2177">
            <v>2</v>
          </cell>
          <cell r="L2177" t="str">
            <v>Institute</v>
          </cell>
          <cell r="M2177">
            <v>3</v>
          </cell>
          <cell r="N2177" t="str">
            <v>Standard</v>
          </cell>
          <cell r="O2177" t="str">
            <v/>
          </cell>
          <cell r="P2177" t="str">
            <v/>
          </cell>
          <cell r="Q2177">
            <v>3</v>
          </cell>
          <cell r="R2177" t="str">
            <v>Année Philologique</v>
          </cell>
          <cell r="S2177" t="str">
            <v/>
          </cell>
        </row>
        <row r="2178">
          <cell r="E2178">
            <v>1917</v>
          </cell>
          <cell r="F2178" t="str">
            <v>Logins</v>
          </cell>
          <cell r="G2178" t="str">
            <v>201907</v>
          </cell>
          <cell r="H2178" t="str">
            <v>Universitäts- und Landesbibliothek Darmstadt</v>
          </cell>
          <cell r="I2178" t="str">
            <v>Darmstadt</v>
          </cell>
          <cell r="J2178" t="str">
            <v>Germany</v>
          </cell>
          <cell r="K2178">
            <v>2</v>
          </cell>
          <cell r="L2178" t="str">
            <v>Institute</v>
          </cell>
          <cell r="M2178">
            <v>3</v>
          </cell>
          <cell r="N2178" t="str">
            <v>Standard</v>
          </cell>
          <cell r="O2178" t="str">
            <v/>
          </cell>
          <cell r="P2178" t="str">
            <v/>
          </cell>
          <cell r="Q2178">
            <v>3</v>
          </cell>
          <cell r="R2178" t="str">
            <v>Année Philologique</v>
          </cell>
          <cell r="S2178" t="str">
            <v/>
          </cell>
        </row>
        <row r="2179">
          <cell r="E2179">
            <v>1917</v>
          </cell>
          <cell r="F2179" t="str">
            <v>Logins</v>
          </cell>
          <cell r="G2179" t="str">
            <v>201908</v>
          </cell>
          <cell r="H2179" t="str">
            <v>Universitäts- und Landesbibliothek Darmstadt</v>
          </cell>
          <cell r="I2179" t="str">
            <v>Darmstadt</v>
          </cell>
          <cell r="J2179" t="str">
            <v>Germany</v>
          </cell>
          <cell r="K2179">
            <v>2</v>
          </cell>
          <cell r="L2179" t="str">
            <v>Institute</v>
          </cell>
          <cell r="M2179">
            <v>3</v>
          </cell>
          <cell r="N2179" t="str">
            <v>Standard</v>
          </cell>
          <cell r="O2179" t="str">
            <v/>
          </cell>
          <cell r="P2179" t="str">
            <v/>
          </cell>
          <cell r="Q2179">
            <v>3</v>
          </cell>
          <cell r="R2179" t="str">
            <v>Année Philologique</v>
          </cell>
          <cell r="S2179" t="str">
            <v/>
          </cell>
        </row>
        <row r="2180">
          <cell r="E2180">
            <v>1917</v>
          </cell>
          <cell r="F2180" t="str">
            <v>Logins</v>
          </cell>
          <cell r="G2180" t="str">
            <v>201909</v>
          </cell>
          <cell r="H2180" t="str">
            <v>Universitäts- und Landesbibliothek Darmstadt</v>
          </cell>
          <cell r="I2180" t="str">
            <v>Darmstadt</v>
          </cell>
          <cell r="J2180" t="str">
            <v>Germany</v>
          </cell>
          <cell r="K2180">
            <v>2</v>
          </cell>
          <cell r="L2180" t="str">
            <v>Institute</v>
          </cell>
          <cell r="M2180">
            <v>3</v>
          </cell>
          <cell r="N2180" t="str">
            <v>Standard</v>
          </cell>
          <cell r="O2180" t="str">
            <v/>
          </cell>
          <cell r="P2180" t="str">
            <v/>
          </cell>
          <cell r="Q2180">
            <v>3</v>
          </cell>
          <cell r="R2180" t="str">
            <v>Année Philologique</v>
          </cell>
          <cell r="S2180" t="str">
            <v/>
          </cell>
        </row>
        <row r="2181">
          <cell r="E2181">
            <v>1917</v>
          </cell>
          <cell r="F2181" t="str">
            <v>Logins</v>
          </cell>
          <cell r="G2181" t="str">
            <v>201910</v>
          </cell>
          <cell r="H2181" t="str">
            <v>Universitäts- und Landesbibliothek Darmstadt</v>
          </cell>
          <cell r="I2181" t="str">
            <v>Darmstadt</v>
          </cell>
          <cell r="J2181" t="str">
            <v>Germany</v>
          </cell>
          <cell r="K2181">
            <v>2</v>
          </cell>
          <cell r="L2181" t="str">
            <v>Institute</v>
          </cell>
          <cell r="M2181">
            <v>3</v>
          </cell>
          <cell r="N2181" t="str">
            <v>Standard</v>
          </cell>
          <cell r="O2181" t="str">
            <v/>
          </cell>
          <cell r="P2181" t="str">
            <v/>
          </cell>
          <cell r="Q2181">
            <v>3</v>
          </cell>
          <cell r="R2181" t="str">
            <v>Année Philologique</v>
          </cell>
          <cell r="S2181" t="str">
            <v/>
          </cell>
        </row>
        <row r="2182">
          <cell r="E2182">
            <v>1917</v>
          </cell>
          <cell r="F2182" t="str">
            <v>Logins</v>
          </cell>
          <cell r="G2182" t="str">
            <v>201911</v>
          </cell>
          <cell r="H2182" t="str">
            <v>Universitäts- und Landesbibliothek Darmstadt</v>
          </cell>
          <cell r="I2182" t="str">
            <v>Darmstadt</v>
          </cell>
          <cell r="J2182" t="str">
            <v>Germany</v>
          </cell>
          <cell r="K2182">
            <v>2</v>
          </cell>
          <cell r="L2182" t="str">
            <v>Institute</v>
          </cell>
          <cell r="M2182">
            <v>3</v>
          </cell>
          <cell r="N2182" t="str">
            <v>Standard</v>
          </cell>
          <cell r="O2182" t="str">
            <v/>
          </cell>
          <cell r="P2182" t="str">
            <v/>
          </cell>
          <cell r="Q2182">
            <v>3</v>
          </cell>
          <cell r="R2182" t="str">
            <v>Année Philologique</v>
          </cell>
          <cell r="S2182" t="str">
            <v/>
          </cell>
        </row>
        <row r="2183">
          <cell r="E2183">
            <v>1917</v>
          </cell>
          <cell r="F2183" t="str">
            <v>Logins</v>
          </cell>
          <cell r="G2183" t="str">
            <v>201912</v>
          </cell>
          <cell r="H2183" t="str">
            <v>Universitäts- und Landesbibliothek Darmstadt</v>
          </cell>
          <cell r="I2183" t="str">
            <v>Darmstadt</v>
          </cell>
          <cell r="J2183" t="str">
            <v>Germany</v>
          </cell>
          <cell r="K2183">
            <v>2</v>
          </cell>
          <cell r="L2183" t="str">
            <v>Institute</v>
          </cell>
          <cell r="M2183">
            <v>3</v>
          </cell>
          <cell r="N2183" t="str">
            <v>Standard</v>
          </cell>
          <cell r="O2183" t="str">
            <v/>
          </cell>
          <cell r="P2183" t="str">
            <v/>
          </cell>
          <cell r="Q2183">
            <v>3</v>
          </cell>
          <cell r="R2183" t="str">
            <v>Année Philologique</v>
          </cell>
          <cell r="S2183" t="str">
            <v/>
          </cell>
        </row>
        <row r="2184">
          <cell r="E2184">
            <v>1925</v>
          </cell>
          <cell r="F2184" t="str">
            <v>Logins</v>
          </cell>
          <cell r="G2184" t="str">
            <v>201901</v>
          </cell>
          <cell r="H2184" t="str">
            <v>University of Minnesota - Twin Cities Campus</v>
          </cell>
          <cell r="I2184" t="str">
            <v>Minneapolis</v>
          </cell>
          <cell r="J2184" t="str">
            <v>USA</v>
          </cell>
          <cell r="K2184">
            <v>1</v>
          </cell>
          <cell r="L2184" t="str">
            <v>Consortium</v>
          </cell>
          <cell r="M2184">
            <v>8</v>
          </cell>
          <cell r="N2184" t="str">
            <v>CARN-1</v>
          </cell>
          <cell r="O2184" t="str">
            <v/>
          </cell>
          <cell r="P2184" t="str">
            <v/>
          </cell>
          <cell r="Q2184">
            <v>40</v>
          </cell>
          <cell r="R2184" t="str">
            <v>Année Philologique</v>
          </cell>
          <cell r="S2184" t="str">
            <v/>
          </cell>
        </row>
        <row r="2185">
          <cell r="E2185">
            <v>1925</v>
          </cell>
          <cell r="F2185" t="str">
            <v>Logins</v>
          </cell>
          <cell r="G2185" t="str">
            <v>201902</v>
          </cell>
          <cell r="H2185" t="str">
            <v>University of Minnesota - Twin Cities Campus</v>
          </cell>
          <cell r="I2185" t="str">
            <v>Minneapolis</v>
          </cell>
          <cell r="J2185" t="str">
            <v>USA</v>
          </cell>
          <cell r="K2185">
            <v>1</v>
          </cell>
          <cell r="L2185" t="str">
            <v>Consortium</v>
          </cell>
          <cell r="M2185">
            <v>8</v>
          </cell>
          <cell r="N2185" t="str">
            <v>CARN-1</v>
          </cell>
          <cell r="O2185" t="str">
            <v/>
          </cell>
          <cell r="P2185" t="str">
            <v/>
          </cell>
          <cell r="Q2185">
            <v>40</v>
          </cell>
          <cell r="R2185" t="str">
            <v>Année Philologique</v>
          </cell>
          <cell r="S2185" t="str">
            <v/>
          </cell>
        </row>
        <row r="2186">
          <cell r="E2186">
            <v>1925</v>
          </cell>
          <cell r="F2186" t="str">
            <v>Logins</v>
          </cell>
          <cell r="G2186" t="str">
            <v>201903</v>
          </cell>
          <cell r="H2186" t="str">
            <v>University of Minnesota - Twin Cities Campus</v>
          </cell>
          <cell r="I2186" t="str">
            <v>Minneapolis</v>
          </cell>
          <cell r="J2186" t="str">
            <v>USA</v>
          </cell>
          <cell r="K2186">
            <v>1</v>
          </cell>
          <cell r="L2186" t="str">
            <v>Consortium</v>
          </cell>
          <cell r="M2186">
            <v>8</v>
          </cell>
          <cell r="N2186" t="str">
            <v>CARN-1</v>
          </cell>
          <cell r="O2186" t="str">
            <v/>
          </cell>
          <cell r="P2186" t="str">
            <v/>
          </cell>
          <cell r="Q2186">
            <v>40</v>
          </cell>
          <cell r="R2186" t="str">
            <v>Année Philologique</v>
          </cell>
          <cell r="S2186" t="str">
            <v/>
          </cell>
        </row>
        <row r="2187">
          <cell r="E2187">
            <v>1925</v>
          </cell>
          <cell r="F2187" t="str">
            <v>Logins</v>
          </cell>
          <cell r="G2187" t="str">
            <v>201904</v>
          </cell>
          <cell r="H2187" t="str">
            <v>University of Minnesota - Twin Cities Campus</v>
          </cell>
          <cell r="I2187" t="str">
            <v>Minneapolis</v>
          </cell>
          <cell r="J2187" t="str">
            <v>USA</v>
          </cell>
          <cell r="K2187">
            <v>1</v>
          </cell>
          <cell r="L2187" t="str">
            <v>Consortium</v>
          </cell>
          <cell r="M2187">
            <v>8</v>
          </cell>
          <cell r="N2187" t="str">
            <v>CARN-1</v>
          </cell>
          <cell r="O2187" t="str">
            <v/>
          </cell>
          <cell r="P2187" t="str">
            <v/>
          </cell>
          <cell r="Q2187">
            <v>40</v>
          </cell>
          <cell r="R2187" t="str">
            <v>Année Philologique</v>
          </cell>
          <cell r="S2187" t="str">
            <v/>
          </cell>
        </row>
        <row r="2188">
          <cell r="E2188">
            <v>1925</v>
          </cell>
          <cell r="F2188" t="str">
            <v>Logins</v>
          </cell>
          <cell r="G2188" t="str">
            <v>201906</v>
          </cell>
          <cell r="H2188" t="str">
            <v>University of Minnesota - Twin Cities Campus</v>
          </cell>
          <cell r="I2188" t="str">
            <v>Minneapolis</v>
          </cell>
          <cell r="J2188" t="str">
            <v>USA</v>
          </cell>
          <cell r="K2188">
            <v>1</v>
          </cell>
          <cell r="L2188" t="str">
            <v>Consortium</v>
          </cell>
          <cell r="M2188">
            <v>8</v>
          </cell>
          <cell r="N2188" t="str">
            <v>CARN-1</v>
          </cell>
          <cell r="O2188" t="str">
            <v/>
          </cell>
          <cell r="P2188" t="str">
            <v/>
          </cell>
          <cell r="Q2188">
            <v>40</v>
          </cell>
          <cell r="R2188" t="str">
            <v>Année Philologique</v>
          </cell>
          <cell r="S2188" t="str">
            <v/>
          </cell>
        </row>
        <row r="2189">
          <cell r="E2189">
            <v>1925</v>
          </cell>
          <cell r="F2189" t="str">
            <v>Logins</v>
          </cell>
          <cell r="G2189" t="str">
            <v>201907</v>
          </cell>
          <cell r="H2189" t="str">
            <v>University of Minnesota - Twin Cities Campus</v>
          </cell>
          <cell r="I2189" t="str">
            <v>Minneapolis</v>
          </cell>
          <cell r="J2189" t="str">
            <v>USA</v>
          </cell>
          <cell r="K2189">
            <v>1</v>
          </cell>
          <cell r="L2189" t="str">
            <v>Consortium</v>
          </cell>
          <cell r="M2189">
            <v>8</v>
          </cell>
          <cell r="N2189" t="str">
            <v>CARN-1</v>
          </cell>
          <cell r="O2189" t="str">
            <v/>
          </cell>
          <cell r="P2189" t="str">
            <v/>
          </cell>
          <cell r="Q2189">
            <v>40</v>
          </cell>
          <cell r="R2189" t="str">
            <v>Année Philologique</v>
          </cell>
          <cell r="S2189" t="str">
            <v/>
          </cell>
        </row>
        <row r="2190">
          <cell r="E2190">
            <v>1925</v>
          </cell>
          <cell r="F2190" t="str">
            <v>Logins</v>
          </cell>
          <cell r="G2190" t="str">
            <v>201908</v>
          </cell>
          <cell r="H2190" t="str">
            <v>University of Minnesota - Twin Cities Campus</v>
          </cell>
          <cell r="I2190" t="str">
            <v>Minneapolis</v>
          </cell>
          <cell r="J2190" t="str">
            <v>USA</v>
          </cell>
          <cell r="K2190">
            <v>1</v>
          </cell>
          <cell r="L2190" t="str">
            <v>Consortium</v>
          </cell>
          <cell r="M2190">
            <v>8</v>
          </cell>
          <cell r="N2190" t="str">
            <v>CARN-1</v>
          </cell>
          <cell r="O2190" t="str">
            <v/>
          </cell>
          <cell r="P2190" t="str">
            <v/>
          </cell>
          <cell r="Q2190">
            <v>40</v>
          </cell>
          <cell r="R2190" t="str">
            <v>Année Philologique</v>
          </cell>
          <cell r="S2190" t="str">
            <v/>
          </cell>
        </row>
        <row r="2191">
          <cell r="E2191">
            <v>1925</v>
          </cell>
          <cell r="F2191" t="str">
            <v>Logins</v>
          </cell>
          <cell r="G2191" t="str">
            <v>201909</v>
          </cell>
          <cell r="H2191" t="str">
            <v>University of Minnesota - Twin Cities Campus</v>
          </cell>
          <cell r="I2191" t="str">
            <v>Minneapolis</v>
          </cell>
          <cell r="J2191" t="str">
            <v>USA</v>
          </cell>
          <cell r="K2191">
            <v>1</v>
          </cell>
          <cell r="L2191" t="str">
            <v>Consortium</v>
          </cell>
          <cell r="M2191">
            <v>8</v>
          </cell>
          <cell r="N2191" t="str">
            <v>CARN-1</v>
          </cell>
          <cell r="O2191" t="str">
            <v/>
          </cell>
          <cell r="P2191" t="str">
            <v/>
          </cell>
          <cell r="Q2191">
            <v>40</v>
          </cell>
          <cell r="R2191" t="str">
            <v>Année Philologique</v>
          </cell>
          <cell r="S2191" t="str">
            <v/>
          </cell>
        </row>
        <row r="2192">
          <cell r="E2192">
            <v>1925</v>
          </cell>
          <cell r="F2192" t="str">
            <v>Logins</v>
          </cell>
          <cell r="G2192" t="str">
            <v>201910</v>
          </cell>
          <cell r="H2192" t="str">
            <v>University of Minnesota - Twin Cities Campus</v>
          </cell>
          <cell r="I2192" t="str">
            <v>Minneapolis</v>
          </cell>
          <cell r="J2192" t="str">
            <v>USA</v>
          </cell>
          <cell r="K2192">
            <v>1</v>
          </cell>
          <cell r="L2192" t="str">
            <v>Consortium</v>
          </cell>
          <cell r="M2192">
            <v>8</v>
          </cell>
          <cell r="N2192" t="str">
            <v>CARN-1</v>
          </cell>
          <cell r="O2192" t="str">
            <v/>
          </cell>
          <cell r="P2192" t="str">
            <v/>
          </cell>
          <cell r="Q2192">
            <v>40</v>
          </cell>
          <cell r="R2192" t="str">
            <v>Année Philologique</v>
          </cell>
          <cell r="S2192" t="str">
            <v/>
          </cell>
        </row>
        <row r="2193">
          <cell r="E2193">
            <v>1925</v>
          </cell>
          <cell r="F2193" t="str">
            <v>Logins</v>
          </cell>
          <cell r="G2193" t="str">
            <v>201911</v>
          </cell>
          <cell r="H2193" t="str">
            <v>University of Minnesota - Twin Cities Campus</v>
          </cell>
          <cell r="I2193" t="str">
            <v>Minneapolis</v>
          </cell>
          <cell r="J2193" t="str">
            <v>USA</v>
          </cell>
          <cell r="K2193">
            <v>1</v>
          </cell>
          <cell r="L2193" t="str">
            <v>Consortium</v>
          </cell>
          <cell r="M2193">
            <v>8</v>
          </cell>
          <cell r="N2193" t="str">
            <v>CARN-1</v>
          </cell>
          <cell r="O2193" t="str">
            <v/>
          </cell>
          <cell r="P2193" t="str">
            <v/>
          </cell>
          <cell r="Q2193">
            <v>40</v>
          </cell>
          <cell r="R2193" t="str">
            <v>Année Philologique</v>
          </cell>
          <cell r="S2193" t="str">
            <v/>
          </cell>
        </row>
        <row r="2194">
          <cell r="E2194">
            <v>1925</v>
          </cell>
          <cell r="F2194" t="str">
            <v>Logins</v>
          </cell>
          <cell r="G2194" t="str">
            <v>201912</v>
          </cell>
          <cell r="H2194" t="str">
            <v>University of Minnesota - Twin Cities Campus</v>
          </cell>
          <cell r="I2194" t="str">
            <v>Minneapolis</v>
          </cell>
          <cell r="J2194" t="str">
            <v>USA</v>
          </cell>
          <cell r="K2194">
            <v>1</v>
          </cell>
          <cell r="L2194" t="str">
            <v>Consortium</v>
          </cell>
          <cell r="M2194">
            <v>8</v>
          </cell>
          <cell r="N2194" t="str">
            <v>CARN-1</v>
          </cell>
          <cell r="O2194" t="str">
            <v/>
          </cell>
          <cell r="P2194" t="str">
            <v/>
          </cell>
          <cell r="Q2194">
            <v>40</v>
          </cell>
          <cell r="R2194" t="str">
            <v>Année Philologique</v>
          </cell>
          <cell r="S2194" t="str">
            <v/>
          </cell>
        </row>
        <row r="2195">
          <cell r="E2195">
            <v>1930</v>
          </cell>
          <cell r="F2195" t="str">
            <v>Logins</v>
          </cell>
          <cell r="G2195" t="str">
            <v>201901</v>
          </cell>
          <cell r="H2195" t="str">
            <v>Ohio State University</v>
          </cell>
          <cell r="I2195" t="str">
            <v>Columbus</v>
          </cell>
          <cell r="J2195" t="str">
            <v>USA</v>
          </cell>
          <cell r="K2195">
            <v>1</v>
          </cell>
          <cell r="L2195" t="str">
            <v>Consortium</v>
          </cell>
          <cell r="M2195">
            <v>8</v>
          </cell>
          <cell r="N2195" t="str">
            <v>CARN-1</v>
          </cell>
          <cell r="O2195" t="str">
            <v/>
          </cell>
          <cell r="P2195" t="str">
            <v/>
          </cell>
          <cell r="Q2195">
            <v>40</v>
          </cell>
          <cell r="R2195" t="str">
            <v>Année Philologique</v>
          </cell>
          <cell r="S2195" t="str">
            <v/>
          </cell>
        </row>
        <row r="2196">
          <cell r="E2196">
            <v>1930</v>
          </cell>
          <cell r="F2196" t="str">
            <v>Logins</v>
          </cell>
          <cell r="G2196" t="str">
            <v>201902</v>
          </cell>
          <cell r="H2196" t="str">
            <v>Ohio State University</v>
          </cell>
          <cell r="I2196" t="str">
            <v>Columbus</v>
          </cell>
          <cell r="J2196" t="str">
            <v>USA</v>
          </cell>
          <cell r="K2196">
            <v>1</v>
          </cell>
          <cell r="L2196" t="str">
            <v>Consortium</v>
          </cell>
          <cell r="M2196">
            <v>8</v>
          </cell>
          <cell r="N2196" t="str">
            <v>CARN-1</v>
          </cell>
          <cell r="O2196" t="str">
            <v/>
          </cell>
          <cell r="P2196" t="str">
            <v/>
          </cell>
          <cell r="Q2196">
            <v>40</v>
          </cell>
          <cell r="R2196" t="str">
            <v>Année Philologique</v>
          </cell>
          <cell r="S2196" t="str">
            <v/>
          </cell>
        </row>
        <row r="2197">
          <cell r="E2197">
            <v>1930</v>
          </cell>
          <cell r="F2197" t="str">
            <v>Logins</v>
          </cell>
          <cell r="G2197" t="str">
            <v>201903</v>
          </cell>
          <cell r="H2197" t="str">
            <v>Ohio State University</v>
          </cell>
          <cell r="I2197" t="str">
            <v>Columbus</v>
          </cell>
          <cell r="J2197" t="str">
            <v>USA</v>
          </cell>
          <cell r="K2197">
            <v>1</v>
          </cell>
          <cell r="L2197" t="str">
            <v>Consortium</v>
          </cell>
          <cell r="M2197">
            <v>8</v>
          </cell>
          <cell r="N2197" t="str">
            <v>CARN-1</v>
          </cell>
          <cell r="O2197" t="str">
            <v/>
          </cell>
          <cell r="P2197" t="str">
            <v/>
          </cell>
          <cell r="Q2197">
            <v>40</v>
          </cell>
          <cell r="R2197" t="str">
            <v>Année Philologique</v>
          </cell>
          <cell r="S2197" t="str">
            <v/>
          </cell>
        </row>
        <row r="2198">
          <cell r="E2198">
            <v>1930</v>
          </cell>
          <cell r="F2198" t="str">
            <v>Logins</v>
          </cell>
          <cell r="G2198" t="str">
            <v>201904</v>
          </cell>
          <cell r="H2198" t="str">
            <v>Ohio State University</v>
          </cell>
          <cell r="I2198" t="str">
            <v>Columbus</v>
          </cell>
          <cell r="J2198" t="str">
            <v>USA</v>
          </cell>
          <cell r="K2198">
            <v>1</v>
          </cell>
          <cell r="L2198" t="str">
            <v>Consortium</v>
          </cell>
          <cell r="M2198">
            <v>8</v>
          </cell>
          <cell r="N2198" t="str">
            <v>CARN-1</v>
          </cell>
          <cell r="O2198" t="str">
            <v/>
          </cell>
          <cell r="P2198" t="str">
            <v/>
          </cell>
          <cell r="Q2198">
            <v>40</v>
          </cell>
          <cell r="R2198" t="str">
            <v>Année Philologique</v>
          </cell>
          <cell r="S2198" t="str">
            <v/>
          </cell>
        </row>
        <row r="2199">
          <cell r="E2199">
            <v>1930</v>
          </cell>
          <cell r="F2199" t="str">
            <v>Logins</v>
          </cell>
          <cell r="G2199" t="str">
            <v>201905</v>
          </cell>
          <cell r="H2199" t="str">
            <v>Ohio State University</v>
          </cell>
          <cell r="I2199" t="str">
            <v>Columbus</v>
          </cell>
          <cell r="J2199" t="str">
            <v>USA</v>
          </cell>
          <cell r="K2199">
            <v>1</v>
          </cell>
          <cell r="L2199" t="str">
            <v>Consortium</v>
          </cell>
          <cell r="M2199">
            <v>8</v>
          </cell>
          <cell r="N2199" t="str">
            <v>CARN-1</v>
          </cell>
          <cell r="O2199" t="str">
            <v/>
          </cell>
          <cell r="P2199" t="str">
            <v/>
          </cell>
          <cell r="Q2199">
            <v>40</v>
          </cell>
          <cell r="R2199" t="str">
            <v>Année Philologique</v>
          </cell>
          <cell r="S2199" t="str">
            <v/>
          </cell>
        </row>
        <row r="2200">
          <cell r="E2200">
            <v>1930</v>
          </cell>
          <cell r="F2200" t="str">
            <v>Logins</v>
          </cell>
          <cell r="G2200" t="str">
            <v>201906</v>
          </cell>
          <cell r="H2200" t="str">
            <v>Ohio State University</v>
          </cell>
          <cell r="I2200" t="str">
            <v>Columbus</v>
          </cell>
          <cell r="J2200" t="str">
            <v>USA</v>
          </cell>
          <cell r="K2200">
            <v>1</v>
          </cell>
          <cell r="L2200" t="str">
            <v>Consortium</v>
          </cell>
          <cell r="M2200">
            <v>8</v>
          </cell>
          <cell r="N2200" t="str">
            <v>CARN-1</v>
          </cell>
          <cell r="O2200" t="str">
            <v/>
          </cell>
          <cell r="P2200" t="str">
            <v/>
          </cell>
          <cell r="Q2200">
            <v>40</v>
          </cell>
          <cell r="R2200" t="str">
            <v>Année Philologique</v>
          </cell>
          <cell r="S2200" t="str">
            <v/>
          </cell>
        </row>
        <row r="2201">
          <cell r="E2201">
            <v>1930</v>
          </cell>
          <cell r="F2201" t="str">
            <v>Logins</v>
          </cell>
          <cell r="G2201" t="str">
            <v>201907</v>
          </cell>
          <cell r="H2201" t="str">
            <v>Ohio State University</v>
          </cell>
          <cell r="I2201" t="str">
            <v>Columbus</v>
          </cell>
          <cell r="J2201" t="str">
            <v>USA</v>
          </cell>
          <cell r="K2201">
            <v>1</v>
          </cell>
          <cell r="L2201" t="str">
            <v>Consortium</v>
          </cell>
          <cell r="M2201">
            <v>8</v>
          </cell>
          <cell r="N2201" t="str">
            <v>CARN-1</v>
          </cell>
          <cell r="O2201" t="str">
            <v/>
          </cell>
          <cell r="P2201" t="str">
            <v/>
          </cell>
          <cell r="Q2201">
            <v>40</v>
          </cell>
          <cell r="R2201" t="str">
            <v>Année Philologique</v>
          </cell>
          <cell r="S2201" t="str">
            <v/>
          </cell>
        </row>
        <row r="2202">
          <cell r="E2202">
            <v>1930</v>
          </cell>
          <cell r="F2202" t="str">
            <v>Logins</v>
          </cell>
          <cell r="G2202" t="str">
            <v>201908</v>
          </cell>
          <cell r="H2202" t="str">
            <v>Ohio State University</v>
          </cell>
          <cell r="I2202" t="str">
            <v>Columbus</v>
          </cell>
          <cell r="J2202" t="str">
            <v>USA</v>
          </cell>
          <cell r="K2202">
            <v>1</v>
          </cell>
          <cell r="L2202" t="str">
            <v>Consortium</v>
          </cell>
          <cell r="M2202">
            <v>8</v>
          </cell>
          <cell r="N2202" t="str">
            <v>CARN-1</v>
          </cell>
          <cell r="O2202" t="str">
            <v/>
          </cell>
          <cell r="P2202" t="str">
            <v/>
          </cell>
          <cell r="Q2202">
            <v>40</v>
          </cell>
          <cell r="R2202" t="str">
            <v>Année Philologique</v>
          </cell>
          <cell r="S2202" t="str">
            <v/>
          </cell>
        </row>
        <row r="2203">
          <cell r="E2203">
            <v>1930</v>
          </cell>
          <cell r="F2203" t="str">
            <v>Logins</v>
          </cell>
          <cell r="G2203" t="str">
            <v>201909</v>
          </cell>
          <cell r="H2203" t="str">
            <v>Ohio State University</v>
          </cell>
          <cell r="I2203" t="str">
            <v>Columbus</v>
          </cell>
          <cell r="J2203" t="str">
            <v>USA</v>
          </cell>
          <cell r="K2203">
            <v>1</v>
          </cell>
          <cell r="L2203" t="str">
            <v>Consortium</v>
          </cell>
          <cell r="M2203">
            <v>8</v>
          </cell>
          <cell r="N2203" t="str">
            <v>CARN-1</v>
          </cell>
          <cell r="O2203" t="str">
            <v/>
          </cell>
          <cell r="P2203" t="str">
            <v/>
          </cell>
          <cell r="Q2203">
            <v>40</v>
          </cell>
          <cell r="R2203" t="str">
            <v>Année Philologique</v>
          </cell>
          <cell r="S2203" t="str">
            <v/>
          </cell>
        </row>
        <row r="2204">
          <cell r="E2204">
            <v>1930</v>
          </cell>
          <cell r="F2204" t="str">
            <v>Logins</v>
          </cell>
          <cell r="G2204" t="str">
            <v>201910</v>
          </cell>
          <cell r="H2204" t="str">
            <v>Ohio State University</v>
          </cell>
          <cell r="I2204" t="str">
            <v>Columbus</v>
          </cell>
          <cell r="J2204" t="str">
            <v>USA</v>
          </cell>
          <cell r="K2204">
            <v>1</v>
          </cell>
          <cell r="L2204" t="str">
            <v>Consortium</v>
          </cell>
          <cell r="M2204">
            <v>8</v>
          </cell>
          <cell r="N2204" t="str">
            <v>CARN-1</v>
          </cell>
          <cell r="O2204" t="str">
            <v/>
          </cell>
          <cell r="P2204" t="str">
            <v/>
          </cell>
          <cell r="Q2204">
            <v>40</v>
          </cell>
          <cell r="R2204" t="str">
            <v>Année Philologique</v>
          </cell>
          <cell r="S2204" t="str">
            <v/>
          </cell>
        </row>
        <row r="2205">
          <cell r="E2205">
            <v>1930</v>
          </cell>
          <cell r="F2205" t="str">
            <v>Logins</v>
          </cell>
          <cell r="G2205" t="str">
            <v>201911</v>
          </cell>
          <cell r="H2205" t="str">
            <v>Ohio State University</v>
          </cell>
          <cell r="I2205" t="str">
            <v>Columbus</v>
          </cell>
          <cell r="J2205" t="str">
            <v>USA</v>
          </cell>
          <cell r="K2205">
            <v>1</v>
          </cell>
          <cell r="L2205" t="str">
            <v>Consortium</v>
          </cell>
          <cell r="M2205">
            <v>8</v>
          </cell>
          <cell r="N2205" t="str">
            <v>CARN-1</v>
          </cell>
          <cell r="O2205" t="str">
            <v/>
          </cell>
          <cell r="P2205" t="str">
            <v/>
          </cell>
          <cell r="Q2205">
            <v>40</v>
          </cell>
          <cell r="R2205" t="str">
            <v>Année Philologique</v>
          </cell>
          <cell r="S2205" t="str">
            <v/>
          </cell>
        </row>
        <row r="2206">
          <cell r="E2206">
            <v>1930</v>
          </cell>
          <cell r="F2206" t="str">
            <v>Logins</v>
          </cell>
          <cell r="G2206" t="str">
            <v>201912</v>
          </cell>
          <cell r="H2206" t="str">
            <v>Ohio State University</v>
          </cell>
          <cell r="I2206" t="str">
            <v>Columbus</v>
          </cell>
          <cell r="J2206" t="str">
            <v>USA</v>
          </cell>
          <cell r="K2206">
            <v>1</v>
          </cell>
          <cell r="L2206" t="str">
            <v>Consortium</v>
          </cell>
          <cell r="M2206">
            <v>8</v>
          </cell>
          <cell r="N2206" t="str">
            <v>CARN-1</v>
          </cell>
          <cell r="O2206" t="str">
            <v/>
          </cell>
          <cell r="P2206" t="str">
            <v/>
          </cell>
          <cell r="Q2206">
            <v>40</v>
          </cell>
          <cell r="R2206" t="str">
            <v>Année Philologique</v>
          </cell>
          <cell r="S2206" t="str">
            <v/>
          </cell>
        </row>
        <row r="2207">
          <cell r="E2207">
            <v>1936</v>
          </cell>
          <cell r="F2207" t="str">
            <v>Logins</v>
          </cell>
          <cell r="G2207" t="str">
            <v>201901</v>
          </cell>
          <cell r="H2207" t="str">
            <v>Universitätsbibliothek Heidelberg</v>
          </cell>
          <cell r="I2207" t="str">
            <v>Heidelberg</v>
          </cell>
          <cell r="J2207" t="str">
            <v>Germany</v>
          </cell>
          <cell r="K2207">
            <v>1</v>
          </cell>
          <cell r="L2207" t="str">
            <v>Consortium</v>
          </cell>
          <cell r="M2207">
            <v>2</v>
          </cell>
          <cell r="N2207" t="str">
            <v>Campus Wide</v>
          </cell>
          <cell r="O2207" t="str">
            <v/>
          </cell>
          <cell r="P2207" t="str">
            <v/>
          </cell>
          <cell r="Q2207">
            <v>60</v>
          </cell>
          <cell r="R2207" t="str">
            <v>Année Philologique</v>
          </cell>
          <cell r="S2207" t="str">
            <v/>
          </cell>
        </row>
        <row r="2208">
          <cell r="E2208">
            <v>1936</v>
          </cell>
          <cell r="F2208" t="str">
            <v>Logins</v>
          </cell>
          <cell r="G2208" t="str">
            <v>201902</v>
          </cell>
          <cell r="H2208" t="str">
            <v>Universitätsbibliothek Heidelberg</v>
          </cell>
          <cell r="I2208" t="str">
            <v>Heidelberg</v>
          </cell>
          <cell r="J2208" t="str">
            <v>Germany</v>
          </cell>
          <cell r="K2208">
            <v>1</v>
          </cell>
          <cell r="L2208" t="str">
            <v>Consortium</v>
          </cell>
          <cell r="M2208">
            <v>2</v>
          </cell>
          <cell r="N2208" t="str">
            <v>Campus Wide</v>
          </cell>
          <cell r="O2208" t="str">
            <v/>
          </cell>
          <cell r="P2208" t="str">
            <v/>
          </cell>
          <cell r="Q2208">
            <v>60</v>
          </cell>
          <cell r="R2208" t="str">
            <v>Année Philologique</v>
          </cell>
          <cell r="S2208" t="str">
            <v/>
          </cell>
        </row>
        <row r="2209">
          <cell r="E2209">
            <v>1936</v>
          </cell>
          <cell r="F2209" t="str">
            <v>Logins</v>
          </cell>
          <cell r="G2209" t="str">
            <v>201903</v>
          </cell>
          <cell r="H2209" t="str">
            <v>Universitätsbibliothek Heidelberg</v>
          </cell>
          <cell r="I2209" t="str">
            <v>Heidelberg</v>
          </cell>
          <cell r="J2209" t="str">
            <v>Germany</v>
          </cell>
          <cell r="K2209">
            <v>1</v>
          </cell>
          <cell r="L2209" t="str">
            <v>Consortium</v>
          </cell>
          <cell r="M2209">
            <v>2</v>
          </cell>
          <cell r="N2209" t="str">
            <v>Campus Wide</v>
          </cell>
          <cell r="O2209" t="str">
            <v/>
          </cell>
          <cell r="P2209" t="str">
            <v/>
          </cell>
          <cell r="Q2209">
            <v>60</v>
          </cell>
          <cell r="R2209" t="str">
            <v>Année Philologique</v>
          </cell>
          <cell r="S2209" t="str">
            <v/>
          </cell>
        </row>
        <row r="2210">
          <cell r="E2210">
            <v>1936</v>
          </cell>
          <cell r="F2210" t="str">
            <v>Logins</v>
          </cell>
          <cell r="G2210" t="str">
            <v>201904</v>
          </cell>
          <cell r="H2210" t="str">
            <v>Universitätsbibliothek Heidelberg</v>
          </cell>
          <cell r="I2210" t="str">
            <v>Heidelberg</v>
          </cell>
          <cell r="J2210" t="str">
            <v>Germany</v>
          </cell>
          <cell r="K2210">
            <v>1</v>
          </cell>
          <cell r="L2210" t="str">
            <v>Consortium</v>
          </cell>
          <cell r="M2210">
            <v>2</v>
          </cell>
          <cell r="N2210" t="str">
            <v>Campus Wide</v>
          </cell>
          <cell r="O2210" t="str">
            <v/>
          </cell>
          <cell r="P2210" t="str">
            <v/>
          </cell>
          <cell r="Q2210">
            <v>60</v>
          </cell>
          <cell r="R2210" t="str">
            <v>Année Philologique</v>
          </cell>
          <cell r="S2210" t="str">
            <v/>
          </cell>
        </row>
        <row r="2211">
          <cell r="E2211">
            <v>1936</v>
          </cell>
          <cell r="F2211" t="str">
            <v>Logins</v>
          </cell>
          <cell r="G2211" t="str">
            <v>201905</v>
          </cell>
          <cell r="H2211" t="str">
            <v>Universitätsbibliothek Heidelberg</v>
          </cell>
          <cell r="I2211" t="str">
            <v>Heidelberg</v>
          </cell>
          <cell r="J2211" t="str">
            <v>Germany</v>
          </cell>
          <cell r="K2211">
            <v>1</v>
          </cell>
          <cell r="L2211" t="str">
            <v>Consortium</v>
          </cell>
          <cell r="M2211">
            <v>2</v>
          </cell>
          <cell r="N2211" t="str">
            <v>Campus Wide</v>
          </cell>
          <cell r="O2211" t="str">
            <v/>
          </cell>
          <cell r="P2211" t="str">
            <v/>
          </cell>
          <cell r="Q2211">
            <v>60</v>
          </cell>
          <cell r="R2211" t="str">
            <v>Année Philologique</v>
          </cell>
          <cell r="S2211" t="str">
            <v/>
          </cell>
        </row>
        <row r="2212">
          <cell r="E2212">
            <v>1936</v>
          </cell>
          <cell r="F2212" t="str">
            <v>Logins</v>
          </cell>
          <cell r="G2212" t="str">
            <v>201906</v>
          </cell>
          <cell r="H2212" t="str">
            <v>Universitätsbibliothek Heidelberg</v>
          </cell>
          <cell r="I2212" t="str">
            <v>Heidelberg</v>
          </cell>
          <cell r="J2212" t="str">
            <v>Germany</v>
          </cell>
          <cell r="K2212">
            <v>1</v>
          </cell>
          <cell r="L2212" t="str">
            <v>Consortium</v>
          </cell>
          <cell r="M2212">
            <v>2</v>
          </cell>
          <cell r="N2212" t="str">
            <v>Campus Wide</v>
          </cell>
          <cell r="O2212" t="str">
            <v/>
          </cell>
          <cell r="P2212" t="str">
            <v/>
          </cell>
          <cell r="Q2212">
            <v>60</v>
          </cell>
          <cell r="R2212" t="str">
            <v>Année Philologique</v>
          </cell>
          <cell r="S2212" t="str">
            <v/>
          </cell>
        </row>
        <row r="2213">
          <cell r="E2213">
            <v>1936</v>
          </cell>
          <cell r="F2213" t="str">
            <v>Logins</v>
          </cell>
          <cell r="G2213" t="str">
            <v>201907</v>
          </cell>
          <cell r="H2213" t="str">
            <v>Universitätsbibliothek Heidelberg</v>
          </cell>
          <cell r="I2213" t="str">
            <v>Heidelberg</v>
          </cell>
          <cell r="J2213" t="str">
            <v>Germany</v>
          </cell>
          <cell r="K2213">
            <v>1</v>
          </cell>
          <cell r="L2213" t="str">
            <v>Consortium</v>
          </cell>
          <cell r="M2213">
            <v>2</v>
          </cell>
          <cell r="N2213" t="str">
            <v>Campus Wide</v>
          </cell>
          <cell r="O2213" t="str">
            <v/>
          </cell>
          <cell r="P2213" t="str">
            <v/>
          </cell>
          <cell r="Q2213">
            <v>60</v>
          </cell>
          <cell r="R2213" t="str">
            <v>Année Philologique</v>
          </cell>
          <cell r="S2213" t="str">
            <v/>
          </cell>
        </row>
        <row r="2214">
          <cell r="E2214">
            <v>1936</v>
          </cell>
          <cell r="F2214" t="str">
            <v>Logins</v>
          </cell>
          <cell r="G2214" t="str">
            <v>201908</v>
          </cell>
          <cell r="H2214" t="str">
            <v>Universitätsbibliothek Heidelberg</v>
          </cell>
          <cell r="I2214" t="str">
            <v>Heidelberg</v>
          </cell>
          <cell r="J2214" t="str">
            <v>Germany</v>
          </cell>
          <cell r="K2214">
            <v>1</v>
          </cell>
          <cell r="L2214" t="str">
            <v>Consortium</v>
          </cell>
          <cell r="M2214">
            <v>2</v>
          </cell>
          <cell r="N2214" t="str">
            <v>Campus Wide</v>
          </cell>
          <cell r="O2214" t="str">
            <v/>
          </cell>
          <cell r="P2214" t="str">
            <v/>
          </cell>
          <cell r="Q2214">
            <v>60</v>
          </cell>
          <cell r="R2214" t="str">
            <v>Année Philologique</v>
          </cell>
          <cell r="S2214" t="str">
            <v/>
          </cell>
        </row>
        <row r="2215">
          <cell r="E2215">
            <v>1936</v>
          </cell>
          <cell r="F2215" t="str">
            <v>Logins</v>
          </cell>
          <cell r="G2215" t="str">
            <v>201909</v>
          </cell>
          <cell r="H2215" t="str">
            <v>Universitätsbibliothek Heidelberg</v>
          </cell>
          <cell r="I2215" t="str">
            <v>Heidelberg</v>
          </cell>
          <cell r="J2215" t="str">
            <v>Germany</v>
          </cell>
          <cell r="K2215">
            <v>1</v>
          </cell>
          <cell r="L2215" t="str">
            <v>Consortium</v>
          </cell>
          <cell r="M2215">
            <v>2</v>
          </cell>
          <cell r="N2215" t="str">
            <v>Campus Wide</v>
          </cell>
          <cell r="O2215" t="str">
            <v/>
          </cell>
          <cell r="P2215" t="str">
            <v/>
          </cell>
          <cell r="Q2215">
            <v>60</v>
          </cell>
          <cell r="R2215" t="str">
            <v>Année Philologique</v>
          </cell>
          <cell r="S2215" t="str">
            <v/>
          </cell>
        </row>
        <row r="2216">
          <cell r="E2216">
            <v>1936</v>
          </cell>
          <cell r="F2216" t="str">
            <v>Logins</v>
          </cell>
          <cell r="G2216" t="str">
            <v>201910</v>
          </cell>
          <cell r="H2216" t="str">
            <v>Universitätsbibliothek Heidelberg</v>
          </cell>
          <cell r="I2216" t="str">
            <v>Heidelberg</v>
          </cell>
          <cell r="J2216" t="str">
            <v>Germany</v>
          </cell>
          <cell r="K2216">
            <v>1</v>
          </cell>
          <cell r="L2216" t="str">
            <v>Consortium</v>
          </cell>
          <cell r="M2216">
            <v>2</v>
          </cell>
          <cell r="N2216" t="str">
            <v>Campus Wide</v>
          </cell>
          <cell r="O2216" t="str">
            <v/>
          </cell>
          <cell r="P2216" t="str">
            <v/>
          </cell>
          <cell r="Q2216">
            <v>60</v>
          </cell>
          <cell r="R2216" t="str">
            <v>Année Philologique</v>
          </cell>
          <cell r="S2216" t="str">
            <v/>
          </cell>
        </row>
        <row r="2217">
          <cell r="E2217">
            <v>1936</v>
          </cell>
          <cell r="F2217" t="str">
            <v>Logins</v>
          </cell>
          <cell r="G2217" t="str">
            <v>201911</v>
          </cell>
          <cell r="H2217" t="str">
            <v>Universitätsbibliothek Heidelberg</v>
          </cell>
          <cell r="I2217" t="str">
            <v>Heidelberg</v>
          </cell>
          <cell r="J2217" t="str">
            <v>Germany</v>
          </cell>
          <cell r="K2217">
            <v>1</v>
          </cell>
          <cell r="L2217" t="str">
            <v>Consortium</v>
          </cell>
          <cell r="M2217">
            <v>2</v>
          </cell>
          <cell r="N2217" t="str">
            <v>Campus Wide</v>
          </cell>
          <cell r="O2217" t="str">
            <v/>
          </cell>
          <cell r="P2217" t="str">
            <v/>
          </cell>
          <cell r="Q2217">
            <v>60</v>
          </cell>
          <cell r="R2217" t="str">
            <v>Année Philologique</v>
          </cell>
          <cell r="S2217" t="str">
            <v/>
          </cell>
        </row>
        <row r="2218">
          <cell r="E2218">
            <v>1936</v>
          </cell>
          <cell r="F2218" t="str">
            <v>Logins</v>
          </cell>
          <cell r="G2218" t="str">
            <v>201912</v>
          </cell>
          <cell r="H2218" t="str">
            <v>Universitätsbibliothek Heidelberg</v>
          </cell>
          <cell r="I2218" t="str">
            <v>Heidelberg</v>
          </cell>
          <cell r="J2218" t="str">
            <v>Germany</v>
          </cell>
          <cell r="K2218">
            <v>1</v>
          </cell>
          <cell r="L2218" t="str">
            <v>Consortium</v>
          </cell>
          <cell r="M2218">
            <v>2</v>
          </cell>
          <cell r="N2218" t="str">
            <v>Campus Wide</v>
          </cell>
          <cell r="O2218" t="str">
            <v/>
          </cell>
          <cell r="P2218" t="str">
            <v/>
          </cell>
          <cell r="Q2218">
            <v>60</v>
          </cell>
          <cell r="R2218" t="str">
            <v>Année Philologique</v>
          </cell>
          <cell r="S2218" t="str">
            <v/>
          </cell>
        </row>
        <row r="2219">
          <cell r="E2219">
            <v>1937</v>
          </cell>
          <cell r="F2219" t="str">
            <v>Logins</v>
          </cell>
          <cell r="G2219" t="str">
            <v>201902</v>
          </cell>
          <cell r="H2219" t="str">
            <v>Hope College</v>
          </cell>
          <cell r="I2219" t="str">
            <v>Holland</v>
          </cell>
          <cell r="J2219" t="str">
            <v>USA</v>
          </cell>
          <cell r="K2219">
            <v>2</v>
          </cell>
          <cell r="L2219" t="str">
            <v>Institute</v>
          </cell>
          <cell r="M2219">
            <v>11</v>
          </cell>
          <cell r="N2219" t="str">
            <v>CARN-4</v>
          </cell>
          <cell r="O2219" t="str">
            <v/>
          </cell>
          <cell r="P2219" t="str">
            <v/>
          </cell>
          <cell r="Q2219">
            <v>3</v>
          </cell>
          <cell r="R2219" t="str">
            <v>Année Philologique</v>
          </cell>
          <cell r="S2219" t="str">
            <v/>
          </cell>
        </row>
        <row r="2220">
          <cell r="E2220">
            <v>1937</v>
          </cell>
          <cell r="F2220" t="str">
            <v>Logins</v>
          </cell>
          <cell r="G2220" t="str">
            <v>201903</v>
          </cell>
          <cell r="H2220" t="str">
            <v>Hope College</v>
          </cell>
          <cell r="I2220" t="str">
            <v>Holland</v>
          </cell>
          <cell r="J2220" t="str">
            <v>USA</v>
          </cell>
          <cell r="K2220">
            <v>2</v>
          </cell>
          <cell r="L2220" t="str">
            <v>Institute</v>
          </cell>
          <cell r="M2220">
            <v>11</v>
          </cell>
          <cell r="N2220" t="str">
            <v>CARN-4</v>
          </cell>
          <cell r="O2220" t="str">
            <v/>
          </cell>
          <cell r="P2220" t="str">
            <v/>
          </cell>
          <cell r="Q2220">
            <v>3</v>
          </cell>
          <cell r="R2220" t="str">
            <v>Année Philologique</v>
          </cell>
          <cell r="S2220" t="str">
            <v/>
          </cell>
        </row>
        <row r="2221">
          <cell r="E2221">
            <v>1937</v>
          </cell>
          <cell r="F2221" t="str">
            <v>Logins</v>
          </cell>
          <cell r="G2221" t="str">
            <v>201904</v>
          </cell>
          <cell r="H2221" t="str">
            <v>Hope College</v>
          </cell>
          <cell r="I2221" t="str">
            <v>Holland</v>
          </cell>
          <cell r="J2221" t="str">
            <v>USA</v>
          </cell>
          <cell r="K2221">
            <v>2</v>
          </cell>
          <cell r="L2221" t="str">
            <v>Institute</v>
          </cell>
          <cell r="M2221">
            <v>11</v>
          </cell>
          <cell r="N2221" t="str">
            <v>CARN-4</v>
          </cell>
          <cell r="O2221" t="str">
            <v/>
          </cell>
          <cell r="P2221" t="str">
            <v/>
          </cell>
          <cell r="Q2221">
            <v>3</v>
          </cell>
          <cell r="R2221" t="str">
            <v>Année Philologique</v>
          </cell>
          <cell r="S2221" t="str">
            <v/>
          </cell>
        </row>
        <row r="2222">
          <cell r="E2222">
            <v>1937</v>
          </cell>
          <cell r="F2222" t="str">
            <v>Logins</v>
          </cell>
          <cell r="G2222" t="str">
            <v>201905</v>
          </cell>
          <cell r="H2222" t="str">
            <v>Hope College</v>
          </cell>
          <cell r="I2222" t="str">
            <v>Holland</v>
          </cell>
          <cell r="J2222" t="str">
            <v>USA</v>
          </cell>
          <cell r="K2222">
            <v>2</v>
          </cell>
          <cell r="L2222" t="str">
            <v>Institute</v>
          </cell>
          <cell r="M2222">
            <v>11</v>
          </cell>
          <cell r="N2222" t="str">
            <v>CARN-4</v>
          </cell>
          <cell r="O2222" t="str">
            <v/>
          </cell>
          <cell r="P2222" t="str">
            <v/>
          </cell>
          <cell r="Q2222">
            <v>3</v>
          </cell>
          <cell r="R2222" t="str">
            <v>Année Philologique</v>
          </cell>
          <cell r="S2222" t="str">
            <v/>
          </cell>
        </row>
        <row r="2223">
          <cell r="E2223">
            <v>1937</v>
          </cell>
          <cell r="F2223" t="str">
            <v>Logins</v>
          </cell>
          <cell r="G2223" t="str">
            <v>201909</v>
          </cell>
          <cell r="H2223" t="str">
            <v>Hope College</v>
          </cell>
          <cell r="I2223" t="str">
            <v>Holland</v>
          </cell>
          <cell r="J2223" t="str">
            <v>USA</v>
          </cell>
          <cell r="K2223">
            <v>2</v>
          </cell>
          <cell r="L2223" t="str">
            <v>Institute</v>
          </cell>
          <cell r="M2223">
            <v>11</v>
          </cell>
          <cell r="N2223" t="str">
            <v>CARN-4</v>
          </cell>
          <cell r="O2223" t="str">
            <v/>
          </cell>
          <cell r="P2223" t="str">
            <v/>
          </cell>
          <cell r="Q2223">
            <v>3</v>
          </cell>
          <cell r="R2223" t="str">
            <v>Année Philologique</v>
          </cell>
          <cell r="S2223" t="str">
            <v/>
          </cell>
        </row>
        <row r="2224">
          <cell r="E2224">
            <v>1937</v>
          </cell>
          <cell r="F2224" t="str">
            <v>Logins</v>
          </cell>
          <cell r="G2224" t="str">
            <v>201910</v>
          </cell>
          <cell r="H2224" t="str">
            <v>Hope College</v>
          </cell>
          <cell r="I2224" t="str">
            <v>Holland</v>
          </cell>
          <cell r="J2224" t="str">
            <v>USA</v>
          </cell>
          <cell r="K2224">
            <v>2</v>
          </cell>
          <cell r="L2224" t="str">
            <v>Institute</v>
          </cell>
          <cell r="M2224">
            <v>11</v>
          </cell>
          <cell r="N2224" t="str">
            <v>CARN-4</v>
          </cell>
          <cell r="O2224" t="str">
            <v/>
          </cell>
          <cell r="P2224" t="str">
            <v/>
          </cell>
          <cell r="Q2224">
            <v>3</v>
          </cell>
          <cell r="R2224" t="str">
            <v>Année Philologique</v>
          </cell>
          <cell r="S2224" t="str">
            <v/>
          </cell>
        </row>
        <row r="2225">
          <cell r="E2225">
            <v>1938</v>
          </cell>
          <cell r="F2225" t="str">
            <v>Logins</v>
          </cell>
          <cell r="G2225" t="str">
            <v>201901</v>
          </cell>
          <cell r="H2225" t="str">
            <v>Universiteit Gent</v>
          </cell>
          <cell r="I2225" t="str">
            <v>Gent</v>
          </cell>
          <cell r="J2225" t="str">
            <v>Belgium</v>
          </cell>
          <cell r="K2225">
            <v>1</v>
          </cell>
          <cell r="L2225" t="str">
            <v>Consortium</v>
          </cell>
          <cell r="M2225">
            <v>2</v>
          </cell>
          <cell r="N2225" t="str">
            <v>Campus Wide</v>
          </cell>
          <cell r="O2225" t="str">
            <v/>
          </cell>
          <cell r="P2225" t="str">
            <v/>
          </cell>
          <cell r="Q2225">
            <v>100</v>
          </cell>
          <cell r="R2225" t="str">
            <v>Année Philologique</v>
          </cell>
          <cell r="S2225" t="str">
            <v/>
          </cell>
        </row>
        <row r="2226">
          <cell r="E2226">
            <v>1938</v>
          </cell>
          <cell r="F2226" t="str">
            <v>Logins</v>
          </cell>
          <cell r="G2226" t="str">
            <v>201902</v>
          </cell>
          <cell r="H2226" t="str">
            <v>Universiteit Gent</v>
          </cell>
          <cell r="I2226" t="str">
            <v>Gent</v>
          </cell>
          <cell r="J2226" t="str">
            <v>Belgium</v>
          </cell>
          <cell r="K2226">
            <v>1</v>
          </cell>
          <cell r="L2226" t="str">
            <v>Consortium</v>
          </cell>
          <cell r="M2226">
            <v>2</v>
          </cell>
          <cell r="N2226" t="str">
            <v>Campus Wide</v>
          </cell>
          <cell r="O2226" t="str">
            <v/>
          </cell>
          <cell r="P2226" t="str">
            <v/>
          </cell>
          <cell r="Q2226">
            <v>100</v>
          </cell>
          <cell r="R2226" t="str">
            <v>Année Philologique</v>
          </cell>
          <cell r="S2226" t="str">
            <v/>
          </cell>
        </row>
        <row r="2227">
          <cell r="E2227">
            <v>1938</v>
          </cell>
          <cell r="F2227" t="str">
            <v>Logins</v>
          </cell>
          <cell r="G2227" t="str">
            <v>201903</v>
          </cell>
          <cell r="H2227" t="str">
            <v>Universiteit Gent</v>
          </cell>
          <cell r="I2227" t="str">
            <v>Gent</v>
          </cell>
          <cell r="J2227" t="str">
            <v>Belgium</v>
          </cell>
          <cell r="K2227">
            <v>1</v>
          </cell>
          <cell r="L2227" t="str">
            <v>Consortium</v>
          </cell>
          <cell r="M2227">
            <v>2</v>
          </cell>
          <cell r="N2227" t="str">
            <v>Campus Wide</v>
          </cell>
          <cell r="O2227" t="str">
            <v/>
          </cell>
          <cell r="P2227" t="str">
            <v/>
          </cell>
          <cell r="Q2227">
            <v>100</v>
          </cell>
          <cell r="R2227" t="str">
            <v>Année Philologique</v>
          </cell>
          <cell r="S2227" t="str">
            <v/>
          </cell>
        </row>
        <row r="2228">
          <cell r="E2228">
            <v>1938</v>
          </cell>
          <cell r="F2228" t="str">
            <v>Logins</v>
          </cell>
          <cell r="G2228" t="str">
            <v>201904</v>
          </cell>
          <cell r="H2228" t="str">
            <v>Universiteit Gent</v>
          </cell>
          <cell r="I2228" t="str">
            <v>Gent</v>
          </cell>
          <cell r="J2228" t="str">
            <v>Belgium</v>
          </cell>
          <cell r="K2228">
            <v>1</v>
          </cell>
          <cell r="L2228" t="str">
            <v>Consortium</v>
          </cell>
          <cell r="M2228">
            <v>2</v>
          </cell>
          <cell r="N2228" t="str">
            <v>Campus Wide</v>
          </cell>
          <cell r="O2228" t="str">
            <v/>
          </cell>
          <cell r="P2228" t="str">
            <v/>
          </cell>
          <cell r="Q2228">
            <v>100</v>
          </cell>
          <cell r="R2228" t="str">
            <v>Année Philologique</v>
          </cell>
          <cell r="S2228" t="str">
            <v/>
          </cell>
        </row>
        <row r="2229">
          <cell r="E2229">
            <v>1938</v>
          </cell>
          <cell r="F2229" t="str">
            <v>Logins</v>
          </cell>
          <cell r="G2229" t="str">
            <v>201905</v>
          </cell>
          <cell r="H2229" t="str">
            <v>Universiteit Gent</v>
          </cell>
          <cell r="I2229" t="str">
            <v>Gent</v>
          </cell>
          <cell r="J2229" t="str">
            <v>Belgium</v>
          </cell>
          <cell r="K2229">
            <v>1</v>
          </cell>
          <cell r="L2229" t="str">
            <v>Consortium</v>
          </cell>
          <cell r="M2229">
            <v>2</v>
          </cell>
          <cell r="N2229" t="str">
            <v>Campus Wide</v>
          </cell>
          <cell r="O2229" t="str">
            <v/>
          </cell>
          <cell r="P2229" t="str">
            <v/>
          </cell>
          <cell r="Q2229">
            <v>100</v>
          </cell>
          <cell r="R2229" t="str">
            <v>Année Philologique</v>
          </cell>
          <cell r="S2229" t="str">
            <v/>
          </cell>
        </row>
        <row r="2230">
          <cell r="E2230">
            <v>1938</v>
          </cell>
          <cell r="F2230" t="str">
            <v>Logins</v>
          </cell>
          <cell r="G2230" t="str">
            <v>201906</v>
          </cell>
          <cell r="H2230" t="str">
            <v>Universiteit Gent</v>
          </cell>
          <cell r="I2230" t="str">
            <v>Gent</v>
          </cell>
          <cell r="J2230" t="str">
            <v>Belgium</v>
          </cell>
          <cell r="K2230">
            <v>1</v>
          </cell>
          <cell r="L2230" t="str">
            <v>Consortium</v>
          </cell>
          <cell r="M2230">
            <v>2</v>
          </cell>
          <cell r="N2230" t="str">
            <v>Campus Wide</v>
          </cell>
          <cell r="O2230" t="str">
            <v/>
          </cell>
          <cell r="P2230" t="str">
            <v/>
          </cell>
          <cell r="Q2230">
            <v>100</v>
          </cell>
          <cell r="R2230" t="str">
            <v>Année Philologique</v>
          </cell>
          <cell r="S2230" t="str">
            <v/>
          </cell>
        </row>
        <row r="2231">
          <cell r="E2231">
            <v>1938</v>
          </cell>
          <cell r="F2231" t="str">
            <v>Logins</v>
          </cell>
          <cell r="G2231" t="str">
            <v>201907</v>
          </cell>
          <cell r="H2231" t="str">
            <v>Universiteit Gent</v>
          </cell>
          <cell r="I2231" t="str">
            <v>Gent</v>
          </cell>
          <cell r="J2231" t="str">
            <v>Belgium</v>
          </cell>
          <cell r="K2231">
            <v>1</v>
          </cell>
          <cell r="L2231" t="str">
            <v>Consortium</v>
          </cell>
          <cell r="M2231">
            <v>2</v>
          </cell>
          <cell r="N2231" t="str">
            <v>Campus Wide</v>
          </cell>
          <cell r="O2231" t="str">
            <v/>
          </cell>
          <cell r="P2231" t="str">
            <v/>
          </cell>
          <cell r="Q2231">
            <v>100</v>
          </cell>
          <cell r="R2231" t="str">
            <v>Année Philologique</v>
          </cell>
          <cell r="S2231" t="str">
            <v/>
          </cell>
        </row>
        <row r="2232">
          <cell r="E2232">
            <v>1938</v>
          </cell>
          <cell r="F2232" t="str">
            <v>Logins</v>
          </cell>
          <cell r="G2232" t="str">
            <v>201908</v>
          </cell>
          <cell r="H2232" t="str">
            <v>Universiteit Gent</v>
          </cell>
          <cell r="I2232" t="str">
            <v>Gent</v>
          </cell>
          <cell r="J2232" t="str">
            <v>Belgium</v>
          </cell>
          <cell r="K2232">
            <v>1</v>
          </cell>
          <cell r="L2232" t="str">
            <v>Consortium</v>
          </cell>
          <cell r="M2232">
            <v>2</v>
          </cell>
          <cell r="N2232" t="str">
            <v>Campus Wide</v>
          </cell>
          <cell r="O2232" t="str">
            <v/>
          </cell>
          <cell r="P2232" t="str">
            <v/>
          </cell>
          <cell r="Q2232">
            <v>100</v>
          </cell>
          <cell r="R2232" t="str">
            <v>Année Philologique</v>
          </cell>
          <cell r="S2232" t="str">
            <v/>
          </cell>
        </row>
        <row r="2233">
          <cell r="E2233">
            <v>1938</v>
          </cell>
          <cell r="F2233" t="str">
            <v>Logins</v>
          </cell>
          <cell r="G2233" t="str">
            <v>201909</v>
          </cell>
          <cell r="H2233" t="str">
            <v>Universiteit Gent</v>
          </cell>
          <cell r="I2233" t="str">
            <v>Gent</v>
          </cell>
          <cell r="J2233" t="str">
            <v>Belgium</v>
          </cell>
          <cell r="K2233">
            <v>1</v>
          </cell>
          <cell r="L2233" t="str">
            <v>Consortium</v>
          </cell>
          <cell r="M2233">
            <v>2</v>
          </cell>
          <cell r="N2233" t="str">
            <v>Campus Wide</v>
          </cell>
          <cell r="O2233" t="str">
            <v/>
          </cell>
          <cell r="P2233" t="str">
            <v/>
          </cell>
          <cell r="Q2233">
            <v>100</v>
          </cell>
          <cell r="R2233" t="str">
            <v>Année Philologique</v>
          </cell>
          <cell r="S2233" t="str">
            <v/>
          </cell>
        </row>
        <row r="2234">
          <cell r="E2234">
            <v>1938</v>
          </cell>
          <cell r="F2234" t="str">
            <v>Logins</v>
          </cell>
          <cell r="G2234" t="str">
            <v>201910</v>
          </cell>
          <cell r="H2234" t="str">
            <v>Universiteit Gent</v>
          </cell>
          <cell r="I2234" t="str">
            <v>Gent</v>
          </cell>
          <cell r="J2234" t="str">
            <v>Belgium</v>
          </cell>
          <cell r="K2234">
            <v>1</v>
          </cell>
          <cell r="L2234" t="str">
            <v>Consortium</v>
          </cell>
          <cell r="M2234">
            <v>2</v>
          </cell>
          <cell r="N2234" t="str">
            <v>Campus Wide</v>
          </cell>
          <cell r="O2234" t="str">
            <v/>
          </cell>
          <cell r="P2234" t="str">
            <v/>
          </cell>
          <cell r="Q2234">
            <v>100</v>
          </cell>
          <cell r="R2234" t="str">
            <v>Année Philologique</v>
          </cell>
          <cell r="S2234" t="str">
            <v/>
          </cell>
        </row>
        <row r="2235">
          <cell r="E2235">
            <v>1938</v>
          </cell>
          <cell r="F2235" t="str">
            <v>Logins</v>
          </cell>
          <cell r="G2235" t="str">
            <v>201911</v>
          </cell>
          <cell r="H2235" t="str">
            <v>Universiteit Gent</v>
          </cell>
          <cell r="I2235" t="str">
            <v>Gent</v>
          </cell>
          <cell r="J2235" t="str">
            <v>Belgium</v>
          </cell>
          <cell r="K2235">
            <v>1</v>
          </cell>
          <cell r="L2235" t="str">
            <v>Consortium</v>
          </cell>
          <cell r="M2235">
            <v>2</v>
          </cell>
          <cell r="N2235" t="str">
            <v>Campus Wide</v>
          </cell>
          <cell r="O2235" t="str">
            <v/>
          </cell>
          <cell r="P2235" t="str">
            <v/>
          </cell>
          <cell r="Q2235">
            <v>100</v>
          </cell>
          <cell r="R2235" t="str">
            <v>Année Philologique</v>
          </cell>
          <cell r="S2235" t="str">
            <v/>
          </cell>
        </row>
        <row r="2236">
          <cell r="E2236">
            <v>1938</v>
          </cell>
          <cell r="F2236" t="str">
            <v>Logins</v>
          </cell>
          <cell r="G2236" t="str">
            <v>201912</v>
          </cell>
          <cell r="H2236" t="str">
            <v>Universiteit Gent</v>
          </cell>
          <cell r="I2236" t="str">
            <v>Gent</v>
          </cell>
          <cell r="J2236" t="str">
            <v>Belgium</v>
          </cell>
          <cell r="K2236">
            <v>1</v>
          </cell>
          <cell r="L2236" t="str">
            <v>Consortium</v>
          </cell>
          <cell r="M2236">
            <v>2</v>
          </cell>
          <cell r="N2236" t="str">
            <v>Campus Wide</v>
          </cell>
          <cell r="O2236" t="str">
            <v/>
          </cell>
          <cell r="P2236" t="str">
            <v/>
          </cell>
          <cell r="Q2236">
            <v>100</v>
          </cell>
          <cell r="R2236" t="str">
            <v>Année Philologique</v>
          </cell>
          <cell r="S2236" t="str">
            <v/>
          </cell>
        </row>
        <row r="2237">
          <cell r="E2237">
            <v>1940</v>
          </cell>
          <cell r="F2237" t="str">
            <v>Logins</v>
          </cell>
          <cell r="G2237" t="str">
            <v>201901</v>
          </cell>
          <cell r="H2237" t="str">
            <v>Concordia University</v>
          </cell>
          <cell r="I2237" t="str">
            <v>Montreal</v>
          </cell>
          <cell r="J2237" t="str">
            <v>Canada</v>
          </cell>
          <cell r="K2237">
            <v>1</v>
          </cell>
          <cell r="L2237" t="str">
            <v>Consortium</v>
          </cell>
          <cell r="M2237">
            <v>3</v>
          </cell>
          <cell r="N2237" t="str">
            <v>Standard</v>
          </cell>
          <cell r="O2237" t="str">
            <v/>
          </cell>
          <cell r="P2237" t="str">
            <v/>
          </cell>
          <cell r="Q2237">
            <v>3</v>
          </cell>
          <cell r="R2237" t="str">
            <v>Année Philologique</v>
          </cell>
          <cell r="S2237" t="str">
            <v/>
          </cell>
        </row>
        <row r="2238">
          <cell r="E2238">
            <v>1940</v>
          </cell>
          <cell r="F2238" t="str">
            <v>Logins</v>
          </cell>
          <cell r="G2238" t="str">
            <v>201902</v>
          </cell>
          <cell r="H2238" t="str">
            <v>Concordia University</v>
          </cell>
          <cell r="I2238" t="str">
            <v>Montreal</v>
          </cell>
          <cell r="J2238" t="str">
            <v>Canada</v>
          </cell>
          <cell r="K2238">
            <v>1</v>
          </cell>
          <cell r="L2238" t="str">
            <v>Consortium</v>
          </cell>
          <cell r="M2238">
            <v>3</v>
          </cell>
          <cell r="N2238" t="str">
            <v>Standard</v>
          </cell>
          <cell r="O2238" t="str">
            <v/>
          </cell>
          <cell r="P2238" t="str">
            <v/>
          </cell>
          <cell r="Q2238">
            <v>3</v>
          </cell>
          <cell r="R2238" t="str">
            <v>Année Philologique</v>
          </cell>
          <cell r="S2238" t="str">
            <v/>
          </cell>
        </row>
        <row r="2239">
          <cell r="E2239">
            <v>1940</v>
          </cell>
          <cell r="F2239" t="str">
            <v>Logins</v>
          </cell>
          <cell r="G2239" t="str">
            <v>201903</v>
          </cell>
          <cell r="H2239" t="str">
            <v>Concordia University</v>
          </cell>
          <cell r="I2239" t="str">
            <v>Montreal</v>
          </cell>
          <cell r="J2239" t="str">
            <v>Canada</v>
          </cell>
          <cell r="K2239">
            <v>1</v>
          </cell>
          <cell r="L2239" t="str">
            <v>Consortium</v>
          </cell>
          <cell r="M2239">
            <v>3</v>
          </cell>
          <cell r="N2239" t="str">
            <v>Standard</v>
          </cell>
          <cell r="O2239" t="str">
            <v/>
          </cell>
          <cell r="P2239" t="str">
            <v/>
          </cell>
          <cell r="Q2239">
            <v>3</v>
          </cell>
          <cell r="R2239" t="str">
            <v>Année Philologique</v>
          </cell>
          <cell r="S2239" t="str">
            <v/>
          </cell>
        </row>
        <row r="2240">
          <cell r="E2240">
            <v>1940</v>
          </cell>
          <cell r="F2240" t="str">
            <v>Logins</v>
          </cell>
          <cell r="G2240" t="str">
            <v>201904</v>
          </cell>
          <cell r="H2240" t="str">
            <v>Concordia University</v>
          </cell>
          <cell r="I2240" t="str">
            <v>Montreal</v>
          </cell>
          <cell r="J2240" t="str">
            <v>Canada</v>
          </cell>
          <cell r="K2240">
            <v>1</v>
          </cell>
          <cell r="L2240" t="str">
            <v>Consortium</v>
          </cell>
          <cell r="M2240">
            <v>3</v>
          </cell>
          <cell r="N2240" t="str">
            <v>Standard</v>
          </cell>
          <cell r="O2240" t="str">
            <v/>
          </cell>
          <cell r="P2240" t="str">
            <v/>
          </cell>
          <cell r="Q2240">
            <v>3</v>
          </cell>
          <cell r="R2240" t="str">
            <v>Année Philologique</v>
          </cell>
          <cell r="S2240" t="str">
            <v/>
          </cell>
        </row>
        <row r="2241">
          <cell r="E2241">
            <v>1940</v>
          </cell>
          <cell r="F2241" t="str">
            <v>Logins</v>
          </cell>
          <cell r="G2241" t="str">
            <v>201905</v>
          </cell>
          <cell r="H2241" t="str">
            <v>Concordia University</v>
          </cell>
          <cell r="I2241" t="str">
            <v>Montreal</v>
          </cell>
          <cell r="J2241" t="str">
            <v>Canada</v>
          </cell>
          <cell r="K2241">
            <v>1</v>
          </cell>
          <cell r="L2241" t="str">
            <v>Consortium</v>
          </cell>
          <cell r="M2241">
            <v>3</v>
          </cell>
          <cell r="N2241" t="str">
            <v>Standard</v>
          </cell>
          <cell r="O2241" t="str">
            <v/>
          </cell>
          <cell r="P2241" t="str">
            <v/>
          </cell>
          <cell r="Q2241">
            <v>3</v>
          </cell>
          <cell r="R2241" t="str">
            <v>Année Philologique</v>
          </cell>
          <cell r="S2241" t="str">
            <v/>
          </cell>
        </row>
        <row r="2242">
          <cell r="E2242">
            <v>1940</v>
          </cell>
          <cell r="F2242" t="str">
            <v>Logins</v>
          </cell>
          <cell r="G2242" t="str">
            <v>201906</v>
          </cell>
          <cell r="H2242" t="str">
            <v>Concordia University</v>
          </cell>
          <cell r="I2242" t="str">
            <v>Montreal</v>
          </cell>
          <cell r="J2242" t="str">
            <v>Canada</v>
          </cell>
          <cell r="K2242">
            <v>1</v>
          </cell>
          <cell r="L2242" t="str">
            <v>Consortium</v>
          </cell>
          <cell r="M2242">
            <v>3</v>
          </cell>
          <cell r="N2242" t="str">
            <v>Standard</v>
          </cell>
          <cell r="O2242" t="str">
            <v/>
          </cell>
          <cell r="P2242" t="str">
            <v/>
          </cell>
          <cell r="Q2242">
            <v>3</v>
          </cell>
          <cell r="R2242" t="str">
            <v>Année Philologique</v>
          </cell>
          <cell r="S2242" t="str">
            <v/>
          </cell>
        </row>
        <row r="2243">
          <cell r="E2243">
            <v>1940</v>
          </cell>
          <cell r="F2243" t="str">
            <v>Logins</v>
          </cell>
          <cell r="G2243" t="str">
            <v>201909</v>
          </cell>
          <cell r="H2243" t="str">
            <v>Concordia University</v>
          </cell>
          <cell r="I2243" t="str">
            <v>Montreal</v>
          </cell>
          <cell r="J2243" t="str">
            <v>Canada</v>
          </cell>
          <cell r="K2243">
            <v>1</v>
          </cell>
          <cell r="L2243" t="str">
            <v>Consortium</v>
          </cell>
          <cell r="M2243">
            <v>3</v>
          </cell>
          <cell r="N2243" t="str">
            <v>Standard</v>
          </cell>
          <cell r="O2243" t="str">
            <v/>
          </cell>
          <cell r="P2243" t="str">
            <v/>
          </cell>
          <cell r="Q2243">
            <v>3</v>
          </cell>
          <cell r="R2243" t="str">
            <v>Année Philologique</v>
          </cell>
          <cell r="S2243" t="str">
            <v/>
          </cell>
        </row>
        <row r="2244">
          <cell r="E2244">
            <v>1940</v>
          </cell>
          <cell r="F2244" t="str">
            <v>Logins</v>
          </cell>
          <cell r="G2244" t="str">
            <v>201910</v>
          </cell>
          <cell r="H2244" t="str">
            <v>Concordia University</v>
          </cell>
          <cell r="I2244" t="str">
            <v>Montreal</v>
          </cell>
          <cell r="J2244" t="str">
            <v>Canada</v>
          </cell>
          <cell r="K2244">
            <v>1</v>
          </cell>
          <cell r="L2244" t="str">
            <v>Consortium</v>
          </cell>
          <cell r="M2244">
            <v>3</v>
          </cell>
          <cell r="N2244" t="str">
            <v>Standard</v>
          </cell>
          <cell r="O2244" t="str">
            <v/>
          </cell>
          <cell r="P2244" t="str">
            <v/>
          </cell>
          <cell r="Q2244">
            <v>3</v>
          </cell>
          <cell r="R2244" t="str">
            <v>Année Philologique</v>
          </cell>
          <cell r="S2244" t="str">
            <v/>
          </cell>
        </row>
        <row r="2245">
          <cell r="E2245">
            <v>1940</v>
          </cell>
          <cell r="F2245" t="str">
            <v>Logins</v>
          </cell>
          <cell r="G2245" t="str">
            <v>201911</v>
          </cell>
          <cell r="H2245" t="str">
            <v>Concordia University</v>
          </cell>
          <cell r="I2245" t="str">
            <v>Montreal</v>
          </cell>
          <cell r="J2245" t="str">
            <v>Canada</v>
          </cell>
          <cell r="K2245">
            <v>1</v>
          </cell>
          <cell r="L2245" t="str">
            <v>Consortium</v>
          </cell>
          <cell r="M2245">
            <v>3</v>
          </cell>
          <cell r="N2245" t="str">
            <v>Standard</v>
          </cell>
          <cell r="O2245" t="str">
            <v/>
          </cell>
          <cell r="P2245" t="str">
            <v/>
          </cell>
          <cell r="Q2245">
            <v>3</v>
          </cell>
          <cell r="R2245" t="str">
            <v>Année Philologique</v>
          </cell>
          <cell r="S2245" t="str">
            <v/>
          </cell>
        </row>
        <row r="2246">
          <cell r="E2246">
            <v>1940</v>
          </cell>
          <cell r="F2246" t="str">
            <v>Logins</v>
          </cell>
          <cell r="G2246" t="str">
            <v>201912</v>
          </cell>
          <cell r="H2246" t="str">
            <v>Concordia University</v>
          </cell>
          <cell r="I2246" t="str">
            <v>Montreal</v>
          </cell>
          <cell r="J2246" t="str">
            <v>Canada</v>
          </cell>
          <cell r="K2246">
            <v>1</v>
          </cell>
          <cell r="L2246" t="str">
            <v>Consortium</v>
          </cell>
          <cell r="M2246">
            <v>3</v>
          </cell>
          <cell r="N2246" t="str">
            <v>Standard</v>
          </cell>
          <cell r="O2246" t="str">
            <v/>
          </cell>
          <cell r="P2246" t="str">
            <v/>
          </cell>
          <cell r="Q2246">
            <v>3</v>
          </cell>
          <cell r="R2246" t="str">
            <v>Année Philologique</v>
          </cell>
          <cell r="S2246" t="str">
            <v/>
          </cell>
        </row>
        <row r="2247">
          <cell r="E2247">
            <v>1941</v>
          </cell>
          <cell r="F2247" t="str">
            <v>Logins</v>
          </cell>
          <cell r="G2247" t="str">
            <v>201901</v>
          </cell>
          <cell r="H2247" t="str">
            <v>Uppsala University</v>
          </cell>
          <cell r="I2247" t="str">
            <v>Uppsala</v>
          </cell>
          <cell r="J2247" t="str">
            <v>Sweden</v>
          </cell>
          <cell r="K2247">
            <v>2</v>
          </cell>
          <cell r="L2247" t="str">
            <v>Institute</v>
          </cell>
          <cell r="M2247">
            <v>3</v>
          </cell>
          <cell r="N2247" t="str">
            <v>Standard</v>
          </cell>
          <cell r="O2247" t="str">
            <v/>
          </cell>
          <cell r="P2247" t="str">
            <v/>
          </cell>
          <cell r="Q2247">
            <v>3</v>
          </cell>
          <cell r="R2247" t="str">
            <v>Année Philologique</v>
          </cell>
          <cell r="S2247" t="str">
            <v/>
          </cell>
        </row>
        <row r="2248">
          <cell r="E2248">
            <v>1941</v>
          </cell>
          <cell r="F2248" t="str">
            <v>Logins</v>
          </cell>
          <cell r="G2248" t="str">
            <v>201902</v>
          </cell>
          <cell r="H2248" t="str">
            <v>Uppsala University</v>
          </cell>
          <cell r="I2248" t="str">
            <v>Uppsala</v>
          </cell>
          <cell r="J2248" t="str">
            <v>Sweden</v>
          </cell>
          <cell r="K2248">
            <v>2</v>
          </cell>
          <cell r="L2248" t="str">
            <v>Institute</v>
          </cell>
          <cell r="M2248">
            <v>3</v>
          </cell>
          <cell r="N2248" t="str">
            <v>Standard</v>
          </cell>
          <cell r="O2248" t="str">
            <v/>
          </cell>
          <cell r="P2248" t="str">
            <v/>
          </cell>
          <cell r="Q2248">
            <v>3</v>
          </cell>
          <cell r="R2248" t="str">
            <v>Année Philologique</v>
          </cell>
          <cell r="S2248" t="str">
            <v/>
          </cell>
        </row>
        <row r="2249">
          <cell r="E2249">
            <v>1941</v>
          </cell>
          <cell r="F2249" t="str">
            <v>Logins</v>
          </cell>
          <cell r="G2249" t="str">
            <v>201903</v>
          </cell>
          <cell r="H2249" t="str">
            <v>Uppsala University</v>
          </cell>
          <cell r="I2249" t="str">
            <v>Uppsala</v>
          </cell>
          <cell r="J2249" t="str">
            <v>Sweden</v>
          </cell>
          <cell r="K2249">
            <v>2</v>
          </cell>
          <cell r="L2249" t="str">
            <v>Institute</v>
          </cell>
          <cell r="M2249">
            <v>3</v>
          </cell>
          <cell r="N2249" t="str">
            <v>Standard</v>
          </cell>
          <cell r="O2249" t="str">
            <v/>
          </cell>
          <cell r="P2249" t="str">
            <v/>
          </cell>
          <cell r="Q2249">
            <v>3</v>
          </cell>
          <cell r="R2249" t="str">
            <v>Année Philologique</v>
          </cell>
          <cell r="S2249" t="str">
            <v/>
          </cell>
        </row>
        <row r="2250">
          <cell r="E2250">
            <v>1941</v>
          </cell>
          <cell r="F2250" t="str">
            <v>Logins</v>
          </cell>
          <cell r="G2250" t="str">
            <v>201904</v>
          </cell>
          <cell r="H2250" t="str">
            <v>Uppsala University</v>
          </cell>
          <cell r="I2250" t="str">
            <v>Uppsala</v>
          </cell>
          <cell r="J2250" t="str">
            <v>Sweden</v>
          </cell>
          <cell r="K2250">
            <v>2</v>
          </cell>
          <cell r="L2250" t="str">
            <v>Institute</v>
          </cell>
          <cell r="M2250">
            <v>3</v>
          </cell>
          <cell r="N2250" t="str">
            <v>Standard</v>
          </cell>
          <cell r="O2250" t="str">
            <v/>
          </cell>
          <cell r="P2250" t="str">
            <v/>
          </cell>
          <cell r="Q2250">
            <v>3</v>
          </cell>
          <cell r="R2250" t="str">
            <v>Année Philologique</v>
          </cell>
          <cell r="S2250" t="str">
            <v/>
          </cell>
        </row>
        <row r="2251">
          <cell r="E2251">
            <v>1941</v>
          </cell>
          <cell r="F2251" t="str">
            <v>Logins</v>
          </cell>
          <cell r="G2251" t="str">
            <v>201905</v>
          </cell>
          <cell r="H2251" t="str">
            <v>Uppsala University</v>
          </cell>
          <cell r="I2251" t="str">
            <v>Uppsala</v>
          </cell>
          <cell r="J2251" t="str">
            <v>Sweden</v>
          </cell>
          <cell r="K2251">
            <v>2</v>
          </cell>
          <cell r="L2251" t="str">
            <v>Institute</v>
          </cell>
          <cell r="M2251">
            <v>3</v>
          </cell>
          <cell r="N2251" t="str">
            <v>Standard</v>
          </cell>
          <cell r="O2251" t="str">
            <v/>
          </cell>
          <cell r="P2251" t="str">
            <v/>
          </cell>
          <cell r="Q2251">
            <v>3</v>
          </cell>
          <cell r="R2251" t="str">
            <v>Année Philologique</v>
          </cell>
          <cell r="S2251" t="str">
            <v/>
          </cell>
        </row>
        <row r="2252">
          <cell r="E2252">
            <v>1941</v>
          </cell>
          <cell r="F2252" t="str">
            <v>Logins</v>
          </cell>
          <cell r="G2252" t="str">
            <v>201906</v>
          </cell>
          <cell r="H2252" t="str">
            <v>Uppsala University</v>
          </cell>
          <cell r="I2252" t="str">
            <v>Uppsala</v>
          </cell>
          <cell r="J2252" t="str">
            <v>Sweden</v>
          </cell>
          <cell r="K2252">
            <v>2</v>
          </cell>
          <cell r="L2252" t="str">
            <v>Institute</v>
          </cell>
          <cell r="M2252">
            <v>3</v>
          </cell>
          <cell r="N2252" t="str">
            <v>Standard</v>
          </cell>
          <cell r="O2252" t="str">
            <v/>
          </cell>
          <cell r="P2252" t="str">
            <v/>
          </cell>
          <cell r="Q2252">
            <v>3</v>
          </cell>
          <cell r="R2252" t="str">
            <v>Année Philologique</v>
          </cell>
          <cell r="S2252" t="str">
            <v/>
          </cell>
        </row>
        <row r="2253">
          <cell r="E2253">
            <v>1941</v>
          </cell>
          <cell r="F2253" t="str">
            <v>Logins</v>
          </cell>
          <cell r="G2253" t="str">
            <v>201907</v>
          </cell>
          <cell r="H2253" t="str">
            <v>Uppsala University</v>
          </cell>
          <cell r="I2253" t="str">
            <v>Uppsala</v>
          </cell>
          <cell r="J2253" t="str">
            <v>Sweden</v>
          </cell>
          <cell r="K2253">
            <v>2</v>
          </cell>
          <cell r="L2253" t="str">
            <v>Institute</v>
          </cell>
          <cell r="M2253">
            <v>3</v>
          </cell>
          <cell r="N2253" t="str">
            <v>Standard</v>
          </cell>
          <cell r="O2253" t="str">
            <v/>
          </cell>
          <cell r="P2253" t="str">
            <v/>
          </cell>
          <cell r="Q2253">
            <v>3</v>
          </cell>
          <cell r="R2253" t="str">
            <v>Année Philologique</v>
          </cell>
          <cell r="S2253" t="str">
            <v/>
          </cell>
        </row>
        <row r="2254">
          <cell r="E2254">
            <v>1941</v>
          </cell>
          <cell r="F2254" t="str">
            <v>Logins</v>
          </cell>
          <cell r="G2254" t="str">
            <v>201908</v>
          </cell>
          <cell r="H2254" t="str">
            <v>Uppsala University</v>
          </cell>
          <cell r="I2254" t="str">
            <v>Uppsala</v>
          </cell>
          <cell r="J2254" t="str">
            <v>Sweden</v>
          </cell>
          <cell r="K2254">
            <v>2</v>
          </cell>
          <cell r="L2254" t="str">
            <v>Institute</v>
          </cell>
          <cell r="M2254">
            <v>3</v>
          </cell>
          <cell r="N2254" t="str">
            <v>Standard</v>
          </cell>
          <cell r="O2254" t="str">
            <v/>
          </cell>
          <cell r="P2254" t="str">
            <v/>
          </cell>
          <cell r="Q2254">
            <v>3</v>
          </cell>
          <cell r="R2254" t="str">
            <v>Année Philologique</v>
          </cell>
          <cell r="S2254" t="str">
            <v/>
          </cell>
        </row>
        <row r="2255">
          <cell r="E2255">
            <v>1941</v>
          </cell>
          <cell r="F2255" t="str">
            <v>Logins</v>
          </cell>
          <cell r="G2255" t="str">
            <v>201909</v>
          </cell>
          <cell r="H2255" t="str">
            <v>Uppsala University</v>
          </cell>
          <cell r="I2255" t="str">
            <v>Uppsala</v>
          </cell>
          <cell r="J2255" t="str">
            <v>Sweden</v>
          </cell>
          <cell r="K2255">
            <v>2</v>
          </cell>
          <cell r="L2255" t="str">
            <v>Institute</v>
          </cell>
          <cell r="M2255">
            <v>3</v>
          </cell>
          <cell r="N2255" t="str">
            <v>Standard</v>
          </cell>
          <cell r="O2255" t="str">
            <v/>
          </cell>
          <cell r="P2255" t="str">
            <v/>
          </cell>
          <cell r="Q2255">
            <v>3</v>
          </cell>
          <cell r="R2255" t="str">
            <v>Année Philologique</v>
          </cell>
          <cell r="S2255" t="str">
            <v/>
          </cell>
        </row>
        <row r="2256">
          <cell r="E2256">
            <v>1941</v>
          </cell>
          <cell r="F2256" t="str">
            <v>Logins</v>
          </cell>
          <cell r="G2256" t="str">
            <v>201910</v>
          </cell>
          <cell r="H2256" t="str">
            <v>Uppsala University</v>
          </cell>
          <cell r="I2256" t="str">
            <v>Uppsala</v>
          </cell>
          <cell r="J2256" t="str">
            <v>Sweden</v>
          </cell>
          <cell r="K2256">
            <v>2</v>
          </cell>
          <cell r="L2256" t="str">
            <v>Institute</v>
          </cell>
          <cell r="M2256">
            <v>3</v>
          </cell>
          <cell r="N2256" t="str">
            <v>Standard</v>
          </cell>
          <cell r="O2256" t="str">
            <v/>
          </cell>
          <cell r="P2256" t="str">
            <v/>
          </cell>
          <cell r="Q2256">
            <v>3</v>
          </cell>
          <cell r="R2256" t="str">
            <v>Année Philologique</v>
          </cell>
          <cell r="S2256" t="str">
            <v/>
          </cell>
        </row>
        <row r="2257">
          <cell r="E2257">
            <v>1941</v>
          </cell>
          <cell r="F2257" t="str">
            <v>Logins</v>
          </cell>
          <cell r="G2257" t="str">
            <v>201911</v>
          </cell>
          <cell r="H2257" t="str">
            <v>Uppsala University</v>
          </cell>
          <cell r="I2257" t="str">
            <v>Uppsala</v>
          </cell>
          <cell r="J2257" t="str">
            <v>Sweden</v>
          </cell>
          <cell r="K2257">
            <v>2</v>
          </cell>
          <cell r="L2257" t="str">
            <v>Institute</v>
          </cell>
          <cell r="M2257">
            <v>3</v>
          </cell>
          <cell r="N2257" t="str">
            <v>Standard</v>
          </cell>
          <cell r="O2257" t="str">
            <v/>
          </cell>
          <cell r="P2257" t="str">
            <v/>
          </cell>
          <cell r="Q2257">
            <v>3</v>
          </cell>
          <cell r="R2257" t="str">
            <v>Année Philologique</v>
          </cell>
          <cell r="S2257" t="str">
            <v/>
          </cell>
        </row>
        <row r="2258">
          <cell r="E2258">
            <v>1941</v>
          </cell>
          <cell r="F2258" t="str">
            <v>Logins</v>
          </cell>
          <cell r="G2258" t="str">
            <v>201912</v>
          </cell>
          <cell r="H2258" t="str">
            <v>Uppsala University</v>
          </cell>
          <cell r="I2258" t="str">
            <v>Uppsala</v>
          </cell>
          <cell r="J2258" t="str">
            <v>Sweden</v>
          </cell>
          <cell r="K2258">
            <v>2</v>
          </cell>
          <cell r="L2258" t="str">
            <v>Institute</v>
          </cell>
          <cell r="M2258">
            <v>3</v>
          </cell>
          <cell r="N2258" t="str">
            <v>Standard</v>
          </cell>
          <cell r="O2258" t="str">
            <v/>
          </cell>
          <cell r="P2258" t="str">
            <v/>
          </cell>
          <cell r="Q2258">
            <v>3</v>
          </cell>
          <cell r="R2258" t="str">
            <v>Année Philologique</v>
          </cell>
          <cell r="S2258" t="str">
            <v/>
          </cell>
        </row>
        <row r="2259">
          <cell r="E2259">
            <v>1945</v>
          </cell>
          <cell r="F2259" t="str">
            <v>Logins</v>
          </cell>
          <cell r="G2259" t="str">
            <v>201901</v>
          </cell>
          <cell r="H2259" t="str">
            <v>UCL Université Catholique de Louvain</v>
          </cell>
          <cell r="I2259" t="str">
            <v>Louvain-la-Neuve</v>
          </cell>
          <cell r="J2259" t="str">
            <v>Belgium</v>
          </cell>
          <cell r="K2259">
            <v>1</v>
          </cell>
          <cell r="L2259" t="str">
            <v>Consortium</v>
          </cell>
          <cell r="M2259">
            <v>3</v>
          </cell>
          <cell r="N2259" t="str">
            <v>Standard</v>
          </cell>
          <cell r="O2259" t="str">
            <v/>
          </cell>
          <cell r="P2259" t="str">
            <v/>
          </cell>
          <cell r="Q2259">
            <v>3</v>
          </cell>
          <cell r="R2259" t="str">
            <v>Année Philologique</v>
          </cell>
          <cell r="S2259" t="str">
            <v/>
          </cell>
        </row>
        <row r="2260">
          <cell r="E2260">
            <v>1945</v>
          </cell>
          <cell r="F2260" t="str">
            <v>Logins</v>
          </cell>
          <cell r="G2260" t="str">
            <v>201902</v>
          </cell>
          <cell r="H2260" t="str">
            <v>UCL Université Catholique de Louvain</v>
          </cell>
          <cell r="I2260" t="str">
            <v>Louvain-la-Neuve</v>
          </cell>
          <cell r="J2260" t="str">
            <v>Belgium</v>
          </cell>
          <cell r="K2260">
            <v>1</v>
          </cell>
          <cell r="L2260" t="str">
            <v>Consortium</v>
          </cell>
          <cell r="M2260">
            <v>3</v>
          </cell>
          <cell r="N2260" t="str">
            <v>Standard</v>
          </cell>
          <cell r="O2260" t="str">
            <v/>
          </cell>
          <cell r="P2260" t="str">
            <v/>
          </cell>
          <cell r="Q2260">
            <v>3</v>
          </cell>
          <cell r="R2260" t="str">
            <v>Année Philologique</v>
          </cell>
          <cell r="S2260" t="str">
            <v/>
          </cell>
        </row>
        <row r="2261">
          <cell r="E2261">
            <v>1945</v>
          </cell>
          <cell r="F2261" t="str">
            <v>Logins</v>
          </cell>
          <cell r="G2261" t="str">
            <v>201903</v>
          </cell>
          <cell r="H2261" t="str">
            <v>UCL Université Catholique de Louvain</v>
          </cell>
          <cell r="I2261" t="str">
            <v>Louvain-la-Neuve</v>
          </cell>
          <cell r="J2261" t="str">
            <v>Belgium</v>
          </cell>
          <cell r="K2261">
            <v>1</v>
          </cell>
          <cell r="L2261" t="str">
            <v>Consortium</v>
          </cell>
          <cell r="M2261">
            <v>3</v>
          </cell>
          <cell r="N2261" t="str">
            <v>Standard</v>
          </cell>
          <cell r="O2261" t="str">
            <v/>
          </cell>
          <cell r="P2261" t="str">
            <v/>
          </cell>
          <cell r="Q2261">
            <v>3</v>
          </cell>
          <cell r="R2261" t="str">
            <v>Année Philologique</v>
          </cell>
          <cell r="S2261" t="str">
            <v/>
          </cell>
        </row>
        <row r="2262">
          <cell r="E2262">
            <v>1945</v>
          </cell>
          <cell r="F2262" t="str">
            <v>Logins</v>
          </cell>
          <cell r="G2262" t="str">
            <v>201904</v>
          </cell>
          <cell r="H2262" t="str">
            <v>UCL Université Catholique de Louvain</v>
          </cell>
          <cell r="I2262" t="str">
            <v>Louvain-la-Neuve</v>
          </cell>
          <cell r="J2262" t="str">
            <v>Belgium</v>
          </cell>
          <cell r="K2262">
            <v>1</v>
          </cell>
          <cell r="L2262" t="str">
            <v>Consortium</v>
          </cell>
          <cell r="M2262">
            <v>3</v>
          </cell>
          <cell r="N2262" t="str">
            <v>Standard</v>
          </cell>
          <cell r="O2262" t="str">
            <v/>
          </cell>
          <cell r="P2262" t="str">
            <v/>
          </cell>
          <cell r="Q2262">
            <v>3</v>
          </cell>
          <cell r="R2262" t="str">
            <v>Année Philologique</v>
          </cell>
          <cell r="S2262" t="str">
            <v/>
          </cell>
        </row>
        <row r="2263">
          <cell r="E2263">
            <v>1945</v>
          </cell>
          <cell r="F2263" t="str">
            <v>Logins</v>
          </cell>
          <cell r="G2263" t="str">
            <v>201905</v>
          </cell>
          <cell r="H2263" t="str">
            <v>UCL Université Catholique de Louvain</v>
          </cell>
          <cell r="I2263" t="str">
            <v>Louvain-la-Neuve</v>
          </cell>
          <cell r="J2263" t="str">
            <v>Belgium</v>
          </cell>
          <cell r="K2263">
            <v>1</v>
          </cell>
          <cell r="L2263" t="str">
            <v>Consortium</v>
          </cell>
          <cell r="M2263">
            <v>3</v>
          </cell>
          <cell r="N2263" t="str">
            <v>Standard</v>
          </cell>
          <cell r="O2263" t="str">
            <v/>
          </cell>
          <cell r="P2263" t="str">
            <v/>
          </cell>
          <cell r="Q2263">
            <v>3</v>
          </cell>
          <cell r="R2263" t="str">
            <v>Année Philologique</v>
          </cell>
          <cell r="S2263" t="str">
            <v/>
          </cell>
        </row>
        <row r="2264">
          <cell r="E2264">
            <v>1945</v>
          </cell>
          <cell r="F2264" t="str">
            <v>Logins</v>
          </cell>
          <cell r="G2264" t="str">
            <v>201906</v>
          </cell>
          <cell r="H2264" t="str">
            <v>UCL Université Catholique de Louvain</v>
          </cell>
          <cell r="I2264" t="str">
            <v>Louvain-la-Neuve</v>
          </cell>
          <cell r="J2264" t="str">
            <v>Belgium</v>
          </cell>
          <cell r="K2264">
            <v>1</v>
          </cell>
          <cell r="L2264" t="str">
            <v>Consortium</v>
          </cell>
          <cell r="M2264">
            <v>3</v>
          </cell>
          <cell r="N2264" t="str">
            <v>Standard</v>
          </cell>
          <cell r="O2264" t="str">
            <v/>
          </cell>
          <cell r="P2264" t="str">
            <v/>
          </cell>
          <cell r="Q2264">
            <v>3</v>
          </cell>
          <cell r="R2264" t="str">
            <v>Année Philologique</v>
          </cell>
          <cell r="S2264" t="str">
            <v/>
          </cell>
        </row>
        <row r="2265">
          <cell r="E2265">
            <v>1945</v>
          </cell>
          <cell r="F2265" t="str">
            <v>Logins</v>
          </cell>
          <cell r="G2265" t="str">
            <v>201907</v>
          </cell>
          <cell r="H2265" t="str">
            <v>UCL Université Catholique de Louvain</v>
          </cell>
          <cell r="I2265" t="str">
            <v>Louvain-la-Neuve</v>
          </cell>
          <cell r="J2265" t="str">
            <v>Belgium</v>
          </cell>
          <cell r="K2265">
            <v>1</v>
          </cell>
          <cell r="L2265" t="str">
            <v>Consortium</v>
          </cell>
          <cell r="M2265">
            <v>3</v>
          </cell>
          <cell r="N2265" t="str">
            <v>Standard</v>
          </cell>
          <cell r="O2265" t="str">
            <v/>
          </cell>
          <cell r="P2265" t="str">
            <v/>
          </cell>
          <cell r="Q2265">
            <v>3</v>
          </cell>
          <cell r="R2265" t="str">
            <v>Année Philologique</v>
          </cell>
          <cell r="S2265" t="str">
            <v/>
          </cell>
        </row>
        <row r="2266">
          <cell r="E2266">
            <v>1945</v>
          </cell>
          <cell r="F2266" t="str">
            <v>Logins</v>
          </cell>
          <cell r="G2266" t="str">
            <v>201908</v>
          </cell>
          <cell r="H2266" t="str">
            <v>UCL Université Catholique de Louvain</v>
          </cell>
          <cell r="I2266" t="str">
            <v>Louvain-la-Neuve</v>
          </cell>
          <cell r="J2266" t="str">
            <v>Belgium</v>
          </cell>
          <cell r="K2266">
            <v>1</v>
          </cell>
          <cell r="L2266" t="str">
            <v>Consortium</v>
          </cell>
          <cell r="M2266">
            <v>3</v>
          </cell>
          <cell r="N2266" t="str">
            <v>Standard</v>
          </cell>
          <cell r="O2266" t="str">
            <v/>
          </cell>
          <cell r="P2266" t="str">
            <v/>
          </cell>
          <cell r="Q2266">
            <v>3</v>
          </cell>
          <cell r="R2266" t="str">
            <v>Année Philologique</v>
          </cell>
          <cell r="S2266" t="str">
            <v/>
          </cell>
        </row>
        <row r="2267">
          <cell r="E2267">
            <v>1945</v>
          </cell>
          <cell r="F2267" t="str">
            <v>Logins</v>
          </cell>
          <cell r="G2267" t="str">
            <v>201909</v>
          </cell>
          <cell r="H2267" t="str">
            <v>UCL Université Catholique de Louvain</v>
          </cell>
          <cell r="I2267" t="str">
            <v>Louvain-la-Neuve</v>
          </cell>
          <cell r="J2267" t="str">
            <v>Belgium</v>
          </cell>
          <cell r="K2267">
            <v>1</v>
          </cell>
          <cell r="L2267" t="str">
            <v>Consortium</v>
          </cell>
          <cell r="M2267">
            <v>3</v>
          </cell>
          <cell r="N2267" t="str">
            <v>Standard</v>
          </cell>
          <cell r="O2267" t="str">
            <v/>
          </cell>
          <cell r="P2267" t="str">
            <v/>
          </cell>
          <cell r="Q2267">
            <v>3</v>
          </cell>
          <cell r="R2267" t="str">
            <v>Année Philologique</v>
          </cell>
          <cell r="S2267" t="str">
            <v/>
          </cell>
        </row>
        <row r="2268">
          <cell r="E2268">
            <v>1945</v>
          </cell>
          <cell r="F2268" t="str">
            <v>Logins</v>
          </cell>
          <cell r="G2268" t="str">
            <v>201910</v>
          </cell>
          <cell r="H2268" t="str">
            <v>UCL Université Catholique de Louvain</v>
          </cell>
          <cell r="I2268" t="str">
            <v>Louvain-la-Neuve</v>
          </cell>
          <cell r="J2268" t="str">
            <v>Belgium</v>
          </cell>
          <cell r="K2268">
            <v>1</v>
          </cell>
          <cell r="L2268" t="str">
            <v>Consortium</v>
          </cell>
          <cell r="M2268">
            <v>3</v>
          </cell>
          <cell r="N2268" t="str">
            <v>Standard</v>
          </cell>
          <cell r="O2268" t="str">
            <v/>
          </cell>
          <cell r="P2268" t="str">
            <v/>
          </cell>
          <cell r="Q2268">
            <v>3</v>
          </cell>
          <cell r="R2268" t="str">
            <v>Année Philologique</v>
          </cell>
          <cell r="S2268" t="str">
            <v/>
          </cell>
        </row>
        <row r="2269">
          <cell r="E2269">
            <v>1945</v>
          </cell>
          <cell r="F2269" t="str">
            <v>Logins</v>
          </cell>
          <cell r="G2269" t="str">
            <v>201911</v>
          </cell>
          <cell r="H2269" t="str">
            <v>UCL Université Catholique de Louvain</v>
          </cell>
          <cell r="I2269" t="str">
            <v>Louvain-la-Neuve</v>
          </cell>
          <cell r="J2269" t="str">
            <v>Belgium</v>
          </cell>
          <cell r="K2269">
            <v>1</v>
          </cell>
          <cell r="L2269" t="str">
            <v>Consortium</v>
          </cell>
          <cell r="M2269">
            <v>3</v>
          </cell>
          <cell r="N2269" t="str">
            <v>Standard</v>
          </cell>
          <cell r="O2269" t="str">
            <v/>
          </cell>
          <cell r="P2269" t="str">
            <v/>
          </cell>
          <cell r="Q2269">
            <v>3</v>
          </cell>
          <cell r="R2269" t="str">
            <v>Année Philologique</v>
          </cell>
          <cell r="S2269" t="str">
            <v/>
          </cell>
        </row>
        <row r="2270">
          <cell r="E2270">
            <v>1945</v>
          </cell>
          <cell r="F2270" t="str">
            <v>Logins</v>
          </cell>
          <cell r="G2270" t="str">
            <v>201912</v>
          </cell>
          <cell r="H2270" t="str">
            <v>UCL Université Catholique de Louvain</v>
          </cell>
          <cell r="I2270" t="str">
            <v>Louvain-la-Neuve</v>
          </cell>
          <cell r="J2270" t="str">
            <v>Belgium</v>
          </cell>
          <cell r="K2270">
            <v>1</v>
          </cell>
          <cell r="L2270" t="str">
            <v>Consortium</v>
          </cell>
          <cell r="M2270">
            <v>3</v>
          </cell>
          <cell r="N2270" t="str">
            <v>Standard</v>
          </cell>
          <cell r="O2270" t="str">
            <v/>
          </cell>
          <cell r="P2270" t="str">
            <v/>
          </cell>
          <cell r="Q2270">
            <v>3</v>
          </cell>
          <cell r="R2270" t="str">
            <v>Année Philologique</v>
          </cell>
          <cell r="S2270" t="str">
            <v/>
          </cell>
        </row>
        <row r="2271">
          <cell r="E2271">
            <v>1947</v>
          </cell>
          <cell r="F2271" t="str">
            <v>Logins</v>
          </cell>
          <cell r="G2271" t="str">
            <v>201901</v>
          </cell>
          <cell r="H2271" t="str">
            <v>ULB</v>
          </cell>
          <cell r="I2271" t="str">
            <v>Bruxelles</v>
          </cell>
          <cell r="J2271" t="str">
            <v>Belgium</v>
          </cell>
          <cell r="K2271">
            <v>1</v>
          </cell>
          <cell r="L2271" t="str">
            <v>Consortium</v>
          </cell>
          <cell r="M2271">
            <v>3</v>
          </cell>
          <cell r="N2271" t="str">
            <v>Standard</v>
          </cell>
          <cell r="O2271" t="str">
            <v/>
          </cell>
          <cell r="P2271" t="str">
            <v/>
          </cell>
          <cell r="Q2271">
            <v>3</v>
          </cell>
          <cell r="R2271" t="str">
            <v>Année Philologique</v>
          </cell>
          <cell r="S2271" t="str">
            <v/>
          </cell>
        </row>
        <row r="2272">
          <cell r="E2272">
            <v>1947</v>
          </cell>
          <cell r="F2272" t="str">
            <v>Logins</v>
          </cell>
          <cell r="G2272" t="str">
            <v>201902</v>
          </cell>
          <cell r="H2272" t="str">
            <v>ULB</v>
          </cell>
          <cell r="I2272" t="str">
            <v>Bruxelles</v>
          </cell>
          <cell r="J2272" t="str">
            <v>Belgium</v>
          </cell>
          <cell r="K2272">
            <v>1</v>
          </cell>
          <cell r="L2272" t="str">
            <v>Consortium</v>
          </cell>
          <cell r="M2272">
            <v>3</v>
          </cell>
          <cell r="N2272" t="str">
            <v>Standard</v>
          </cell>
          <cell r="O2272" t="str">
            <v/>
          </cell>
          <cell r="P2272" t="str">
            <v/>
          </cell>
          <cell r="Q2272">
            <v>3</v>
          </cell>
          <cell r="R2272" t="str">
            <v>Année Philologique</v>
          </cell>
          <cell r="S2272" t="str">
            <v/>
          </cell>
        </row>
        <row r="2273">
          <cell r="E2273">
            <v>1947</v>
          </cell>
          <cell r="F2273" t="str">
            <v>Logins</v>
          </cell>
          <cell r="G2273" t="str">
            <v>201903</v>
          </cell>
          <cell r="H2273" t="str">
            <v>ULB</v>
          </cell>
          <cell r="I2273" t="str">
            <v>Bruxelles</v>
          </cell>
          <cell r="J2273" t="str">
            <v>Belgium</v>
          </cell>
          <cell r="K2273">
            <v>1</v>
          </cell>
          <cell r="L2273" t="str">
            <v>Consortium</v>
          </cell>
          <cell r="M2273">
            <v>3</v>
          </cell>
          <cell r="N2273" t="str">
            <v>Standard</v>
          </cell>
          <cell r="O2273" t="str">
            <v/>
          </cell>
          <cell r="P2273" t="str">
            <v/>
          </cell>
          <cell r="Q2273">
            <v>3</v>
          </cell>
          <cell r="R2273" t="str">
            <v>Année Philologique</v>
          </cell>
          <cell r="S2273" t="str">
            <v/>
          </cell>
        </row>
        <row r="2274">
          <cell r="E2274">
            <v>1947</v>
          </cell>
          <cell r="F2274" t="str">
            <v>Logins</v>
          </cell>
          <cell r="G2274" t="str">
            <v>201904</v>
          </cell>
          <cell r="H2274" t="str">
            <v>ULB</v>
          </cell>
          <cell r="I2274" t="str">
            <v>Bruxelles</v>
          </cell>
          <cell r="J2274" t="str">
            <v>Belgium</v>
          </cell>
          <cell r="K2274">
            <v>1</v>
          </cell>
          <cell r="L2274" t="str">
            <v>Consortium</v>
          </cell>
          <cell r="M2274">
            <v>3</v>
          </cell>
          <cell r="N2274" t="str">
            <v>Standard</v>
          </cell>
          <cell r="O2274" t="str">
            <v/>
          </cell>
          <cell r="P2274" t="str">
            <v/>
          </cell>
          <cell r="Q2274">
            <v>3</v>
          </cell>
          <cell r="R2274" t="str">
            <v>Année Philologique</v>
          </cell>
          <cell r="S2274" t="str">
            <v/>
          </cell>
        </row>
        <row r="2275">
          <cell r="E2275">
            <v>1947</v>
          </cell>
          <cell r="F2275" t="str">
            <v>Logins</v>
          </cell>
          <cell r="G2275" t="str">
            <v>201905</v>
          </cell>
          <cell r="H2275" t="str">
            <v>ULB</v>
          </cell>
          <cell r="I2275" t="str">
            <v>Bruxelles</v>
          </cell>
          <cell r="J2275" t="str">
            <v>Belgium</v>
          </cell>
          <cell r="K2275">
            <v>1</v>
          </cell>
          <cell r="L2275" t="str">
            <v>Consortium</v>
          </cell>
          <cell r="M2275">
            <v>3</v>
          </cell>
          <cell r="N2275" t="str">
            <v>Standard</v>
          </cell>
          <cell r="O2275" t="str">
            <v/>
          </cell>
          <cell r="P2275" t="str">
            <v/>
          </cell>
          <cell r="Q2275">
            <v>3</v>
          </cell>
          <cell r="R2275" t="str">
            <v>Année Philologique</v>
          </cell>
          <cell r="S2275" t="str">
            <v/>
          </cell>
        </row>
        <row r="2276">
          <cell r="E2276">
            <v>1947</v>
          </cell>
          <cell r="F2276" t="str">
            <v>Logins</v>
          </cell>
          <cell r="G2276" t="str">
            <v>201906</v>
          </cell>
          <cell r="H2276" t="str">
            <v>ULB</v>
          </cell>
          <cell r="I2276" t="str">
            <v>Bruxelles</v>
          </cell>
          <cell r="J2276" t="str">
            <v>Belgium</v>
          </cell>
          <cell r="K2276">
            <v>1</v>
          </cell>
          <cell r="L2276" t="str">
            <v>Consortium</v>
          </cell>
          <cell r="M2276">
            <v>3</v>
          </cell>
          <cell r="N2276" t="str">
            <v>Standard</v>
          </cell>
          <cell r="O2276" t="str">
            <v/>
          </cell>
          <cell r="P2276" t="str">
            <v/>
          </cell>
          <cell r="Q2276">
            <v>3</v>
          </cell>
          <cell r="R2276" t="str">
            <v>Année Philologique</v>
          </cell>
          <cell r="S2276" t="str">
            <v/>
          </cell>
        </row>
        <row r="2277">
          <cell r="E2277">
            <v>1947</v>
          </cell>
          <cell r="F2277" t="str">
            <v>Logins</v>
          </cell>
          <cell r="G2277" t="str">
            <v>201907</v>
          </cell>
          <cell r="H2277" t="str">
            <v>ULB</v>
          </cell>
          <cell r="I2277" t="str">
            <v>Bruxelles</v>
          </cell>
          <cell r="J2277" t="str">
            <v>Belgium</v>
          </cell>
          <cell r="K2277">
            <v>1</v>
          </cell>
          <cell r="L2277" t="str">
            <v>Consortium</v>
          </cell>
          <cell r="M2277">
            <v>3</v>
          </cell>
          <cell r="N2277" t="str">
            <v>Standard</v>
          </cell>
          <cell r="O2277" t="str">
            <v/>
          </cell>
          <cell r="P2277" t="str">
            <v/>
          </cell>
          <cell r="Q2277">
            <v>3</v>
          </cell>
          <cell r="R2277" t="str">
            <v>Année Philologique</v>
          </cell>
          <cell r="S2277" t="str">
            <v/>
          </cell>
        </row>
        <row r="2278">
          <cell r="E2278">
            <v>1947</v>
          </cell>
          <cell r="F2278" t="str">
            <v>Logins</v>
          </cell>
          <cell r="G2278" t="str">
            <v>201908</v>
          </cell>
          <cell r="H2278" t="str">
            <v>ULB</v>
          </cell>
          <cell r="I2278" t="str">
            <v>Bruxelles</v>
          </cell>
          <cell r="J2278" t="str">
            <v>Belgium</v>
          </cell>
          <cell r="K2278">
            <v>1</v>
          </cell>
          <cell r="L2278" t="str">
            <v>Consortium</v>
          </cell>
          <cell r="M2278">
            <v>3</v>
          </cell>
          <cell r="N2278" t="str">
            <v>Standard</v>
          </cell>
          <cell r="O2278" t="str">
            <v/>
          </cell>
          <cell r="P2278" t="str">
            <v/>
          </cell>
          <cell r="Q2278">
            <v>3</v>
          </cell>
          <cell r="R2278" t="str">
            <v>Année Philologique</v>
          </cell>
          <cell r="S2278" t="str">
            <v/>
          </cell>
        </row>
        <row r="2279">
          <cell r="E2279">
            <v>1947</v>
          </cell>
          <cell r="F2279" t="str">
            <v>Logins</v>
          </cell>
          <cell r="G2279" t="str">
            <v>201909</v>
          </cell>
          <cell r="H2279" t="str">
            <v>ULB</v>
          </cell>
          <cell r="I2279" t="str">
            <v>Bruxelles</v>
          </cell>
          <cell r="J2279" t="str">
            <v>Belgium</v>
          </cell>
          <cell r="K2279">
            <v>1</v>
          </cell>
          <cell r="L2279" t="str">
            <v>Consortium</v>
          </cell>
          <cell r="M2279">
            <v>3</v>
          </cell>
          <cell r="N2279" t="str">
            <v>Standard</v>
          </cell>
          <cell r="O2279" t="str">
            <v/>
          </cell>
          <cell r="P2279" t="str">
            <v/>
          </cell>
          <cell r="Q2279">
            <v>3</v>
          </cell>
          <cell r="R2279" t="str">
            <v>Année Philologique</v>
          </cell>
          <cell r="S2279" t="str">
            <v/>
          </cell>
        </row>
        <row r="2280">
          <cell r="E2280">
            <v>1947</v>
          </cell>
          <cell r="F2280" t="str">
            <v>Logins</v>
          </cell>
          <cell r="G2280" t="str">
            <v>201910</v>
          </cell>
          <cell r="H2280" t="str">
            <v>ULB</v>
          </cell>
          <cell r="I2280" t="str">
            <v>Bruxelles</v>
          </cell>
          <cell r="J2280" t="str">
            <v>Belgium</v>
          </cell>
          <cell r="K2280">
            <v>1</v>
          </cell>
          <cell r="L2280" t="str">
            <v>Consortium</v>
          </cell>
          <cell r="M2280">
            <v>3</v>
          </cell>
          <cell r="N2280" t="str">
            <v>Standard</v>
          </cell>
          <cell r="O2280" t="str">
            <v/>
          </cell>
          <cell r="P2280" t="str">
            <v/>
          </cell>
          <cell r="Q2280">
            <v>3</v>
          </cell>
          <cell r="R2280" t="str">
            <v>Année Philologique</v>
          </cell>
          <cell r="S2280" t="str">
            <v/>
          </cell>
        </row>
        <row r="2281">
          <cell r="E2281">
            <v>1947</v>
          </cell>
          <cell r="F2281" t="str">
            <v>Logins</v>
          </cell>
          <cell r="G2281" t="str">
            <v>201911</v>
          </cell>
          <cell r="H2281" t="str">
            <v>ULB</v>
          </cell>
          <cell r="I2281" t="str">
            <v>Bruxelles</v>
          </cell>
          <cell r="J2281" t="str">
            <v>Belgium</v>
          </cell>
          <cell r="K2281">
            <v>1</v>
          </cell>
          <cell r="L2281" t="str">
            <v>Consortium</v>
          </cell>
          <cell r="M2281">
            <v>3</v>
          </cell>
          <cell r="N2281" t="str">
            <v>Standard</v>
          </cell>
          <cell r="O2281" t="str">
            <v/>
          </cell>
          <cell r="P2281" t="str">
            <v/>
          </cell>
          <cell r="Q2281">
            <v>3</v>
          </cell>
          <cell r="R2281" t="str">
            <v>Année Philologique</v>
          </cell>
          <cell r="S2281" t="str">
            <v/>
          </cell>
        </row>
        <row r="2282">
          <cell r="E2282">
            <v>1947</v>
          </cell>
          <cell r="F2282" t="str">
            <v>Logins</v>
          </cell>
          <cell r="G2282" t="str">
            <v>201912</v>
          </cell>
          <cell r="H2282" t="str">
            <v>ULB</v>
          </cell>
          <cell r="I2282" t="str">
            <v>Bruxelles</v>
          </cell>
          <cell r="J2282" t="str">
            <v>Belgium</v>
          </cell>
          <cell r="K2282">
            <v>1</v>
          </cell>
          <cell r="L2282" t="str">
            <v>Consortium</v>
          </cell>
          <cell r="M2282">
            <v>3</v>
          </cell>
          <cell r="N2282" t="str">
            <v>Standard</v>
          </cell>
          <cell r="O2282" t="str">
            <v/>
          </cell>
          <cell r="P2282" t="str">
            <v/>
          </cell>
          <cell r="Q2282">
            <v>3</v>
          </cell>
          <cell r="R2282" t="str">
            <v>Année Philologique</v>
          </cell>
          <cell r="S2282" t="str">
            <v/>
          </cell>
        </row>
        <row r="2283">
          <cell r="E2283">
            <v>1951</v>
          </cell>
          <cell r="F2283" t="str">
            <v>Logins</v>
          </cell>
          <cell r="G2283" t="str">
            <v>201902</v>
          </cell>
          <cell r="H2283" t="str">
            <v>Bilkent University</v>
          </cell>
          <cell r="I2283" t="str">
            <v>Ankara</v>
          </cell>
          <cell r="J2283" t="str">
            <v>Turkey</v>
          </cell>
          <cell r="K2283">
            <v>2</v>
          </cell>
          <cell r="L2283" t="str">
            <v>Institute</v>
          </cell>
          <cell r="M2283">
            <v>3</v>
          </cell>
          <cell r="N2283" t="str">
            <v>Standard</v>
          </cell>
          <cell r="O2283" t="str">
            <v/>
          </cell>
          <cell r="P2283" t="str">
            <v/>
          </cell>
          <cell r="Q2283">
            <v>3</v>
          </cell>
          <cell r="R2283" t="str">
            <v>Année Philologique</v>
          </cell>
          <cell r="S2283" t="str">
            <v/>
          </cell>
        </row>
        <row r="2284">
          <cell r="E2284">
            <v>1951</v>
          </cell>
          <cell r="F2284" t="str">
            <v>Logins</v>
          </cell>
          <cell r="G2284" t="str">
            <v>201903</v>
          </cell>
          <cell r="H2284" t="str">
            <v>Bilkent University</v>
          </cell>
          <cell r="I2284" t="str">
            <v>Ankara</v>
          </cell>
          <cell r="J2284" t="str">
            <v>Turkey</v>
          </cell>
          <cell r="K2284">
            <v>2</v>
          </cell>
          <cell r="L2284" t="str">
            <v>Institute</v>
          </cell>
          <cell r="M2284">
            <v>3</v>
          </cell>
          <cell r="N2284" t="str">
            <v>Standard</v>
          </cell>
          <cell r="O2284" t="str">
            <v/>
          </cell>
          <cell r="P2284" t="str">
            <v/>
          </cell>
          <cell r="Q2284">
            <v>3</v>
          </cell>
          <cell r="R2284" t="str">
            <v>Année Philologique</v>
          </cell>
          <cell r="S2284" t="str">
            <v/>
          </cell>
        </row>
        <row r="2285">
          <cell r="E2285">
            <v>1951</v>
          </cell>
          <cell r="F2285" t="str">
            <v>Logins</v>
          </cell>
          <cell r="G2285" t="str">
            <v>201904</v>
          </cell>
          <cell r="H2285" t="str">
            <v>Bilkent University</v>
          </cell>
          <cell r="I2285" t="str">
            <v>Ankara</v>
          </cell>
          <cell r="J2285" t="str">
            <v>Turkey</v>
          </cell>
          <cell r="K2285">
            <v>2</v>
          </cell>
          <cell r="L2285" t="str">
            <v>Institute</v>
          </cell>
          <cell r="M2285">
            <v>3</v>
          </cell>
          <cell r="N2285" t="str">
            <v>Standard</v>
          </cell>
          <cell r="O2285" t="str">
            <v/>
          </cell>
          <cell r="P2285" t="str">
            <v/>
          </cell>
          <cell r="Q2285">
            <v>3</v>
          </cell>
          <cell r="R2285" t="str">
            <v>Année Philologique</v>
          </cell>
          <cell r="S2285" t="str">
            <v/>
          </cell>
        </row>
        <row r="2286">
          <cell r="E2286">
            <v>1951</v>
          </cell>
          <cell r="F2286" t="str">
            <v>Logins</v>
          </cell>
          <cell r="G2286" t="str">
            <v>201905</v>
          </cell>
          <cell r="H2286" t="str">
            <v>Bilkent University</v>
          </cell>
          <cell r="I2286" t="str">
            <v>Ankara</v>
          </cell>
          <cell r="J2286" t="str">
            <v>Turkey</v>
          </cell>
          <cell r="K2286">
            <v>2</v>
          </cell>
          <cell r="L2286" t="str">
            <v>Institute</v>
          </cell>
          <cell r="M2286">
            <v>3</v>
          </cell>
          <cell r="N2286" t="str">
            <v>Standard</v>
          </cell>
          <cell r="O2286" t="str">
            <v/>
          </cell>
          <cell r="P2286" t="str">
            <v/>
          </cell>
          <cell r="Q2286">
            <v>3</v>
          </cell>
          <cell r="R2286" t="str">
            <v>Année Philologique</v>
          </cell>
          <cell r="S2286" t="str">
            <v/>
          </cell>
        </row>
        <row r="2287">
          <cell r="E2287">
            <v>1951</v>
          </cell>
          <cell r="F2287" t="str">
            <v>Logins</v>
          </cell>
          <cell r="G2287" t="str">
            <v>201906</v>
          </cell>
          <cell r="H2287" t="str">
            <v>Bilkent University</v>
          </cell>
          <cell r="I2287" t="str">
            <v>Ankara</v>
          </cell>
          <cell r="J2287" t="str">
            <v>Turkey</v>
          </cell>
          <cell r="K2287">
            <v>2</v>
          </cell>
          <cell r="L2287" t="str">
            <v>Institute</v>
          </cell>
          <cell r="M2287">
            <v>3</v>
          </cell>
          <cell r="N2287" t="str">
            <v>Standard</v>
          </cell>
          <cell r="O2287" t="str">
            <v/>
          </cell>
          <cell r="P2287" t="str">
            <v/>
          </cell>
          <cell r="Q2287">
            <v>3</v>
          </cell>
          <cell r="R2287" t="str">
            <v>Année Philologique</v>
          </cell>
          <cell r="S2287" t="str">
            <v/>
          </cell>
        </row>
        <row r="2288">
          <cell r="E2288">
            <v>1951</v>
          </cell>
          <cell r="F2288" t="str">
            <v>Logins</v>
          </cell>
          <cell r="G2288" t="str">
            <v>201907</v>
          </cell>
          <cell r="H2288" t="str">
            <v>Bilkent University</v>
          </cell>
          <cell r="I2288" t="str">
            <v>Ankara</v>
          </cell>
          <cell r="J2288" t="str">
            <v>Turkey</v>
          </cell>
          <cell r="K2288">
            <v>2</v>
          </cell>
          <cell r="L2288" t="str">
            <v>Institute</v>
          </cell>
          <cell r="M2288">
            <v>3</v>
          </cell>
          <cell r="N2288" t="str">
            <v>Standard</v>
          </cell>
          <cell r="O2288" t="str">
            <v/>
          </cell>
          <cell r="P2288" t="str">
            <v/>
          </cell>
          <cell r="Q2288">
            <v>3</v>
          </cell>
          <cell r="R2288" t="str">
            <v>Année Philologique</v>
          </cell>
          <cell r="S2288" t="str">
            <v/>
          </cell>
        </row>
        <row r="2289">
          <cell r="E2289">
            <v>1951</v>
          </cell>
          <cell r="F2289" t="str">
            <v>Logins</v>
          </cell>
          <cell r="G2289" t="str">
            <v>201908</v>
          </cell>
          <cell r="H2289" t="str">
            <v>Bilkent University</v>
          </cell>
          <cell r="I2289" t="str">
            <v>Ankara</v>
          </cell>
          <cell r="J2289" t="str">
            <v>Turkey</v>
          </cell>
          <cell r="K2289">
            <v>2</v>
          </cell>
          <cell r="L2289" t="str">
            <v>Institute</v>
          </cell>
          <cell r="M2289">
            <v>3</v>
          </cell>
          <cell r="N2289" t="str">
            <v>Standard</v>
          </cell>
          <cell r="O2289" t="str">
            <v/>
          </cell>
          <cell r="P2289" t="str">
            <v/>
          </cell>
          <cell r="Q2289">
            <v>3</v>
          </cell>
          <cell r="R2289" t="str">
            <v>Année Philologique</v>
          </cell>
          <cell r="S2289" t="str">
            <v/>
          </cell>
        </row>
        <row r="2290">
          <cell r="E2290">
            <v>1951</v>
          </cell>
          <cell r="F2290" t="str">
            <v>Logins</v>
          </cell>
          <cell r="G2290" t="str">
            <v>201909</v>
          </cell>
          <cell r="H2290" t="str">
            <v>Bilkent University</v>
          </cell>
          <cell r="I2290" t="str">
            <v>Ankara</v>
          </cell>
          <cell r="J2290" t="str">
            <v>Turkey</v>
          </cell>
          <cell r="K2290">
            <v>2</v>
          </cell>
          <cell r="L2290" t="str">
            <v>Institute</v>
          </cell>
          <cell r="M2290">
            <v>3</v>
          </cell>
          <cell r="N2290" t="str">
            <v>Standard</v>
          </cell>
          <cell r="O2290" t="str">
            <v/>
          </cell>
          <cell r="P2290" t="str">
            <v/>
          </cell>
          <cell r="Q2290">
            <v>3</v>
          </cell>
          <cell r="R2290" t="str">
            <v>Année Philologique</v>
          </cell>
          <cell r="S2290" t="str">
            <v/>
          </cell>
        </row>
        <row r="2291">
          <cell r="E2291">
            <v>1951</v>
          </cell>
          <cell r="F2291" t="str">
            <v>Logins</v>
          </cell>
          <cell r="G2291" t="str">
            <v>201910</v>
          </cell>
          <cell r="H2291" t="str">
            <v>Bilkent University</v>
          </cell>
          <cell r="I2291" t="str">
            <v>Ankara</v>
          </cell>
          <cell r="J2291" t="str">
            <v>Turkey</v>
          </cell>
          <cell r="K2291">
            <v>2</v>
          </cell>
          <cell r="L2291" t="str">
            <v>Institute</v>
          </cell>
          <cell r="M2291">
            <v>3</v>
          </cell>
          <cell r="N2291" t="str">
            <v>Standard</v>
          </cell>
          <cell r="O2291" t="str">
            <v/>
          </cell>
          <cell r="P2291" t="str">
            <v/>
          </cell>
          <cell r="Q2291">
            <v>3</v>
          </cell>
          <cell r="R2291" t="str">
            <v>Année Philologique</v>
          </cell>
          <cell r="S2291" t="str">
            <v/>
          </cell>
        </row>
        <row r="2292">
          <cell r="E2292">
            <v>1951</v>
          </cell>
          <cell r="F2292" t="str">
            <v>Logins</v>
          </cell>
          <cell r="G2292" t="str">
            <v>201911</v>
          </cell>
          <cell r="H2292" t="str">
            <v>Bilkent University</v>
          </cell>
          <cell r="I2292" t="str">
            <v>Ankara</v>
          </cell>
          <cell r="J2292" t="str">
            <v>Turkey</v>
          </cell>
          <cell r="K2292">
            <v>2</v>
          </cell>
          <cell r="L2292" t="str">
            <v>Institute</v>
          </cell>
          <cell r="M2292">
            <v>3</v>
          </cell>
          <cell r="N2292" t="str">
            <v>Standard</v>
          </cell>
          <cell r="O2292" t="str">
            <v/>
          </cell>
          <cell r="P2292" t="str">
            <v/>
          </cell>
          <cell r="Q2292">
            <v>3</v>
          </cell>
          <cell r="R2292" t="str">
            <v>Année Philologique</v>
          </cell>
          <cell r="S2292" t="str">
            <v/>
          </cell>
        </row>
        <row r="2293">
          <cell r="E2293">
            <v>1951</v>
          </cell>
          <cell r="F2293" t="str">
            <v>Logins</v>
          </cell>
          <cell r="G2293" t="str">
            <v>201912</v>
          </cell>
          <cell r="H2293" t="str">
            <v>Bilkent University</v>
          </cell>
          <cell r="I2293" t="str">
            <v>Ankara</v>
          </cell>
          <cell r="J2293" t="str">
            <v>Turkey</v>
          </cell>
          <cell r="K2293">
            <v>2</v>
          </cell>
          <cell r="L2293" t="str">
            <v>Institute</v>
          </cell>
          <cell r="M2293">
            <v>3</v>
          </cell>
          <cell r="N2293" t="str">
            <v>Standard</v>
          </cell>
          <cell r="O2293" t="str">
            <v/>
          </cell>
          <cell r="P2293" t="str">
            <v/>
          </cell>
          <cell r="Q2293">
            <v>3</v>
          </cell>
          <cell r="R2293" t="str">
            <v>Année Philologique</v>
          </cell>
          <cell r="S2293" t="str">
            <v/>
          </cell>
        </row>
        <row r="2294">
          <cell r="E2294">
            <v>1953</v>
          </cell>
          <cell r="F2294" t="str">
            <v>Logins</v>
          </cell>
          <cell r="G2294" t="str">
            <v>201901</v>
          </cell>
          <cell r="H2294" t="str">
            <v>University of Guelph</v>
          </cell>
          <cell r="I2294" t="str">
            <v>Guelph</v>
          </cell>
          <cell r="J2294" t="str">
            <v>Canada</v>
          </cell>
          <cell r="K2294">
            <v>1</v>
          </cell>
          <cell r="L2294" t="str">
            <v>Consortium</v>
          </cell>
          <cell r="M2294">
            <v>2</v>
          </cell>
          <cell r="N2294" t="str">
            <v>Campus Wide</v>
          </cell>
          <cell r="O2294" t="str">
            <v/>
          </cell>
          <cell r="P2294" t="str">
            <v/>
          </cell>
          <cell r="Q2294">
            <v>40</v>
          </cell>
          <cell r="R2294" t="str">
            <v>Année Philologique</v>
          </cell>
          <cell r="S2294" t="str">
            <v/>
          </cell>
        </row>
        <row r="2295">
          <cell r="E2295">
            <v>1953</v>
          </cell>
          <cell r="F2295" t="str">
            <v>Logins</v>
          </cell>
          <cell r="G2295" t="str">
            <v>201902</v>
          </cell>
          <cell r="H2295" t="str">
            <v>University of Guelph</v>
          </cell>
          <cell r="I2295" t="str">
            <v>Guelph</v>
          </cell>
          <cell r="J2295" t="str">
            <v>Canada</v>
          </cell>
          <cell r="K2295">
            <v>1</v>
          </cell>
          <cell r="L2295" t="str">
            <v>Consortium</v>
          </cell>
          <cell r="M2295">
            <v>2</v>
          </cell>
          <cell r="N2295" t="str">
            <v>Campus Wide</v>
          </cell>
          <cell r="O2295" t="str">
            <v/>
          </cell>
          <cell r="P2295" t="str">
            <v/>
          </cell>
          <cell r="Q2295">
            <v>40</v>
          </cell>
          <cell r="R2295" t="str">
            <v>Année Philologique</v>
          </cell>
          <cell r="S2295" t="str">
            <v/>
          </cell>
        </row>
        <row r="2296">
          <cell r="E2296">
            <v>1953</v>
          </cell>
          <cell r="F2296" t="str">
            <v>Logins</v>
          </cell>
          <cell r="G2296" t="str">
            <v>201903</v>
          </cell>
          <cell r="H2296" t="str">
            <v>University of Guelph</v>
          </cell>
          <cell r="I2296" t="str">
            <v>Guelph</v>
          </cell>
          <cell r="J2296" t="str">
            <v>Canada</v>
          </cell>
          <cell r="K2296">
            <v>1</v>
          </cell>
          <cell r="L2296" t="str">
            <v>Consortium</v>
          </cell>
          <cell r="M2296">
            <v>2</v>
          </cell>
          <cell r="N2296" t="str">
            <v>Campus Wide</v>
          </cell>
          <cell r="O2296" t="str">
            <v/>
          </cell>
          <cell r="P2296" t="str">
            <v/>
          </cell>
          <cell r="Q2296">
            <v>40</v>
          </cell>
          <cell r="R2296" t="str">
            <v>Année Philologique</v>
          </cell>
          <cell r="S2296" t="str">
            <v/>
          </cell>
        </row>
        <row r="2297">
          <cell r="E2297">
            <v>1953</v>
          </cell>
          <cell r="F2297" t="str">
            <v>Logins</v>
          </cell>
          <cell r="G2297" t="str">
            <v>201904</v>
          </cell>
          <cell r="H2297" t="str">
            <v>University of Guelph</v>
          </cell>
          <cell r="I2297" t="str">
            <v>Guelph</v>
          </cell>
          <cell r="J2297" t="str">
            <v>Canada</v>
          </cell>
          <cell r="K2297">
            <v>1</v>
          </cell>
          <cell r="L2297" t="str">
            <v>Consortium</v>
          </cell>
          <cell r="M2297">
            <v>2</v>
          </cell>
          <cell r="N2297" t="str">
            <v>Campus Wide</v>
          </cell>
          <cell r="O2297" t="str">
            <v/>
          </cell>
          <cell r="P2297" t="str">
            <v/>
          </cell>
          <cell r="Q2297">
            <v>40</v>
          </cell>
          <cell r="R2297" t="str">
            <v>Année Philologique</v>
          </cell>
          <cell r="S2297" t="str">
            <v/>
          </cell>
        </row>
        <row r="2298">
          <cell r="E2298">
            <v>1953</v>
          </cell>
          <cell r="F2298" t="str">
            <v>Logins</v>
          </cell>
          <cell r="G2298" t="str">
            <v>201905</v>
          </cell>
          <cell r="H2298" t="str">
            <v>University of Guelph</v>
          </cell>
          <cell r="I2298" t="str">
            <v>Guelph</v>
          </cell>
          <cell r="J2298" t="str">
            <v>Canada</v>
          </cell>
          <cell r="K2298">
            <v>1</v>
          </cell>
          <cell r="L2298" t="str">
            <v>Consortium</v>
          </cell>
          <cell r="M2298">
            <v>2</v>
          </cell>
          <cell r="N2298" t="str">
            <v>Campus Wide</v>
          </cell>
          <cell r="O2298" t="str">
            <v/>
          </cell>
          <cell r="P2298" t="str">
            <v/>
          </cell>
          <cell r="Q2298">
            <v>40</v>
          </cell>
          <cell r="R2298" t="str">
            <v>Année Philologique</v>
          </cell>
          <cell r="S2298" t="str">
            <v/>
          </cell>
        </row>
        <row r="2299">
          <cell r="E2299">
            <v>1953</v>
          </cell>
          <cell r="F2299" t="str">
            <v>Logins</v>
          </cell>
          <cell r="G2299" t="str">
            <v>201906</v>
          </cell>
          <cell r="H2299" t="str">
            <v>University of Guelph</v>
          </cell>
          <cell r="I2299" t="str">
            <v>Guelph</v>
          </cell>
          <cell r="J2299" t="str">
            <v>Canada</v>
          </cell>
          <cell r="K2299">
            <v>1</v>
          </cell>
          <cell r="L2299" t="str">
            <v>Consortium</v>
          </cell>
          <cell r="M2299">
            <v>2</v>
          </cell>
          <cell r="N2299" t="str">
            <v>Campus Wide</v>
          </cell>
          <cell r="O2299" t="str">
            <v/>
          </cell>
          <cell r="P2299" t="str">
            <v/>
          </cell>
          <cell r="Q2299">
            <v>40</v>
          </cell>
          <cell r="R2299" t="str">
            <v>Année Philologique</v>
          </cell>
          <cell r="S2299" t="str">
            <v/>
          </cell>
        </row>
        <row r="2300">
          <cell r="E2300">
            <v>1953</v>
          </cell>
          <cell r="F2300" t="str">
            <v>Logins</v>
          </cell>
          <cell r="G2300" t="str">
            <v>201908</v>
          </cell>
          <cell r="H2300" t="str">
            <v>University of Guelph</v>
          </cell>
          <cell r="I2300" t="str">
            <v>Guelph</v>
          </cell>
          <cell r="J2300" t="str">
            <v>Canada</v>
          </cell>
          <cell r="K2300">
            <v>1</v>
          </cell>
          <cell r="L2300" t="str">
            <v>Consortium</v>
          </cell>
          <cell r="M2300">
            <v>2</v>
          </cell>
          <cell r="N2300" t="str">
            <v>Campus Wide</v>
          </cell>
          <cell r="O2300" t="str">
            <v/>
          </cell>
          <cell r="P2300" t="str">
            <v/>
          </cell>
          <cell r="Q2300">
            <v>40</v>
          </cell>
          <cell r="R2300" t="str">
            <v>Année Philologique</v>
          </cell>
          <cell r="S2300" t="str">
            <v/>
          </cell>
        </row>
        <row r="2301">
          <cell r="E2301">
            <v>1953</v>
          </cell>
          <cell r="F2301" t="str">
            <v>Logins</v>
          </cell>
          <cell r="G2301" t="str">
            <v>201909</v>
          </cell>
          <cell r="H2301" t="str">
            <v>University of Guelph</v>
          </cell>
          <cell r="I2301" t="str">
            <v>Guelph</v>
          </cell>
          <cell r="J2301" t="str">
            <v>Canada</v>
          </cell>
          <cell r="K2301">
            <v>1</v>
          </cell>
          <cell r="L2301" t="str">
            <v>Consortium</v>
          </cell>
          <cell r="M2301">
            <v>2</v>
          </cell>
          <cell r="N2301" t="str">
            <v>Campus Wide</v>
          </cell>
          <cell r="O2301" t="str">
            <v/>
          </cell>
          <cell r="P2301" t="str">
            <v/>
          </cell>
          <cell r="Q2301">
            <v>40</v>
          </cell>
          <cell r="R2301" t="str">
            <v>Année Philologique</v>
          </cell>
          <cell r="S2301" t="str">
            <v/>
          </cell>
        </row>
        <row r="2302">
          <cell r="E2302">
            <v>1953</v>
          </cell>
          <cell r="F2302" t="str">
            <v>Logins</v>
          </cell>
          <cell r="G2302" t="str">
            <v>201910</v>
          </cell>
          <cell r="H2302" t="str">
            <v>University of Guelph</v>
          </cell>
          <cell r="I2302" t="str">
            <v>Guelph</v>
          </cell>
          <cell r="J2302" t="str">
            <v>Canada</v>
          </cell>
          <cell r="K2302">
            <v>1</v>
          </cell>
          <cell r="L2302" t="str">
            <v>Consortium</v>
          </cell>
          <cell r="M2302">
            <v>2</v>
          </cell>
          <cell r="N2302" t="str">
            <v>Campus Wide</v>
          </cell>
          <cell r="O2302" t="str">
            <v/>
          </cell>
          <cell r="P2302" t="str">
            <v/>
          </cell>
          <cell r="Q2302">
            <v>40</v>
          </cell>
          <cell r="R2302" t="str">
            <v>Année Philologique</v>
          </cell>
          <cell r="S2302" t="str">
            <v/>
          </cell>
        </row>
        <row r="2303">
          <cell r="E2303">
            <v>1953</v>
          </cell>
          <cell r="F2303" t="str">
            <v>Logins</v>
          </cell>
          <cell r="G2303" t="str">
            <v>201911</v>
          </cell>
          <cell r="H2303" t="str">
            <v>University of Guelph</v>
          </cell>
          <cell r="I2303" t="str">
            <v>Guelph</v>
          </cell>
          <cell r="J2303" t="str">
            <v>Canada</v>
          </cell>
          <cell r="K2303">
            <v>1</v>
          </cell>
          <cell r="L2303" t="str">
            <v>Consortium</v>
          </cell>
          <cell r="M2303">
            <v>2</v>
          </cell>
          <cell r="N2303" t="str">
            <v>Campus Wide</v>
          </cell>
          <cell r="O2303" t="str">
            <v/>
          </cell>
          <cell r="P2303" t="str">
            <v/>
          </cell>
          <cell r="Q2303">
            <v>40</v>
          </cell>
          <cell r="R2303" t="str">
            <v>Année Philologique</v>
          </cell>
          <cell r="S2303" t="str">
            <v/>
          </cell>
        </row>
        <row r="2304">
          <cell r="E2304">
            <v>1953</v>
          </cell>
          <cell r="F2304" t="str">
            <v>Logins</v>
          </cell>
          <cell r="G2304" t="str">
            <v>201912</v>
          </cell>
          <cell r="H2304" t="str">
            <v>University of Guelph</v>
          </cell>
          <cell r="I2304" t="str">
            <v>Guelph</v>
          </cell>
          <cell r="J2304" t="str">
            <v>Canada</v>
          </cell>
          <cell r="K2304">
            <v>1</v>
          </cell>
          <cell r="L2304" t="str">
            <v>Consortium</v>
          </cell>
          <cell r="M2304">
            <v>2</v>
          </cell>
          <cell r="N2304" t="str">
            <v>Campus Wide</v>
          </cell>
          <cell r="O2304" t="str">
            <v/>
          </cell>
          <cell r="P2304" t="str">
            <v/>
          </cell>
          <cell r="Q2304">
            <v>40</v>
          </cell>
          <cell r="R2304" t="str">
            <v>Année Philologique</v>
          </cell>
          <cell r="S2304" t="str">
            <v/>
          </cell>
        </row>
        <row r="2305">
          <cell r="E2305">
            <v>1957</v>
          </cell>
          <cell r="F2305" t="str">
            <v>Logins</v>
          </cell>
          <cell r="G2305" t="str">
            <v>201901</v>
          </cell>
          <cell r="H2305" t="str">
            <v>Brepols Publishers NV - Chris VandenBorre</v>
          </cell>
          <cell r="I2305" t="str">
            <v>thuis</v>
          </cell>
          <cell r="J2305" t="str">
            <v>Belgium</v>
          </cell>
          <cell r="K2305">
            <v>5</v>
          </cell>
          <cell r="L2305" t="str">
            <v>Brepols Administrative Access</v>
          </cell>
          <cell r="M2305">
            <v>6</v>
          </cell>
          <cell r="N2305" t="str">
            <v>Brepols Administrative Access</v>
          </cell>
          <cell r="O2305" t="str">
            <v/>
          </cell>
          <cell r="P2305" t="str">
            <v/>
          </cell>
          <cell r="Q2305">
            <v>3</v>
          </cell>
          <cell r="R2305" t="str">
            <v>Année Philologique</v>
          </cell>
          <cell r="S2305" t="str">
            <v/>
          </cell>
        </row>
        <row r="2306">
          <cell r="E2306">
            <v>1957</v>
          </cell>
          <cell r="F2306" t="str">
            <v>Logins</v>
          </cell>
          <cell r="G2306" t="str">
            <v>201902</v>
          </cell>
          <cell r="H2306" t="str">
            <v>Brepols Publishers NV - Chris VandenBorre</v>
          </cell>
          <cell r="I2306" t="str">
            <v>thuis</v>
          </cell>
          <cell r="J2306" t="str">
            <v>Belgium</v>
          </cell>
          <cell r="K2306">
            <v>5</v>
          </cell>
          <cell r="L2306" t="str">
            <v>Brepols Administrative Access</v>
          </cell>
          <cell r="M2306">
            <v>6</v>
          </cell>
          <cell r="N2306" t="str">
            <v>Brepols Administrative Access</v>
          </cell>
          <cell r="O2306" t="str">
            <v/>
          </cell>
          <cell r="P2306" t="str">
            <v/>
          </cell>
          <cell r="Q2306">
            <v>3</v>
          </cell>
          <cell r="R2306" t="str">
            <v>Année Philologique</v>
          </cell>
          <cell r="S2306" t="str">
            <v/>
          </cell>
        </row>
        <row r="2307">
          <cell r="E2307">
            <v>1957</v>
          </cell>
          <cell r="F2307" t="str">
            <v>Logins</v>
          </cell>
          <cell r="G2307" t="str">
            <v>201903</v>
          </cell>
          <cell r="H2307" t="str">
            <v>Brepols Publishers NV - Chris VandenBorre</v>
          </cell>
          <cell r="I2307" t="str">
            <v>thuis</v>
          </cell>
          <cell r="J2307" t="str">
            <v>Belgium</v>
          </cell>
          <cell r="K2307">
            <v>5</v>
          </cell>
          <cell r="L2307" t="str">
            <v>Brepols Administrative Access</v>
          </cell>
          <cell r="M2307">
            <v>6</v>
          </cell>
          <cell r="N2307" t="str">
            <v>Brepols Administrative Access</v>
          </cell>
          <cell r="O2307" t="str">
            <v/>
          </cell>
          <cell r="P2307" t="str">
            <v/>
          </cell>
          <cell r="Q2307">
            <v>3</v>
          </cell>
          <cell r="R2307" t="str">
            <v>Année Philologique</v>
          </cell>
          <cell r="S2307" t="str">
            <v/>
          </cell>
        </row>
        <row r="2308">
          <cell r="E2308">
            <v>1957</v>
          </cell>
          <cell r="F2308" t="str">
            <v>Logins</v>
          </cell>
          <cell r="G2308" t="str">
            <v>201905</v>
          </cell>
          <cell r="H2308" t="str">
            <v>Brepols Publishers NV - Chris VandenBorre</v>
          </cell>
          <cell r="I2308" t="str">
            <v>thuis</v>
          </cell>
          <cell r="J2308" t="str">
            <v>Belgium</v>
          </cell>
          <cell r="K2308">
            <v>5</v>
          </cell>
          <cell r="L2308" t="str">
            <v>Brepols Administrative Access</v>
          </cell>
          <cell r="M2308">
            <v>6</v>
          </cell>
          <cell r="N2308" t="str">
            <v>Brepols Administrative Access</v>
          </cell>
          <cell r="O2308" t="str">
            <v/>
          </cell>
          <cell r="P2308" t="str">
            <v/>
          </cell>
          <cell r="Q2308">
            <v>3</v>
          </cell>
          <cell r="R2308" t="str">
            <v>Année Philologique</v>
          </cell>
          <cell r="S2308" t="str">
            <v/>
          </cell>
        </row>
        <row r="2309">
          <cell r="E2309">
            <v>1957</v>
          </cell>
          <cell r="F2309" t="str">
            <v>Logins</v>
          </cell>
          <cell r="G2309" t="str">
            <v>201906</v>
          </cell>
          <cell r="H2309" t="str">
            <v>Brepols Publishers NV - Chris VandenBorre</v>
          </cell>
          <cell r="I2309" t="str">
            <v>thuis</v>
          </cell>
          <cell r="J2309" t="str">
            <v>Belgium</v>
          </cell>
          <cell r="K2309">
            <v>5</v>
          </cell>
          <cell r="L2309" t="str">
            <v>Brepols Administrative Access</v>
          </cell>
          <cell r="M2309">
            <v>6</v>
          </cell>
          <cell r="N2309" t="str">
            <v>Brepols Administrative Access</v>
          </cell>
          <cell r="O2309" t="str">
            <v/>
          </cell>
          <cell r="P2309" t="str">
            <v/>
          </cell>
          <cell r="Q2309">
            <v>3</v>
          </cell>
          <cell r="R2309" t="str">
            <v>Année Philologique</v>
          </cell>
          <cell r="S2309" t="str">
            <v/>
          </cell>
        </row>
        <row r="2310">
          <cell r="E2310">
            <v>1957</v>
          </cell>
          <cell r="F2310" t="str">
            <v>Logins</v>
          </cell>
          <cell r="G2310" t="str">
            <v>201908</v>
          </cell>
          <cell r="H2310" t="str">
            <v>Brepols Publishers NV - Chris VandenBorre</v>
          </cell>
          <cell r="I2310" t="str">
            <v>thuis</v>
          </cell>
          <cell r="J2310" t="str">
            <v>Belgium</v>
          </cell>
          <cell r="K2310">
            <v>5</v>
          </cell>
          <cell r="L2310" t="str">
            <v>Brepols Administrative Access</v>
          </cell>
          <cell r="M2310">
            <v>6</v>
          </cell>
          <cell r="N2310" t="str">
            <v>Brepols Administrative Access</v>
          </cell>
          <cell r="O2310" t="str">
            <v/>
          </cell>
          <cell r="P2310" t="str">
            <v/>
          </cell>
          <cell r="Q2310">
            <v>3</v>
          </cell>
          <cell r="R2310" t="str">
            <v>Année Philologique</v>
          </cell>
          <cell r="S2310" t="str">
            <v/>
          </cell>
        </row>
        <row r="2311">
          <cell r="E2311">
            <v>1957</v>
          </cell>
          <cell r="F2311" t="str">
            <v>Logins</v>
          </cell>
          <cell r="G2311" t="str">
            <v>201909</v>
          </cell>
          <cell r="H2311" t="str">
            <v>Brepols Publishers NV - Chris VandenBorre</v>
          </cell>
          <cell r="I2311" t="str">
            <v>thuis</v>
          </cell>
          <cell r="J2311" t="str">
            <v>Belgium</v>
          </cell>
          <cell r="K2311">
            <v>5</v>
          </cell>
          <cell r="L2311" t="str">
            <v>Brepols Administrative Access</v>
          </cell>
          <cell r="M2311">
            <v>6</v>
          </cell>
          <cell r="N2311" t="str">
            <v>Brepols Administrative Access</v>
          </cell>
          <cell r="O2311" t="str">
            <v/>
          </cell>
          <cell r="P2311" t="str">
            <v/>
          </cell>
          <cell r="Q2311">
            <v>3</v>
          </cell>
          <cell r="R2311" t="str">
            <v>Année Philologique</v>
          </cell>
          <cell r="S2311" t="str">
            <v/>
          </cell>
        </row>
        <row r="2312">
          <cell r="E2312">
            <v>1957</v>
          </cell>
          <cell r="F2312" t="str">
            <v>Logins</v>
          </cell>
          <cell r="G2312" t="str">
            <v>201910</v>
          </cell>
          <cell r="H2312" t="str">
            <v>Brepols Publishers NV - Chris VandenBorre</v>
          </cell>
          <cell r="I2312" t="str">
            <v>thuis</v>
          </cell>
          <cell r="J2312" t="str">
            <v>Belgium</v>
          </cell>
          <cell r="K2312">
            <v>5</v>
          </cell>
          <cell r="L2312" t="str">
            <v>Brepols Administrative Access</v>
          </cell>
          <cell r="M2312">
            <v>6</v>
          </cell>
          <cell r="N2312" t="str">
            <v>Brepols Administrative Access</v>
          </cell>
          <cell r="O2312" t="str">
            <v/>
          </cell>
          <cell r="P2312" t="str">
            <v/>
          </cell>
          <cell r="Q2312">
            <v>3</v>
          </cell>
          <cell r="R2312" t="str">
            <v>Année Philologique</v>
          </cell>
          <cell r="S2312" t="str">
            <v/>
          </cell>
        </row>
        <row r="2313">
          <cell r="E2313">
            <v>1957</v>
          </cell>
          <cell r="F2313" t="str">
            <v>Logins</v>
          </cell>
          <cell r="G2313" t="str">
            <v>201911</v>
          </cell>
          <cell r="H2313" t="str">
            <v>Brepols Publishers NV - Chris VandenBorre</v>
          </cell>
          <cell r="I2313" t="str">
            <v>thuis</v>
          </cell>
          <cell r="J2313" t="str">
            <v>Belgium</v>
          </cell>
          <cell r="K2313">
            <v>5</v>
          </cell>
          <cell r="L2313" t="str">
            <v>Brepols Administrative Access</v>
          </cell>
          <cell r="M2313">
            <v>6</v>
          </cell>
          <cell r="N2313" t="str">
            <v>Brepols Administrative Access</v>
          </cell>
          <cell r="O2313" t="str">
            <v/>
          </cell>
          <cell r="P2313" t="str">
            <v/>
          </cell>
          <cell r="Q2313">
            <v>3</v>
          </cell>
          <cell r="R2313" t="str">
            <v>Année Philologique</v>
          </cell>
          <cell r="S2313" t="str">
            <v/>
          </cell>
        </row>
        <row r="2314">
          <cell r="E2314">
            <v>1957</v>
          </cell>
          <cell r="F2314" t="str">
            <v>Logins</v>
          </cell>
          <cell r="G2314" t="str">
            <v>201912</v>
          </cell>
          <cell r="H2314" t="str">
            <v>Brepols Publishers NV - Chris VandenBorre</v>
          </cell>
          <cell r="I2314" t="str">
            <v>thuis</v>
          </cell>
          <cell r="J2314" t="str">
            <v>Belgium</v>
          </cell>
          <cell r="K2314">
            <v>5</v>
          </cell>
          <cell r="L2314" t="str">
            <v>Brepols Administrative Access</v>
          </cell>
          <cell r="M2314">
            <v>6</v>
          </cell>
          <cell r="N2314" t="str">
            <v>Brepols Administrative Access</v>
          </cell>
          <cell r="O2314" t="str">
            <v/>
          </cell>
          <cell r="P2314" t="str">
            <v/>
          </cell>
          <cell r="Q2314">
            <v>3</v>
          </cell>
          <cell r="R2314" t="str">
            <v>Année Philologique</v>
          </cell>
          <cell r="S2314" t="str">
            <v/>
          </cell>
        </row>
        <row r="2315">
          <cell r="E2315">
            <v>1958</v>
          </cell>
          <cell r="F2315" t="str">
            <v>Logins</v>
          </cell>
          <cell r="G2315" t="str">
            <v>201901</v>
          </cell>
          <cell r="H2315" t="str">
            <v>Vanderbilt University</v>
          </cell>
          <cell r="I2315" t="str">
            <v>Nashville</v>
          </cell>
          <cell r="J2315" t="str">
            <v>USA</v>
          </cell>
          <cell r="K2315">
            <v>1</v>
          </cell>
          <cell r="L2315" t="str">
            <v>Consortium</v>
          </cell>
          <cell r="M2315">
            <v>8</v>
          </cell>
          <cell r="N2315" t="str">
            <v>CARN-1</v>
          </cell>
          <cell r="O2315" t="str">
            <v/>
          </cell>
          <cell r="P2315" t="str">
            <v/>
          </cell>
          <cell r="Q2315">
            <v>40</v>
          </cell>
          <cell r="R2315" t="str">
            <v>Année Philologique</v>
          </cell>
          <cell r="S2315" t="str">
            <v/>
          </cell>
        </row>
        <row r="2316">
          <cell r="E2316">
            <v>1958</v>
          </cell>
          <cell r="F2316" t="str">
            <v>Logins</v>
          </cell>
          <cell r="G2316" t="str">
            <v>201902</v>
          </cell>
          <cell r="H2316" t="str">
            <v>Vanderbilt University</v>
          </cell>
          <cell r="I2316" t="str">
            <v>Nashville</v>
          </cell>
          <cell r="J2316" t="str">
            <v>USA</v>
          </cell>
          <cell r="K2316">
            <v>1</v>
          </cell>
          <cell r="L2316" t="str">
            <v>Consortium</v>
          </cell>
          <cell r="M2316">
            <v>8</v>
          </cell>
          <cell r="N2316" t="str">
            <v>CARN-1</v>
          </cell>
          <cell r="O2316" t="str">
            <v/>
          </cell>
          <cell r="P2316" t="str">
            <v/>
          </cell>
          <cell r="Q2316">
            <v>40</v>
          </cell>
          <cell r="R2316" t="str">
            <v>Année Philologique</v>
          </cell>
          <cell r="S2316" t="str">
            <v/>
          </cell>
        </row>
        <row r="2317">
          <cell r="E2317">
            <v>1958</v>
          </cell>
          <cell r="F2317" t="str">
            <v>Logins</v>
          </cell>
          <cell r="G2317" t="str">
            <v>201903</v>
          </cell>
          <cell r="H2317" t="str">
            <v>Vanderbilt University</v>
          </cell>
          <cell r="I2317" t="str">
            <v>Nashville</v>
          </cell>
          <cell r="J2317" t="str">
            <v>USA</v>
          </cell>
          <cell r="K2317">
            <v>1</v>
          </cell>
          <cell r="L2317" t="str">
            <v>Consortium</v>
          </cell>
          <cell r="M2317">
            <v>8</v>
          </cell>
          <cell r="N2317" t="str">
            <v>CARN-1</v>
          </cell>
          <cell r="O2317" t="str">
            <v/>
          </cell>
          <cell r="P2317" t="str">
            <v/>
          </cell>
          <cell r="Q2317">
            <v>40</v>
          </cell>
          <cell r="R2317" t="str">
            <v>Année Philologique</v>
          </cell>
          <cell r="S2317" t="str">
            <v/>
          </cell>
        </row>
        <row r="2318">
          <cell r="E2318">
            <v>1958</v>
          </cell>
          <cell r="F2318" t="str">
            <v>Logins</v>
          </cell>
          <cell r="G2318" t="str">
            <v>201904</v>
          </cell>
          <cell r="H2318" t="str">
            <v>Vanderbilt University</v>
          </cell>
          <cell r="I2318" t="str">
            <v>Nashville</v>
          </cell>
          <cell r="J2318" t="str">
            <v>USA</v>
          </cell>
          <cell r="K2318">
            <v>1</v>
          </cell>
          <cell r="L2318" t="str">
            <v>Consortium</v>
          </cell>
          <cell r="M2318">
            <v>8</v>
          </cell>
          <cell r="N2318" t="str">
            <v>CARN-1</v>
          </cell>
          <cell r="O2318" t="str">
            <v/>
          </cell>
          <cell r="P2318" t="str">
            <v/>
          </cell>
          <cell r="Q2318">
            <v>40</v>
          </cell>
          <cell r="R2318" t="str">
            <v>Année Philologique</v>
          </cell>
          <cell r="S2318" t="str">
            <v/>
          </cell>
        </row>
        <row r="2319">
          <cell r="E2319">
            <v>1958</v>
          </cell>
          <cell r="F2319" t="str">
            <v>Logins</v>
          </cell>
          <cell r="G2319" t="str">
            <v>201905</v>
          </cell>
          <cell r="H2319" t="str">
            <v>Vanderbilt University</v>
          </cell>
          <cell r="I2319" t="str">
            <v>Nashville</v>
          </cell>
          <cell r="J2319" t="str">
            <v>USA</v>
          </cell>
          <cell r="K2319">
            <v>1</v>
          </cell>
          <cell r="L2319" t="str">
            <v>Consortium</v>
          </cell>
          <cell r="M2319">
            <v>8</v>
          </cell>
          <cell r="N2319" t="str">
            <v>CARN-1</v>
          </cell>
          <cell r="O2319" t="str">
            <v/>
          </cell>
          <cell r="P2319" t="str">
            <v/>
          </cell>
          <cell r="Q2319">
            <v>40</v>
          </cell>
          <cell r="R2319" t="str">
            <v>Année Philologique</v>
          </cell>
          <cell r="S2319" t="str">
            <v/>
          </cell>
        </row>
        <row r="2320">
          <cell r="E2320">
            <v>1958</v>
          </cell>
          <cell r="F2320" t="str">
            <v>Logins</v>
          </cell>
          <cell r="G2320" t="str">
            <v>201907</v>
          </cell>
          <cell r="H2320" t="str">
            <v>Vanderbilt University</v>
          </cell>
          <cell r="I2320" t="str">
            <v>Nashville</v>
          </cell>
          <cell r="J2320" t="str">
            <v>USA</v>
          </cell>
          <cell r="K2320">
            <v>1</v>
          </cell>
          <cell r="L2320" t="str">
            <v>Consortium</v>
          </cell>
          <cell r="M2320">
            <v>8</v>
          </cell>
          <cell r="N2320" t="str">
            <v>CARN-1</v>
          </cell>
          <cell r="O2320" t="str">
            <v/>
          </cell>
          <cell r="P2320" t="str">
            <v/>
          </cell>
          <cell r="Q2320">
            <v>40</v>
          </cell>
          <cell r="R2320" t="str">
            <v>Année Philologique</v>
          </cell>
          <cell r="S2320" t="str">
            <v/>
          </cell>
        </row>
        <row r="2321">
          <cell r="E2321">
            <v>1958</v>
          </cell>
          <cell r="F2321" t="str">
            <v>Logins</v>
          </cell>
          <cell r="G2321" t="str">
            <v>201908</v>
          </cell>
          <cell r="H2321" t="str">
            <v>Vanderbilt University</v>
          </cell>
          <cell r="I2321" t="str">
            <v>Nashville</v>
          </cell>
          <cell r="J2321" t="str">
            <v>USA</v>
          </cell>
          <cell r="K2321">
            <v>1</v>
          </cell>
          <cell r="L2321" t="str">
            <v>Consortium</v>
          </cell>
          <cell r="M2321">
            <v>8</v>
          </cell>
          <cell r="N2321" t="str">
            <v>CARN-1</v>
          </cell>
          <cell r="O2321" t="str">
            <v/>
          </cell>
          <cell r="P2321" t="str">
            <v/>
          </cell>
          <cell r="Q2321">
            <v>40</v>
          </cell>
          <cell r="R2321" t="str">
            <v>Année Philologique</v>
          </cell>
          <cell r="S2321" t="str">
            <v/>
          </cell>
        </row>
        <row r="2322">
          <cell r="E2322">
            <v>1958</v>
          </cell>
          <cell r="F2322" t="str">
            <v>Logins</v>
          </cell>
          <cell r="G2322" t="str">
            <v>201909</v>
          </cell>
          <cell r="H2322" t="str">
            <v>Vanderbilt University</v>
          </cell>
          <cell r="I2322" t="str">
            <v>Nashville</v>
          </cell>
          <cell r="J2322" t="str">
            <v>USA</v>
          </cell>
          <cell r="K2322">
            <v>1</v>
          </cell>
          <cell r="L2322" t="str">
            <v>Consortium</v>
          </cell>
          <cell r="M2322">
            <v>8</v>
          </cell>
          <cell r="N2322" t="str">
            <v>CARN-1</v>
          </cell>
          <cell r="O2322" t="str">
            <v/>
          </cell>
          <cell r="P2322" t="str">
            <v/>
          </cell>
          <cell r="Q2322">
            <v>40</v>
          </cell>
          <cell r="R2322" t="str">
            <v>Année Philologique</v>
          </cell>
          <cell r="S2322" t="str">
            <v/>
          </cell>
        </row>
        <row r="2323">
          <cell r="E2323">
            <v>1958</v>
          </cell>
          <cell r="F2323" t="str">
            <v>Logins</v>
          </cell>
          <cell r="G2323" t="str">
            <v>201910</v>
          </cell>
          <cell r="H2323" t="str">
            <v>Vanderbilt University</v>
          </cell>
          <cell r="I2323" t="str">
            <v>Nashville</v>
          </cell>
          <cell r="J2323" t="str">
            <v>USA</v>
          </cell>
          <cell r="K2323">
            <v>1</v>
          </cell>
          <cell r="L2323" t="str">
            <v>Consortium</v>
          </cell>
          <cell r="M2323">
            <v>8</v>
          </cell>
          <cell r="N2323" t="str">
            <v>CARN-1</v>
          </cell>
          <cell r="O2323" t="str">
            <v/>
          </cell>
          <cell r="P2323" t="str">
            <v/>
          </cell>
          <cell r="Q2323">
            <v>40</v>
          </cell>
          <cell r="R2323" t="str">
            <v>Année Philologique</v>
          </cell>
          <cell r="S2323" t="str">
            <v/>
          </cell>
        </row>
        <row r="2324">
          <cell r="E2324">
            <v>1958</v>
          </cell>
          <cell r="F2324" t="str">
            <v>Logins</v>
          </cell>
          <cell r="G2324" t="str">
            <v>201911</v>
          </cell>
          <cell r="H2324" t="str">
            <v>Vanderbilt University</v>
          </cell>
          <cell r="I2324" t="str">
            <v>Nashville</v>
          </cell>
          <cell r="J2324" t="str">
            <v>USA</v>
          </cell>
          <cell r="K2324">
            <v>1</v>
          </cell>
          <cell r="L2324" t="str">
            <v>Consortium</v>
          </cell>
          <cell r="M2324">
            <v>8</v>
          </cell>
          <cell r="N2324" t="str">
            <v>CARN-1</v>
          </cell>
          <cell r="O2324" t="str">
            <v/>
          </cell>
          <cell r="P2324" t="str">
            <v/>
          </cell>
          <cell r="Q2324">
            <v>40</v>
          </cell>
          <cell r="R2324" t="str">
            <v>Année Philologique</v>
          </cell>
          <cell r="S2324" t="str">
            <v/>
          </cell>
        </row>
        <row r="2325">
          <cell r="E2325">
            <v>1958</v>
          </cell>
          <cell r="F2325" t="str">
            <v>Logins</v>
          </cell>
          <cell r="G2325" t="str">
            <v>201912</v>
          </cell>
          <cell r="H2325" t="str">
            <v>Vanderbilt University</v>
          </cell>
          <cell r="I2325" t="str">
            <v>Nashville</v>
          </cell>
          <cell r="J2325" t="str">
            <v>USA</v>
          </cell>
          <cell r="K2325">
            <v>1</v>
          </cell>
          <cell r="L2325" t="str">
            <v>Consortium</v>
          </cell>
          <cell r="M2325">
            <v>8</v>
          </cell>
          <cell r="N2325" t="str">
            <v>CARN-1</v>
          </cell>
          <cell r="O2325" t="str">
            <v/>
          </cell>
          <cell r="P2325" t="str">
            <v/>
          </cell>
          <cell r="Q2325">
            <v>40</v>
          </cell>
          <cell r="R2325" t="str">
            <v>Année Philologique</v>
          </cell>
          <cell r="S2325" t="str">
            <v/>
          </cell>
        </row>
        <row r="2326">
          <cell r="E2326">
            <v>1959</v>
          </cell>
          <cell r="F2326" t="str">
            <v>Logins</v>
          </cell>
          <cell r="G2326" t="str">
            <v>201901</v>
          </cell>
          <cell r="H2326" t="str">
            <v>Université de Liège</v>
          </cell>
          <cell r="I2326" t="str">
            <v>Liège</v>
          </cell>
          <cell r="J2326" t="str">
            <v>Belgium</v>
          </cell>
          <cell r="K2326">
            <v>1</v>
          </cell>
          <cell r="L2326" t="str">
            <v>Consortium</v>
          </cell>
          <cell r="M2326">
            <v>3</v>
          </cell>
          <cell r="N2326" t="str">
            <v>Standard</v>
          </cell>
          <cell r="O2326" t="str">
            <v/>
          </cell>
          <cell r="P2326" t="str">
            <v/>
          </cell>
          <cell r="Q2326">
            <v>3</v>
          </cell>
          <cell r="R2326" t="str">
            <v>Année Philologique</v>
          </cell>
          <cell r="S2326" t="str">
            <v/>
          </cell>
        </row>
        <row r="2327">
          <cell r="E2327">
            <v>1959</v>
          </cell>
          <cell r="F2327" t="str">
            <v>Logins</v>
          </cell>
          <cell r="G2327" t="str">
            <v>201902</v>
          </cell>
          <cell r="H2327" t="str">
            <v>Université de Liège</v>
          </cell>
          <cell r="I2327" t="str">
            <v>Liège</v>
          </cell>
          <cell r="J2327" t="str">
            <v>Belgium</v>
          </cell>
          <cell r="K2327">
            <v>1</v>
          </cell>
          <cell r="L2327" t="str">
            <v>Consortium</v>
          </cell>
          <cell r="M2327">
            <v>3</v>
          </cell>
          <cell r="N2327" t="str">
            <v>Standard</v>
          </cell>
          <cell r="O2327" t="str">
            <v/>
          </cell>
          <cell r="P2327" t="str">
            <v/>
          </cell>
          <cell r="Q2327">
            <v>3</v>
          </cell>
          <cell r="R2327" t="str">
            <v>Année Philologique</v>
          </cell>
          <cell r="S2327" t="str">
            <v/>
          </cell>
        </row>
        <row r="2328">
          <cell r="E2328">
            <v>1959</v>
          </cell>
          <cell r="F2328" t="str">
            <v>Logins</v>
          </cell>
          <cell r="G2328" t="str">
            <v>201903</v>
          </cell>
          <cell r="H2328" t="str">
            <v>Université de Liège</v>
          </cell>
          <cell r="I2328" t="str">
            <v>Liège</v>
          </cell>
          <cell r="J2328" t="str">
            <v>Belgium</v>
          </cell>
          <cell r="K2328">
            <v>1</v>
          </cell>
          <cell r="L2328" t="str">
            <v>Consortium</v>
          </cell>
          <cell r="M2328">
            <v>3</v>
          </cell>
          <cell r="N2328" t="str">
            <v>Standard</v>
          </cell>
          <cell r="O2328" t="str">
            <v/>
          </cell>
          <cell r="P2328" t="str">
            <v/>
          </cell>
          <cell r="Q2328">
            <v>3</v>
          </cell>
          <cell r="R2328" t="str">
            <v>Année Philologique</v>
          </cell>
          <cell r="S2328" t="str">
            <v/>
          </cell>
        </row>
        <row r="2329">
          <cell r="E2329">
            <v>1959</v>
          </cell>
          <cell r="F2329" t="str">
            <v>Logins</v>
          </cell>
          <cell r="G2329" t="str">
            <v>201904</v>
          </cell>
          <cell r="H2329" t="str">
            <v>Université de Liège</v>
          </cell>
          <cell r="I2329" t="str">
            <v>Liège</v>
          </cell>
          <cell r="J2329" t="str">
            <v>Belgium</v>
          </cell>
          <cell r="K2329">
            <v>1</v>
          </cell>
          <cell r="L2329" t="str">
            <v>Consortium</v>
          </cell>
          <cell r="M2329">
            <v>3</v>
          </cell>
          <cell r="N2329" t="str">
            <v>Standard</v>
          </cell>
          <cell r="O2329" t="str">
            <v/>
          </cell>
          <cell r="P2329" t="str">
            <v/>
          </cell>
          <cell r="Q2329">
            <v>3</v>
          </cell>
          <cell r="R2329" t="str">
            <v>Année Philologique</v>
          </cell>
          <cell r="S2329" t="str">
            <v/>
          </cell>
        </row>
        <row r="2330">
          <cell r="E2330">
            <v>1959</v>
          </cell>
          <cell r="F2330" t="str">
            <v>Logins</v>
          </cell>
          <cell r="G2330" t="str">
            <v>201905</v>
          </cell>
          <cell r="H2330" t="str">
            <v>Université de Liège</v>
          </cell>
          <cell r="I2330" t="str">
            <v>Liège</v>
          </cell>
          <cell r="J2330" t="str">
            <v>Belgium</v>
          </cell>
          <cell r="K2330">
            <v>1</v>
          </cell>
          <cell r="L2330" t="str">
            <v>Consortium</v>
          </cell>
          <cell r="M2330">
            <v>3</v>
          </cell>
          <cell r="N2330" t="str">
            <v>Standard</v>
          </cell>
          <cell r="O2330" t="str">
            <v/>
          </cell>
          <cell r="P2330" t="str">
            <v/>
          </cell>
          <cell r="Q2330">
            <v>3</v>
          </cell>
          <cell r="R2330" t="str">
            <v>Année Philologique</v>
          </cell>
          <cell r="S2330" t="str">
            <v/>
          </cell>
        </row>
        <row r="2331">
          <cell r="E2331">
            <v>1959</v>
          </cell>
          <cell r="F2331" t="str">
            <v>Logins</v>
          </cell>
          <cell r="G2331" t="str">
            <v>201906</v>
          </cell>
          <cell r="H2331" t="str">
            <v>Université de Liège</v>
          </cell>
          <cell r="I2331" t="str">
            <v>Liège</v>
          </cell>
          <cell r="J2331" t="str">
            <v>Belgium</v>
          </cell>
          <cell r="K2331">
            <v>1</v>
          </cell>
          <cell r="L2331" t="str">
            <v>Consortium</v>
          </cell>
          <cell r="M2331">
            <v>3</v>
          </cell>
          <cell r="N2331" t="str">
            <v>Standard</v>
          </cell>
          <cell r="O2331" t="str">
            <v/>
          </cell>
          <cell r="P2331" t="str">
            <v/>
          </cell>
          <cell r="Q2331">
            <v>3</v>
          </cell>
          <cell r="R2331" t="str">
            <v>Année Philologique</v>
          </cell>
          <cell r="S2331" t="str">
            <v/>
          </cell>
        </row>
        <row r="2332">
          <cell r="E2332">
            <v>1959</v>
          </cell>
          <cell r="F2332" t="str">
            <v>Logins</v>
          </cell>
          <cell r="G2332" t="str">
            <v>201907</v>
          </cell>
          <cell r="H2332" t="str">
            <v>Université de Liège</v>
          </cell>
          <cell r="I2332" t="str">
            <v>Liège</v>
          </cell>
          <cell r="J2332" t="str">
            <v>Belgium</v>
          </cell>
          <cell r="K2332">
            <v>1</v>
          </cell>
          <cell r="L2332" t="str">
            <v>Consortium</v>
          </cell>
          <cell r="M2332">
            <v>3</v>
          </cell>
          <cell r="N2332" t="str">
            <v>Standard</v>
          </cell>
          <cell r="O2332" t="str">
            <v/>
          </cell>
          <cell r="P2332" t="str">
            <v/>
          </cell>
          <cell r="Q2332">
            <v>3</v>
          </cell>
          <cell r="R2332" t="str">
            <v>Année Philologique</v>
          </cell>
          <cell r="S2332" t="str">
            <v/>
          </cell>
        </row>
        <row r="2333">
          <cell r="E2333">
            <v>1959</v>
          </cell>
          <cell r="F2333" t="str">
            <v>Logins</v>
          </cell>
          <cell r="G2333" t="str">
            <v>201908</v>
          </cell>
          <cell r="H2333" t="str">
            <v>Université de Liège</v>
          </cell>
          <cell r="I2333" t="str">
            <v>Liège</v>
          </cell>
          <cell r="J2333" t="str">
            <v>Belgium</v>
          </cell>
          <cell r="K2333">
            <v>1</v>
          </cell>
          <cell r="L2333" t="str">
            <v>Consortium</v>
          </cell>
          <cell r="M2333">
            <v>3</v>
          </cell>
          <cell r="N2333" t="str">
            <v>Standard</v>
          </cell>
          <cell r="O2333" t="str">
            <v/>
          </cell>
          <cell r="P2333" t="str">
            <v/>
          </cell>
          <cell r="Q2333">
            <v>3</v>
          </cell>
          <cell r="R2333" t="str">
            <v>Année Philologique</v>
          </cell>
          <cell r="S2333" t="str">
            <v/>
          </cell>
        </row>
        <row r="2334">
          <cell r="E2334">
            <v>1959</v>
          </cell>
          <cell r="F2334" t="str">
            <v>Logins</v>
          </cell>
          <cell r="G2334" t="str">
            <v>201909</v>
          </cell>
          <cell r="H2334" t="str">
            <v>Université de Liège</v>
          </cell>
          <cell r="I2334" t="str">
            <v>Liège</v>
          </cell>
          <cell r="J2334" t="str">
            <v>Belgium</v>
          </cell>
          <cell r="K2334">
            <v>1</v>
          </cell>
          <cell r="L2334" t="str">
            <v>Consortium</v>
          </cell>
          <cell r="M2334">
            <v>3</v>
          </cell>
          <cell r="N2334" t="str">
            <v>Standard</v>
          </cell>
          <cell r="O2334" t="str">
            <v/>
          </cell>
          <cell r="P2334" t="str">
            <v/>
          </cell>
          <cell r="Q2334">
            <v>3</v>
          </cell>
          <cell r="R2334" t="str">
            <v>Année Philologique</v>
          </cell>
          <cell r="S2334" t="str">
            <v/>
          </cell>
        </row>
        <row r="2335">
          <cell r="E2335">
            <v>1959</v>
          </cell>
          <cell r="F2335" t="str">
            <v>Logins</v>
          </cell>
          <cell r="G2335" t="str">
            <v>201910</v>
          </cell>
          <cell r="H2335" t="str">
            <v>Université de Liège</v>
          </cell>
          <cell r="I2335" t="str">
            <v>Liège</v>
          </cell>
          <cell r="J2335" t="str">
            <v>Belgium</v>
          </cell>
          <cell r="K2335">
            <v>1</v>
          </cell>
          <cell r="L2335" t="str">
            <v>Consortium</v>
          </cell>
          <cell r="M2335">
            <v>3</v>
          </cell>
          <cell r="N2335" t="str">
            <v>Standard</v>
          </cell>
          <cell r="O2335" t="str">
            <v/>
          </cell>
          <cell r="P2335" t="str">
            <v/>
          </cell>
          <cell r="Q2335">
            <v>3</v>
          </cell>
          <cell r="R2335" t="str">
            <v>Année Philologique</v>
          </cell>
          <cell r="S2335" t="str">
            <v/>
          </cell>
        </row>
        <row r="2336">
          <cell r="E2336">
            <v>1959</v>
          </cell>
          <cell r="F2336" t="str">
            <v>Logins</v>
          </cell>
          <cell r="G2336" t="str">
            <v>201911</v>
          </cell>
          <cell r="H2336" t="str">
            <v>Université de Liège</v>
          </cell>
          <cell r="I2336" t="str">
            <v>Liège</v>
          </cell>
          <cell r="J2336" t="str">
            <v>Belgium</v>
          </cell>
          <cell r="K2336">
            <v>1</v>
          </cell>
          <cell r="L2336" t="str">
            <v>Consortium</v>
          </cell>
          <cell r="M2336">
            <v>3</v>
          </cell>
          <cell r="N2336" t="str">
            <v>Standard</v>
          </cell>
          <cell r="O2336" t="str">
            <v/>
          </cell>
          <cell r="P2336" t="str">
            <v/>
          </cell>
          <cell r="Q2336">
            <v>3</v>
          </cell>
          <cell r="R2336" t="str">
            <v>Année Philologique</v>
          </cell>
          <cell r="S2336" t="str">
            <v/>
          </cell>
        </row>
        <row r="2337">
          <cell r="E2337">
            <v>1959</v>
          </cell>
          <cell r="F2337" t="str">
            <v>Logins</v>
          </cell>
          <cell r="G2337" t="str">
            <v>201912</v>
          </cell>
          <cell r="H2337" t="str">
            <v>Université de Liège</v>
          </cell>
          <cell r="I2337" t="str">
            <v>Liège</v>
          </cell>
          <cell r="J2337" t="str">
            <v>Belgium</v>
          </cell>
          <cell r="K2337">
            <v>1</v>
          </cell>
          <cell r="L2337" t="str">
            <v>Consortium</v>
          </cell>
          <cell r="M2337">
            <v>3</v>
          </cell>
          <cell r="N2337" t="str">
            <v>Standard</v>
          </cell>
          <cell r="O2337" t="str">
            <v/>
          </cell>
          <cell r="P2337" t="str">
            <v/>
          </cell>
          <cell r="Q2337">
            <v>3</v>
          </cell>
          <cell r="R2337" t="str">
            <v>Année Philologique</v>
          </cell>
          <cell r="S2337" t="str">
            <v/>
          </cell>
        </row>
        <row r="2338">
          <cell r="E2338">
            <v>1961</v>
          </cell>
          <cell r="F2338" t="str">
            <v>Logins</v>
          </cell>
          <cell r="G2338" t="str">
            <v>201901</v>
          </cell>
          <cell r="H2338" t="str">
            <v>University of Warwick</v>
          </cell>
          <cell r="I2338" t="str">
            <v>Coventry</v>
          </cell>
          <cell r="J2338" t="str">
            <v>UK</v>
          </cell>
          <cell r="K2338">
            <v>2</v>
          </cell>
          <cell r="L2338" t="str">
            <v>Institute</v>
          </cell>
          <cell r="M2338">
            <v>15</v>
          </cell>
          <cell r="N2338" t="str">
            <v>JISC-3</v>
          </cell>
          <cell r="O2338" t="str">
            <v/>
          </cell>
          <cell r="P2338" t="str">
            <v/>
          </cell>
          <cell r="Q2338">
            <v>40</v>
          </cell>
          <cell r="R2338" t="str">
            <v>Année Philologique</v>
          </cell>
          <cell r="S2338" t="str">
            <v/>
          </cell>
        </row>
        <row r="2339">
          <cell r="E2339">
            <v>1961</v>
          </cell>
          <cell r="F2339" t="str">
            <v>Logins</v>
          </cell>
          <cell r="G2339" t="str">
            <v>201902</v>
          </cell>
          <cell r="H2339" t="str">
            <v>University of Warwick</v>
          </cell>
          <cell r="I2339" t="str">
            <v>Coventry</v>
          </cell>
          <cell r="J2339" t="str">
            <v>UK</v>
          </cell>
          <cell r="K2339">
            <v>2</v>
          </cell>
          <cell r="L2339" t="str">
            <v>Institute</v>
          </cell>
          <cell r="M2339">
            <v>15</v>
          </cell>
          <cell r="N2339" t="str">
            <v>JISC-3</v>
          </cell>
          <cell r="O2339" t="str">
            <v/>
          </cell>
          <cell r="P2339" t="str">
            <v/>
          </cell>
          <cell r="Q2339">
            <v>40</v>
          </cell>
          <cell r="R2339" t="str">
            <v>Année Philologique</v>
          </cell>
          <cell r="S2339" t="str">
            <v/>
          </cell>
        </row>
        <row r="2340">
          <cell r="E2340">
            <v>1961</v>
          </cell>
          <cell r="F2340" t="str">
            <v>Logins</v>
          </cell>
          <cell r="G2340" t="str">
            <v>201903</v>
          </cell>
          <cell r="H2340" t="str">
            <v>University of Warwick</v>
          </cell>
          <cell r="I2340" t="str">
            <v>Coventry</v>
          </cell>
          <cell r="J2340" t="str">
            <v>UK</v>
          </cell>
          <cell r="K2340">
            <v>2</v>
          </cell>
          <cell r="L2340" t="str">
            <v>Institute</v>
          </cell>
          <cell r="M2340">
            <v>15</v>
          </cell>
          <cell r="N2340" t="str">
            <v>JISC-3</v>
          </cell>
          <cell r="O2340" t="str">
            <v/>
          </cell>
          <cell r="P2340" t="str">
            <v/>
          </cell>
          <cell r="Q2340">
            <v>40</v>
          </cell>
          <cell r="R2340" t="str">
            <v>Année Philologique</v>
          </cell>
          <cell r="S2340" t="str">
            <v/>
          </cell>
        </row>
        <row r="2341">
          <cell r="E2341">
            <v>1961</v>
          </cell>
          <cell r="F2341" t="str">
            <v>Logins</v>
          </cell>
          <cell r="G2341" t="str">
            <v>201904</v>
          </cell>
          <cell r="H2341" t="str">
            <v>University of Warwick</v>
          </cell>
          <cell r="I2341" t="str">
            <v>Coventry</v>
          </cell>
          <cell r="J2341" t="str">
            <v>UK</v>
          </cell>
          <cell r="K2341">
            <v>2</v>
          </cell>
          <cell r="L2341" t="str">
            <v>Institute</v>
          </cell>
          <cell r="M2341">
            <v>15</v>
          </cell>
          <cell r="N2341" t="str">
            <v>JISC-3</v>
          </cell>
          <cell r="O2341" t="str">
            <v/>
          </cell>
          <cell r="P2341" t="str">
            <v/>
          </cell>
          <cell r="Q2341">
            <v>40</v>
          </cell>
          <cell r="R2341" t="str">
            <v>Année Philologique</v>
          </cell>
          <cell r="S2341" t="str">
            <v/>
          </cell>
        </row>
        <row r="2342">
          <cell r="E2342">
            <v>1961</v>
          </cell>
          <cell r="F2342" t="str">
            <v>Logins</v>
          </cell>
          <cell r="G2342" t="str">
            <v>201905</v>
          </cell>
          <cell r="H2342" t="str">
            <v>University of Warwick</v>
          </cell>
          <cell r="I2342" t="str">
            <v>Coventry</v>
          </cell>
          <cell r="J2342" t="str">
            <v>UK</v>
          </cell>
          <cell r="K2342">
            <v>2</v>
          </cell>
          <cell r="L2342" t="str">
            <v>Institute</v>
          </cell>
          <cell r="M2342">
            <v>15</v>
          </cell>
          <cell r="N2342" t="str">
            <v>JISC-3</v>
          </cell>
          <cell r="O2342" t="str">
            <v/>
          </cell>
          <cell r="P2342" t="str">
            <v/>
          </cell>
          <cell r="Q2342">
            <v>40</v>
          </cell>
          <cell r="R2342" t="str">
            <v>Année Philologique</v>
          </cell>
          <cell r="S2342" t="str">
            <v/>
          </cell>
        </row>
        <row r="2343">
          <cell r="E2343">
            <v>1961</v>
          </cell>
          <cell r="F2343" t="str">
            <v>Logins</v>
          </cell>
          <cell r="G2343" t="str">
            <v>201906</v>
          </cell>
          <cell r="H2343" t="str">
            <v>University of Warwick</v>
          </cell>
          <cell r="I2343" t="str">
            <v>Coventry</v>
          </cell>
          <cell r="J2343" t="str">
            <v>UK</v>
          </cell>
          <cell r="K2343">
            <v>2</v>
          </cell>
          <cell r="L2343" t="str">
            <v>Institute</v>
          </cell>
          <cell r="M2343">
            <v>15</v>
          </cell>
          <cell r="N2343" t="str">
            <v>JISC-3</v>
          </cell>
          <cell r="O2343" t="str">
            <v/>
          </cell>
          <cell r="P2343" t="str">
            <v/>
          </cell>
          <cell r="Q2343">
            <v>40</v>
          </cell>
          <cell r="R2343" t="str">
            <v>Année Philologique</v>
          </cell>
          <cell r="S2343" t="str">
            <v/>
          </cell>
        </row>
        <row r="2344">
          <cell r="E2344">
            <v>1961</v>
          </cell>
          <cell r="F2344" t="str">
            <v>Logins</v>
          </cell>
          <cell r="G2344" t="str">
            <v>201907</v>
          </cell>
          <cell r="H2344" t="str">
            <v>University of Warwick</v>
          </cell>
          <cell r="I2344" t="str">
            <v>Coventry</v>
          </cell>
          <cell r="J2344" t="str">
            <v>UK</v>
          </cell>
          <cell r="K2344">
            <v>2</v>
          </cell>
          <cell r="L2344" t="str">
            <v>Institute</v>
          </cell>
          <cell r="M2344">
            <v>15</v>
          </cell>
          <cell r="N2344" t="str">
            <v>JISC-3</v>
          </cell>
          <cell r="O2344" t="str">
            <v/>
          </cell>
          <cell r="P2344" t="str">
            <v/>
          </cell>
          <cell r="Q2344">
            <v>40</v>
          </cell>
          <cell r="R2344" t="str">
            <v>Année Philologique</v>
          </cell>
          <cell r="S2344" t="str">
            <v/>
          </cell>
        </row>
        <row r="2345">
          <cell r="E2345">
            <v>1961</v>
          </cell>
          <cell r="F2345" t="str">
            <v>Logins</v>
          </cell>
          <cell r="G2345" t="str">
            <v>201908</v>
          </cell>
          <cell r="H2345" t="str">
            <v>University of Warwick</v>
          </cell>
          <cell r="I2345" t="str">
            <v>Coventry</v>
          </cell>
          <cell r="J2345" t="str">
            <v>UK</v>
          </cell>
          <cell r="K2345">
            <v>2</v>
          </cell>
          <cell r="L2345" t="str">
            <v>Institute</v>
          </cell>
          <cell r="M2345">
            <v>15</v>
          </cell>
          <cell r="N2345" t="str">
            <v>JISC-3</v>
          </cell>
          <cell r="O2345" t="str">
            <v/>
          </cell>
          <cell r="P2345" t="str">
            <v/>
          </cell>
          <cell r="Q2345">
            <v>40</v>
          </cell>
          <cell r="R2345" t="str">
            <v>Année Philologique</v>
          </cell>
          <cell r="S2345" t="str">
            <v/>
          </cell>
        </row>
        <row r="2346">
          <cell r="E2346">
            <v>1961</v>
          </cell>
          <cell r="F2346" t="str">
            <v>Logins</v>
          </cell>
          <cell r="G2346" t="str">
            <v>201909</v>
          </cell>
          <cell r="H2346" t="str">
            <v>University of Warwick</v>
          </cell>
          <cell r="I2346" t="str">
            <v>Coventry</v>
          </cell>
          <cell r="J2346" t="str">
            <v>UK</v>
          </cell>
          <cell r="K2346">
            <v>2</v>
          </cell>
          <cell r="L2346" t="str">
            <v>Institute</v>
          </cell>
          <cell r="M2346">
            <v>15</v>
          </cell>
          <cell r="N2346" t="str">
            <v>JISC-3</v>
          </cell>
          <cell r="O2346" t="str">
            <v/>
          </cell>
          <cell r="P2346" t="str">
            <v/>
          </cell>
          <cell r="Q2346">
            <v>40</v>
          </cell>
          <cell r="R2346" t="str">
            <v>Année Philologique</v>
          </cell>
          <cell r="S2346" t="str">
            <v/>
          </cell>
        </row>
        <row r="2347">
          <cell r="E2347">
            <v>1961</v>
          </cell>
          <cell r="F2347" t="str">
            <v>Logins</v>
          </cell>
          <cell r="G2347" t="str">
            <v>201910</v>
          </cell>
          <cell r="H2347" t="str">
            <v>University of Warwick</v>
          </cell>
          <cell r="I2347" t="str">
            <v>Coventry</v>
          </cell>
          <cell r="J2347" t="str">
            <v>UK</v>
          </cell>
          <cell r="K2347">
            <v>2</v>
          </cell>
          <cell r="L2347" t="str">
            <v>Institute</v>
          </cell>
          <cell r="M2347">
            <v>15</v>
          </cell>
          <cell r="N2347" t="str">
            <v>JISC-3</v>
          </cell>
          <cell r="O2347" t="str">
            <v/>
          </cell>
          <cell r="P2347" t="str">
            <v/>
          </cell>
          <cell r="Q2347">
            <v>40</v>
          </cell>
          <cell r="R2347" t="str">
            <v>Année Philologique</v>
          </cell>
          <cell r="S2347" t="str">
            <v/>
          </cell>
        </row>
        <row r="2348">
          <cell r="E2348">
            <v>1961</v>
          </cell>
          <cell r="F2348" t="str">
            <v>Logins</v>
          </cell>
          <cell r="G2348" t="str">
            <v>201911</v>
          </cell>
          <cell r="H2348" t="str">
            <v>University of Warwick</v>
          </cell>
          <cell r="I2348" t="str">
            <v>Coventry</v>
          </cell>
          <cell r="J2348" t="str">
            <v>UK</v>
          </cell>
          <cell r="K2348">
            <v>2</v>
          </cell>
          <cell r="L2348" t="str">
            <v>Institute</v>
          </cell>
          <cell r="M2348">
            <v>15</v>
          </cell>
          <cell r="N2348" t="str">
            <v>JISC-3</v>
          </cell>
          <cell r="O2348" t="str">
            <v/>
          </cell>
          <cell r="P2348" t="str">
            <v/>
          </cell>
          <cell r="Q2348">
            <v>40</v>
          </cell>
          <cell r="R2348" t="str">
            <v>Année Philologique</v>
          </cell>
          <cell r="S2348" t="str">
            <v/>
          </cell>
        </row>
        <row r="2349">
          <cell r="E2349">
            <v>1961</v>
          </cell>
          <cell r="F2349" t="str">
            <v>Logins</v>
          </cell>
          <cell r="G2349" t="str">
            <v>201912</v>
          </cell>
          <cell r="H2349" t="str">
            <v>University of Warwick</v>
          </cell>
          <cell r="I2349" t="str">
            <v>Coventry</v>
          </cell>
          <cell r="J2349" t="str">
            <v>UK</v>
          </cell>
          <cell r="K2349">
            <v>2</v>
          </cell>
          <cell r="L2349" t="str">
            <v>Institute</v>
          </cell>
          <cell r="M2349">
            <v>15</v>
          </cell>
          <cell r="N2349" t="str">
            <v>JISC-3</v>
          </cell>
          <cell r="O2349" t="str">
            <v/>
          </cell>
          <cell r="P2349" t="str">
            <v/>
          </cell>
          <cell r="Q2349">
            <v>40</v>
          </cell>
          <cell r="R2349" t="str">
            <v>Année Philologique</v>
          </cell>
          <cell r="S2349" t="str">
            <v/>
          </cell>
        </row>
        <row r="2350">
          <cell r="E2350">
            <v>1962</v>
          </cell>
          <cell r="F2350" t="str">
            <v>Logins</v>
          </cell>
          <cell r="G2350" t="str">
            <v>201901</v>
          </cell>
          <cell r="H2350" t="str">
            <v>Universitätsbibliothek Kiel</v>
          </cell>
          <cell r="I2350" t="str">
            <v>Kiel</v>
          </cell>
          <cell r="J2350" t="str">
            <v>Germany</v>
          </cell>
          <cell r="K2350">
            <v>1</v>
          </cell>
          <cell r="L2350" t="str">
            <v>Consortium</v>
          </cell>
          <cell r="M2350">
            <v>2</v>
          </cell>
          <cell r="N2350" t="str">
            <v>Campus Wide</v>
          </cell>
          <cell r="O2350" t="str">
            <v/>
          </cell>
          <cell r="P2350" t="str">
            <v/>
          </cell>
          <cell r="Q2350">
            <v>40</v>
          </cell>
          <cell r="R2350" t="str">
            <v>Année Philologique</v>
          </cell>
          <cell r="S2350" t="str">
            <v/>
          </cell>
        </row>
        <row r="2351">
          <cell r="E2351">
            <v>1962</v>
          </cell>
          <cell r="F2351" t="str">
            <v>Logins</v>
          </cell>
          <cell r="G2351" t="str">
            <v>201902</v>
          </cell>
          <cell r="H2351" t="str">
            <v>Universitätsbibliothek Kiel</v>
          </cell>
          <cell r="I2351" t="str">
            <v>Kiel</v>
          </cell>
          <cell r="J2351" t="str">
            <v>Germany</v>
          </cell>
          <cell r="K2351">
            <v>1</v>
          </cell>
          <cell r="L2351" t="str">
            <v>Consortium</v>
          </cell>
          <cell r="M2351">
            <v>2</v>
          </cell>
          <cell r="N2351" t="str">
            <v>Campus Wide</v>
          </cell>
          <cell r="O2351" t="str">
            <v/>
          </cell>
          <cell r="P2351" t="str">
            <v/>
          </cell>
          <cell r="Q2351">
            <v>40</v>
          </cell>
          <cell r="R2351" t="str">
            <v>Année Philologique</v>
          </cell>
          <cell r="S2351" t="str">
            <v/>
          </cell>
        </row>
        <row r="2352">
          <cell r="E2352">
            <v>1962</v>
          </cell>
          <cell r="F2352" t="str">
            <v>Logins</v>
          </cell>
          <cell r="G2352" t="str">
            <v>201903</v>
          </cell>
          <cell r="H2352" t="str">
            <v>Universitätsbibliothek Kiel</v>
          </cell>
          <cell r="I2352" t="str">
            <v>Kiel</v>
          </cell>
          <cell r="J2352" t="str">
            <v>Germany</v>
          </cell>
          <cell r="K2352">
            <v>1</v>
          </cell>
          <cell r="L2352" t="str">
            <v>Consortium</v>
          </cell>
          <cell r="M2352">
            <v>2</v>
          </cell>
          <cell r="N2352" t="str">
            <v>Campus Wide</v>
          </cell>
          <cell r="O2352" t="str">
            <v/>
          </cell>
          <cell r="P2352" t="str">
            <v/>
          </cell>
          <cell r="Q2352">
            <v>40</v>
          </cell>
          <cell r="R2352" t="str">
            <v>Année Philologique</v>
          </cell>
          <cell r="S2352" t="str">
            <v/>
          </cell>
        </row>
        <row r="2353">
          <cell r="E2353">
            <v>1962</v>
          </cell>
          <cell r="F2353" t="str">
            <v>Logins</v>
          </cell>
          <cell r="G2353" t="str">
            <v>201904</v>
          </cell>
          <cell r="H2353" t="str">
            <v>Universitätsbibliothek Kiel</v>
          </cell>
          <cell r="I2353" t="str">
            <v>Kiel</v>
          </cell>
          <cell r="J2353" t="str">
            <v>Germany</v>
          </cell>
          <cell r="K2353">
            <v>1</v>
          </cell>
          <cell r="L2353" t="str">
            <v>Consortium</v>
          </cell>
          <cell r="M2353">
            <v>2</v>
          </cell>
          <cell r="N2353" t="str">
            <v>Campus Wide</v>
          </cell>
          <cell r="O2353" t="str">
            <v/>
          </cell>
          <cell r="P2353" t="str">
            <v/>
          </cell>
          <cell r="Q2353">
            <v>40</v>
          </cell>
          <cell r="R2353" t="str">
            <v>Année Philologique</v>
          </cell>
          <cell r="S2353" t="str">
            <v/>
          </cell>
        </row>
        <row r="2354">
          <cell r="E2354">
            <v>1962</v>
          </cell>
          <cell r="F2354" t="str">
            <v>Logins</v>
          </cell>
          <cell r="G2354" t="str">
            <v>201905</v>
          </cell>
          <cell r="H2354" t="str">
            <v>Universitätsbibliothek Kiel</v>
          </cell>
          <cell r="I2354" t="str">
            <v>Kiel</v>
          </cell>
          <cell r="J2354" t="str">
            <v>Germany</v>
          </cell>
          <cell r="K2354">
            <v>1</v>
          </cell>
          <cell r="L2354" t="str">
            <v>Consortium</v>
          </cell>
          <cell r="M2354">
            <v>2</v>
          </cell>
          <cell r="N2354" t="str">
            <v>Campus Wide</v>
          </cell>
          <cell r="O2354" t="str">
            <v/>
          </cell>
          <cell r="P2354" t="str">
            <v/>
          </cell>
          <cell r="Q2354">
            <v>40</v>
          </cell>
          <cell r="R2354" t="str">
            <v>Année Philologique</v>
          </cell>
          <cell r="S2354" t="str">
            <v/>
          </cell>
        </row>
        <row r="2355">
          <cell r="E2355">
            <v>1962</v>
          </cell>
          <cell r="F2355" t="str">
            <v>Logins</v>
          </cell>
          <cell r="G2355" t="str">
            <v>201906</v>
          </cell>
          <cell r="H2355" t="str">
            <v>Universitätsbibliothek Kiel</v>
          </cell>
          <cell r="I2355" t="str">
            <v>Kiel</v>
          </cell>
          <cell r="J2355" t="str">
            <v>Germany</v>
          </cell>
          <cell r="K2355">
            <v>1</v>
          </cell>
          <cell r="L2355" t="str">
            <v>Consortium</v>
          </cell>
          <cell r="M2355">
            <v>2</v>
          </cell>
          <cell r="N2355" t="str">
            <v>Campus Wide</v>
          </cell>
          <cell r="O2355" t="str">
            <v/>
          </cell>
          <cell r="P2355" t="str">
            <v/>
          </cell>
          <cell r="Q2355">
            <v>40</v>
          </cell>
          <cell r="R2355" t="str">
            <v>Année Philologique</v>
          </cell>
          <cell r="S2355" t="str">
            <v/>
          </cell>
        </row>
        <row r="2356">
          <cell r="E2356">
            <v>1962</v>
          </cell>
          <cell r="F2356" t="str">
            <v>Logins</v>
          </cell>
          <cell r="G2356" t="str">
            <v>201907</v>
          </cell>
          <cell r="H2356" t="str">
            <v>Universitätsbibliothek Kiel</v>
          </cell>
          <cell r="I2356" t="str">
            <v>Kiel</v>
          </cell>
          <cell r="J2356" t="str">
            <v>Germany</v>
          </cell>
          <cell r="K2356">
            <v>1</v>
          </cell>
          <cell r="L2356" t="str">
            <v>Consortium</v>
          </cell>
          <cell r="M2356">
            <v>2</v>
          </cell>
          <cell r="N2356" t="str">
            <v>Campus Wide</v>
          </cell>
          <cell r="O2356" t="str">
            <v/>
          </cell>
          <cell r="P2356" t="str">
            <v/>
          </cell>
          <cell r="Q2356">
            <v>40</v>
          </cell>
          <cell r="R2356" t="str">
            <v>Année Philologique</v>
          </cell>
          <cell r="S2356" t="str">
            <v/>
          </cell>
        </row>
        <row r="2357">
          <cell r="E2357">
            <v>1962</v>
          </cell>
          <cell r="F2357" t="str">
            <v>Logins</v>
          </cell>
          <cell r="G2357" t="str">
            <v>201908</v>
          </cell>
          <cell r="H2357" t="str">
            <v>Universitätsbibliothek Kiel</v>
          </cell>
          <cell r="I2357" t="str">
            <v>Kiel</v>
          </cell>
          <cell r="J2357" t="str">
            <v>Germany</v>
          </cell>
          <cell r="K2357">
            <v>1</v>
          </cell>
          <cell r="L2357" t="str">
            <v>Consortium</v>
          </cell>
          <cell r="M2357">
            <v>2</v>
          </cell>
          <cell r="N2357" t="str">
            <v>Campus Wide</v>
          </cell>
          <cell r="O2357" t="str">
            <v/>
          </cell>
          <cell r="P2357" t="str">
            <v/>
          </cell>
          <cell r="Q2357">
            <v>40</v>
          </cell>
          <cell r="R2357" t="str">
            <v>Année Philologique</v>
          </cell>
          <cell r="S2357" t="str">
            <v/>
          </cell>
        </row>
        <row r="2358">
          <cell r="E2358">
            <v>1962</v>
          </cell>
          <cell r="F2358" t="str">
            <v>Logins</v>
          </cell>
          <cell r="G2358" t="str">
            <v>201909</v>
          </cell>
          <cell r="H2358" t="str">
            <v>Universitätsbibliothek Kiel</v>
          </cell>
          <cell r="I2358" t="str">
            <v>Kiel</v>
          </cell>
          <cell r="J2358" t="str">
            <v>Germany</v>
          </cell>
          <cell r="K2358">
            <v>1</v>
          </cell>
          <cell r="L2358" t="str">
            <v>Consortium</v>
          </cell>
          <cell r="M2358">
            <v>2</v>
          </cell>
          <cell r="N2358" t="str">
            <v>Campus Wide</v>
          </cell>
          <cell r="O2358" t="str">
            <v/>
          </cell>
          <cell r="P2358" t="str">
            <v/>
          </cell>
          <cell r="Q2358">
            <v>40</v>
          </cell>
          <cell r="R2358" t="str">
            <v>Année Philologique</v>
          </cell>
          <cell r="S2358" t="str">
            <v/>
          </cell>
        </row>
        <row r="2359">
          <cell r="E2359">
            <v>1962</v>
          </cell>
          <cell r="F2359" t="str">
            <v>Logins</v>
          </cell>
          <cell r="G2359" t="str">
            <v>201910</v>
          </cell>
          <cell r="H2359" t="str">
            <v>Universitätsbibliothek Kiel</v>
          </cell>
          <cell r="I2359" t="str">
            <v>Kiel</v>
          </cell>
          <cell r="J2359" t="str">
            <v>Germany</v>
          </cell>
          <cell r="K2359">
            <v>1</v>
          </cell>
          <cell r="L2359" t="str">
            <v>Consortium</v>
          </cell>
          <cell r="M2359">
            <v>2</v>
          </cell>
          <cell r="N2359" t="str">
            <v>Campus Wide</v>
          </cell>
          <cell r="O2359" t="str">
            <v/>
          </cell>
          <cell r="P2359" t="str">
            <v/>
          </cell>
          <cell r="Q2359">
            <v>40</v>
          </cell>
          <cell r="R2359" t="str">
            <v>Année Philologique</v>
          </cell>
          <cell r="S2359" t="str">
            <v/>
          </cell>
        </row>
        <row r="2360">
          <cell r="E2360">
            <v>1962</v>
          </cell>
          <cell r="F2360" t="str">
            <v>Logins</v>
          </cell>
          <cell r="G2360" t="str">
            <v>201911</v>
          </cell>
          <cell r="H2360" t="str">
            <v>Universitätsbibliothek Kiel</v>
          </cell>
          <cell r="I2360" t="str">
            <v>Kiel</v>
          </cell>
          <cell r="J2360" t="str">
            <v>Germany</v>
          </cell>
          <cell r="K2360">
            <v>1</v>
          </cell>
          <cell r="L2360" t="str">
            <v>Consortium</v>
          </cell>
          <cell r="M2360">
            <v>2</v>
          </cell>
          <cell r="N2360" t="str">
            <v>Campus Wide</v>
          </cell>
          <cell r="O2360" t="str">
            <v/>
          </cell>
          <cell r="P2360" t="str">
            <v/>
          </cell>
          <cell r="Q2360">
            <v>40</v>
          </cell>
          <cell r="R2360" t="str">
            <v>Année Philologique</v>
          </cell>
          <cell r="S2360" t="str">
            <v/>
          </cell>
        </row>
        <row r="2361">
          <cell r="E2361">
            <v>1962</v>
          </cell>
          <cell r="F2361" t="str">
            <v>Logins</v>
          </cell>
          <cell r="G2361" t="str">
            <v>201912</v>
          </cell>
          <cell r="H2361" t="str">
            <v>Universitätsbibliothek Kiel</v>
          </cell>
          <cell r="I2361" t="str">
            <v>Kiel</v>
          </cell>
          <cell r="J2361" t="str">
            <v>Germany</v>
          </cell>
          <cell r="K2361">
            <v>1</v>
          </cell>
          <cell r="L2361" t="str">
            <v>Consortium</v>
          </cell>
          <cell r="M2361">
            <v>2</v>
          </cell>
          <cell r="N2361" t="str">
            <v>Campus Wide</v>
          </cell>
          <cell r="O2361" t="str">
            <v/>
          </cell>
          <cell r="P2361" t="str">
            <v/>
          </cell>
          <cell r="Q2361">
            <v>40</v>
          </cell>
          <cell r="R2361" t="str">
            <v>Année Philologique</v>
          </cell>
          <cell r="S2361" t="str">
            <v/>
          </cell>
        </row>
        <row r="2362">
          <cell r="E2362">
            <v>1963</v>
          </cell>
          <cell r="F2362" t="str">
            <v>Logins</v>
          </cell>
          <cell r="G2362" t="str">
            <v>201901</v>
          </cell>
          <cell r="H2362" t="str">
            <v>Turku University Library</v>
          </cell>
          <cell r="I2362" t="str">
            <v>Turku</v>
          </cell>
          <cell r="J2362" t="str">
            <v>Finland</v>
          </cell>
          <cell r="K2362">
            <v>2</v>
          </cell>
          <cell r="L2362" t="str">
            <v>Institute</v>
          </cell>
          <cell r="M2362">
            <v>2</v>
          </cell>
          <cell r="N2362" t="str">
            <v>Campus Wide</v>
          </cell>
          <cell r="O2362" t="str">
            <v/>
          </cell>
          <cell r="P2362" t="str">
            <v/>
          </cell>
          <cell r="Q2362">
            <v>60</v>
          </cell>
          <cell r="R2362" t="str">
            <v>Année Philologique</v>
          </cell>
          <cell r="S2362" t="str">
            <v/>
          </cell>
        </row>
        <row r="2363">
          <cell r="E2363">
            <v>1963</v>
          </cell>
          <cell r="F2363" t="str">
            <v>Logins</v>
          </cell>
          <cell r="G2363" t="str">
            <v>201902</v>
          </cell>
          <cell r="H2363" t="str">
            <v>Turku University Library</v>
          </cell>
          <cell r="I2363" t="str">
            <v>Turku</v>
          </cell>
          <cell r="J2363" t="str">
            <v>Finland</v>
          </cell>
          <cell r="K2363">
            <v>2</v>
          </cell>
          <cell r="L2363" t="str">
            <v>Institute</v>
          </cell>
          <cell r="M2363">
            <v>2</v>
          </cell>
          <cell r="N2363" t="str">
            <v>Campus Wide</v>
          </cell>
          <cell r="O2363" t="str">
            <v/>
          </cell>
          <cell r="P2363" t="str">
            <v/>
          </cell>
          <cell r="Q2363">
            <v>60</v>
          </cell>
          <cell r="R2363" t="str">
            <v>Année Philologique</v>
          </cell>
          <cell r="S2363" t="str">
            <v/>
          </cell>
        </row>
        <row r="2364">
          <cell r="E2364">
            <v>1963</v>
          </cell>
          <cell r="F2364" t="str">
            <v>Logins</v>
          </cell>
          <cell r="G2364" t="str">
            <v>201903</v>
          </cell>
          <cell r="H2364" t="str">
            <v>Turku University Library</v>
          </cell>
          <cell r="I2364" t="str">
            <v>Turku</v>
          </cell>
          <cell r="J2364" t="str">
            <v>Finland</v>
          </cell>
          <cell r="K2364">
            <v>2</v>
          </cell>
          <cell r="L2364" t="str">
            <v>Institute</v>
          </cell>
          <cell r="M2364">
            <v>2</v>
          </cell>
          <cell r="N2364" t="str">
            <v>Campus Wide</v>
          </cell>
          <cell r="O2364" t="str">
            <v/>
          </cell>
          <cell r="P2364" t="str">
            <v/>
          </cell>
          <cell r="Q2364">
            <v>60</v>
          </cell>
          <cell r="R2364" t="str">
            <v>Année Philologique</v>
          </cell>
          <cell r="S2364" t="str">
            <v/>
          </cell>
        </row>
        <row r="2365">
          <cell r="E2365">
            <v>1963</v>
          </cell>
          <cell r="F2365" t="str">
            <v>Logins</v>
          </cell>
          <cell r="G2365" t="str">
            <v>201904</v>
          </cell>
          <cell r="H2365" t="str">
            <v>Turku University Library</v>
          </cell>
          <cell r="I2365" t="str">
            <v>Turku</v>
          </cell>
          <cell r="J2365" t="str">
            <v>Finland</v>
          </cell>
          <cell r="K2365">
            <v>2</v>
          </cell>
          <cell r="L2365" t="str">
            <v>Institute</v>
          </cell>
          <cell r="M2365">
            <v>2</v>
          </cell>
          <cell r="N2365" t="str">
            <v>Campus Wide</v>
          </cell>
          <cell r="O2365" t="str">
            <v/>
          </cell>
          <cell r="P2365" t="str">
            <v/>
          </cell>
          <cell r="Q2365">
            <v>60</v>
          </cell>
          <cell r="R2365" t="str">
            <v>Année Philologique</v>
          </cell>
          <cell r="S2365" t="str">
            <v/>
          </cell>
        </row>
        <row r="2366">
          <cell r="E2366">
            <v>1963</v>
          </cell>
          <cell r="F2366" t="str">
            <v>Logins</v>
          </cell>
          <cell r="G2366" t="str">
            <v>201905</v>
          </cell>
          <cell r="H2366" t="str">
            <v>Turku University Library</v>
          </cell>
          <cell r="I2366" t="str">
            <v>Turku</v>
          </cell>
          <cell r="J2366" t="str">
            <v>Finland</v>
          </cell>
          <cell r="K2366">
            <v>2</v>
          </cell>
          <cell r="L2366" t="str">
            <v>Institute</v>
          </cell>
          <cell r="M2366">
            <v>2</v>
          </cell>
          <cell r="N2366" t="str">
            <v>Campus Wide</v>
          </cell>
          <cell r="O2366" t="str">
            <v/>
          </cell>
          <cell r="P2366" t="str">
            <v/>
          </cell>
          <cell r="Q2366">
            <v>60</v>
          </cell>
          <cell r="R2366" t="str">
            <v>Année Philologique</v>
          </cell>
          <cell r="S2366" t="str">
            <v/>
          </cell>
        </row>
        <row r="2367">
          <cell r="E2367">
            <v>1963</v>
          </cell>
          <cell r="F2367" t="str">
            <v>Logins</v>
          </cell>
          <cell r="G2367" t="str">
            <v>201906</v>
          </cell>
          <cell r="H2367" t="str">
            <v>Turku University Library</v>
          </cell>
          <cell r="I2367" t="str">
            <v>Turku</v>
          </cell>
          <cell r="J2367" t="str">
            <v>Finland</v>
          </cell>
          <cell r="K2367">
            <v>2</v>
          </cell>
          <cell r="L2367" t="str">
            <v>Institute</v>
          </cell>
          <cell r="M2367">
            <v>2</v>
          </cell>
          <cell r="N2367" t="str">
            <v>Campus Wide</v>
          </cell>
          <cell r="O2367" t="str">
            <v/>
          </cell>
          <cell r="P2367" t="str">
            <v/>
          </cell>
          <cell r="Q2367">
            <v>60</v>
          </cell>
          <cell r="R2367" t="str">
            <v>Année Philologique</v>
          </cell>
          <cell r="S2367" t="str">
            <v/>
          </cell>
        </row>
        <row r="2368">
          <cell r="E2368">
            <v>1963</v>
          </cell>
          <cell r="F2368" t="str">
            <v>Logins</v>
          </cell>
          <cell r="G2368" t="str">
            <v>201907</v>
          </cell>
          <cell r="H2368" t="str">
            <v>Turku University Library</v>
          </cell>
          <cell r="I2368" t="str">
            <v>Turku</v>
          </cell>
          <cell r="J2368" t="str">
            <v>Finland</v>
          </cell>
          <cell r="K2368">
            <v>2</v>
          </cell>
          <cell r="L2368" t="str">
            <v>Institute</v>
          </cell>
          <cell r="M2368">
            <v>2</v>
          </cell>
          <cell r="N2368" t="str">
            <v>Campus Wide</v>
          </cell>
          <cell r="O2368" t="str">
            <v/>
          </cell>
          <cell r="P2368" t="str">
            <v/>
          </cell>
          <cell r="Q2368">
            <v>60</v>
          </cell>
          <cell r="R2368" t="str">
            <v>Année Philologique</v>
          </cell>
          <cell r="S2368" t="str">
            <v/>
          </cell>
        </row>
        <row r="2369">
          <cell r="E2369">
            <v>1963</v>
          </cell>
          <cell r="F2369" t="str">
            <v>Logins</v>
          </cell>
          <cell r="G2369" t="str">
            <v>201908</v>
          </cell>
          <cell r="H2369" t="str">
            <v>Turku University Library</v>
          </cell>
          <cell r="I2369" t="str">
            <v>Turku</v>
          </cell>
          <cell r="J2369" t="str">
            <v>Finland</v>
          </cell>
          <cell r="K2369">
            <v>2</v>
          </cell>
          <cell r="L2369" t="str">
            <v>Institute</v>
          </cell>
          <cell r="M2369">
            <v>2</v>
          </cell>
          <cell r="N2369" t="str">
            <v>Campus Wide</v>
          </cell>
          <cell r="O2369" t="str">
            <v/>
          </cell>
          <cell r="P2369" t="str">
            <v/>
          </cell>
          <cell r="Q2369">
            <v>60</v>
          </cell>
          <cell r="R2369" t="str">
            <v>Année Philologique</v>
          </cell>
          <cell r="S2369" t="str">
            <v/>
          </cell>
        </row>
        <row r="2370">
          <cell r="E2370">
            <v>1963</v>
          </cell>
          <cell r="F2370" t="str">
            <v>Logins</v>
          </cell>
          <cell r="G2370" t="str">
            <v>201909</v>
          </cell>
          <cell r="H2370" t="str">
            <v>Turku University Library</v>
          </cell>
          <cell r="I2370" t="str">
            <v>Turku</v>
          </cell>
          <cell r="J2370" t="str">
            <v>Finland</v>
          </cell>
          <cell r="K2370">
            <v>2</v>
          </cell>
          <cell r="L2370" t="str">
            <v>Institute</v>
          </cell>
          <cell r="M2370">
            <v>2</v>
          </cell>
          <cell r="N2370" t="str">
            <v>Campus Wide</v>
          </cell>
          <cell r="O2370" t="str">
            <v/>
          </cell>
          <cell r="P2370" t="str">
            <v/>
          </cell>
          <cell r="Q2370">
            <v>60</v>
          </cell>
          <cell r="R2370" t="str">
            <v>Année Philologique</v>
          </cell>
          <cell r="S2370" t="str">
            <v/>
          </cell>
        </row>
        <row r="2371">
          <cell r="E2371">
            <v>1963</v>
          </cell>
          <cell r="F2371" t="str">
            <v>Logins</v>
          </cell>
          <cell r="G2371" t="str">
            <v>201910</v>
          </cell>
          <cell r="H2371" t="str">
            <v>Turku University Library</v>
          </cell>
          <cell r="I2371" t="str">
            <v>Turku</v>
          </cell>
          <cell r="J2371" t="str">
            <v>Finland</v>
          </cell>
          <cell r="K2371">
            <v>2</v>
          </cell>
          <cell r="L2371" t="str">
            <v>Institute</v>
          </cell>
          <cell r="M2371">
            <v>2</v>
          </cell>
          <cell r="N2371" t="str">
            <v>Campus Wide</v>
          </cell>
          <cell r="O2371" t="str">
            <v/>
          </cell>
          <cell r="P2371" t="str">
            <v/>
          </cell>
          <cell r="Q2371">
            <v>60</v>
          </cell>
          <cell r="R2371" t="str">
            <v>Année Philologique</v>
          </cell>
          <cell r="S2371" t="str">
            <v/>
          </cell>
        </row>
        <row r="2372">
          <cell r="E2372">
            <v>1963</v>
          </cell>
          <cell r="F2372" t="str">
            <v>Logins</v>
          </cell>
          <cell r="G2372" t="str">
            <v>201911</v>
          </cell>
          <cell r="H2372" t="str">
            <v>Turku University Library</v>
          </cell>
          <cell r="I2372" t="str">
            <v>Turku</v>
          </cell>
          <cell r="J2372" t="str">
            <v>Finland</v>
          </cell>
          <cell r="K2372">
            <v>2</v>
          </cell>
          <cell r="L2372" t="str">
            <v>Institute</v>
          </cell>
          <cell r="M2372">
            <v>2</v>
          </cell>
          <cell r="N2372" t="str">
            <v>Campus Wide</v>
          </cell>
          <cell r="O2372" t="str">
            <v/>
          </cell>
          <cell r="P2372" t="str">
            <v/>
          </cell>
          <cell r="Q2372">
            <v>60</v>
          </cell>
          <cell r="R2372" t="str">
            <v>Année Philologique</v>
          </cell>
          <cell r="S2372" t="str">
            <v/>
          </cell>
        </row>
        <row r="2373">
          <cell r="E2373">
            <v>1963</v>
          </cell>
          <cell r="F2373" t="str">
            <v>Logins</v>
          </cell>
          <cell r="G2373" t="str">
            <v>201912</v>
          </cell>
          <cell r="H2373" t="str">
            <v>Turku University Library</v>
          </cell>
          <cell r="I2373" t="str">
            <v>Turku</v>
          </cell>
          <cell r="J2373" t="str">
            <v>Finland</v>
          </cell>
          <cell r="K2373">
            <v>2</v>
          </cell>
          <cell r="L2373" t="str">
            <v>Institute</v>
          </cell>
          <cell r="M2373">
            <v>2</v>
          </cell>
          <cell r="N2373" t="str">
            <v>Campus Wide</v>
          </cell>
          <cell r="O2373" t="str">
            <v/>
          </cell>
          <cell r="P2373" t="str">
            <v/>
          </cell>
          <cell r="Q2373">
            <v>60</v>
          </cell>
          <cell r="R2373" t="str">
            <v>Année Philologique</v>
          </cell>
          <cell r="S2373" t="str">
            <v/>
          </cell>
        </row>
        <row r="2374">
          <cell r="E2374">
            <v>1966</v>
          </cell>
          <cell r="F2374" t="str">
            <v>Logins</v>
          </cell>
          <cell r="G2374" t="str">
            <v>201901</v>
          </cell>
          <cell r="H2374" t="str">
            <v>Università di Milano, Biblioteca di Lettere</v>
          </cell>
          <cell r="I2374" t="str">
            <v>Milano</v>
          </cell>
          <cell r="J2374" t="str">
            <v>Italy</v>
          </cell>
          <cell r="K2374">
            <v>2</v>
          </cell>
          <cell r="L2374" t="str">
            <v>Institute</v>
          </cell>
          <cell r="M2374">
            <v>2</v>
          </cell>
          <cell r="N2374" t="str">
            <v>Campus Wide</v>
          </cell>
          <cell r="O2374" t="str">
            <v/>
          </cell>
          <cell r="P2374" t="str">
            <v/>
          </cell>
          <cell r="Q2374">
            <v>50</v>
          </cell>
          <cell r="R2374" t="str">
            <v>Année Philologique</v>
          </cell>
          <cell r="S2374" t="str">
            <v/>
          </cell>
        </row>
        <row r="2375">
          <cell r="E2375">
            <v>1966</v>
          </cell>
          <cell r="F2375" t="str">
            <v>Logins</v>
          </cell>
          <cell r="G2375" t="str">
            <v>201902</v>
          </cell>
          <cell r="H2375" t="str">
            <v>Università di Milano, Biblioteca di Lettere</v>
          </cell>
          <cell r="I2375" t="str">
            <v>Milano</v>
          </cell>
          <cell r="J2375" t="str">
            <v>Italy</v>
          </cell>
          <cell r="K2375">
            <v>2</v>
          </cell>
          <cell r="L2375" t="str">
            <v>Institute</v>
          </cell>
          <cell r="M2375">
            <v>2</v>
          </cell>
          <cell r="N2375" t="str">
            <v>Campus Wide</v>
          </cell>
          <cell r="O2375" t="str">
            <v/>
          </cell>
          <cell r="P2375" t="str">
            <v/>
          </cell>
          <cell r="Q2375">
            <v>50</v>
          </cell>
          <cell r="R2375" t="str">
            <v>Année Philologique</v>
          </cell>
          <cell r="S2375" t="str">
            <v/>
          </cell>
        </row>
        <row r="2376">
          <cell r="E2376">
            <v>1966</v>
          </cell>
          <cell r="F2376" t="str">
            <v>Logins</v>
          </cell>
          <cell r="G2376" t="str">
            <v>201903</v>
          </cell>
          <cell r="H2376" t="str">
            <v>Università di Milano, Biblioteca di Lettere</v>
          </cell>
          <cell r="I2376" t="str">
            <v>Milano</v>
          </cell>
          <cell r="J2376" t="str">
            <v>Italy</v>
          </cell>
          <cell r="K2376">
            <v>2</v>
          </cell>
          <cell r="L2376" t="str">
            <v>Institute</v>
          </cell>
          <cell r="M2376">
            <v>2</v>
          </cell>
          <cell r="N2376" t="str">
            <v>Campus Wide</v>
          </cell>
          <cell r="O2376" t="str">
            <v/>
          </cell>
          <cell r="P2376" t="str">
            <v/>
          </cell>
          <cell r="Q2376">
            <v>50</v>
          </cell>
          <cell r="R2376" t="str">
            <v>Année Philologique</v>
          </cell>
          <cell r="S2376" t="str">
            <v/>
          </cell>
        </row>
        <row r="2377">
          <cell r="E2377">
            <v>1966</v>
          </cell>
          <cell r="F2377" t="str">
            <v>Logins</v>
          </cell>
          <cell r="G2377" t="str">
            <v>201904</v>
          </cell>
          <cell r="H2377" t="str">
            <v>Università di Milano, Biblioteca di Lettere</v>
          </cell>
          <cell r="I2377" t="str">
            <v>Milano</v>
          </cell>
          <cell r="J2377" t="str">
            <v>Italy</v>
          </cell>
          <cell r="K2377">
            <v>2</v>
          </cell>
          <cell r="L2377" t="str">
            <v>Institute</v>
          </cell>
          <cell r="M2377">
            <v>2</v>
          </cell>
          <cell r="N2377" t="str">
            <v>Campus Wide</v>
          </cell>
          <cell r="O2377" t="str">
            <v/>
          </cell>
          <cell r="P2377" t="str">
            <v/>
          </cell>
          <cell r="Q2377">
            <v>50</v>
          </cell>
          <cell r="R2377" t="str">
            <v>Année Philologique</v>
          </cell>
          <cell r="S2377" t="str">
            <v/>
          </cell>
        </row>
        <row r="2378">
          <cell r="E2378">
            <v>1966</v>
          </cell>
          <cell r="F2378" t="str">
            <v>Logins</v>
          </cell>
          <cell r="G2378" t="str">
            <v>201905</v>
          </cell>
          <cell r="H2378" t="str">
            <v>Università di Milano, Biblioteca di Lettere</v>
          </cell>
          <cell r="I2378" t="str">
            <v>Milano</v>
          </cell>
          <cell r="J2378" t="str">
            <v>Italy</v>
          </cell>
          <cell r="K2378">
            <v>2</v>
          </cell>
          <cell r="L2378" t="str">
            <v>Institute</v>
          </cell>
          <cell r="M2378">
            <v>2</v>
          </cell>
          <cell r="N2378" t="str">
            <v>Campus Wide</v>
          </cell>
          <cell r="O2378" t="str">
            <v/>
          </cell>
          <cell r="P2378" t="str">
            <v/>
          </cell>
          <cell r="Q2378">
            <v>50</v>
          </cell>
          <cell r="R2378" t="str">
            <v>Année Philologique</v>
          </cell>
          <cell r="S2378" t="str">
            <v/>
          </cell>
        </row>
        <row r="2379">
          <cell r="E2379">
            <v>1966</v>
          </cell>
          <cell r="F2379" t="str">
            <v>Logins</v>
          </cell>
          <cell r="G2379" t="str">
            <v>201906</v>
          </cell>
          <cell r="H2379" t="str">
            <v>Università di Milano, Biblioteca di Lettere</v>
          </cell>
          <cell r="I2379" t="str">
            <v>Milano</v>
          </cell>
          <cell r="J2379" t="str">
            <v>Italy</v>
          </cell>
          <cell r="K2379">
            <v>2</v>
          </cell>
          <cell r="L2379" t="str">
            <v>Institute</v>
          </cell>
          <cell r="M2379">
            <v>2</v>
          </cell>
          <cell r="N2379" t="str">
            <v>Campus Wide</v>
          </cell>
          <cell r="O2379" t="str">
            <v/>
          </cell>
          <cell r="P2379" t="str">
            <v/>
          </cell>
          <cell r="Q2379">
            <v>50</v>
          </cell>
          <cell r="R2379" t="str">
            <v>Année Philologique</v>
          </cell>
          <cell r="S2379" t="str">
            <v/>
          </cell>
        </row>
        <row r="2380">
          <cell r="E2380">
            <v>1966</v>
          </cell>
          <cell r="F2380" t="str">
            <v>Logins</v>
          </cell>
          <cell r="G2380" t="str">
            <v>201907</v>
          </cell>
          <cell r="H2380" t="str">
            <v>Università di Milano, Biblioteca di Lettere</v>
          </cell>
          <cell r="I2380" t="str">
            <v>Milano</v>
          </cell>
          <cell r="J2380" t="str">
            <v>Italy</v>
          </cell>
          <cell r="K2380">
            <v>2</v>
          </cell>
          <cell r="L2380" t="str">
            <v>Institute</v>
          </cell>
          <cell r="M2380">
            <v>2</v>
          </cell>
          <cell r="N2380" t="str">
            <v>Campus Wide</v>
          </cell>
          <cell r="O2380" t="str">
            <v/>
          </cell>
          <cell r="P2380" t="str">
            <v/>
          </cell>
          <cell r="Q2380">
            <v>50</v>
          </cell>
          <cell r="R2380" t="str">
            <v>Année Philologique</v>
          </cell>
          <cell r="S2380" t="str">
            <v/>
          </cell>
        </row>
        <row r="2381">
          <cell r="E2381">
            <v>1966</v>
          </cell>
          <cell r="F2381" t="str">
            <v>Logins</v>
          </cell>
          <cell r="G2381" t="str">
            <v>201908</v>
          </cell>
          <cell r="H2381" t="str">
            <v>Università di Milano, Biblioteca di Lettere</v>
          </cell>
          <cell r="I2381" t="str">
            <v>Milano</v>
          </cell>
          <cell r="J2381" t="str">
            <v>Italy</v>
          </cell>
          <cell r="K2381">
            <v>2</v>
          </cell>
          <cell r="L2381" t="str">
            <v>Institute</v>
          </cell>
          <cell r="M2381">
            <v>2</v>
          </cell>
          <cell r="N2381" t="str">
            <v>Campus Wide</v>
          </cell>
          <cell r="O2381" t="str">
            <v/>
          </cell>
          <cell r="P2381" t="str">
            <v/>
          </cell>
          <cell r="Q2381">
            <v>50</v>
          </cell>
          <cell r="R2381" t="str">
            <v>Année Philologique</v>
          </cell>
          <cell r="S2381" t="str">
            <v/>
          </cell>
        </row>
        <row r="2382">
          <cell r="E2382">
            <v>1966</v>
          </cell>
          <cell r="F2382" t="str">
            <v>Logins</v>
          </cell>
          <cell r="G2382" t="str">
            <v>201909</v>
          </cell>
          <cell r="H2382" t="str">
            <v>Università di Milano, Biblioteca di Lettere</v>
          </cell>
          <cell r="I2382" t="str">
            <v>Milano</v>
          </cell>
          <cell r="J2382" t="str">
            <v>Italy</v>
          </cell>
          <cell r="K2382">
            <v>2</v>
          </cell>
          <cell r="L2382" t="str">
            <v>Institute</v>
          </cell>
          <cell r="M2382">
            <v>2</v>
          </cell>
          <cell r="N2382" t="str">
            <v>Campus Wide</v>
          </cell>
          <cell r="O2382" t="str">
            <v/>
          </cell>
          <cell r="P2382" t="str">
            <v/>
          </cell>
          <cell r="Q2382">
            <v>50</v>
          </cell>
          <cell r="R2382" t="str">
            <v>Année Philologique</v>
          </cell>
          <cell r="S2382" t="str">
            <v/>
          </cell>
        </row>
        <row r="2383">
          <cell r="E2383">
            <v>1966</v>
          </cell>
          <cell r="F2383" t="str">
            <v>Logins</v>
          </cell>
          <cell r="G2383" t="str">
            <v>201910</v>
          </cell>
          <cell r="H2383" t="str">
            <v>Università di Milano, Biblioteca di Lettere</v>
          </cell>
          <cell r="I2383" t="str">
            <v>Milano</v>
          </cell>
          <cell r="J2383" t="str">
            <v>Italy</v>
          </cell>
          <cell r="K2383">
            <v>2</v>
          </cell>
          <cell r="L2383" t="str">
            <v>Institute</v>
          </cell>
          <cell r="M2383">
            <v>2</v>
          </cell>
          <cell r="N2383" t="str">
            <v>Campus Wide</v>
          </cell>
          <cell r="O2383" t="str">
            <v/>
          </cell>
          <cell r="P2383" t="str">
            <v/>
          </cell>
          <cell r="Q2383">
            <v>50</v>
          </cell>
          <cell r="R2383" t="str">
            <v>Année Philologique</v>
          </cell>
          <cell r="S2383" t="str">
            <v/>
          </cell>
        </row>
        <row r="2384">
          <cell r="E2384">
            <v>1966</v>
          </cell>
          <cell r="F2384" t="str">
            <v>Logins</v>
          </cell>
          <cell r="G2384" t="str">
            <v>201911</v>
          </cell>
          <cell r="H2384" t="str">
            <v>Università di Milano, Biblioteca di Lettere</v>
          </cell>
          <cell r="I2384" t="str">
            <v>Milano</v>
          </cell>
          <cell r="J2384" t="str">
            <v>Italy</v>
          </cell>
          <cell r="K2384">
            <v>2</v>
          </cell>
          <cell r="L2384" t="str">
            <v>Institute</v>
          </cell>
          <cell r="M2384">
            <v>2</v>
          </cell>
          <cell r="N2384" t="str">
            <v>Campus Wide</v>
          </cell>
          <cell r="O2384" t="str">
            <v/>
          </cell>
          <cell r="P2384" t="str">
            <v/>
          </cell>
          <cell r="Q2384">
            <v>50</v>
          </cell>
          <cell r="R2384" t="str">
            <v>Année Philologique</v>
          </cell>
          <cell r="S2384" t="str">
            <v/>
          </cell>
        </row>
        <row r="2385">
          <cell r="E2385">
            <v>1966</v>
          </cell>
          <cell r="F2385" t="str">
            <v>Logins</v>
          </cell>
          <cell r="G2385" t="str">
            <v>201912</v>
          </cell>
          <cell r="H2385" t="str">
            <v>Università di Milano, Biblioteca di Lettere</v>
          </cell>
          <cell r="I2385" t="str">
            <v>Milano</v>
          </cell>
          <cell r="J2385" t="str">
            <v>Italy</v>
          </cell>
          <cell r="K2385">
            <v>2</v>
          </cell>
          <cell r="L2385" t="str">
            <v>Institute</v>
          </cell>
          <cell r="M2385">
            <v>2</v>
          </cell>
          <cell r="N2385" t="str">
            <v>Campus Wide</v>
          </cell>
          <cell r="O2385" t="str">
            <v/>
          </cell>
          <cell r="P2385" t="str">
            <v/>
          </cell>
          <cell r="Q2385">
            <v>50</v>
          </cell>
          <cell r="R2385" t="str">
            <v>Année Philologique</v>
          </cell>
          <cell r="S2385" t="str">
            <v/>
          </cell>
        </row>
        <row r="2386">
          <cell r="E2386">
            <v>1968</v>
          </cell>
          <cell r="F2386" t="str">
            <v>Logins</v>
          </cell>
          <cell r="G2386" t="str">
            <v>201901</v>
          </cell>
          <cell r="H2386" t="str">
            <v>Universität Salzburg</v>
          </cell>
          <cell r="I2386" t="str">
            <v>Salzburg</v>
          </cell>
          <cell r="J2386" t="str">
            <v>Austria</v>
          </cell>
          <cell r="K2386">
            <v>2</v>
          </cell>
          <cell r="L2386" t="str">
            <v>Institute</v>
          </cell>
          <cell r="M2386">
            <v>3</v>
          </cell>
          <cell r="N2386" t="str">
            <v>Standard</v>
          </cell>
          <cell r="O2386" t="str">
            <v/>
          </cell>
          <cell r="P2386" t="str">
            <v/>
          </cell>
          <cell r="Q2386">
            <v>3</v>
          </cell>
          <cell r="R2386" t="str">
            <v>Année Philologique</v>
          </cell>
          <cell r="S2386" t="str">
            <v/>
          </cell>
        </row>
        <row r="2387">
          <cell r="E2387">
            <v>1968</v>
          </cell>
          <cell r="F2387" t="str">
            <v>Logins</v>
          </cell>
          <cell r="G2387" t="str">
            <v>201902</v>
          </cell>
          <cell r="H2387" t="str">
            <v>Universität Salzburg</v>
          </cell>
          <cell r="I2387" t="str">
            <v>Salzburg</v>
          </cell>
          <cell r="J2387" t="str">
            <v>Austria</v>
          </cell>
          <cell r="K2387">
            <v>2</v>
          </cell>
          <cell r="L2387" t="str">
            <v>Institute</v>
          </cell>
          <cell r="M2387">
            <v>3</v>
          </cell>
          <cell r="N2387" t="str">
            <v>Standard</v>
          </cell>
          <cell r="O2387" t="str">
            <v/>
          </cell>
          <cell r="P2387" t="str">
            <v/>
          </cell>
          <cell r="Q2387">
            <v>3</v>
          </cell>
          <cell r="R2387" t="str">
            <v>Année Philologique</v>
          </cell>
          <cell r="S2387" t="str">
            <v/>
          </cell>
        </row>
        <row r="2388">
          <cell r="E2388">
            <v>1968</v>
          </cell>
          <cell r="F2388" t="str">
            <v>Logins</v>
          </cell>
          <cell r="G2388" t="str">
            <v>201903</v>
          </cell>
          <cell r="H2388" t="str">
            <v>Universität Salzburg</v>
          </cell>
          <cell r="I2388" t="str">
            <v>Salzburg</v>
          </cell>
          <cell r="J2388" t="str">
            <v>Austria</v>
          </cell>
          <cell r="K2388">
            <v>2</v>
          </cell>
          <cell r="L2388" t="str">
            <v>Institute</v>
          </cell>
          <cell r="M2388">
            <v>3</v>
          </cell>
          <cell r="N2388" t="str">
            <v>Standard</v>
          </cell>
          <cell r="O2388" t="str">
            <v/>
          </cell>
          <cell r="P2388" t="str">
            <v/>
          </cell>
          <cell r="Q2388">
            <v>3</v>
          </cell>
          <cell r="R2388" t="str">
            <v>Année Philologique</v>
          </cell>
          <cell r="S2388" t="str">
            <v/>
          </cell>
        </row>
        <row r="2389">
          <cell r="E2389">
            <v>1968</v>
          </cell>
          <cell r="F2389" t="str">
            <v>Logins</v>
          </cell>
          <cell r="G2389" t="str">
            <v>201904</v>
          </cell>
          <cell r="H2389" t="str">
            <v>Universität Salzburg</v>
          </cell>
          <cell r="I2389" t="str">
            <v>Salzburg</v>
          </cell>
          <cell r="J2389" t="str">
            <v>Austria</v>
          </cell>
          <cell r="K2389">
            <v>2</v>
          </cell>
          <cell r="L2389" t="str">
            <v>Institute</v>
          </cell>
          <cell r="M2389">
            <v>3</v>
          </cell>
          <cell r="N2389" t="str">
            <v>Standard</v>
          </cell>
          <cell r="O2389" t="str">
            <v/>
          </cell>
          <cell r="P2389" t="str">
            <v/>
          </cell>
          <cell r="Q2389">
            <v>3</v>
          </cell>
          <cell r="R2389" t="str">
            <v>Année Philologique</v>
          </cell>
          <cell r="S2389" t="str">
            <v/>
          </cell>
        </row>
        <row r="2390">
          <cell r="E2390">
            <v>1968</v>
          </cell>
          <cell r="F2390" t="str">
            <v>Logins</v>
          </cell>
          <cell r="G2390" t="str">
            <v>201905</v>
          </cell>
          <cell r="H2390" t="str">
            <v>Universität Salzburg</v>
          </cell>
          <cell r="I2390" t="str">
            <v>Salzburg</v>
          </cell>
          <cell r="J2390" t="str">
            <v>Austria</v>
          </cell>
          <cell r="K2390">
            <v>2</v>
          </cell>
          <cell r="L2390" t="str">
            <v>Institute</v>
          </cell>
          <cell r="M2390">
            <v>3</v>
          </cell>
          <cell r="N2390" t="str">
            <v>Standard</v>
          </cell>
          <cell r="O2390" t="str">
            <v/>
          </cell>
          <cell r="P2390" t="str">
            <v/>
          </cell>
          <cell r="Q2390">
            <v>3</v>
          </cell>
          <cell r="R2390" t="str">
            <v>Année Philologique</v>
          </cell>
          <cell r="S2390" t="str">
            <v/>
          </cell>
        </row>
        <row r="2391">
          <cell r="E2391">
            <v>1968</v>
          </cell>
          <cell r="F2391" t="str">
            <v>Logins</v>
          </cell>
          <cell r="G2391" t="str">
            <v>201906</v>
          </cell>
          <cell r="H2391" t="str">
            <v>Universität Salzburg</v>
          </cell>
          <cell r="I2391" t="str">
            <v>Salzburg</v>
          </cell>
          <cell r="J2391" t="str">
            <v>Austria</v>
          </cell>
          <cell r="K2391">
            <v>2</v>
          </cell>
          <cell r="L2391" t="str">
            <v>Institute</v>
          </cell>
          <cell r="M2391">
            <v>3</v>
          </cell>
          <cell r="N2391" t="str">
            <v>Standard</v>
          </cell>
          <cell r="O2391" t="str">
            <v/>
          </cell>
          <cell r="P2391" t="str">
            <v/>
          </cell>
          <cell r="Q2391">
            <v>3</v>
          </cell>
          <cell r="R2391" t="str">
            <v>Année Philologique</v>
          </cell>
          <cell r="S2391" t="str">
            <v/>
          </cell>
        </row>
        <row r="2392">
          <cell r="E2392">
            <v>1968</v>
          </cell>
          <cell r="F2392" t="str">
            <v>Logins</v>
          </cell>
          <cell r="G2392" t="str">
            <v>201907</v>
          </cell>
          <cell r="H2392" t="str">
            <v>Universität Salzburg</v>
          </cell>
          <cell r="I2392" t="str">
            <v>Salzburg</v>
          </cell>
          <cell r="J2392" t="str">
            <v>Austria</v>
          </cell>
          <cell r="K2392">
            <v>2</v>
          </cell>
          <cell r="L2392" t="str">
            <v>Institute</v>
          </cell>
          <cell r="M2392">
            <v>3</v>
          </cell>
          <cell r="N2392" t="str">
            <v>Standard</v>
          </cell>
          <cell r="O2392" t="str">
            <v/>
          </cell>
          <cell r="P2392" t="str">
            <v/>
          </cell>
          <cell r="Q2392">
            <v>3</v>
          </cell>
          <cell r="R2392" t="str">
            <v>Année Philologique</v>
          </cell>
          <cell r="S2392" t="str">
            <v/>
          </cell>
        </row>
        <row r="2393">
          <cell r="E2393">
            <v>1968</v>
          </cell>
          <cell r="F2393" t="str">
            <v>Logins</v>
          </cell>
          <cell r="G2393" t="str">
            <v>201908</v>
          </cell>
          <cell r="H2393" t="str">
            <v>Universität Salzburg</v>
          </cell>
          <cell r="I2393" t="str">
            <v>Salzburg</v>
          </cell>
          <cell r="J2393" t="str">
            <v>Austria</v>
          </cell>
          <cell r="K2393">
            <v>2</v>
          </cell>
          <cell r="L2393" t="str">
            <v>Institute</v>
          </cell>
          <cell r="M2393">
            <v>3</v>
          </cell>
          <cell r="N2393" t="str">
            <v>Standard</v>
          </cell>
          <cell r="O2393" t="str">
            <v/>
          </cell>
          <cell r="P2393" t="str">
            <v/>
          </cell>
          <cell r="Q2393">
            <v>3</v>
          </cell>
          <cell r="R2393" t="str">
            <v>Année Philologique</v>
          </cell>
          <cell r="S2393" t="str">
            <v/>
          </cell>
        </row>
        <row r="2394">
          <cell r="E2394">
            <v>1968</v>
          </cell>
          <cell r="F2394" t="str">
            <v>Logins</v>
          </cell>
          <cell r="G2394" t="str">
            <v>201909</v>
          </cell>
          <cell r="H2394" t="str">
            <v>Universität Salzburg</v>
          </cell>
          <cell r="I2394" t="str">
            <v>Salzburg</v>
          </cell>
          <cell r="J2394" t="str">
            <v>Austria</v>
          </cell>
          <cell r="K2394">
            <v>2</v>
          </cell>
          <cell r="L2394" t="str">
            <v>Institute</v>
          </cell>
          <cell r="M2394">
            <v>3</v>
          </cell>
          <cell r="N2394" t="str">
            <v>Standard</v>
          </cell>
          <cell r="O2394" t="str">
            <v/>
          </cell>
          <cell r="P2394" t="str">
            <v/>
          </cell>
          <cell r="Q2394">
            <v>3</v>
          </cell>
          <cell r="R2394" t="str">
            <v>Année Philologique</v>
          </cell>
          <cell r="S2394" t="str">
            <v/>
          </cell>
        </row>
        <row r="2395">
          <cell r="E2395">
            <v>1968</v>
          </cell>
          <cell r="F2395" t="str">
            <v>Logins</v>
          </cell>
          <cell r="G2395" t="str">
            <v>201910</v>
          </cell>
          <cell r="H2395" t="str">
            <v>Universität Salzburg</v>
          </cell>
          <cell r="I2395" t="str">
            <v>Salzburg</v>
          </cell>
          <cell r="J2395" t="str">
            <v>Austria</v>
          </cell>
          <cell r="K2395">
            <v>2</v>
          </cell>
          <cell r="L2395" t="str">
            <v>Institute</v>
          </cell>
          <cell r="M2395">
            <v>3</v>
          </cell>
          <cell r="N2395" t="str">
            <v>Standard</v>
          </cell>
          <cell r="O2395" t="str">
            <v/>
          </cell>
          <cell r="P2395" t="str">
            <v/>
          </cell>
          <cell r="Q2395">
            <v>3</v>
          </cell>
          <cell r="R2395" t="str">
            <v>Année Philologique</v>
          </cell>
          <cell r="S2395" t="str">
            <v/>
          </cell>
        </row>
        <row r="2396">
          <cell r="E2396">
            <v>1968</v>
          </cell>
          <cell r="F2396" t="str">
            <v>Logins</v>
          </cell>
          <cell r="G2396" t="str">
            <v>201911</v>
          </cell>
          <cell r="H2396" t="str">
            <v>Universität Salzburg</v>
          </cell>
          <cell r="I2396" t="str">
            <v>Salzburg</v>
          </cell>
          <cell r="J2396" t="str">
            <v>Austria</v>
          </cell>
          <cell r="K2396">
            <v>2</v>
          </cell>
          <cell r="L2396" t="str">
            <v>Institute</v>
          </cell>
          <cell r="M2396">
            <v>3</v>
          </cell>
          <cell r="N2396" t="str">
            <v>Standard</v>
          </cell>
          <cell r="O2396" t="str">
            <v/>
          </cell>
          <cell r="P2396" t="str">
            <v/>
          </cell>
          <cell r="Q2396">
            <v>3</v>
          </cell>
          <cell r="R2396" t="str">
            <v>Année Philologique</v>
          </cell>
          <cell r="S2396" t="str">
            <v/>
          </cell>
        </row>
        <row r="2397">
          <cell r="E2397">
            <v>1968</v>
          </cell>
          <cell r="F2397" t="str">
            <v>Logins</v>
          </cell>
          <cell r="G2397" t="str">
            <v>201912</v>
          </cell>
          <cell r="H2397" t="str">
            <v>Universität Salzburg</v>
          </cell>
          <cell r="I2397" t="str">
            <v>Salzburg</v>
          </cell>
          <cell r="J2397" t="str">
            <v>Austria</v>
          </cell>
          <cell r="K2397">
            <v>2</v>
          </cell>
          <cell r="L2397" t="str">
            <v>Institute</v>
          </cell>
          <cell r="M2397">
            <v>3</v>
          </cell>
          <cell r="N2397" t="str">
            <v>Standard</v>
          </cell>
          <cell r="O2397" t="str">
            <v/>
          </cell>
          <cell r="P2397" t="str">
            <v/>
          </cell>
          <cell r="Q2397">
            <v>3</v>
          </cell>
          <cell r="R2397" t="str">
            <v>Année Philologique</v>
          </cell>
          <cell r="S2397" t="str">
            <v/>
          </cell>
        </row>
        <row r="2398">
          <cell r="E2398">
            <v>1969</v>
          </cell>
          <cell r="F2398" t="str">
            <v>Logins</v>
          </cell>
          <cell r="G2398" t="str">
            <v>201901</v>
          </cell>
          <cell r="H2398" t="str">
            <v>Universitäts-und Landesbibliothek Bonn</v>
          </cell>
          <cell r="I2398" t="str">
            <v>Bonn</v>
          </cell>
          <cell r="J2398" t="str">
            <v>Germany</v>
          </cell>
          <cell r="K2398">
            <v>1</v>
          </cell>
          <cell r="L2398" t="str">
            <v>Consortium</v>
          </cell>
          <cell r="M2398">
            <v>2</v>
          </cell>
          <cell r="N2398" t="str">
            <v>Campus Wide</v>
          </cell>
          <cell r="O2398" t="str">
            <v/>
          </cell>
          <cell r="P2398" t="str">
            <v/>
          </cell>
          <cell r="Q2398">
            <v>80</v>
          </cell>
          <cell r="R2398" t="str">
            <v>Année Philologique</v>
          </cell>
          <cell r="S2398" t="str">
            <v/>
          </cell>
        </row>
        <row r="2399">
          <cell r="E2399">
            <v>1969</v>
          </cell>
          <cell r="F2399" t="str">
            <v>Logins</v>
          </cell>
          <cell r="G2399" t="str">
            <v>201902</v>
          </cell>
          <cell r="H2399" t="str">
            <v>Universitäts-und Landesbibliothek Bonn</v>
          </cell>
          <cell r="I2399" t="str">
            <v>Bonn</v>
          </cell>
          <cell r="J2399" t="str">
            <v>Germany</v>
          </cell>
          <cell r="K2399">
            <v>1</v>
          </cell>
          <cell r="L2399" t="str">
            <v>Consortium</v>
          </cell>
          <cell r="M2399">
            <v>2</v>
          </cell>
          <cell r="N2399" t="str">
            <v>Campus Wide</v>
          </cell>
          <cell r="O2399" t="str">
            <v/>
          </cell>
          <cell r="P2399" t="str">
            <v/>
          </cell>
          <cell r="Q2399">
            <v>80</v>
          </cell>
          <cell r="R2399" t="str">
            <v>Année Philologique</v>
          </cell>
          <cell r="S2399" t="str">
            <v/>
          </cell>
        </row>
        <row r="2400">
          <cell r="E2400">
            <v>1969</v>
          </cell>
          <cell r="F2400" t="str">
            <v>Logins</v>
          </cell>
          <cell r="G2400" t="str">
            <v>201903</v>
          </cell>
          <cell r="H2400" t="str">
            <v>Universitäts-und Landesbibliothek Bonn</v>
          </cell>
          <cell r="I2400" t="str">
            <v>Bonn</v>
          </cell>
          <cell r="J2400" t="str">
            <v>Germany</v>
          </cell>
          <cell r="K2400">
            <v>1</v>
          </cell>
          <cell r="L2400" t="str">
            <v>Consortium</v>
          </cell>
          <cell r="M2400">
            <v>2</v>
          </cell>
          <cell r="N2400" t="str">
            <v>Campus Wide</v>
          </cell>
          <cell r="O2400" t="str">
            <v/>
          </cell>
          <cell r="P2400" t="str">
            <v/>
          </cell>
          <cell r="Q2400">
            <v>80</v>
          </cell>
          <cell r="R2400" t="str">
            <v>Année Philologique</v>
          </cell>
          <cell r="S2400" t="str">
            <v/>
          </cell>
        </row>
        <row r="2401">
          <cell r="E2401">
            <v>1969</v>
          </cell>
          <cell r="F2401" t="str">
            <v>Logins</v>
          </cell>
          <cell r="G2401" t="str">
            <v>201904</v>
          </cell>
          <cell r="H2401" t="str">
            <v>Universitäts-und Landesbibliothek Bonn</v>
          </cell>
          <cell r="I2401" t="str">
            <v>Bonn</v>
          </cell>
          <cell r="J2401" t="str">
            <v>Germany</v>
          </cell>
          <cell r="K2401">
            <v>1</v>
          </cell>
          <cell r="L2401" t="str">
            <v>Consortium</v>
          </cell>
          <cell r="M2401">
            <v>2</v>
          </cell>
          <cell r="N2401" t="str">
            <v>Campus Wide</v>
          </cell>
          <cell r="O2401" t="str">
            <v/>
          </cell>
          <cell r="P2401" t="str">
            <v/>
          </cell>
          <cell r="Q2401">
            <v>80</v>
          </cell>
          <cell r="R2401" t="str">
            <v>Année Philologique</v>
          </cell>
          <cell r="S2401" t="str">
            <v/>
          </cell>
        </row>
        <row r="2402">
          <cell r="E2402">
            <v>1969</v>
          </cell>
          <cell r="F2402" t="str">
            <v>Logins</v>
          </cell>
          <cell r="G2402" t="str">
            <v>201905</v>
          </cell>
          <cell r="H2402" t="str">
            <v>Universitäts-und Landesbibliothek Bonn</v>
          </cell>
          <cell r="I2402" t="str">
            <v>Bonn</v>
          </cell>
          <cell r="J2402" t="str">
            <v>Germany</v>
          </cell>
          <cell r="K2402">
            <v>1</v>
          </cell>
          <cell r="L2402" t="str">
            <v>Consortium</v>
          </cell>
          <cell r="M2402">
            <v>2</v>
          </cell>
          <cell r="N2402" t="str">
            <v>Campus Wide</v>
          </cell>
          <cell r="O2402" t="str">
            <v/>
          </cell>
          <cell r="P2402" t="str">
            <v/>
          </cell>
          <cell r="Q2402">
            <v>80</v>
          </cell>
          <cell r="R2402" t="str">
            <v>Année Philologique</v>
          </cell>
          <cell r="S2402" t="str">
            <v/>
          </cell>
        </row>
        <row r="2403">
          <cell r="E2403">
            <v>1969</v>
          </cell>
          <cell r="F2403" t="str">
            <v>Logins</v>
          </cell>
          <cell r="G2403" t="str">
            <v>201906</v>
          </cell>
          <cell r="H2403" t="str">
            <v>Universitäts-und Landesbibliothek Bonn</v>
          </cell>
          <cell r="I2403" t="str">
            <v>Bonn</v>
          </cell>
          <cell r="J2403" t="str">
            <v>Germany</v>
          </cell>
          <cell r="K2403">
            <v>1</v>
          </cell>
          <cell r="L2403" t="str">
            <v>Consortium</v>
          </cell>
          <cell r="M2403">
            <v>2</v>
          </cell>
          <cell r="N2403" t="str">
            <v>Campus Wide</v>
          </cell>
          <cell r="O2403" t="str">
            <v/>
          </cell>
          <cell r="P2403" t="str">
            <v/>
          </cell>
          <cell r="Q2403">
            <v>80</v>
          </cell>
          <cell r="R2403" t="str">
            <v>Année Philologique</v>
          </cell>
          <cell r="S2403" t="str">
            <v/>
          </cell>
        </row>
        <row r="2404">
          <cell r="E2404">
            <v>1969</v>
          </cell>
          <cell r="F2404" t="str">
            <v>Logins</v>
          </cell>
          <cell r="G2404" t="str">
            <v>201907</v>
          </cell>
          <cell r="H2404" t="str">
            <v>Universitäts-und Landesbibliothek Bonn</v>
          </cell>
          <cell r="I2404" t="str">
            <v>Bonn</v>
          </cell>
          <cell r="J2404" t="str">
            <v>Germany</v>
          </cell>
          <cell r="K2404">
            <v>1</v>
          </cell>
          <cell r="L2404" t="str">
            <v>Consortium</v>
          </cell>
          <cell r="M2404">
            <v>2</v>
          </cell>
          <cell r="N2404" t="str">
            <v>Campus Wide</v>
          </cell>
          <cell r="O2404" t="str">
            <v/>
          </cell>
          <cell r="P2404" t="str">
            <v/>
          </cell>
          <cell r="Q2404">
            <v>80</v>
          </cell>
          <cell r="R2404" t="str">
            <v>Année Philologique</v>
          </cell>
          <cell r="S2404" t="str">
            <v/>
          </cell>
        </row>
        <row r="2405">
          <cell r="E2405">
            <v>1969</v>
          </cell>
          <cell r="F2405" t="str">
            <v>Logins</v>
          </cell>
          <cell r="G2405" t="str">
            <v>201908</v>
          </cell>
          <cell r="H2405" t="str">
            <v>Universitäts-und Landesbibliothek Bonn</v>
          </cell>
          <cell r="I2405" t="str">
            <v>Bonn</v>
          </cell>
          <cell r="J2405" t="str">
            <v>Germany</v>
          </cell>
          <cell r="K2405">
            <v>1</v>
          </cell>
          <cell r="L2405" t="str">
            <v>Consortium</v>
          </cell>
          <cell r="M2405">
            <v>2</v>
          </cell>
          <cell r="N2405" t="str">
            <v>Campus Wide</v>
          </cell>
          <cell r="O2405" t="str">
            <v/>
          </cell>
          <cell r="P2405" t="str">
            <v/>
          </cell>
          <cell r="Q2405">
            <v>80</v>
          </cell>
          <cell r="R2405" t="str">
            <v>Année Philologique</v>
          </cell>
          <cell r="S2405" t="str">
            <v/>
          </cell>
        </row>
        <row r="2406">
          <cell r="E2406">
            <v>1969</v>
          </cell>
          <cell r="F2406" t="str">
            <v>Logins</v>
          </cell>
          <cell r="G2406" t="str">
            <v>201909</v>
          </cell>
          <cell r="H2406" t="str">
            <v>Universitäts-und Landesbibliothek Bonn</v>
          </cell>
          <cell r="I2406" t="str">
            <v>Bonn</v>
          </cell>
          <cell r="J2406" t="str">
            <v>Germany</v>
          </cell>
          <cell r="K2406">
            <v>1</v>
          </cell>
          <cell r="L2406" t="str">
            <v>Consortium</v>
          </cell>
          <cell r="M2406">
            <v>2</v>
          </cell>
          <cell r="N2406" t="str">
            <v>Campus Wide</v>
          </cell>
          <cell r="O2406" t="str">
            <v/>
          </cell>
          <cell r="P2406" t="str">
            <v/>
          </cell>
          <cell r="Q2406">
            <v>80</v>
          </cell>
          <cell r="R2406" t="str">
            <v>Année Philologique</v>
          </cell>
          <cell r="S2406" t="str">
            <v/>
          </cell>
        </row>
        <row r="2407">
          <cell r="E2407">
            <v>1969</v>
          </cell>
          <cell r="F2407" t="str">
            <v>Logins</v>
          </cell>
          <cell r="G2407" t="str">
            <v>201910</v>
          </cell>
          <cell r="H2407" t="str">
            <v>Universitäts-und Landesbibliothek Bonn</v>
          </cell>
          <cell r="I2407" t="str">
            <v>Bonn</v>
          </cell>
          <cell r="J2407" t="str">
            <v>Germany</v>
          </cell>
          <cell r="K2407">
            <v>1</v>
          </cell>
          <cell r="L2407" t="str">
            <v>Consortium</v>
          </cell>
          <cell r="M2407">
            <v>2</v>
          </cell>
          <cell r="N2407" t="str">
            <v>Campus Wide</v>
          </cell>
          <cell r="O2407" t="str">
            <v/>
          </cell>
          <cell r="P2407" t="str">
            <v/>
          </cell>
          <cell r="Q2407">
            <v>80</v>
          </cell>
          <cell r="R2407" t="str">
            <v>Année Philologique</v>
          </cell>
          <cell r="S2407" t="str">
            <v/>
          </cell>
        </row>
        <row r="2408">
          <cell r="E2408">
            <v>1969</v>
          </cell>
          <cell r="F2408" t="str">
            <v>Logins</v>
          </cell>
          <cell r="G2408" t="str">
            <v>201911</v>
          </cell>
          <cell r="H2408" t="str">
            <v>Universitäts-und Landesbibliothek Bonn</v>
          </cell>
          <cell r="I2408" t="str">
            <v>Bonn</v>
          </cell>
          <cell r="J2408" t="str">
            <v>Germany</v>
          </cell>
          <cell r="K2408">
            <v>1</v>
          </cell>
          <cell r="L2408" t="str">
            <v>Consortium</v>
          </cell>
          <cell r="M2408">
            <v>2</v>
          </cell>
          <cell r="N2408" t="str">
            <v>Campus Wide</v>
          </cell>
          <cell r="O2408" t="str">
            <v/>
          </cell>
          <cell r="P2408" t="str">
            <v/>
          </cell>
          <cell r="Q2408">
            <v>80</v>
          </cell>
          <cell r="R2408" t="str">
            <v>Année Philologique</v>
          </cell>
          <cell r="S2408" t="str">
            <v/>
          </cell>
        </row>
        <row r="2409">
          <cell r="E2409">
            <v>1969</v>
          </cell>
          <cell r="F2409" t="str">
            <v>Logins</v>
          </cell>
          <cell r="G2409" t="str">
            <v>201912</v>
          </cell>
          <cell r="H2409" t="str">
            <v>Universitäts-und Landesbibliothek Bonn</v>
          </cell>
          <cell r="I2409" t="str">
            <v>Bonn</v>
          </cell>
          <cell r="J2409" t="str">
            <v>Germany</v>
          </cell>
          <cell r="K2409">
            <v>1</v>
          </cell>
          <cell r="L2409" t="str">
            <v>Consortium</v>
          </cell>
          <cell r="M2409">
            <v>2</v>
          </cell>
          <cell r="N2409" t="str">
            <v>Campus Wide</v>
          </cell>
          <cell r="O2409" t="str">
            <v/>
          </cell>
          <cell r="P2409" t="str">
            <v/>
          </cell>
          <cell r="Q2409">
            <v>80</v>
          </cell>
          <cell r="R2409" t="str">
            <v>Année Philologique</v>
          </cell>
          <cell r="S2409" t="str">
            <v/>
          </cell>
        </row>
        <row r="2410">
          <cell r="E2410">
            <v>1971</v>
          </cell>
          <cell r="F2410" t="str">
            <v>Logins</v>
          </cell>
          <cell r="G2410" t="str">
            <v>201901</v>
          </cell>
          <cell r="H2410" t="str">
            <v>Universität Düsseldorf</v>
          </cell>
          <cell r="I2410" t="str">
            <v>Düsseldorf</v>
          </cell>
          <cell r="J2410" t="str">
            <v>Germany</v>
          </cell>
          <cell r="K2410">
            <v>1</v>
          </cell>
          <cell r="L2410" t="str">
            <v>Consortium</v>
          </cell>
          <cell r="M2410">
            <v>2</v>
          </cell>
          <cell r="N2410" t="str">
            <v>Campus Wide</v>
          </cell>
          <cell r="O2410" t="str">
            <v/>
          </cell>
          <cell r="P2410" t="str">
            <v/>
          </cell>
          <cell r="Q2410">
            <v>60</v>
          </cell>
          <cell r="R2410" t="str">
            <v>Année Philologique</v>
          </cell>
          <cell r="S2410" t="str">
            <v/>
          </cell>
        </row>
        <row r="2411">
          <cell r="E2411">
            <v>1971</v>
          </cell>
          <cell r="F2411" t="str">
            <v>Logins</v>
          </cell>
          <cell r="G2411" t="str">
            <v>201902</v>
          </cell>
          <cell r="H2411" t="str">
            <v>Universität Düsseldorf</v>
          </cell>
          <cell r="I2411" t="str">
            <v>Düsseldorf</v>
          </cell>
          <cell r="J2411" t="str">
            <v>Germany</v>
          </cell>
          <cell r="K2411">
            <v>1</v>
          </cell>
          <cell r="L2411" t="str">
            <v>Consortium</v>
          </cell>
          <cell r="M2411">
            <v>2</v>
          </cell>
          <cell r="N2411" t="str">
            <v>Campus Wide</v>
          </cell>
          <cell r="O2411" t="str">
            <v/>
          </cell>
          <cell r="P2411" t="str">
            <v/>
          </cell>
          <cell r="Q2411">
            <v>60</v>
          </cell>
          <cell r="R2411" t="str">
            <v>Année Philologique</v>
          </cell>
          <cell r="S2411" t="str">
            <v/>
          </cell>
        </row>
        <row r="2412">
          <cell r="E2412">
            <v>1971</v>
          </cell>
          <cell r="F2412" t="str">
            <v>Logins</v>
          </cell>
          <cell r="G2412" t="str">
            <v>201903</v>
          </cell>
          <cell r="H2412" t="str">
            <v>Universität Düsseldorf</v>
          </cell>
          <cell r="I2412" t="str">
            <v>Düsseldorf</v>
          </cell>
          <cell r="J2412" t="str">
            <v>Germany</v>
          </cell>
          <cell r="K2412">
            <v>1</v>
          </cell>
          <cell r="L2412" t="str">
            <v>Consortium</v>
          </cell>
          <cell r="M2412">
            <v>2</v>
          </cell>
          <cell r="N2412" t="str">
            <v>Campus Wide</v>
          </cell>
          <cell r="O2412" t="str">
            <v/>
          </cell>
          <cell r="P2412" t="str">
            <v/>
          </cell>
          <cell r="Q2412">
            <v>60</v>
          </cell>
          <cell r="R2412" t="str">
            <v>Année Philologique</v>
          </cell>
          <cell r="S2412" t="str">
            <v/>
          </cell>
        </row>
        <row r="2413">
          <cell r="E2413">
            <v>1971</v>
          </cell>
          <cell r="F2413" t="str">
            <v>Logins</v>
          </cell>
          <cell r="G2413" t="str">
            <v>201904</v>
          </cell>
          <cell r="H2413" t="str">
            <v>Universität Düsseldorf</v>
          </cell>
          <cell r="I2413" t="str">
            <v>Düsseldorf</v>
          </cell>
          <cell r="J2413" t="str">
            <v>Germany</v>
          </cell>
          <cell r="K2413">
            <v>1</v>
          </cell>
          <cell r="L2413" t="str">
            <v>Consortium</v>
          </cell>
          <cell r="M2413">
            <v>2</v>
          </cell>
          <cell r="N2413" t="str">
            <v>Campus Wide</v>
          </cell>
          <cell r="O2413" t="str">
            <v/>
          </cell>
          <cell r="P2413" t="str">
            <v/>
          </cell>
          <cell r="Q2413">
            <v>60</v>
          </cell>
          <cell r="R2413" t="str">
            <v>Année Philologique</v>
          </cell>
          <cell r="S2413" t="str">
            <v/>
          </cell>
        </row>
        <row r="2414">
          <cell r="E2414">
            <v>1971</v>
          </cell>
          <cell r="F2414" t="str">
            <v>Logins</v>
          </cell>
          <cell r="G2414" t="str">
            <v>201905</v>
          </cell>
          <cell r="H2414" t="str">
            <v>Universität Düsseldorf</v>
          </cell>
          <cell r="I2414" t="str">
            <v>Düsseldorf</v>
          </cell>
          <cell r="J2414" t="str">
            <v>Germany</v>
          </cell>
          <cell r="K2414">
            <v>1</v>
          </cell>
          <cell r="L2414" t="str">
            <v>Consortium</v>
          </cell>
          <cell r="M2414">
            <v>2</v>
          </cell>
          <cell r="N2414" t="str">
            <v>Campus Wide</v>
          </cell>
          <cell r="O2414" t="str">
            <v/>
          </cell>
          <cell r="P2414" t="str">
            <v/>
          </cell>
          <cell r="Q2414">
            <v>60</v>
          </cell>
          <cell r="R2414" t="str">
            <v>Année Philologique</v>
          </cell>
          <cell r="S2414" t="str">
            <v/>
          </cell>
        </row>
        <row r="2415">
          <cell r="E2415">
            <v>1971</v>
          </cell>
          <cell r="F2415" t="str">
            <v>Logins</v>
          </cell>
          <cell r="G2415" t="str">
            <v>201906</v>
          </cell>
          <cell r="H2415" t="str">
            <v>Universität Düsseldorf</v>
          </cell>
          <cell r="I2415" t="str">
            <v>Düsseldorf</v>
          </cell>
          <cell r="J2415" t="str">
            <v>Germany</v>
          </cell>
          <cell r="K2415">
            <v>1</v>
          </cell>
          <cell r="L2415" t="str">
            <v>Consortium</v>
          </cell>
          <cell r="M2415">
            <v>2</v>
          </cell>
          <cell r="N2415" t="str">
            <v>Campus Wide</v>
          </cell>
          <cell r="O2415" t="str">
            <v/>
          </cell>
          <cell r="P2415" t="str">
            <v/>
          </cell>
          <cell r="Q2415">
            <v>60</v>
          </cell>
          <cell r="R2415" t="str">
            <v>Année Philologique</v>
          </cell>
          <cell r="S2415" t="str">
            <v/>
          </cell>
        </row>
        <row r="2416">
          <cell r="E2416">
            <v>1971</v>
          </cell>
          <cell r="F2416" t="str">
            <v>Logins</v>
          </cell>
          <cell r="G2416" t="str">
            <v>201907</v>
          </cell>
          <cell r="H2416" t="str">
            <v>Universität Düsseldorf</v>
          </cell>
          <cell r="I2416" t="str">
            <v>Düsseldorf</v>
          </cell>
          <cell r="J2416" t="str">
            <v>Germany</v>
          </cell>
          <cell r="K2416">
            <v>1</v>
          </cell>
          <cell r="L2416" t="str">
            <v>Consortium</v>
          </cell>
          <cell r="M2416">
            <v>2</v>
          </cell>
          <cell r="N2416" t="str">
            <v>Campus Wide</v>
          </cell>
          <cell r="O2416" t="str">
            <v/>
          </cell>
          <cell r="P2416" t="str">
            <v/>
          </cell>
          <cell r="Q2416">
            <v>60</v>
          </cell>
          <cell r="R2416" t="str">
            <v>Année Philologique</v>
          </cell>
          <cell r="S2416" t="str">
            <v/>
          </cell>
        </row>
        <row r="2417">
          <cell r="E2417">
            <v>1971</v>
          </cell>
          <cell r="F2417" t="str">
            <v>Logins</v>
          </cell>
          <cell r="G2417" t="str">
            <v>201908</v>
          </cell>
          <cell r="H2417" t="str">
            <v>Universität Düsseldorf</v>
          </cell>
          <cell r="I2417" t="str">
            <v>Düsseldorf</v>
          </cell>
          <cell r="J2417" t="str">
            <v>Germany</v>
          </cell>
          <cell r="K2417">
            <v>1</v>
          </cell>
          <cell r="L2417" t="str">
            <v>Consortium</v>
          </cell>
          <cell r="M2417">
            <v>2</v>
          </cell>
          <cell r="N2417" t="str">
            <v>Campus Wide</v>
          </cell>
          <cell r="O2417" t="str">
            <v/>
          </cell>
          <cell r="P2417" t="str">
            <v/>
          </cell>
          <cell r="Q2417">
            <v>60</v>
          </cell>
          <cell r="R2417" t="str">
            <v>Année Philologique</v>
          </cell>
          <cell r="S2417" t="str">
            <v/>
          </cell>
        </row>
        <row r="2418">
          <cell r="E2418">
            <v>1971</v>
          </cell>
          <cell r="F2418" t="str">
            <v>Logins</v>
          </cell>
          <cell r="G2418" t="str">
            <v>201909</v>
          </cell>
          <cell r="H2418" t="str">
            <v>Universität Düsseldorf</v>
          </cell>
          <cell r="I2418" t="str">
            <v>Düsseldorf</v>
          </cell>
          <cell r="J2418" t="str">
            <v>Germany</v>
          </cell>
          <cell r="K2418">
            <v>1</v>
          </cell>
          <cell r="L2418" t="str">
            <v>Consortium</v>
          </cell>
          <cell r="M2418">
            <v>2</v>
          </cell>
          <cell r="N2418" t="str">
            <v>Campus Wide</v>
          </cell>
          <cell r="O2418" t="str">
            <v/>
          </cell>
          <cell r="P2418" t="str">
            <v/>
          </cell>
          <cell r="Q2418">
            <v>60</v>
          </cell>
          <cell r="R2418" t="str">
            <v>Année Philologique</v>
          </cell>
          <cell r="S2418" t="str">
            <v/>
          </cell>
        </row>
        <row r="2419">
          <cell r="E2419">
            <v>1971</v>
          </cell>
          <cell r="F2419" t="str">
            <v>Logins</v>
          </cell>
          <cell r="G2419" t="str">
            <v>201910</v>
          </cell>
          <cell r="H2419" t="str">
            <v>Universität Düsseldorf</v>
          </cell>
          <cell r="I2419" t="str">
            <v>Düsseldorf</v>
          </cell>
          <cell r="J2419" t="str">
            <v>Germany</v>
          </cell>
          <cell r="K2419">
            <v>1</v>
          </cell>
          <cell r="L2419" t="str">
            <v>Consortium</v>
          </cell>
          <cell r="M2419">
            <v>2</v>
          </cell>
          <cell r="N2419" t="str">
            <v>Campus Wide</v>
          </cell>
          <cell r="O2419" t="str">
            <v/>
          </cell>
          <cell r="P2419" t="str">
            <v/>
          </cell>
          <cell r="Q2419">
            <v>60</v>
          </cell>
          <cell r="R2419" t="str">
            <v>Année Philologique</v>
          </cell>
          <cell r="S2419" t="str">
            <v/>
          </cell>
        </row>
        <row r="2420">
          <cell r="E2420">
            <v>1971</v>
          </cell>
          <cell r="F2420" t="str">
            <v>Logins</v>
          </cell>
          <cell r="G2420" t="str">
            <v>201911</v>
          </cell>
          <cell r="H2420" t="str">
            <v>Universität Düsseldorf</v>
          </cell>
          <cell r="I2420" t="str">
            <v>Düsseldorf</v>
          </cell>
          <cell r="J2420" t="str">
            <v>Germany</v>
          </cell>
          <cell r="K2420">
            <v>1</v>
          </cell>
          <cell r="L2420" t="str">
            <v>Consortium</v>
          </cell>
          <cell r="M2420">
            <v>2</v>
          </cell>
          <cell r="N2420" t="str">
            <v>Campus Wide</v>
          </cell>
          <cell r="O2420" t="str">
            <v/>
          </cell>
          <cell r="P2420" t="str">
            <v/>
          </cell>
          <cell r="Q2420">
            <v>60</v>
          </cell>
          <cell r="R2420" t="str">
            <v>Année Philologique</v>
          </cell>
          <cell r="S2420" t="str">
            <v/>
          </cell>
        </row>
        <row r="2421">
          <cell r="E2421">
            <v>1971</v>
          </cell>
          <cell r="F2421" t="str">
            <v>Logins</v>
          </cell>
          <cell r="G2421" t="str">
            <v>201912</v>
          </cell>
          <cell r="H2421" t="str">
            <v>Universität Düsseldorf</v>
          </cell>
          <cell r="I2421" t="str">
            <v>Düsseldorf</v>
          </cell>
          <cell r="J2421" t="str">
            <v>Germany</v>
          </cell>
          <cell r="K2421">
            <v>1</v>
          </cell>
          <cell r="L2421" t="str">
            <v>Consortium</v>
          </cell>
          <cell r="M2421">
            <v>2</v>
          </cell>
          <cell r="N2421" t="str">
            <v>Campus Wide</v>
          </cell>
          <cell r="O2421" t="str">
            <v/>
          </cell>
          <cell r="P2421" t="str">
            <v/>
          </cell>
          <cell r="Q2421">
            <v>60</v>
          </cell>
          <cell r="R2421" t="str">
            <v>Année Philologique</v>
          </cell>
          <cell r="S2421" t="str">
            <v/>
          </cell>
        </row>
        <row r="2422">
          <cell r="E2422">
            <v>1972</v>
          </cell>
          <cell r="F2422" t="str">
            <v>Logins</v>
          </cell>
          <cell r="G2422" t="str">
            <v>201901</v>
          </cell>
          <cell r="H2422" t="str">
            <v>Universitätsbibliothek Duisburg-Essen</v>
          </cell>
          <cell r="I2422" t="str">
            <v>Essen</v>
          </cell>
          <cell r="J2422" t="str">
            <v>Germany</v>
          </cell>
          <cell r="K2422">
            <v>1</v>
          </cell>
          <cell r="L2422" t="str">
            <v>Consortium</v>
          </cell>
          <cell r="M2422">
            <v>3</v>
          </cell>
          <cell r="N2422" t="str">
            <v>Standard</v>
          </cell>
          <cell r="O2422" t="str">
            <v/>
          </cell>
          <cell r="P2422" t="str">
            <v/>
          </cell>
          <cell r="Q2422">
            <v>60</v>
          </cell>
          <cell r="R2422" t="str">
            <v>Année Philologique</v>
          </cell>
          <cell r="S2422" t="str">
            <v/>
          </cell>
        </row>
        <row r="2423">
          <cell r="E2423">
            <v>1972</v>
          </cell>
          <cell r="F2423" t="str">
            <v>Logins</v>
          </cell>
          <cell r="G2423" t="str">
            <v>201902</v>
          </cell>
          <cell r="H2423" t="str">
            <v>Universitätsbibliothek Duisburg-Essen</v>
          </cell>
          <cell r="I2423" t="str">
            <v>Essen</v>
          </cell>
          <cell r="J2423" t="str">
            <v>Germany</v>
          </cell>
          <cell r="K2423">
            <v>1</v>
          </cell>
          <cell r="L2423" t="str">
            <v>Consortium</v>
          </cell>
          <cell r="M2423">
            <v>3</v>
          </cell>
          <cell r="N2423" t="str">
            <v>Standard</v>
          </cell>
          <cell r="O2423" t="str">
            <v/>
          </cell>
          <cell r="P2423" t="str">
            <v/>
          </cell>
          <cell r="Q2423">
            <v>60</v>
          </cell>
          <cell r="R2423" t="str">
            <v>Année Philologique</v>
          </cell>
          <cell r="S2423" t="str">
            <v/>
          </cell>
        </row>
        <row r="2424">
          <cell r="E2424">
            <v>1972</v>
          </cell>
          <cell r="F2424" t="str">
            <v>Logins</v>
          </cell>
          <cell r="G2424" t="str">
            <v>201903</v>
          </cell>
          <cell r="H2424" t="str">
            <v>Universitätsbibliothek Duisburg-Essen</v>
          </cell>
          <cell r="I2424" t="str">
            <v>Essen</v>
          </cell>
          <cell r="J2424" t="str">
            <v>Germany</v>
          </cell>
          <cell r="K2424">
            <v>1</v>
          </cell>
          <cell r="L2424" t="str">
            <v>Consortium</v>
          </cell>
          <cell r="M2424">
            <v>3</v>
          </cell>
          <cell r="N2424" t="str">
            <v>Standard</v>
          </cell>
          <cell r="O2424" t="str">
            <v/>
          </cell>
          <cell r="P2424" t="str">
            <v/>
          </cell>
          <cell r="Q2424">
            <v>60</v>
          </cell>
          <cell r="R2424" t="str">
            <v>Année Philologique</v>
          </cell>
          <cell r="S2424" t="str">
            <v/>
          </cell>
        </row>
        <row r="2425">
          <cell r="E2425">
            <v>1972</v>
          </cell>
          <cell r="F2425" t="str">
            <v>Logins</v>
          </cell>
          <cell r="G2425" t="str">
            <v>201904</v>
          </cell>
          <cell r="H2425" t="str">
            <v>Universitätsbibliothek Duisburg-Essen</v>
          </cell>
          <cell r="I2425" t="str">
            <v>Essen</v>
          </cell>
          <cell r="J2425" t="str">
            <v>Germany</v>
          </cell>
          <cell r="K2425">
            <v>1</v>
          </cell>
          <cell r="L2425" t="str">
            <v>Consortium</v>
          </cell>
          <cell r="M2425">
            <v>3</v>
          </cell>
          <cell r="N2425" t="str">
            <v>Standard</v>
          </cell>
          <cell r="O2425" t="str">
            <v/>
          </cell>
          <cell r="P2425" t="str">
            <v/>
          </cell>
          <cell r="Q2425">
            <v>60</v>
          </cell>
          <cell r="R2425" t="str">
            <v>Année Philologique</v>
          </cell>
          <cell r="S2425" t="str">
            <v/>
          </cell>
        </row>
        <row r="2426">
          <cell r="E2426">
            <v>1972</v>
          </cell>
          <cell r="F2426" t="str">
            <v>Logins</v>
          </cell>
          <cell r="G2426" t="str">
            <v>201905</v>
          </cell>
          <cell r="H2426" t="str">
            <v>Universitätsbibliothek Duisburg-Essen</v>
          </cell>
          <cell r="I2426" t="str">
            <v>Essen</v>
          </cell>
          <cell r="J2426" t="str">
            <v>Germany</v>
          </cell>
          <cell r="K2426">
            <v>1</v>
          </cell>
          <cell r="L2426" t="str">
            <v>Consortium</v>
          </cell>
          <cell r="M2426">
            <v>3</v>
          </cell>
          <cell r="N2426" t="str">
            <v>Standard</v>
          </cell>
          <cell r="O2426" t="str">
            <v/>
          </cell>
          <cell r="P2426" t="str">
            <v/>
          </cell>
          <cell r="Q2426">
            <v>60</v>
          </cell>
          <cell r="R2426" t="str">
            <v>Année Philologique</v>
          </cell>
          <cell r="S2426" t="str">
            <v/>
          </cell>
        </row>
        <row r="2427">
          <cell r="E2427">
            <v>1972</v>
          </cell>
          <cell r="F2427" t="str">
            <v>Logins</v>
          </cell>
          <cell r="G2427" t="str">
            <v>201906</v>
          </cell>
          <cell r="H2427" t="str">
            <v>Universitätsbibliothek Duisburg-Essen</v>
          </cell>
          <cell r="I2427" t="str">
            <v>Essen</v>
          </cell>
          <cell r="J2427" t="str">
            <v>Germany</v>
          </cell>
          <cell r="K2427">
            <v>1</v>
          </cell>
          <cell r="L2427" t="str">
            <v>Consortium</v>
          </cell>
          <cell r="M2427">
            <v>3</v>
          </cell>
          <cell r="N2427" t="str">
            <v>Standard</v>
          </cell>
          <cell r="O2427" t="str">
            <v/>
          </cell>
          <cell r="P2427" t="str">
            <v/>
          </cell>
          <cell r="Q2427">
            <v>60</v>
          </cell>
          <cell r="R2427" t="str">
            <v>Année Philologique</v>
          </cell>
          <cell r="S2427" t="str">
            <v/>
          </cell>
        </row>
        <row r="2428">
          <cell r="E2428">
            <v>1972</v>
          </cell>
          <cell r="F2428" t="str">
            <v>Logins</v>
          </cell>
          <cell r="G2428" t="str">
            <v>201907</v>
          </cell>
          <cell r="H2428" t="str">
            <v>Universitätsbibliothek Duisburg-Essen</v>
          </cell>
          <cell r="I2428" t="str">
            <v>Essen</v>
          </cell>
          <cell r="J2428" t="str">
            <v>Germany</v>
          </cell>
          <cell r="K2428">
            <v>1</v>
          </cell>
          <cell r="L2428" t="str">
            <v>Consortium</v>
          </cell>
          <cell r="M2428">
            <v>3</v>
          </cell>
          <cell r="N2428" t="str">
            <v>Standard</v>
          </cell>
          <cell r="O2428" t="str">
            <v/>
          </cell>
          <cell r="P2428" t="str">
            <v/>
          </cell>
          <cell r="Q2428">
            <v>60</v>
          </cell>
          <cell r="R2428" t="str">
            <v>Année Philologique</v>
          </cell>
          <cell r="S2428" t="str">
            <v/>
          </cell>
        </row>
        <row r="2429">
          <cell r="E2429">
            <v>1972</v>
          </cell>
          <cell r="F2429" t="str">
            <v>Logins</v>
          </cell>
          <cell r="G2429" t="str">
            <v>201908</v>
          </cell>
          <cell r="H2429" t="str">
            <v>Universitätsbibliothek Duisburg-Essen</v>
          </cell>
          <cell r="I2429" t="str">
            <v>Essen</v>
          </cell>
          <cell r="J2429" t="str">
            <v>Germany</v>
          </cell>
          <cell r="K2429">
            <v>1</v>
          </cell>
          <cell r="L2429" t="str">
            <v>Consortium</v>
          </cell>
          <cell r="M2429">
            <v>3</v>
          </cell>
          <cell r="N2429" t="str">
            <v>Standard</v>
          </cell>
          <cell r="O2429" t="str">
            <v/>
          </cell>
          <cell r="P2429" t="str">
            <v/>
          </cell>
          <cell r="Q2429">
            <v>60</v>
          </cell>
          <cell r="R2429" t="str">
            <v>Année Philologique</v>
          </cell>
          <cell r="S2429" t="str">
            <v/>
          </cell>
        </row>
        <row r="2430">
          <cell r="E2430">
            <v>1972</v>
          </cell>
          <cell r="F2430" t="str">
            <v>Logins</v>
          </cell>
          <cell r="G2430" t="str">
            <v>201909</v>
          </cell>
          <cell r="H2430" t="str">
            <v>Universitätsbibliothek Duisburg-Essen</v>
          </cell>
          <cell r="I2430" t="str">
            <v>Essen</v>
          </cell>
          <cell r="J2430" t="str">
            <v>Germany</v>
          </cell>
          <cell r="K2430">
            <v>1</v>
          </cell>
          <cell r="L2430" t="str">
            <v>Consortium</v>
          </cell>
          <cell r="M2430">
            <v>3</v>
          </cell>
          <cell r="N2430" t="str">
            <v>Standard</v>
          </cell>
          <cell r="O2430" t="str">
            <v/>
          </cell>
          <cell r="P2430" t="str">
            <v/>
          </cell>
          <cell r="Q2430">
            <v>60</v>
          </cell>
          <cell r="R2430" t="str">
            <v>Année Philologique</v>
          </cell>
          <cell r="S2430" t="str">
            <v/>
          </cell>
        </row>
        <row r="2431">
          <cell r="E2431">
            <v>1972</v>
          </cell>
          <cell r="F2431" t="str">
            <v>Logins</v>
          </cell>
          <cell r="G2431" t="str">
            <v>201910</v>
          </cell>
          <cell r="H2431" t="str">
            <v>Universitätsbibliothek Duisburg-Essen</v>
          </cell>
          <cell r="I2431" t="str">
            <v>Essen</v>
          </cell>
          <cell r="J2431" t="str">
            <v>Germany</v>
          </cell>
          <cell r="K2431">
            <v>1</v>
          </cell>
          <cell r="L2431" t="str">
            <v>Consortium</v>
          </cell>
          <cell r="M2431">
            <v>3</v>
          </cell>
          <cell r="N2431" t="str">
            <v>Standard</v>
          </cell>
          <cell r="O2431" t="str">
            <v/>
          </cell>
          <cell r="P2431" t="str">
            <v/>
          </cell>
          <cell r="Q2431">
            <v>60</v>
          </cell>
          <cell r="R2431" t="str">
            <v>Année Philologique</v>
          </cell>
          <cell r="S2431" t="str">
            <v/>
          </cell>
        </row>
        <row r="2432">
          <cell r="E2432">
            <v>1972</v>
          </cell>
          <cell r="F2432" t="str">
            <v>Logins</v>
          </cell>
          <cell r="G2432" t="str">
            <v>201911</v>
          </cell>
          <cell r="H2432" t="str">
            <v>Universitätsbibliothek Duisburg-Essen</v>
          </cell>
          <cell r="I2432" t="str">
            <v>Essen</v>
          </cell>
          <cell r="J2432" t="str">
            <v>Germany</v>
          </cell>
          <cell r="K2432">
            <v>1</v>
          </cell>
          <cell r="L2432" t="str">
            <v>Consortium</v>
          </cell>
          <cell r="M2432">
            <v>3</v>
          </cell>
          <cell r="N2432" t="str">
            <v>Standard</v>
          </cell>
          <cell r="O2432" t="str">
            <v/>
          </cell>
          <cell r="P2432" t="str">
            <v/>
          </cell>
          <cell r="Q2432">
            <v>60</v>
          </cell>
          <cell r="R2432" t="str">
            <v>Année Philologique</v>
          </cell>
          <cell r="S2432" t="str">
            <v/>
          </cell>
        </row>
        <row r="2433">
          <cell r="E2433">
            <v>1972</v>
          </cell>
          <cell r="F2433" t="str">
            <v>Logins</v>
          </cell>
          <cell r="G2433" t="str">
            <v>201912</v>
          </cell>
          <cell r="H2433" t="str">
            <v>Universitätsbibliothek Duisburg-Essen</v>
          </cell>
          <cell r="I2433" t="str">
            <v>Essen</v>
          </cell>
          <cell r="J2433" t="str">
            <v>Germany</v>
          </cell>
          <cell r="K2433">
            <v>1</v>
          </cell>
          <cell r="L2433" t="str">
            <v>Consortium</v>
          </cell>
          <cell r="M2433">
            <v>3</v>
          </cell>
          <cell r="N2433" t="str">
            <v>Standard</v>
          </cell>
          <cell r="O2433" t="str">
            <v/>
          </cell>
          <cell r="P2433" t="str">
            <v/>
          </cell>
          <cell r="Q2433">
            <v>60</v>
          </cell>
          <cell r="R2433" t="str">
            <v>Année Philologique</v>
          </cell>
          <cell r="S2433" t="str">
            <v/>
          </cell>
        </row>
        <row r="2434">
          <cell r="E2434">
            <v>1973</v>
          </cell>
          <cell r="F2434" t="str">
            <v>Logins</v>
          </cell>
          <cell r="G2434" t="str">
            <v>201901</v>
          </cell>
          <cell r="H2434" t="str">
            <v>Universitäts- und Stadtbibliothek Köln</v>
          </cell>
          <cell r="I2434" t="str">
            <v>Köln</v>
          </cell>
          <cell r="J2434" t="str">
            <v>Germany</v>
          </cell>
          <cell r="K2434">
            <v>1</v>
          </cell>
          <cell r="L2434" t="str">
            <v>Consortium</v>
          </cell>
          <cell r="M2434">
            <v>3</v>
          </cell>
          <cell r="N2434" t="str">
            <v>Standard</v>
          </cell>
          <cell r="O2434" t="str">
            <v/>
          </cell>
          <cell r="P2434" t="str">
            <v/>
          </cell>
          <cell r="Q2434">
            <v>3</v>
          </cell>
          <cell r="R2434" t="str">
            <v>Année Philologique</v>
          </cell>
          <cell r="S2434" t="str">
            <v/>
          </cell>
        </row>
        <row r="2435">
          <cell r="E2435">
            <v>1973</v>
          </cell>
          <cell r="F2435" t="str">
            <v>Logins</v>
          </cell>
          <cell r="G2435" t="str">
            <v>201902</v>
          </cell>
          <cell r="H2435" t="str">
            <v>Universitäts- und Stadtbibliothek Köln</v>
          </cell>
          <cell r="I2435" t="str">
            <v>Köln</v>
          </cell>
          <cell r="J2435" t="str">
            <v>Germany</v>
          </cell>
          <cell r="K2435">
            <v>1</v>
          </cell>
          <cell r="L2435" t="str">
            <v>Consortium</v>
          </cell>
          <cell r="M2435">
            <v>3</v>
          </cell>
          <cell r="N2435" t="str">
            <v>Standard</v>
          </cell>
          <cell r="O2435" t="str">
            <v/>
          </cell>
          <cell r="P2435" t="str">
            <v/>
          </cell>
          <cell r="Q2435">
            <v>3</v>
          </cell>
          <cell r="R2435" t="str">
            <v>Année Philologique</v>
          </cell>
          <cell r="S2435" t="str">
            <v/>
          </cell>
        </row>
        <row r="2436">
          <cell r="E2436">
            <v>1973</v>
          </cell>
          <cell r="F2436" t="str">
            <v>Logins</v>
          </cell>
          <cell r="G2436" t="str">
            <v>201903</v>
          </cell>
          <cell r="H2436" t="str">
            <v>Universitäts- und Stadtbibliothek Köln</v>
          </cell>
          <cell r="I2436" t="str">
            <v>Köln</v>
          </cell>
          <cell r="J2436" t="str">
            <v>Germany</v>
          </cell>
          <cell r="K2436">
            <v>1</v>
          </cell>
          <cell r="L2436" t="str">
            <v>Consortium</v>
          </cell>
          <cell r="M2436">
            <v>3</v>
          </cell>
          <cell r="N2436" t="str">
            <v>Standard</v>
          </cell>
          <cell r="O2436" t="str">
            <v/>
          </cell>
          <cell r="P2436" t="str">
            <v/>
          </cell>
          <cell r="Q2436">
            <v>3</v>
          </cell>
          <cell r="R2436" t="str">
            <v>Année Philologique</v>
          </cell>
          <cell r="S2436" t="str">
            <v/>
          </cell>
        </row>
        <row r="2437">
          <cell r="E2437">
            <v>1973</v>
          </cell>
          <cell r="F2437" t="str">
            <v>Logins</v>
          </cell>
          <cell r="G2437" t="str">
            <v>201904</v>
          </cell>
          <cell r="H2437" t="str">
            <v>Universitäts- und Stadtbibliothek Köln</v>
          </cell>
          <cell r="I2437" t="str">
            <v>Köln</v>
          </cell>
          <cell r="J2437" t="str">
            <v>Germany</v>
          </cell>
          <cell r="K2437">
            <v>1</v>
          </cell>
          <cell r="L2437" t="str">
            <v>Consortium</v>
          </cell>
          <cell r="M2437">
            <v>3</v>
          </cell>
          <cell r="N2437" t="str">
            <v>Standard</v>
          </cell>
          <cell r="O2437" t="str">
            <v/>
          </cell>
          <cell r="P2437" t="str">
            <v/>
          </cell>
          <cell r="Q2437">
            <v>3</v>
          </cell>
          <cell r="R2437" t="str">
            <v>Année Philologique</v>
          </cell>
          <cell r="S2437" t="str">
            <v/>
          </cell>
        </row>
        <row r="2438">
          <cell r="E2438">
            <v>1973</v>
          </cell>
          <cell r="F2438" t="str">
            <v>Logins</v>
          </cell>
          <cell r="G2438" t="str">
            <v>201905</v>
          </cell>
          <cell r="H2438" t="str">
            <v>Universitäts- und Stadtbibliothek Köln</v>
          </cell>
          <cell r="I2438" t="str">
            <v>Köln</v>
          </cell>
          <cell r="J2438" t="str">
            <v>Germany</v>
          </cell>
          <cell r="K2438">
            <v>1</v>
          </cell>
          <cell r="L2438" t="str">
            <v>Consortium</v>
          </cell>
          <cell r="M2438">
            <v>3</v>
          </cell>
          <cell r="N2438" t="str">
            <v>Standard</v>
          </cell>
          <cell r="O2438" t="str">
            <v/>
          </cell>
          <cell r="P2438" t="str">
            <v/>
          </cell>
          <cell r="Q2438">
            <v>3</v>
          </cell>
          <cell r="R2438" t="str">
            <v>Année Philologique</v>
          </cell>
          <cell r="S2438" t="str">
            <v/>
          </cell>
        </row>
        <row r="2439">
          <cell r="E2439">
            <v>1973</v>
          </cell>
          <cell r="F2439" t="str">
            <v>Logins</v>
          </cell>
          <cell r="G2439" t="str">
            <v>201906</v>
          </cell>
          <cell r="H2439" t="str">
            <v>Universitäts- und Stadtbibliothek Köln</v>
          </cell>
          <cell r="I2439" t="str">
            <v>Köln</v>
          </cell>
          <cell r="J2439" t="str">
            <v>Germany</v>
          </cell>
          <cell r="K2439">
            <v>1</v>
          </cell>
          <cell r="L2439" t="str">
            <v>Consortium</v>
          </cell>
          <cell r="M2439">
            <v>3</v>
          </cell>
          <cell r="N2439" t="str">
            <v>Standard</v>
          </cell>
          <cell r="O2439" t="str">
            <v/>
          </cell>
          <cell r="P2439" t="str">
            <v/>
          </cell>
          <cell r="Q2439">
            <v>3</v>
          </cell>
          <cell r="R2439" t="str">
            <v>Année Philologique</v>
          </cell>
          <cell r="S2439" t="str">
            <v/>
          </cell>
        </row>
        <row r="2440">
          <cell r="E2440">
            <v>1973</v>
          </cell>
          <cell r="F2440" t="str">
            <v>Logins</v>
          </cell>
          <cell r="G2440" t="str">
            <v>201907</v>
          </cell>
          <cell r="H2440" t="str">
            <v>Universitäts- und Stadtbibliothek Köln</v>
          </cell>
          <cell r="I2440" t="str">
            <v>Köln</v>
          </cell>
          <cell r="J2440" t="str">
            <v>Germany</v>
          </cell>
          <cell r="K2440">
            <v>1</v>
          </cell>
          <cell r="L2440" t="str">
            <v>Consortium</v>
          </cell>
          <cell r="M2440">
            <v>3</v>
          </cell>
          <cell r="N2440" t="str">
            <v>Standard</v>
          </cell>
          <cell r="O2440" t="str">
            <v/>
          </cell>
          <cell r="P2440" t="str">
            <v/>
          </cell>
          <cell r="Q2440">
            <v>3</v>
          </cell>
          <cell r="R2440" t="str">
            <v>Année Philologique</v>
          </cell>
          <cell r="S2440" t="str">
            <v/>
          </cell>
        </row>
        <row r="2441">
          <cell r="E2441">
            <v>1973</v>
          </cell>
          <cell r="F2441" t="str">
            <v>Logins</v>
          </cell>
          <cell r="G2441" t="str">
            <v>201908</v>
          </cell>
          <cell r="H2441" t="str">
            <v>Universitäts- und Stadtbibliothek Köln</v>
          </cell>
          <cell r="I2441" t="str">
            <v>Köln</v>
          </cell>
          <cell r="J2441" t="str">
            <v>Germany</v>
          </cell>
          <cell r="K2441">
            <v>1</v>
          </cell>
          <cell r="L2441" t="str">
            <v>Consortium</v>
          </cell>
          <cell r="M2441">
            <v>3</v>
          </cell>
          <cell r="N2441" t="str">
            <v>Standard</v>
          </cell>
          <cell r="O2441" t="str">
            <v/>
          </cell>
          <cell r="P2441" t="str">
            <v/>
          </cell>
          <cell r="Q2441">
            <v>3</v>
          </cell>
          <cell r="R2441" t="str">
            <v>Année Philologique</v>
          </cell>
          <cell r="S2441" t="str">
            <v/>
          </cell>
        </row>
        <row r="2442">
          <cell r="E2442">
            <v>1973</v>
          </cell>
          <cell r="F2442" t="str">
            <v>Logins</v>
          </cell>
          <cell r="G2442" t="str">
            <v>201909</v>
          </cell>
          <cell r="H2442" t="str">
            <v>Universitäts- und Stadtbibliothek Köln</v>
          </cell>
          <cell r="I2442" t="str">
            <v>Köln</v>
          </cell>
          <cell r="J2442" t="str">
            <v>Germany</v>
          </cell>
          <cell r="K2442">
            <v>1</v>
          </cell>
          <cell r="L2442" t="str">
            <v>Consortium</v>
          </cell>
          <cell r="M2442">
            <v>3</v>
          </cell>
          <cell r="N2442" t="str">
            <v>Standard</v>
          </cell>
          <cell r="O2442" t="str">
            <v/>
          </cell>
          <cell r="P2442" t="str">
            <v/>
          </cell>
          <cell r="Q2442">
            <v>3</v>
          </cell>
          <cell r="R2442" t="str">
            <v>Année Philologique</v>
          </cell>
          <cell r="S2442" t="str">
            <v/>
          </cell>
        </row>
        <row r="2443">
          <cell r="E2443">
            <v>1973</v>
          </cell>
          <cell r="F2443" t="str">
            <v>Logins</v>
          </cell>
          <cell r="G2443" t="str">
            <v>201910</v>
          </cell>
          <cell r="H2443" t="str">
            <v>Universitäts- und Stadtbibliothek Köln</v>
          </cell>
          <cell r="I2443" t="str">
            <v>Köln</v>
          </cell>
          <cell r="J2443" t="str">
            <v>Germany</v>
          </cell>
          <cell r="K2443">
            <v>1</v>
          </cell>
          <cell r="L2443" t="str">
            <v>Consortium</v>
          </cell>
          <cell r="M2443">
            <v>3</v>
          </cell>
          <cell r="N2443" t="str">
            <v>Standard</v>
          </cell>
          <cell r="O2443" t="str">
            <v/>
          </cell>
          <cell r="P2443" t="str">
            <v/>
          </cell>
          <cell r="Q2443">
            <v>3</v>
          </cell>
          <cell r="R2443" t="str">
            <v>Année Philologique</v>
          </cell>
          <cell r="S2443" t="str">
            <v/>
          </cell>
        </row>
        <row r="2444">
          <cell r="E2444">
            <v>1973</v>
          </cell>
          <cell r="F2444" t="str">
            <v>Logins</v>
          </cell>
          <cell r="G2444" t="str">
            <v>201911</v>
          </cell>
          <cell r="H2444" t="str">
            <v>Universitäts- und Stadtbibliothek Köln</v>
          </cell>
          <cell r="I2444" t="str">
            <v>Köln</v>
          </cell>
          <cell r="J2444" t="str">
            <v>Germany</v>
          </cell>
          <cell r="K2444">
            <v>1</v>
          </cell>
          <cell r="L2444" t="str">
            <v>Consortium</v>
          </cell>
          <cell r="M2444">
            <v>3</v>
          </cell>
          <cell r="N2444" t="str">
            <v>Standard</v>
          </cell>
          <cell r="O2444" t="str">
            <v/>
          </cell>
          <cell r="P2444" t="str">
            <v/>
          </cell>
          <cell r="Q2444">
            <v>3</v>
          </cell>
          <cell r="R2444" t="str">
            <v>Année Philologique</v>
          </cell>
          <cell r="S2444" t="str">
            <v/>
          </cell>
        </row>
        <row r="2445">
          <cell r="E2445">
            <v>1973</v>
          </cell>
          <cell r="F2445" t="str">
            <v>Logins</v>
          </cell>
          <cell r="G2445" t="str">
            <v>201912</v>
          </cell>
          <cell r="H2445" t="str">
            <v>Universitäts- und Stadtbibliothek Köln</v>
          </cell>
          <cell r="I2445" t="str">
            <v>Köln</v>
          </cell>
          <cell r="J2445" t="str">
            <v>Germany</v>
          </cell>
          <cell r="K2445">
            <v>1</v>
          </cell>
          <cell r="L2445" t="str">
            <v>Consortium</v>
          </cell>
          <cell r="M2445">
            <v>3</v>
          </cell>
          <cell r="N2445" t="str">
            <v>Standard</v>
          </cell>
          <cell r="O2445" t="str">
            <v/>
          </cell>
          <cell r="P2445" t="str">
            <v/>
          </cell>
          <cell r="Q2445">
            <v>3</v>
          </cell>
          <cell r="R2445" t="str">
            <v>Année Philologique</v>
          </cell>
          <cell r="S2445" t="str">
            <v/>
          </cell>
        </row>
        <row r="2446">
          <cell r="E2446">
            <v>1974</v>
          </cell>
          <cell r="F2446" t="str">
            <v>Logins</v>
          </cell>
          <cell r="G2446" t="str">
            <v>201901</v>
          </cell>
          <cell r="H2446" t="str">
            <v>Universitäts- und Landesbibliothek Münster</v>
          </cell>
          <cell r="I2446" t="str">
            <v>Münster</v>
          </cell>
          <cell r="J2446" t="str">
            <v>Germany</v>
          </cell>
          <cell r="K2446">
            <v>1</v>
          </cell>
          <cell r="L2446" t="str">
            <v>Consortium</v>
          </cell>
          <cell r="M2446">
            <v>3</v>
          </cell>
          <cell r="N2446" t="str">
            <v>Standard</v>
          </cell>
          <cell r="O2446" t="str">
            <v/>
          </cell>
          <cell r="P2446" t="str">
            <v/>
          </cell>
          <cell r="Q2446">
            <v>3</v>
          </cell>
          <cell r="R2446" t="str">
            <v>Année Philologique</v>
          </cell>
          <cell r="S2446" t="str">
            <v/>
          </cell>
        </row>
        <row r="2447">
          <cell r="E2447">
            <v>1974</v>
          </cell>
          <cell r="F2447" t="str">
            <v>Logins</v>
          </cell>
          <cell r="G2447" t="str">
            <v>201902</v>
          </cell>
          <cell r="H2447" t="str">
            <v>Universitäts- und Landesbibliothek Münster</v>
          </cell>
          <cell r="I2447" t="str">
            <v>Münster</v>
          </cell>
          <cell r="J2447" t="str">
            <v>Germany</v>
          </cell>
          <cell r="K2447">
            <v>1</v>
          </cell>
          <cell r="L2447" t="str">
            <v>Consortium</v>
          </cell>
          <cell r="M2447">
            <v>3</v>
          </cell>
          <cell r="N2447" t="str">
            <v>Standard</v>
          </cell>
          <cell r="O2447" t="str">
            <v/>
          </cell>
          <cell r="P2447" t="str">
            <v/>
          </cell>
          <cell r="Q2447">
            <v>3</v>
          </cell>
          <cell r="R2447" t="str">
            <v>Année Philologique</v>
          </cell>
          <cell r="S2447" t="str">
            <v/>
          </cell>
        </row>
        <row r="2448">
          <cell r="E2448">
            <v>1974</v>
          </cell>
          <cell r="F2448" t="str">
            <v>Logins</v>
          </cell>
          <cell r="G2448" t="str">
            <v>201903</v>
          </cell>
          <cell r="H2448" t="str">
            <v>Universitäts- und Landesbibliothek Münster</v>
          </cell>
          <cell r="I2448" t="str">
            <v>Münster</v>
          </cell>
          <cell r="J2448" t="str">
            <v>Germany</v>
          </cell>
          <cell r="K2448">
            <v>1</v>
          </cell>
          <cell r="L2448" t="str">
            <v>Consortium</v>
          </cell>
          <cell r="M2448">
            <v>3</v>
          </cell>
          <cell r="N2448" t="str">
            <v>Standard</v>
          </cell>
          <cell r="O2448" t="str">
            <v/>
          </cell>
          <cell r="P2448" t="str">
            <v/>
          </cell>
          <cell r="Q2448">
            <v>3</v>
          </cell>
          <cell r="R2448" t="str">
            <v>Année Philologique</v>
          </cell>
          <cell r="S2448" t="str">
            <v/>
          </cell>
        </row>
        <row r="2449">
          <cell r="E2449">
            <v>1974</v>
          </cell>
          <cell r="F2449" t="str">
            <v>Logins</v>
          </cell>
          <cell r="G2449" t="str">
            <v>201904</v>
          </cell>
          <cell r="H2449" t="str">
            <v>Universitäts- und Landesbibliothek Münster</v>
          </cell>
          <cell r="I2449" t="str">
            <v>Münster</v>
          </cell>
          <cell r="J2449" t="str">
            <v>Germany</v>
          </cell>
          <cell r="K2449">
            <v>1</v>
          </cell>
          <cell r="L2449" t="str">
            <v>Consortium</v>
          </cell>
          <cell r="M2449">
            <v>3</v>
          </cell>
          <cell r="N2449" t="str">
            <v>Standard</v>
          </cell>
          <cell r="O2449" t="str">
            <v/>
          </cell>
          <cell r="P2449" t="str">
            <v/>
          </cell>
          <cell r="Q2449">
            <v>3</v>
          </cell>
          <cell r="R2449" t="str">
            <v>Année Philologique</v>
          </cell>
          <cell r="S2449" t="str">
            <v/>
          </cell>
        </row>
        <row r="2450">
          <cell r="E2450">
            <v>1974</v>
          </cell>
          <cell r="F2450" t="str">
            <v>Logins</v>
          </cell>
          <cell r="G2450" t="str">
            <v>201905</v>
          </cell>
          <cell r="H2450" t="str">
            <v>Universitäts- und Landesbibliothek Münster</v>
          </cell>
          <cell r="I2450" t="str">
            <v>Münster</v>
          </cell>
          <cell r="J2450" t="str">
            <v>Germany</v>
          </cell>
          <cell r="K2450">
            <v>1</v>
          </cell>
          <cell r="L2450" t="str">
            <v>Consortium</v>
          </cell>
          <cell r="M2450">
            <v>3</v>
          </cell>
          <cell r="N2450" t="str">
            <v>Standard</v>
          </cell>
          <cell r="O2450" t="str">
            <v/>
          </cell>
          <cell r="P2450" t="str">
            <v/>
          </cell>
          <cell r="Q2450">
            <v>3</v>
          </cell>
          <cell r="R2450" t="str">
            <v>Année Philologique</v>
          </cell>
          <cell r="S2450" t="str">
            <v/>
          </cell>
        </row>
        <row r="2451">
          <cell r="E2451">
            <v>1974</v>
          </cell>
          <cell r="F2451" t="str">
            <v>Logins</v>
          </cell>
          <cell r="G2451" t="str">
            <v>201906</v>
          </cell>
          <cell r="H2451" t="str">
            <v>Universitäts- und Landesbibliothek Münster</v>
          </cell>
          <cell r="I2451" t="str">
            <v>Münster</v>
          </cell>
          <cell r="J2451" t="str">
            <v>Germany</v>
          </cell>
          <cell r="K2451">
            <v>1</v>
          </cell>
          <cell r="L2451" t="str">
            <v>Consortium</v>
          </cell>
          <cell r="M2451">
            <v>3</v>
          </cell>
          <cell r="N2451" t="str">
            <v>Standard</v>
          </cell>
          <cell r="O2451" t="str">
            <v/>
          </cell>
          <cell r="P2451" t="str">
            <v/>
          </cell>
          <cell r="Q2451">
            <v>3</v>
          </cell>
          <cell r="R2451" t="str">
            <v>Année Philologique</v>
          </cell>
          <cell r="S2451" t="str">
            <v/>
          </cell>
        </row>
        <row r="2452">
          <cell r="E2452">
            <v>1974</v>
          </cell>
          <cell r="F2452" t="str">
            <v>Logins</v>
          </cell>
          <cell r="G2452" t="str">
            <v>201907</v>
          </cell>
          <cell r="H2452" t="str">
            <v>Universitäts- und Landesbibliothek Münster</v>
          </cell>
          <cell r="I2452" t="str">
            <v>Münster</v>
          </cell>
          <cell r="J2452" t="str">
            <v>Germany</v>
          </cell>
          <cell r="K2452">
            <v>1</v>
          </cell>
          <cell r="L2452" t="str">
            <v>Consortium</v>
          </cell>
          <cell r="M2452">
            <v>3</v>
          </cell>
          <cell r="N2452" t="str">
            <v>Standard</v>
          </cell>
          <cell r="O2452" t="str">
            <v/>
          </cell>
          <cell r="P2452" t="str">
            <v/>
          </cell>
          <cell r="Q2452">
            <v>3</v>
          </cell>
          <cell r="R2452" t="str">
            <v>Année Philologique</v>
          </cell>
          <cell r="S2452" t="str">
            <v/>
          </cell>
        </row>
        <row r="2453">
          <cell r="E2453">
            <v>1974</v>
          </cell>
          <cell r="F2453" t="str">
            <v>Logins</v>
          </cell>
          <cell r="G2453" t="str">
            <v>201908</v>
          </cell>
          <cell r="H2453" t="str">
            <v>Universitäts- und Landesbibliothek Münster</v>
          </cell>
          <cell r="I2453" t="str">
            <v>Münster</v>
          </cell>
          <cell r="J2453" t="str">
            <v>Germany</v>
          </cell>
          <cell r="K2453">
            <v>1</v>
          </cell>
          <cell r="L2453" t="str">
            <v>Consortium</v>
          </cell>
          <cell r="M2453">
            <v>3</v>
          </cell>
          <cell r="N2453" t="str">
            <v>Standard</v>
          </cell>
          <cell r="O2453" t="str">
            <v/>
          </cell>
          <cell r="P2453" t="str">
            <v/>
          </cell>
          <cell r="Q2453">
            <v>3</v>
          </cell>
          <cell r="R2453" t="str">
            <v>Année Philologique</v>
          </cell>
          <cell r="S2453" t="str">
            <v/>
          </cell>
        </row>
        <row r="2454">
          <cell r="E2454">
            <v>1974</v>
          </cell>
          <cell r="F2454" t="str">
            <v>Logins</v>
          </cell>
          <cell r="G2454" t="str">
            <v>201909</v>
          </cell>
          <cell r="H2454" t="str">
            <v>Universitäts- und Landesbibliothek Münster</v>
          </cell>
          <cell r="I2454" t="str">
            <v>Münster</v>
          </cell>
          <cell r="J2454" t="str">
            <v>Germany</v>
          </cell>
          <cell r="K2454">
            <v>1</v>
          </cell>
          <cell r="L2454" t="str">
            <v>Consortium</v>
          </cell>
          <cell r="M2454">
            <v>3</v>
          </cell>
          <cell r="N2454" t="str">
            <v>Standard</v>
          </cell>
          <cell r="O2454" t="str">
            <v/>
          </cell>
          <cell r="P2454" t="str">
            <v/>
          </cell>
          <cell r="Q2454">
            <v>3</v>
          </cell>
          <cell r="R2454" t="str">
            <v>Année Philologique</v>
          </cell>
          <cell r="S2454" t="str">
            <v/>
          </cell>
        </row>
        <row r="2455">
          <cell r="E2455">
            <v>1974</v>
          </cell>
          <cell r="F2455" t="str">
            <v>Logins</v>
          </cell>
          <cell r="G2455" t="str">
            <v>201910</v>
          </cell>
          <cell r="H2455" t="str">
            <v>Universitäts- und Landesbibliothek Münster</v>
          </cell>
          <cell r="I2455" t="str">
            <v>Münster</v>
          </cell>
          <cell r="J2455" t="str">
            <v>Germany</v>
          </cell>
          <cell r="K2455">
            <v>1</v>
          </cell>
          <cell r="L2455" t="str">
            <v>Consortium</v>
          </cell>
          <cell r="M2455">
            <v>3</v>
          </cell>
          <cell r="N2455" t="str">
            <v>Standard</v>
          </cell>
          <cell r="O2455" t="str">
            <v/>
          </cell>
          <cell r="P2455" t="str">
            <v/>
          </cell>
          <cell r="Q2455">
            <v>3</v>
          </cell>
          <cell r="R2455" t="str">
            <v>Année Philologique</v>
          </cell>
          <cell r="S2455" t="str">
            <v/>
          </cell>
        </row>
        <row r="2456">
          <cell r="E2456">
            <v>1974</v>
          </cell>
          <cell r="F2456" t="str">
            <v>Logins</v>
          </cell>
          <cell r="G2456" t="str">
            <v>201911</v>
          </cell>
          <cell r="H2456" t="str">
            <v>Universitäts- und Landesbibliothek Münster</v>
          </cell>
          <cell r="I2456" t="str">
            <v>Münster</v>
          </cell>
          <cell r="J2456" t="str">
            <v>Germany</v>
          </cell>
          <cell r="K2456">
            <v>1</v>
          </cell>
          <cell r="L2456" t="str">
            <v>Consortium</v>
          </cell>
          <cell r="M2456">
            <v>3</v>
          </cell>
          <cell r="N2456" t="str">
            <v>Standard</v>
          </cell>
          <cell r="O2456" t="str">
            <v/>
          </cell>
          <cell r="P2456" t="str">
            <v/>
          </cell>
          <cell r="Q2456">
            <v>3</v>
          </cell>
          <cell r="R2456" t="str">
            <v>Année Philologique</v>
          </cell>
          <cell r="S2456" t="str">
            <v/>
          </cell>
        </row>
        <row r="2457">
          <cell r="E2457">
            <v>1974</v>
          </cell>
          <cell r="F2457" t="str">
            <v>Logins</v>
          </cell>
          <cell r="G2457" t="str">
            <v>201912</v>
          </cell>
          <cell r="H2457" t="str">
            <v>Universitäts- und Landesbibliothek Münster</v>
          </cell>
          <cell r="I2457" t="str">
            <v>Münster</v>
          </cell>
          <cell r="J2457" t="str">
            <v>Germany</v>
          </cell>
          <cell r="K2457">
            <v>1</v>
          </cell>
          <cell r="L2457" t="str">
            <v>Consortium</v>
          </cell>
          <cell r="M2457">
            <v>3</v>
          </cell>
          <cell r="N2457" t="str">
            <v>Standard</v>
          </cell>
          <cell r="O2457" t="str">
            <v/>
          </cell>
          <cell r="P2457" t="str">
            <v/>
          </cell>
          <cell r="Q2457">
            <v>3</v>
          </cell>
          <cell r="R2457" t="str">
            <v>Année Philologique</v>
          </cell>
          <cell r="S2457" t="str">
            <v/>
          </cell>
        </row>
        <row r="2458">
          <cell r="E2458">
            <v>1975</v>
          </cell>
          <cell r="F2458" t="str">
            <v>Logins</v>
          </cell>
          <cell r="G2458" t="str">
            <v>201901</v>
          </cell>
          <cell r="H2458" t="str">
            <v>Universität Paderborn</v>
          </cell>
          <cell r="I2458" t="str">
            <v>Paderborn</v>
          </cell>
          <cell r="J2458" t="str">
            <v>Germany</v>
          </cell>
          <cell r="K2458">
            <v>1</v>
          </cell>
          <cell r="L2458" t="str">
            <v>Consortium</v>
          </cell>
          <cell r="M2458">
            <v>3</v>
          </cell>
          <cell r="N2458" t="str">
            <v>Standard</v>
          </cell>
          <cell r="O2458" t="str">
            <v/>
          </cell>
          <cell r="P2458" t="str">
            <v/>
          </cell>
          <cell r="Q2458">
            <v>3</v>
          </cell>
          <cell r="R2458" t="str">
            <v>Année Philologique</v>
          </cell>
          <cell r="S2458" t="str">
            <v/>
          </cell>
        </row>
        <row r="2459">
          <cell r="E2459">
            <v>1975</v>
          </cell>
          <cell r="F2459" t="str">
            <v>Logins</v>
          </cell>
          <cell r="G2459" t="str">
            <v>201902</v>
          </cell>
          <cell r="H2459" t="str">
            <v>Universität Paderborn</v>
          </cell>
          <cell r="I2459" t="str">
            <v>Paderborn</v>
          </cell>
          <cell r="J2459" t="str">
            <v>Germany</v>
          </cell>
          <cell r="K2459">
            <v>1</v>
          </cell>
          <cell r="L2459" t="str">
            <v>Consortium</v>
          </cell>
          <cell r="M2459">
            <v>3</v>
          </cell>
          <cell r="N2459" t="str">
            <v>Standard</v>
          </cell>
          <cell r="O2459" t="str">
            <v/>
          </cell>
          <cell r="P2459" t="str">
            <v/>
          </cell>
          <cell r="Q2459">
            <v>3</v>
          </cell>
          <cell r="R2459" t="str">
            <v>Année Philologique</v>
          </cell>
          <cell r="S2459" t="str">
            <v/>
          </cell>
        </row>
        <row r="2460">
          <cell r="E2460">
            <v>1975</v>
          </cell>
          <cell r="F2460" t="str">
            <v>Logins</v>
          </cell>
          <cell r="G2460" t="str">
            <v>201905</v>
          </cell>
          <cell r="H2460" t="str">
            <v>Universität Paderborn</v>
          </cell>
          <cell r="I2460" t="str">
            <v>Paderborn</v>
          </cell>
          <cell r="J2460" t="str">
            <v>Germany</v>
          </cell>
          <cell r="K2460">
            <v>1</v>
          </cell>
          <cell r="L2460" t="str">
            <v>Consortium</v>
          </cell>
          <cell r="M2460">
            <v>3</v>
          </cell>
          <cell r="N2460" t="str">
            <v>Standard</v>
          </cell>
          <cell r="O2460" t="str">
            <v/>
          </cell>
          <cell r="P2460" t="str">
            <v/>
          </cell>
          <cell r="Q2460">
            <v>3</v>
          </cell>
          <cell r="R2460" t="str">
            <v>Année Philologique</v>
          </cell>
          <cell r="S2460" t="str">
            <v/>
          </cell>
        </row>
        <row r="2461">
          <cell r="E2461">
            <v>1975</v>
          </cell>
          <cell r="F2461" t="str">
            <v>Logins</v>
          </cell>
          <cell r="G2461" t="str">
            <v>201908</v>
          </cell>
          <cell r="H2461" t="str">
            <v>Universität Paderborn</v>
          </cell>
          <cell r="I2461" t="str">
            <v>Paderborn</v>
          </cell>
          <cell r="J2461" t="str">
            <v>Germany</v>
          </cell>
          <cell r="K2461">
            <v>1</v>
          </cell>
          <cell r="L2461" t="str">
            <v>Consortium</v>
          </cell>
          <cell r="M2461">
            <v>3</v>
          </cell>
          <cell r="N2461" t="str">
            <v>Standard</v>
          </cell>
          <cell r="O2461" t="str">
            <v/>
          </cell>
          <cell r="P2461" t="str">
            <v/>
          </cell>
          <cell r="Q2461">
            <v>3</v>
          </cell>
          <cell r="R2461" t="str">
            <v>Année Philologique</v>
          </cell>
          <cell r="S2461" t="str">
            <v/>
          </cell>
        </row>
        <row r="2462">
          <cell r="E2462">
            <v>1975</v>
          </cell>
          <cell r="F2462" t="str">
            <v>Logins</v>
          </cell>
          <cell r="G2462" t="str">
            <v>201912</v>
          </cell>
          <cell r="H2462" t="str">
            <v>Universität Paderborn</v>
          </cell>
          <cell r="I2462" t="str">
            <v>Paderborn</v>
          </cell>
          <cell r="J2462" t="str">
            <v>Germany</v>
          </cell>
          <cell r="K2462">
            <v>1</v>
          </cell>
          <cell r="L2462" t="str">
            <v>Consortium</v>
          </cell>
          <cell r="M2462">
            <v>3</v>
          </cell>
          <cell r="N2462" t="str">
            <v>Standard</v>
          </cell>
          <cell r="O2462" t="str">
            <v/>
          </cell>
          <cell r="P2462" t="str">
            <v/>
          </cell>
          <cell r="Q2462">
            <v>3</v>
          </cell>
          <cell r="R2462" t="str">
            <v>Année Philologique</v>
          </cell>
          <cell r="S2462" t="str">
            <v/>
          </cell>
        </row>
        <row r="2463">
          <cell r="E2463">
            <v>1977</v>
          </cell>
          <cell r="F2463" t="str">
            <v>Logins</v>
          </cell>
          <cell r="G2463" t="str">
            <v>201901</v>
          </cell>
          <cell r="H2463" t="str">
            <v>HBZ - NRW Köln</v>
          </cell>
          <cell r="I2463" t="str">
            <v>Köln</v>
          </cell>
          <cell r="J2463" t="str">
            <v>Germany</v>
          </cell>
          <cell r="K2463">
            <v>1</v>
          </cell>
          <cell r="L2463" t="str">
            <v>Consortium</v>
          </cell>
          <cell r="M2463">
            <v>6</v>
          </cell>
          <cell r="N2463" t="str">
            <v>Brepols Administrative Access</v>
          </cell>
          <cell r="O2463" t="str">
            <v/>
          </cell>
          <cell r="P2463" t="str">
            <v/>
          </cell>
          <cell r="Q2463">
            <v>1</v>
          </cell>
          <cell r="R2463" t="str">
            <v>Année Philologique</v>
          </cell>
          <cell r="S2463" t="str">
            <v/>
          </cell>
        </row>
        <row r="2464">
          <cell r="E2464">
            <v>1977</v>
          </cell>
          <cell r="F2464" t="str">
            <v>Logins</v>
          </cell>
          <cell r="G2464" t="str">
            <v>201907</v>
          </cell>
          <cell r="H2464" t="str">
            <v>HBZ - NRW Köln</v>
          </cell>
          <cell r="I2464" t="str">
            <v>Köln</v>
          </cell>
          <cell r="J2464" t="str">
            <v>Germany</v>
          </cell>
          <cell r="K2464">
            <v>1</v>
          </cell>
          <cell r="L2464" t="str">
            <v>Consortium</v>
          </cell>
          <cell r="M2464">
            <v>6</v>
          </cell>
          <cell r="N2464" t="str">
            <v>Brepols Administrative Access</v>
          </cell>
          <cell r="O2464" t="str">
            <v/>
          </cell>
          <cell r="P2464" t="str">
            <v/>
          </cell>
          <cell r="Q2464">
            <v>1</v>
          </cell>
          <cell r="R2464" t="str">
            <v>Année Philologique</v>
          </cell>
          <cell r="S2464" t="str">
            <v/>
          </cell>
        </row>
        <row r="2465">
          <cell r="E2465">
            <v>1980</v>
          </cell>
          <cell r="F2465" t="str">
            <v>Logins</v>
          </cell>
          <cell r="G2465" t="str">
            <v>201901</v>
          </cell>
          <cell r="H2465" t="str">
            <v>Reading University Library</v>
          </cell>
          <cell r="I2465" t="str">
            <v>Reading</v>
          </cell>
          <cell r="J2465" t="str">
            <v>UK</v>
          </cell>
          <cell r="K2465">
            <v>2</v>
          </cell>
          <cell r="L2465" t="str">
            <v>Institute</v>
          </cell>
          <cell r="M2465">
            <v>17</v>
          </cell>
          <cell r="N2465" t="str">
            <v>JISC-5</v>
          </cell>
          <cell r="O2465" t="str">
            <v/>
          </cell>
          <cell r="P2465" t="str">
            <v/>
          </cell>
          <cell r="Q2465">
            <v>40</v>
          </cell>
          <cell r="R2465" t="str">
            <v>Année Philologique</v>
          </cell>
          <cell r="S2465" t="str">
            <v/>
          </cell>
        </row>
        <row r="2466">
          <cell r="E2466">
            <v>1980</v>
          </cell>
          <cell r="F2466" t="str">
            <v>Logins</v>
          </cell>
          <cell r="G2466" t="str">
            <v>201902</v>
          </cell>
          <cell r="H2466" t="str">
            <v>Reading University Library</v>
          </cell>
          <cell r="I2466" t="str">
            <v>Reading</v>
          </cell>
          <cell r="J2466" t="str">
            <v>UK</v>
          </cell>
          <cell r="K2466">
            <v>2</v>
          </cell>
          <cell r="L2466" t="str">
            <v>Institute</v>
          </cell>
          <cell r="M2466">
            <v>17</v>
          </cell>
          <cell r="N2466" t="str">
            <v>JISC-5</v>
          </cell>
          <cell r="O2466" t="str">
            <v/>
          </cell>
          <cell r="P2466" t="str">
            <v/>
          </cell>
          <cell r="Q2466">
            <v>40</v>
          </cell>
          <cell r="R2466" t="str">
            <v>Année Philologique</v>
          </cell>
          <cell r="S2466" t="str">
            <v/>
          </cell>
        </row>
        <row r="2467">
          <cell r="E2467">
            <v>1980</v>
          </cell>
          <cell r="F2467" t="str">
            <v>Logins</v>
          </cell>
          <cell r="G2467" t="str">
            <v>201903</v>
          </cell>
          <cell r="H2467" t="str">
            <v>Reading University Library</v>
          </cell>
          <cell r="I2467" t="str">
            <v>Reading</v>
          </cell>
          <cell r="J2467" t="str">
            <v>UK</v>
          </cell>
          <cell r="K2467">
            <v>2</v>
          </cell>
          <cell r="L2467" t="str">
            <v>Institute</v>
          </cell>
          <cell r="M2467">
            <v>17</v>
          </cell>
          <cell r="N2467" t="str">
            <v>JISC-5</v>
          </cell>
          <cell r="O2467" t="str">
            <v/>
          </cell>
          <cell r="P2467" t="str">
            <v/>
          </cell>
          <cell r="Q2467">
            <v>40</v>
          </cell>
          <cell r="R2467" t="str">
            <v>Année Philologique</v>
          </cell>
          <cell r="S2467" t="str">
            <v/>
          </cell>
        </row>
        <row r="2468">
          <cell r="E2468">
            <v>1980</v>
          </cell>
          <cell r="F2468" t="str">
            <v>Logins</v>
          </cell>
          <cell r="G2468" t="str">
            <v>201904</v>
          </cell>
          <cell r="H2468" t="str">
            <v>Reading University Library</v>
          </cell>
          <cell r="I2468" t="str">
            <v>Reading</v>
          </cell>
          <cell r="J2468" t="str">
            <v>UK</v>
          </cell>
          <cell r="K2468">
            <v>2</v>
          </cell>
          <cell r="L2468" t="str">
            <v>Institute</v>
          </cell>
          <cell r="M2468">
            <v>17</v>
          </cell>
          <cell r="N2468" t="str">
            <v>JISC-5</v>
          </cell>
          <cell r="O2468" t="str">
            <v/>
          </cell>
          <cell r="P2468" t="str">
            <v/>
          </cell>
          <cell r="Q2468">
            <v>40</v>
          </cell>
          <cell r="R2468" t="str">
            <v>Année Philologique</v>
          </cell>
          <cell r="S2468" t="str">
            <v/>
          </cell>
        </row>
        <row r="2469">
          <cell r="E2469">
            <v>1980</v>
          </cell>
          <cell r="F2469" t="str">
            <v>Logins</v>
          </cell>
          <cell r="G2469" t="str">
            <v>201905</v>
          </cell>
          <cell r="H2469" t="str">
            <v>Reading University Library</v>
          </cell>
          <cell r="I2469" t="str">
            <v>Reading</v>
          </cell>
          <cell r="J2469" t="str">
            <v>UK</v>
          </cell>
          <cell r="K2469">
            <v>2</v>
          </cell>
          <cell r="L2469" t="str">
            <v>Institute</v>
          </cell>
          <cell r="M2469">
            <v>17</v>
          </cell>
          <cell r="N2469" t="str">
            <v>JISC-5</v>
          </cell>
          <cell r="O2469" t="str">
            <v/>
          </cell>
          <cell r="P2469" t="str">
            <v/>
          </cell>
          <cell r="Q2469">
            <v>40</v>
          </cell>
          <cell r="R2469" t="str">
            <v>Année Philologique</v>
          </cell>
          <cell r="S2469" t="str">
            <v/>
          </cell>
        </row>
        <row r="2470">
          <cell r="E2470">
            <v>1980</v>
          </cell>
          <cell r="F2470" t="str">
            <v>Logins</v>
          </cell>
          <cell r="G2470" t="str">
            <v>201906</v>
          </cell>
          <cell r="H2470" t="str">
            <v>Reading University Library</v>
          </cell>
          <cell r="I2470" t="str">
            <v>Reading</v>
          </cell>
          <cell r="J2470" t="str">
            <v>UK</v>
          </cell>
          <cell r="K2470">
            <v>2</v>
          </cell>
          <cell r="L2470" t="str">
            <v>Institute</v>
          </cell>
          <cell r="M2470">
            <v>17</v>
          </cell>
          <cell r="N2470" t="str">
            <v>JISC-5</v>
          </cell>
          <cell r="O2470" t="str">
            <v/>
          </cell>
          <cell r="P2470" t="str">
            <v/>
          </cell>
          <cell r="Q2470">
            <v>40</v>
          </cell>
          <cell r="R2470" t="str">
            <v>Année Philologique</v>
          </cell>
          <cell r="S2470" t="str">
            <v/>
          </cell>
        </row>
        <row r="2471">
          <cell r="E2471">
            <v>1980</v>
          </cell>
          <cell r="F2471" t="str">
            <v>Logins</v>
          </cell>
          <cell r="G2471" t="str">
            <v>201907</v>
          </cell>
          <cell r="H2471" t="str">
            <v>Reading University Library</v>
          </cell>
          <cell r="I2471" t="str">
            <v>Reading</v>
          </cell>
          <cell r="J2471" t="str">
            <v>UK</v>
          </cell>
          <cell r="K2471">
            <v>2</v>
          </cell>
          <cell r="L2471" t="str">
            <v>Institute</v>
          </cell>
          <cell r="M2471">
            <v>17</v>
          </cell>
          <cell r="N2471" t="str">
            <v>JISC-5</v>
          </cell>
          <cell r="O2471" t="str">
            <v/>
          </cell>
          <cell r="P2471" t="str">
            <v/>
          </cell>
          <cell r="Q2471">
            <v>40</v>
          </cell>
          <cell r="R2471" t="str">
            <v>Année Philologique</v>
          </cell>
          <cell r="S2471" t="str">
            <v/>
          </cell>
        </row>
        <row r="2472">
          <cell r="E2472">
            <v>1980</v>
          </cell>
          <cell r="F2472" t="str">
            <v>Logins</v>
          </cell>
          <cell r="G2472" t="str">
            <v>201908</v>
          </cell>
          <cell r="H2472" t="str">
            <v>Reading University Library</v>
          </cell>
          <cell r="I2472" t="str">
            <v>Reading</v>
          </cell>
          <cell r="J2472" t="str">
            <v>UK</v>
          </cell>
          <cell r="K2472">
            <v>2</v>
          </cell>
          <cell r="L2472" t="str">
            <v>Institute</v>
          </cell>
          <cell r="M2472">
            <v>17</v>
          </cell>
          <cell r="N2472" t="str">
            <v>JISC-5</v>
          </cell>
          <cell r="O2472" t="str">
            <v/>
          </cell>
          <cell r="P2472" t="str">
            <v/>
          </cell>
          <cell r="Q2472">
            <v>40</v>
          </cell>
          <cell r="R2472" t="str">
            <v>Année Philologique</v>
          </cell>
          <cell r="S2472" t="str">
            <v/>
          </cell>
        </row>
        <row r="2473">
          <cell r="E2473">
            <v>1980</v>
          </cell>
          <cell r="F2473" t="str">
            <v>Logins</v>
          </cell>
          <cell r="G2473" t="str">
            <v>201909</v>
          </cell>
          <cell r="H2473" t="str">
            <v>Reading University Library</v>
          </cell>
          <cell r="I2473" t="str">
            <v>Reading</v>
          </cell>
          <cell r="J2473" t="str">
            <v>UK</v>
          </cell>
          <cell r="K2473">
            <v>2</v>
          </cell>
          <cell r="L2473" t="str">
            <v>Institute</v>
          </cell>
          <cell r="M2473">
            <v>17</v>
          </cell>
          <cell r="N2473" t="str">
            <v>JISC-5</v>
          </cell>
          <cell r="O2473" t="str">
            <v/>
          </cell>
          <cell r="P2473" t="str">
            <v/>
          </cell>
          <cell r="Q2473">
            <v>40</v>
          </cell>
          <cell r="R2473" t="str">
            <v>Année Philologique</v>
          </cell>
          <cell r="S2473" t="str">
            <v/>
          </cell>
        </row>
        <row r="2474">
          <cell r="E2474">
            <v>1980</v>
          </cell>
          <cell r="F2474" t="str">
            <v>Logins</v>
          </cell>
          <cell r="G2474" t="str">
            <v>201910</v>
          </cell>
          <cell r="H2474" t="str">
            <v>Reading University Library</v>
          </cell>
          <cell r="I2474" t="str">
            <v>Reading</v>
          </cell>
          <cell r="J2474" t="str">
            <v>UK</v>
          </cell>
          <cell r="K2474">
            <v>2</v>
          </cell>
          <cell r="L2474" t="str">
            <v>Institute</v>
          </cell>
          <cell r="M2474">
            <v>17</v>
          </cell>
          <cell r="N2474" t="str">
            <v>JISC-5</v>
          </cell>
          <cell r="O2474" t="str">
            <v/>
          </cell>
          <cell r="P2474" t="str">
            <v/>
          </cell>
          <cell r="Q2474">
            <v>40</v>
          </cell>
          <cell r="R2474" t="str">
            <v>Année Philologique</v>
          </cell>
          <cell r="S2474" t="str">
            <v/>
          </cell>
        </row>
        <row r="2475">
          <cell r="E2475">
            <v>1980</v>
          </cell>
          <cell r="F2475" t="str">
            <v>Logins</v>
          </cell>
          <cell r="G2475" t="str">
            <v>201911</v>
          </cell>
          <cell r="H2475" t="str">
            <v>Reading University Library</v>
          </cell>
          <cell r="I2475" t="str">
            <v>Reading</v>
          </cell>
          <cell r="J2475" t="str">
            <v>UK</v>
          </cell>
          <cell r="K2475">
            <v>2</v>
          </cell>
          <cell r="L2475" t="str">
            <v>Institute</v>
          </cell>
          <cell r="M2475">
            <v>17</v>
          </cell>
          <cell r="N2475" t="str">
            <v>JISC-5</v>
          </cell>
          <cell r="O2475" t="str">
            <v/>
          </cell>
          <cell r="P2475" t="str">
            <v/>
          </cell>
          <cell r="Q2475">
            <v>40</v>
          </cell>
          <cell r="R2475" t="str">
            <v>Année Philologique</v>
          </cell>
          <cell r="S2475" t="str">
            <v/>
          </cell>
        </row>
        <row r="2476">
          <cell r="E2476">
            <v>1980</v>
          </cell>
          <cell r="F2476" t="str">
            <v>Logins</v>
          </cell>
          <cell r="G2476" t="str">
            <v>201912</v>
          </cell>
          <cell r="H2476" t="str">
            <v>Reading University Library</v>
          </cell>
          <cell r="I2476" t="str">
            <v>Reading</v>
          </cell>
          <cell r="J2476" t="str">
            <v>UK</v>
          </cell>
          <cell r="K2476">
            <v>2</v>
          </cell>
          <cell r="L2476" t="str">
            <v>Institute</v>
          </cell>
          <cell r="M2476">
            <v>17</v>
          </cell>
          <cell r="N2476" t="str">
            <v>JISC-5</v>
          </cell>
          <cell r="O2476" t="str">
            <v/>
          </cell>
          <cell r="P2476" t="str">
            <v/>
          </cell>
          <cell r="Q2476">
            <v>40</v>
          </cell>
          <cell r="R2476" t="str">
            <v>Année Philologique</v>
          </cell>
          <cell r="S2476" t="str">
            <v/>
          </cell>
        </row>
        <row r="2477">
          <cell r="E2477">
            <v>1982</v>
          </cell>
          <cell r="F2477" t="str">
            <v>Logins</v>
          </cell>
          <cell r="G2477" t="str">
            <v>201901</v>
          </cell>
          <cell r="H2477" t="str">
            <v>Bowdoin College Library</v>
          </cell>
          <cell r="I2477" t="str">
            <v>Brunswick</v>
          </cell>
          <cell r="J2477" t="str">
            <v>USA</v>
          </cell>
          <cell r="K2477">
            <v>2</v>
          </cell>
          <cell r="L2477" t="str">
            <v>Institute</v>
          </cell>
          <cell r="M2477">
            <v>11</v>
          </cell>
          <cell r="N2477" t="str">
            <v>CARN-4</v>
          </cell>
          <cell r="O2477" t="str">
            <v/>
          </cell>
          <cell r="P2477" t="str">
            <v/>
          </cell>
          <cell r="Q2477">
            <v>3</v>
          </cell>
          <cell r="R2477" t="str">
            <v>Année Philologique</v>
          </cell>
          <cell r="S2477" t="str">
            <v/>
          </cell>
        </row>
        <row r="2478">
          <cell r="E2478">
            <v>1982</v>
          </cell>
          <cell r="F2478" t="str">
            <v>Logins</v>
          </cell>
          <cell r="G2478" t="str">
            <v>201902</v>
          </cell>
          <cell r="H2478" t="str">
            <v>Bowdoin College Library</v>
          </cell>
          <cell r="I2478" t="str">
            <v>Brunswick</v>
          </cell>
          <cell r="J2478" t="str">
            <v>USA</v>
          </cell>
          <cell r="K2478">
            <v>2</v>
          </cell>
          <cell r="L2478" t="str">
            <v>Institute</v>
          </cell>
          <cell r="M2478">
            <v>11</v>
          </cell>
          <cell r="N2478" t="str">
            <v>CARN-4</v>
          </cell>
          <cell r="O2478" t="str">
            <v/>
          </cell>
          <cell r="P2478" t="str">
            <v/>
          </cell>
          <cell r="Q2478">
            <v>3</v>
          </cell>
          <cell r="R2478" t="str">
            <v>Année Philologique</v>
          </cell>
          <cell r="S2478" t="str">
            <v/>
          </cell>
        </row>
        <row r="2479">
          <cell r="E2479">
            <v>1982</v>
          </cell>
          <cell r="F2479" t="str">
            <v>Logins</v>
          </cell>
          <cell r="G2479" t="str">
            <v>201903</v>
          </cell>
          <cell r="H2479" t="str">
            <v>Bowdoin College Library</v>
          </cell>
          <cell r="I2479" t="str">
            <v>Brunswick</v>
          </cell>
          <cell r="J2479" t="str">
            <v>USA</v>
          </cell>
          <cell r="K2479">
            <v>2</v>
          </cell>
          <cell r="L2479" t="str">
            <v>Institute</v>
          </cell>
          <cell r="M2479">
            <v>11</v>
          </cell>
          <cell r="N2479" t="str">
            <v>CARN-4</v>
          </cell>
          <cell r="O2479" t="str">
            <v/>
          </cell>
          <cell r="P2479" t="str">
            <v/>
          </cell>
          <cell r="Q2479">
            <v>3</v>
          </cell>
          <cell r="R2479" t="str">
            <v>Année Philologique</v>
          </cell>
          <cell r="S2479" t="str">
            <v/>
          </cell>
        </row>
        <row r="2480">
          <cell r="E2480">
            <v>1982</v>
          </cell>
          <cell r="F2480" t="str">
            <v>Logins</v>
          </cell>
          <cell r="G2480" t="str">
            <v>201904</v>
          </cell>
          <cell r="H2480" t="str">
            <v>Bowdoin College Library</v>
          </cell>
          <cell r="I2480" t="str">
            <v>Brunswick</v>
          </cell>
          <cell r="J2480" t="str">
            <v>USA</v>
          </cell>
          <cell r="K2480">
            <v>2</v>
          </cell>
          <cell r="L2480" t="str">
            <v>Institute</v>
          </cell>
          <cell r="M2480">
            <v>11</v>
          </cell>
          <cell r="N2480" t="str">
            <v>CARN-4</v>
          </cell>
          <cell r="O2480" t="str">
            <v/>
          </cell>
          <cell r="P2480" t="str">
            <v/>
          </cell>
          <cell r="Q2480">
            <v>3</v>
          </cell>
          <cell r="R2480" t="str">
            <v>Année Philologique</v>
          </cell>
          <cell r="S2480" t="str">
            <v/>
          </cell>
        </row>
        <row r="2481">
          <cell r="E2481">
            <v>1982</v>
          </cell>
          <cell r="F2481" t="str">
            <v>Logins</v>
          </cell>
          <cell r="G2481" t="str">
            <v>201905</v>
          </cell>
          <cell r="H2481" t="str">
            <v>Bowdoin College Library</v>
          </cell>
          <cell r="I2481" t="str">
            <v>Brunswick</v>
          </cell>
          <cell r="J2481" t="str">
            <v>USA</v>
          </cell>
          <cell r="K2481">
            <v>2</v>
          </cell>
          <cell r="L2481" t="str">
            <v>Institute</v>
          </cell>
          <cell r="M2481">
            <v>11</v>
          </cell>
          <cell r="N2481" t="str">
            <v>CARN-4</v>
          </cell>
          <cell r="O2481" t="str">
            <v/>
          </cell>
          <cell r="P2481" t="str">
            <v/>
          </cell>
          <cell r="Q2481">
            <v>3</v>
          </cell>
          <cell r="R2481" t="str">
            <v>Année Philologique</v>
          </cell>
          <cell r="S2481" t="str">
            <v/>
          </cell>
        </row>
        <row r="2482">
          <cell r="E2482">
            <v>1982</v>
          </cell>
          <cell r="F2482" t="str">
            <v>Logins</v>
          </cell>
          <cell r="G2482" t="str">
            <v>201906</v>
          </cell>
          <cell r="H2482" t="str">
            <v>Bowdoin College Library</v>
          </cell>
          <cell r="I2482" t="str">
            <v>Brunswick</v>
          </cell>
          <cell r="J2482" t="str">
            <v>USA</v>
          </cell>
          <cell r="K2482">
            <v>2</v>
          </cell>
          <cell r="L2482" t="str">
            <v>Institute</v>
          </cell>
          <cell r="M2482">
            <v>11</v>
          </cell>
          <cell r="N2482" t="str">
            <v>CARN-4</v>
          </cell>
          <cell r="O2482" t="str">
            <v/>
          </cell>
          <cell r="P2482" t="str">
            <v/>
          </cell>
          <cell r="Q2482">
            <v>3</v>
          </cell>
          <cell r="R2482" t="str">
            <v>Année Philologique</v>
          </cell>
          <cell r="S2482" t="str">
            <v/>
          </cell>
        </row>
        <row r="2483">
          <cell r="E2483">
            <v>1982</v>
          </cell>
          <cell r="F2483" t="str">
            <v>Logins</v>
          </cell>
          <cell r="G2483" t="str">
            <v>201907</v>
          </cell>
          <cell r="H2483" t="str">
            <v>Bowdoin College Library</v>
          </cell>
          <cell r="I2483" t="str">
            <v>Brunswick</v>
          </cell>
          <cell r="J2483" t="str">
            <v>USA</v>
          </cell>
          <cell r="K2483">
            <v>2</v>
          </cell>
          <cell r="L2483" t="str">
            <v>Institute</v>
          </cell>
          <cell r="M2483">
            <v>11</v>
          </cell>
          <cell r="N2483" t="str">
            <v>CARN-4</v>
          </cell>
          <cell r="O2483" t="str">
            <v/>
          </cell>
          <cell r="P2483" t="str">
            <v/>
          </cell>
          <cell r="Q2483">
            <v>3</v>
          </cell>
          <cell r="R2483" t="str">
            <v>Année Philologique</v>
          </cell>
          <cell r="S2483" t="str">
            <v/>
          </cell>
        </row>
        <row r="2484">
          <cell r="E2484">
            <v>1982</v>
          </cell>
          <cell r="F2484" t="str">
            <v>Logins</v>
          </cell>
          <cell r="G2484" t="str">
            <v>201908</v>
          </cell>
          <cell r="H2484" t="str">
            <v>Bowdoin College Library</v>
          </cell>
          <cell r="I2484" t="str">
            <v>Brunswick</v>
          </cell>
          <cell r="J2484" t="str">
            <v>USA</v>
          </cell>
          <cell r="K2484">
            <v>2</v>
          </cell>
          <cell r="L2484" t="str">
            <v>Institute</v>
          </cell>
          <cell r="M2484">
            <v>11</v>
          </cell>
          <cell r="N2484" t="str">
            <v>CARN-4</v>
          </cell>
          <cell r="O2484" t="str">
            <v/>
          </cell>
          <cell r="P2484" t="str">
            <v/>
          </cell>
          <cell r="Q2484">
            <v>3</v>
          </cell>
          <cell r="R2484" t="str">
            <v>Année Philologique</v>
          </cell>
          <cell r="S2484" t="str">
            <v/>
          </cell>
        </row>
        <row r="2485">
          <cell r="E2485">
            <v>1982</v>
          </cell>
          <cell r="F2485" t="str">
            <v>Logins</v>
          </cell>
          <cell r="G2485" t="str">
            <v>201909</v>
          </cell>
          <cell r="H2485" t="str">
            <v>Bowdoin College Library</v>
          </cell>
          <cell r="I2485" t="str">
            <v>Brunswick</v>
          </cell>
          <cell r="J2485" t="str">
            <v>USA</v>
          </cell>
          <cell r="K2485">
            <v>2</v>
          </cell>
          <cell r="L2485" t="str">
            <v>Institute</v>
          </cell>
          <cell r="M2485">
            <v>11</v>
          </cell>
          <cell r="N2485" t="str">
            <v>CARN-4</v>
          </cell>
          <cell r="O2485" t="str">
            <v/>
          </cell>
          <cell r="P2485" t="str">
            <v/>
          </cell>
          <cell r="Q2485">
            <v>3</v>
          </cell>
          <cell r="R2485" t="str">
            <v>Année Philologique</v>
          </cell>
          <cell r="S2485" t="str">
            <v/>
          </cell>
        </row>
        <row r="2486">
          <cell r="E2486">
            <v>1982</v>
          </cell>
          <cell r="F2486" t="str">
            <v>Logins</v>
          </cell>
          <cell r="G2486" t="str">
            <v>201910</v>
          </cell>
          <cell r="H2486" t="str">
            <v>Bowdoin College Library</v>
          </cell>
          <cell r="I2486" t="str">
            <v>Brunswick</v>
          </cell>
          <cell r="J2486" t="str">
            <v>USA</v>
          </cell>
          <cell r="K2486">
            <v>2</v>
          </cell>
          <cell r="L2486" t="str">
            <v>Institute</v>
          </cell>
          <cell r="M2486">
            <v>11</v>
          </cell>
          <cell r="N2486" t="str">
            <v>CARN-4</v>
          </cell>
          <cell r="O2486" t="str">
            <v/>
          </cell>
          <cell r="P2486" t="str">
            <v/>
          </cell>
          <cell r="Q2486">
            <v>3</v>
          </cell>
          <cell r="R2486" t="str">
            <v>Année Philologique</v>
          </cell>
          <cell r="S2486" t="str">
            <v/>
          </cell>
        </row>
        <row r="2487">
          <cell r="E2487">
            <v>1982</v>
          </cell>
          <cell r="F2487" t="str">
            <v>Logins</v>
          </cell>
          <cell r="G2487" t="str">
            <v>201911</v>
          </cell>
          <cell r="H2487" t="str">
            <v>Bowdoin College Library</v>
          </cell>
          <cell r="I2487" t="str">
            <v>Brunswick</v>
          </cell>
          <cell r="J2487" t="str">
            <v>USA</v>
          </cell>
          <cell r="K2487">
            <v>2</v>
          </cell>
          <cell r="L2487" t="str">
            <v>Institute</v>
          </cell>
          <cell r="M2487">
            <v>11</v>
          </cell>
          <cell r="N2487" t="str">
            <v>CARN-4</v>
          </cell>
          <cell r="O2487" t="str">
            <v/>
          </cell>
          <cell r="P2487" t="str">
            <v/>
          </cell>
          <cell r="Q2487">
            <v>3</v>
          </cell>
          <cell r="R2487" t="str">
            <v>Année Philologique</v>
          </cell>
          <cell r="S2487" t="str">
            <v/>
          </cell>
        </row>
        <row r="2488">
          <cell r="E2488">
            <v>1982</v>
          </cell>
          <cell r="F2488" t="str">
            <v>Logins</v>
          </cell>
          <cell r="G2488" t="str">
            <v>201912</v>
          </cell>
          <cell r="H2488" t="str">
            <v>Bowdoin College Library</v>
          </cell>
          <cell r="I2488" t="str">
            <v>Brunswick</v>
          </cell>
          <cell r="J2488" t="str">
            <v>USA</v>
          </cell>
          <cell r="K2488">
            <v>2</v>
          </cell>
          <cell r="L2488" t="str">
            <v>Institute</v>
          </cell>
          <cell r="M2488">
            <v>11</v>
          </cell>
          <cell r="N2488" t="str">
            <v>CARN-4</v>
          </cell>
          <cell r="O2488" t="str">
            <v/>
          </cell>
          <cell r="P2488" t="str">
            <v/>
          </cell>
          <cell r="Q2488">
            <v>3</v>
          </cell>
          <cell r="R2488" t="str">
            <v>Année Philologique</v>
          </cell>
          <cell r="S2488" t="str">
            <v/>
          </cell>
        </row>
        <row r="2489">
          <cell r="E2489">
            <v>1983</v>
          </cell>
          <cell r="F2489" t="str">
            <v>Logins</v>
          </cell>
          <cell r="G2489" t="str">
            <v>201901</v>
          </cell>
          <cell r="H2489" t="str">
            <v>Université Paul Valéry</v>
          </cell>
          <cell r="I2489" t="str">
            <v>Montpellier</v>
          </cell>
          <cell r="J2489" t="str">
            <v>France</v>
          </cell>
          <cell r="K2489">
            <v>1</v>
          </cell>
          <cell r="L2489" t="str">
            <v>Consortium</v>
          </cell>
          <cell r="M2489">
            <v>3</v>
          </cell>
          <cell r="N2489" t="str">
            <v>Standard</v>
          </cell>
          <cell r="O2489" t="str">
            <v/>
          </cell>
          <cell r="P2489" t="str">
            <v/>
          </cell>
          <cell r="Q2489">
            <v>3</v>
          </cell>
          <cell r="R2489" t="str">
            <v>Année Philologique</v>
          </cell>
          <cell r="S2489" t="str">
            <v/>
          </cell>
        </row>
        <row r="2490">
          <cell r="E2490">
            <v>1983</v>
          </cell>
          <cell r="F2490" t="str">
            <v>Logins</v>
          </cell>
          <cell r="G2490" t="str">
            <v>201902</v>
          </cell>
          <cell r="H2490" t="str">
            <v>Université Paul Valéry</v>
          </cell>
          <cell r="I2490" t="str">
            <v>Montpellier</v>
          </cell>
          <cell r="J2490" t="str">
            <v>France</v>
          </cell>
          <cell r="K2490">
            <v>1</v>
          </cell>
          <cell r="L2490" t="str">
            <v>Consortium</v>
          </cell>
          <cell r="M2490">
            <v>3</v>
          </cell>
          <cell r="N2490" t="str">
            <v>Standard</v>
          </cell>
          <cell r="O2490" t="str">
            <v/>
          </cell>
          <cell r="P2490" t="str">
            <v/>
          </cell>
          <cell r="Q2490">
            <v>3</v>
          </cell>
          <cell r="R2490" t="str">
            <v>Année Philologique</v>
          </cell>
          <cell r="S2490" t="str">
            <v/>
          </cell>
        </row>
        <row r="2491">
          <cell r="E2491">
            <v>1983</v>
          </cell>
          <cell r="F2491" t="str">
            <v>Logins</v>
          </cell>
          <cell r="G2491" t="str">
            <v>201903</v>
          </cell>
          <cell r="H2491" t="str">
            <v>Université Paul Valéry</v>
          </cell>
          <cell r="I2491" t="str">
            <v>Montpellier</v>
          </cell>
          <cell r="J2491" t="str">
            <v>France</v>
          </cell>
          <cell r="K2491">
            <v>1</v>
          </cell>
          <cell r="L2491" t="str">
            <v>Consortium</v>
          </cell>
          <cell r="M2491">
            <v>3</v>
          </cell>
          <cell r="N2491" t="str">
            <v>Standard</v>
          </cell>
          <cell r="O2491" t="str">
            <v/>
          </cell>
          <cell r="P2491" t="str">
            <v/>
          </cell>
          <cell r="Q2491">
            <v>3</v>
          </cell>
          <cell r="R2491" t="str">
            <v>Année Philologique</v>
          </cell>
          <cell r="S2491" t="str">
            <v/>
          </cell>
        </row>
        <row r="2492">
          <cell r="E2492">
            <v>1983</v>
          </cell>
          <cell r="F2492" t="str">
            <v>Logins</v>
          </cell>
          <cell r="G2492" t="str">
            <v>201904</v>
          </cell>
          <cell r="H2492" t="str">
            <v>Université Paul Valéry</v>
          </cell>
          <cell r="I2492" t="str">
            <v>Montpellier</v>
          </cell>
          <cell r="J2492" t="str">
            <v>France</v>
          </cell>
          <cell r="K2492">
            <v>1</v>
          </cell>
          <cell r="L2492" t="str">
            <v>Consortium</v>
          </cell>
          <cell r="M2492">
            <v>3</v>
          </cell>
          <cell r="N2492" t="str">
            <v>Standard</v>
          </cell>
          <cell r="O2492" t="str">
            <v/>
          </cell>
          <cell r="P2492" t="str">
            <v/>
          </cell>
          <cell r="Q2492">
            <v>3</v>
          </cell>
          <cell r="R2492" t="str">
            <v>Année Philologique</v>
          </cell>
          <cell r="S2492" t="str">
            <v/>
          </cell>
        </row>
        <row r="2493">
          <cell r="E2493">
            <v>1983</v>
          </cell>
          <cell r="F2493" t="str">
            <v>Logins</v>
          </cell>
          <cell r="G2493" t="str">
            <v>201905</v>
          </cell>
          <cell r="H2493" t="str">
            <v>Université Paul Valéry</v>
          </cell>
          <cell r="I2493" t="str">
            <v>Montpellier</v>
          </cell>
          <cell r="J2493" t="str">
            <v>France</v>
          </cell>
          <cell r="K2493">
            <v>1</v>
          </cell>
          <cell r="L2493" t="str">
            <v>Consortium</v>
          </cell>
          <cell r="M2493">
            <v>3</v>
          </cell>
          <cell r="N2493" t="str">
            <v>Standard</v>
          </cell>
          <cell r="O2493" t="str">
            <v/>
          </cell>
          <cell r="P2493" t="str">
            <v/>
          </cell>
          <cell r="Q2493">
            <v>3</v>
          </cell>
          <cell r="R2493" t="str">
            <v>Année Philologique</v>
          </cell>
          <cell r="S2493" t="str">
            <v/>
          </cell>
        </row>
        <row r="2494">
          <cell r="E2494">
            <v>1983</v>
          </cell>
          <cell r="F2494" t="str">
            <v>Logins</v>
          </cell>
          <cell r="G2494" t="str">
            <v>201906</v>
          </cell>
          <cell r="H2494" t="str">
            <v>Université Paul Valéry</v>
          </cell>
          <cell r="I2494" t="str">
            <v>Montpellier</v>
          </cell>
          <cell r="J2494" t="str">
            <v>France</v>
          </cell>
          <cell r="K2494">
            <v>1</v>
          </cell>
          <cell r="L2494" t="str">
            <v>Consortium</v>
          </cell>
          <cell r="M2494">
            <v>3</v>
          </cell>
          <cell r="N2494" t="str">
            <v>Standard</v>
          </cell>
          <cell r="O2494" t="str">
            <v/>
          </cell>
          <cell r="P2494" t="str">
            <v/>
          </cell>
          <cell r="Q2494">
            <v>3</v>
          </cell>
          <cell r="R2494" t="str">
            <v>Année Philologique</v>
          </cell>
          <cell r="S2494" t="str">
            <v/>
          </cell>
        </row>
        <row r="2495">
          <cell r="E2495">
            <v>1983</v>
          </cell>
          <cell r="F2495" t="str">
            <v>Logins</v>
          </cell>
          <cell r="G2495" t="str">
            <v>201907</v>
          </cell>
          <cell r="H2495" t="str">
            <v>Université Paul Valéry</v>
          </cell>
          <cell r="I2495" t="str">
            <v>Montpellier</v>
          </cell>
          <cell r="J2495" t="str">
            <v>France</v>
          </cell>
          <cell r="K2495">
            <v>1</v>
          </cell>
          <cell r="L2495" t="str">
            <v>Consortium</v>
          </cell>
          <cell r="M2495">
            <v>3</v>
          </cell>
          <cell r="N2495" t="str">
            <v>Standard</v>
          </cell>
          <cell r="O2495" t="str">
            <v/>
          </cell>
          <cell r="P2495" t="str">
            <v/>
          </cell>
          <cell r="Q2495">
            <v>3</v>
          </cell>
          <cell r="R2495" t="str">
            <v>Année Philologique</v>
          </cell>
          <cell r="S2495" t="str">
            <v/>
          </cell>
        </row>
        <row r="2496">
          <cell r="E2496">
            <v>1983</v>
          </cell>
          <cell r="F2496" t="str">
            <v>Logins</v>
          </cell>
          <cell r="G2496" t="str">
            <v>201908</v>
          </cell>
          <cell r="H2496" t="str">
            <v>Université Paul Valéry</v>
          </cell>
          <cell r="I2496" t="str">
            <v>Montpellier</v>
          </cell>
          <cell r="J2496" t="str">
            <v>France</v>
          </cell>
          <cell r="K2496">
            <v>1</v>
          </cell>
          <cell r="L2496" t="str">
            <v>Consortium</v>
          </cell>
          <cell r="M2496">
            <v>3</v>
          </cell>
          <cell r="N2496" t="str">
            <v>Standard</v>
          </cell>
          <cell r="O2496" t="str">
            <v/>
          </cell>
          <cell r="P2496" t="str">
            <v/>
          </cell>
          <cell r="Q2496">
            <v>3</v>
          </cell>
          <cell r="R2496" t="str">
            <v>Année Philologique</v>
          </cell>
          <cell r="S2496" t="str">
            <v/>
          </cell>
        </row>
        <row r="2497">
          <cell r="E2497">
            <v>1983</v>
          </cell>
          <cell r="F2497" t="str">
            <v>Logins</v>
          </cell>
          <cell r="G2497" t="str">
            <v>201909</v>
          </cell>
          <cell r="H2497" t="str">
            <v>Université Paul Valéry</v>
          </cell>
          <cell r="I2497" t="str">
            <v>Montpellier</v>
          </cell>
          <cell r="J2497" t="str">
            <v>France</v>
          </cell>
          <cell r="K2497">
            <v>1</v>
          </cell>
          <cell r="L2497" t="str">
            <v>Consortium</v>
          </cell>
          <cell r="M2497">
            <v>3</v>
          </cell>
          <cell r="N2497" t="str">
            <v>Standard</v>
          </cell>
          <cell r="O2497" t="str">
            <v/>
          </cell>
          <cell r="P2497" t="str">
            <v/>
          </cell>
          <cell r="Q2497">
            <v>3</v>
          </cell>
          <cell r="R2497" t="str">
            <v>Année Philologique</v>
          </cell>
          <cell r="S2497" t="str">
            <v/>
          </cell>
        </row>
        <row r="2498">
          <cell r="E2498">
            <v>1983</v>
          </cell>
          <cell r="F2498" t="str">
            <v>Logins</v>
          </cell>
          <cell r="G2498" t="str">
            <v>201910</v>
          </cell>
          <cell r="H2498" t="str">
            <v>Université Paul Valéry</v>
          </cell>
          <cell r="I2498" t="str">
            <v>Montpellier</v>
          </cell>
          <cell r="J2498" t="str">
            <v>France</v>
          </cell>
          <cell r="K2498">
            <v>1</v>
          </cell>
          <cell r="L2498" t="str">
            <v>Consortium</v>
          </cell>
          <cell r="M2498">
            <v>3</v>
          </cell>
          <cell r="N2498" t="str">
            <v>Standard</v>
          </cell>
          <cell r="O2498" t="str">
            <v/>
          </cell>
          <cell r="P2498" t="str">
            <v/>
          </cell>
          <cell r="Q2498">
            <v>3</v>
          </cell>
          <cell r="R2498" t="str">
            <v>Année Philologique</v>
          </cell>
          <cell r="S2498" t="str">
            <v/>
          </cell>
        </row>
        <row r="2499">
          <cell r="E2499">
            <v>1983</v>
          </cell>
          <cell r="F2499" t="str">
            <v>Logins</v>
          </cell>
          <cell r="G2499" t="str">
            <v>201911</v>
          </cell>
          <cell r="H2499" t="str">
            <v>Université Paul Valéry</v>
          </cell>
          <cell r="I2499" t="str">
            <v>Montpellier</v>
          </cell>
          <cell r="J2499" t="str">
            <v>France</v>
          </cell>
          <cell r="K2499">
            <v>1</v>
          </cell>
          <cell r="L2499" t="str">
            <v>Consortium</v>
          </cell>
          <cell r="M2499">
            <v>3</v>
          </cell>
          <cell r="N2499" t="str">
            <v>Standard</v>
          </cell>
          <cell r="O2499" t="str">
            <v/>
          </cell>
          <cell r="P2499" t="str">
            <v/>
          </cell>
          <cell r="Q2499">
            <v>3</v>
          </cell>
          <cell r="R2499" t="str">
            <v>Année Philologique</v>
          </cell>
          <cell r="S2499" t="str">
            <v/>
          </cell>
        </row>
        <row r="2500">
          <cell r="E2500">
            <v>1983</v>
          </cell>
          <cell r="F2500" t="str">
            <v>Logins</v>
          </cell>
          <cell r="G2500" t="str">
            <v>201912</v>
          </cell>
          <cell r="H2500" t="str">
            <v>Université Paul Valéry</v>
          </cell>
          <cell r="I2500" t="str">
            <v>Montpellier</v>
          </cell>
          <cell r="J2500" t="str">
            <v>France</v>
          </cell>
          <cell r="K2500">
            <v>1</v>
          </cell>
          <cell r="L2500" t="str">
            <v>Consortium</v>
          </cell>
          <cell r="M2500">
            <v>3</v>
          </cell>
          <cell r="N2500" t="str">
            <v>Standard</v>
          </cell>
          <cell r="O2500" t="str">
            <v/>
          </cell>
          <cell r="P2500" t="str">
            <v/>
          </cell>
          <cell r="Q2500">
            <v>3</v>
          </cell>
          <cell r="R2500" t="str">
            <v>Année Philologique</v>
          </cell>
          <cell r="S2500" t="str">
            <v/>
          </cell>
        </row>
        <row r="2501">
          <cell r="E2501">
            <v>1984</v>
          </cell>
          <cell r="F2501" t="str">
            <v>Logins</v>
          </cell>
          <cell r="G2501" t="str">
            <v>201901</v>
          </cell>
          <cell r="H2501" t="str">
            <v>UQAM Université de Québec à Montréal</v>
          </cell>
          <cell r="I2501" t="str">
            <v>Montreal</v>
          </cell>
          <cell r="J2501" t="str">
            <v>Canada</v>
          </cell>
          <cell r="K2501">
            <v>1</v>
          </cell>
          <cell r="L2501" t="str">
            <v>Consortium</v>
          </cell>
          <cell r="M2501">
            <v>3</v>
          </cell>
          <cell r="N2501" t="str">
            <v>Standard</v>
          </cell>
          <cell r="O2501" t="str">
            <v/>
          </cell>
          <cell r="P2501" t="str">
            <v/>
          </cell>
          <cell r="Q2501">
            <v>3</v>
          </cell>
          <cell r="R2501" t="str">
            <v>Année Philologique</v>
          </cell>
          <cell r="S2501" t="str">
            <v/>
          </cell>
        </row>
        <row r="2502">
          <cell r="E2502">
            <v>1984</v>
          </cell>
          <cell r="F2502" t="str">
            <v>Logins</v>
          </cell>
          <cell r="G2502" t="str">
            <v>201902</v>
          </cell>
          <cell r="H2502" t="str">
            <v>UQAM Université de Québec à Montréal</v>
          </cell>
          <cell r="I2502" t="str">
            <v>Montreal</v>
          </cell>
          <cell r="J2502" t="str">
            <v>Canada</v>
          </cell>
          <cell r="K2502">
            <v>1</v>
          </cell>
          <cell r="L2502" t="str">
            <v>Consortium</v>
          </cell>
          <cell r="M2502">
            <v>3</v>
          </cell>
          <cell r="N2502" t="str">
            <v>Standard</v>
          </cell>
          <cell r="O2502" t="str">
            <v/>
          </cell>
          <cell r="P2502" t="str">
            <v/>
          </cell>
          <cell r="Q2502">
            <v>3</v>
          </cell>
          <cell r="R2502" t="str">
            <v>Année Philologique</v>
          </cell>
          <cell r="S2502" t="str">
            <v/>
          </cell>
        </row>
        <row r="2503">
          <cell r="E2503">
            <v>1984</v>
          </cell>
          <cell r="F2503" t="str">
            <v>Logins</v>
          </cell>
          <cell r="G2503" t="str">
            <v>201903</v>
          </cell>
          <cell r="H2503" t="str">
            <v>UQAM Université de Québec à Montréal</v>
          </cell>
          <cell r="I2503" t="str">
            <v>Montreal</v>
          </cell>
          <cell r="J2503" t="str">
            <v>Canada</v>
          </cell>
          <cell r="K2503">
            <v>1</v>
          </cell>
          <cell r="L2503" t="str">
            <v>Consortium</v>
          </cell>
          <cell r="M2503">
            <v>3</v>
          </cell>
          <cell r="N2503" t="str">
            <v>Standard</v>
          </cell>
          <cell r="O2503" t="str">
            <v/>
          </cell>
          <cell r="P2503" t="str">
            <v/>
          </cell>
          <cell r="Q2503">
            <v>3</v>
          </cell>
          <cell r="R2503" t="str">
            <v>Année Philologique</v>
          </cell>
          <cell r="S2503" t="str">
            <v/>
          </cell>
        </row>
        <row r="2504">
          <cell r="E2504">
            <v>1984</v>
          </cell>
          <cell r="F2504" t="str">
            <v>Logins</v>
          </cell>
          <cell r="G2504" t="str">
            <v>201904</v>
          </cell>
          <cell r="H2504" t="str">
            <v>UQAM Université de Québec à Montréal</v>
          </cell>
          <cell r="I2504" t="str">
            <v>Montreal</v>
          </cell>
          <cell r="J2504" t="str">
            <v>Canada</v>
          </cell>
          <cell r="K2504">
            <v>1</v>
          </cell>
          <cell r="L2504" t="str">
            <v>Consortium</v>
          </cell>
          <cell r="M2504">
            <v>3</v>
          </cell>
          <cell r="N2504" t="str">
            <v>Standard</v>
          </cell>
          <cell r="O2504" t="str">
            <v/>
          </cell>
          <cell r="P2504" t="str">
            <v/>
          </cell>
          <cell r="Q2504">
            <v>3</v>
          </cell>
          <cell r="R2504" t="str">
            <v>Année Philologique</v>
          </cell>
          <cell r="S2504" t="str">
            <v/>
          </cell>
        </row>
        <row r="2505">
          <cell r="E2505">
            <v>1984</v>
          </cell>
          <cell r="F2505" t="str">
            <v>Logins</v>
          </cell>
          <cell r="G2505" t="str">
            <v>201905</v>
          </cell>
          <cell r="H2505" t="str">
            <v>UQAM Université de Québec à Montréal</v>
          </cell>
          <cell r="I2505" t="str">
            <v>Montreal</v>
          </cell>
          <cell r="J2505" t="str">
            <v>Canada</v>
          </cell>
          <cell r="K2505">
            <v>1</v>
          </cell>
          <cell r="L2505" t="str">
            <v>Consortium</v>
          </cell>
          <cell r="M2505">
            <v>3</v>
          </cell>
          <cell r="N2505" t="str">
            <v>Standard</v>
          </cell>
          <cell r="O2505" t="str">
            <v/>
          </cell>
          <cell r="P2505" t="str">
            <v/>
          </cell>
          <cell r="Q2505">
            <v>3</v>
          </cell>
          <cell r="R2505" t="str">
            <v>Année Philologique</v>
          </cell>
          <cell r="S2505" t="str">
            <v/>
          </cell>
        </row>
        <row r="2506">
          <cell r="E2506">
            <v>1984</v>
          </cell>
          <cell r="F2506" t="str">
            <v>Logins</v>
          </cell>
          <cell r="G2506" t="str">
            <v>201906</v>
          </cell>
          <cell r="H2506" t="str">
            <v>UQAM Université de Québec à Montréal</v>
          </cell>
          <cell r="I2506" t="str">
            <v>Montreal</v>
          </cell>
          <cell r="J2506" t="str">
            <v>Canada</v>
          </cell>
          <cell r="K2506">
            <v>1</v>
          </cell>
          <cell r="L2506" t="str">
            <v>Consortium</v>
          </cell>
          <cell r="M2506">
            <v>3</v>
          </cell>
          <cell r="N2506" t="str">
            <v>Standard</v>
          </cell>
          <cell r="O2506" t="str">
            <v/>
          </cell>
          <cell r="P2506" t="str">
            <v/>
          </cell>
          <cell r="Q2506">
            <v>3</v>
          </cell>
          <cell r="R2506" t="str">
            <v>Année Philologique</v>
          </cell>
          <cell r="S2506" t="str">
            <v/>
          </cell>
        </row>
        <row r="2507">
          <cell r="E2507">
            <v>1984</v>
          </cell>
          <cell r="F2507" t="str">
            <v>Logins</v>
          </cell>
          <cell r="G2507" t="str">
            <v>201907</v>
          </cell>
          <cell r="H2507" t="str">
            <v>UQAM Université de Québec à Montréal</v>
          </cell>
          <cell r="I2507" t="str">
            <v>Montreal</v>
          </cell>
          <cell r="J2507" t="str">
            <v>Canada</v>
          </cell>
          <cell r="K2507">
            <v>1</v>
          </cell>
          <cell r="L2507" t="str">
            <v>Consortium</v>
          </cell>
          <cell r="M2507">
            <v>3</v>
          </cell>
          <cell r="N2507" t="str">
            <v>Standard</v>
          </cell>
          <cell r="O2507" t="str">
            <v/>
          </cell>
          <cell r="P2507" t="str">
            <v/>
          </cell>
          <cell r="Q2507">
            <v>3</v>
          </cell>
          <cell r="R2507" t="str">
            <v>Année Philologique</v>
          </cell>
          <cell r="S2507" t="str">
            <v/>
          </cell>
        </row>
        <row r="2508">
          <cell r="E2508">
            <v>1984</v>
          </cell>
          <cell r="F2508" t="str">
            <v>Logins</v>
          </cell>
          <cell r="G2508" t="str">
            <v>201908</v>
          </cell>
          <cell r="H2508" t="str">
            <v>UQAM Université de Québec à Montréal</v>
          </cell>
          <cell r="I2508" t="str">
            <v>Montreal</v>
          </cell>
          <cell r="J2508" t="str">
            <v>Canada</v>
          </cell>
          <cell r="K2508">
            <v>1</v>
          </cell>
          <cell r="L2508" t="str">
            <v>Consortium</v>
          </cell>
          <cell r="M2508">
            <v>3</v>
          </cell>
          <cell r="N2508" t="str">
            <v>Standard</v>
          </cell>
          <cell r="O2508" t="str">
            <v/>
          </cell>
          <cell r="P2508" t="str">
            <v/>
          </cell>
          <cell r="Q2508">
            <v>3</v>
          </cell>
          <cell r="R2508" t="str">
            <v>Année Philologique</v>
          </cell>
          <cell r="S2508" t="str">
            <v/>
          </cell>
        </row>
        <row r="2509">
          <cell r="E2509">
            <v>1984</v>
          </cell>
          <cell r="F2509" t="str">
            <v>Logins</v>
          </cell>
          <cell r="G2509" t="str">
            <v>201909</v>
          </cell>
          <cell r="H2509" t="str">
            <v>UQAM Université de Québec à Montréal</v>
          </cell>
          <cell r="I2509" t="str">
            <v>Montreal</v>
          </cell>
          <cell r="J2509" t="str">
            <v>Canada</v>
          </cell>
          <cell r="K2509">
            <v>1</v>
          </cell>
          <cell r="L2509" t="str">
            <v>Consortium</v>
          </cell>
          <cell r="M2509">
            <v>3</v>
          </cell>
          <cell r="N2509" t="str">
            <v>Standard</v>
          </cell>
          <cell r="O2509" t="str">
            <v/>
          </cell>
          <cell r="P2509" t="str">
            <v/>
          </cell>
          <cell r="Q2509">
            <v>3</v>
          </cell>
          <cell r="R2509" t="str">
            <v>Année Philologique</v>
          </cell>
          <cell r="S2509" t="str">
            <v/>
          </cell>
        </row>
        <row r="2510">
          <cell r="E2510">
            <v>1984</v>
          </cell>
          <cell r="F2510" t="str">
            <v>Logins</v>
          </cell>
          <cell r="G2510" t="str">
            <v>201910</v>
          </cell>
          <cell r="H2510" t="str">
            <v>UQAM Université de Québec à Montréal</v>
          </cell>
          <cell r="I2510" t="str">
            <v>Montreal</v>
          </cell>
          <cell r="J2510" t="str">
            <v>Canada</v>
          </cell>
          <cell r="K2510">
            <v>1</v>
          </cell>
          <cell r="L2510" t="str">
            <v>Consortium</v>
          </cell>
          <cell r="M2510">
            <v>3</v>
          </cell>
          <cell r="N2510" t="str">
            <v>Standard</v>
          </cell>
          <cell r="O2510" t="str">
            <v/>
          </cell>
          <cell r="P2510" t="str">
            <v/>
          </cell>
          <cell r="Q2510">
            <v>3</v>
          </cell>
          <cell r="R2510" t="str">
            <v>Année Philologique</v>
          </cell>
          <cell r="S2510" t="str">
            <v/>
          </cell>
        </row>
        <row r="2511">
          <cell r="E2511">
            <v>1984</v>
          </cell>
          <cell r="F2511" t="str">
            <v>Logins</v>
          </cell>
          <cell r="G2511" t="str">
            <v>201911</v>
          </cell>
          <cell r="H2511" t="str">
            <v>UQAM Université de Québec à Montréal</v>
          </cell>
          <cell r="I2511" t="str">
            <v>Montreal</v>
          </cell>
          <cell r="J2511" t="str">
            <v>Canada</v>
          </cell>
          <cell r="K2511">
            <v>1</v>
          </cell>
          <cell r="L2511" t="str">
            <v>Consortium</v>
          </cell>
          <cell r="M2511">
            <v>3</v>
          </cell>
          <cell r="N2511" t="str">
            <v>Standard</v>
          </cell>
          <cell r="O2511" t="str">
            <v/>
          </cell>
          <cell r="P2511" t="str">
            <v/>
          </cell>
          <cell r="Q2511">
            <v>3</v>
          </cell>
          <cell r="R2511" t="str">
            <v>Année Philologique</v>
          </cell>
          <cell r="S2511" t="str">
            <v/>
          </cell>
        </row>
        <row r="2512">
          <cell r="E2512">
            <v>1984</v>
          </cell>
          <cell r="F2512" t="str">
            <v>Logins</v>
          </cell>
          <cell r="G2512" t="str">
            <v>201912</v>
          </cell>
          <cell r="H2512" t="str">
            <v>UQAM Université de Québec à Montréal</v>
          </cell>
          <cell r="I2512" t="str">
            <v>Montreal</v>
          </cell>
          <cell r="J2512" t="str">
            <v>Canada</v>
          </cell>
          <cell r="K2512">
            <v>1</v>
          </cell>
          <cell r="L2512" t="str">
            <v>Consortium</v>
          </cell>
          <cell r="M2512">
            <v>3</v>
          </cell>
          <cell r="N2512" t="str">
            <v>Standard</v>
          </cell>
          <cell r="O2512" t="str">
            <v/>
          </cell>
          <cell r="P2512" t="str">
            <v/>
          </cell>
          <cell r="Q2512">
            <v>3</v>
          </cell>
          <cell r="R2512" t="str">
            <v>Année Philologique</v>
          </cell>
          <cell r="S2512" t="str">
            <v/>
          </cell>
        </row>
        <row r="2513">
          <cell r="E2513">
            <v>1989</v>
          </cell>
          <cell r="F2513" t="str">
            <v>Logins</v>
          </cell>
          <cell r="G2513" t="str">
            <v>201910</v>
          </cell>
          <cell r="H2513" t="str">
            <v>Texas State University, Alkek Library</v>
          </cell>
          <cell r="I2513" t="str">
            <v>San Marcos</v>
          </cell>
          <cell r="J2513" t="str">
            <v>USA</v>
          </cell>
          <cell r="K2513">
            <v>2</v>
          </cell>
          <cell r="L2513" t="str">
            <v>Institute</v>
          </cell>
          <cell r="M2513">
            <v>9</v>
          </cell>
          <cell r="N2513" t="str">
            <v>CARN-2</v>
          </cell>
          <cell r="O2513" t="str">
            <v/>
          </cell>
          <cell r="P2513" t="str">
            <v/>
          </cell>
          <cell r="Q2513">
            <v>40</v>
          </cell>
          <cell r="R2513" t="str">
            <v>Année Philologique</v>
          </cell>
          <cell r="S2513" t="str">
            <v/>
          </cell>
        </row>
        <row r="2514">
          <cell r="E2514">
            <v>1997</v>
          </cell>
          <cell r="F2514" t="str">
            <v>Logins</v>
          </cell>
          <cell r="G2514" t="str">
            <v>201901</v>
          </cell>
          <cell r="H2514" t="str">
            <v>Aarhus University, State and University Library</v>
          </cell>
          <cell r="I2514" t="str">
            <v>Aarhus</v>
          </cell>
          <cell r="J2514" t="str">
            <v>Denmark</v>
          </cell>
          <cell r="K2514">
            <v>2</v>
          </cell>
          <cell r="L2514" t="str">
            <v>Institute</v>
          </cell>
          <cell r="M2514">
            <v>2</v>
          </cell>
          <cell r="N2514" t="str">
            <v>Campus Wide</v>
          </cell>
          <cell r="O2514" t="str">
            <v/>
          </cell>
          <cell r="P2514" t="str">
            <v/>
          </cell>
          <cell r="Q2514">
            <v>40</v>
          </cell>
          <cell r="R2514" t="str">
            <v>Année Philologique</v>
          </cell>
          <cell r="S2514" t="str">
            <v/>
          </cell>
        </row>
        <row r="2515">
          <cell r="E2515">
            <v>1997</v>
          </cell>
          <cell r="F2515" t="str">
            <v>Logins</v>
          </cell>
          <cell r="G2515" t="str">
            <v>201902</v>
          </cell>
          <cell r="H2515" t="str">
            <v>Aarhus University, State and University Library</v>
          </cell>
          <cell r="I2515" t="str">
            <v>Aarhus</v>
          </cell>
          <cell r="J2515" t="str">
            <v>Denmark</v>
          </cell>
          <cell r="K2515">
            <v>2</v>
          </cell>
          <cell r="L2515" t="str">
            <v>Institute</v>
          </cell>
          <cell r="M2515">
            <v>2</v>
          </cell>
          <cell r="N2515" t="str">
            <v>Campus Wide</v>
          </cell>
          <cell r="O2515" t="str">
            <v/>
          </cell>
          <cell r="P2515" t="str">
            <v/>
          </cell>
          <cell r="Q2515">
            <v>40</v>
          </cell>
          <cell r="R2515" t="str">
            <v>Année Philologique</v>
          </cell>
          <cell r="S2515" t="str">
            <v/>
          </cell>
        </row>
        <row r="2516">
          <cell r="E2516">
            <v>1997</v>
          </cell>
          <cell r="F2516" t="str">
            <v>Logins</v>
          </cell>
          <cell r="G2516" t="str">
            <v>201903</v>
          </cell>
          <cell r="H2516" t="str">
            <v>Aarhus University, State and University Library</v>
          </cell>
          <cell r="I2516" t="str">
            <v>Aarhus</v>
          </cell>
          <cell r="J2516" t="str">
            <v>Denmark</v>
          </cell>
          <cell r="K2516">
            <v>2</v>
          </cell>
          <cell r="L2516" t="str">
            <v>Institute</v>
          </cell>
          <cell r="M2516">
            <v>2</v>
          </cell>
          <cell r="N2516" t="str">
            <v>Campus Wide</v>
          </cell>
          <cell r="O2516" t="str">
            <v/>
          </cell>
          <cell r="P2516" t="str">
            <v/>
          </cell>
          <cell r="Q2516">
            <v>40</v>
          </cell>
          <cell r="R2516" t="str">
            <v>Année Philologique</v>
          </cell>
          <cell r="S2516" t="str">
            <v/>
          </cell>
        </row>
        <row r="2517">
          <cell r="E2517">
            <v>1997</v>
          </cell>
          <cell r="F2517" t="str">
            <v>Logins</v>
          </cell>
          <cell r="G2517" t="str">
            <v>201904</v>
          </cell>
          <cell r="H2517" t="str">
            <v>Aarhus University, State and University Library</v>
          </cell>
          <cell r="I2517" t="str">
            <v>Aarhus</v>
          </cell>
          <cell r="J2517" t="str">
            <v>Denmark</v>
          </cell>
          <cell r="K2517">
            <v>2</v>
          </cell>
          <cell r="L2517" t="str">
            <v>Institute</v>
          </cell>
          <cell r="M2517">
            <v>2</v>
          </cell>
          <cell r="N2517" t="str">
            <v>Campus Wide</v>
          </cell>
          <cell r="O2517" t="str">
            <v/>
          </cell>
          <cell r="P2517" t="str">
            <v/>
          </cell>
          <cell r="Q2517">
            <v>40</v>
          </cell>
          <cell r="R2517" t="str">
            <v>Année Philologique</v>
          </cell>
          <cell r="S2517" t="str">
            <v/>
          </cell>
        </row>
        <row r="2518">
          <cell r="E2518">
            <v>1997</v>
          </cell>
          <cell r="F2518" t="str">
            <v>Logins</v>
          </cell>
          <cell r="G2518" t="str">
            <v>201905</v>
          </cell>
          <cell r="H2518" t="str">
            <v>Aarhus University, State and University Library</v>
          </cell>
          <cell r="I2518" t="str">
            <v>Aarhus</v>
          </cell>
          <cell r="J2518" t="str">
            <v>Denmark</v>
          </cell>
          <cell r="K2518">
            <v>2</v>
          </cell>
          <cell r="L2518" t="str">
            <v>Institute</v>
          </cell>
          <cell r="M2518">
            <v>2</v>
          </cell>
          <cell r="N2518" t="str">
            <v>Campus Wide</v>
          </cell>
          <cell r="O2518" t="str">
            <v/>
          </cell>
          <cell r="P2518" t="str">
            <v/>
          </cell>
          <cell r="Q2518">
            <v>40</v>
          </cell>
          <cell r="R2518" t="str">
            <v>Année Philologique</v>
          </cell>
          <cell r="S2518" t="str">
            <v/>
          </cell>
        </row>
        <row r="2519">
          <cell r="E2519">
            <v>1997</v>
          </cell>
          <cell r="F2519" t="str">
            <v>Logins</v>
          </cell>
          <cell r="G2519" t="str">
            <v>201906</v>
          </cell>
          <cell r="H2519" t="str">
            <v>Aarhus University, State and University Library</v>
          </cell>
          <cell r="I2519" t="str">
            <v>Aarhus</v>
          </cell>
          <cell r="J2519" t="str">
            <v>Denmark</v>
          </cell>
          <cell r="K2519">
            <v>2</v>
          </cell>
          <cell r="L2519" t="str">
            <v>Institute</v>
          </cell>
          <cell r="M2519">
            <v>2</v>
          </cell>
          <cell r="N2519" t="str">
            <v>Campus Wide</v>
          </cell>
          <cell r="O2519" t="str">
            <v/>
          </cell>
          <cell r="P2519" t="str">
            <v/>
          </cell>
          <cell r="Q2519">
            <v>40</v>
          </cell>
          <cell r="R2519" t="str">
            <v>Année Philologique</v>
          </cell>
          <cell r="S2519" t="str">
            <v/>
          </cell>
        </row>
        <row r="2520">
          <cell r="E2520">
            <v>1997</v>
          </cell>
          <cell r="F2520" t="str">
            <v>Logins</v>
          </cell>
          <cell r="G2520" t="str">
            <v>201907</v>
          </cell>
          <cell r="H2520" t="str">
            <v>Aarhus University, State and University Library</v>
          </cell>
          <cell r="I2520" t="str">
            <v>Aarhus</v>
          </cell>
          <cell r="J2520" t="str">
            <v>Denmark</v>
          </cell>
          <cell r="K2520">
            <v>2</v>
          </cell>
          <cell r="L2520" t="str">
            <v>Institute</v>
          </cell>
          <cell r="M2520">
            <v>2</v>
          </cell>
          <cell r="N2520" t="str">
            <v>Campus Wide</v>
          </cell>
          <cell r="O2520" t="str">
            <v/>
          </cell>
          <cell r="P2520" t="str">
            <v/>
          </cell>
          <cell r="Q2520">
            <v>40</v>
          </cell>
          <cell r="R2520" t="str">
            <v>Année Philologique</v>
          </cell>
          <cell r="S2520" t="str">
            <v/>
          </cell>
        </row>
        <row r="2521">
          <cell r="E2521">
            <v>1997</v>
          </cell>
          <cell r="F2521" t="str">
            <v>Logins</v>
          </cell>
          <cell r="G2521" t="str">
            <v>201908</v>
          </cell>
          <cell r="H2521" t="str">
            <v>Aarhus University, State and University Library</v>
          </cell>
          <cell r="I2521" t="str">
            <v>Aarhus</v>
          </cell>
          <cell r="J2521" t="str">
            <v>Denmark</v>
          </cell>
          <cell r="K2521">
            <v>2</v>
          </cell>
          <cell r="L2521" t="str">
            <v>Institute</v>
          </cell>
          <cell r="M2521">
            <v>2</v>
          </cell>
          <cell r="N2521" t="str">
            <v>Campus Wide</v>
          </cell>
          <cell r="O2521" t="str">
            <v/>
          </cell>
          <cell r="P2521" t="str">
            <v/>
          </cell>
          <cell r="Q2521">
            <v>40</v>
          </cell>
          <cell r="R2521" t="str">
            <v>Année Philologique</v>
          </cell>
          <cell r="S2521" t="str">
            <v/>
          </cell>
        </row>
        <row r="2522">
          <cell r="E2522">
            <v>1997</v>
          </cell>
          <cell r="F2522" t="str">
            <v>Logins</v>
          </cell>
          <cell r="G2522" t="str">
            <v>201909</v>
          </cell>
          <cell r="H2522" t="str">
            <v>Aarhus University, State and University Library</v>
          </cell>
          <cell r="I2522" t="str">
            <v>Aarhus</v>
          </cell>
          <cell r="J2522" t="str">
            <v>Denmark</v>
          </cell>
          <cell r="K2522">
            <v>2</v>
          </cell>
          <cell r="L2522" t="str">
            <v>Institute</v>
          </cell>
          <cell r="M2522">
            <v>2</v>
          </cell>
          <cell r="N2522" t="str">
            <v>Campus Wide</v>
          </cell>
          <cell r="O2522" t="str">
            <v/>
          </cell>
          <cell r="P2522" t="str">
            <v/>
          </cell>
          <cell r="Q2522">
            <v>40</v>
          </cell>
          <cell r="R2522" t="str">
            <v>Année Philologique</v>
          </cell>
          <cell r="S2522" t="str">
            <v/>
          </cell>
        </row>
        <row r="2523">
          <cell r="E2523">
            <v>1997</v>
          </cell>
          <cell r="F2523" t="str">
            <v>Logins</v>
          </cell>
          <cell r="G2523" t="str">
            <v>201910</v>
          </cell>
          <cell r="H2523" t="str">
            <v>Aarhus University, State and University Library</v>
          </cell>
          <cell r="I2523" t="str">
            <v>Aarhus</v>
          </cell>
          <cell r="J2523" t="str">
            <v>Denmark</v>
          </cell>
          <cell r="K2523">
            <v>2</v>
          </cell>
          <cell r="L2523" t="str">
            <v>Institute</v>
          </cell>
          <cell r="M2523">
            <v>2</v>
          </cell>
          <cell r="N2523" t="str">
            <v>Campus Wide</v>
          </cell>
          <cell r="O2523" t="str">
            <v/>
          </cell>
          <cell r="P2523" t="str">
            <v/>
          </cell>
          <cell r="Q2523">
            <v>40</v>
          </cell>
          <cell r="R2523" t="str">
            <v>Année Philologique</v>
          </cell>
          <cell r="S2523" t="str">
            <v/>
          </cell>
        </row>
        <row r="2524">
          <cell r="E2524">
            <v>1997</v>
          </cell>
          <cell r="F2524" t="str">
            <v>Logins</v>
          </cell>
          <cell r="G2524" t="str">
            <v>201911</v>
          </cell>
          <cell r="H2524" t="str">
            <v>Aarhus University, State and University Library</v>
          </cell>
          <cell r="I2524" t="str">
            <v>Aarhus</v>
          </cell>
          <cell r="J2524" t="str">
            <v>Denmark</v>
          </cell>
          <cell r="K2524">
            <v>2</v>
          </cell>
          <cell r="L2524" t="str">
            <v>Institute</v>
          </cell>
          <cell r="M2524">
            <v>2</v>
          </cell>
          <cell r="N2524" t="str">
            <v>Campus Wide</v>
          </cell>
          <cell r="O2524" t="str">
            <v/>
          </cell>
          <cell r="P2524" t="str">
            <v/>
          </cell>
          <cell r="Q2524">
            <v>40</v>
          </cell>
          <cell r="R2524" t="str">
            <v>Année Philologique</v>
          </cell>
          <cell r="S2524" t="str">
            <v/>
          </cell>
        </row>
        <row r="2525">
          <cell r="E2525">
            <v>1997</v>
          </cell>
          <cell r="F2525" t="str">
            <v>Logins</v>
          </cell>
          <cell r="G2525" t="str">
            <v>201912</v>
          </cell>
          <cell r="H2525" t="str">
            <v>Aarhus University, State and University Library</v>
          </cell>
          <cell r="I2525" t="str">
            <v>Aarhus</v>
          </cell>
          <cell r="J2525" t="str">
            <v>Denmark</v>
          </cell>
          <cell r="K2525">
            <v>2</v>
          </cell>
          <cell r="L2525" t="str">
            <v>Institute</v>
          </cell>
          <cell r="M2525">
            <v>2</v>
          </cell>
          <cell r="N2525" t="str">
            <v>Campus Wide</v>
          </cell>
          <cell r="O2525" t="str">
            <v/>
          </cell>
          <cell r="P2525" t="str">
            <v/>
          </cell>
          <cell r="Q2525">
            <v>40</v>
          </cell>
          <cell r="R2525" t="str">
            <v>Année Philologique</v>
          </cell>
          <cell r="S2525" t="str">
            <v/>
          </cell>
        </row>
        <row r="2526">
          <cell r="E2526">
            <v>2000</v>
          </cell>
          <cell r="F2526" t="str">
            <v>Logins</v>
          </cell>
          <cell r="G2526" t="str">
            <v>201901</v>
          </cell>
          <cell r="H2526" t="str">
            <v>University of Helsinki</v>
          </cell>
          <cell r="I2526" t="str">
            <v>Helsinki</v>
          </cell>
          <cell r="J2526" t="str">
            <v>Finland</v>
          </cell>
          <cell r="K2526">
            <v>2</v>
          </cell>
          <cell r="L2526" t="str">
            <v>Institute</v>
          </cell>
          <cell r="M2526">
            <v>3</v>
          </cell>
          <cell r="N2526" t="str">
            <v>Standard</v>
          </cell>
          <cell r="O2526" t="str">
            <v/>
          </cell>
          <cell r="P2526" t="str">
            <v/>
          </cell>
          <cell r="Q2526">
            <v>3</v>
          </cell>
          <cell r="R2526" t="str">
            <v>Année Philologique</v>
          </cell>
          <cell r="S2526" t="str">
            <v/>
          </cell>
        </row>
        <row r="2527">
          <cell r="E2527">
            <v>2000</v>
          </cell>
          <cell r="F2527" t="str">
            <v>Logins</v>
          </cell>
          <cell r="G2527" t="str">
            <v>201902</v>
          </cell>
          <cell r="H2527" t="str">
            <v>University of Helsinki</v>
          </cell>
          <cell r="I2527" t="str">
            <v>Helsinki</v>
          </cell>
          <cell r="J2527" t="str">
            <v>Finland</v>
          </cell>
          <cell r="K2527">
            <v>2</v>
          </cell>
          <cell r="L2527" t="str">
            <v>Institute</v>
          </cell>
          <cell r="M2527">
            <v>3</v>
          </cell>
          <cell r="N2527" t="str">
            <v>Standard</v>
          </cell>
          <cell r="O2527" t="str">
            <v/>
          </cell>
          <cell r="P2527" t="str">
            <v/>
          </cell>
          <cell r="Q2527">
            <v>3</v>
          </cell>
          <cell r="R2527" t="str">
            <v>Année Philologique</v>
          </cell>
          <cell r="S2527" t="str">
            <v/>
          </cell>
        </row>
        <row r="2528">
          <cell r="E2528">
            <v>2000</v>
          </cell>
          <cell r="F2528" t="str">
            <v>Logins</v>
          </cell>
          <cell r="G2528" t="str">
            <v>201903</v>
          </cell>
          <cell r="H2528" t="str">
            <v>University of Helsinki</v>
          </cell>
          <cell r="I2528" t="str">
            <v>Helsinki</v>
          </cell>
          <cell r="J2528" t="str">
            <v>Finland</v>
          </cell>
          <cell r="K2528">
            <v>2</v>
          </cell>
          <cell r="L2528" t="str">
            <v>Institute</v>
          </cell>
          <cell r="M2528">
            <v>3</v>
          </cell>
          <cell r="N2528" t="str">
            <v>Standard</v>
          </cell>
          <cell r="O2528" t="str">
            <v/>
          </cell>
          <cell r="P2528" t="str">
            <v/>
          </cell>
          <cell r="Q2528">
            <v>3</v>
          </cell>
          <cell r="R2528" t="str">
            <v>Année Philologique</v>
          </cell>
          <cell r="S2528" t="str">
            <v/>
          </cell>
        </row>
        <row r="2529">
          <cell r="E2529">
            <v>2000</v>
          </cell>
          <cell r="F2529" t="str">
            <v>Logins</v>
          </cell>
          <cell r="G2529" t="str">
            <v>201904</v>
          </cell>
          <cell r="H2529" t="str">
            <v>University of Helsinki</v>
          </cell>
          <cell r="I2529" t="str">
            <v>Helsinki</v>
          </cell>
          <cell r="J2529" t="str">
            <v>Finland</v>
          </cell>
          <cell r="K2529">
            <v>2</v>
          </cell>
          <cell r="L2529" t="str">
            <v>Institute</v>
          </cell>
          <cell r="M2529">
            <v>3</v>
          </cell>
          <cell r="N2529" t="str">
            <v>Standard</v>
          </cell>
          <cell r="O2529" t="str">
            <v/>
          </cell>
          <cell r="P2529" t="str">
            <v/>
          </cell>
          <cell r="Q2529">
            <v>3</v>
          </cell>
          <cell r="R2529" t="str">
            <v>Année Philologique</v>
          </cell>
          <cell r="S2529" t="str">
            <v/>
          </cell>
        </row>
        <row r="2530">
          <cell r="E2530">
            <v>2000</v>
          </cell>
          <cell r="F2530" t="str">
            <v>Logins</v>
          </cell>
          <cell r="G2530" t="str">
            <v>201905</v>
          </cell>
          <cell r="H2530" t="str">
            <v>University of Helsinki</v>
          </cell>
          <cell r="I2530" t="str">
            <v>Helsinki</v>
          </cell>
          <cell r="J2530" t="str">
            <v>Finland</v>
          </cell>
          <cell r="K2530">
            <v>2</v>
          </cell>
          <cell r="L2530" t="str">
            <v>Institute</v>
          </cell>
          <cell r="M2530">
            <v>3</v>
          </cell>
          <cell r="N2530" t="str">
            <v>Standard</v>
          </cell>
          <cell r="O2530" t="str">
            <v/>
          </cell>
          <cell r="P2530" t="str">
            <v/>
          </cell>
          <cell r="Q2530">
            <v>3</v>
          </cell>
          <cell r="R2530" t="str">
            <v>Année Philologique</v>
          </cell>
          <cell r="S2530" t="str">
            <v/>
          </cell>
        </row>
        <row r="2531">
          <cell r="E2531">
            <v>2000</v>
          </cell>
          <cell r="F2531" t="str">
            <v>Logins</v>
          </cell>
          <cell r="G2531" t="str">
            <v>201906</v>
          </cell>
          <cell r="H2531" t="str">
            <v>University of Helsinki</v>
          </cell>
          <cell r="I2531" t="str">
            <v>Helsinki</v>
          </cell>
          <cell r="J2531" t="str">
            <v>Finland</v>
          </cell>
          <cell r="K2531">
            <v>2</v>
          </cell>
          <cell r="L2531" t="str">
            <v>Institute</v>
          </cell>
          <cell r="M2531">
            <v>3</v>
          </cell>
          <cell r="N2531" t="str">
            <v>Standard</v>
          </cell>
          <cell r="O2531" t="str">
            <v/>
          </cell>
          <cell r="P2531" t="str">
            <v/>
          </cell>
          <cell r="Q2531">
            <v>3</v>
          </cell>
          <cell r="R2531" t="str">
            <v>Année Philologique</v>
          </cell>
          <cell r="S2531" t="str">
            <v/>
          </cell>
        </row>
        <row r="2532">
          <cell r="E2532">
            <v>2000</v>
          </cell>
          <cell r="F2532" t="str">
            <v>Logins</v>
          </cell>
          <cell r="G2532" t="str">
            <v>201907</v>
          </cell>
          <cell r="H2532" t="str">
            <v>University of Helsinki</v>
          </cell>
          <cell r="I2532" t="str">
            <v>Helsinki</v>
          </cell>
          <cell r="J2532" t="str">
            <v>Finland</v>
          </cell>
          <cell r="K2532">
            <v>2</v>
          </cell>
          <cell r="L2532" t="str">
            <v>Institute</v>
          </cell>
          <cell r="M2532">
            <v>3</v>
          </cell>
          <cell r="N2532" t="str">
            <v>Standard</v>
          </cell>
          <cell r="O2532" t="str">
            <v/>
          </cell>
          <cell r="P2532" t="str">
            <v/>
          </cell>
          <cell r="Q2532">
            <v>3</v>
          </cell>
          <cell r="R2532" t="str">
            <v>Année Philologique</v>
          </cell>
          <cell r="S2532" t="str">
            <v/>
          </cell>
        </row>
        <row r="2533">
          <cell r="E2533">
            <v>2000</v>
          </cell>
          <cell r="F2533" t="str">
            <v>Logins</v>
          </cell>
          <cell r="G2533" t="str">
            <v>201908</v>
          </cell>
          <cell r="H2533" t="str">
            <v>University of Helsinki</v>
          </cell>
          <cell r="I2533" t="str">
            <v>Helsinki</v>
          </cell>
          <cell r="J2533" t="str">
            <v>Finland</v>
          </cell>
          <cell r="K2533">
            <v>2</v>
          </cell>
          <cell r="L2533" t="str">
            <v>Institute</v>
          </cell>
          <cell r="M2533">
            <v>3</v>
          </cell>
          <cell r="N2533" t="str">
            <v>Standard</v>
          </cell>
          <cell r="O2533" t="str">
            <v/>
          </cell>
          <cell r="P2533" t="str">
            <v/>
          </cell>
          <cell r="Q2533">
            <v>3</v>
          </cell>
          <cell r="R2533" t="str">
            <v>Année Philologique</v>
          </cell>
          <cell r="S2533" t="str">
            <v/>
          </cell>
        </row>
        <row r="2534">
          <cell r="E2534">
            <v>2000</v>
          </cell>
          <cell r="F2534" t="str">
            <v>Logins</v>
          </cell>
          <cell r="G2534" t="str">
            <v>201909</v>
          </cell>
          <cell r="H2534" t="str">
            <v>University of Helsinki</v>
          </cell>
          <cell r="I2534" t="str">
            <v>Helsinki</v>
          </cell>
          <cell r="J2534" t="str">
            <v>Finland</v>
          </cell>
          <cell r="K2534">
            <v>2</v>
          </cell>
          <cell r="L2534" t="str">
            <v>Institute</v>
          </cell>
          <cell r="M2534">
            <v>3</v>
          </cell>
          <cell r="N2534" t="str">
            <v>Standard</v>
          </cell>
          <cell r="O2534" t="str">
            <v/>
          </cell>
          <cell r="P2534" t="str">
            <v/>
          </cell>
          <cell r="Q2534">
            <v>3</v>
          </cell>
          <cell r="R2534" t="str">
            <v>Année Philologique</v>
          </cell>
          <cell r="S2534" t="str">
            <v/>
          </cell>
        </row>
        <row r="2535">
          <cell r="E2535">
            <v>2000</v>
          </cell>
          <cell r="F2535" t="str">
            <v>Logins</v>
          </cell>
          <cell r="G2535" t="str">
            <v>201910</v>
          </cell>
          <cell r="H2535" t="str">
            <v>University of Helsinki</v>
          </cell>
          <cell r="I2535" t="str">
            <v>Helsinki</v>
          </cell>
          <cell r="J2535" t="str">
            <v>Finland</v>
          </cell>
          <cell r="K2535">
            <v>2</v>
          </cell>
          <cell r="L2535" t="str">
            <v>Institute</v>
          </cell>
          <cell r="M2535">
            <v>3</v>
          </cell>
          <cell r="N2535" t="str">
            <v>Standard</v>
          </cell>
          <cell r="O2535" t="str">
            <v/>
          </cell>
          <cell r="P2535" t="str">
            <v/>
          </cell>
          <cell r="Q2535">
            <v>3</v>
          </cell>
          <cell r="R2535" t="str">
            <v>Année Philologique</v>
          </cell>
          <cell r="S2535" t="str">
            <v/>
          </cell>
        </row>
        <row r="2536">
          <cell r="E2536">
            <v>2000</v>
          </cell>
          <cell r="F2536" t="str">
            <v>Logins</v>
          </cell>
          <cell r="G2536" t="str">
            <v>201911</v>
          </cell>
          <cell r="H2536" t="str">
            <v>University of Helsinki</v>
          </cell>
          <cell r="I2536" t="str">
            <v>Helsinki</v>
          </cell>
          <cell r="J2536" t="str">
            <v>Finland</v>
          </cell>
          <cell r="K2536">
            <v>2</v>
          </cell>
          <cell r="L2536" t="str">
            <v>Institute</v>
          </cell>
          <cell r="M2536">
            <v>3</v>
          </cell>
          <cell r="N2536" t="str">
            <v>Standard</v>
          </cell>
          <cell r="O2536" t="str">
            <v/>
          </cell>
          <cell r="P2536" t="str">
            <v/>
          </cell>
          <cell r="Q2536">
            <v>3</v>
          </cell>
          <cell r="R2536" t="str">
            <v>Année Philologique</v>
          </cell>
          <cell r="S2536" t="str">
            <v/>
          </cell>
        </row>
        <row r="2537">
          <cell r="E2537">
            <v>2000</v>
          </cell>
          <cell r="F2537" t="str">
            <v>Logins</v>
          </cell>
          <cell r="G2537" t="str">
            <v>201912</v>
          </cell>
          <cell r="H2537" t="str">
            <v>University of Helsinki</v>
          </cell>
          <cell r="I2537" t="str">
            <v>Helsinki</v>
          </cell>
          <cell r="J2537" t="str">
            <v>Finland</v>
          </cell>
          <cell r="K2537">
            <v>2</v>
          </cell>
          <cell r="L2537" t="str">
            <v>Institute</v>
          </cell>
          <cell r="M2537">
            <v>3</v>
          </cell>
          <cell r="N2537" t="str">
            <v>Standard</v>
          </cell>
          <cell r="O2537" t="str">
            <v/>
          </cell>
          <cell r="P2537" t="str">
            <v/>
          </cell>
          <cell r="Q2537">
            <v>3</v>
          </cell>
          <cell r="R2537" t="str">
            <v>Année Philologique</v>
          </cell>
          <cell r="S2537" t="str">
            <v/>
          </cell>
        </row>
        <row r="2538">
          <cell r="E2538">
            <v>2002</v>
          </cell>
          <cell r="F2538" t="str">
            <v>Logins</v>
          </cell>
          <cell r="G2538" t="str">
            <v>201903</v>
          </cell>
          <cell r="H2538" t="str">
            <v>Rice University</v>
          </cell>
          <cell r="I2538" t="str">
            <v>Houston</v>
          </cell>
          <cell r="J2538" t="str">
            <v>USA</v>
          </cell>
          <cell r="K2538">
            <v>1</v>
          </cell>
          <cell r="L2538" t="str">
            <v>Consortium</v>
          </cell>
          <cell r="M2538">
            <v>8</v>
          </cell>
          <cell r="N2538" t="str">
            <v>CARN-1</v>
          </cell>
          <cell r="O2538" t="str">
            <v/>
          </cell>
          <cell r="P2538" t="str">
            <v/>
          </cell>
          <cell r="Q2538">
            <v>40</v>
          </cell>
          <cell r="R2538" t="str">
            <v>Année Philologique</v>
          </cell>
          <cell r="S2538" t="str">
            <v/>
          </cell>
        </row>
        <row r="2539">
          <cell r="E2539">
            <v>2002</v>
          </cell>
          <cell r="F2539" t="str">
            <v>Logins</v>
          </cell>
          <cell r="G2539" t="str">
            <v>201905</v>
          </cell>
          <cell r="H2539" t="str">
            <v>Rice University</v>
          </cell>
          <cell r="I2539" t="str">
            <v>Houston</v>
          </cell>
          <cell r="J2539" t="str">
            <v>USA</v>
          </cell>
          <cell r="K2539">
            <v>1</v>
          </cell>
          <cell r="L2539" t="str">
            <v>Consortium</v>
          </cell>
          <cell r="M2539">
            <v>8</v>
          </cell>
          <cell r="N2539" t="str">
            <v>CARN-1</v>
          </cell>
          <cell r="O2539" t="str">
            <v/>
          </cell>
          <cell r="P2539" t="str">
            <v/>
          </cell>
          <cell r="Q2539">
            <v>40</v>
          </cell>
          <cell r="R2539" t="str">
            <v>Année Philologique</v>
          </cell>
          <cell r="S2539" t="str">
            <v/>
          </cell>
        </row>
        <row r="2540">
          <cell r="E2540">
            <v>2002</v>
          </cell>
          <cell r="F2540" t="str">
            <v>Logins</v>
          </cell>
          <cell r="G2540" t="str">
            <v>201906</v>
          </cell>
          <cell r="H2540" t="str">
            <v>Rice University</v>
          </cell>
          <cell r="I2540" t="str">
            <v>Houston</v>
          </cell>
          <cell r="J2540" t="str">
            <v>USA</v>
          </cell>
          <cell r="K2540">
            <v>1</v>
          </cell>
          <cell r="L2540" t="str">
            <v>Consortium</v>
          </cell>
          <cell r="M2540">
            <v>8</v>
          </cell>
          <cell r="N2540" t="str">
            <v>CARN-1</v>
          </cell>
          <cell r="O2540" t="str">
            <v/>
          </cell>
          <cell r="P2540" t="str">
            <v/>
          </cell>
          <cell r="Q2540">
            <v>40</v>
          </cell>
          <cell r="R2540" t="str">
            <v>Année Philologique</v>
          </cell>
          <cell r="S2540" t="str">
            <v/>
          </cell>
        </row>
        <row r="2541">
          <cell r="E2541">
            <v>2002</v>
          </cell>
          <cell r="F2541" t="str">
            <v>Logins</v>
          </cell>
          <cell r="G2541" t="str">
            <v>201908</v>
          </cell>
          <cell r="H2541" t="str">
            <v>Rice University</v>
          </cell>
          <cell r="I2541" t="str">
            <v>Houston</v>
          </cell>
          <cell r="J2541" t="str">
            <v>USA</v>
          </cell>
          <cell r="K2541">
            <v>1</v>
          </cell>
          <cell r="L2541" t="str">
            <v>Consortium</v>
          </cell>
          <cell r="M2541">
            <v>8</v>
          </cell>
          <cell r="N2541" t="str">
            <v>CARN-1</v>
          </cell>
          <cell r="O2541" t="str">
            <v/>
          </cell>
          <cell r="P2541" t="str">
            <v/>
          </cell>
          <cell r="Q2541">
            <v>40</v>
          </cell>
          <cell r="R2541" t="str">
            <v>Année Philologique</v>
          </cell>
          <cell r="S2541" t="str">
            <v/>
          </cell>
        </row>
        <row r="2542">
          <cell r="E2542">
            <v>2002</v>
          </cell>
          <cell r="F2542" t="str">
            <v>Logins</v>
          </cell>
          <cell r="G2542" t="str">
            <v>201909</v>
          </cell>
          <cell r="H2542" t="str">
            <v>Rice University</v>
          </cell>
          <cell r="I2542" t="str">
            <v>Houston</v>
          </cell>
          <cell r="J2542" t="str">
            <v>USA</v>
          </cell>
          <cell r="K2542">
            <v>1</v>
          </cell>
          <cell r="L2542" t="str">
            <v>Consortium</v>
          </cell>
          <cell r="M2542">
            <v>8</v>
          </cell>
          <cell r="N2542" t="str">
            <v>CARN-1</v>
          </cell>
          <cell r="O2542" t="str">
            <v/>
          </cell>
          <cell r="P2542" t="str">
            <v/>
          </cell>
          <cell r="Q2542">
            <v>40</v>
          </cell>
          <cell r="R2542" t="str">
            <v>Année Philologique</v>
          </cell>
          <cell r="S2542" t="str">
            <v/>
          </cell>
        </row>
        <row r="2543">
          <cell r="E2543">
            <v>2002</v>
          </cell>
          <cell r="F2543" t="str">
            <v>Logins</v>
          </cell>
          <cell r="G2543" t="str">
            <v>201910</v>
          </cell>
          <cell r="H2543" t="str">
            <v>Rice University</v>
          </cell>
          <cell r="I2543" t="str">
            <v>Houston</v>
          </cell>
          <cell r="J2543" t="str">
            <v>USA</v>
          </cell>
          <cell r="K2543">
            <v>1</v>
          </cell>
          <cell r="L2543" t="str">
            <v>Consortium</v>
          </cell>
          <cell r="M2543">
            <v>8</v>
          </cell>
          <cell r="N2543" t="str">
            <v>CARN-1</v>
          </cell>
          <cell r="O2543" t="str">
            <v/>
          </cell>
          <cell r="P2543" t="str">
            <v/>
          </cell>
          <cell r="Q2543">
            <v>40</v>
          </cell>
          <cell r="R2543" t="str">
            <v>Année Philologique</v>
          </cell>
          <cell r="S2543" t="str">
            <v/>
          </cell>
        </row>
        <row r="2544">
          <cell r="E2544">
            <v>2002</v>
          </cell>
          <cell r="F2544" t="str">
            <v>Logins</v>
          </cell>
          <cell r="G2544" t="str">
            <v>201911</v>
          </cell>
          <cell r="H2544" t="str">
            <v>Rice University</v>
          </cell>
          <cell r="I2544" t="str">
            <v>Houston</v>
          </cell>
          <cell r="J2544" t="str">
            <v>USA</v>
          </cell>
          <cell r="K2544">
            <v>1</v>
          </cell>
          <cell r="L2544" t="str">
            <v>Consortium</v>
          </cell>
          <cell r="M2544">
            <v>8</v>
          </cell>
          <cell r="N2544" t="str">
            <v>CARN-1</v>
          </cell>
          <cell r="O2544" t="str">
            <v/>
          </cell>
          <cell r="P2544" t="str">
            <v/>
          </cell>
          <cell r="Q2544">
            <v>40</v>
          </cell>
          <cell r="R2544" t="str">
            <v>Année Philologique</v>
          </cell>
          <cell r="S2544" t="str">
            <v/>
          </cell>
        </row>
        <row r="2545">
          <cell r="E2545">
            <v>2002</v>
          </cell>
          <cell r="F2545" t="str">
            <v>Logins</v>
          </cell>
          <cell r="G2545" t="str">
            <v>201912</v>
          </cell>
          <cell r="H2545" t="str">
            <v>Rice University</v>
          </cell>
          <cell r="I2545" t="str">
            <v>Houston</v>
          </cell>
          <cell r="J2545" t="str">
            <v>USA</v>
          </cell>
          <cell r="K2545">
            <v>1</v>
          </cell>
          <cell r="L2545" t="str">
            <v>Consortium</v>
          </cell>
          <cell r="M2545">
            <v>8</v>
          </cell>
          <cell r="N2545" t="str">
            <v>CARN-1</v>
          </cell>
          <cell r="O2545" t="str">
            <v/>
          </cell>
          <cell r="P2545" t="str">
            <v/>
          </cell>
          <cell r="Q2545">
            <v>40</v>
          </cell>
          <cell r="R2545" t="str">
            <v>Année Philologique</v>
          </cell>
          <cell r="S2545" t="str">
            <v/>
          </cell>
        </row>
        <row r="2546">
          <cell r="E2546">
            <v>2003</v>
          </cell>
          <cell r="F2546" t="str">
            <v>Logins</v>
          </cell>
          <cell r="G2546" t="str">
            <v>201901</v>
          </cell>
          <cell r="H2546" t="str">
            <v>Università di Napoli Federico II</v>
          </cell>
          <cell r="I2546" t="str">
            <v>Napoli</v>
          </cell>
          <cell r="J2546" t="str">
            <v>Italy</v>
          </cell>
          <cell r="K2546">
            <v>2</v>
          </cell>
          <cell r="L2546" t="str">
            <v>Institute</v>
          </cell>
          <cell r="M2546">
            <v>3</v>
          </cell>
          <cell r="N2546" t="str">
            <v>Standard</v>
          </cell>
          <cell r="O2546" t="str">
            <v/>
          </cell>
          <cell r="P2546" t="str">
            <v/>
          </cell>
          <cell r="Q2546">
            <v>3</v>
          </cell>
          <cell r="R2546" t="str">
            <v>Année Philologique</v>
          </cell>
          <cell r="S2546" t="str">
            <v/>
          </cell>
        </row>
        <row r="2547">
          <cell r="E2547">
            <v>2003</v>
          </cell>
          <cell r="F2547" t="str">
            <v>Logins</v>
          </cell>
          <cell r="G2547" t="str">
            <v>201902</v>
          </cell>
          <cell r="H2547" t="str">
            <v>Università di Napoli Federico II</v>
          </cell>
          <cell r="I2547" t="str">
            <v>Napoli</v>
          </cell>
          <cell r="J2547" t="str">
            <v>Italy</v>
          </cell>
          <cell r="K2547">
            <v>2</v>
          </cell>
          <cell r="L2547" t="str">
            <v>Institute</v>
          </cell>
          <cell r="M2547">
            <v>3</v>
          </cell>
          <cell r="N2547" t="str">
            <v>Standard</v>
          </cell>
          <cell r="O2547" t="str">
            <v/>
          </cell>
          <cell r="P2547" t="str">
            <v/>
          </cell>
          <cell r="Q2547">
            <v>3</v>
          </cell>
          <cell r="R2547" t="str">
            <v>Année Philologique</v>
          </cell>
          <cell r="S2547" t="str">
            <v/>
          </cell>
        </row>
        <row r="2548">
          <cell r="E2548">
            <v>2003</v>
          </cell>
          <cell r="F2548" t="str">
            <v>Logins</v>
          </cell>
          <cell r="G2548" t="str">
            <v>201903</v>
          </cell>
          <cell r="H2548" t="str">
            <v>Università di Napoli Federico II</v>
          </cell>
          <cell r="I2548" t="str">
            <v>Napoli</v>
          </cell>
          <cell r="J2548" t="str">
            <v>Italy</v>
          </cell>
          <cell r="K2548">
            <v>2</v>
          </cell>
          <cell r="L2548" t="str">
            <v>Institute</v>
          </cell>
          <cell r="M2548">
            <v>3</v>
          </cell>
          <cell r="N2548" t="str">
            <v>Standard</v>
          </cell>
          <cell r="O2548" t="str">
            <v/>
          </cell>
          <cell r="P2548" t="str">
            <v/>
          </cell>
          <cell r="Q2548">
            <v>3</v>
          </cell>
          <cell r="R2548" t="str">
            <v>Année Philologique</v>
          </cell>
          <cell r="S2548" t="str">
            <v/>
          </cell>
        </row>
        <row r="2549">
          <cell r="E2549">
            <v>2003</v>
          </cell>
          <cell r="F2549" t="str">
            <v>Logins</v>
          </cell>
          <cell r="G2549" t="str">
            <v>201904</v>
          </cell>
          <cell r="H2549" t="str">
            <v>Università di Napoli Federico II</v>
          </cell>
          <cell r="I2549" t="str">
            <v>Napoli</v>
          </cell>
          <cell r="J2549" t="str">
            <v>Italy</v>
          </cell>
          <cell r="K2549">
            <v>2</v>
          </cell>
          <cell r="L2549" t="str">
            <v>Institute</v>
          </cell>
          <cell r="M2549">
            <v>3</v>
          </cell>
          <cell r="N2549" t="str">
            <v>Standard</v>
          </cell>
          <cell r="O2549" t="str">
            <v/>
          </cell>
          <cell r="P2549" t="str">
            <v/>
          </cell>
          <cell r="Q2549">
            <v>3</v>
          </cell>
          <cell r="R2549" t="str">
            <v>Année Philologique</v>
          </cell>
          <cell r="S2549" t="str">
            <v/>
          </cell>
        </row>
        <row r="2550">
          <cell r="E2550">
            <v>2003</v>
          </cell>
          <cell r="F2550" t="str">
            <v>Logins</v>
          </cell>
          <cell r="G2550" t="str">
            <v>201905</v>
          </cell>
          <cell r="H2550" t="str">
            <v>Università di Napoli Federico II</v>
          </cell>
          <cell r="I2550" t="str">
            <v>Napoli</v>
          </cell>
          <cell r="J2550" t="str">
            <v>Italy</v>
          </cell>
          <cell r="K2550">
            <v>2</v>
          </cell>
          <cell r="L2550" t="str">
            <v>Institute</v>
          </cell>
          <cell r="M2550">
            <v>3</v>
          </cell>
          <cell r="N2550" t="str">
            <v>Standard</v>
          </cell>
          <cell r="O2550" t="str">
            <v/>
          </cell>
          <cell r="P2550" t="str">
            <v/>
          </cell>
          <cell r="Q2550">
            <v>3</v>
          </cell>
          <cell r="R2550" t="str">
            <v>Année Philologique</v>
          </cell>
          <cell r="S2550" t="str">
            <v/>
          </cell>
        </row>
        <row r="2551">
          <cell r="E2551">
            <v>2003</v>
          </cell>
          <cell r="F2551" t="str">
            <v>Logins</v>
          </cell>
          <cell r="G2551" t="str">
            <v>201906</v>
          </cell>
          <cell r="H2551" t="str">
            <v>Università di Napoli Federico II</v>
          </cell>
          <cell r="I2551" t="str">
            <v>Napoli</v>
          </cell>
          <cell r="J2551" t="str">
            <v>Italy</v>
          </cell>
          <cell r="K2551">
            <v>2</v>
          </cell>
          <cell r="L2551" t="str">
            <v>Institute</v>
          </cell>
          <cell r="M2551">
            <v>3</v>
          </cell>
          <cell r="N2551" t="str">
            <v>Standard</v>
          </cell>
          <cell r="O2551" t="str">
            <v/>
          </cell>
          <cell r="P2551" t="str">
            <v/>
          </cell>
          <cell r="Q2551">
            <v>3</v>
          </cell>
          <cell r="R2551" t="str">
            <v>Année Philologique</v>
          </cell>
          <cell r="S2551" t="str">
            <v/>
          </cell>
        </row>
        <row r="2552">
          <cell r="E2552">
            <v>2003</v>
          </cell>
          <cell r="F2552" t="str">
            <v>Logins</v>
          </cell>
          <cell r="G2552" t="str">
            <v>201907</v>
          </cell>
          <cell r="H2552" t="str">
            <v>Università di Napoli Federico II</v>
          </cell>
          <cell r="I2552" t="str">
            <v>Napoli</v>
          </cell>
          <cell r="J2552" t="str">
            <v>Italy</v>
          </cell>
          <cell r="K2552">
            <v>2</v>
          </cell>
          <cell r="L2552" t="str">
            <v>Institute</v>
          </cell>
          <cell r="M2552">
            <v>3</v>
          </cell>
          <cell r="N2552" t="str">
            <v>Standard</v>
          </cell>
          <cell r="O2552" t="str">
            <v/>
          </cell>
          <cell r="P2552" t="str">
            <v/>
          </cell>
          <cell r="Q2552">
            <v>3</v>
          </cell>
          <cell r="R2552" t="str">
            <v>Année Philologique</v>
          </cell>
          <cell r="S2552" t="str">
            <v/>
          </cell>
        </row>
        <row r="2553">
          <cell r="E2553">
            <v>2003</v>
          </cell>
          <cell r="F2553" t="str">
            <v>Logins</v>
          </cell>
          <cell r="G2553" t="str">
            <v>201908</v>
          </cell>
          <cell r="H2553" t="str">
            <v>Università di Napoli Federico II</v>
          </cell>
          <cell r="I2553" t="str">
            <v>Napoli</v>
          </cell>
          <cell r="J2553" t="str">
            <v>Italy</v>
          </cell>
          <cell r="K2553">
            <v>2</v>
          </cell>
          <cell r="L2553" t="str">
            <v>Institute</v>
          </cell>
          <cell r="M2553">
            <v>3</v>
          </cell>
          <cell r="N2553" t="str">
            <v>Standard</v>
          </cell>
          <cell r="O2553" t="str">
            <v/>
          </cell>
          <cell r="P2553" t="str">
            <v/>
          </cell>
          <cell r="Q2553">
            <v>3</v>
          </cell>
          <cell r="R2553" t="str">
            <v>Année Philologique</v>
          </cell>
          <cell r="S2553" t="str">
            <v/>
          </cell>
        </row>
        <row r="2554">
          <cell r="E2554">
            <v>2003</v>
          </cell>
          <cell r="F2554" t="str">
            <v>Logins</v>
          </cell>
          <cell r="G2554" t="str">
            <v>201909</v>
          </cell>
          <cell r="H2554" t="str">
            <v>Università di Napoli Federico II</v>
          </cell>
          <cell r="I2554" t="str">
            <v>Napoli</v>
          </cell>
          <cell r="J2554" t="str">
            <v>Italy</v>
          </cell>
          <cell r="K2554">
            <v>2</v>
          </cell>
          <cell r="L2554" t="str">
            <v>Institute</v>
          </cell>
          <cell r="M2554">
            <v>3</v>
          </cell>
          <cell r="N2554" t="str">
            <v>Standard</v>
          </cell>
          <cell r="O2554" t="str">
            <v/>
          </cell>
          <cell r="P2554" t="str">
            <v/>
          </cell>
          <cell r="Q2554">
            <v>3</v>
          </cell>
          <cell r="R2554" t="str">
            <v>Année Philologique</v>
          </cell>
          <cell r="S2554" t="str">
            <v/>
          </cell>
        </row>
        <row r="2555">
          <cell r="E2555">
            <v>2003</v>
          </cell>
          <cell r="F2555" t="str">
            <v>Logins</v>
          </cell>
          <cell r="G2555" t="str">
            <v>201910</v>
          </cell>
          <cell r="H2555" t="str">
            <v>Università di Napoli Federico II</v>
          </cell>
          <cell r="I2555" t="str">
            <v>Napoli</v>
          </cell>
          <cell r="J2555" t="str">
            <v>Italy</v>
          </cell>
          <cell r="K2555">
            <v>2</v>
          </cell>
          <cell r="L2555" t="str">
            <v>Institute</v>
          </cell>
          <cell r="M2555">
            <v>3</v>
          </cell>
          <cell r="N2555" t="str">
            <v>Standard</v>
          </cell>
          <cell r="O2555" t="str">
            <v/>
          </cell>
          <cell r="P2555" t="str">
            <v/>
          </cell>
          <cell r="Q2555">
            <v>3</v>
          </cell>
          <cell r="R2555" t="str">
            <v>Année Philologique</v>
          </cell>
          <cell r="S2555" t="str">
            <v/>
          </cell>
        </row>
        <row r="2556">
          <cell r="E2556">
            <v>2003</v>
          </cell>
          <cell r="F2556" t="str">
            <v>Logins</v>
          </cell>
          <cell r="G2556" t="str">
            <v>201911</v>
          </cell>
          <cell r="H2556" t="str">
            <v>Università di Napoli Federico II</v>
          </cell>
          <cell r="I2556" t="str">
            <v>Napoli</v>
          </cell>
          <cell r="J2556" t="str">
            <v>Italy</v>
          </cell>
          <cell r="K2556">
            <v>2</v>
          </cell>
          <cell r="L2556" t="str">
            <v>Institute</v>
          </cell>
          <cell r="M2556">
            <v>3</v>
          </cell>
          <cell r="N2556" t="str">
            <v>Standard</v>
          </cell>
          <cell r="O2556" t="str">
            <v/>
          </cell>
          <cell r="P2556" t="str">
            <v/>
          </cell>
          <cell r="Q2556">
            <v>3</v>
          </cell>
          <cell r="R2556" t="str">
            <v>Année Philologique</v>
          </cell>
          <cell r="S2556" t="str">
            <v/>
          </cell>
        </row>
        <row r="2557">
          <cell r="E2557">
            <v>2003</v>
          </cell>
          <cell r="F2557" t="str">
            <v>Logins</v>
          </cell>
          <cell r="G2557" t="str">
            <v>201912</v>
          </cell>
          <cell r="H2557" t="str">
            <v>Università di Napoli Federico II</v>
          </cell>
          <cell r="I2557" t="str">
            <v>Napoli</v>
          </cell>
          <cell r="J2557" t="str">
            <v>Italy</v>
          </cell>
          <cell r="K2557">
            <v>2</v>
          </cell>
          <cell r="L2557" t="str">
            <v>Institute</v>
          </cell>
          <cell r="M2557">
            <v>3</v>
          </cell>
          <cell r="N2557" t="str">
            <v>Standard</v>
          </cell>
          <cell r="O2557" t="str">
            <v/>
          </cell>
          <cell r="P2557" t="str">
            <v/>
          </cell>
          <cell r="Q2557">
            <v>3</v>
          </cell>
          <cell r="R2557" t="str">
            <v>Année Philologique</v>
          </cell>
          <cell r="S2557" t="str">
            <v/>
          </cell>
        </row>
        <row r="2558">
          <cell r="E2558">
            <v>2028</v>
          </cell>
          <cell r="F2558" t="str">
            <v>Logins</v>
          </cell>
          <cell r="G2558" t="str">
            <v>201901</v>
          </cell>
          <cell r="H2558" t="str">
            <v>Biblioteca Nacional</v>
          </cell>
          <cell r="I2558" t="str">
            <v>Madrid</v>
          </cell>
          <cell r="J2558" t="str">
            <v>Spain</v>
          </cell>
          <cell r="K2558">
            <v>2</v>
          </cell>
          <cell r="L2558" t="str">
            <v>Institute</v>
          </cell>
          <cell r="M2558">
            <v>3</v>
          </cell>
          <cell r="N2558" t="str">
            <v>Standard</v>
          </cell>
          <cell r="O2558" t="str">
            <v/>
          </cell>
          <cell r="P2558" t="str">
            <v/>
          </cell>
          <cell r="Q2558">
            <v>3</v>
          </cell>
          <cell r="R2558" t="str">
            <v>Année Philologique</v>
          </cell>
          <cell r="S2558" t="str">
            <v/>
          </cell>
        </row>
        <row r="2559">
          <cell r="E2559">
            <v>2028</v>
          </cell>
          <cell r="F2559" t="str">
            <v>Logins</v>
          </cell>
          <cell r="G2559" t="str">
            <v>201902</v>
          </cell>
          <cell r="H2559" t="str">
            <v>Biblioteca Nacional</v>
          </cell>
          <cell r="I2559" t="str">
            <v>Madrid</v>
          </cell>
          <cell r="J2559" t="str">
            <v>Spain</v>
          </cell>
          <cell r="K2559">
            <v>2</v>
          </cell>
          <cell r="L2559" t="str">
            <v>Institute</v>
          </cell>
          <cell r="M2559">
            <v>3</v>
          </cell>
          <cell r="N2559" t="str">
            <v>Standard</v>
          </cell>
          <cell r="O2559" t="str">
            <v/>
          </cell>
          <cell r="P2559" t="str">
            <v/>
          </cell>
          <cell r="Q2559">
            <v>3</v>
          </cell>
          <cell r="R2559" t="str">
            <v>Année Philologique</v>
          </cell>
          <cell r="S2559" t="str">
            <v/>
          </cell>
        </row>
        <row r="2560">
          <cell r="E2560">
            <v>2028</v>
          </cell>
          <cell r="F2560" t="str">
            <v>Logins</v>
          </cell>
          <cell r="G2560" t="str">
            <v>201910</v>
          </cell>
          <cell r="H2560" t="str">
            <v>Biblioteca Nacional</v>
          </cell>
          <cell r="I2560" t="str">
            <v>Madrid</v>
          </cell>
          <cell r="J2560" t="str">
            <v>Spain</v>
          </cell>
          <cell r="K2560">
            <v>2</v>
          </cell>
          <cell r="L2560" t="str">
            <v>Institute</v>
          </cell>
          <cell r="M2560">
            <v>3</v>
          </cell>
          <cell r="N2560" t="str">
            <v>Standard</v>
          </cell>
          <cell r="O2560" t="str">
            <v/>
          </cell>
          <cell r="P2560" t="str">
            <v/>
          </cell>
          <cell r="Q2560">
            <v>3</v>
          </cell>
          <cell r="R2560" t="str">
            <v>Année Philologique</v>
          </cell>
          <cell r="S2560" t="str">
            <v/>
          </cell>
        </row>
        <row r="2561">
          <cell r="E2561">
            <v>2028</v>
          </cell>
          <cell r="F2561" t="str">
            <v>Logins</v>
          </cell>
          <cell r="G2561" t="str">
            <v>201911</v>
          </cell>
          <cell r="H2561" t="str">
            <v>Biblioteca Nacional</v>
          </cell>
          <cell r="I2561" t="str">
            <v>Madrid</v>
          </cell>
          <cell r="J2561" t="str">
            <v>Spain</v>
          </cell>
          <cell r="K2561">
            <v>2</v>
          </cell>
          <cell r="L2561" t="str">
            <v>Institute</v>
          </cell>
          <cell r="M2561">
            <v>3</v>
          </cell>
          <cell r="N2561" t="str">
            <v>Standard</v>
          </cell>
          <cell r="O2561" t="str">
            <v/>
          </cell>
          <cell r="P2561" t="str">
            <v/>
          </cell>
          <cell r="Q2561">
            <v>3</v>
          </cell>
          <cell r="R2561" t="str">
            <v>Année Philologique</v>
          </cell>
          <cell r="S2561" t="str">
            <v/>
          </cell>
        </row>
        <row r="2562">
          <cell r="E2562">
            <v>2029</v>
          </cell>
          <cell r="F2562" t="str">
            <v>Logins</v>
          </cell>
          <cell r="G2562" t="str">
            <v>201901</v>
          </cell>
          <cell r="H2562" t="str">
            <v>University College London</v>
          </cell>
          <cell r="I2562" t="str">
            <v>London</v>
          </cell>
          <cell r="J2562" t="str">
            <v>UK</v>
          </cell>
          <cell r="K2562">
            <v>2</v>
          </cell>
          <cell r="L2562" t="str">
            <v>Institute</v>
          </cell>
          <cell r="M2562">
            <v>13</v>
          </cell>
          <cell r="N2562" t="str">
            <v>JISC-1</v>
          </cell>
          <cell r="O2562" t="str">
            <v/>
          </cell>
          <cell r="P2562" t="str">
            <v/>
          </cell>
          <cell r="Q2562">
            <v>40</v>
          </cell>
          <cell r="R2562" t="str">
            <v>Année Philologique</v>
          </cell>
          <cell r="S2562" t="str">
            <v/>
          </cell>
        </row>
        <row r="2563">
          <cell r="E2563">
            <v>2029</v>
          </cell>
          <cell r="F2563" t="str">
            <v>Logins</v>
          </cell>
          <cell r="G2563" t="str">
            <v>201902</v>
          </cell>
          <cell r="H2563" t="str">
            <v>University College London</v>
          </cell>
          <cell r="I2563" t="str">
            <v>London</v>
          </cell>
          <cell r="J2563" t="str">
            <v>UK</v>
          </cell>
          <cell r="K2563">
            <v>2</v>
          </cell>
          <cell r="L2563" t="str">
            <v>Institute</v>
          </cell>
          <cell r="M2563">
            <v>13</v>
          </cell>
          <cell r="N2563" t="str">
            <v>JISC-1</v>
          </cell>
          <cell r="O2563" t="str">
            <v/>
          </cell>
          <cell r="P2563" t="str">
            <v/>
          </cell>
          <cell r="Q2563">
            <v>40</v>
          </cell>
          <cell r="R2563" t="str">
            <v>Année Philologique</v>
          </cell>
          <cell r="S2563" t="str">
            <v/>
          </cell>
        </row>
        <row r="2564">
          <cell r="E2564">
            <v>2029</v>
          </cell>
          <cell r="F2564" t="str">
            <v>Logins</v>
          </cell>
          <cell r="G2564" t="str">
            <v>201903</v>
          </cell>
          <cell r="H2564" t="str">
            <v>University College London</v>
          </cell>
          <cell r="I2564" t="str">
            <v>London</v>
          </cell>
          <cell r="J2564" t="str">
            <v>UK</v>
          </cell>
          <cell r="K2564">
            <v>2</v>
          </cell>
          <cell r="L2564" t="str">
            <v>Institute</v>
          </cell>
          <cell r="M2564">
            <v>13</v>
          </cell>
          <cell r="N2564" t="str">
            <v>JISC-1</v>
          </cell>
          <cell r="O2564" t="str">
            <v/>
          </cell>
          <cell r="P2564" t="str">
            <v/>
          </cell>
          <cell r="Q2564">
            <v>40</v>
          </cell>
          <cell r="R2564" t="str">
            <v>Année Philologique</v>
          </cell>
          <cell r="S2564" t="str">
            <v/>
          </cell>
        </row>
        <row r="2565">
          <cell r="E2565">
            <v>2029</v>
          </cell>
          <cell r="F2565" t="str">
            <v>Logins</v>
          </cell>
          <cell r="G2565" t="str">
            <v>201904</v>
          </cell>
          <cell r="H2565" t="str">
            <v>University College London</v>
          </cell>
          <cell r="I2565" t="str">
            <v>London</v>
          </cell>
          <cell r="J2565" t="str">
            <v>UK</v>
          </cell>
          <cell r="K2565">
            <v>2</v>
          </cell>
          <cell r="L2565" t="str">
            <v>Institute</v>
          </cell>
          <cell r="M2565">
            <v>13</v>
          </cell>
          <cell r="N2565" t="str">
            <v>JISC-1</v>
          </cell>
          <cell r="O2565" t="str">
            <v/>
          </cell>
          <cell r="P2565" t="str">
            <v/>
          </cell>
          <cell r="Q2565">
            <v>40</v>
          </cell>
          <cell r="R2565" t="str">
            <v>Année Philologique</v>
          </cell>
          <cell r="S2565" t="str">
            <v/>
          </cell>
        </row>
        <row r="2566">
          <cell r="E2566">
            <v>2029</v>
          </cell>
          <cell r="F2566" t="str">
            <v>Logins</v>
          </cell>
          <cell r="G2566" t="str">
            <v>201905</v>
          </cell>
          <cell r="H2566" t="str">
            <v>University College London</v>
          </cell>
          <cell r="I2566" t="str">
            <v>London</v>
          </cell>
          <cell r="J2566" t="str">
            <v>UK</v>
          </cell>
          <cell r="K2566">
            <v>2</v>
          </cell>
          <cell r="L2566" t="str">
            <v>Institute</v>
          </cell>
          <cell r="M2566">
            <v>13</v>
          </cell>
          <cell r="N2566" t="str">
            <v>JISC-1</v>
          </cell>
          <cell r="O2566" t="str">
            <v/>
          </cell>
          <cell r="P2566" t="str">
            <v/>
          </cell>
          <cell r="Q2566">
            <v>40</v>
          </cell>
          <cell r="R2566" t="str">
            <v>Année Philologique</v>
          </cell>
          <cell r="S2566" t="str">
            <v/>
          </cell>
        </row>
        <row r="2567">
          <cell r="E2567">
            <v>2029</v>
          </cell>
          <cell r="F2567" t="str">
            <v>Logins</v>
          </cell>
          <cell r="G2567" t="str">
            <v>201906</v>
          </cell>
          <cell r="H2567" t="str">
            <v>University College London</v>
          </cell>
          <cell r="I2567" t="str">
            <v>London</v>
          </cell>
          <cell r="J2567" t="str">
            <v>UK</v>
          </cell>
          <cell r="K2567">
            <v>2</v>
          </cell>
          <cell r="L2567" t="str">
            <v>Institute</v>
          </cell>
          <cell r="M2567">
            <v>13</v>
          </cell>
          <cell r="N2567" t="str">
            <v>JISC-1</v>
          </cell>
          <cell r="O2567" t="str">
            <v/>
          </cell>
          <cell r="P2567" t="str">
            <v/>
          </cell>
          <cell r="Q2567">
            <v>40</v>
          </cell>
          <cell r="R2567" t="str">
            <v>Année Philologique</v>
          </cell>
          <cell r="S2567" t="str">
            <v/>
          </cell>
        </row>
        <row r="2568">
          <cell r="E2568">
            <v>2029</v>
          </cell>
          <cell r="F2568" t="str">
            <v>Logins</v>
          </cell>
          <cell r="G2568" t="str">
            <v>201907</v>
          </cell>
          <cell r="H2568" t="str">
            <v>University College London</v>
          </cell>
          <cell r="I2568" t="str">
            <v>London</v>
          </cell>
          <cell r="J2568" t="str">
            <v>UK</v>
          </cell>
          <cell r="K2568">
            <v>2</v>
          </cell>
          <cell r="L2568" t="str">
            <v>Institute</v>
          </cell>
          <cell r="M2568">
            <v>13</v>
          </cell>
          <cell r="N2568" t="str">
            <v>JISC-1</v>
          </cell>
          <cell r="O2568" t="str">
            <v/>
          </cell>
          <cell r="P2568" t="str">
            <v/>
          </cell>
          <cell r="Q2568">
            <v>40</v>
          </cell>
          <cell r="R2568" t="str">
            <v>Année Philologique</v>
          </cell>
          <cell r="S2568" t="str">
            <v/>
          </cell>
        </row>
        <row r="2569">
          <cell r="E2569">
            <v>2029</v>
          </cell>
          <cell r="F2569" t="str">
            <v>Logins</v>
          </cell>
          <cell r="G2569" t="str">
            <v>201908</v>
          </cell>
          <cell r="H2569" t="str">
            <v>University College London</v>
          </cell>
          <cell r="I2569" t="str">
            <v>London</v>
          </cell>
          <cell r="J2569" t="str">
            <v>UK</v>
          </cell>
          <cell r="K2569">
            <v>2</v>
          </cell>
          <cell r="L2569" t="str">
            <v>Institute</v>
          </cell>
          <cell r="M2569">
            <v>13</v>
          </cell>
          <cell r="N2569" t="str">
            <v>JISC-1</v>
          </cell>
          <cell r="O2569" t="str">
            <v/>
          </cell>
          <cell r="P2569" t="str">
            <v/>
          </cell>
          <cell r="Q2569">
            <v>40</v>
          </cell>
          <cell r="R2569" t="str">
            <v>Année Philologique</v>
          </cell>
          <cell r="S2569" t="str">
            <v/>
          </cell>
        </row>
        <row r="2570">
          <cell r="E2570">
            <v>2029</v>
          </cell>
          <cell r="F2570" t="str">
            <v>Logins</v>
          </cell>
          <cell r="G2570" t="str">
            <v>201909</v>
          </cell>
          <cell r="H2570" t="str">
            <v>University College London</v>
          </cell>
          <cell r="I2570" t="str">
            <v>London</v>
          </cell>
          <cell r="J2570" t="str">
            <v>UK</v>
          </cell>
          <cell r="K2570">
            <v>2</v>
          </cell>
          <cell r="L2570" t="str">
            <v>Institute</v>
          </cell>
          <cell r="M2570">
            <v>13</v>
          </cell>
          <cell r="N2570" t="str">
            <v>JISC-1</v>
          </cell>
          <cell r="O2570" t="str">
            <v/>
          </cell>
          <cell r="P2570" t="str">
            <v/>
          </cell>
          <cell r="Q2570">
            <v>40</v>
          </cell>
          <cell r="R2570" t="str">
            <v>Année Philologique</v>
          </cell>
          <cell r="S2570" t="str">
            <v/>
          </cell>
        </row>
        <row r="2571">
          <cell r="E2571">
            <v>2029</v>
          </cell>
          <cell r="F2571" t="str">
            <v>Logins</v>
          </cell>
          <cell r="G2571" t="str">
            <v>201910</v>
          </cell>
          <cell r="H2571" t="str">
            <v>University College London</v>
          </cell>
          <cell r="I2571" t="str">
            <v>London</v>
          </cell>
          <cell r="J2571" t="str">
            <v>UK</v>
          </cell>
          <cell r="K2571">
            <v>2</v>
          </cell>
          <cell r="L2571" t="str">
            <v>Institute</v>
          </cell>
          <cell r="M2571">
            <v>13</v>
          </cell>
          <cell r="N2571" t="str">
            <v>JISC-1</v>
          </cell>
          <cell r="O2571" t="str">
            <v/>
          </cell>
          <cell r="P2571" t="str">
            <v/>
          </cell>
          <cell r="Q2571">
            <v>40</v>
          </cell>
          <cell r="R2571" t="str">
            <v>Année Philologique</v>
          </cell>
          <cell r="S2571" t="str">
            <v/>
          </cell>
        </row>
        <row r="2572">
          <cell r="E2572">
            <v>2029</v>
          </cell>
          <cell r="F2572" t="str">
            <v>Logins</v>
          </cell>
          <cell r="G2572" t="str">
            <v>201911</v>
          </cell>
          <cell r="H2572" t="str">
            <v>University College London</v>
          </cell>
          <cell r="I2572" t="str">
            <v>London</v>
          </cell>
          <cell r="J2572" t="str">
            <v>UK</v>
          </cell>
          <cell r="K2572">
            <v>2</v>
          </cell>
          <cell r="L2572" t="str">
            <v>Institute</v>
          </cell>
          <cell r="M2572">
            <v>13</v>
          </cell>
          <cell r="N2572" t="str">
            <v>JISC-1</v>
          </cell>
          <cell r="O2572" t="str">
            <v/>
          </cell>
          <cell r="P2572" t="str">
            <v/>
          </cell>
          <cell r="Q2572">
            <v>40</v>
          </cell>
          <cell r="R2572" t="str">
            <v>Année Philologique</v>
          </cell>
          <cell r="S2572" t="str">
            <v/>
          </cell>
        </row>
        <row r="2573">
          <cell r="E2573">
            <v>2029</v>
          </cell>
          <cell r="F2573" t="str">
            <v>Logins</v>
          </cell>
          <cell r="G2573" t="str">
            <v>201912</v>
          </cell>
          <cell r="H2573" t="str">
            <v>University College London</v>
          </cell>
          <cell r="I2573" t="str">
            <v>London</v>
          </cell>
          <cell r="J2573" t="str">
            <v>UK</v>
          </cell>
          <cell r="K2573">
            <v>2</v>
          </cell>
          <cell r="L2573" t="str">
            <v>Institute</v>
          </cell>
          <cell r="M2573">
            <v>13</v>
          </cell>
          <cell r="N2573" t="str">
            <v>JISC-1</v>
          </cell>
          <cell r="O2573" t="str">
            <v/>
          </cell>
          <cell r="P2573" t="str">
            <v/>
          </cell>
          <cell r="Q2573">
            <v>40</v>
          </cell>
          <cell r="R2573" t="str">
            <v>Année Philologique</v>
          </cell>
          <cell r="S2573" t="str">
            <v/>
          </cell>
        </row>
        <row r="2574">
          <cell r="E2574">
            <v>2033</v>
          </cell>
          <cell r="F2574" t="str">
            <v>Logins</v>
          </cell>
          <cell r="G2574" t="str">
            <v>201901</v>
          </cell>
          <cell r="H2574" t="str">
            <v>University of Alberta</v>
          </cell>
          <cell r="I2574" t="str">
            <v>Edmonton</v>
          </cell>
          <cell r="J2574" t="str">
            <v>Canada</v>
          </cell>
          <cell r="K2574">
            <v>1</v>
          </cell>
          <cell r="L2574" t="str">
            <v>Consortium</v>
          </cell>
          <cell r="M2574">
            <v>2</v>
          </cell>
          <cell r="N2574" t="str">
            <v>Campus Wide</v>
          </cell>
          <cell r="O2574" t="str">
            <v/>
          </cell>
          <cell r="P2574" t="str">
            <v/>
          </cell>
          <cell r="Q2574">
            <v>40</v>
          </cell>
          <cell r="R2574" t="str">
            <v>Année Philologique</v>
          </cell>
          <cell r="S2574" t="str">
            <v/>
          </cell>
        </row>
        <row r="2575">
          <cell r="E2575">
            <v>2033</v>
          </cell>
          <cell r="F2575" t="str">
            <v>Logins</v>
          </cell>
          <cell r="G2575" t="str">
            <v>201902</v>
          </cell>
          <cell r="H2575" t="str">
            <v>University of Alberta</v>
          </cell>
          <cell r="I2575" t="str">
            <v>Edmonton</v>
          </cell>
          <cell r="J2575" t="str">
            <v>Canada</v>
          </cell>
          <cell r="K2575">
            <v>1</v>
          </cell>
          <cell r="L2575" t="str">
            <v>Consortium</v>
          </cell>
          <cell r="M2575">
            <v>2</v>
          </cell>
          <cell r="N2575" t="str">
            <v>Campus Wide</v>
          </cell>
          <cell r="O2575" t="str">
            <v/>
          </cell>
          <cell r="P2575" t="str">
            <v/>
          </cell>
          <cell r="Q2575">
            <v>40</v>
          </cell>
          <cell r="R2575" t="str">
            <v>Année Philologique</v>
          </cell>
          <cell r="S2575" t="str">
            <v/>
          </cell>
        </row>
        <row r="2576">
          <cell r="E2576">
            <v>2033</v>
          </cell>
          <cell r="F2576" t="str">
            <v>Logins</v>
          </cell>
          <cell r="G2576" t="str">
            <v>201903</v>
          </cell>
          <cell r="H2576" t="str">
            <v>University of Alberta</v>
          </cell>
          <cell r="I2576" t="str">
            <v>Edmonton</v>
          </cell>
          <cell r="J2576" t="str">
            <v>Canada</v>
          </cell>
          <cell r="K2576">
            <v>1</v>
          </cell>
          <cell r="L2576" t="str">
            <v>Consortium</v>
          </cell>
          <cell r="M2576">
            <v>2</v>
          </cell>
          <cell r="N2576" t="str">
            <v>Campus Wide</v>
          </cell>
          <cell r="O2576" t="str">
            <v/>
          </cell>
          <cell r="P2576" t="str">
            <v/>
          </cell>
          <cell r="Q2576">
            <v>40</v>
          </cell>
          <cell r="R2576" t="str">
            <v>Année Philologique</v>
          </cell>
          <cell r="S2576" t="str">
            <v/>
          </cell>
        </row>
        <row r="2577">
          <cell r="E2577">
            <v>2033</v>
          </cell>
          <cell r="F2577" t="str">
            <v>Logins</v>
          </cell>
          <cell r="G2577" t="str">
            <v>201904</v>
          </cell>
          <cell r="H2577" t="str">
            <v>University of Alberta</v>
          </cell>
          <cell r="I2577" t="str">
            <v>Edmonton</v>
          </cell>
          <cell r="J2577" t="str">
            <v>Canada</v>
          </cell>
          <cell r="K2577">
            <v>1</v>
          </cell>
          <cell r="L2577" t="str">
            <v>Consortium</v>
          </cell>
          <cell r="M2577">
            <v>2</v>
          </cell>
          <cell r="N2577" t="str">
            <v>Campus Wide</v>
          </cell>
          <cell r="O2577" t="str">
            <v/>
          </cell>
          <cell r="P2577" t="str">
            <v/>
          </cell>
          <cell r="Q2577">
            <v>40</v>
          </cell>
          <cell r="R2577" t="str">
            <v>Année Philologique</v>
          </cell>
          <cell r="S2577" t="str">
            <v/>
          </cell>
        </row>
        <row r="2578">
          <cell r="E2578">
            <v>2033</v>
          </cell>
          <cell r="F2578" t="str">
            <v>Logins</v>
          </cell>
          <cell r="G2578" t="str">
            <v>201905</v>
          </cell>
          <cell r="H2578" t="str">
            <v>University of Alberta</v>
          </cell>
          <cell r="I2578" t="str">
            <v>Edmonton</v>
          </cell>
          <cell r="J2578" t="str">
            <v>Canada</v>
          </cell>
          <cell r="K2578">
            <v>1</v>
          </cell>
          <cell r="L2578" t="str">
            <v>Consortium</v>
          </cell>
          <cell r="M2578">
            <v>2</v>
          </cell>
          <cell r="N2578" t="str">
            <v>Campus Wide</v>
          </cell>
          <cell r="O2578" t="str">
            <v/>
          </cell>
          <cell r="P2578" t="str">
            <v/>
          </cell>
          <cell r="Q2578">
            <v>40</v>
          </cell>
          <cell r="R2578" t="str">
            <v>Année Philologique</v>
          </cell>
          <cell r="S2578" t="str">
            <v/>
          </cell>
        </row>
        <row r="2579">
          <cell r="E2579">
            <v>2033</v>
          </cell>
          <cell r="F2579" t="str">
            <v>Logins</v>
          </cell>
          <cell r="G2579" t="str">
            <v>201906</v>
          </cell>
          <cell r="H2579" t="str">
            <v>University of Alberta</v>
          </cell>
          <cell r="I2579" t="str">
            <v>Edmonton</v>
          </cell>
          <cell r="J2579" t="str">
            <v>Canada</v>
          </cell>
          <cell r="K2579">
            <v>1</v>
          </cell>
          <cell r="L2579" t="str">
            <v>Consortium</v>
          </cell>
          <cell r="M2579">
            <v>2</v>
          </cell>
          <cell r="N2579" t="str">
            <v>Campus Wide</v>
          </cell>
          <cell r="O2579" t="str">
            <v/>
          </cell>
          <cell r="P2579" t="str">
            <v/>
          </cell>
          <cell r="Q2579">
            <v>40</v>
          </cell>
          <cell r="R2579" t="str">
            <v>Année Philologique</v>
          </cell>
          <cell r="S2579" t="str">
            <v/>
          </cell>
        </row>
        <row r="2580">
          <cell r="E2580">
            <v>2033</v>
          </cell>
          <cell r="F2580" t="str">
            <v>Logins</v>
          </cell>
          <cell r="G2580" t="str">
            <v>201907</v>
          </cell>
          <cell r="H2580" t="str">
            <v>University of Alberta</v>
          </cell>
          <cell r="I2580" t="str">
            <v>Edmonton</v>
          </cell>
          <cell r="J2580" t="str">
            <v>Canada</v>
          </cell>
          <cell r="K2580">
            <v>1</v>
          </cell>
          <cell r="L2580" t="str">
            <v>Consortium</v>
          </cell>
          <cell r="M2580">
            <v>2</v>
          </cell>
          <cell r="N2580" t="str">
            <v>Campus Wide</v>
          </cell>
          <cell r="O2580" t="str">
            <v/>
          </cell>
          <cell r="P2580" t="str">
            <v/>
          </cell>
          <cell r="Q2580">
            <v>40</v>
          </cell>
          <cell r="R2580" t="str">
            <v>Année Philologique</v>
          </cell>
          <cell r="S2580" t="str">
            <v/>
          </cell>
        </row>
        <row r="2581">
          <cell r="E2581">
            <v>2033</v>
          </cell>
          <cell r="F2581" t="str">
            <v>Logins</v>
          </cell>
          <cell r="G2581" t="str">
            <v>201908</v>
          </cell>
          <cell r="H2581" t="str">
            <v>University of Alberta</v>
          </cell>
          <cell r="I2581" t="str">
            <v>Edmonton</v>
          </cell>
          <cell r="J2581" t="str">
            <v>Canada</v>
          </cell>
          <cell r="K2581">
            <v>1</v>
          </cell>
          <cell r="L2581" t="str">
            <v>Consortium</v>
          </cell>
          <cell r="M2581">
            <v>2</v>
          </cell>
          <cell r="N2581" t="str">
            <v>Campus Wide</v>
          </cell>
          <cell r="O2581" t="str">
            <v/>
          </cell>
          <cell r="P2581" t="str">
            <v/>
          </cell>
          <cell r="Q2581">
            <v>40</v>
          </cell>
          <cell r="R2581" t="str">
            <v>Année Philologique</v>
          </cell>
          <cell r="S2581" t="str">
            <v/>
          </cell>
        </row>
        <row r="2582">
          <cell r="E2582">
            <v>2033</v>
          </cell>
          <cell r="F2582" t="str">
            <v>Logins</v>
          </cell>
          <cell r="G2582" t="str">
            <v>201909</v>
          </cell>
          <cell r="H2582" t="str">
            <v>University of Alberta</v>
          </cell>
          <cell r="I2582" t="str">
            <v>Edmonton</v>
          </cell>
          <cell r="J2582" t="str">
            <v>Canada</v>
          </cell>
          <cell r="K2582">
            <v>1</v>
          </cell>
          <cell r="L2582" t="str">
            <v>Consortium</v>
          </cell>
          <cell r="M2582">
            <v>2</v>
          </cell>
          <cell r="N2582" t="str">
            <v>Campus Wide</v>
          </cell>
          <cell r="O2582" t="str">
            <v/>
          </cell>
          <cell r="P2582" t="str">
            <v/>
          </cell>
          <cell r="Q2582">
            <v>40</v>
          </cell>
          <cell r="R2582" t="str">
            <v>Année Philologique</v>
          </cell>
          <cell r="S2582" t="str">
            <v/>
          </cell>
        </row>
        <row r="2583">
          <cell r="E2583">
            <v>2033</v>
          </cell>
          <cell r="F2583" t="str">
            <v>Logins</v>
          </cell>
          <cell r="G2583" t="str">
            <v>201910</v>
          </cell>
          <cell r="H2583" t="str">
            <v>University of Alberta</v>
          </cell>
          <cell r="I2583" t="str">
            <v>Edmonton</v>
          </cell>
          <cell r="J2583" t="str">
            <v>Canada</v>
          </cell>
          <cell r="K2583">
            <v>1</v>
          </cell>
          <cell r="L2583" t="str">
            <v>Consortium</v>
          </cell>
          <cell r="M2583">
            <v>2</v>
          </cell>
          <cell r="N2583" t="str">
            <v>Campus Wide</v>
          </cell>
          <cell r="O2583" t="str">
            <v/>
          </cell>
          <cell r="P2583" t="str">
            <v/>
          </cell>
          <cell r="Q2583">
            <v>40</v>
          </cell>
          <cell r="R2583" t="str">
            <v>Année Philologique</v>
          </cell>
          <cell r="S2583" t="str">
            <v/>
          </cell>
        </row>
        <row r="2584">
          <cell r="E2584">
            <v>2033</v>
          </cell>
          <cell r="F2584" t="str">
            <v>Logins</v>
          </cell>
          <cell r="G2584" t="str">
            <v>201911</v>
          </cell>
          <cell r="H2584" t="str">
            <v>University of Alberta</v>
          </cell>
          <cell r="I2584" t="str">
            <v>Edmonton</v>
          </cell>
          <cell r="J2584" t="str">
            <v>Canada</v>
          </cell>
          <cell r="K2584">
            <v>1</v>
          </cell>
          <cell r="L2584" t="str">
            <v>Consortium</v>
          </cell>
          <cell r="M2584">
            <v>2</v>
          </cell>
          <cell r="N2584" t="str">
            <v>Campus Wide</v>
          </cell>
          <cell r="O2584" t="str">
            <v/>
          </cell>
          <cell r="P2584" t="str">
            <v/>
          </cell>
          <cell r="Q2584">
            <v>40</v>
          </cell>
          <cell r="R2584" t="str">
            <v>Année Philologique</v>
          </cell>
          <cell r="S2584" t="str">
            <v/>
          </cell>
        </row>
        <row r="2585">
          <cell r="E2585">
            <v>2033</v>
          </cell>
          <cell r="F2585" t="str">
            <v>Logins</v>
          </cell>
          <cell r="G2585" t="str">
            <v>201912</v>
          </cell>
          <cell r="H2585" t="str">
            <v>University of Alberta</v>
          </cell>
          <cell r="I2585" t="str">
            <v>Edmonton</v>
          </cell>
          <cell r="J2585" t="str">
            <v>Canada</v>
          </cell>
          <cell r="K2585">
            <v>1</v>
          </cell>
          <cell r="L2585" t="str">
            <v>Consortium</v>
          </cell>
          <cell r="M2585">
            <v>2</v>
          </cell>
          <cell r="N2585" t="str">
            <v>Campus Wide</v>
          </cell>
          <cell r="O2585" t="str">
            <v/>
          </cell>
          <cell r="P2585" t="str">
            <v/>
          </cell>
          <cell r="Q2585">
            <v>40</v>
          </cell>
          <cell r="R2585" t="str">
            <v>Année Philologique</v>
          </cell>
          <cell r="S2585" t="str">
            <v/>
          </cell>
        </row>
        <row r="2586">
          <cell r="E2586">
            <v>2036</v>
          </cell>
          <cell r="F2586" t="str">
            <v>Logins</v>
          </cell>
          <cell r="G2586" t="str">
            <v>201901</v>
          </cell>
          <cell r="H2586" t="str">
            <v>Université de Nantes</v>
          </cell>
          <cell r="I2586" t="str">
            <v>Nantes</v>
          </cell>
          <cell r="J2586" t="str">
            <v>France</v>
          </cell>
          <cell r="K2586">
            <v>1</v>
          </cell>
          <cell r="L2586" t="str">
            <v>Consortium</v>
          </cell>
          <cell r="M2586">
            <v>3</v>
          </cell>
          <cell r="N2586" t="str">
            <v>Standard</v>
          </cell>
          <cell r="O2586" t="str">
            <v/>
          </cell>
          <cell r="P2586" t="str">
            <v/>
          </cell>
          <cell r="Q2586">
            <v>3</v>
          </cell>
          <cell r="R2586" t="str">
            <v>Année Philologique</v>
          </cell>
          <cell r="S2586" t="str">
            <v/>
          </cell>
        </row>
        <row r="2587">
          <cell r="E2587">
            <v>2036</v>
          </cell>
          <cell r="F2587" t="str">
            <v>Logins</v>
          </cell>
          <cell r="G2587" t="str">
            <v>201902</v>
          </cell>
          <cell r="H2587" t="str">
            <v>Université de Nantes</v>
          </cell>
          <cell r="I2587" t="str">
            <v>Nantes</v>
          </cell>
          <cell r="J2587" t="str">
            <v>France</v>
          </cell>
          <cell r="K2587">
            <v>1</v>
          </cell>
          <cell r="L2587" t="str">
            <v>Consortium</v>
          </cell>
          <cell r="M2587">
            <v>3</v>
          </cell>
          <cell r="N2587" t="str">
            <v>Standard</v>
          </cell>
          <cell r="O2587" t="str">
            <v/>
          </cell>
          <cell r="P2587" t="str">
            <v/>
          </cell>
          <cell r="Q2587">
            <v>3</v>
          </cell>
          <cell r="R2587" t="str">
            <v>Année Philologique</v>
          </cell>
          <cell r="S2587" t="str">
            <v/>
          </cell>
        </row>
        <row r="2588">
          <cell r="E2588">
            <v>2036</v>
          </cell>
          <cell r="F2588" t="str">
            <v>Logins</v>
          </cell>
          <cell r="G2588" t="str">
            <v>201903</v>
          </cell>
          <cell r="H2588" t="str">
            <v>Université de Nantes</v>
          </cell>
          <cell r="I2588" t="str">
            <v>Nantes</v>
          </cell>
          <cell r="J2588" t="str">
            <v>France</v>
          </cell>
          <cell r="K2588">
            <v>1</v>
          </cell>
          <cell r="L2588" t="str">
            <v>Consortium</v>
          </cell>
          <cell r="M2588">
            <v>3</v>
          </cell>
          <cell r="N2588" t="str">
            <v>Standard</v>
          </cell>
          <cell r="O2588" t="str">
            <v/>
          </cell>
          <cell r="P2588" t="str">
            <v/>
          </cell>
          <cell r="Q2588">
            <v>3</v>
          </cell>
          <cell r="R2588" t="str">
            <v>Année Philologique</v>
          </cell>
          <cell r="S2588" t="str">
            <v/>
          </cell>
        </row>
        <row r="2589">
          <cell r="E2589">
            <v>2036</v>
          </cell>
          <cell r="F2589" t="str">
            <v>Logins</v>
          </cell>
          <cell r="G2589" t="str">
            <v>201904</v>
          </cell>
          <cell r="H2589" t="str">
            <v>Université de Nantes</v>
          </cell>
          <cell r="I2589" t="str">
            <v>Nantes</v>
          </cell>
          <cell r="J2589" t="str">
            <v>France</v>
          </cell>
          <cell r="K2589">
            <v>1</v>
          </cell>
          <cell r="L2589" t="str">
            <v>Consortium</v>
          </cell>
          <cell r="M2589">
            <v>3</v>
          </cell>
          <cell r="N2589" t="str">
            <v>Standard</v>
          </cell>
          <cell r="O2589" t="str">
            <v/>
          </cell>
          <cell r="P2589" t="str">
            <v/>
          </cell>
          <cell r="Q2589">
            <v>3</v>
          </cell>
          <cell r="R2589" t="str">
            <v>Année Philologique</v>
          </cell>
          <cell r="S2589" t="str">
            <v/>
          </cell>
        </row>
        <row r="2590">
          <cell r="E2590">
            <v>2036</v>
          </cell>
          <cell r="F2590" t="str">
            <v>Logins</v>
          </cell>
          <cell r="G2590" t="str">
            <v>201905</v>
          </cell>
          <cell r="H2590" t="str">
            <v>Université de Nantes</v>
          </cell>
          <cell r="I2590" t="str">
            <v>Nantes</v>
          </cell>
          <cell r="J2590" t="str">
            <v>France</v>
          </cell>
          <cell r="K2590">
            <v>1</v>
          </cell>
          <cell r="L2590" t="str">
            <v>Consortium</v>
          </cell>
          <cell r="M2590">
            <v>3</v>
          </cell>
          <cell r="N2590" t="str">
            <v>Standard</v>
          </cell>
          <cell r="O2590" t="str">
            <v/>
          </cell>
          <cell r="P2590" t="str">
            <v/>
          </cell>
          <cell r="Q2590">
            <v>3</v>
          </cell>
          <cell r="R2590" t="str">
            <v>Année Philologique</v>
          </cell>
          <cell r="S2590" t="str">
            <v/>
          </cell>
        </row>
        <row r="2591">
          <cell r="E2591">
            <v>2036</v>
          </cell>
          <cell r="F2591" t="str">
            <v>Logins</v>
          </cell>
          <cell r="G2591" t="str">
            <v>201906</v>
          </cell>
          <cell r="H2591" t="str">
            <v>Université de Nantes</v>
          </cell>
          <cell r="I2591" t="str">
            <v>Nantes</v>
          </cell>
          <cell r="J2591" t="str">
            <v>France</v>
          </cell>
          <cell r="K2591">
            <v>1</v>
          </cell>
          <cell r="L2591" t="str">
            <v>Consortium</v>
          </cell>
          <cell r="M2591">
            <v>3</v>
          </cell>
          <cell r="N2591" t="str">
            <v>Standard</v>
          </cell>
          <cell r="O2591" t="str">
            <v/>
          </cell>
          <cell r="P2591" t="str">
            <v/>
          </cell>
          <cell r="Q2591">
            <v>3</v>
          </cell>
          <cell r="R2591" t="str">
            <v>Année Philologique</v>
          </cell>
          <cell r="S2591" t="str">
            <v/>
          </cell>
        </row>
        <row r="2592">
          <cell r="E2592">
            <v>2036</v>
          </cell>
          <cell r="F2592" t="str">
            <v>Logins</v>
          </cell>
          <cell r="G2592" t="str">
            <v>201907</v>
          </cell>
          <cell r="H2592" t="str">
            <v>Université de Nantes</v>
          </cell>
          <cell r="I2592" t="str">
            <v>Nantes</v>
          </cell>
          <cell r="J2592" t="str">
            <v>France</v>
          </cell>
          <cell r="K2592">
            <v>1</v>
          </cell>
          <cell r="L2592" t="str">
            <v>Consortium</v>
          </cell>
          <cell r="M2592">
            <v>3</v>
          </cell>
          <cell r="N2592" t="str">
            <v>Standard</v>
          </cell>
          <cell r="O2592" t="str">
            <v/>
          </cell>
          <cell r="P2592" t="str">
            <v/>
          </cell>
          <cell r="Q2592">
            <v>3</v>
          </cell>
          <cell r="R2592" t="str">
            <v>Année Philologique</v>
          </cell>
          <cell r="S2592" t="str">
            <v/>
          </cell>
        </row>
        <row r="2593">
          <cell r="E2593">
            <v>2036</v>
          </cell>
          <cell r="F2593" t="str">
            <v>Logins</v>
          </cell>
          <cell r="G2593" t="str">
            <v>201908</v>
          </cell>
          <cell r="H2593" t="str">
            <v>Université de Nantes</v>
          </cell>
          <cell r="I2593" t="str">
            <v>Nantes</v>
          </cell>
          <cell r="J2593" t="str">
            <v>France</v>
          </cell>
          <cell r="K2593">
            <v>1</v>
          </cell>
          <cell r="L2593" t="str">
            <v>Consortium</v>
          </cell>
          <cell r="M2593">
            <v>3</v>
          </cell>
          <cell r="N2593" t="str">
            <v>Standard</v>
          </cell>
          <cell r="O2593" t="str">
            <v/>
          </cell>
          <cell r="P2593" t="str">
            <v/>
          </cell>
          <cell r="Q2593">
            <v>3</v>
          </cell>
          <cell r="R2593" t="str">
            <v>Année Philologique</v>
          </cell>
          <cell r="S2593" t="str">
            <v/>
          </cell>
        </row>
        <row r="2594">
          <cell r="E2594">
            <v>2036</v>
          </cell>
          <cell r="F2594" t="str">
            <v>Logins</v>
          </cell>
          <cell r="G2594" t="str">
            <v>201909</v>
          </cell>
          <cell r="H2594" t="str">
            <v>Université de Nantes</v>
          </cell>
          <cell r="I2594" t="str">
            <v>Nantes</v>
          </cell>
          <cell r="J2594" t="str">
            <v>France</v>
          </cell>
          <cell r="K2594">
            <v>1</v>
          </cell>
          <cell r="L2594" t="str">
            <v>Consortium</v>
          </cell>
          <cell r="M2594">
            <v>3</v>
          </cell>
          <cell r="N2594" t="str">
            <v>Standard</v>
          </cell>
          <cell r="O2594" t="str">
            <v/>
          </cell>
          <cell r="P2594" t="str">
            <v/>
          </cell>
          <cell r="Q2594">
            <v>3</v>
          </cell>
          <cell r="R2594" t="str">
            <v>Année Philologique</v>
          </cell>
          <cell r="S2594" t="str">
            <v/>
          </cell>
        </row>
        <row r="2595">
          <cell r="E2595">
            <v>2036</v>
          </cell>
          <cell r="F2595" t="str">
            <v>Logins</v>
          </cell>
          <cell r="G2595" t="str">
            <v>201910</v>
          </cell>
          <cell r="H2595" t="str">
            <v>Université de Nantes</v>
          </cell>
          <cell r="I2595" t="str">
            <v>Nantes</v>
          </cell>
          <cell r="J2595" t="str">
            <v>France</v>
          </cell>
          <cell r="K2595">
            <v>1</v>
          </cell>
          <cell r="L2595" t="str">
            <v>Consortium</v>
          </cell>
          <cell r="M2595">
            <v>3</v>
          </cell>
          <cell r="N2595" t="str">
            <v>Standard</v>
          </cell>
          <cell r="O2595" t="str">
            <v/>
          </cell>
          <cell r="P2595" t="str">
            <v/>
          </cell>
          <cell r="Q2595">
            <v>3</v>
          </cell>
          <cell r="R2595" t="str">
            <v>Année Philologique</v>
          </cell>
          <cell r="S2595" t="str">
            <v/>
          </cell>
        </row>
        <row r="2596">
          <cell r="E2596">
            <v>2036</v>
          </cell>
          <cell r="F2596" t="str">
            <v>Logins</v>
          </cell>
          <cell r="G2596" t="str">
            <v>201911</v>
          </cell>
          <cell r="H2596" t="str">
            <v>Université de Nantes</v>
          </cell>
          <cell r="I2596" t="str">
            <v>Nantes</v>
          </cell>
          <cell r="J2596" t="str">
            <v>France</v>
          </cell>
          <cell r="K2596">
            <v>1</v>
          </cell>
          <cell r="L2596" t="str">
            <v>Consortium</v>
          </cell>
          <cell r="M2596">
            <v>3</v>
          </cell>
          <cell r="N2596" t="str">
            <v>Standard</v>
          </cell>
          <cell r="O2596" t="str">
            <v/>
          </cell>
          <cell r="P2596" t="str">
            <v/>
          </cell>
          <cell r="Q2596">
            <v>3</v>
          </cell>
          <cell r="R2596" t="str">
            <v>Année Philologique</v>
          </cell>
          <cell r="S2596" t="str">
            <v/>
          </cell>
        </row>
        <row r="2597">
          <cell r="E2597">
            <v>2036</v>
          </cell>
          <cell r="F2597" t="str">
            <v>Logins</v>
          </cell>
          <cell r="G2597" t="str">
            <v>201912</v>
          </cell>
          <cell r="H2597" t="str">
            <v>Université de Nantes</v>
          </cell>
          <cell r="I2597" t="str">
            <v>Nantes</v>
          </cell>
          <cell r="J2597" t="str">
            <v>France</v>
          </cell>
          <cell r="K2597">
            <v>1</v>
          </cell>
          <cell r="L2597" t="str">
            <v>Consortium</v>
          </cell>
          <cell r="M2597">
            <v>3</v>
          </cell>
          <cell r="N2597" t="str">
            <v>Standard</v>
          </cell>
          <cell r="O2597" t="str">
            <v/>
          </cell>
          <cell r="P2597" t="str">
            <v/>
          </cell>
          <cell r="Q2597">
            <v>3</v>
          </cell>
          <cell r="R2597" t="str">
            <v>Année Philologique</v>
          </cell>
          <cell r="S2597" t="str">
            <v/>
          </cell>
        </row>
        <row r="2598">
          <cell r="E2598">
            <v>2038</v>
          </cell>
          <cell r="F2598" t="str">
            <v>Logins</v>
          </cell>
          <cell r="G2598" t="str">
            <v>201901</v>
          </cell>
          <cell r="H2598" t="str">
            <v>University of Cyprus</v>
          </cell>
          <cell r="I2598" t="str">
            <v>Nicosia</v>
          </cell>
          <cell r="J2598" t="str">
            <v>Cyprus</v>
          </cell>
          <cell r="K2598">
            <v>2</v>
          </cell>
          <cell r="L2598" t="str">
            <v>Institute</v>
          </cell>
          <cell r="M2598">
            <v>3</v>
          </cell>
          <cell r="N2598" t="str">
            <v>Standard</v>
          </cell>
          <cell r="O2598" t="str">
            <v/>
          </cell>
          <cell r="P2598" t="str">
            <v/>
          </cell>
          <cell r="Q2598">
            <v>3</v>
          </cell>
          <cell r="R2598" t="str">
            <v>Année Philologique</v>
          </cell>
          <cell r="S2598" t="str">
            <v/>
          </cell>
        </row>
        <row r="2599">
          <cell r="E2599">
            <v>2038</v>
          </cell>
          <cell r="F2599" t="str">
            <v>Logins</v>
          </cell>
          <cell r="G2599" t="str">
            <v>201902</v>
          </cell>
          <cell r="H2599" t="str">
            <v>University of Cyprus</v>
          </cell>
          <cell r="I2599" t="str">
            <v>Nicosia</v>
          </cell>
          <cell r="J2599" t="str">
            <v>Cyprus</v>
          </cell>
          <cell r="K2599">
            <v>2</v>
          </cell>
          <cell r="L2599" t="str">
            <v>Institute</v>
          </cell>
          <cell r="M2599">
            <v>3</v>
          </cell>
          <cell r="N2599" t="str">
            <v>Standard</v>
          </cell>
          <cell r="O2599" t="str">
            <v/>
          </cell>
          <cell r="P2599" t="str">
            <v/>
          </cell>
          <cell r="Q2599">
            <v>3</v>
          </cell>
          <cell r="R2599" t="str">
            <v>Année Philologique</v>
          </cell>
          <cell r="S2599" t="str">
            <v/>
          </cell>
        </row>
        <row r="2600">
          <cell r="E2600">
            <v>2038</v>
          </cell>
          <cell r="F2600" t="str">
            <v>Logins</v>
          </cell>
          <cell r="G2600" t="str">
            <v>201903</v>
          </cell>
          <cell r="H2600" t="str">
            <v>University of Cyprus</v>
          </cell>
          <cell r="I2600" t="str">
            <v>Nicosia</v>
          </cell>
          <cell r="J2600" t="str">
            <v>Cyprus</v>
          </cell>
          <cell r="K2600">
            <v>2</v>
          </cell>
          <cell r="L2600" t="str">
            <v>Institute</v>
          </cell>
          <cell r="M2600">
            <v>3</v>
          </cell>
          <cell r="N2600" t="str">
            <v>Standard</v>
          </cell>
          <cell r="O2600" t="str">
            <v/>
          </cell>
          <cell r="P2600" t="str">
            <v/>
          </cell>
          <cell r="Q2600">
            <v>3</v>
          </cell>
          <cell r="R2600" t="str">
            <v>Année Philologique</v>
          </cell>
          <cell r="S2600" t="str">
            <v/>
          </cell>
        </row>
        <row r="2601">
          <cell r="E2601">
            <v>2038</v>
          </cell>
          <cell r="F2601" t="str">
            <v>Logins</v>
          </cell>
          <cell r="G2601" t="str">
            <v>201904</v>
          </cell>
          <cell r="H2601" t="str">
            <v>University of Cyprus</v>
          </cell>
          <cell r="I2601" t="str">
            <v>Nicosia</v>
          </cell>
          <cell r="J2601" t="str">
            <v>Cyprus</v>
          </cell>
          <cell r="K2601">
            <v>2</v>
          </cell>
          <cell r="L2601" t="str">
            <v>Institute</v>
          </cell>
          <cell r="M2601">
            <v>3</v>
          </cell>
          <cell r="N2601" t="str">
            <v>Standard</v>
          </cell>
          <cell r="O2601" t="str">
            <v/>
          </cell>
          <cell r="P2601" t="str">
            <v/>
          </cell>
          <cell r="Q2601">
            <v>3</v>
          </cell>
          <cell r="R2601" t="str">
            <v>Année Philologique</v>
          </cell>
          <cell r="S2601" t="str">
            <v/>
          </cell>
        </row>
        <row r="2602">
          <cell r="E2602">
            <v>2038</v>
          </cell>
          <cell r="F2602" t="str">
            <v>Logins</v>
          </cell>
          <cell r="G2602" t="str">
            <v>201905</v>
          </cell>
          <cell r="H2602" t="str">
            <v>University of Cyprus</v>
          </cell>
          <cell r="I2602" t="str">
            <v>Nicosia</v>
          </cell>
          <cell r="J2602" t="str">
            <v>Cyprus</v>
          </cell>
          <cell r="K2602">
            <v>2</v>
          </cell>
          <cell r="L2602" t="str">
            <v>Institute</v>
          </cell>
          <cell r="M2602">
            <v>3</v>
          </cell>
          <cell r="N2602" t="str">
            <v>Standard</v>
          </cell>
          <cell r="O2602" t="str">
            <v/>
          </cell>
          <cell r="P2602" t="str">
            <v/>
          </cell>
          <cell r="Q2602">
            <v>3</v>
          </cell>
          <cell r="R2602" t="str">
            <v>Année Philologique</v>
          </cell>
          <cell r="S2602" t="str">
            <v/>
          </cell>
        </row>
        <row r="2603">
          <cell r="E2603">
            <v>2038</v>
          </cell>
          <cell r="F2603" t="str">
            <v>Logins</v>
          </cell>
          <cell r="G2603" t="str">
            <v>201906</v>
          </cell>
          <cell r="H2603" t="str">
            <v>University of Cyprus</v>
          </cell>
          <cell r="I2603" t="str">
            <v>Nicosia</v>
          </cell>
          <cell r="J2603" t="str">
            <v>Cyprus</v>
          </cell>
          <cell r="K2603">
            <v>2</v>
          </cell>
          <cell r="L2603" t="str">
            <v>Institute</v>
          </cell>
          <cell r="M2603">
            <v>3</v>
          </cell>
          <cell r="N2603" t="str">
            <v>Standard</v>
          </cell>
          <cell r="O2603" t="str">
            <v/>
          </cell>
          <cell r="P2603" t="str">
            <v/>
          </cell>
          <cell r="Q2603">
            <v>3</v>
          </cell>
          <cell r="R2603" t="str">
            <v>Année Philologique</v>
          </cell>
          <cell r="S2603" t="str">
            <v/>
          </cell>
        </row>
        <row r="2604">
          <cell r="E2604">
            <v>2038</v>
          </cell>
          <cell r="F2604" t="str">
            <v>Logins</v>
          </cell>
          <cell r="G2604" t="str">
            <v>201907</v>
          </cell>
          <cell r="H2604" t="str">
            <v>University of Cyprus</v>
          </cell>
          <cell r="I2604" t="str">
            <v>Nicosia</v>
          </cell>
          <cell r="J2604" t="str">
            <v>Cyprus</v>
          </cell>
          <cell r="K2604">
            <v>2</v>
          </cell>
          <cell r="L2604" t="str">
            <v>Institute</v>
          </cell>
          <cell r="M2604">
            <v>3</v>
          </cell>
          <cell r="N2604" t="str">
            <v>Standard</v>
          </cell>
          <cell r="O2604" t="str">
            <v/>
          </cell>
          <cell r="P2604" t="str">
            <v/>
          </cell>
          <cell r="Q2604">
            <v>3</v>
          </cell>
          <cell r="R2604" t="str">
            <v>Année Philologique</v>
          </cell>
          <cell r="S2604" t="str">
            <v/>
          </cell>
        </row>
        <row r="2605">
          <cell r="E2605">
            <v>2038</v>
          </cell>
          <cell r="F2605" t="str">
            <v>Logins</v>
          </cell>
          <cell r="G2605" t="str">
            <v>201908</v>
          </cell>
          <cell r="H2605" t="str">
            <v>University of Cyprus</v>
          </cell>
          <cell r="I2605" t="str">
            <v>Nicosia</v>
          </cell>
          <cell r="J2605" t="str">
            <v>Cyprus</v>
          </cell>
          <cell r="K2605">
            <v>2</v>
          </cell>
          <cell r="L2605" t="str">
            <v>Institute</v>
          </cell>
          <cell r="M2605">
            <v>3</v>
          </cell>
          <cell r="N2605" t="str">
            <v>Standard</v>
          </cell>
          <cell r="O2605" t="str">
            <v/>
          </cell>
          <cell r="P2605" t="str">
            <v/>
          </cell>
          <cell r="Q2605">
            <v>3</v>
          </cell>
          <cell r="R2605" t="str">
            <v>Année Philologique</v>
          </cell>
          <cell r="S2605" t="str">
            <v/>
          </cell>
        </row>
        <row r="2606">
          <cell r="E2606">
            <v>2038</v>
          </cell>
          <cell r="F2606" t="str">
            <v>Logins</v>
          </cell>
          <cell r="G2606" t="str">
            <v>201909</v>
          </cell>
          <cell r="H2606" t="str">
            <v>University of Cyprus</v>
          </cell>
          <cell r="I2606" t="str">
            <v>Nicosia</v>
          </cell>
          <cell r="J2606" t="str">
            <v>Cyprus</v>
          </cell>
          <cell r="K2606">
            <v>2</v>
          </cell>
          <cell r="L2606" t="str">
            <v>Institute</v>
          </cell>
          <cell r="M2606">
            <v>3</v>
          </cell>
          <cell r="N2606" t="str">
            <v>Standard</v>
          </cell>
          <cell r="O2606" t="str">
            <v/>
          </cell>
          <cell r="P2606" t="str">
            <v/>
          </cell>
          <cell r="Q2606">
            <v>3</v>
          </cell>
          <cell r="R2606" t="str">
            <v>Année Philologique</v>
          </cell>
          <cell r="S2606" t="str">
            <v/>
          </cell>
        </row>
        <row r="2607">
          <cell r="E2607">
            <v>2038</v>
          </cell>
          <cell r="F2607" t="str">
            <v>Logins</v>
          </cell>
          <cell r="G2607" t="str">
            <v>201910</v>
          </cell>
          <cell r="H2607" t="str">
            <v>University of Cyprus</v>
          </cell>
          <cell r="I2607" t="str">
            <v>Nicosia</v>
          </cell>
          <cell r="J2607" t="str">
            <v>Cyprus</v>
          </cell>
          <cell r="K2607">
            <v>2</v>
          </cell>
          <cell r="L2607" t="str">
            <v>Institute</v>
          </cell>
          <cell r="M2607">
            <v>3</v>
          </cell>
          <cell r="N2607" t="str">
            <v>Standard</v>
          </cell>
          <cell r="O2607" t="str">
            <v/>
          </cell>
          <cell r="P2607" t="str">
            <v/>
          </cell>
          <cell r="Q2607">
            <v>3</v>
          </cell>
          <cell r="R2607" t="str">
            <v>Année Philologique</v>
          </cell>
          <cell r="S2607" t="str">
            <v/>
          </cell>
        </row>
        <row r="2608">
          <cell r="E2608">
            <v>2038</v>
          </cell>
          <cell r="F2608" t="str">
            <v>Logins</v>
          </cell>
          <cell r="G2608" t="str">
            <v>201911</v>
          </cell>
          <cell r="H2608" t="str">
            <v>University of Cyprus</v>
          </cell>
          <cell r="I2608" t="str">
            <v>Nicosia</v>
          </cell>
          <cell r="J2608" t="str">
            <v>Cyprus</v>
          </cell>
          <cell r="K2608">
            <v>2</v>
          </cell>
          <cell r="L2608" t="str">
            <v>Institute</v>
          </cell>
          <cell r="M2608">
            <v>3</v>
          </cell>
          <cell r="N2608" t="str">
            <v>Standard</v>
          </cell>
          <cell r="O2608" t="str">
            <v/>
          </cell>
          <cell r="P2608" t="str">
            <v/>
          </cell>
          <cell r="Q2608">
            <v>3</v>
          </cell>
          <cell r="R2608" t="str">
            <v>Année Philologique</v>
          </cell>
          <cell r="S2608" t="str">
            <v/>
          </cell>
        </row>
        <row r="2609">
          <cell r="E2609">
            <v>2038</v>
          </cell>
          <cell r="F2609" t="str">
            <v>Logins</v>
          </cell>
          <cell r="G2609" t="str">
            <v>201912</v>
          </cell>
          <cell r="H2609" t="str">
            <v>University of Cyprus</v>
          </cell>
          <cell r="I2609" t="str">
            <v>Nicosia</v>
          </cell>
          <cell r="J2609" t="str">
            <v>Cyprus</v>
          </cell>
          <cell r="K2609">
            <v>2</v>
          </cell>
          <cell r="L2609" t="str">
            <v>Institute</v>
          </cell>
          <cell r="M2609">
            <v>3</v>
          </cell>
          <cell r="N2609" t="str">
            <v>Standard</v>
          </cell>
          <cell r="O2609" t="str">
            <v/>
          </cell>
          <cell r="P2609" t="str">
            <v/>
          </cell>
          <cell r="Q2609">
            <v>3</v>
          </cell>
          <cell r="R2609" t="str">
            <v>Année Philologique</v>
          </cell>
          <cell r="S2609" t="str">
            <v/>
          </cell>
        </row>
        <row r="2610">
          <cell r="E2610">
            <v>2039</v>
          </cell>
          <cell r="F2610" t="str">
            <v>Logins</v>
          </cell>
          <cell r="G2610" t="str">
            <v>201901</v>
          </cell>
          <cell r="H2610" t="str">
            <v>Université Laval</v>
          </cell>
          <cell r="I2610" t="str">
            <v>Québec</v>
          </cell>
          <cell r="J2610" t="str">
            <v>Canada</v>
          </cell>
          <cell r="K2610">
            <v>1</v>
          </cell>
          <cell r="L2610" t="str">
            <v>Consortium</v>
          </cell>
          <cell r="M2610">
            <v>2</v>
          </cell>
          <cell r="N2610" t="str">
            <v>Campus Wide</v>
          </cell>
          <cell r="O2610" t="str">
            <v/>
          </cell>
          <cell r="P2610" t="str">
            <v/>
          </cell>
          <cell r="Q2610">
            <v>70</v>
          </cell>
          <cell r="R2610" t="str">
            <v>Année Philologique</v>
          </cell>
          <cell r="S2610" t="str">
            <v/>
          </cell>
        </row>
        <row r="2611">
          <cell r="E2611">
            <v>2039</v>
          </cell>
          <cell r="F2611" t="str">
            <v>Logins</v>
          </cell>
          <cell r="G2611" t="str">
            <v>201902</v>
          </cell>
          <cell r="H2611" t="str">
            <v>Université Laval</v>
          </cell>
          <cell r="I2611" t="str">
            <v>Québec</v>
          </cell>
          <cell r="J2611" t="str">
            <v>Canada</v>
          </cell>
          <cell r="K2611">
            <v>1</v>
          </cell>
          <cell r="L2611" t="str">
            <v>Consortium</v>
          </cell>
          <cell r="M2611">
            <v>2</v>
          </cell>
          <cell r="N2611" t="str">
            <v>Campus Wide</v>
          </cell>
          <cell r="O2611" t="str">
            <v/>
          </cell>
          <cell r="P2611" t="str">
            <v/>
          </cell>
          <cell r="Q2611">
            <v>70</v>
          </cell>
          <cell r="R2611" t="str">
            <v>Année Philologique</v>
          </cell>
          <cell r="S2611" t="str">
            <v/>
          </cell>
        </row>
        <row r="2612">
          <cell r="E2612">
            <v>2039</v>
          </cell>
          <cell r="F2612" t="str">
            <v>Logins</v>
          </cell>
          <cell r="G2612" t="str">
            <v>201903</v>
          </cell>
          <cell r="H2612" t="str">
            <v>Université Laval</v>
          </cell>
          <cell r="I2612" t="str">
            <v>Québec</v>
          </cell>
          <cell r="J2612" t="str">
            <v>Canada</v>
          </cell>
          <cell r="K2612">
            <v>1</v>
          </cell>
          <cell r="L2612" t="str">
            <v>Consortium</v>
          </cell>
          <cell r="M2612">
            <v>2</v>
          </cell>
          <cell r="N2612" t="str">
            <v>Campus Wide</v>
          </cell>
          <cell r="O2612" t="str">
            <v/>
          </cell>
          <cell r="P2612" t="str">
            <v/>
          </cell>
          <cell r="Q2612">
            <v>70</v>
          </cell>
          <cell r="R2612" t="str">
            <v>Année Philologique</v>
          </cell>
          <cell r="S2612" t="str">
            <v/>
          </cell>
        </row>
        <row r="2613">
          <cell r="E2613">
            <v>2039</v>
          </cell>
          <cell r="F2613" t="str">
            <v>Logins</v>
          </cell>
          <cell r="G2613" t="str">
            <v>201904</v>
          </cell>
          <cell r="H2613" t="str">
            <v>Université Laval</v>
          </cell>
          <cell r="I2613" t="str">
            <v>Québec</v>
          </cell>
          <cell r="J2613" t="str">
            <v>Canada</v>
          </cell>
          <cell r="K2613">
            <v>1</v>
          </cell>
          <cell r="L2613" t="str">
            <v>Consortium</v>
          </cell>
          <cell r="M2613">
            <v>2</v>
          </cell>
          <cell r="N2613" t="str">
            <v>Campus Wide</v>
          </cell>
          <cell r="O2613" t="str">
            <v/>
          </cell>
          <cell r="P2613" t="str">
            <v/>
          </cell>
          <cell r="Q2613">
            <v>70</v>
          </cell>
          <cell r="R2613" t="str">
            <v>Année Philologique</v>
          </cell>
          <cell r="S2613" t="str">
            <v/>
          </cell>
        </row>
        <row r="2614">
          <cell r="E2614">
            <v>2039</v>
          </cell>
          <cell r="F2614" t="str">
            <v>Logins</v>
          </cell>
          <cell r="G2614" t="str">
            <v>201905</v>
          </cell>
          <cell r="H2614" t="str">
            <v>Université Laval</v>
          </cell>
          <cell r="I2614" t="str">
            <v>Québec</v>
          </cell>
          <cell r="J2614" t="str">
            <v>Canada</v>
          </cell>
          <cell r="K2614">
            <v>1</v>
          </cell>
          <cell r="L2614" t="str">
            <v>Consortium</v>
          </cell>
          <cell r="M2614">
            <v>2</v>
          </cell>
          <cell r="N2614" t="str">
            <v>Campus Wide</v>
          </cell>
          <cell r="O2614" t="str">
            <v/>
          </cell>
          <cell r="P2614" t="str">
            <v/>
          </cell>
          <cell r="Q2614">
            <v>70</v>
          </cell>
          <cell r="R2614" t="str">
            <v>Année Philologique</v>
          </cell>
          <cell r="S2614" t="str">
            <v/>
          </cell>
        </row>
        <row r="2615">
          <cell r="E2615">
            <v>2039</v>
          </cell>
          <cell r="F2615" t="str">
            <v>Logins</v>
          </cell>
          <cell r="G2615" t="str">
            <v>201906</v>
          </cell>
          <cell r="H2615" t="str">
            <v>Université Laval</v>
          </cell>
          <cell r="I2615" t="str">
            <v>Québec</v>
          </cell>
          <cell r="J2615" t="str">
            <v>Canada</v>
          </cell>
          <cell r="K2615">
            <v>1</v>
          </cell>
          <cell r="L2615" t="str">
            <v>Consortium</v>
          </cell>
          <cell r="M2615">
            <v>2</v>
          </cell>
          <cell r="N2615" t="str">
            <v>Campus Wide</v>
          </cell>
          <cell r="O2615" t="str">
            <v/>
          </cell>
          <cell r="P2615" t="str">
            <v/>
          </cell>
          <cell r="Q2615">
            <v>70</v>
          </cell>
          <cell r="R2615" t="str">
            <v>Année Philologique</v>
          </cell>
          <cell r="S2615" t="str">
            <v/>
          </cell>
        </row>
        <row r="2616">
          <cell r="E2616">
            <v>2039</v>
          </cell>
          <cell r="F2616" t="str">
            <v>Logins</v>
          </cell>
          <cell r="G2616" t="str">
            <v>201907</v>
          </cell>
          <cell r="H2616" t="str">
            <v>Université Laval</v>
          </cell>
          <cell r="I2616" t="str">
            <v>Québec</v>
          </cell>
          <cell r="J2616" t="str">
            <v>Canada</v>
          </cell>
          <cell r="K2616">
            <v>1</v>
          </cell>
          <cell r="L2616" t="str">
            <v>Consortium</v>
          </cell>
          <cell r="M2616">
            <v>2</v>
          </cell>
          <cell r="N2616" t="str">
            <v>Campus Wide</v>
          </cell>
          <cell r="O2616" t="str">
            <v/>
          </cell>
          <cell r="P2616" t="str">
            <v/>
          </cell>
          <cell r="Q2616">
            <v>70</v>
          </cell>
          <cell r="R2616" t="str">
            <v>Année Philologique</v>
          </cell>
          <cell r="S2616" t="str">
            <v/>
          </cell>
        </row>
        <row r="2617">
          <cell r="E2617">
            <v>2039</v>
          </cell>
          <cell r="F2617" t="str">
            <v>Logins</v>
          </cell>
          <cell r="G2617" t="str">
            <v>201908</v>
          </cell>
          <cell r="H2617" t="str">
            <v>Université Laval</v>
          </cell>
          <cell r="I2617" t="str">
            <v>Québec</v>
          </cell>
          <cell r="J2617" t="str">
            <v>Canada</v>
          </cell>
          <cell r="K2617">
            <v>1</v>
          </cell>
          <cell r="L2617" t="str">
            <v>Consortium</v>
          </cell>
          <cell r="M2617">
            <v>2</v>
          </cell>
          <cell r="N2617" t="str">
            <v>Campus Wide</v>
          </cell>
          <cell r="O2617" t="str">
            <v/>
          </cell>
          <cell r="P2617" t="str">
            <v/>
          </cell>
          <cell r="Q2617">
            <v>70</v>
          </cell>
          <cell r="R2617" t="str">
            <v>Année Philologique</v>
          </cell>
          <cell r="S2617" t="str">
            <v/>
          </cell>
        </row>
        <row r="2618">
          <cell r="E2618">
            <v>2039</v>
          </cell>
          <cell r="F2618" t="str">
            <v>Logins</v>
          </cell>
          <cell r="G2618" t="str">
            <v>201909</v>
          </cell>
          <cell r="H2618" t="str">
            <v>Université Laval</v>
          </cell>
          <cell r="I2618" t="str">
            <v>Québec</v>
          </cell>
          <cell r="J2618" t="str">
            <v>Canada</v>
          </cell>
          <cell r="K2618">
            <v>1</v>
          </cell>
          <cell r="L2618" t="str">
            <v>Consortium</v>
          </cell>
          <cell r="M2618">
            <v>2</v>
          </cell>
          <cell r="N2618" t="str">
            <v>Campus Wide</v>
          </cell>
          <cell r="O2618" t="str">
            <v/>
          </cell>
          <cell r="P2618" t="str">
            <v/>
          </cell>
          <cell r="Q2618">
            <v>70</v>
          </cell>
          <cell r="R2618" t="str">
            <v>Année Philologique</v>
          </cell>
          <cell r="S2618" t="str">
            <v/>
          </cell>
        </row>
        <row r="2619">
          <cell r="E2619">
            <v>2039</v>
          </cell>
          <cell r="F2619" t="str">
            <v>Logins</v>
          </cell>
          <cell r="G2619" t="str">
            <v>201910</v>
          </cell>
          <cell r="H2619" t="str">
            <v>Université Laval</v>
          </cell>
          <cell r="I2619" t="str">
            <v>Québec</v>
          </cell>
          <cell r="J2619" t="str">
            <v>Canada</v>
          </cell>
          <cell r="K2619">
            <v>1</v>
          </cell>
          <cell r="L2619" t="str">
            <v>Consortium</v>
          </cell>
          <cell r="M2619">
            <v>2</v>
          </cell>
          <cell r="N2619" t="str">
            <v>Campus Wide</v>
          </cell>
          <cell r="O2619" t="str">
            <v/>
          </cell>
          <cell r="P2619" t="str">
            <v/>
          </cell>
          <cell r="Q2619">
            <v>70</v>
          </cell>
          <cell r="R2619" t="str">
            <v>Année Philologique</v>
          </cell>
          <cell r="S2619" t="str">
            <v/>
          </cell>
        </row>
        <row r="2620">
          <cell r="E2620">
            <v>2039</v>
          </cell>
          <cell r="F2620" t="str">
            <v>Logins</v>
          </cell>
          <cell r="G2620" t="str">
            <v>201911</v>
          </cell>
          <cell r="H2620" t="str">
            <v>Université Laval</v>
          </cell>
          <cell r="I2620" t="str">
            <v>Québec</v>
          </cell>
          <cell r="J2620" t="str">
            <v>Canada</v>
          </cell>
          <cell r="K2620">
            <v>1</v>
          </cell>
          <cell r="L2620" t="str">
            <v>Consortium</v>
          </cell>
          <cell r="M2620">
            <v>2</v>
          </cell>
          <cell r="N2620" t="str">
            <v>Campus Wide</v>
          </cell>
          <cell r="O2620" t="str">
            <v/>
          </cell>
          <cell r="P2620" t="str">
            <v/>
          </cell>
          <cell r="Q2620">
            <v>70</v>
          </cell>
          <cell r="R2620" t="str">
            <v>Année Philologique</v>
          </cell>
          <cell r="S2620" t="str">
            <v/>
          </cell>
        </row>
        <row r="2621">
          <cell r="E2621">
            <v>2039</v>
          </cell>
          <cell r="F2621" t="str">
            <v>Logins</v>
          </cell>
          <cell r="G2621" t="str">
            <v>201912</v>
          </cell>
          <cell r="H2621" t="str">
            <v>Université Laval</v>
          </cell>
          <cell r="I2621" t="str">
            <v>Québec</v>
          </cell>
          <cell r="J2621" t="str">
            <v>Canada</v>
          </cell>
          <cell r="K2621">
            <v>1</v>
          </cell>
          <cell r="L2621" t="str">
            <v>Consortium</v>
          </cell>
          <cell r="M2621">
            <v>2</v>
          </cell>
          <cell r="N2621" t="str">
            <v>Campus Wide</v>
          </cell>
          <cell r="O2621" t="str">
            <v/>
          </cell>
          <cell r="P2621" t="str">
            <v/>
          </cell>
          <cell r="Q2621">
            <v>70</v>
          </cell>
          <cell r="R2621" t="str">
            <v>Année Philologique</v>
          </cell>
          <cell r="S2621" t="str">
            <v/>
          </cell>
        </row>
        <row r="2622">
          <cell r="E2622">
            <v>2051</v>
          </cell>
          <cell r="F2622" t="str">
            <v>Logins</v>
          </cell>
          <cell r="G2622" t="str">
            <v>201901</v>
          </cell>
          <cell r="H2622" t="str">
            <v>California State University</v>
          </cell>
          <cell r="I2622" t="str">
            <v>Long Beach</v>
          </cell>
          <cell r="J2622" t="str">
            <v>USA</v>
          </cell>
          <cell r="K2622">
            <v>2</v>
          </cell>
          <cell r="L2622" t="str">
            <v>Institute</v>
          </cell>
          <cell r="M2622">
            <v>9</v>
          </cell>
          <cell r="N2622" t="str">
            <v>CARN-2</v>
          </cell>
          <cell r="O2622" t="str">
            <v/>
          </cell>
          <cell r="P2622" t="str">
            <v/>
          </cell>
          <cell r="Q2622">
            <v>3</v>
          </cell>
          <cell r="R2622" t="str">
            <v>Année Philologique</v>
          </cell>
          <cell r="S2622" t="str">
            <v/>
          </cell>
        </row>
        <row r="2623">
          <cell r="E2623">
            <v>2051</v>
          </cell>
          <cell r="F2623" t="str">
            <v>Logins</v>
          </cell>
          <cell r="G2623" t="str">
            <v>201902</v>
          </cell>
          <cell r="H2623" t="str">
            <v>California State University</v>
          </cell>
          <cell r="I2623" t="str">
            <v>Long Beach</v>
          </cell>
          <cell r="J2623" t="str">
            <v>USA</v>
          </cell>
          <cell r="K2623">
            <v>2</v>
          </cell>
          <cell r="L2623" t="str">
            <v>Institute</v>
          </cell>
          <cell r="M2623">
            <v>9</v>
          </cell>
          <cell r="N2623" t="str">
            <v>CARN-2</v>
          </cell>
          <cell r="O2623" t="str">
            <v/>
          </cell>
          <cell r="P2623" t="str">
            <v/>
          </cell>
          <cell r="Q2623">
            <v>3</v>
          </cell>
          <cell r="R2623" t="str">
            <v>Année Philologique</v>
          </cell>
          <cell r="S2623" t="str">
            <v/>
          </cell>
        </row>
        <row r="2624">
          <cell r="E2624">
            <v>2051</v>
          </cell>
          <cell r="F2624" t="str">
            <v>Logins</v>
          </cell>
          <cell r="G2624" t="str">
            <v>201903</v>
          </cell>
          <cell r="H2624" t="str">
            <v>California State University</v>
          </cell>
          <cell r="I2624" t="str">
            <v>Long Beach</v>
          </cell>
          <cell r="J2624" t="str">
            <v>USA</v>
          </cell>
          <cell r="K2624">
            <v>2</v>
          </cell>
          <cell r="L2624" t="str">
            <v>Institute</v>
          </cell>
          <cell r="M2624">
            <v>9</v>
          </cell>
          <cell r="N2624" t="str">
            <v>CARN-2</v>
          </cell>
          <cell r="O2624" t="str">
            <v/>
          </cell>
          <cell r="P2624" t="str">
            <v/>
          </cell>
          <cell r="Q2624">
            <v>3</v>
          </cell>
          <cell r="R2624" t="str">
            <v>Année Philologique</v>
          </cell>
          <cell r="S2624" t="str">
            <v/>
          </cell>
        </row>
        <row r="2625">
          <cell r="E2625">
            <v>2051</v>
          </cell>
          <cell r="F2625" t="str">
            <v>Logins</v>
          </cell>
          <cell r="G2625" t="str">
            <v>201904</v>
          </cell>
          <cell r="H2625" t="str">
            <v>California State University</v>
          </cell>
          <cell r="I2625" t="str">
            <v>Long Beach</v>
          </cell>
          <cell r="J2625" t="str">
            <v>USA</v>
          </cell>
          <cell r="K2625">
            <v>2</v>
          </cell>
          <cell r="L2625" t="str">
            <v>Institute</v>
          </cell>
          <cell r="M2625">
            <v>9</v>
          </cell>
          <cell r="N2625" t="str">
            <v>CARN-2</v>
          </cell>
          <cell r="O2625" t="str">
            <v/>
          </cell>
          <cell r="P2625" t="str">
            <v/>
          </cell>
          <cell r="Q2625">
            <v>3</v>
          </cell>
          <cell r="R2625" t="str">
            <v>Année Philologique</v>
          </cell>
          <cell r="S2625" t="str">
            <v/>
          </cell>
        </row>
        <row r="2626">
          <cell r="E2626">
            <v>2051</v>
          </cell>
          <cell r="F2626" t="str">
            <v>Logins</v>
          </cell>
          <cell r="G2626" t="str">
            <v>201905</v>
          </cell>
          <cell r="H2626" t="str">
            <v>California State University</v>
          </cell>
          <cell r="I2626" t="str">
            <v>Long Beach</v>
          </cell>
          <cell r="J2626" t="str">
            <v>USA</v>
          </cell>
          <cell r="K2626">
            <v>2</v>
          </cell>
          <cell r="L2626" t="str">
            <v>Institute</v>
          </cell>
          <cell r="M2626">
            <v>9</v>
          </cell>
          <cell r="N2626" t="str">
            <v>CARN-2</v>
          </cell>
          <cell r="O2626" t="str">
            <v/>
          </cell>
          <cell r="P2626" t="str">
            <v/>
          </cell>
          <cell r="Q2626">
            <v>3</v>
          </cell>
          <cell r="R2626" t="str">
            <v>Année Philologique</v>
          </cell>
          <cell r="S2626" t="str">
            <v/>
          </cell>
        </row>
        <row r="2627">
          <cell r="E2627">
            <v>2051</v>
          </cell>
          <cell r="F2627" t="str">
            <v>Logins</v>
          </cell>
          <cell r="G2627" t="str">
            <v>201908</v>
          </cell>
          <cell r="H2627" t="str">
            <v>California State University</v>
          </cell>
          <cell r="I2627" t="str">
            <v>Long Beach</v>
          </cell>
          <cell r="J2627" t="str">
            <v>USA</v>
          </cell>
          <cell r="K2627">
            <v>2</v>
          </cell>
          <cell r="L2627" t="str">
            <v>Institute</v>
          </cell>
          <cell r="M2627">
            <v>9</v>
          </cell>
          <cell r="N2627" t="str">
            <v>CARN-2</v>
          </cell>
          <cell r="O2627" t="str">
            <v/>
          </cell>
          <cell r="P2627" t="str">
            <v/>
          </cell>
          <cell r="Q2627">
            <v>3</v>
          </cell>
          <cell r="R2627" t="str">
            <v>Année Philologique</v>
          </cell>
          <cell r="S2627" t="str">
            <v/>
          </cell>
        </row>
        <row r="2628">
          <cell r="E2628">
            <v>2051</v>
          </cell>
          <cell r="F2628" t="str">
            <v>Logins</v>
          </cell>
          <cell r="G2628" t="str">
            <v>201909</v>
          </cell>
          <cell r="H2628" t="str">
            <v>California State University</v>
          </cell>
          <cell r="I2628" t="str">
            <v>Long Beach</v>
          </cell>
          <cell r="J2628" t="str">
            <v>USA</v>
          </cell>
          <cell r="K2628">
            <v>2</v>
          </cell>
          <cell r="L2628" t="str">
            <v>Institute</v>
          </cell>
          <cell r="M2628">
            <v>9</v>
          </cell>
          <cell r="N2628" t="str">
            <v>CARN-2</v>
          </cell>
          <cell r="O2628" t="str">
            <v/>
          </cell>
          <cell r="P2628" t="str">
            <v/>
          </cell>
          <cell r="Q2628">
            <v>3</v>
          </cell>
          <cell r="R2628" t="str">
            <v>Année Philologique</v>
          </cell>
          <cell r="S2628" t="str">
            <v/>
          </cell>
        </row>
        <row r="2629">
          <cell r="E2629">
            <v>2051</v>
          </cell>
          <cell r="F2629" t="str">
            <v>Logins</v>
          </cell>
          <cell r="G2629" t="str">
            <v>201910</v>
          </cell>
          <cell r="H2629" t="str">
            <v>California State University</v>
          </cell>
          <cell r="I2629" t="str">
            <v>Long Beach</v>
          </cell>
          <cell r="J2629" t="str">
            <v>USA</v>
          </cell>
          <cell r="K2629">
            <v>2</v>
          </cell>
          <cell r="L2629" t="str">
            <v>Institute</v>
          </cell>
          <cell r="M2629">
            <v>9</v>
          </cell>
          <cell r="N2629" t="str">
            <v>CARN-2</v>
          </cell>
          <cell r="O2629" t="str">
            <v/>
          </cell>
          <cell r="P2629" t="str">
            <v/>
          </cell>
          <cell r="Q2629">
            <v>3</v>
          </cell>
          <cell r="R2629" t="str">
            <v>Année Philologique</v>
          </cell>
          <cell r="S2629" t="str">
            <v/>
          </cell>
        </row>
        <row r="2630">
          <cell r="E2630">
            <v>2051</v>
          </cell>
          <cell r="F2630" t="str">
            <v>Logins</v>
          </cell>
          <cell r="G2630" t="str">
            <v>201911</v>
          </cell>
          <cell r="H2630" t="str">
            <v>California State University</v>
          </cell>
          <cell r="I2630" t="str">
            <v>Long Beach</v>
          </cell>
          <cell r="J2630" t="str">
            <v>USA</v>
          </cell>
          <cell r="K2630">
            <v>2</v>
          </cell>
          <cell r="L2630" t="str">
            <v>Institute</v>
          </cell>
          <cell r="M2630">
            <v>9</v>
          </cell>
          <cell r="N2630" t="str">
            <v>CARN-2</v>
          </cell>
          <cell r="O2630" t="str">
            <v/>
          </cell>
          <cell r="P2630" t="str">
            <v/>
          </cell>
          <cell r="Q2630">
            <v>3</v>
          </cell>
          <cell r="R2630" t="str">
            <v>Année Philologique</v>
          </cell>
          <cell r="S2630" t="str">
            <v/>
          </cell>
        </row>
        <row r="2631">
          <cell r="E2631">
            <v>2051</v>
          </cell>
          <cell r="F2631" t="str">
            <v>Logins</v>
          </cell>
          <cell r="G2631" t="str">
            <v>201912</v>
          </cell>
          <cell r="H2631" t="str">
            <v>California State University</v>
          </cell>
          <cell r="I2631" t="str">
            <v>Long Beach</v>
          </cell>
          <cell r="J2631" t="str">
            <v>USA</v>
          </cell>
          <cell r="K2631">
            <v>2</v>
          </cell>
          <cell r="L2631" t="str">
            <v>Institute</v>
          </cell>
          <cell r="M2631">
            <v>9</v>
          </cell>
          <cell r="N2631" t="str">
            <v>CARN-2</v>
          </cell>
          <cell r="O2631" t="str">
            <v/>
          </cell>
          <cell r="P2631" t="str">
            <v/>
          </cell>
          <cell r="Q2631">
            <v>3</v>
          </cell>
          <cell r="R2631" t="str">
            <v>Année Philologique</v>
          </cell>
          <cell r="S2631" t="str">
            <v/>
          </cell>
        </row>
        <row r="2632">
          <cell r="E2632">
            <v>2052</v>
          </cell>
          <cell r="F2632" t="str">
            <v>Logins</v>
          </cell>
          <cell r="G2632" t="str">
            <v>201901</v>
          </cell>
          <cell r="H2632" t="str">
            <v>Università di Macerata - CASB</v>
          </cell>
          <cell r="I2632" t="str">
            <v>Macerata</v>
          </cell>
          <cell r="J2632" t="str">
            <v>Italy</v>
          </cell>
          <cell r="K2632">
            <v>2</v>
          </cell>
          <cell r="L2632" t="str">
            <v>Institute</v>
          </cell>
          <cell r="M2632">
            <v>3</v>
          </cell>
          <cell r="N2632" t="str">
            <v>Standard</v>
          </cell>
          <cell r="O2632" t="str">
            <v/>
          </cell>
          <cell r="P2632" t="str">
            <v/>
          </cell>
          <cell r="Q2632">
            <v>3</v>
          </cell>
          <cell r="R2632" t="str">
            <v>Année Philologique</v>
          </cell>
          <cell r="S2632" t="str">
            <v/>
          </cell>
        </row>
        <row r="2633">
          <cell r="E2633">
            <v>2052</v>
          </cell>
          <cell r="F2633" t="str">
            <v>Logins</v>
          </cell>
          <cell r="G2633" t="str">
            <v>201902</v>
          </cell>
          <cell r="H2633" t="str">
            <v>Università di Macerata - CASB</v>
          </cell>
          <cell r="I2633" t="str">
            <v>Macerata</v>
          </cell>
          <cell r="J2633" t="str">
            <v>Italy</v>
          </cell>
          <cell r="K2633">
            <v>2</v>
          </cell>
          <cell r="L2633" t="str">
            <v>Institute</v>
          </cell>
          <cell r="M2633">
            <v>3</v>
          </cell>
          <cell r="N2633" t="str">
            <v>Standard</v>
          </cell>
          <cell r="O2633" t="str">
            <v/>
          </cell>
          <cell r="P2633" t="str">
            <v/>
          </cell>
          <cell r="Q2633">
            <v>3</v>
          </cell>
          <cell r="R2633" t="str">
            <v>Année Philologique</v>
          </cell>
          <cell r="S2633" t="str">
            <v/>
          </cell>
        </row>
        <row r="2634">
          <cell r="E2634">
            <v>2052</v>
          </cell>
          <cell r="F2634" t="str">
            <v>Logins</v>
          </cell>
          <cell r="G2634" t="str">
            <v>201903</v>
          </cell>
          <cell r="H2634" t="str">
            <v>Università di Macerata - CASB</v>
          </cell>
          <cell r="I2634" t="str">
            <v>Macerata</v>
          </cell>
          <cell r="J2634" t="str">
            <v>Italy</v>
          </cell>
          <cell r="K2634">
            <v>2</v>
          </cell>
          <cell r="L2634" t="str">
            <v>Institute</v>
          </cell>
          <cell r="M2634">
            <v>3</v>
          </cell>
          <cell r="N2634" t="str">
            <v>Standard</v>
          </cell>
          <cell r="O2634" t="str">
            <v/>
          </cell>
          <cell r="P2634" t="str">
            <v/>
          </cell>
          <cell r="Q2634">
            <v>3</v>
          </cell>
          <cell r="R2634" t="str">
            <v>Année Philologique</v>
          </cell>
          <cell r="S2634" t="str">
            <v/>
          </cell>
        </row>
        <row r="2635">
          <cell r="E2635">
            <v>2052</v>
          </cell>
          <cell r="F2635" t="str">
            <v>Logins</v>
          </cell>
          <cell r="G2635" t="str">
            <v>201904</v>
          </cell>
          <cell r="H2635" t="str">
            <v>Università di Macerata - CASB</v>
          </cell>
          <cell r="I2635" t="str">
            <v>Macerata</v>
          </cell>
          <cell r="J2635" t="str">
            <v>Italy</v>
          </cell>
          <cell r="K2635">
            <v>2</v>
          </cell>
          <cell r="L2635" t="str">
            <v>Institute</v>
          </cell>
          <cell r="M2635">
            <v>3</v>
          </cell>
          <cell r="N2635" t="str">
            <v>Standard</v>
          </cell>
          <cell r="O2635" t="str">
            <v/>
          </cell>
          <cell r="P2635" t="str">
            <v/>
          </cell>
          <cell r="Q2635">
            <v>3</v>
          </cell>
          <cell r="R2635" t="str">
            <v>Année Philologique</v>
          </cell>
          <cell r="S2635" t="str">
            <v/>
          </cell>
        </row>
        <row r="2636">
          <cell r="E2636">
            <v>2052</v>
          </cell>
          <cell r="F2636" t="str">
            <v>Logins</v>
          </cell>
          <cell r="G2636" t="str">
            <v>201905</v>
          </cell>
          <cell r="H2636" t="str">
            <v>Università di Macerata - CASB</v>
          </cell>
          <cell r="I2636" t="str">
            <v>Macerata</v>
          </cell>
          <cell r="J2636" t="str">
            <v>Italy</v>
          </cell>
          <cell r="K2636">
            <v>2</v>
          </cell>
          <cell r="L2636" t="str">
            <v>Institute</v>
          </cell>
          <cell r="M2636">
            <v>3</v>
          </cell>
          <cell r="N2636" t="str">
            <v>Standard</v>
          </cell>
          <cell r="O2636" t="str">
            <v/>
          </cell>
          <cell r="P2636" t="str">
            <v/>
          </cell>
          <cell r="Q2636">
            <v>3</v>
          </cell>
          <cell r="R2636" t="str">
            <v>Année Philologique</v>
          </cell>
          <cell r="S2636" t="str">
            <v/>
          </cell>
        </row>
        <row r="2637">
          <cell r="E2637">
            <v>2052</v>
          </cell>
          <cell r="F2637" t="str">
            <v>Logins</v>
          </cell>
          <cell r="G2637" t="str">
            <v>201906</v>
          </cell>
          <cell r="H2637" t="str">
            <v>Università di Macerata - CASB</v>
          </cell>
          <cell r="I2637" t="str">
            <v>Macerata</v>
          </cell>
          <cell r="J2637" t="str">
            <v>Italy</v>
          </cell>
          <cell r="K2637">
            <v>2</v>
          </cell>
          <cell r="L2637" t="str">
            <v>Institute</v>
          </cell>
          <cell r="M2637">
            <v>3</v>
          </cell>
          <cell r="N2637" t="str">
            <v>Standard</v>
          </cell>
          <cell r="O2637" t="str">
            <v/>
          </cell>
          <cell r="P2637" t="str">
            <v/>
          </cell>
          <cell r="Q2637">
            <v>3</v>
          </cell>
          <cell r="R2637" t="str">
            <v>Année Philologique</v>
          </cell>
          <cell r="S2637" t="str">
            <v/>
          </cell>
        </row>
        <row r="2638">
          <cell r="E2638">
            <v>2052</v>
          </cell>
          <cell r="F2638" t="str">
            <v>Logins</v>
          </cell>
          <cell r="G2638" t="str">
            <v>201907</v>
          </cell>
          <cell r="H2638" t="str">
            <v>Università di Macerata - CASB</v>
          </cell>
          <cell r="I2638" t="str">
            <v>Macerata</v>
          </cell>
          <cell r="J2638" t="str">
            <v>Italy</v>
          </cell>
          <cell r="K2638">
            <v>2</v>
          </cell>
          <cell r="L2638" t="str">
            <v>Institute</v>
          </cell>
          <cell r="M2638">
            <v>3</v>
          </cell>
          <cell r="N2638" t="str">
            <v>Standard</v>
          </cell>
          <cell r="O2638" t="str">
            <v/>
          </cell>
          <cell r="P2638" t="str">
            <v/>
          </cell>
          <cell r="Q2638">
            <v>3</v>
          </cell>
          <cell r="R2638" t="str">
            <v>Année Philologique</v>
          </cell>
          <cell r="S2638" t="str">
            <v/>
          </cell>
        </row>
        <row r="2639">
          <cell r="E2639">
            <v>2052</v>
          </cell>
          <cell r="F2639" t="str">
            <v>Logins</v>
          </cell>
          <cell r="G2639" t="str">
            <v>201908</v>
          </cell>
          <cell r="H2639" t="str">
            <v>Università di Macerata - CASB</v>
          </cell>
          <cell r="I2639" t="str">
            <v>Macerata</v>
          </cell>
          <cell r="J2639" t="str">
            <v>Italy</v>
          </cell>
          <cell r="K2639">
            <v>2</v>
          </cell>
          <cell r="L2639" t="str">
            <v>Institute</v>
          </cell>
          <cell r="M2639">
            <v>3</v>
          </cell>
          <cell r="N2639" t="str">
            <v>Standard</v>
          </cell>
          <cell r="O2639" t="str">
            <v/>
          </cell>
          <cell r="P2639" t="str">
            <v/>
          </cell>
          <cell r="Q2639">
            <v>3</v>
          </cell>
          <cell r="R2639" t="str">
            <v>Année Philologique</v>
          </cell>
          <cell r="S2639" t="str">
            <v/>
          </cell>
        </row>
        <row r="2640">
          <cell r="E2640">
            <v>2052</v>
          </cell>
          <cell r="F2640" t="str">
            <v>Logins</v>
          </cell>
          <cell r="G2640" t="str">
            <v>201909</v>
          </cell>
          <cell r="H2640" t="str">
            <v>Università di Macerata - CASB</v>
          </cell>
          <cell r="I2640" t="str">
            <v>Macerata</v>
          </cell>
          <cell r="J2640" t="str">
            <v>Italy</v>
          </cell>
          <cell r="K2640">
            <v>2</v>
          </cell>
          <cell r="L2640" t="str">
            <v>Institute</v>
          </cell>
          <cell r="M2640">
            <v>3</v>
          </cell>
          <cell r="N2640" t="str">
            <v>Standard</v>
          </cell>
          <cell r="O2640" t="str">
            <v/>
          </cell>
          <cell r="P2640" t="str">
            <v/>
          </cell>
          <cell r="Q2640">
            <v>3</v>
          </cell>
          <cell r="R2640" t="str">
            <v>Année Philologique</v>
          </cell>
          <cell r="S2640" t="str">
            <v/>
          </cell>
        </row>
        <row r="2641">
          <cell r="E2641">
            <v>2052</v>
          </cell>
          <cell r="F2641" t="str">
            <v>Logins</v>
          </cell>
          <cell r="G2641" t="str">
            <v>201910</v>
          </cell>
          <cell r="H2641" t="str">
            <v>Università di Macerata - CASB</v>
          </cell>
          <cell r="I2641" t="str">
            <v>Macerata</v>
          </cell>
          <cell r="J2641" t="str">
            <v>Italy</v>
          </cell>
          <cell r="K2641">
            <v>2</v>
          </cell>
          <cell r="L2641" t="str">
            <v>Institute</v>
          </cell>
          <cell r="M2641">
            <v>3</v>
          </cell>
          <cell r="N2641" t="str">
            <v>Standard</v>
          </cell>
          <cell r="O2641" t="str">
            <v/>
          </cell>
          <cell r="P2641" t="str">
            <v/>
          </cell>
          <cell r="Q2641">
            <v>3</v>
          </cell>
          <cell r="R2641" t="str">
            <v>Année Philologique</v>
          </cell>
          <cell r="S2641" t="str">
            <v/>
          </cell>
        </row>
        <row r="2642">
          <cell r="E2642">
            <v>2052</v>
          </cell>
          <cell r="F2642" t="str">
            <v>Logins</v>
          </cell>
          <cell r="G2642" t="str">
            <v>201911</v>
          </cell>
          <cell r="H2642" t="str">
            <v>Università di Macerata - CASB</v>
          </cell>
          <cell r="I2642" t="str">
            <v>Macerata</v>
          </cell>
          <cell r="J2642" t="str">
            <v>Italy</v>
          </cell>
          <cell r="K2642">
            <v>2</v>
          </cell>
          <cell r="L2642" t="str">
            <v>Institute</v>
          </cell>
          <cell r="M2642">
            <v>3</v>
          </cell>
          <cell r="N2642" t="str">
            <v>Standard</v>
          </cell>
          <cell r="O2642" t="str">
            <v/>
          </cell>
          <cell r="P2642" t="str">
            <v/>
          </cell>
          <cell r="Q2642">
            <v>3</v>
          </cell>
          <cell r="R2642" t="str">
            <v>Année Philologique</v>
          </cell>
          <cell r="S2642" t="str">
            <v/>
          </cell>
        </row>
        <row r="2643">
          <cell r="E2643">
            <v>2052</v>
          </cell>
          <cell r="F2643" t="str">
            <v>Logins</v>
          </cell>
          <cell r="G2643" t="str">
            <v>201912</v>
          </cell>
          <cell r="H2643" t="str">
            <v>Università di Macerata - CASB</v>
          </cell>
          <cell r="I2643" t="str">
            <v>Macerata</v>
          </cell>
          <cell r="J2643" t="str">
            <v>Italy</v>
          </cell>
          <cell r="K2643">
            <v>2</v>
          </cell>
          <cell r="L2643" t="str">
            <v>Institute</v>
          </cell>
          <cell r="M2643">
            <v>3</v>
          </cell>
          <cell r="N2643" t="str">
            <v>Standard</v>
          </cell>
          <cell r="O2643" t="str">
            <v/>
          </cell>
          <cell r="P2643" t="str">
            <v/>
          </cell>
          <cell r="Q2643">
            <v>3</v>
          </cell>
          <cell r="R2643" t="str">
            <v>Année Philologique</v>
          </cell>
          <cell r="S2643" t="str">
            <v/>
          </cell>
        </row>
        <row r="2644">
          <cell r="E2644">
            <v>2055</v>
          </cell>
          <cell r="F2644" t="str">
            <v>Logins</v>
          </cell>
          <cell r="G2644" t="str">
            <v>201901</v>
          </cell>
          <cell r="H2644" t="str">
            <v>Whitman College</v>
          </cell>
          <cell r="I2644" t="str">
            <v>Walla Walla</v>
          </cell>
          <cell r="J2644" t="str">
            <v>USA</v>
          </cell>
          <cell r="K2644">
            <v>1</v>
          </cell>
          <cell r="L2644" t="str">
            <v>Consortium</v>
          </cell>
          <cell r="M2644">
            <v>11</v>
          </cell>
          <cell r="N2644" t="str">
            <v>CARN-4</v>
          </cell>
          <cell r="O2644" t="str">
            <v/>
          </cell>
          <cell r="P2644" t="str">
            <v/>
          </cell>
          <cell r="Q2644">
            <v>2</v>
          </cell>
          <cell r="R2644" t="str">
            <v>Année Philologique</v>
          </cell>
          <cell r="S2644" t="str">
            <v/>
          </cell>
        </row>
        <row r="2645">
          <cell r="E2645">
            <v>2055</v>
          </cell>
          <cell r="F2645" t="str">
            <v>Logins</v>
          </cell>
          <cell r="G2645" t="str">
            <v>201902</v>
          </cell>
          <cell r="H2645" t="str">
            <v>Whitman College</v>
          </cell>
          <cell r="I2645" t="str">
            <v>Walla Walla</v>
          </cell>
          <cell r="J2645" t="str">
            <v>USA</v>
          </cell>
          <cell r="K2645">
            <v>1</v>
          </cell>
          <cell r="L2645" t="str">
            <v>Consortium</v>
          </cell>
          <cell r="M2645">
            <v>11</v>
          </cell>
          <cell r="N2645" t="str">
            <v>CARN-4</v>
          </cell>
          <cell r="O2645" t="str">
            <v/>
          </cell>
          <cell r="P2645" t="str">
            <v/>
          </cell>
          <cell r="Q2645">
            <v>2</v>
          </cell>
          <cell r="R2645" t="str">
            <v>Année Philologique</v>
          </cell>
          <cell r="S2645" t="str">
            <v/>
          </cell>
        </row>
        <row r="2646">
          <cell r="E2646">
            <v>2055</v>
          </cell>
          <cell r="F2646" t="str">
            <v>Logins</v>
          </cell>
          <cell r="G2646" t="str">
            <v>201903</v>
          </cell>
          <cell r="H2646" t="str">
            <v>Whitman College</v>
          </cell>
          <cell r="I2646" t="str">
            <v>Walla Walla</v>
          </cell>
          <cell r="J2646" t="str">
            <v>USA</v>
          </cell>
          <cell r="K2646">
            <v>1</v>
          </cell>
          <cell r="L2646" t="str">
            <v>Consortium</v>
          </cell>
          <cell r="M2646">
            <v>11</v>
          </cell>
          <cell r="N2646" t="str">
            <v>CARN-4</v>
          </cell>
          <cell r="O2646" t="str">
            <v/>
          </cell>
          <cell r="P2646" t="str">
            <v/>
          </cell>
          <cell r="Q2646">
            <v>2</v>
          </cell>
          <cell r="R2646" t="str">
            <v>Année Philologique</v>
          </cell>
          <cell r="S2646" t="str">
            <v/>
          </cell>
        </row>
        <row r="2647">
          <cell r="E2647">
            <v>2055</v>
          </cell>
          <cell r="F2647" t="str">
            <v>Logins</v>
          </cell>
          <cell r="G2647" t="str">
            <v>201904</v>
          </cell>
          <cell r="H2647" t="str">
            <v>Whitman College</v>
          </cell>
          <cell r="I2647" t="str">
            <v>Walla Walla</v>
          </cell>
          <cell r="J2647" t="str">
            <v>USA</v>
          </cell>
          <cell r="K2647">
            <v>1</v>
          </cell>
          <cell r="L2647" t="str">
            <v>Consortium</v>
          </cell>
          <cell r="M2647">
            <v>11</v>
          </cell>
          <cell r="N2647" t="str">
            <v>CARN-4</v>
          </cell>
          <cell r="O2647" t="str">
            <v/>
          </cell>
          <cell r="P2647" t="str">
            <v/>
          </cell>
          <cell r="Q2647">
            <v>2</v>
          </cell>
          <cell r="R2647" t="str">
            <v>Année Philologique</v>
          </cell>
          <cell r="S2647" t="str">
            <v/>
          </cell>
        </row>
        <row r="2648">
          <cell r="E2648">
            <v>2055</v>
          </cell>
          <cell r="F2648" t="str">
            <v>Logins</v>
          </cell>
          <cell r="G2648" t="str">
            <v>201907</v>
          </cell>
          <cell r="H2648" t="str">
            <v>Whitman College</v>
          </cell>
          <cell r="I2648" t="str">
            <v>Walla Walla</v>
          </cell>
          <cell r="J2648" t="str">
            <v>USA</v>
          </cell>
          <cell r="K2648">
            <v>1</v>
          </cell>
          <cell r="L2648" t="str">
            <v>Consortium</v>
          </cell>
          <cell r="M2648">
            <v>11</v>
          </cell>
          <cell r="N2648" t="str">
            <v>CARN-4</v>
          </cell>
          <cell r="O2648" t="str">
            <v/>
          </cell>
          <cell r="P2648" t="str">
            <v/>
          </cell>
          <cell r="Q2648">
            <v>2</v>
          </cell>
          <cell r="R2648" t="str">
            <v>Année Philologique</v>
          </cell>
          <cell r="S2648" t="str">
            <v/>
          </cell>
        </row>
        <row r="2649">
          <cell r="E2649">
            <v>2055</v>
          </cell>
          <cell r="F2649" t="str">
            <v>Logins</v>
          </cell>
          <cell r="G2649" t="str">
            <v>201911</v>
          </cell>
          <cell r="H2649" t="str">
            <v>Whitman College</v>
          </cell>
          <cell r="I2649" t="str">
            <v>Walla Walla</v>
          </cell>
          <cell r="J2649" t="str">
            <v>USA</v>
          </cell>
          <cell r="K2649">
            <v>1</v>
          </cell>
          <cell r="L2649" t="str">
            <v>Consortium</v>
          </cell>
          <cell r="M2649">
            <v>11</v>
          </cell>
          <cell r="N2649" t="str">
            <v>CARN-4</v>
          </cell>
          <cell r="O2649" t="str">
            <v/>
          </cell>
          <cell r="P2649" t="str">
            <v/>
          </cell>
          <cell r="Q2649">
            <v>2</v>
          </cell>
          <cell r="R2649" t="str">
            <v>Année Philologique</v>
          </cell>
          <cell r="S2649" t="str">
            <v/>
          </cell>
        </row>
        <row r="2650">
          <cell r="E2650">
            <v>2057</v>
          </cell>
          <cell r="F2650" t="str">
            <v>Logins</v>
          </cell>
          <cell r="G2650" t="str">
            <v>201901</v>
          </cell>
          <cell r="H2650" t="str">
            <v>Scuola Normale Superiore - Biblioteca</v>
          </cell>
          <cell r="I2650" t="str">
            <v>Pisa</v>
          </cell>
          <cell r="J2650" t="str">
            <v>Italy</v>
          </cell>
          <cell r="K2650">
            <v>2</v>
          </cell>
          <cell r="L2650" t="str">
            <v>Institute</v>
          </cell>
          <cell r="M2650">
            <v>2</v>
          </cell>
          <cell r="N2650" t="str">
            <v>Campus Wide</v>
          </cell>
          <cell r="O2650" t="str">
            <v/>
          </cell>
          <cell r="P2650" t="str">
            <v/>
          </cell>
          <cell r="Q2650">
            <v>80</v>
          </cell>
          <cell r="R2650" t="str">
            <v>Année Philologique</v>
          </cell>
          <cell r="S2650" t="str">
            <v/>
          </cell>
        </row>
        <row r="2651">
          <cell r="E2651">
            <v>2057</v>
          </cell>
          <cell r="F2651" t="str">
            <v>Logins</v>
          </cell>
          <cell r="G2651" t="str">
            <v>201902</v>
          </cell>
          <cell r="H2651" t="str">
            <v>Scuola Normale Superiore - Biblioteca</v>
          </cell>
          <cell r="I2651" t="str">
            <v>Pisa</v>
          </cell>
          <cell r="J2651" t="str">
            <v>Italy</v>
          </cell>
          <cell r="K2651">
            <v>2</v>
          </cell>
          <cell r="L2651" t="str">
            <v>Institute</v>
          </cell>
          <cell r="M2651">
            <v>2</v>
          </cell>
          <cell r="N2651" t="str">
            <v>Campus Wide</v>
          </cell>
          <cell r="O2651" t="str">
            <v/>
          </cell>
          <cell r="P2651" t="str">
            <v/>
          </cell>
          <cell r="Q2651">
            <v>80</v>
          </cell>
          <cell r="R2651" t="str">
            <v>Année Philologique</v>
          </cell>
          <cell r="S2651" t="str">
            <v/>
          </cell>
        </row>
        <row r="2652">
          <cell r="E2652">
            <v>2057</v>
          </cell>
          <cell r="F2652" t="str">
            <v>Logins</v>
          </cell>
          <cell r="G2652" t="str">
            <v>201903</v>
          </cell>
          <cell r="H2652" t="str">
            <v>Scuola Normale Superiore - Biblioteca</v>
          </cell>
          <cell r="I2652" t="str">
            <v>Pisa</v>
          </cell>
          <cell r="J2652" t="str">
            <v>Italy</v>
          </cell>
          <cell r="K2652">
            <v>2</v>
          </cell>
          <cell r="L2652" t="str">
            <v>Institute</v>
          </cell>
          <cell r="M2652">
            <v>2</v>
          </cell>
          <cell r="N2652" t="str">
            <v>Campus Wide</v>
          </cell>
          <cell r="O2652" t="str">
            <v/>
          </cell>
          <cell r="P2652" t="str">
            <v/>
          </cell>
          <cell r="Q2652">
            <v>80</v>
          </cell>
          <cell r="R2652" t="str">
            <v>Année Philologique</v>
          </cell>
          <cell r="S2652" t="str">
            <v/>
          </cell>
        </row>
        <row r="2653">
          <cell r="E2653">
            <v>2057</v>
          </cell>
          <cell r="F2653" t="str">
            <v>Logins</v>
          </cell>
          <cell r="G2653" t="str">
            <v>201904</v>
          </cell>
          <cell r="H2653" t="str">
            <v>Scuola Normale Superiore - Biblioteca</v>
          </cell>
          <cell r="I2653" t="str">
            <v>Pisa</v>
          </cell>
          <cell r="J2653" t="str">
            <v>Italy</v>
          </cell>
          <cell r="K2653">
            <v>2</v>
          </cell>
          <cell r="L2653" t="str">
            <v>Institute</v>
          </cell>
          <cell r="M2653">
            <v>2</v>
          </cell>
          <cell r="N2653" t="str">
            <v>Campus Wide</v>
          </cell>
          <cell r="O2653" t="str">
            <v/>
          </cell>
          <cell r="P2653" t="str">
            <v/>
          </cell>
          <cell r="Q2653">
            <v>80</v>
          </cell>
          <cell r="R2653" t="str">
            <v>Année Philologique</v>
          </cell>
          <cell r="S2653" t="str">
            <v/>
          </cell>
        </row>
        <row r="2654">
          <cell r="E2654">
            <v>2057</v>
          </cell>
          <cell r="F2654" t="str">
            <v>Logins</v>
          </cell>
          <cell r="G2654" t="str">
            <v>201905</v>
          </cell>
          <cell r="H2654" t="str">
            <v>Scuola Normale Superiore - Biblioteca</v>
          </cell>
          <cell r="I2654" t="str">
            <v>Pisa</v>
          </cell>
          <cell r="J2654" t="str">
            <v>Italy</v>
          </cell>
          <cell r="K2654">
            <v>2</v>
          </cell>
          <cell r="L2654" t="str">
            <v>Institute</v>
          </cell>
          <cell r="M2654">
            <v>2</v>
          </cell>
          <cell r="N2654" t="str">
            <v>Campus Wide</v>
          </cell>
          <cell r="O2654" t="str">
            <v/>
          </cell>
          <cell r="P2654" t="str">
            <v/>
          </cell>
          <cell r="Q2654">
            <v>80</v>
          </cell>
          <cell r="R2654" t="str">
            <v>Année Philologique</v>
          </cell>
          <cell r="S2654" t="str">
            <v/>
          </cell>
        </row>
        <row r="2655">
          <cell r="E2655">
            <v>2057</v>
          </cell>
          <cell r="F2655" t="str">
            <v>Logins</v>
          </cell>
          <cell r="G2655" t="str">
            <v>201906</v>
          </cell>
          <cell r="H2655" t="str">
            <v>Scuola Normale Superiore - Biblioteca</v>
          </cell>
          <cell r="I2655" t="str">
            <v>Pisa</v>
          </cell>
          <cell r="J2655" t="str">
            <v>Italy</v>
          </cell>
          <cell r="K2655">
            <v>2</v>
          </cell>
          <cell r="L2655" t="str">
            <v>Institute</v>
          </cell>
          <cell r="M2655">
            <v>2</v>
          </cell>
          <cell r="N2655" t="str">
            <v>Campus Wide</v>
          </cell>
          <cell r="O2655" t="str">
            <v/>
          </cell>
          <cell r="P2655" t="str">
            <v/>
          </cell>
          <cell r="Q2655">
            <v>80</v>
          </cell>
          <cell r="R2655" t="str">
            <v>Année Philologique</v>
          </cell>
          <cell r="S2655" t="str">
            <v/>
          </cell>
        </row>
        <row r="2656">
          <cell r="E2656">
            <v>2057</v>
          </cell>
          <cell r="F2656" t="str">
            <v>Logins</v>
          </cell>
          <cell r="G2656" t="str">
            <v>201907</v>
          </cell>
          <cell r="H2656" t="str">
            <v>Scuola Normale Superiore - Biblioteca</v>
          </cell>
          <cell r="I2656" t="str">
            <v>Pisa</v>
          </cell>
          <cell r="J2656" t="str">
            <v>Italy</v>
          </cell>
          <cell r="K2656">
            <v>2</v>
          </cell>
          <cell r="L2656" t="str">
            <v>Institute</v>
          </cell>
          <cell r="M2656">
            <v>2</v>
          </cell>
          <cell r="N2656" t="str">
            <v>Campus Wide</v>
          </cell>
          <cell r="O2656" t="str">
            <v/>
          </cell>
          <cell r="P2656" t="str">
            <v/>
          </cell>
          <cell r="Q2656">
            <v>80</v>
          </cell>
          <cell r="R2656" t="str">
            <v>Année Philologique</v>
          </cell>
          <cell r="S2656" t="str">
            <v/>
          </cell>
        </row>
        <row r="2657">
          <cell r="E2657">
            <v>2057</v>
          </cell>
          <cell r="F2657" t="str">
            <v>Logins</v>
          </cell>
          <cell r="G2657" t="str">
            <v>201908</v>
          </cell>
          <cell r="H2657" t="str">
            <v>Scuola Normale Superiore - Biblioteca</v>
          </cell>
          <cell r="I2657" t="str">
            <v>Pisa</v>
          </cell>
          <cell r="J2657" t="str">
            <v>Italy</v>
          </cell>
          <cell r="K2657">
            <v>2</v>
          </cell>
          <cell r="L2657" t="str">
            <v>Institute</v>
          </cell>
          <cell r="M2657">
            <v>2</v>
          </cell>
          <cell r="N2657" t="str">
            <v>Campus Wide</v>
          </cell>
          <cell r="O2657" t="str">
            <v/>
          </cell>
          <cell r="P2657" t="str">
            <v/>
          </cell>
          <cell r="Q2657">
            <v>80</v>
          </cell>
          <cell r="R2657" t="str">
            <v>Année Philologique</v>
          </cell>
          <cell r="S2657" t="str">
            <v/>
          </cell>
        </row>
        <row r="2658">
          <cell r="E2658">
            <v>2057</v>
          </cell>
          <cell r="F2658" t="str">
            <v>Logins</v>
          </cell>
          <cell r="G2658" t="str">
            <v>201909</v>
          </cell>
          <cell r="H2658" t="str">
            <v>Scuola Normale Superiore - Biblioteca</v>
          </cell>
          <cell r="I2658" t="str">
            <v>Pisa</v>
          </cell>
          <cell r="J2658" t="str">
            <v>Italy</v>
          </cell>
          <cell r="K2658">
            <v>2</v>
          </cell>
          <cell r="L2658" t="str">
            <v>Institute</v>
          </cell>
          <cell r="M2658">
            <v>2</v>
          </cell>
          <cell r="N2658" t="str">
            <v>Campus Wide</v>
          </cell>
          <cell r="O2658" t="str">
            <v/>
          </cell>
          <cell r="P2658" t="str">
            <v/>
          </cell>
          <cell r="Q2658">
            <v>80</v>
          </cell>
          <cell r="R2658" t="str">
            <v>Année Philologique</v>
          </cell>
          <cell r="S2658" t="str">
            <v/>
          </cell>
        </row>
        <row r="2659">
          <cell r="E2659">
            <v>2057</v>
          </cell>
          <cell r="F2659" t="str">
            <v>Logins</v>
          </cell>
          <cell r="G2659" t="str">
            <v>201910</v>
          </cell>
          <cell r="H2659" t="str">
            <v>Scuola Normale Superiore - Biblioteca</v>
          </cell>
          <cell r="I2659" t="str">
            <v>Pisa</v>
          </cell>
          <cell r="J2659" t="str">
            <v>Italy</v>
          </cell>
          <cell r="K2659">
            <v>2</v>
          </cell>
          <cell r="L2659" t="str">
            <v>Institute</v>
          </cell>
          <cell r="M2659">
            <v>2</v>
          </cell>
          <cell r="N2659" t="str">
            <v>Campus Wide</v>
          </cell>
          <cell r="O2659" t="str">
            <v/>
          </cell>
          <cell r="P2659" t="str">
            <v/>
          </cell>
          <cell r="Q2659">
            <v>80</v>
          </cell>
          <cell r="R2659" t="str">
            <v>Année Philologique</v>
          </cell>
          <cell r="S2659" t="str">
            <v/>
          </cell>
        </row>
        <row r="2660">
          <cell r="E2660">
            <v>2057</v>
          </cell>
          <cell r="F2660" t="str">
            <v>Logins</v>
          </cell>
          <cell r="G2660" t="str">
            <v>201911</v>
          </cell>
          <cell r="H2660" t="str">
            <v>Scuola Normale Superiore - Biblioteca</v>
          </cell>
          <cell r="I2660" t="str">
            <v>Pisa</v>
          </cell>
          <cell r="J2660" t="str">
            <v>Italy</v>
          </cell>
          <cell r="K2660">
            <v>2</v>
          </cell>
          <cell r="L2660" t="str">
            <v>Institute</v>
          </cell>
          <cell r="M2660">
            <v>2</v>
          </cell>
          <cell r="N2660" t="str">
            <v>Campus Wide</v>
          </cell>
          <cell r="O2660" t="str">
            <v/>
          </cell>
          <cell r="P2660" t="str">
            <v/>
          </cell>
          <cell r="Q2660">
            <v>80</v>
          </cell>
          <cell r="R2660" t="str">
            <v>Année Philologique</v>
          </cell>
          <cell r="S2660" t="str">
            <v/>
          </cell>
        </row>
        <row r="2661">
          <cell r="E2661">
            <v>2057</v>
          </cell>
          <cell r="F2661" t="str">
            <v>Logins</v>
          </cell>
          <cell r="G2661" t="str">
            <v>201912</v>
          </cell>
          <cell r="H2661" t="str">
            <v>Scuola Normale Superiore - Biblioteca</v>
          </cell>
          <cell r="I2661" t="str">
            <v>Pisa</v>
          </cell>
          <cell r="J2661" t="str">
            <v>Italy</v>
          </cell>
          <cell r="K2661">
            <v>2</v>
          </cell>
          <cell r="L2661" t="str">
            <v>Institute</v>
          </cell>
          <cell r="M2661">
            <v>2</v>
          </cell>
          <cell r="N2661" t="str">
            <v>Campus Wide</v>
          </cell>
          <cell r="O2661" t="str">
            <v/>
          </cell>
          <cell r="P2661" t="str">
            <v/>
          </cell>
          <cell r="Q2661">
            <v>80</v>
          </cell>
          <cell r="R2661" t="str">
            <v>Année Philologique</v>
          </cell>
          <cell r="S2661" t="str">
            <v/>
          </cell>
        </row>
        <row r="2662">
          <cell r="E2662">
            <v>2058</v>
          </cell>
          <cell r="F2662" t="str">
            <v>Logins</v>
          </cell>
          <cell r="G2662" t="str">
            <v>201901</v>
          </cell>
          <cell r="H2662" t="str">
            <v>Rutgers University</v>
          </cell>
          <cell r="I2662" t="str">
            <v>Piscataway</v>
          </cell>
          <cell r="J2662" t="str">
            <v>USA</v>
          </cell>
          <cell r="K2662">
            <v>1</v>
          </cell>
          <cell r="L2662" t="str">
            <v>Consortium</v>
          </cell>
          <cell r="M2662">
            <v>8</v>
          </cell>
          <cell r="N2662" t="str">
            <v>CARN-1</v>
          </cell>
          <cell r="O2662" t="str">
            <v/>
          </cell>
          <cell r="P2662" t="str">
            <v/>
          </cell>
          <cell r="Q2662">
            <v>40</v>
          </cell>
          <cell r="R2662" t="str">
            <v>Année Philologique</v>
          </cell>
          <cell r="S2662" t="str">
            <v/>
          </cell>
        </row>
        <row r="2663">
          <cell r="E2663">
            <v>2058</v>
          </cell>
          <cell r="F2663" t="str">
            <v>Logins</v>
          </cell>
          <cell r="G2663" t="str">
            <v>201902</v>
          </cell>
          <cell r="H2663" t="str">
            <v>Rutgers University</v>
          </cell>
          <cell r="I2663" t="str">
            <v>Piscataway</v>
          </cell>
          <cell r="J2663" t="str">
            <v>USA</v>
          </cell>
          <cell r="K2663">
            <v>1</v>
          </cell>
          <cell r="L2663" t="str">
            <v>Consortium</v>
          </cell>
          <cell r="M2663">
            <v>8</v>
          </cell>
          <cell r="N2663" t="str">
            <v>CARN-1</v>
          </cell>
          <cell r="O2663" t="str">
            <v/>
          </cell>
          <cell r="P2663" t="str">
            <v/>
          </cell>
          <cell r="Q2663">
            <v>40</v>
          </cell>
          <cell r="R2663" t="str">
            <v>Année Philologique</v>
          </cell>
          <cell r="S2663" t="str">
            <v/>
          </cell>
        </row>
        <row r="2664">
          <cell r="E2664">
            <v>2058</v>
          </cell>
          <cell r="F2664" t="str">
            <v>Logins</v>
          </cell>
          <cell r="G2664" t="str">
            <v>201903</v>
          </cell>
          <cell r="H2664" t="str">
            <v>Rutgers University</v>
          </cell>
          <cell r="I2664" t="str">
            <v>Piscataway</v>
          </cell>
          <cell r="J2664" t="str">
            <v>USA</v>
          </cell>
          <cell r="K2664">
            <v>1</v>
          </cell>
          <cell r="L2664" t="str">
            <v>Consortium</v>
          </cell>
          <cell r="M2664">
            <v>8</v>
          </cell>
          <cell r="N2664" t="str">
            <v>CARN-1</v>
          </cell>
          <cell r="O2664" t="str">
            <v/>
          </cell>
          <cell r="P2664" t="str">
            <v/>
          </cell>
          <cell r="Q2664">
            <v>40</v>
          </cell>
          <cell r="R2664" t="str">
            <v>Année Philologique</v>
          </cell>
          <cell r="S2664" t="str">
            <v/>
          </cell>
        </row>
        <row r="2665">
          <cell r="E2665">
            <v>2058</v>
          </cell>
          <cell r="F2665" t="str">
            <v>Logins</v>
          </cell>
          <cell r="G2665" t="str">
            <v>201904</v>
          </cell>
          <cell r="H2665" t="str">
            <v>Rutgers University</v>
          </cell>
          <cell r="I2665" t="str">
            <v>Piscataway</v>
          </cell>
          <cell r="J2665" t="str">
            <v>USA</v>
          </cell>
          <cell r="K2665">
            <v>1</v>
          </cell>
          <cell r="L2665" t="str">
            <v>Consortium</v>
          </cell>
          <cell r="M2665">
            <v>8</v>
          </cell>
          <cell r="N2665" t="str">
            <v>CARN-1</v>
          </cell>
          <cell r="O2665" t="str">
            <v/>
          </cell>
          <cell r="P2665" t="str">
            <v/>
          </cell>
          <cell r="Q2665">
            <v>40</v>
          </cell>
          <cell r="R2665" t="str">
            <v>Année Philologique</v>
          </cell>
          <cell r="S2665" t="str">
            <v/>
          </cell>
        </row>
        <row r="2666">
          <cell r="E2666">
            <v>2058</v>
          </cell>
          <cell r="F2666" t="str">
            <v>Logins</v>
          </cell>
          <cell r="G2666" t="str">
            <v>201905</v>
          </cell>
          <cell r="H2666" t="str">
            <v>Rutgers University</v>
          </cell>
          <cell r="I2666" t="str">
            <v>Piscataway</v>
          </cell>
          <cell r="J2666" t="str">
            <v>USA</v>
          </cell>
          <cell r="K2666">
            <v>1</v>
          </cell>
          <cell r="L2666" t="str">
            <v>Consortium</v>
          </cell>
          <cell r="M2666">
            <v>8</v>
          </cell>
          <cell r="N2666" t="str">
            <v>CARN-1</v>
          </cell>
          <cell r="O2666" t="str">
            <v/>
          </cell>
          <cell r="P2666" t="str">
            <v/>
          </cell>
          <cell r="Q2666">
            <v>40</v>
          </cell>
          <cell r="R2666" t="str">
            <v>Année Philologique</v>
          </cell>
          <cell r="S2666" t="str">
            <v/>
          </cell>
        </row>
        <row r="2667">
          <cell r="E2667">
            <v>2058</v>
          </cell>
          <cell r="F2667" t="str">
            <v>Logins</v>
          </cell>
          <cell r="G2667" t="str">
            <v>201906</v>
          </cell>
          <cell r="H2667" t="str">
            <v>Rutgers University</v>
          </cell>
          <cell r="I2667" t="str">
            <v>Piscataway</v>
          </cell>
          <cell r="J2667" t="str">
            <v>USA</v>
          </cell>
          <cell r="K2667">
            <v>1</v>
          </cell>
          <cell r="L2667" t="str">
            <v>Consortium</v>
          </cell>
          <cell r="M2667">
            <v>8</v>
          </cell>
          <cell r="N2667" t="str">
            <v>CARN-1</v>
          </cell>
          <cell r="O2667" t="str">
            <v/>
          </cell>
          <cell r="P2667" t="str">
            <v/>
          </cell>
          <cell r="Q2667">
            <v>40</v>
          </cell>
          <cell r="R2667" t="str">
            <v>Année Philologique</v>
          </cell>
          <cell r="S2667" t="str">
            <v/>
          </cell>
        </row>
        <row r="2668">
          <cell r="E2668">
            <v>2058</v>
          </cell>
          <cell r="F2668" t="str">
            <v>Logins</v>
          </cell>
          <cell r="G2668" t="str">
            <v>201907</v>
          </cell>
          <cell r="H2668" t="str">
            <v>Rutgers University</v>
          </cell>
          <cell r="I2668" t="str">
            <v>Piscataway</v>
          </cell>
          <cell r="J2668" t="str">
            <v>USA</v>
          </cell>
          <cell r="K2668">
            <v>1</v>
          </cell>
          <cell r="L2668" t="str">
            <v>Consortium</v>
          </cell>
          <cell r="M2668">
            <v>8</v>
          </cell>
          <cell r="N2668" t="str">
            <v>CARN-1</v>
          </cell>
          <cell r="O2668" t="str">
            <v/>
          </cell>
          <cell r="P2668" t="str">
            <v/>
          </cell>
          <cell r="Q2668">
            <v>40</v>
          </cell>
          <cell r="R2668" t="str">
            <v>Année Philologique</v>
          </cell>
          <cell r="S2668" t="str">
            <v/>
          </cell>
        </row>
        <row r="2669">
          <cell r="E2669">
            <v>2058</v>
          </cell>
          <cell r="F2669" t="str">
            <v>Logins</v>
          </cell>
          <cell r="G2669" t="str">
            <v>201908</v>
          </cell>
          <cell r="H2669" t="str">
            <v>Rutgers University</v>
          </cell>
          <cell r="I2669" t="str">
            <v>Piscataway</v>
          </cell>
          <cell r="J2669" t="str">
            <v>USA</v>
          </cell>
          <cell r="K2669">
            <v>1</v>
          </cell>
          <cell r="L2669" t="str">
            <v>Consortium</v>
          </cell>
          <cell r="M2669">
            <v>8</v>
          </cell>
          <cell r="N2669" t="str">
            <v>CARN-1</v>
          </cell>
          <cell r="O2669" t="str">
            <v/>
          </cell>
          <cell r="P2669" t="str">
            <v/>
          </cell>
          <cell r="Q2669">
            <v>40</v>
          </cell>
          <cell r="R2669" t="str">
            <v>Année Philologique</v>
          </cell>
          <cell r="S2669" t="str">
            <v/>
          </cell>
        </row>
        <row r="2670">
          <cell r="E2670">
            <v>2058</v>
          </cell>
          <cell r="F2670" t="str">
            <v>Logins</v>
          </cell>
          <cell r="G2670" t="str">
            <v>201909</v>
          </cell>
          <cell r="H2670" t="str">
            <v>Rutgers University</v>
          </cell>
          <cell r="I2670" t="str">
            <v>Piscataway</v>
          </cell>
          <cell r="J2670" t="str">
            <v>USA</v>
          </cell>
          <cell r="K2670">
            <v>1</v>
          </cell>
          <cell r="L2670" t="str">
            <v>Consortium</v>
          </cell>
          <cell r="M2670">
            <v>8</v>
          </cell>
          <cell r="N2670" t="str">
            <v>CARN-1</v>
          </cell>
          <cell r="O2670" t="str">
            <v/>
          </cell>
          <cell r="P2670" t="str">
            <v/>
          </cell>
          <cell r="Q2670">
            <v>40</v>
          </cell>
          <cell r="R2670" t="str">
            <v>Année Philologique</v>
          </cell>
          <cell r="S2670" t="str">
            <v/>
          </cell>
        </row>
        <row r="2671">
          <cell r="E2671">
            <v>2058</v>
          </cell>
          <cell r="F2671" t="str">
            <v>Logins</v>
          </cell>
          <cell r="G2671" t="str">
            <v>201910</v>
          </cell>
          <cell r="H2671" t="str">
            <v>Rutgers University</v>
          </cell>
          <cell r="I2671" t="str">
            <v>Piscataway</v>
          </cell>
          <cell r="J2671" t="str">
            <v>USA</v>
          </cell>
          <cell r="K2671">
            <v>1</v>
          </cell>
          <cell r="L2671" t="str">
            <v>Consortium</v>
          </cell>
          <cell r="M2671">
            <v>8</v>
          </cell>
          <cell r="N2671" t="str">
            <v>CARN-1</v>
          </cell>
          <cell r="O2671" t="str">
            <v/>
          </cell>
          <cell r="P2671" t="str">
            <v/>
          </cell>
          <cell r="Q2671">
            <v>40</v>
          </cell>
          <cell r="R2671" t="str">
            <v>Année Philologique</v>
          </cell>
          <cell r="S2671" t="str">
            <v/>
          </cell>
        </row>
        <row r="2672">
          <cell r="E2672">
            <v>2058</v>
          </cell>
          <cell r="F2672" t="str">
            <v>Logins</v>
          </cell>
          <cell r="G2672" t="str">
            <v>201911</v>
          </cell>
          <cell r="H2672" t="str">
            <v>Rutgers University</v>
          </cell>
          <cell r="I2672" t="str">
            <v>Piscataway</v>
          </cell>
          <cell r="J2672" t="str">
            <v>USA</v>
          </cell>
          <cell r="K2672">
            <v>1</v>
          </cell>
          <cell r="L2672" t="str">
            <v>Consortium</v>
          </cell>
          <cell r="M2672">
            <v>8</v>
          </cell>
          <cell r="N2672" t="str">
            <v>CARN-1</v>
          </cell>
          <cell r="O2672" t="str">
            <v/>
          </cell>
          <cell r="P2672" t="str">
            <v/>
          </cell>
          <cell r="Q2672">
            <v>40</v>
          </cell>
          <cell r="R2672" t="str">
            <v>Année Philologique</v>
          </cell>
          <cell r="S2672" t="str">
            <v/>
          </cell>
        </row>
        <row r="2673">
          <cell r="E2673">
            <v>2058</v>
          </cell>
          <cell r="F2673" t="str">
            <v>Logins</v>
          </cell>
          <cell r="G2673" t="str">
            <v>201912</v>
          </cell>
          <cell r="H2673" t="str">
            <v>Rutgers University</v>
          </cell>
          <cell r="I2673" t="str">
            <v>Piscataway</v>
          </cell>
          <cell r="J2673" t="str">
            <v>USA</v>
          </cell>
          <cell r="K2673">
            <v>1</v>
          </cell>
          <cell r="L2673" t="str">
            <v>Consortium</v>
          </cell>
          <cell r="M2673">
            <v>8</v>
          </cell>
          <cell r="N2673" t="str">
            <v>CARN-1</v>
          </cell>
          <cell r="O2673" t="str">
            <v/>
          </cell>
          <cell r="P2673" t="str">
            <v/>
          </cell>
          <cell r="Q2673">
            <v>40</v>
          </cell>
          <cell r="R2673" t="str">
            <v>Année Philologique</v>
          </cell>
          <cell r="S2673" t="str">
            <v/>
          </cell>
        </row>
        <row r="2674">
          <cell r="E2674">
            <v>2061</v>
          </cell>
          <cell r="F2674" t="str">
            <v>Logins</v>
          </cell>
          <cell r="G2674" t="str">
            <v>201901</v>
          </cell>
          <cell r="H2674" t="str">
            <v>Wesleyan University Library</v>
          </cell>
          <cell r="I2674" t="str">
            <v>Middletown</v>
          </cell>
          <cell r="J2674" t="str">
            <v>USA</v>
          </cell>
          <cell r="K2674">
            <v>1</v>
          </cell>
          <cell r="L2674" t="str">
            <v>Consortium</v>
          </cell>
          <cell r="M2674">
            <v>11</v>
          </cell>
          <cell r="N2674" t="str">
            <v>CARN-4</v>
          </cell>
          <cell r="O2674" t="str">
            <v/>
          </cell>
          <cell r="P2674" t="str">
            <v/>
          </cell>
          <cell r="Q2674">
            <v>2</v>
          </cell>
          <cell r="R2674" t="str">
            <v>Année Philologique</v>
          </cell>
          <cell r="S2674" t="str">
            <v/>
          </cell>
        </row>
        <row r="2675">
          <cell r="E2675">
            <v>2061</v>
          </cell>
          <cell r="F2675" t="str">
            <v>Logins</v>
          </cell>
          <cell r="G2675" t="str">
            <v>201902</v>
          </cell>
          <cell r="H2675" t="str">
            <v>Wesleyan University Library</v>
          </cell>
          <cell r="I2675" t="str">
            <v>Middletown</v>
          </cell>
          <cell r="J2675" t="str">
            <v>USA</v>
          </cell>
          <cell r="K2675">
            <v>1</v>
          </cell>
          <cell r="L2675" t="str">
            <v>Consortium</v>
          </cell>
          <cell r="M2675">
            <v>11</v>
          </cell>
          <cell r="N2675" t="str">
            <v>CARN-4</v>
          </cell>
          <cell r="O2675" t="str">
            <v/>
          </cell>
          <cell r="P2675" t="str">
            <v/>
          </cell>
          <cell r="Q2675">
            <v>2</v>
          </cell>
          <cell r="R2675" t="str">
            <v>Année Philologique</v>
          </cell>
          <cell r="S2675" t="str">
            <v/>
          </cell>
        </row>
        <row r="2676">
          <cell r="E2676">
            <v>2061</v>
          </cell>
          <cell r="F2676" t="str">
            <v>Logins</v>
          </cell>
          <cell r="G2676" t="str">
            <v>201903</v>
          </cell>
          <cell r="H2676" t="str">
            <v>Wesleyan University Library</v>
          </cell>
          <cell r="I2676" t="str">
            <v>Middletown</v>
          </cell>
          <cell r="J2676" t="str">
            <v>USA</v>
          </cell>
          <cell r="K2676">
            <v>1</v>
          </cell>
          <cell r="L2676" t="str">
            <v>Consortium</v>
          </cell>
          <cell r="M2676">
            <v>11</v>
          </cell>
          <cell r="N2676" t="str">
            <v>CARN-4</v>
          </cell>
          <cell r="O2676" t="str">
            <v/>
          </cell>
          <cell r="P2676" t="str">
            <v/>
          </cell>
          <cell r="Q2676">
            <v>2</v>
          </cell>
          <cell r="R2676" t="str">
            <v>Année Philologique</v>
          </cell>
          <cell r="S2676" t="str">
            <v/>
          </cell>
        </row>
        <row r="2677">
          <cell r="E2677">
            <v>2061</v>
          </cell>
          <cell r="F2677" t="str">
            <v>Logins</v>
          </cell>
          <cell r="G2677" t="str">
            <v>201905</v>
          </cell>
          <cell r="H2677" t="str">
            <v>Wesleyan University Library</v>
          </cell>
          <cell r="I2677" t="str">
            <v>Middletown</v>
          </cell>
          <cell r="J2677" t="str">
            <v>USA</v>
          </cell>
          <cell r="K2677">
            <v>1</v>
          </cell>
          <cell r="L2677" t="str">
            <v>Consortium</v>
          </cell>
          <cell r="M2677">
            <v>11</v>
          </cell>
          <cell r="N2677" t="str">
            <v>CARN-4</v>
          </cell>
          <cell r="O2677" t="str">
            <v/>
          </cell>
          <cell r="P2677" t="str">
            <v/>
          </cell>
          <cell r="Q2677">
            <v>2</v>
          </cell>
          <cell r="R2677" t="str">
            <v>Année Philologique</v>
          </cell>
          <cell r="S2677" t="str">
            <v/>
          </cell>
        </row>
        <row r="2678">
          <cell r="E2678">
            <v>2061</v>
          </cell>
          <cell r="F2678" t="str">
            <v>Logins</v>
          </cell>
          <cell r="G2678" t="str">
            <v>201906</v>
          </cell>
          <cell r="H2678" t="str">
            <v>Wesleyan University Library</v>
          </cell>
          <cell r="I2678" t="str">
            <v>Middletown</v>
          </cell>
          <cell r="J2678" t="str">
            <v>USA</v>
          </cell>
          <cell r="K2678">
            <v>1</v>
          </cell>
          <cell r="L2678" t="str">
            <v>Consortium</v>
          </cell>
          <cell r="M2678">
            <v>11</v>
          </cell>
          <cell r="N2678" t="str">
            <v>CARN-4</v>
          </cell>
          <cell r="O2678" t="str">
            <v/>
          </cell>
          <cell r="P2678" t="str">
            <v/>
          </cell>
          <cell r="Q2678">
            <v>2</v>
          </cell>
          <cell r="R2678" t="str">
            <v>Année Philologique</v>
          </cell>
          <cell r="S2678" t="str">
            <v/>
          </cell>
        </row>
        <row r="2679">
          <cell r="E2679">
            <v>2061</v>
          </cell>
          <cell r="F2679" t="str">
            <v>Logins</v>
          </cell>
          <cell r="G2679" t="str">
            <v>201909</v>
          </cell>
          <cell r="H2679" t="str">
            <v>Wesleyan University Library</v>
          </cell>
          <cell r="I2679" t="str">
            <v>Middletown</v>
          </cell>
          <cell r="J2679" t="str">
            <v>USA</v>
          </cell>
          <cell r="K2679">
            <v>1</v>
          </cell>
          <cell r="L2679" t="str">
            <v>Consortium</v>
          </cell>
          <cell r="M2679">
            <v>11</v>
          </cell>
          <cell r="N2679" t="str">
            <v>CARN-4</v>
          </cell>
          <cell r="O2679" t="str">
            <v/>
          </cell>
          <cell r="P2679" t="str">
            <v/>
          </cell>
          <cell r="Q2679">
            <v>2</v>
          </cell>
          <cell r="R2679" t="str">
            <v>Année Philologique</v>
          </cell>
          <cell r="S2679" t="str">
            <v/>
          </cell>
        </row>
        <row r="2680">
          <cell r="E2680">
            <v>2061</v>
          </cell>
          <cell r="F2680" t="str">
            <v>Logins</v>
          </cell>
          <cell r="G2680" t="str">
            <v>201910</v>
          </cell>
          <cell r="H2680" t="str">
            <v>Wesleyan University Library</v>
          </cell>
          <cell r="I2680" t="str">
            <v>Middletown</v>
          </cell>
          <cell r="J2680" t="str">
            <v>USA</v>
          </cell>
          <cell r="K2680">
            <v>1</v>
          </cell>
          <cell r="L2680" t="str">
            <v>Consortium</v>
          </cell>
          <cell r="M2680">
            <v>11</v>
          </cell>
          <cell r="N2680" t="str">
            <v>CARN-4</v>
          </cell>
          <cell r="O2680" t="str">
            <v/>
          </cell>
          <cell r="P2680" t="str">
            <v/>
          </cell>
          <cell r="Q2680">
            <v>2</v>
          </cell>
          <cell r="R2680" t="str">
            <v>Année Philologique</v>
          </cell>
          <cell r="S2680" t="str">
            <v/>
          </cell>
        </row>
        <row r="2681">
          <cell r="E2681">
            <v>2061</v>
          </cell>
          <cell r="F2681" t="str">
            <v>Logins</v>
          </cell>
          <cell r="G2681" t="str">
            <v>201911</v>
          </cell>
          <cell r="H2681" t="str">
            <v>Wesleyan University Library</v>
          </cell>
          <cell r="I2681" t="str">
            <v>Middletown</v>
          </cell>
          <cell r="J2681" t="str">
            <v>USA</v>
          </cell>
          <cell r="K2681">
            <v>1</v>
          </cell>
          <cell r="L2681" t="str">
            <v>Consortium</v>
          </cell>
          <cell r="M2681">
            <v>11</v>
          </cell>
          <cell r="N2681" t="str">
            <v>CARN-4</v>
          </cell>
          <cell r="O2681" t="str">
            <v/>
          </cell>
          <cell r="P2681" t="str">
            <v/>
          </cell>
          <cell r="Q2681">
            <v>2</v>
          </cell>
          <cell r="R2681" t="str">
            <v>Année Philologique</v>
          </cell>
          <cell r="S2681" t="str">
            <v/>
          </cell>
        </row>
        <row r="2682">
          <cell r="E2682">
            <v>2063</v>
          </cell>
          <cell r="F2682" t="str">
            <v>Logins</v>
          </cell>
          <cell r="G2682" t="str">
            <v>201901</v>
          </cell>
          <cell r="H2682" t="str">
            <v>Emory University</v>
          </cell>
          <cell r="I2682" t="str">
            <v>Atlanta</v>
          </cell>
          <cell r="J2682" t="str">
            <v>USA</v>
          </cell>
          <cell r="K2682">
            <v>2</v>
          </cell>
          <cell r="L2682" t="str">
            <v>Institute</v>
          </cell>
          <cell r="M2682">
            <v>8</v>
          </cell>
          <cell r="N2682" t="str">
            <v>CARN-1</v>
          </cell>
          <cell r="O2682" t="str">
            <v/>
          </cell>
          <cell r="P2682" t="str">
            <v/>
          </cell>
          <cell r="Q2682">
            <v>40</v>
          </cell>
          <cell r="R2682" t="str">
            <v>Année Philologique</v>
          </cell>
          <cell r="S2682" t="str">
            <v/>
          </cell>
        </row>
        <row r="2683">
          <cell r="E2683">
            <v>2063</v>
          </cell>
          <cell r="F2683" t="str">
            <v>Logins</v>
          </cell>
          <cell r="G2683" t="str">
            <v>201902</v>
          </cell>
          <cell r="H2683" t="str">
            <v>Emory University</v>
          </cell>
          <cell r="I2683" t="str">
            <v>Atlanta</v>
          </cell>
          <cell r="J2683" t="str">
            <v>USA</v>
          </cell>
          <cell r="K2683">
            <v>2</v>
          </cell>
          <cell r="L2683" t="str">
            <v>Institute</v>
          </cell>
          <cell r="M2683">
            <v>8</v>
          </cell>
          <cell r="N2683" t="str">
            <v>CARN-1</v>
          </cell>
          <cell r="O2683" t="str">
            <v/>
          </cell>
          <cell r="P2683" t="str">
            <v/>
          </cell>
          <cell r="Q2683">
            <v>40</v>
          </cell>
          <cell r="R2683" t="str">
            <v>Année Philologique</v>
          </cell>
          <cell r="S2683" t="str">
            <v/>
          </cell>
        </row>
        <row r="2684">
          <cell r="E2684">
            <v>2063</v>
          </cell>
          <cell r="F2684" t="str">
            <v>Logins</v>
          </cell>
          <cell r="G2684" t="str">
            <v>201903</v>
          </cell>
          <cell r="H2684" t="str">
            <v>Emory University</v>
          </cell>
          <cell r="I2684" t="str">
            <v>Atlanta</v>
          </cell>
          <cell r="J2684" t="str">
            <v>USA</v>
          </cell>
          <cell r="K2684">
            <v>2</v>
          </cell>
          <cell r="L2684" t="str">
            <v>Institute</v>
          </cell>
          <cell r="M2684">
            <v>8</v>
          </cell>
          <cell r="N2684" t="str">
            <v>CARN-1</v>
          </cell>
          <cell r="O2684" t="str">
            <v/>
          </cell>
          <cell r="P2684" t="str">
            <v/>
          </cell>
          <cell r="Q2684">
            <v>40</v>
          </cell>
          <cell r="R2684" t="str">
            <v>Année Philologique</v>
          </cell>
          <cell r="S2684" t="str">
            <v/>
          </cell>
        </row>
        <row r="2685">
          <cell r="E2685">
            <v>2063</v>
          </cell>
          <cell r="F2685" t="str">
            <v>Logins</v>
          </cell>
          <cell r="G2685" t="str">
            <v>201904</v>
          </cell>
          <cell r="H2685" t="str">
            <v>Emory University</v>
          </cell>
          <cell r="I2685" t="str">
            <v>Atlanta</v>
          </cell>
          <cell r="J2685" t="str">
            <v>USA</v>
          </cell>
          <cell r="K2685">
            <v>2</v>
          </cell>
          <cell r="L2685" t="str">
            <v>Institute</v>
          </cell>
          <cell r="M2685">
            <v>8</v>
          </cell>
          <cell r="N2685" t="str">
            <v>CARN-1</v>
          </cell>
          <cell r="O2685" t="str">
            <v/>
          </cell>
          <cell r="P2685" t="str">
            <v/>
          </cell>
          <cell r="Q2685">
            <v>40</v>
          </cell>
          <cell r="R2685" t="str">
            <v>Année Philologique</v>
          </cell>
          <cell r="S2685" t="str">
            <v/>
          </cell>
        </row>
        <row r="2686">
          <cell r="E2686">
            <v>2063</v>
          </cell>
          <cell r="F2686" t="str">
            <v>Logins</v>
          </cell>
          <cell r="G2686" t="str">
            <v>201905</v>
          </cell>
          <cell r="H2686" t="str">
            <v>Emory University</v>
          </cell>
          <cell r="I2686" t="str">
            <v>Atlanta</v>
          </cell>
          <cell r="J2686" t="str">
            <v>USA</v>
          </cell>
          <cell r="K2686">
            <v>2</v>
          </cell>
          <cell r="L2686" t="str">
            <v>Institute</v>
          </cell>
          <cell r="M2686">
            <v>8</v>
          </cell>
          <cell r="N2686" t="str">
            <v>CARN-1</v>
          </cell>
          <cell r="O2686" t="str">
            <v/>
          </cell>
          <cell r="P2686" t="str">
            <v/>
          </cell>
          <cell r="Q2686">
            <v>40</v>
          </cell>
          <cell r="R2686" t="str">
            <v>Année Philologique</v>
          </cell>
          <cell r="S2686" t="str">
            <v/>
          </cell>
        </row>
        <row r="2687">
          <cell r="E2687">
            <v>2063</v>
          </cell>
          <cell r="F2687" t="str">
            <v>Logins</v>
          </cell>
          <cell r="G2687" t="str">
            <v>201906</v>
          </cell>
          <cell r="H2687" t="str">
            <v>Emory University</v>
          </cell>
          <cell r="I2687" t="str">
            <v>Atlanta</v>
          </cell>
          <cell r="J2687" t="str">
            <v>USA</v>
          </cell>
          <cell r="K2687">
            <v>2</v>
          </cell>
          <cell r="L2687" t="str">
            <v>Institute</v>
          </cell>
          <cell r="M2687">
            <v>8</v>
          </cell>
          <cell r="N2687" t="str">
            <v>CARN-1</v>
          </cell>
          <cell r="O2687" t="str">
            <v/>
          </cell>
          <cell r="P2687" t="str">
            <v/>
          </cell>
          <cell r="Q2687">
            <v>40</v>
          </cell>
          <cell r="R2687" t="str">
            <v>Année Philologique</v>
          </cell>
          <cell r="S2687" t="str">
            <v/>
          </cell>
        </row>
        <row r="2688">
          <cell r="E2688">
            <v>2063</v>
          </cell>
          <cell r="F2688" t="str">
            <v>Logins</v>
          </cell>
          <cell r="G2688" t="str">
            <v>201907</v>
          </cell>
          <cell r="H2688" t="str">
            <v>Emory University</v>
          </cell>
          <cell r="I2688" t="str">
            <v>Atlanta</v>
          </cell>
          <cell r="J2688" t="str">
            <v>USA</v>
          </cell>
          <cell r="K2688">
            <v>2</v>
          </cell>
          <cell r="L2688" t="str">
            <v>Institute</v>
          </cell>
          <cell r="M2688">
            <v>8</v>
          </cell>
          <cell r="N2688" t="str">
            <v>CARN-1</v>
          </cell>
          <cell r="O2688" t="str">
            <v/>
          </cell>
          <cell r="P2688" t="str">
            <v/>
          </cell>
          <cell r="Q2688">
            <v>40</v>
          </cell>
          <cell r="R2688" t="str">
            <v>Année Philologique</v>
          </cell>
          <cell r="S2688" t="str">
            <v/>
          </cell>
        </row>
        <row r="2689">
          <cell r="E2689">
            <v>2063</v>
          </cell>
          <cell r="F2689" t="str">
            <v>Logins</v>
          </cell>
          <cell r="G2689" t="str">
            <v>201908</v>
          </cell>
          <cell r="H2689" t="str">
            <v>Emory University</v>
          </cell>
          <cell r="I2689" t="str">
            <v>Atlanta</v>
          </cell>
          <cell r="J2689" t="str">
            <v>USA</v>
          </cell>
          <cell r="K2689">
            <v>2</v>
          </cell>
          <cell r="L2689" t="str">
            <v>Institute</v>
          </cell>
          <cell r="M2689">
            <v>8</v>
          </cell>
          <cell r="N2689" t="str">
            <v>CARN-1</v>
          </cell>
          <cell r="O2689" t="str">
            <v/>
          </cell>
          <cell r="P2689" t="str">
            <v/>
          </cell>
          <cell r="Q2689">
            <v>40</v>
          </cell>
          <cell r="R2689" t="str">
            <v>Année Philologique</v>
          </cell>
          <cell r="S2689" t="str">
            <v/>
          </cell>
        </row>
        <row r="2690">
          <cell r="E2690">
            <v>2063</v>
          </cell>
          <cell r="F2690" t="str">
            <v>Logins</v>
          </cell>
          <cell r="G2690" t="str">
            <v>201909</v>
          </cell>
          <cell r="H2690" t="str">
            <v>Emory University</v>
          </cell>
          <cell r="I2690" t="str">
            <v>Atlanta</v>
          </cell>
          <cell r="J2690" t="str">
            <v>USA</v>
          </cell>
          <cell r="K2690">
            <v>2</v>
          </cell>
          <cell r="L2690" t="str">
            <v>Institute</v>
          </cell>
          <cell r="M2690">
            <v>8</v>
          </cell>
          <cell r="N2690" t="str">
            <v>CARN-1</v>
          </cell>
          <cell r="O2690" t="str">
            <v/>
          </cell>
          <cell r="P2690" t="str">
            <v/>
          </cell>
          <cell r="Q2690">
            <v>40</v>
          </cell>
          <cell r="R2690" t="str">
            <v>Année Philologique</v>
          </cell>
          <cell r="S2690" t="str">
            <v/>
          </cell>
        </row>
        <row r="2691">
          <cell r="E2691">
            <v>2063</v>
          </cell>
          <cell r="F2691" t="str">
            <v>Logins</v>
          </cell>
          <cell r="G2691" t="str">
            <v>201910</v>
          </cell>
          <cell r="H2691" t="str">
            <v>Emory University</v>
          </cell>
          <cell r="I2691" t="str">
            <v>Atlanta</v>
          </cell>
          <cell r="J2691" t="str">
            <v>USA</v>
          </cell>
          <cell r="K2691">
            <v>2</v>
          </cell>
          <cell r="L2691" t="str">
            <v>Institute</v>
          </cell>
          <cell r="M2691">
            <v>8</v>
          </cell>
          <cell r="N2691" t="str">
            <v>CARN-1</v>
          </cell>
          <cell r="O2691" t="str">
            <v/>
          </cell>
          <cell r="P2691" t="str">
            <v/>
          </cell>
          <cell r="Q2691">
            <v>40</v>
          </cell>
          <cell r="R2691" t="str">
            <v>Année Philologique</v>
          </cell>
          <cell r="S2691" t="str">
            <v/>
          </cell>
        </row>
        <row r="2692">
          <cell r="E2692">
            <v>2063</v>
          </cell>
          <cell r="F2692" t="str">
            <v>Logins</v>
          </cell>
          <cell r="G2692" t="str">
            <v>201911</v>
          </cell>
          <cell r="H2692" t="str">
            <v>Emory University</v>
          </cell>
          <cell r="I2692" t="str">
            <v>Atlanta</v>
          </cell>
          <cell r="J2692" t="str">
            <v>USA</v>
          </cell>
          <cell r="K2692">
            <v>2</v>
          </cell>
          <cell r="L2692" t="str">
            <v>Institute</v>
          </cell>
          <cell r="M2692">
            <v>8</v>
          </cell>
          <cell r="N2692" t="str">
            <v>CARN-1</v>
          </cell>
          <cell r="O2692" t="str">
            <v/>
          </cell>
          <cell r="P2692" t="str">
            <v/>
          </cell>
          <cell r="Q2692">
            <v>40</v>
          </cell>
          <cell r="R2692" t="str">
            <v>Année Philologique</v>
          </cell>
          <cell r="S2692" t="str">
            <v/>
          </cell>
        </row>
        <row r="2693">
          <cell r="E2693">
            <v>2063</v>
          </cell>
          <cell r="F2693" t="str">
            <v>Logins</v>
          </cell>
          <cell r="G2693" t="str">
            <v>201912</v>
          </cell>
          <cell r="H2693" t="str">
            <v>Emory University</v>
          </cell>
          <cell r="I2693" t="str">
            <v>Atlanta</v>
          </cell>
          <cell r="J2693" t="str">
            <v>USA</v>
          </cell>
          <cell r="K2693">
            <v>2</v>
          </cell>
          <cell r="L2693" t="str">
            <v>Institute</v>
          </cell>
          <cell r="M2693">
            <v>8</v>
          </cell>
          <cell r="N2693" t="str">
            <v>CARN-1</v>
          </cell>
          <cell r="O2693" t="str">
            <v/>
          </cell>
          <cell r="P2693" t="str">
            <v/>
          </cell>
          <cell r="Q2693">
            <v>40</v>
          </cell>
          <cell r="R2693" t="str">
            <v>Année Philologique</v>
          </cell>
          <cell r="S2693" t="str">
            <v/>
          </cell>
        </row>
        <row r="2694">
          <cell r="E2694">
            <v>2067</v>
          </cell>
          <cell r="F2694" t="str">
            <v>Logins</v>
          </cell>
          <cell r="G2694" t="str">
            <v>201901</v>
          </cell>
          <cell r="H2694" t="str">
            <v>University of Montana</v>
          </cell>
          <cell r="I2694" t="str">
            <v>Missoula</v>
          </cell>
          <cell r="J2694" t="str">
            <v>USA</v>
          </cell>
          <cell r="K2694">
            <v>2</v>
          </cell>
          <cell r="L2694" t="str">
            <v>Institute</v>
          </cell>
          <cell r="M2694">
            <v>8</v>
          </cell>
          <cell r="N2694" t="str">
            <v>CARN-1</v>
          </cell>
          <cell r="O2694" t="str">
            <v/>
          </cell>
          <cell r="P2694" t="str">
            <v/>
          </cell>
          <cell r="Q2694">
            <v>40</v>
          </cell>
          <cell r="R2694" t="str">
            <v>Année Philologique</v>
          </cell>
          <cell r="S2694" t="str">
            <v/>
          </cell>
        </row>
        <row r="2695">
          <cell r="E2695">
            <v>2067</v>
          </cell>
          <cell r="F2695" t="str">
            <v>Logins</v>
          </cell>
          <cell r="G2695" t="str">
            <v>201902</v>
          </cell>
          <cell r="H2695" t="str">
            <v>University of Montana</v>
          </cell>
          <cell r="I2695" t="str">
            <v>Missoula</v>
          </cell>
          <cell r="J2695" t="str">
            <v>USA</v>
          </cell>
          <cell r="K2695">
            <v>2</v>
          </cell>
          <cell r="L2695" t="str">
            <v>Institute</v>
          </cell>
          <cell r="M2695">
            <v>8</v>
          </cell>
          <cell r="N2695" t="str">
            <v>CARN-1</v>
          </cell>
          <cell r="O2695" t="str">
            <v/>
          </cell>
          <cell r="P2695" t="str">
            <v/>
          </cell>
          <cell r="Q2695">
            <v>40</v>
          </cell>
          <cell r="R2695" t="str">
            <v>Année Philologique</v>
          </cell>
          <cell r="S2695" t="str">
            <v/>
          </cell>
        </row>
        <row r="2696">
          <cell r="E2696">
            <v>2067</v>
          </cell>
          <cell r="F2696" t="str">
            <v>Logins</v>
          </cell>
          <cell r="G2696" t="str">
            <v>201903</v>
          </cell>
          <cell r="H2696" t="str">
            <v>University of Montana</v>
          </cell>
          <cell r="I2696" t="str">
            <v>Missoula</v>
          </cell>
          <cell r="J2696" t="str">
            <v>USA</v>
          </cell>
          <cell r="K2696">
            <v>2</v>
          </cell>
          <cell r="L2696" t="str">
            <v>Institute</v>
          </cell>
          <cell r="M2696">
            <v>8</v>
          </cell>
          <cell r="N2696" t="str">
            <v>CARN-1</v>
          </cell>
          <cell r="O2696" t="str">
            <v/>
          </cell>
          <cell r="P2696" t="str">
            <v/>
          </cell>
          <cell r="Q2696">
            <v>40</v>
          </cell>
          <cell r="R2696" t="str">
            <v>Année Philologique</v>
          </cell>
          <cell r="S2696" t="str">
            <v/>
          </cell>
        </row>
        <row r="2697">
          <cell r="E2697">
            <v>2067</v>
          </cell>
          <cell r="F2697" t="str">
            <v>Logins</v>
          </cell>
          <cell r="G2697" t="str">
            <v>201904</v>
          </cell>
          <cell r="H2697" t="str">
            <v>University of Montana</v>
          </cell>
          <cell r="I2697" t="str">
            <v>Missoula</v>
          </cell>
          <cell r="J2697" t="str">
            <v>USA</v>
          </cell>
          <cell r="K2697">
            <v>2</v>
          </cell>
          <cell r="L2697" t="str">
            <v>Institute</v>
          </cell>
          <cell r="M2697">
            <v>8</v>
          </cell>
          <cell r="N2697" t="str">
            <v>CARN-1</v>
          </cell>
          <cell r="O2697" t="str">
            <v/>
          </cell>
          <cell r="P2697" t="str">
            <v/>
          </cell>
          <cell r="Q2697">
            <v>40</v>
          </cell>
          <cell r="R2697" t="str">
            <v>Année Philologique</v>
          </cell>
          <cell r="S2697" t="str">
            <v/>
          </cell>
        </row>
        <row r="2698">
          <cell r="E2698">
            <v>2067</v>
          </cell>
          <cell r="F2698" t="str">
            <v>Logins</v>
          </cell>
          <cell r="G2698" t="str">
            <v>201905</v>
          </cell>
          <cell r="H2698" t="str">
            <v>University of Montana</v>
          </cell>
          <cell r="I2698" t="str">
            <v>Missoula</v>
          </cell>
          <cell r="J2698" t="str">
            <v>USA</v>
          </cell>
          <cell r="K2698">
            <v>2</v>
          </cell>
          <cell r="L2698" t="str">
            <v>Institute</v>
          </cell>
          <cell r="M2698">
            <v>8</v>
          </cell>
          <cell r="N2698" t="str">
            <v>CARN-1</v>
          </cell>
          <cell r="O2698" t="str">
            <v/>
          </cell>
          <cell r="P2698" t="str">
            <v/>
          </cell>
          <cell r="Q2698">
            <v>40</v>
          </cell>
          <cell r="R2698" t="str">
            <v>Année Philologique</v>
          </cell>
          <cell r="S2698" t="str">
            <v/>
          </cell>
        </row>
        <row r="2699">
          <cell r="E2699">
            <v>2067</v>
          </cell>
          <cell r="F2699" t="str">
            <v>Logins</v>
          </cell>
          <cell r="G2699" t="str">
            <v>201906</v>
          </cell>
          <cell r="H2699" t="str">
            <v>University of Montana</v>
          </cell>
          <cell r="I2699" t="str">
            <v>Missoula</v>
          </cell>
          <cell r="J2699" t="str">
            <v>USA</v>
          </cell>
          <cell r="K2699">
            <v>2</v>
          </cell>
          <cell r="L2699" t="str">
            <v>Institute</v>
          </cell>
          <cell r="M2699">
            <v>8</v>
          </cell>
          <cell r="N2699" t="str">
            <v>CARN-1</v>
          </cell>
          <cell r="O2699" t="str">
            <v/>
          </cell>
          <cell r="P2699" t="str">
            <v/>
          </cell>
          <cell r="Q2699">
            <v>40</v>
          </cell>
          <cell r="R2699" t="str">
            <v>Année Philologique</v>
          </cell>
          <cell r="S2699" t="str">
            <v/>
          </cell>
        </row>
        <row r="2700">
          <cell r="E2700">
            <v>2067</v>
          </cell>
          <cell r="F2700" t="str">
            <v>Logins</v>
          </cell>
          <cell r="G2700" t="str">
            <v>201908</v>
          </cell>
          <cell r="H2700" t="str">
            <v>University of Montana</v>
          </cell>
          <cell r="I2700" t="str">
            <v>Missoula</v>
          </cell>
          <cell r="J2700" t="str">
            <v>USA</v>
          </cell>
          <cell r="K2700">
            <v>2</v>
          </cell>
          <cell r="L2700" t="str">
            <v>Institute</v>
          </cell>
          <cell r="M2700">
            <v>8</v>
          </cell>
          <cell r="N2700" t="str">
            <v>CARN-1</v>
          </cell>
          <cell r="O2700" t="str">
            <v/>
          </cell>
          <cell r="P2700" t="str">
            <v/>
          </cell>
          <cell r="Q2700">
            <v>40</v>
          </cell>
          <cell r="R2700" t="str">
            <v>Année Philologique</v>
          </cell>
          <cell r="S2700" t="str">
            <v/>
          </cell>
        </row>
        <row r="2701">
          <cell r="E2701">
            <v>2067</v>
          </cell>
          <cell r="F2701" t="str">
            <v>Logins</v>
          </cell>
          <cell r="G2701" t="str">
            <v>201909</v>
          </cell>
          <cell r="H2701" t="str">
            <v>University of Montana</v>
          </cell>
          <cell r="I2701" t="str">
            <v>Missoula</v>
          </cell>
          <cell r="J2701" t="str">
            <v>USA</v>
          </cell>
          <cell r="K2701">
            <v>2</v>
          </cell>
          <cell r="L2701" t="str">
            <v>Institute</v>
          </cell>
          <cell r="M2701">
            <v>8</v>
          </cell>
          <cell r="N2701" t="str">
            <v>CARN-1</v>
          </cell>
          <cell r="O2701" t="str">
            <v/>
          </cell>
          <cell r="P2701" t="str">
            <v/>
          </cell>
          <cell r="Q2701">
            <v>40</v>
          </cell>
          <cell r="R2701" t="str">
            <v>Année Philologique</v>
          </cell>
          <cell r="S2701" t="str">
            <v/>
          </cell>
        </row>
        <row r="2702">
          <cell r="E2702">
            <v>2067</v>
          </cell>
          <cell r="F2702" t="str">
            <v>Logins</v>
          </cell>
          <cell r="G2702" t="str">
            <v>201910</v>
          </cell>
          <cell r="H2702" t="str">
            <v>University of Montana</v>
          </cell>
          <cell r="I2702" t="str">
            <v>Missoula</v>
          </cell>
          <cell r="J2702" t="str">
            <v>USA</v>
          </cell>
          <cell r="K2702">
            <v>2</v>
          </cell>
          <cell r="L2702" t="str">
            <v>Institute</v>
          </cell>
          <cell r="M2702">
            <v>8</v>
          </cell>
          <cell r="N2702" t="str">
            <v>CARN-1</v>
          </cell>
          <cell r="O2702" t="str">
            <v/>
          </cell>
          <cell r="P2702" t="str">
            <v/>
          </cell>
          <cell r="Q2702">
            <v>40</v>
          </cell>
          <cell r="R2702" t="str">
            <v>Année Philologique</v>
          </cell>
          <cell r="S2702" t="str">
            <v/>
          </cell>
        </row>
        <row r="2703">
          <cell r="E2703">
            <v>2067</v>
          </cell>
          <cell r="F2703" t="str">
            <v>Logins</v>
          </cell>
          <cell r="G2703" t="str">
            <v>201912</v>
          </cell>
          <cell r="H2703" t="str">
            <v>University of Montana</v>
          </cell>
          <cell r="I2703" t="str">
            <v>Missoula</v>
          </cell>
          <cell r="J2703" t="str">
            <v>USA</v>
          </cell>
          <cell r="K2703">
            <v>2</v>
          </cell>
          <cell r="L2703" t="str">
            <v>Institute</v>
          </cell>
          <cell r="M2703">
            <v>8</v>
          </cell>
          <cell r="N2703" t="str">
            <v>CARN-1</v>
          </cell>
          <cell r="O2703" t="str">
            <v/>
          </cell>
          <cell r="P2703" t="str">
            <v/>
          </cell>
          <cell r="Q2703">
            <v>40</v>
          </cell>
          <cell r="R2703" t="str">
            <v>Année Philologique</v>
          </cell>
          <cell r="S2703" t="str">
            <v/>
          </cell>
        </row>
        <row r="2704">
          <cell r="E2704">
            <v>2069</v>
          </cell>
          <cell r="F2704" t="str">
            <v>Logins</v>
          </cell>
          <cell r="G2704" t="str">
            <v>201903</v>
          </cell>
          <cell r="H2704" t="str">
            <v>Universidad de Alicante</v>
          </cell>
          <cell r="I2704" t="str">
            <v>Alicante</v>
          </cell>
          <cell r="J2704" t="str">
            <v>Spain</v>
          </cell>
          <cell r="K2704">
            <v>2</v>
          </cell>
          <cell r="L2704" t="str">
            <v>Institute</v>
          </cell>
          <cell r="M2704">
            <v>2</v>
          </cell>
          <cell r="N2704" t="str">
            <v>Campus Wide</v>
          </cell>
          <cell r="O2704" t="str">
            <v/>
          </cell>
          <cell r="P2704" t="str">
            <v/>
          </cell>
          <cell r="Q2704">
            <v>40</v>
          </cell>
          <cell r="R2704" t="str">
            <v>Année Philologique</v>
          </cell>
          <cell r="S2704" t="str">
            <v/>
          </cell>
        </row>
        <row r="2705">
          <cell r="E2705">
            <v>2069</v>
          </cell>
          <cell r="F2705" t="str">
            <v>Logins</v>
          </cell>
          <cell r="G2705" t="str">
            <v>201905</v>
          </cell>
          <cell r="H2705" t="str">
            <v>Universidad de Alicante</v>
          </cell>
          <cell r="I2705" t="str">
            <v>Alicante</v>
          </cell>
          <cell r="J2705" t="str">
            <v>Spain</v>
          </cell>
          <cell r="K2705">
            <v>2</v>
          </cell>
          <cell r="L2705" t="str">
            <v>Institute</v>
          </cell>
          <cell r="M2705">
            <v>2</v>
          </cell>
          <cell r="N2705" t="str">
            <v>Campus Wide</v>
          </cell>
          <cell r="O2705" t="str">
            <v/>
          </cell>
          <cell r="P2705" t="str">
            <v/>
          </cell>
          <cell r="Q2705">
            <v>40</v>
          </cell>
          <cell r="R2705" t="str">
            <v>Année Philologique</v>
          </cell>
          <cell r="S2705" t="str">
            <v/>
          </cell>
        </row>
        <row r="2706">
          <cell r="E2706">
            <v>2069</v>
          </cell>
          <cell r="F2706" t="str">
            <v>Logins</v>
          </cell>
          <cell r="G2706" t="str">
            <v>201909</v>
          </cell>
          <cell r="H2706" t="str">
            <v>Universidad de Alicante</v>
          </cell>
          <cell r="I2706" t="str">
            <v>Alicante</v>
          </cell>
          <cell r="J2706" t="str">
            <v>Spain</v>
          </cell>
          <cell r="K2706">
            <v>2</v>
          </cell>
          <cell r="L2706" t="str">
            <v>Institute</v>
          </cell>
          <cell r="M2706">
            <v>2</v>
          </cell>
          <cell r="N2706" t="str">
            <v>Campus Wide</v>
          </cell>
          <cell r="O2706" t="str">
            <v/>
          </cell>
          <cell r="P2706" t="str">
            <v/>
          </cell>
          <cell r="Q2706">
            <v>40</v>
          </cell>
          <cell r="R2706" t="str">
            <v>Année Philologique</v>
          </cell>
          <cell r="S2706" t="str">
            <v/>
          </cell>
        </row>
        <row r="2707">
          <cell r="E2707">
            <v>2069</v>
          </cell>
          <cell r="F2707" t="str">
            <v>Logins</v>
          </cell>
          <cell r="G2707" t="str">
            <v>201910</v>
          </cell>
          <cell r="H2707" t="str">
            <v>Universidad de Alicante</v>
          </cell>
          <cell r="I2707" t="str">
            <v>Alicante</v>
          </cell>
          <cell r="J2707" t="str">
            <v>Spain</v>
          </cell>
          <cell r="K2707">
            <v>2</v>
          </cell>
          <cell r="L2707" t="str">
            <v>Institute</v>
          </cell>
          <cell r="M2707">
            <v>2</v>
          </cell>
          <cell r="N2707" t="str">
            <v>Campus Wide</v>
          </cell>
          <cell r="O2707" t="str">
            <v/>
          </cell>
          <cell r="P2707" t="str">
            <v/>
          </cell>
          <cell r="Q2707">
            <v>40</v>
          </cell>
          <cell r="R2707" t="str">
            <v>Année Philologique</v>
          </cell>
          <cell r="S2707" t="str">
            <v/>
          </cell>
        </row>
        <row r="2708">
          <cell r="E2708">
            <v>2069</v>
          </cell>
          <cell r="F2708" t="str">
            <v>Logins</v>
          </cell>
          <cell r="G2708" t="str">
            <v>201911</v>
          </cell>
          <cell r="H2708" t="str">
            <v>Universidad de Alicante</v>
          </cell>
          <cell r="I2708" t="str">
            <v>Alicante</v>
          </cell>
          <cell r="J2708" t="str">
            <v>Spain</v>
          </cell>
          <cell r="K2708">
            <v>2</v>
          </cell>
          <cell r="L2708" t="str">
            <v>Institute</v>
          </cell>
          <cell r="M2708">
            <v>2</v>
          </cell>
          <cell r="N2708" t="str">
            <v>Campus Wide</v>
          </cell>
          <cell r="O2708" t="str">
            <v/>
          </cell>
          <cell r="P2708" t="str">
            <v/>
          </cell>
          <cell r="Q2708">
            <v>40</v>
          </cell>
          <cell r="R2708" t="str">
            <v>Année Philologique</v>
          </cell>
          <cell r="S2708" t="str">
            <v/>
          </cell>
        </row>
        <row r="2709">
          <cell r="E2709">
            <v>2069</v>
          </cell>
          <cell r="F2709" t="str">
            <v>Logins</v>
          </cell>
          <cell r="G2709" t="str">
            <v>201912</v>
          </cell>
          <cell r="H2709" t="str">
            <v>Universidad de Alicante</v>
          </cell>
          <cell r="I2709" t="str">
            <v>Alicante</v>
          </cell>
          <cell r="J2709" t="str">
            <v>Spain</v>
          </cell>
          <cell r="K2709">
            <v>2</v>
          </cell>
          <cell r="L2709" t="str">
            <v>Institute</v>
          </cell>
          <cell r="M2709">
            <v>2</v>
          </cell>
          <cell r="N2709" t="str">
            <v>Campus Wide</v>
          </cell>
          <cell r="O2709" t="str">
            <v/>
          </cell>
          <cell r="P2709" t="str">
            <v/>
          </cell>
          <cell r="Q2709">
            <v>40</v>
          </cell>
          <cell r="R2709" t="str">
            <v>Année Philologique</v>
          </cell>
          <cell r="S2709" t="str">
            <v/>
          </cell>
        </row>
        <row r="2710">
          <cell r="E2710">
            <v>2070</v>
          </cell>
          <cell r="F2710" t="str">
            <v>Logins</v>
          </cell>
          <cell r="G2710" t="str">
            <v>201901</v>
          </cell>
          <cell r="H2710" t="str">
            <v>Ecole Normale Supérieure</v>
          </cell>
          <cell r="I2710" t="str">
            <v>Paris</v>
          </cell>
          <cell r="J2710" t="str">
            <v>France</v>
          </cell>
          <cell r="K2710">
            <v>5</v>
          </cell>
          <cell r="L2710" t="str">
            <v>Brepols Administrative Access</v>
          </cell>
          <cell r="M2710">
            <v>3</v>
          </cell>
          <cell r="N2710" t="str">
            <v>Standard</v>
          </cell>
          <cell r="O2710" t="str">
            <v/>
          </cell>
          <cell r="P2710" t="str">
            <v/>
          </cell>
          <cell r="Q2710">
            <v>3</v>
          </cell>
          <cell r="R2710" t="str">
            <v>Année Philologique</v>
          </cell>
          <cell r="S2710" t="str">
            <v/>
          </cell>
        </row>
        <row r="2711">
          <cell r="E2711">
            <v>2070</v>
          </cell>
          <cell r="F2711" t="str">
            <v>Logins</v>
          </cell>
          <cell r="G2711" t="str">
            <v>201902</v>
          </cell>
          <cell r="H2711" t="str">
            <v>Ecole Normale Supérieure</v>
          </cell>
          <cell r="I2711" t="str">
            <v>Paris</v>
          </cell>
          <cell r="J2711" t="str">
            <v>France</v>
          </cell>
          <cell r="K2711">
            <v>5</v>
          </cell>
          <cell r="L2711" t="str">
            <v>Brepols Administrative Access</v>
          </cell>
          <cell r="M2711">
            <v>3</v>
          </cell>
          <cell r="N2711" t="str">
            <v>Standard</v>
          </cell>
          <cell r="O2711" t="str">
            <v/>
          </cell>
          <cell r="P2711" t="str">
            <v/>
          </cell>
          <cell r="Q2711">
            <v>3</v>
          </cell>
          <cell r="R2711" t="str">
            <v>Année Philologique</v>
          </cell>
          <cell r="S2711" t="str">
            <v/>
          </cell>
        </row>
        <row r="2712">
          <cell r="E2712">
            <v>2070</v>
          </cell>
          <cell r="F2712" t="str">
            <v>Logins</v>
          </cell>
          <cell r="G2712" t="str">
            <v>201903</v>
          </cell>
          <cell r="H2712" t="str">
            <v>Ecole Normale Supérieure</v>
          </cell>
          <cell r="I2712" t="str">
            <v>Paris</v>
          </cell>
          <cell r="J2712" t="str">
            <v>France</v>
          </cell>
          <cell r="K2712">
            <v>5</v>
          </cell>
          <cell r="L2712" t="str">
            <v>Brepols Administrative Access</v>
          </cell>
          <cell r="M2712">
            <v>3</v>
          </cell>
          <cell r="N2712" t="str">
            <v>Standard</v>
          </cell>
          <cell r="O2712" t="str">
            <v/>
          </cell>
          <cell r="P2712" t="str">
            <v/>
          </cell>
          <cell r="Q2712">
            <v>3</v>
          </cell>
          <cell r="R2712" t="str">
            <v>Année Philologique</v>
          </cell>
          <cell r="S2712" t="str">
            <v/>
          </cell>
        </row>
        <row r="2713">
          <cell r="E2713">
            <v>2070</v>
          </cell>
          <cell r="F2713" t="str">
            <v>Logins</v>
          </cell>
          <cell r="G2713" t="str">
            <v>201904</v>
          </cell>
          <cell r="H2713" t="str">
            <v>Ecole Normale Supérieure</v>
          </cell>
          <cell r="I2713" t="str">
            <v>Paris</v>
          </cell>
          <cell r="J2713" t="str">
            <v>France</v>
          </cell>
          <cell r="K2713">
            <v>5</v>
          </cell>
          <cell r="L2713" t="str">
            <v>Brepols Administrative Access</v>
          </cell>
          <cell r="M2713">
            <v>3</v>
          </cell>
          <cell r="N2713" t="str">
            <v>Standard</v>
          </cell>
          <cell r="O2713" t="str">
            <v/>
          </cell>
          <cell r="P2713" t="str">
            <v/>
          </cell>
          <cell r="Q2713">
            <v>3</v>
          </cell>
          <cell r="R2713" t="str">
            <v>Année Philologique</v>
          </cell>
          <cell r="S2713" t="str">
            <v/>
          </cell>
        </row>
        <row r="2714">
          <cell r="E2714">
            <v>2070</v>
          </cell>
          <cell r="F2714" t="str">
            <v>Logins</v>
          </cell>
          <cell r="G2714" t="str">
            <v>201905</v>
          </cell>
          <cell r="H2714" t="str">
            <v>Ecole Normale Supérieure</v>
          </cell>
          <cell r="I2714" t="str">
            <v>Paris</v>
          </cell>
          <cell r="J2714" t="str">
            <v>France</v>
          </cell>
          <cell r="K2714">
            <v>5</v>
          </cell>
          <cell r="L2714" t="str">
            <v>Brepols Administrative Access</v>
          </cell>
          <cell r="M2714">
            <v>3</v>
          </cell>
          <cell r="N2714" t="str">
            <v>Standard</v>
          </cell>
          <cell r="O2714" t="str">
            <v/>
          </cell>
          <cell r="P2714" t="str">
            <v/>
          </cell>
          <cell r="Q2714">
            <v>3</v>
          </cell>
          <cell r="R2714" t="str">
            <v>Année Philologique</v>
          </cell>
          <cell r="S2714" t="str">
            <v/>
          </cell>
        </row>
        <row r="2715">
          <cell r="E2715">
            <v>2070</v>
          </cell>
          <cell r="F2715" t="str">
            <v>Logins</v>
          </cell>
          <cell r="G2715" t="str">
            <v>201906</v>
          </cell>
          <cell r="H2715" t="str">
            <v>Ecole Normale Supérieure</v>
          </cell>
          <cell r="I2715" t="str">
            <v>Paris</v>
          </cell>
          <cell r="J2715" t="str">
            <v>France</v>
          </cell>
          <cell r="K2715">
            <v>5</v>
          </cell>
          <cell r="L2715" t="str">
            <v>Brepols Administrative Access</v>
          </cell>
          <cell r="M2715">
            <v>3</v>
          </cell>
          <cell r="N2715" t="str">
            <v>Standard</v>
          </cell>
          <cell r="O2715" t="str">
            <v/>
          </cell>
          <cell r="P2715" t="str">
            <v/>
          </cell>
          <cell r="Q2715">
            <v>3</v>
          </cell>
          <cell r="R2715" t="str">
            <v>Année Philologique</v>
          </cell>
          <cell r="S2715" t="str">
            <v/>
          </cell>
        </row>
        <row r="2716">
          <cell r="E2716">
            <v>2070</v>
          </cell>
          <cell r="F2716" t="str">
            <v>Logins</v>
          </cell>
          <cell r="G2716" t="str">
            <v>201907</v>
          </cell>
          <cell r="H2716" t="str">
            <v>Ecole Normale Supérieure</v>
          </cell>
          <cell r="I2716" t="str">
            <v>Paris</v>
          </cell>
          <cell r="J2716" t="str">
            <v>France</v>
          </cell>
          <cell r="K2716">
            <v>5</v>
          </cell>
          <cell r="L2716" t="str">
            <v>Brepols Administrative Access</v>
          </cell>
          <cell r="M2716">
            <v>3</v>
          </cell>
          <cell r="N2716" t="str">
            <v>Standard</v>
          </cell>
          <cell r="O2716" t="str">
            <v/>
          </cell>
          <cell r="P2716" t="str">
            <v/>
          </cell>
          <cell r="Q2716">
            <v>3</v>
          </cell>
          <cell r="R2716" t="str">
            <v>Année Philologique</v>
          </cell>
          <cell r="S2716" t="str">
            <v/>
          </cell>
        </row>
        <row r="2717">
          <cell r="E2717">
            <v>2070</v>
          </cell>
          <cell r="F2717" t="str">
            <v>Logins</v>
          </cell>
          <cell r="G2717" t="str">
            <v>201908</v>
          </cell>
          <cell r="H2717" t="str">
            <v>Ecole Normale Supérieure</v>
          </cell>
          <cell r="I2717" t="str">
            <v>Paris</v>
          </cell>
          <cell r="J2717" t="str">
            <v>France</v>
          </cell>
          <cell r="K2717">
            <v>5</v>
          </cell>
          <cell r="L2717" t="str">
            <v>Brepols Administrative Access</v>
          </cell>
          <cell r="M2717">
            <v>3</v>
          </cell>
          <cell r="N2717" t="str">
            <v>Standard</v>
          </cell>
          <cell r="O2717" t="str">
            <v/>
          </cell>
          <cell r="P2717" t="str">
            <v/>
          </cell>
          <cell r="Q2717">
            <v>3</v>
          </cell>
          <cell r="R2717" t="str">
            <v>Année Philologique</v>
          </cell>
          <cell r="S2717" t="str">
            <v/>
          </cell>
        </row>
        <row r="2718">
          <cell r="E2718">
            <v>2070</v>
          </cell>
          <cell r="F2718" t="str">
            <v>Logins</v>
          </cell>
          <cell r="G2718" t="str">
            <v>201909</v>
          </cell>
          <cell r="H2718" t="str">
            <v>Ecole Normale Supérieure</v>
          </cell>
          <cell r="I2718" t="str">
            <v>Paris</v>
          </cell>
          <cell r="J2718" t="str">
            <v>France</v>
          </cell>
          <cell r="K2718">
            <v>5</v>
          </cell>
          <cell r="L2718" t="str">
            <v>Brepols Administrative Access</v>
          </cell>
          <cell r="M2718">
            <v>3</v>
          </cell>
          <cell r="N2718" t="str">
            <v>Standard</v>
          </cell>
          <cell r="O2718" t="str">
            <v/>
          </cell>
          <cell r="P2718" t="str">
            <v/>
          </cell>
          <cell r="Q2718">
            <v>3</v>
          </cell>
          <cell r="R2718" t="str">
            <v>Année Philologique</v>
          </cell>
          <cell r="S2718" t="str">
            <v/>
          </cell>
        </row>
        <row r="2719">
          <cell r="E2719">
            <v>2070</v>
          </cell>
          <cell r="F2719" t="str">
            <v>Logins</v>
          </cell>
          <cell r="G2719" t="str">
            <v>201910</v>
          </cell>
          <cell r="H2719" t="str">
            <v>Ecole Normale Supérieure</v>
          </cell>
          <cell r="I2719" t="str">
            <v>Paris</v>
          </cell>
          <cell r="J2719" t="str">
            <v>France</v>
          </cell>
          <cell r="K2719">
            <v>5</v>
          </cell>
          <cell r="L2719" t="str">
            <v>Brepols Administrative Access</v>
          </cell>
          <cell r="M2719">
            <v>3</v>
          </cell>
          <cell r="N2719" t="str">
            <v>Standard</v>
          </cell>
          <cell r="O2719" t="str">
            <v/>
          </cell>
          <cell r="P2719" t="str">
            <v/>
          </cell>
          <cell r="Q2719">
            <v>3</v>
          </cell>
          <cell r="R2719" t="str">
            <v>Année Philologique</v>
          </cell>
          <cell r="S2719" t="str">
            <v/>
          </cell>
        </row>
        <row r="2720">
          <cell r="E2720">
            <v>2070</v>
          </cell>
          <cell r="F2720" t="str">
            <v>Logins</v>
          </cell>
          <cell r="G2720" t="str">
            <v>201911</v>
          </cell>
          <cell r="H2720" t="str">
            <v>Ecole Normale Supérieure</v>
          </cell>
          <cell r="I2720" t="str">
            <v>Paris</v>
          </cell>
          <cell r="J2720" t="str">
            <v>France</v>
          </cell>
          <cell r="K2720">
            <v>5</v>
          </cell>
          <cell r="L2720" t="str">
            <v>Brepols Administrative Access</v>
          </cell>
          <cell r="M2720">
            <v>3</v>
          </cell>
          <cell r="N2720" t="str">
            <v>Standard</v>
          </cell>
          <cell r="O2720" t="str">
            <v/>
          </cell>
          <cell r="P2720" t="str">
            <v/>
          </cell>
          <cell r="Q2720">
            <v>3</v>
          </cell>
          <cell r="R2720" t="str">
            <v>Année Philologique</v>
          </cell>
          <cell r="S2720" t="str">
            <v/>
          </cell>
        </row>
        <row r="2721">
          <cell r="E2721">
            <v>2070</v>
          </cell>
          <cell r="F2721" t="str">
            <v>Logins</v>
          </cell>
          <cell r="G2721" t="str">
            <v>201912</v>
          </cell>
          <cell r="H2721" t="str">
            <v>Ecole Normale Supérieure</v>
          </cell>
          <cell r="I2721" t="str">
            <v>Paris</v>
          </cell>
          <cell r="J2721" t="str">
            <v>France</v>
          </cell>
          <cell r="K2721">
            <v>5</v>
          </cell>
          <cell r="L2721" t="str">
            <v>Brepols Administrative Access</v>
          </cell>
          <cell r="M2721">
            <v>3</v>
          </cell>
          <cell r="N2721" t="str">
            <v>Standard</v>
          </cell>
          <cell r="O2721" t="str">
            <v/>
          </cell>
          <cell r="P2721" t="str">
            <v/>
          </cell>
          <cell r="Q2721">
            <v>3</v>
          </cell>
          <cell r="R2721" t="str">
            <v>Année Philologique</v>
          </cell>
          <cell r="S2721" t="str">
            <v/>
          </cell>
        </row>
        <row r="2722">
          <cell r="E2722">
            <v>2077</v>
          </cell>
          <cell r="F2722" t="str">
            <v>Logins</v>
          </cell>
          <cell r="G2722" t="str">
            <v>201901</v>
          </cell>
          <cell r="H2722" t="str">
            <v>Universitaet Basel</v>
          </cell>
          <cell r="I2722" t="str">
            <v>Basel</v>
          </cell>
          <cell r="J2722" t="str">
            <v>Switzerland</v>
          </cell>
          <cell r="K2722">
            <v>1</v>
          </cell>
          <cell r="L2722" t="str">
            <v>Consortium</v>
          </cell>
          <cell r="M2722">
            <v>3</v>
          </cell>
          <cell r="N2722" t="str">
            <v>Standard</v>
          </cell>
          <cell r="O2722" t="str">
            <v/>
          </cell>
          <cell r="P2722" t="str">
            <v/>
          </cell>
          <cell r="Q2722">
            <v>3</v>
          </cell>
          <cell r="R2722" t="str">
            <v>Année Philologique</v>
          </cell>
          <cell r="S2722" t="str">
            <v/>
          </cell>
        </row>
        <row r="2723">
          <cell r="E2723">
            <v>2077</v>
          </cell>
          <cell r="F2723" t="str">
            <v>Logins</v>
          </cell>
          <cell r="G2723" t="str">
            <v>201902</v>
          </cell>
          <cell r="H2723" t="str">
            <v>Universitaet Basel</v>
          </cell>
          <cell r="I2723" t="str">
            <v>Basel</v>
          </cell>
          <cell r="J2723" t="str">
            <v>Switzerland</v>
          </cell>
          <cell r="K2723">
            <v>1</v>
          </cell>
          <cell r="L2723" t="str">
            <v>Consortium</v>
          </cell>
          <cell r="M2723">
            <v>3</v>
          </cell>
          <cell r="N2723" t="str">
            <v>Standard</v>
          </cell>
          <cell r="O2723" t="str">
            <v/>
          </cell>
          <cell r="P2723" t="str">
            <v/>
          </cell>
          <cell r="Q2723">
            <v>3</v>
          </cell>
          <cell r="R2723" t="str">
            <v>Année Philologique</v>
          </cell>
          <cell r="S2723" t="str">
            <v/>
          </cell>
        </row>
        <row r="2724">
          <cell r="E2724">
            <v>2077</v>
          </cell>
          <cell r="F2724" t="str">
            <v>Logins</v>
          </cell>
          <cell r="G2724" t="str">
            <v>201903</v>
          </cell>
          <cell r="H2724" t="str">
            <v>Universitaet Basel</v>
          </cell>
          <cell r="I2724" t="str">
            <v>Basel</v>
          </cell>
          <cell r="J2724" t="str">
            <v>Switzerland</v>
          </cell>
          <cell r="K2724">
            <v>1</v>
          </cell>
          <cell r="L2724" t="str">
            <v>Consortium</v>
          </cell>
          <cell r="M2724">
            <v>3</v>
          </cell>
          <cell r="N2724" t="str">
            <v>Standard</v>
          </cell>
          <cell r="O2724" t="str">
            <v/>
          </cell>
          <cell r="P2724" t="str">
            <v/>
          </cell>
          <cell r="Q2724">
            <v>3</v>
          </cell>
          <cell r="R2724" t="str">
            <v>Année Philologique</v>
          </cell>
          <cell r="S2724" t="str">
            <v/>
          </cell>
        </row>
        <row r="2725">
          <cell r="E2725">
            <v>2077</v>
          </cell>
          <cell r="F2725" t="str">
            <v>Logins</v>
          </cell>
          <cell r="G2725" t="str">
            <v>201904</v>
          </cell>
          <cell r="H2725" t="str">
            <v>Universitaet Basel</v>
          </cell>
          <cell r="I2725" t="str">
            <v>Basel</v>
          </cell>
          <cell r="J2725" t="str">
            <v>Switzerland</v>
          </cell>
          <cell r="K2725">
            <v>1</v>
          </cell>
          <cell r="L2725" t="str">
            <v>Consortium</v>
          </cell>
          <cell r="M2725">
            <v>3</v>
          </cell>
          <cell r="N2725" t="str">
            <v>Standard</v>
          </cell>
          <cell r="O2725" t="str">
            <v/>
          </cell>
          <cell r="P2725" t="str">
            <v/>
          </cell>
          <cell r="Q2725">
            <v>3</v>
          </cell>
          <cell r="R2725" t="str">
            <v>Année Philologique</v>
          </cell>
          <cell r="S2725" t="str">
            <v/>
          </cell>
        </row>
        <row r="2726">
          <cell r="E2726">
            <v>2077</v>
          </cell>
          <cell r="F2726" t="str">
            <v>Logins</v>
          </cell>
          <cell r="G2726" t="str">
            <v>201905</v>
          </cell>
          <cell r="H2726" t="str">
            <v>Universitaet Basel</v>
          </cell>
          <cell r="I2726" t="str">
            <v>Basel</v>
          </cell>
          <cell r="J2726" t="str">
            <v>Switzerland</v>
          </cell>
          <cell r="K2726">
            <v>1</v>
          </cell>
          <cell r="L2726" t="str">
            <v>Consortium</v>
          </cell>
          <cell r="M2726">
            <v>3</v>
          </cell>
          <cell r="N2726" t="str">
            <v>Standard</v>
          </cell>
          <cell r="O2726" t="str">
            <v/>
          </cell>
          <cell r="P2726" t="str">
            <v/>
          </cell>
          <cell r="Q2726">
            <v>3</v>
          </cell>
          <cell r="R2726" t="str">
            <v>Année Philologique</v>
          </cell>
          <cell r="S2726" t="str">
            <v/>
          </cell>
        </row>
        <row r="2727">
          <cell r="E2727">
            <v>2077</v>
          </cell>
          <cell r="F2727" t="str">
            <v>Logins</v>
          </cell>
          <cell r="G2727" t="str">
            <v>201906</v>
          </cell>
          <cell r="H2727" t="str">
            <v>Universitaet Basel</v>
          </cell>
          <cell r="I2727" t="str">
            <v>Basel</v>
          </cell>
          <cell r="J2727" t="str">
            <v>Switzerland</v>
          </cell>
          <cell r="K2727">
            <v>1</v>
          </cell>
          <cell r="L2727" t="str">
            <v>Consortium</v>
          </cell>
          <cell r="M2727">
            <v>3</v>
          </cell>
          <cell r="N2727" t="str">
            <v>Standard</v>
          </cell>
          <cell r="O2727" t="str">
            <v/>
          </cell>
          <cell r="P2727" t="str">
            <v/>
          </cell>
          <cell r="Q2727">
            <v>3</v>
          </cell>
          <cell r="R2727" t="str">
            <v>Année Philologique</v>
          </cell>
          <cell r="S2727" t="str">
            <v/>
          </cell>
        </row>
        <row r="2728">
          <cell r="E2728">
            <v>2077</v>
          </cell>
          <cell r="F2728" t="str">
            <v>Logins</v>
          </cell>
          <cell r="G2728" t="str">
            <v>201907</v>
          </cell>
          <cell r="H2728" t="str">
            <v>Universitaet Basel</v>
          </cell>
          <cell r="I2728" t="str">
            <v>Basel</v>
          </cell>
          <cell r="J2728" t="str">
            <v>Switzerland</v>
          </cell>
          <cell r="K2728">
            <v>1</v>
          </cell>
          <cell r="L2728" t="str">
            <v>Consortium</v>
          </cell>
          <cell r="M2728">
            <v>3</v>
          </cell>
          <cell r="N2728" t="str">
            <v>Standard</v>
          </cell>
          <cell r="O2728" t="str">
            <v/>
          </cell>
          <cell r="P2728" t="str">
            <v/>
          </cell>
          <cell r="Q2728">
            <v>3</v>
          </cell>
          <cell r="R2728" t="str">
            <v>Année Philologique</v>
          </cell>
          <cell r="S2728" t="str">
            <v/>
          </cell>
        </row>
        <row r="2729">
          <cell r="E2729">
            <v>2077</v>
          </cell>
          <cell r="F2729" t="str">
            <v>Logins</v>
          </cell>
          <cell r="G2729" t="str">
            <v>201908</v>
          </cell>
          <cell r="H2729" t="str">
            <v>Universitaet Basel</v>
          </cell>
          <cell r="I2729" t="str">
            <v>Basel</v>
          </cell>
          <cell r="J2729" t="str">
            <v>Switzerland</v>
          </cell>
          <cell r="K2729">
            <v>1</v>
          </cell>
          <cell r="L2729" t="str">
            <v>Consortium</v>
          </cell>
          <cell r="M2729">
            <v>3</v>
          </cell>
          <cell r="N2729" t="str">
            <v>Standard</v>
          </cell>
          <cell r="O2729" t="str">
            <v/>
          </cell>
          <cell r="P2729" t="str">
            <v/>
          </cell>
          <cell r="Q2729">
            <v>3</v>
          </cell>
          <cell r="R2729" t="str">
            <v>Année Philologique</v>
          </cell>
          <cell r="S2729" t="str">
            <v/>
          </cell>
        </row>
        <row r="2730">
          <cell r="E2730">
            <v>2077</v>
          </cell>
          <cell r="F2730" t="str">
            <v>Logins</v>
          </cell>
          <cell r="G2730" t="str">
            <v>201909</v>
          </cell>
          <cell r="H2730" t="str">
            <v>Universitaet Basel</v>
          </cell>
          <cell r="I2730" t="str">
            <v>Basel</v>
          </cell>
          <cell r="J2730" t="str">
            <v>Switzerland</v>
          </cell>
          <cell r="K2730">
            <v>1</v>
          </cell>
          <cell r="L2730" t="str">
            <v>Consortium</v>
          </cell>
          <cell r="M2730">
            <v>3</v>
          </cell>
          <cell r="N2730" t="str">
            <v>Standard</v>
          </cell>
          <cell r="O2730" t="str">
            <v/>
          </cell>
          <cell r="P2730" t="str">
            <v/>
          </cell>
          <cell r="Q2730">
            <v>3</v>
          </cell>
          <cell r="R2730" t="str">
            <v>Année Philologique</v>
          </cell>
          <cell r="S2730" t="str">
            <v/>
          </cell>
        </row>
        <row r="2731">
          <cell r="E2731">
            <v>2077</v>
          </cell>
          <cell r="F2731" t="str">
            <v>Logins</v>
          </cell>
          <cell r="G2731" t="str">
            <v>201910</v>
          </cell>
          <cell r="H2731" t="str">
            <v>Universitaet Basel</v>
          </cell>
          <cell r="I2731" t="str">
            <v>Basel</v>
          </cell>
          <cell r="J2731" t="str">
            <v>Switzerland</v>
          </cell>
          <cell r="K2731">
            <v>1</v>
          </cell>
          <cell r="L2731" t="str">
            <v>Consortium</v>
          </cell>
          <cell r="M2731">
            <v>3</v>
          </cell>
          <cell r="N2731" t="str">
            <v>Standard</v>
          </cell>
          <cell r="O2731" t="str">
            <v/>
          </cell>
          <cell r="P2731" t="str">
            <v/>
          </cell>
          <cell r="Q2731">
            <v>3</v>
          </cell>
          <cell r="R2731" t="str">
            <v>Année Philologique</v>
          </cell>
          <cell r="S2731" t="str">
            <v/>
          </cell>
        </row>
        <row r="2732">
          <cell r="E2732">
            <v>2077</v>
          </cell>
          <cell r="F2732" t="str">
            <v>Logins</v>
          </cell>
          <cell r="G2732" t="str">
            <v>201911</v>
          </cell>
          <cell r="H2732" t="str">
            <v>Universitaet Basel</v>
          </cell>
          <cell r="I2732" t="str">
            <v>Basel</v>
          </cell>
          <cell r="J2732" t="str">
            <v>Switzerland</v>
          </cell>
          <cell r="K2732">
            <v>1</v>
          </cell>
          <cell r="L2732" t="str">
            <v>Consortium</v>
          </cell>
          <cell r="M2732">
            <v>3</v>
          </cell>
          <cell r="N2732" t="str">
            <v>Standard</v>
          </cell>
          <cell r="O2732" t="str">
            <v/>
          </cell>
          <cell r="P2732" t="str">
            <v/>
          </cell>
          <cell r="Q2732">
            <v>3</v>
          </cell>
          <cell r="R2732" t="str">
            <v>Année Philologique</v>
          </cell>
          <cell r="S2732" t="str">
            <v/>
          </cell>
        </row>
        <row r="2733">
          <cell r="E2733">
            <v>2077</v>
          </cell>
          <cell r="F2733" t="str">
            <v>Logins</v>
          </cell>
          <cell r="G2733" t="str">
            <v>201912</v>
          </cell>
          <cell r="H2733" t="str">
            <v>Universitaet Basel</v>
          </cell>
          <cell r="I2733" t="str">
            <v>Basel</v>
          </cell>
          <cell r="J2733" t="str">
            <v>Switzerland</v>
          </cell>
          <cell r="K2733">
            <v>1</v>
          </cell>
          <cell r="L2733" t="str">
            <v>Consortium</v>
          </cell>
          <cell r="M2733">
            <v>3</v>
          </cell>
          <cell r="N2733" t="str">
            <v>Standard</v>
          </cell>
          <cell r="O2733" t="str">
            <v/>
          </cell>
          <cell r="P2733" t="str">
            <v/>
          </cell>
          <cell r="Q2733">
            <v>3</v>
          </cell>
          <cell r="R2733" t="str">
            <v>Année Philologique</v>
          </cell>
          <cell r="S2733" t="str">
            <v/>
          </cell>
        </row>
        <row r="2734">
          <cell r="E2734">
            <v>2081</v>
          </cell>
          <cell r="F2734" t="str">
            <v>Logins</v>
          </cell>
          <cell r="G2734" t="str">
            <v>201901</v>
          </cell>
          <cell r="H2734" t="str">
            <v>University of Oxford</v>
          </cell>
          <cell r="I2734" t="str">
            <v>Oxford</v>
          </cell>
          <cell r="J2734" t="str">
            <v>UK</v>
          </cell>
          <cell r="K2734">
            <v>2</v>
          </cell>
          <cell r="L2734" t="str">
            <v>Institute</v>
          </cell>
          <cell r="M2734">
            <v>13</v>
          </cell>
          <cell r="N2734" t="str">
            <v>JISC-1</v>
          </cell>
          <cell r="O2734" t="str">
            <v/>
          </cell>
          <cell r="P2734" t="str">
            <v/>
          </cell>
          <cell r="Q2734">
            <v>70</v>
          </cell>
          <cell r="R2734" t="str">
            <v>Année Philologique</v>
          </cell>
          <cell r="S2734" t="str">
            <v/>
          </cell>
        </row>
        <row r="2735">
          <cell r="E2735">
            <v>2081</v>
          </cell>
          <cell r="F2735" t="str">
            <v>Logins</v>
          </cell>
          <cell r="G2735" t="str">
            <v>201902</v>
          </cell>
          <cell r="H2735" t="str">
            <v>University of Oxford</v>
          </cell>
          <cell r="I2735" t="str">
            <v>Oxford</v>
          </cell>
          <cell r="J2735" t="str">
            <v>UK</v>
          </cell>
          <cell r="K2735">
            <v>2</v>
          </cell>
          <cell r="L2735" t="str">
            <v>Institute</v>
          </cell>
          <cell r="M2735">
            <v>13</v>
          </cell>
          <cell r="N2735" t="str">
            <v>JISC-1</v>
          </cell>
          <cell r="O2735" t="str">
            <v/>
          </cell>
          <cell r="P2735" t="str">
            <v/>
          </cell>
          <cell r="Q2735">
            <v>70</v>
          </cell>
          <cell r="R2735" t="str">
            <v>Année Philologique</v>
          </cell>
          <cell r="S2735" t="str">
            <v/>
          </cell>
        </row>
        <row r="2736">
          <cell r="E2736">
            <v>2081</v>
          </cell>
          <cell r="F2736" t="str">
            <v>Logins</v>
          </cell>
          <cell r="G2736" t="str">
            <v>201903</v>
          </cell>
          <cell r="H2736" t="str">
            <v>University of Oxford</v>
          </cell>
          <cell r="I2736" t="str">
            <v>Oxford</v>
          </cell>
          <cell r="J2736" t="str">
            <v>UK</v>
          </cell>
          <cell r="K2736">
            <v>2</v>
          </cell>
          <cell r="L2736" t="str">
            <v>Institute</v>
          </cell>
          <cell r="M2736">
            <v>13</v>
          </cell>
          <cell r="N2736" t="str">
            <v>JISC-1</v>
          </cell>
          <cell r="O2736" t="str">
            <v/>
          </cell>
          <cell r="P2736" t="str">
            <v/>
          </cell>
          <cell r="Q2736">
            <v>70</v>
          </cell>
          <cell r="R2736" t="str">
            <v>Année Philologique</v>
          </cell>
          <cell r="S2736" t="str">
            <v/>
          </cell>
        </row>
        <row r="2737">
          <cell r="E2737">
            <v>2081</v>
          </cell>
          <cell r="F2737" t="str">
            <v>Logins</v>
          </cell>
          <cell r="G2737" t="str">
            <v>201904</v>
          </cell>
          <cell r="H2737" t="str">
            <v>University of Oxford</v>
          </cell>
          <cell r="I2737" t="str">
            <v>Oxford</v>
          </cell>
          <cell r="J2737" t="str">
            <v>UK</v>
          </cell>
          <cell r="K2737">
            <v>2</v>
          </cell>
          <cell r="L2737" t="str">
            <v>Institute</v>
          </cell>
          <cell r="M2737">
            <v>13</v>
          </cell>
          <cell r="N2737" t="str">
            <v>JISC-1</v>
          </cell>
          <cell r="O2737" t="str">
            <v/>
          </cell>
          <cell r="P2737" t="str">
            <v/>
          </cell>
          <cell r="Q2737">
            <v>70</v>
          </cell>
          <cell r="R2737" t="str">
            <v>Année Philologique</v>
          </cell>
          <cell r="S2737" t="str">
            <v/>
          </cell>
        </row>
        <row r="2738">
          <cell r="E2738">
            <v>2081</v>
          </cell>
          <cell r="F2738" t="str">
            <v>Logins</v>
          </cell>
          <cell r="G2738" t="str">
            <v>201905</v>
          </cell>
          <cell r="H2738" t="str">
            <v>University of Oxford</v>
          </cell>
          <cell r="I2738" t="str">
            <v>Oxford</v>
          </cell>
          <cell r="J2738" t="str">
            <v>UK</v>
          </cell>
          <cell r="K2738">
            <v>2</v>
          </cell>
          <cell r="L2738" t="str">
            <v>Institute</v>
          </cell>
          <cell r="M2738">
            <v>13</v>
          </cell>
          <cell r="N2738" t="str">
            <v>JISC-1</v>
          </cell>
          <cell r="O2738" t="str">
            <v/>
          </cell>
          <cell r="P2738" t="str">
            <v/>
          </cell>
          <cell r="Q2738">
            <v>70</v>
          </cell>
          <cell r="R2738" t="str">
            <v>Année Philologique</v>
          </cell>
          <cell r="S2738" t="str">
            <v/>
          </cell>
        </row>
        <row r="2739">
          <cell r="E2739">
            <v>2081</v>
          </cell>
          <cell r="F2739" t="str">
            <v>Logins</v>
          </cell>
          <cell r="G2739" t="str">
            <v>201906</v>
          </cell>
          <cell r="H2739" t="str">
            <v>University of Oxford</v>
          </cell>
          <cell r="I2739" t="str">
            <v>Oxford</v>
          </cell>
          <cell r="J2739" t="str">
            <v>UK</v>
          </cell>
          <cell r="K2739">
            <v>2</v>
          </cell>
          <cell r="L2739" t="str">
            <v>Institute</v>
          </cell>
          <cell r="M2739">
            <v>13</v>
          </cell>
          <cell r="N2739" t="str">
            <v>JISC-1</v>
          </cell>
          <cell r="O2739" t="str">
            <v/>
          </cell>
          <cell r="P2739" t="str">
            <v/>
          </cell>
          <cell r="Q2739">
            <v>70</v>
          </cell>
          <cell r="R2739" t="str">
            <v>Année Philologique</v>
          </cell>
          <cell r="S2739" t="str">
            <v/>
          </cell>
        </row>
        <row r="2740">
          <cell r="E2740">
            <v>2081</v>
          </cell>
          <cell r="F2740" t="str">
            <v>Logins</v>
          </cell>
          <cell r="G2740" t="str">
            <v>201907</v>
          </cell>
          <cell r="H2740" t="str">
            <v>University of Oxford</v>
          </cell>
          <cell r="I2740" t="str">
            <v>Oxford</v>
          </cell>
          <cell r="J2740" t="str">
            <v>UK</v>
          </cell>
          <cell r="K2740">
            <v>2</v>
          </cell>
          <cell r="L2740" t="str">
            <v>Institute</v>
          </cell>
          <cell r="M2740">
            <v>13</v>
          </cell>
          <cell r="N2740" t="str">
            <v>JISC-1</v>
          </cell>
          <cell r="O2740" t="str">
            <v/>
          </cell>
          <cell r="P2740" t="str">
            <v/>
          </cell>
          <cell r="Q2740">
            <v>70</v>
          </cell>
          <cell r="R2740" t="str">
            <v>Année Philologique</v>
          </cell>
          <cell r="S2740" t="str">
            <v/>
          </cell>
        </row>
        <row r="2741">
          <cell r="E2741">
            <v>2081</v>
          </cell>
          <cell r="F2741" t="str">
            <v>Logins</v>
          </cell>
          <cell r="G2741" t="str">
            <v>201908</v>
          </cell>
          <cell r="H2741" t="str">
            <v>University of Oxford</v>
          </cell>
          <cell r="I2741" t="str">
            <v>Oxford</v>
          </cell>
          <cell r="J2741" t="str">
            <v>UK</v>
          </cell>
          <cell r="K2741">
            <v>2</v>
          </cell>
          <cell r="L2741" t="str">
            <v>Institute</v>
          </cell>
          <cell r="M2741">
            <v>13</v>
          </cell>
          <cell r="N2741" t="str">
            <v>JISC-1</v>
          </cell>
          <cell r="O2741" t="str">
            <v/>
          </cell>
          <cell r="P2741" t="str">
            <v/>
          </cell>
          <cell r="Q2741">
            <v>70</v>
          </cell>
          <cell r="R2741" t="str">
            <v>Année Philologique</v>
          </cell>
          <cell r="S2741" t="str">
            <v/>
          </cell>
        </row>
        <row r="2742">
          <cell r="E2742">
            <v>2081</v>
          </cell>
          <cell r="F2742" t="str">
            <v>Logins</v>
          </cell>
          <cell r="G2742" t="str">
            <v>201909</v>
          </cell>
          <cell r="H2742" t="str">
            <v>University of Oxford</v>
          </cell>
          <cell r="I2742" t="str">
            <v>Oxford</v>
          </cell>
          <cell r="J2742" t="str">
            <v>UK</v>
          </cell>
          <cell r="K2742">
            <v>2</v>
          </cell>
          <cell r="L2742" t="str">
            <v>Institute</v>
          </cell>
          <cell r="M2742">
            <v>13</v>
          </cell>
          <cell r="N2742" t="str">
            <v>JISC-1</v>
          </cell>
          <cell r="O2742" t="str">
            <v/>
          </cell>
          <cell r="P2742" t="str">
            <v/>
          </cell>
          <cell r="Q2742">
            <v>70</v>
          </cell>
          <cell r="R2742" t="str">
            <v>Année Philologique</v>
          </cell>
          <cell r="S2742" t="str">
            <v/>
          </cell>
        </row>
        <row r="2743">
          <cell r="E2743">
            <v>2081</v>
          </cell>
          <cell r="F2743" t="str">
            <v>Logins</v>
          </cell>
          <cell r="G2743" t="str">
            <v>201910</v>
          </cell>
          <cell r="H2743" t="str">
            <v>University of Oxford</v>
          </cell>
          <cell r="I2743" t="str">
            <v>Oxford</v>
          </cell>
          <cell r="J2743" t="str">
            <v>UK</v>
          </cell>
          <cell r="K2743">
            <v>2</v>
          </cell>
          <cell r="L2743" t="str">
            <v>Institute</v>
          </cell>
          <cell r="M2743">
            <v>13</v>
          </cell>
          <cell r="N2743" t="str">
            <v>JISC-1</v>
          </cell>
          <cell r="O2743" t="str">
            <v/>
          </cell>
          <cell r="P2743" t="str">
            <v/>
          </cell>
          <cell r="Q2743">
            <v>70</v>
          </cell>
          <cell r="R2743" t="str">
            <v>Année Philologique</v>
          </cell>
          <cell r="S2743" t="str">
            <v/>
          </cell>
        </row>
        <row r="2744">
          <cell r="E2744">
            <v>2081</v>
          </cell>
          <cell r="F2744" t="str">
            <v>Logins</v>
          </cell>
          <cell r="G2744" t="str">
            <v>201911</v>
          </cell>
          <cell r="H2744" t="str">
            <v>University of Oxford</v>
          </cell>
          <cell r="I2744" t="str">
            <v>Oxford</v>
          </cell>
          <cell r="J2744" t="str">
            <v>UK</v>
          </cell>
          <cell r="K2744">
            <v>2</v>
          </cell>
          <cell r="L2744" t="str">
            <v>Institute</v>
          </cell>
          <cell r="M2744">
            <v>13</v>
          </cell>
          <cell r="N2744" t="str">
            <v>JISC-1</v>
          </cell>
          <cell r="O2744" t="str">
            <v/>
          </cell>
          <cell r="P2744" t="str">
            <v/>
          </cell>
          <cell r="Q2744">
            <v>70</v>
          </cell>
          <cell r="R2744" t="str">
            <v>Année Philologique</v>
          </cell>
          <cell r="S2744" t="str">
            <v/>
          </cell>
        </row>
        <row r="2745">
          <cell r="E2745">
            <v>2081</v>
          </cell>
          <cell r="F2745" t="str">
            <v>Logins</v>
          </cell>
          <cell r="G2745" t="str">
            <v>201912</v>
          </cell>
          <cell r="H2745" t="str">
            <v>University of Oxford</v>
          </cell>
          <cell r="I2745" t="str">
            <v>Oxford</v>
          </cell>
          <cell r="J2745" t="str">
            <v>UK</v>
          </cell>
          <cell r="K2745">
            <v>2</v>
          </cell>
          <cell r="L2745" t="str">
            <v>Institute</v>
          </cell>
          <cell r="M2745">
            <v>13</v>
          </cell>
          <cell r="N2745" t="str">
            <v>JISC-1</v>
          </cell>
          <cell r="O2745" t="str">
            <v/>
          </cell>
          <cell r="P2745" t="str">
            <v/>
          </cell>
          <cell r="Q2745">
            <v>70</v>
          </cell>
          <cell r="R2745" t="str">
            <v>Année Philologique</v>
          </cell>
          <cell r="S2745" t="str">
            <v/>
          </cell>
        </row>
        <row r="2746">
          <cell r="E2746">
            <v>2085</v>
          </cell>
          <cell r="F2746" t="str">
            <v>Logins</v>
          </cell>
          <cell r="G2746" t="str">
            <v>201901</v>
          </cell>
          <cell r="H2746" t="str">
            <v>Università degli Studi G. D'Annunzio Chieti-Pescara</v>
          </cell>
          <cell r="I2746" t="str">
            <v>Chieti</v>
          </cell>
          <cell r="J2746" t="str">
            <v>Italy</v>
          </cell>
          <cell r="K2746">
            <v>2</v>
          </cell>
          <cell r="L2746" t="str">
            <v>Institute</v>
          </cell>
          <cell r="M2746">
            <v>2</v>
          </cell>
          <cell r="N2746" t="str">
            <v>Campus Wide</v>
          </cell>
          <cell r="O2746" t="str">
            <v/>
          </cell>
          <cell r="P2746" t="str">
            <v/>
          </cell>
          <cell r="Q2746">
            <v>60</v>
          </cell>
          <cell r="R2746" t="str">
            <v>Année Philologique</v>
          </cell>
          <cell r="S2746" t="str">
            <v/>
          </cell>
        </row>
        <row r="2747">
          <cell r="E2747">
            <v>2085</v>
          </cell>
          <cell r="F2747" t="str">
            <v>Logins</v>
          </cell>
          <cell r="G2747" t="str">
            <v>201902</v>
          </cell>
          <cell r="H2747" t="str">
            <v>Università degli Studi G. D'Annunzio Chieti-Pescara</v>
          </cell>
          <cell r="I2747" t="str">
            <v>Chieti</v>
          </cell>
          <cell r="J2747" t="str">
            <v>Italy</v>
          </cell>
          <cell r="K2747">
            <v>2</v>
          </cell>
          <cell r="L2747" t="str">
            <v>Institute</v>
          </cell>
          <cell r="M2747">
            <v>2</v>
          </cell>
          <cell r="N2747" t="str">
            <v>Campus Wide</v>
          </cell>
          <cell r="O2747" t="str">
            <v/>
          </cell>
          <cell r="P2747" t="str">
            <v/>
          </cell>
          <cell r="Q2747">
            <v>60</v>
          </cell>
          <cell r="R2747" t="str">
            <v>Année Philologique</v>
          </cell>
          <cell r="S2747" t="str">
            <v/>
          </cell>
        </row>
        <row r="2748">
          <cell r="E2748">
            <v>2085</v>
          </cell>
          <cell r="F2748" t="str">
            <v>Logins</v>
          </cell>
          <cell r="G2748" t="str">
            <v>201903</v>
          </cell>
          <cell r="H2748" t="str">
            <v>Università degli Studi G. D'Annunzio Chieti-Pescara</v>
          </cell>
          <cell r="I2748" t="str">
            <v>Chieti</v>
          </cell>
          <cell r="J2748" t="str">
            <v>Italy</v>
          </cell>
          <cell r="K2748">
            <v>2</v>
          </cell>
          <cell r="L2748" t="str">
            <v>Institute</v>
          </cell>
          <cell r="M2748">
            <v>2</v>
          </cell>
          <cell r="N2748" t="str">
            <v>Campus Wide</v>
          </cell>
          <cell r="O2748" t="str">
            <v/>
          </cell>
          <cell r="P2748" t="str">
            <v/>
          </cell>
          <cell r="Q2748">
            <v>60</v>
          </cell>
          <cell r="R2748" t="str">
            <v>Année Philologique</v>
          </cell>
          <cell r="S2748" t="str">
            <v/>
          </cell>
        </row>
        <row r="2749">
          <cell r="E2749">
            <v>2085</v>
          </cell>
          <cell r="F2749" t="str">
            <v>Logins</v>
          </cell>
          <cell r="G2749" t="str">
            <v>201904</v>
          </cell>
          <cell r="H2749" t="str">
            <v>Università degli Studi G. D'Annunzio Chieti-Pescara</v>
          </cell>
          <cell r="I2749" t="str">
            <v>Chieti</v>
          </cell>
          <cell r="J2749" t="str">
            <v>Italy</v>
          </cell>
          <cell r="K2749">
            <v>2</v>
          </cell>
          <cell r="L2749" t="str">
            <v>Institute</v>
          </cell>
          <cell r="M2749">
            <v>2</v>
          </cell>
          <cell r="N2749" t="str">
            <v>Campus Wide</v>
          </cell>
          <cell r="O2749" t="str">
            <v/>
          </cell>
          <cell r="P2749" t="str">
            <v/>
          </cell>
          <cell r="Q2749">
            <v>60</v>
          </cell>
          <cell r="R2749" t="str">
            <v>Année Philologique</v>
          </cell>
          <cell r="S2749" t="str">
            <v/>
          </cell>
        </row>
        <row r="2750">
          <cell r="E2750">
            <v>2085</v>
          </cell>
          <cell r="F2750" t="str">
            <v>Logins</v>
          </cell>
          <cell r="G2750" t="str">
            <v>201905</v>
          </cell>
          <cell r="H2750" t="str">
            <v>Università degli Studi G. D'Annunzio Chieti-Pescara</v>
          </cell>
          <cell r="I2750" t="str">
            <v>Chieti</v>
          </cell>
          <cell r="J2750" t="str">
            <v>Italy</v>
          </cell>
          <cell r="K2750">
            <v>2</v>
          </cell>
          <cell r="L2750" t="str">
            <v>Institute</v>
          </cell>
          <cell r="M2750">
            <v>2</v>
          </cell>
          <cell r="N2750" t="str">
            <v>Campus Wide</v>
          </cell>
          <cell r="O2750" t="str">
            <v/>
          </cell>
          <cell r="P2750" t="str">
            <v/>
          </cell>
          <cell r="Q2750">
            <v>60</v>
          </cell>
          <cell r="R2750" t="str">
            <v>Année Philologique</v>
          </cell>
          <cell r="S2750" t="str">
            <v/>
          </cell>
        </row>
        <row r="2751">
          <cell r="E2751">
            <v>2085</v>
          </cell>
          <cell r="F2751" t="str">
            <v>Logins</v>
          </cell>
          <cell r="G2751" t="str">
            <v>201906</v>
          </cell>
          <cell r="H2751" t="str">
            <v>Università degli Studi G. D'Annunzio Chieti-Pescara</v>
          </cell>
          <cell r="I2751" t="str">
            <v>Chieti</v>
          </cell>
          <cell r="J2751" t="str">
            <v>Italy</v>
          </cell>
          <cell r="K2751">
            <v>2</v>
          </cell>
          <cell r="L2751" t="str">
            <v>Institute</v>
          </cell>
          <cell r="M2751">
            <v>2</v>
          </cell>
          <cell r="N2751" t="str">
            <v>Campus Wide</v>
          </cell>
          <cell r="O2751" t="str">
            <v/>
          </cell>
          <cell r="P2751" t="str">
            <v/>
          </cell>
          <cell r="Q2751">
            <v>60</v>
          </cell>
          <cell r="R2751" t="str">
            <v>Année Philologique</v>
          </cell>
          <cell r="S2751" t="str">
            <v/>
          </cell>
        </row>
        <row r="2752">
          <cell r="E2752">
            <v>2085</v>
          </cell>
          <cell r="F2752" t="str">
            <v>Logins</v>
          </cell>
          <cell r="G2752" t="str">
            <v>201907</v>
          </cell>
          <cell r="H2752" t="str">
            <v>Università degli Studi G. D'Annunzio Chieti-Pescara</v>
          </cell>
          <cell r="I2752" t="str">
            <v>Chieti</v>
          </cell>
          <cell r="J2752" t="str">
            <v>Italy</v>
          </cell>
          <cell r="K2752">
            <v>2</v>
          </cell>
          <cell r="L2752" t="str">
            <v>Institute</v>
          </cell>
          <cell r="M2752">
            <v>2</v>
          </cell>
          <cell r="N2752" t="str">
            <v>Campus Wide</v>
          </cell>
          <cell r="O2752" t="str">
            <v/>
          </cell>
          <cell r="P2752" t="str">
            <v/>
          </cell>
          <cell r="Q2752">
            <v>60</v>
          </cell>
          <cell r="R2752" t="str">
            <v>Année Philologique</v>
          </cell>
          <cell r="S2752" t="str">
            <v/>
          </cell>
        </row>
        <row r="2753">
          <cell r="E2753">
            <v>2085</v>
          </cell>
          <cell r="F2753" t="str">
            <v>Logins</v>
          </cell>
          <cell r="G2753" t="str">
            <v>201908</v>
          </cell>
          <cell r="H2753" t="str">
            <v>Università degli Studi G. D'Annunzio Chieti-Pescara</v>
          </cell>
          <cell r="I2753" t="str">
            <v>Chieti</v>
          </cell>
          <cell r="J2753" t="str">
            <v>Italy</v>
          </cell>
          <cell r="K2753">
            <v>2</v>
          </cell>
          <cell r="L2753" t="str">
            <v>Institute</v>
          </cell>
          <cell r="M2753">
            <v>2</v>
          </cell>
          <cell r="N2753" t="str">
            <v>Campus Wide</v>
          </cell>
          <cell r="O2753" t="str">
            <v/>
          </cell>
          <cell r="P2753" t="str">
            <v/>
          </cell>
          <cell r="Q2753">
            <v>60</v>
          </cell>
          <cell r="R2753" t="str">
            <v>Année Philologique</v>
          </cell>
          <cell r="S2753" t="str">
            <v/>
          </cell>
        </row>
        <row r="2754">
          <cell r="E2754">
            <v>2085</v>
          </cell>
          <cell r="F2754" t="str">
            <v>Logins</v>
          </cell>
          <cell r="G2754" t="str">
            <v>201909</v>
          </cell>
          <cell r="H2754" t="str">
            <v>Università degli Studi G. D'Annunzio Chieti-Pescara</v>
          </cell>
          <cell r="I2754" t="str">
            <v>Chieti</v>
          </cell>
          <cell r="J2754" t="str">
            <v>Italy</v>
          </cell>
          <cell r="K2754">
            <v>2</v>
          </cell>
          <cell r="L2754" t="str">
            <v>Institute</v>
          </cell>
          <cell r="M2754">
            <v>2</v>
          </cell>
          <cell r="N2754" t="str">
            <v>Campus Wide</v>
          </cell>
          <cell r="O2754" t="str">
            <v/>
          </cell>
          <cell r="P2754" t="str">
            <v/>
          </cell>
          <cell r="Q2754">
            <v>60</v>
          </cell>
          <cell r="R2754" t="str">
            <v>Année Philologique</v>
          </cell>
          <cell r="S2754" t="str">
            <v/>
          </cell>
        </row>
        <row r="2755">
          <cell r="E2755">
            <v>2085</v>
          </cell>
          <cell r="F2755" t="str">
            <v>Logins</v>
          </cell>
          <cell r="G2755" t="str">
            <v>201910</v>
          </cell>
          <cell r="H2755" t="str">
            <v>Università degli Studi G. D'Annunzio Chieti-Pescara</v>
          </cell>
          <cell r="I2755" t="str">
            <v>Chieti</v>
          </cell>
          <cell r="J2755" t="str">
            <v>Italy</v>
          </cell>
          <cell r="K2755">
            <v>2</v>
          </cell>
          <cell r="L2755" t="str">
            <v>Institute</v>
          </cell>
          <cell r="M2755">
            <v>2</v>
          </cell>
          <cell r="N2755" t="str">
            <v>Campus Wide</v>
          </cell>
          <cell r="O2755" t="str">
            <v/>
          </cell>
          <cell r="P2755" t="str">
            <v/>
          </cell>
          <cell r="Q2755">
            <v>60</v>
          </cell>
          <cell r="R2755" t="str">
            <v>Année Philologique</v>
          </cell>
          <cell r="S2755" t="str">
            <v/>
          </cell>
        </row>
        <row r="2756">
          <cell r="E2756">
            <v>2085</v>
          </cell>
          <cell r="F2756" t="str">
            <v>Logins</v>
          </cell>
          <cell r="G2756" t="str">
            <v>201911</v>
          </cell>
          <cell r="H2756" t="str">
            <v>Università degli Studi G. D'Annunzio Chieti-Pescara</v>
          </cell>
          <cell r="I2756" t="str">
            <v>Chieti</v>
          </cell>
          <cell r="J2756" t="str">
            <v>Italy</v>
          </cell>
          <cell r="K2756">
            <v>2</v>
          </cell>
          <cell r="L2756" t="str">
            <v>Institute</v>
          </cell>
          <cell r="M2756">
            <v>2</v>
          </cell>
          <cell r="N2756" t="str">
            <v>Campus Wide</v>
          </cell>
          <cell r="O2756" t="str">
            <v/>
          </cell>
          <cell r="P2756" t="str">
            <v/>
          </cell>
          <cell r="Q2756">
            <v>60</v>
          </cell>
          <cell r="R2756" t="str">
            <v>Année Philologique</v>
          </cell>
          <cell r="S2756" t="str">
            <v/>
          </cell>
        </row>
        <row r="2757">
          <cell r="E2757">
            <v>2085</v>
          </cell>
          <cell r="F2757" t="str">
            <v>Logins</v>
          </cell>
          <cell r="G2757" t="str">
            <v>201912</v>
          </cell>
          <cell r="H2757" t="str">
            <v>Università degli Studi G. D'Annunzio Chieti-Pescara</v>
          </cell>
          <cell r="I2757" t="str">
            <v>Chieti</v>
          </cell>
          <cell r="J2757" t="str">
            <v>Italy</v>
          </cell>
          <cell r="K2757">
            <v>2</v>
          </cell>
          <cell r="L2757" t="str">
            <v>Institute</v>
          </cell>
          <cell r="M2757">
            <v>2</v>
          </cell>
          <cell r="N2757" t="str">
            <v>Campus Wide</v>
          </cell>
          <cell r="O2757" t="str">
            <v/>
          </cell>
          <cell r="P2757" t="str">
            <v/>
          </cell>
          <cell r="Q2757">
            <v>60</v>
          </cell>
          <cell r="R2757" t="str">
            <v>Année Philologique</v>
          </cell>
          <cell r="S2757" t="str">
            <v/>
          </cell>
        </row>
        <row r="2758">
          <cell r="E2758">
            <v>2086</v>
          </cell>
          <cell r="F2758" t="str">
            <v>Logins</v>
          </cell>
          <cell r="G2758" t="str">
            <v>201901</v>
          </cell>
          <cell r="H2758" t="str">
            <v>Trinity College</v>
          </cell>
          <cell r="I2758" t="str">
            <v>Hartford</v>
          </cell>
          <cell r="J2758" t="str">
            <v>USA</v>
          </cell>
          <cell r="K2758">
            <v>2</v>
          </cell>
          <cell r="L2758" t="str">
            <v>Institute</v>
          </cell>
          <cell r="M2758">
            <v>11</v>
          </cell>
          <cell r="N2758" t="str">
            <v>CARN-4</v>
          </cell>
          <cell r="O2758" t="str">
            <v/>
          </cell>
          <cell r="P2758" t="str">
            <v/>
          </cell>
          <cell r="Q2758">
            <v>2</v>
          </cell>
          <cell r="R2758" t="str">
            <v>Année Philologique</v>
          </cell>
          <cell r="S2758" t="str">
            <v/>
          </cell>
        </row>
        <row r="2759">
          <cell r="E2759">
            <v>2086</v>
          </cell>
          <cell r="F2759" t="str">
            <v>Logins</v>
          </cell>
          <cell r="G2759" t="str">
            <v>201902</v>
          </cell>
          <cell r="H2759" t="str">
            <v>Trinity College</v>
          </cell>
          <cell r="I2759" t="str">
            <v>Hartford</v>
          </cell>
          <cell r="J2759" t="str">
            <v>USA</v>
          </cell>
          <cell r="K2759">
            <v>2</v>
          </cell>
          <cell r="L2759" t="str">
            <v>Institute</v>
          </cell>
          <cell r="M2759">
            <v>11</v>
          </cell>
          <cell r="N2759" t="str">
            <v>CARN-4</v>
          </cell>
          <cell r="O2759" t="str">
            <v/>
          </cell>
          <cell r="P2759" t="str">
            <v/>
          </cell>
          <cell r="Q2759">
            <v>2</v>
          </cell>
          <cell r="R2759" t="str">
            <v>Année Philologique</v>
          </cell>
          <cell r="S2759" t="str">
            <v/>
          </cell>
        </row>
        <row r="2760">
          <cell r="E2760">
            <v>2086</v>
          </cell>
          <cell r="F2760" t="str">
            <v>Logins</v>
          </cell>
          <cell r="G2760" t="str">
            <v>201903</v>
          </cell>
          <cell r="H2760" t="str">
            <v>Trinity College</v>
          </cell>
          <cell r="I2760" t="str">
            <v>Hartford</v>
          </cell>
          <cell r="J2760" t="str">
            <v>USA</v>
          </cell>
          <cell r="K2760">
            <v>2</v>
          </cell>
          <cell r="L2760" t="str">
            <v>Institute</v>
          </cell>
          <cell r="M2760">
            <v>11</v>
          </cell>
          <cell r="N2760" t="str">
            <v>CARN-4</v>
          </cell>
          <cell r="O2760" t="str">
            <v/>
          </cell>
          <cell r="P2760" t="str">
            <v/>
          </cell>
          <cell r="Q2760">
            <v>2</v>
          </cell>
          <cell r="R2760" t="str">
            <v>Année Philologique</v>
          </cell>
          <cell r="S2760" t="str">
            <v/>
          </cell>
        </row>
        <row r="2761">
          <cell r="E2761">
            <v>2086</v>
          </cell>
          <cell r="F2761" t="str">
            <v>Logins</v>
          </cell>
          <cell r="G2761" t="str">
            <v>201904</v>
          </cell>
          <cell r="H2761" t="str">
            <v>Trinity College</v>
          </cell>
          <cell r="I2761" t="str">
            <v>Hartford</v>
          </cell>
          <cell r="J2761" t="str">
            <v>USA</v>
          </cell>
          <cell r="K2761">
            <v>2</v>
          </cell>
          <cell r="L2761" t="str">
            <v>Institute</v>
          </cell>
          <cell r="M2761">
            <v>11</v>
          </cell>
          <cell r="N2761" t="str">
            <v>CARN-4</v>
          </cell>
          <cell r="O2761" t="str">
            <v/>
          </cell>
          <cell r="P2761" t="str">
            <v/>
          </cell>
          <cell r="Q2761">
            <v>2</v>
          </cell>
          <cell r="R2761" t="str">
            <v>Année Philologique</v>
          </cell>
          <cell r="S2761" t="str">
            <v/>
          </cell>
        </row>
        <row r="2762">
          <cell r="E2762">
            <v>2086</v>
          </cell>
          <cell r="F2762" t="str">
            <v>Logins</v>
          </cell>
          <cell r="G2762" t="str">
            <v>201905</v>
          </cell>
          <cell r="H2762" t="str">
            <v>Trinity College</v>
          </cell>
          <cell r="I2762" t="str">
            <v>Hartford</v>
          </cell>
          <cell r="J2762" t="str">
            <v>USA</v>
          </cell>
          <cell r="K2762">
            <v>2</v>
          </cell>
          <cell r="L2762" t="str">
            <v>Institute</v>
          </cell>
          <cell r="M2762">
            <v>11</v>
          </cell>
          <cell r="N2762" t="str">
            <v>CARN-4</v>
          </cell>
          <cell r="O2762" t="str">
            <v/>
          </cell>
          <cell r="P2762" t="str">
            <v/>
          </cell>
          <cell r="Q2762">
            <v>2</v>
          </cell>
          <cell r="R2762" t="str">
            <v>Année Philologique</v>
          </cell>
          <cell r="S2762" t="str">
            <v/>
          </cell>
        </row>
        <row r="2763">
          <cell r="E2763">
            <v>2086</v>
          </cell>
          <cell r="F2763" t="str">
            <v>Logins</v>
          </cell>
          <cell r="G2763" t="str">
            <v>201906</v>
          </cell>
          <cell r="H2763" t="str">
            <v>Trinity College</v>
          </cell>
          <cell r="I2763" t="str">
            <v>Hartford</v>
          </cell>
          <cell r="J2763" t="str">
            <v>USA</v>
          </cell>
          <cell r="K2763">
            <v>2</v>
          </cell>
          <cell r="L2763" t="str">
            <v>Institute</v>
          </cell>
          <cell r="M2763">
            <v>11</v>
          </cell>
          <cell r="N2763" t="str">
            <v>CARN-4</v>
          </cell>
          <cell r="O2763" t="str">
            <v/>
          </cell>
          <cell r="P2763" t="str">
            <v/>
          </cell>
          <cell r="Q2763">
            <v>2</v>
          </cell>
          <cell r="R2763" t="str">
            <v>Année Philologique</v>
          </cell>
          <cell r="S2763" t="str">
            <v/>
          </cell>
        </row>
        <row r="2764">
          <cell r="E2764">
            <v>2086</v>
          </cell>
          <cell r="F2764" t="str">
            <v>Logins</v>
          </cell>
          <cell r="G2764" t="str">
            <v>201907</v>
          </cell>
          <cell r="H2764" t="str">
            <v>Trinity College</v>
          </cell>
          <cell r="I2764" t="str">
            <v>Hartford</v>
          </cell>
          <cell r="J2764" t="str">
            <v>USA</v>
          </cell>
          <cell r="K2764">
            <v>2</v>
          </cell>
          <cell r="L2764" t="str">
            <v>Institute</v>
          </cell>
          <cell r="M2764">
            <v>11</v>
          </cell>
          <cell r="N2764" t="str">
            <v>CARN-4</v>
          </cell>
          <cell r="O2764" t="str">
            <v/>
          </cell>
          <cell r="P2764" t="str">
            <v/>
          </cell>
          <cell r="Q2764">
            <v>2</v>
          </cell>
          <cell r="R2764" t="str">
            <v>Année Philologique</v>
          </cell>
          <cell r="S2764" t="str">
            <v/>
          </cell>
        </row>
        <row r="2765">
          <cell r="E2765">
            <v>2086</v>
          </cell>
          <cell r="F2765" t="str">
            <v>Logins</v>
          </cell>
          <cell r="G2765" t="str">
            <v>201910</v>
          </cell>
          <cell r="H2765" t="str">
            <v>Trinity College</v>
          </cell>
          <cell r="I2765" t="str">
            <v>Hartford</v>
          </cell>
          <cell r="J2765" t="str">
            <v>USA</v>
          </cell>
          <cell r="K2765">
            <v>2</v>
          </cell>
          <cell r="L2765" t="str">
            <v>Institute</v>
          </cell>
          <cell r="M2765">
            <v>11</v>
          </cell>
          <cell r="N2765" t="str">
            <v>CARN-4</v>
          </cell>
          <cell r="O2765" t="str">
            <v/>
          </cell>
          <cell r="P2765" t="str">
            <v/>
          </cell>
          <cell r="Q2765">
            <v>2</v>
          </cell>
          <cell r="R2765" t="str">
            <v>Année Philologique</v>
          </cell>
          <cell r="S2765" t="str">
            <v/>
          </cell>
        </row>
        <row r="2766">
          <cell r="E2766">
            <v>2086</v>
          </cell>
          <cell r="F2766" t="str">
            <v>Logins</v>
          </cell>
          <cell r="G2766" t="str">
            <v>201911</v>
          </cell>
          <cell r="H2766" t="str">
            <v>Trinity College</v>
          </cell>
          <cell r="I2766" t="str">
            <v>Hartford</v>
          </cell>
          <cell r="J2766" t="str">
            <v>USA</v>
          </cell>
          <cell r="K2766">
            <v>2</v>
          </cell>
          <cell r="L2766" t="str">
            <v>Institute</v>
          </cell>
          <cell r="M2766">
            <v>11</v>
          </cell>
          <cell r="N2766" t="str">
            <v>CARN-4</v>
          </cell>
          <cell r="O2766" t="str">
            <v/>
          </cell>
          <cell r="P2766" t="str">
            <v/>
          </cell>
          <cell r="Q2766">
            <v>2</v>
          </cell>
          <cell r="R2766" t="str">
            <v>Année Philologique</v>
          </cell>
          <cell r="S2766" t="str">
            <v/>
          </cell>
        </row>
        <row r="2767">
          <cell r="E2767">
            <v>2086</v>
          </cell>
          <cell r="F2767" t="str">
            <v>Logins</v>
          </cell>
          <cell r="G2767" t="str">
            <v>201912</v>
          </cell>
          <cell r="H2767" t="str">
            <v>Trinity College</v>
          </cell>
          <cell r="I2767" t="str">
            <v>Hartford</v>
          </cell>
          <cell r="J2767" t="str">
            <v>USA</v>
          </cell>
          <cell r="K2767">
            <v>2</v>
          </cell>
          <cell r="L2767" t="str">
            <v>Institute</v>
          </cell>
          <cell r="M2767">
            <v>11</v>
          </cell>
          <cell r="N2767" t="str">
            <v>CARN-4</v>
          </cell>
          <cell r="O2767" t="str">
            <v/>
          </cell>
          <cell r="P2767" t="str">
            <v/>
          </cell>
          <cell r="Q2767">
            <v>2</v>
          </cell>
          <cell r="R2767" t="str">
            <v>Année Philologique</v>
          </cell>
          <cell r="S2767" t="str">
            <v/>
          </cell>
        </row>
        <row r="2768">
          <cell r="E2768">
            <v>2088</v>
          </cell>
          <cell r="F2768" t="str">
            <v>Logins</v>
          </cell>
          <cell r="G2768" t="str">
            <v>201901</v>
          </cell>
          <cell r="H2768" t="str">
            <v>Reed College</v>
          </cell>
          <cell r="I2768" t="str">
            <v>Portland</v>
          </cell>
          <cell r="J2768" t="str">
            <v>USA</v>
          </cell>
          <cell r="K2768">
            <v>2</v>
          </cell>
          <cell r="L2768" t="str">
            <v>Institute</v>
          </cell>
          <cell r="M2768">
            <v>11</v>
          </cell>
          <cell r="N2768" t="str">
            <v>CARN-4</v>
          </cell>
          <cell r="O2768" t="str">
            <v/>
          </cell>
          <cell r="P2768" t="str">
            <v/>
          </cell>
          <cell r="Q2768">
            <v>40</v>
          </cell>
          <cell r="R2768" t="str">
            <v>Année Philologique</v>
          </cell>
          <cell r="S2768" t="str">
            <v/>
          </cell>
        </row>
        <row r="2769">
          <cell r="E2769">
            <v>2088</v>
          </cell>
          <cell r="F2769" t="str">
            <v>Logins</v>
          </cell>
          <cell r="G2769" t="str">
            <v>201902</v>
          </cell>
          <cell r="H2769" t="str">
            <v>Reed College</v>
          </cell>
          <cell r="I2769" t="str">
            <v>Portland</v>
          </cell>
          <cell r="J2769" t="str">
            <v>USA</v>
          </cell>
          <cell r="K2769">
            <v>2</v>
          </cell>
          <cell r="L2769" t="str">
            <v>Institute</v>
          </cell>
          <cell r="M2769">
            <v>11</v>
          </cell>
          <cell r="N2769" t="str">
            <v>CARN-4</v>
          </cell>
          <cell r="O2769" t="str">
            <v/>
          </cell>
          <cell r="P2769" t="str">
            <v/>
          </cell>
          <cell r="Q2769">
            <v>40</v>
          </cell>
          <cell r="R2769" t="str">
            <v>Année Philologique</v>
          </cell>
          <cell r="S2769" t="str">
            <v/>
          </cell>
        </row>
        <row r="2770">
          <cell r="E2770">
            <v>2088</v>
          </cell>
          <cell r="F2770" t="str">
            <v>Logins</v>
          </cell>
          <cell r="G2770" t="str">
            <v>201903</v>
          </cell>
          <cell r="H2770" t="str">
            <v>Reed College</v>
          </cell>
          <cell r="I2770" t="str">
            <v>Portland</v>
          </cell>
          <cell r="J2770" t="str">
            <v>USA</v>
          </cell>
          <cell r="K2770">
            <v>2</v>
          </cell>
          <cell r="L2770" t="str">
            <v>Institute</v>
          </cell>
          <cell r="M2770">
            <v>11</v>
          </cell>
          <cell r="N2770" t="str">
            <v>CARN-4</v>
          </cell>
          <cell r="O2770" t="str">
            <v/>
          </cell>
          <cell r="P2770" t="str">
            <v/>
          </cell>
          <cell r="Q2770">
            <v>40</v>
          </cell>
          <cell r="R2770" t="str">
            <v>Année Philologique</v>
          </cell>
          <cell r="S2770" t="str">
            <v/>
          </cell>
        </row>
        <row r="2771">
          <cell r="E2771">
            <v>2088</v>
          </cell>
          <cell r="F2771" t="str">
            <v>Logins</v>
          </cell>
          <cell r="G2771" t="str">
            <v>201904</v>
          </cell>
          <cell r="H2771" t="str">
            <v>Reed College</v>
          </cell>
          <cell r="I2771" t="str">
            <v>Portland</v>
          </cell>
          <cell r="J2771" t="str">
            <v>USA</v>
          </cell>
          <cell r="K2771">
            <v>2</v>
          </cell>
          <cell r="L2771" t="str">
            <v>Institute</v>
          </cell>
          <cell r="M2771">
            <v>11</v>
          </cell>
          <cell r="N2771" t="str">
            <v>CARN-4</v>
          </cell>
          <cell r="O2771" t="str">
            <v/>
          </cell>
          <cell r="P2771" t="str">
            <v/>
          </cell>
          <cell r="Q2771">
            <v>40</v>
          </cell>
          <cell r="R2771" t="str">
            <v>Année Philologique</v>
          </cell>
          <cell r="S2771" t="str">
            <v/>
          </cell>
        </row>
        <row r="2772">
          <cell r="E2772">
            <v>2088</v>
          </cell>
          <cell r="F2772" t="str">
            <v>Logins</v>
          </cell>
          <cell r="G2772" t="str">
            <v>201905</v>
          </cell>
          <cell r="H2772" t="str">
            <v>Reed College</v>
          </cell>
          <cell r="I2772" t="str">
            <v>Portland</v>
          </cell>
          <cell r="J2772" t="str">
            <v>USA</v>
          </cell>
          <cell r="K2772">
            <v>2</v>
          </cell>
          <cell r="L2772" t="str">
            <v>Institute</v>
          </cell>
          <cell r="M2772">
            <v>11</v>
          </cell>
          <cell r="N2772" t="str">
            <v>CARN-4</v>
          </cell>
          <cell r="O2772" t="str">
            <v/>
          </cell>
          <cell r="P2772" t="str">
            <v/>
          </cell>
          <cell r="Q2772">
            <v>40</v>
          </cell>
          <cell r="R2772" t="str">
            <v>Année Philologique</v>
          </cell>
          <cell r="S2772" t="str">
            <v/>
          </cell>
        </row>
        <row r="2773">
          <cell r="E2773">
            <v>2088</v>
          </cell>
          <cell r="F2773" t="str">
            <v>Logins</v>
          </cell>
          <cell r="G2773" t="str">
            <v>201906</v>
          </cell>
          <cell r="H2773" t="str">
            <v>Reed College</v>
          </cell>
          <cell r="I2773" t="str">
            <v>Portland</v>
          </cell>
          <cell r="J2773" t="str">
            <v>USA</v>
          </cell>
          <cell r="K2773">
            <v>2</v>
          </cell>
          <cell r="L2773" t="str">
            <v>Institute</v>
          </cell>
          <cell r="M2773">
            <v>11</v>
          </cell>
          <cell r="N2773" t="str">
            <v>CARN-4</v>
          </cell>
          <cell r="O2773" t="str">
            <v/>
          </cell>
          <cell r="P2773" t="str">
            <v/>
          </cell>
          <cell r="Q2773">
            <v>40</v>
          </cell>
          <cell r="R2773" t="str">
            <v>Année Philologique</v>
          </cell>
          <cell r="S2773" t="str">
            <v/>
          </cell>
        </row>
        <row r="2774">
          <cell r="E2774">
            <v>2088</v>
          </cell>
          <cell r="F2774" t="str">
            <v>Logins</v>
          </cell>
          <cell r="G2774" t="str">
            <v>201907</v>
          </cell>
          <cell r="H2774" t="str">
            <v>Reed College</v>
          </cell>
          <cell r="I2774" t="str">
            <v>Portland</v>
          </cell>
          <cell r="J2774" t="str">
            <v>USA</v>
          </cell>
          <cell r="K2774">
            <v>2</v>
          </cell>
          <cell r="L2774" t="str">
            <v>Institute</v>
          </cell>
          <cell r="M2774">
            <v>11</v>
          </cell>
          <cell r="N2774" t="str">
            <v>CARN-4</v>
          </cell>
          <cell r="O2774" t="str">
            <v/>
          </cell>
          <cell r="P2774" t="str">
            <v/>
          </cell>
          <cell r="Q2774">
            <v>40</v>
          </cell>
          <cell r="R2774" t="str">
            <v>Année Philologique</v>
          </cell>
          <cell r="S2774" t="str">
            <v/>
          </cell>
        </row>
        <row r="2775">
          <cell r="E2775">
            <v>2088</v>
          </cell>
          <cell r="F2775" t="str">
            <v>Logins</v>
          </cell>
          <cell r="G2775" t="str">
            <v>201908</v>
          </cell>
          <cell r="H2775" t="str">
            <v>Reed College</v>
          </cell>
          <cell r="I2775" t="str">
            <v>Portland</v>
          </cell>
          <cell r="J2775" t="str">
            <v>USA</v>
          </cell>
          <cell r="K2775">
            <v>2</v>
          </cell>
          <cell r="L2775" t="str">
            <v>Institute</v>
          </cell>
          <cell r="M2775">
            <v>11</v>
          </cell>
          <cell r="N2775" t="str">
            <v>CARN-4</v>
          </cell>
          <cell r="O2775" t="str">
            <v/>
          </cell>
          <cell r="P2775" t="str">
            <v/>
          </cell>
          <cell r="Q2775">
            <v>40</v>
          </cell>
          <cell r="R2775" t="str">
            <v>Année Philologique</v>
          </cell>
          <cell r="S2775" t="str">
            <v/>
          </cell>
        </row>
        <row r="2776">
          <cell r="E2776">
            <v>2088</v>
          </cell>
          <cell r="F2776" t="str">
            <v>Logins</v>
          </cell>
          <cell r="G2776" t="str">
            <v>201909</v>
          </cell>
          <cell r="H2776" t="str">
            <v>Reed College</v>
          </cell>
          <cell r="I2776" t="str">
            <v>Portland</v>
          </cell>
          <cell r="J2776" t="str">
            <v>USA</v>
          </cell>
          <cell r="K2776">
            <v>2</v>
          </cell>
          <cell r="L2776" t="str">
            <v>Institute</v>
          </cell>
          <cell r="M2776">
            <v>11</v>
          </cell>
          <cell r="N2776" t="str">
            <v>CARN-4</v>
          </cell>
          <cell r="O2776" t="str">
            <v/>
          </cell>
          <cell r="P2776" t="str">
            <v/>
          </cell>
          <cell r="Q2776">
            <v>40</v>
          </cell>
          <cell r="R2776" t="str">
            <v>Année Philologique</v>
          </cell>
          <cell r="S2776" t="str">
            <v/>
          </cell>
        </row>
        <row r="2777">
          <cell r="E2777">
            <v>2088</v>
          </cell>
          <cell r="F2777" t="str">
            <v>Logins</v>
          </cell>
          <cell r="G2777" t="str">
            <v>201910</v>
          </cell>
          <cell r="H2777" t="str">
            <v>Reed College</v>
          </cell>
          <cell r="I2777" t="str">
            <v>Portland</v>
          </cell>
          <cell r="J2777" t="str">
            <v>USA</v>
          </cell>
          <cell r="K2777">
            <v>2</v>
          </cell>
          <cell r="L2777" t="str">
            <v>Institute</v>
          </cell>
          <cell r="M2777">
            <v>11</v>
          </cell>
          <cell r="N2777" t="str">
            <v>CARN-4</v>
          </cell>
          <cell r="O2777" t="str">
            <v/>
          </cell>
          <cell r="P2777" t="str">
            <v/>
          </cell>
          <cell r="Q2777">
            <v>40</v>
          </cell>
          <cell r="R2777" t="str">
            <v>Année Philologique</v>
          </cell>
          <cell r="S2777" t="str">
            <v/>
          </cell>
        </row>
        <row r="2778">
          <cell r="E2778">
            <v>2088</v>
          </cell>
          <cell r="F2778" t="str">
            <v>Logins</v>
          </cell>
          <cell r="G2778" t="str">
            <v>201911</v>
          </cell>
          <cell r="H2778" t="str">
            <v>Reed College</v>
          </cell>
          <cell r="I2778" t="str">
            <v>Portland</v>
          </cell>
          <cell r="J2778" t="str">
            <v>USA</v>
          </cell>
          <cell r="K2778">
            <v>2</v>
          </cell>
          <cell r="L2778" t="str">
            <v>Institute</v>
          </cell>
          <cell r="M2778">
            <v>11</v>
          </cell>
          <cell r="N2778" t="str">
            <v>CARN-4</v>
          </cell>
          <cell r="O2778" t="str">
            <v/>
          </cell>
          <cell r="P2778" t="str">
            <v/>
          </cell>
          <cell r="Q2778">
            <v>40</v>
          </cell>
          <cell r="R2778" t="str">
            <v>Année Philologique</v>
          </cell>
          <cell r="S2778" t="str">
            <v/>
          </cell>
        </row>
        <row r="2779">
          <cell r="E2779">
            <v>2088</v>
          </cell>
          <cell r="F2779" t="str">
            <v>Logins</v>
          </cell>
          <cell r="G2779" t="str">
            <v>201912</v>
          </cell>
          <cell r="H2779" t="str">
            <v>Reed College</v>
          </cell>
          <cell r="I2779" t="str">
            <v>Portland</v>
          </cell>
          <cell r="J2779" t="str">
            <v>USA</v>
          </cell>
          <cell r="K2779">
            <v>2</v>
          </cell>
          <cell r="L2779" t="str">
            <v>Institute</v>
          </cell>
          <cell r="M2779">
            <v>11</v>
          </cell>
          <cell r="N2779" t="str">
            <v>CARN-4</v>
          </cell>
          <cell r="O2779" t="str">
            <v/>
          </cell>
          <cell r="P2779" t="str">
            <v/>
          </cell>
          <cell r="Q2779">
            <v>40</v>
          </cell>
          <cell r="R2779" t="str">
            <v>Année Philologique</v>
          </cell>
          <cell r="S2779" t="str">
            <v/>
          </cell>
        </row>
        <row r="2780">
          <cell r="E2780">
            <v>2091</v>
          </cell>
          <cell r="F2780" t="str">
            <v>Logins</v>
          </cell>
          <cell r="G2780" t="str">
            <v>201901</v>
          </cell>
          <cell r="H2780" t="str">
            <v>University of California Irvine</v>
          </cell>
          <cell r="I2780" t="str">
            <v>Irvine</v>
          </cell>
          <cell r="J2780" t="str">
            <v>USA</v>
          </cell>
          <cell r="K2780">
            <v>1</v>
          </cell>
          <cell r="L2780" t="str">
            <v>Consortium</v>
          </cell>
          <cell r="M2780">
            <v>8</v>
          </cell>
          <cell r="N2780" t="str">
            <v>CARN-1</v>
          </cell>
          <cell r="O2780" t="str">
            <v/>
          </cell>
          <cell r="P2780" t="str">
            <v/>
          </cell>
          <cell r="Q2780">
            <v>40</v>
          </cell>
          <cell r="R2780" t="str">
            <v>Année Philologique</v>
          </cell>
          <cell r="S2780" t="str">
            <v/>
          </cell>
        </row>
        <row r="2781">
          <cell r="E2781">
            <v>2091</v>
          </cell>
          <cell r="F2781" t="str">
            <v>Logins</v>
          </cell>
          <cell r="G2781" t="str">
            <v>201902</v>
          </cell>
          <cell r="H2781" t="str">
            <v>University of California Irvine</v>
          </cell>
          <cell r="I2781" t="str">
            <v>Irvine</v>
          </cell>
          <cell r="J2781" t="str">
            <v>USA</v>
          </cell>
          <cell r="K2781">
            <v>1</v>
          </cell>
          <cell r="L2781" t="str">
            <v>Consortium</v>
          </cell>
          <cell r="M2781">
            <v>8</v>
          </cell>
          <cell r="N2781" t="str">
            <v>CARN-1</v>
          </cell>
          <cell r="O2781" t="str">
            <v/>
          </cell>
          <cell r="P2781" t="str">
            <v/>
          </cell>
          <cell r="Q2781">
            <v>40</v>
          </cell>
          <cell r="R2781" t="str">
            <v>Année Philologique</v>
          </cell>
          <cell r="S2781" t="str">
            <v/>
          </cell>
        </row>
        <row r="2782">
          <cell r="E2782">
            <v>2091</v>
          </cell>
          <cell r="F2782" t="str">
            <v>Logins</v>
          </cell>
          <cell r="G2782" t="str">
            <v>201903</v>
          </cell>
          <cell r="H2782" t="str">
            <v>University of California Irvine</v>
          </cell>
          <cell r="I2782" t="str">
            <v>Irvine</v>
          </cell>
          <cell r="J2782" t="str">
            <v>USA</v>
          </cell>
          <cell r="K2782">
            <v>1</v>
          </cell>
          <cell r="L2782" t="str">
            <v>Consortium</v>
          </cell>
          <cell r="M2782">
            <v>8</v>
          </cell>
          <cell r="N2782" t="str">
            <v>CARN-1</v>
          </cell>
          <cell r="O2782" t="str">
            <v/>
          </cell>
          <cell r="P2782" t="str">
            <v/>
          </cell>
          <cell r="Q2782">
            <v>40</v>
          </cell>
          <cell r="R2782" t="str">
            <v>Année Philologique</v>
          </cell>
          <cell r="S2782" t="str">
            <v/>
          </cell>
        </row>
        <row r="2783">
          <cell r="E2783">
            <v>2091</v>
          </cell>
          <cell r="F2783" t="str">
            <v>Logins</v>
          </cell>
          <cell r="G2783" t="str">
            <v>201904</v>
          </cell>
          <cell r="H2783" t="str">
            <v>University of California Irvine</v>
          </cell>
          <cell r="I2783" t="str">
            <v>Irvine</v>
          </cell>
          <cell r="J2783" t="str">
            <v>USA</v>
          </cell>
          <cell r="K2783">
            <v>1</v>
          </cell>
          <cell r="L2783" t="str">
            <v>Consortium</v>
          </cell>
          <cell r="M2783">
            <v>8</v>
          </cell>
          <cell r="N2783" t="str">
            <v>CARN-1</v>
          </cell>
          <cell r="O2783" t="str">
            <v/>
          </cell>
          <cell r="P2783" t="str">
            <v/>
          </cell>
          <cell r="Q2783">
            <v>40</v>
          </cell>
          <cell r="R2783" t="str">
            <v>Année Philologique</v>
          </cell>
          <cell r="S2783" t="str">
            <v/>
          </cell>
        </row>
        <row r="2784">
          <cell r="E2784">
            <v>2091</v>
          </cell>
          <cell r="F2784" t="str">
            <v>Logins</v>
          </cell>
          <cell r="G2784" t="str">
            <v>201905</v>
          </cell>
          <cell r="H2784" t="str">
            <v>University of California Irvine</v>
          </cell>
          <cell r="I2784" t="str">
            <v>Irvine</v>
          </cell>
          <cell r="J2784" t="str">
            <v>USA</v>
          </cell>
          <cell r="K2784">
            <v>1</v>
          </cell>
          <cell r="L2784" t="str">
            <v>Consortium</v>
          </cell>
          <cell r="M2784">
            <v>8</v>
          </cell>
          <cell r="N2784" t="str">
            <v>CARN-1</v>
          </cell>
          <cell r="O2784" t="str">
            <v/>
          </cell>
          <cell r="P2784" t="str">
            <v/>
          </cell>
          <cell r="Q2784">
            <v>40</v>
          </cell>
          <cell r="R2784" t="str">
            <v>Année Philologique</v>
          </cell>
          <cell r="S2784" t="str">
            <v/>
          </cell>
        </row>
        <row r="2785">
          <cell r="E2785">
            <v>2091</v>
          </cell>
          <cell r="F2785" t="str">
            <v>Logins</v>
          </cell>
          <cell r="G2785" t="str">
            <v>201906</v>
          </cell>
          <cell r="H2785" t="str">
            <v>University of California Irvine</v>
          </cell>
          <cell r="I2785" t="str">
            <v>Irvine</v>
          </cell>
          <cell r="J2785" t="str">
            <v>USA</v>
          </cell>
          <cell r="K2785">
            <v>1</v>
          </cell>
          <cell r="L2785" t="str">
            <v>Consortium</v>
          </cell>
          <cell r="M2785">
            <v>8</v>
          </cell>
          <cell r="N2785" t="str">
            <v>CARN-1</v>
          </cell>
          <cell r="O2785" t="str">
            <v/>
          </cell>
          <cell r="P2785" t="str">
            <v/>
          </cell>
          <cell r="Q2785">
            <v>40</v>
          </cell>
          <cell r="R2785" t="str">
            <v>Année Philologique</v>
          </cell>
          <cell r="S2785" t="str">
            <v/>
          </cell>
        </row>
        <row r="2786">
          <cell r="E2786">
            <v>2091</v>
          </cell>
          <cell r="F2786" t="str">
            <v>Logins</v>
          </cell>
          <cell r="G2786" t="str">
            <v>201907</v>
          </cell>
          <cell r="H2786" t="str">
            <v>University of California Irvine</v>
          </cell>
          <cell r="I2786" t="str">
            <v>Irvine</v>
          </cell>
          <cell r="J2786" t="str">
            <v>USA</v>
          </cell>
          <cell r="K2786">
            <v>1</v>
          </cell>
          <cell r="L2786" t="str">
            <v>Consortium</v>
          </cell>
          <cell r="M2786">
            <v>8</v>
          </cell>
          <cell r="N2786" t="str">
            <v>CARN-1</v>
          </cell>
          <cell r="O2786" t="str">
            <v/>
          </cell>
          <cell r="P2786" t="str">
            <v/>
          </cell>
          <cell r="Q2786">
            <v>40</v>
          </cell>
          <cell r="R2786" t="str">
            <v>Année Philologique</v>
          </cell>
          <cell r="S2786" t="str">
            <v/>
          </cell>
        </row>
        <row r="2787">
          <cell r="E2787">
            <v>2091</v>
          </cell>
          <cell r="F2787" t="str">
            <v>Logins</v>
          </cell>
          <cell r="G2787" t="str">
            <v>201908</v>
          </cell>
          <cell r="H2787" t="str">
            <v>University of California Irvine</v>
          </cell>
          <cell r="I2787" t="str">
            <v>Irvine</v>
          </cell>
          <cell r="J2787" t="str">
            <v>USA</v>
          </cell>
          <cell r="K2787">
            <v>1</v>
          </cell>
          <cell r="L2787" t="str">
            <v>Consortium</v>
          </cell>
          <cell r="M2787">
            <v>8</v>
          </cell>
          <cell r="N2787" t="str">
            <v>CARN-1</v>
          </cell>
          <cell r="O2787" t="str">
            <v/>
          </cell>
          <cell r="P2787" t="str">
            <v/>
          </cell>
          <cell r="Q2787">
            <v>40</v>
          </cell>
          <cell r="R2787" t="str">
            <v>Année Philologique</v>
          </cell>
          <cell r="S2787" t="str">
            <v/>
          </cell>
        </row>
        <row r="2788">
          <cell r="E2788">
            <v>2091</v>
          </cell>
          <cell r="F2788" t="str">
            <v>Logins</v>
          </cell>
          <cell r="G2788" t="str">
            <v>201909</v>
          </cell>
          <cell r="H2788" t="str">
            <v>University of California Irvine</v>
          </cell>
          <cell r="I2788" t="str">
            <v>Irvine</v>
          </cell>
          <cell r="J2788" t="str">
            <v>USA</v>
          </cell>
          <cell r="K2788">
            <v>1</v>
          </cell>
          <cell r="L2788" t="str">
            <v>Consortium</v>
          </cell>
          <cell r="M2788">
            <v>8</v>
          </cell>
          <cell r="N2788" t="str">
            <v>CARN-1</v>
          </cell>
          <cell r="O2788" t="str">
            <v/>
          </cell>
          <cell r="P2788" t="str">
            <v/>
          </cell>
          <cell r="Q2788">
            <v>40</v>
          </cell>
          <cell r="R2788" t="str">
            <v>Année Philologique</v>
          </cell>
          <cell r="S2788" t="str">
            <v/>
          </cell>
        </row>
        <row r="2789">
          <cell r="E2789">
            <v>2091</v>
          </cell>
          <cell r="F2789" t="str">
            <v>Logins</v>
          </cell>
          <cell r="G2789" t="str">
            <v>201910</v>
          </cell>
          <cell r="H2789" t="str">
            <v>University of California Irvine</v>
          </cell>
          <cell r="I2789" t="str">
            <v>Irvine</v>
          </cell>
          <cell r="J2789" t="str">
            <v>USA</v>
          </cell>
          <cell r="K2789">
            <v>1</v>
          </cell>
          <cell r="L2789" t="str">
            <v>Consortium</v>
          </cell>
          <cell r="M2789">
            <v>8</v>
          </cell>
          <cell r="N2789" t="str">
            <v>CARN-1</v>
          </cell>
          <cell r="O2789" t="str">
            <v/>
          </cell>
          <cell r="P2789" t="str">
            <v/>
          </cell>
          <cell r="Q2789">
            <v>40</v>
          </cell>
          <cell r="R2789" t="str">
            <v>Année Philologique</v>
          </cell>
          <cell r="S2789" t="str">
            <v/>
          </cell>
        </row>
        <row r="2790">
          <cell r="E2790">
            <v>2091</v>
          </cell>
          <cell r="F2790" t="str">
            <v>Logins</v>
          </cell>
          <cell r="G2790" t="str">
            <v>201911</v>
          </cell>
          <cell r="H2790" t="str">
            <v>University of California Irvine</v>
          </cell>
          <cell r="I2790" t="str">
            <v>Irvine</v>
          </cell>
          <cell r="J2790" t="str">
            <v>USA</v>
          </cell>
          <cell r="K2790">
            <v>1</v>
          </cell>
          <cell r="L2790" t="str">
            <v>Consortium</v>
          </cell>
          <cell r="M2790">
            <v>8</v>
          </cell>
          <cell r="N2790" t="str">
            <v>CARN-1</v>
          </cell>
          <cell r="O2790" t="str">
            <v/>
          </cell>
          <cell r="P2790" t="str">
            <v/>
          </cell>
          <cell r="Q2790">
            <v>40</v>
          </cell>
          <cell r="R2790" t="str">
            <v>Année Philologique</v>
          </cell>
          <cell r="S2790" t="str">
            <v/>
          </cell>
        </row>
        <row r="2791">
          <cell r="E2791">
            <v>2091</v>
          </cell>
          <cell r="F2791" t="str">
            <v>Logins</v>
          </cell>
          <cell r="G2791" t="str">
            <v>201912</v>
          </cell>
          <cell r="H2791" t="str">
            <v>University of California Irvine</v>
          </cell>
          <cell r="I2791" t="str">
            <v>Irvine</v>
          </cell>
          <cell r="J2791" t="str">
            <v>USA</v>
          </cell>
          <cell r="K2791">
            <v>1</v>
          </cell>
          <cell r="L2791" t="str">
            <v>Consortium</v>
          </cell>
          <cell r="M2791">
            <v>8</v>
          </cell>
          <cell r="N2791" t="str">
            <v>CARN-1</v>
          </cell>
          <cell r="O2791" t="str">
            <v/>
          </cell>
          <cell r="P2791" t="str">
            <v/>
          </cell>
          <cell r="Q2791">
            <v>40</v>
          </cell>
          <cell r="R2791" t="str">
            <v>Année Philologique</v>
          </cell>
          <cell r="S2791" t="str">
            <v/>
          </cell>
        </row>
        <row r="2792">
          <cell r="E2792">
            <v>2100</v>
          </cell>
          <cell r="F2792" t="str">
            <v>Logins</v>
          </cell>
          <cell r="G2792" t="str">
            <v>201901</v>
          </cell>
          <cell r="H2792" t="str">
            <v>Victoria University of Wellington</v>
          </cell>
          <cell r="I2792" t="str">
            <v>Wellington</v>
          </cell>
          <cell r="J2792" t="str">
            <v>New Zealand</v>
          </cell>
          <cell r="K2792">
            <v>2</v>
          </cell>
          <cell r="L2792" t="str">
            <v>Institute</v>
          </cell>
          <cell r="M2792">
            <v>3</v>
          </cell>
          <cell r="N2792" t="str">
            <v>Standard</v>
          </cell>
          <cell r="O2792" t="str">
            <v/>
          </cell>
          <cell r="P2792" t="str">
            <v/>
          </cell>
          <cell r="Q2792">
            <v>3</v>
          </cell>
          <cell r="R2792" t="str">
            <v>Année Philologique</v>
          </cell>
          <cell r="S2792" t="str">
            <v/>
          </cell>
        </row>
        <row r="2793">
          <cell r="E2793">
            <v>2100</v>
          </cell>
          <cell r="F2793" t="str">
            <v>Logins</v>
          </cell>
          <cell r="G2793" t="str">
            <v>201902</v>
          </cell>
          <cell r="H2793" t="str">
            <v>Victoria University of Wellington</v>
          </cell>
          <cell r="I2793" t="str">
            <v>Wellington</v>
          </cell>
          <cell r="J2793" t="str">
            <v>New Zealand</v>
          </cell>
          <cell r="K2793">
            <v>2</v>
          </cell>
          <cell r="L2793" t="str">
            <v>Institute</v>
          </cell>
          <cell r="M2793">
            <v>3</v>
          </cell>
          <cell r="N2793" t="str">
            <v>Standard</v>
          </cell>
          <cell r="O2793" t="str">
            <v/>
          </cell>
          <cell r="P2793" t="str">
            <v/>
          </cell>
          <cell r="Q2793">
            <v>3</v>
          </cell>
          <cell r="R2793" t="str">
            <v>Année Philologique</v>
          </cell>
          <cell r="S2793" t="str">
            <v/>
          </cell>
        </row>
        <row r="2794">
          <cell r="E2794">
            <v>2100</v>
          </cell>
          <cell r="F2794" t="str">
            <v>Logins</v>
          </cell>
          <cell r="G2794" t="str">
            <v>201903</v>
          </cell>
          <cell r="H2794" t="str">
            <v>Victoria University of Wellington</v>
          </cell>
          <cell r="I2794" t="str">
            <v>Wellington</v>
          </cell>
          <cell r="J2794" t="str">
            <v>New Zealand</v>
          </cell>
          <cell r="K2794">
            <v>2</v>
          </cell>
          <cell r="L2794" t="str">
            <v>Institute</v>
          </cell>
          <cell r="M2794">
            <v>3</v>
          </cell>
          <cell r="N2794" t="str">
            <v>Standard</v>
          </cell>
          <cell r="O2794" t="str">
            <v/>
          </cell>
          <cell r="P2794" t="str">
            <v/>
          </cell>
          <cell r="Q2794">
            <v>3</v>
          </cell>
          <cell r="R2794" t="str">
            <v>Année Philologique</v>
          </cell>
          <cell r="S2794" t="str">
            <v/>
          </cell>
        </row>
        <row r="2795">
          <cell r="E2795">
            <v>2100</v>
          </cell>
          <cell r="F2795" t="str">
            <v>Logins</v>
          </cell>
          <cell r="G2795" t="str">
            <v>201904</v>
          </cell>
          <cell r="H2795" t="str">
            <v>Victoria University of Wellington</v>
          </cell>
          <cell r="I2795" t="str">
            <v>Wellington</v>
          </cell>
          <cell r="J2795" t="str">
            <v>New Zealand</v>
          </cell>
          <cell r="K2795">
            <v>2</v>
          </cell>
          <cell r="L2795" t="str">
            <v>Institute</v>
          </cell>
          <cell r="M2795">
            <v>3</v>
          </cell>
          <cell r="N2795" t="str">
            <v>Standard</v>
          </cell>
          <cell r="O2795" t="str">
            <v/>
          </cell>
          <cell r="P2795" t="str">
            <v/>
          </cell>
          <cell r="Q2795">
            <v>3</v>
          </cell>
          <cell r="R2795" t="str">
            <v>Année Philologique</v>
          </cell>
          <cell r="S2795" t="str">
            <v/>
          </cell>
        </row>
        <row r="2796">
          <cell r="E2796">
            <v>2100</v>
          </cell>
          <cell r="F2796" t="str">
            <v>Logins</v>
          </cell>
          <cell r="G2796" t="str">
            <v>201905</v>
          </cell>
          <cell r="H2796" t="str">
            <v>Victoria University of Wellington</v>
          </cell>
          <cell r="I2796" t="str">
            <v>Wellington</v>
          </cell>
          <cell r="J2796" t="str">
            <v>New Zealand</v>
          </cell>
          <cell r="K2796">
            <v>2</v>
          </cell>
          <cell r="L2796" t="str">
            <v>Institute</v>
          </cell>
          <cell r="M2796">
            <v>3</v>
          </cell>
          <cell r="N2796" t="str">
            <v>Standard</v>
          </cell>
          <cell r="O2796" t="str">
            <v/>
          </cell>
          <cell r="P2796" t="str">
            <v/>
          </cell>
          <cell r="Q2796">
            <v>3</v>
          </cell>
          <cell r="R2796" t="str">
            <v>Année Philologique</v>
          </cell>
          <cell r="S2796" t="str">
            <v/>
          </cell>
        </row>
        <row r="2797">
          <cell r="E2797">
            <v>2100</v>
          </cell>
          <cell r="F2797" t="str">
            <v>Logins</v>
          </cell>
          <cell r="G2797" t="str">
            <v>201906</v>
          </cell>
          <cell r="H2797" t="str">
            <v>Victoria University of Wellington</v>
          </cell>
          <cell r="I2797" t="str">
            <v>Wellington</v>
          </cell>
          <cell r="J2797" t="str">
            <v>New Zealand</v>
          </cell>
          <cell r="K2797">
            <v>2</v>
          </cell>
          <cell r="L2797" t="str">
            <v>Institute</v>
          </cell>
          <cell r="M2797">
            <v>3</v>
          </cell>
          <cell r="N2797" t="str">
            <v>Standard</v>
          </cell>
          <cell r="O2797" t="str">
            <v/>
          </cell>
          <cell r="P2797" t="str">
            <v/>
          </cell>
          <cell r="Q2797">
            <v>3</v>
          </cell>
          <cell r="R2797" t="str">
            <v>Année Philologique</v>
          </cell>
          <cell r="S2797" t="str">
            <v/>
          </cell>
        </row>
        <row r="2798">
          <cell r="E2798">
            <v>2100</v>
          </cell>
          <cell r="F2798" t="str">
            <v>Logins</v>
          </cell>
          <cell r="G2798" t="str">
            <v>201907</v>
          </cell>
          <cell r="H2798" t="str">
            <v>Victoria University of Wellington</v>
          </cell>
          <cell r="I2798" t="str">
            <v>Wellington</v>
          </cell>
          <cell r="J2798" t="str">
            <v>New Zealand</v>
          </cell>
          <cell r="K2798">
            <v>2</v>
          </cell>
          <cell r="L2798" t="str">
            <v>Institute</v>
          </cell>
          <cell r="M2798">
            <v>3</v>
          </cell>
          <cell r="N2798" t="str">
            <v>Standard</v>
          </cell>
          <cell r="O2798" t="str">
            <v/>
          </cell>
          <cell r="P2798" t="str">
            <v/>
          </cell>
          <cell r="Q2798">
            <v>3</v>
          </cell>
          <cell r="R2798" t="str">
            <v>Année Philologique</v>
          </cell>
          <cell r="S2798" t="str">
            <v/>
          </cell>
        </row>
        <row r="2799">
          <cell r="E2799">
            <v>2100</v>
          </cell>
          <cell r="F2799" t="str">
            <v>Logins</v>
          </cell>
          <cell r="G2799" t="str">
            <v>201908</v>
          </cell>
          <cell r="H2799" t="str">
            <v>Victoria University of Wellington</v>
          </cell>
          <cell r="I2799" t="str">
            <v>Wellington</v>
          </cell>
          <cell r="J2799" t="str">
            <v>New Zealand</v>
          </cell>
          <cell r="K2799">
            <v>2</v>
          </cell>
          <cell r="L2799" t="str">
            <v>Institute</v>
          </cell>
          <cell r="M2799">
            <v>3</v>
          </cell>
          <cell r="N2799" t="str">
            <v>Standard</v>
          </cell>
          <cell r="O2799" t="str">
            <v/>
          </cell>
          <cell r="P2799" t="str">
            <v/>
          </cell>
          <cell r="Q2799">
            <v>3</v>
          </cell>
          <cell r="R2799" t="str">
            <v>Année Philologique</v>
          </cell>
          <cell r="S2799" t="str">
            <v/>
          </cell>
        </row>
        <row r="2800">
          <cell r="E2800">
            <v>2100</v>
          </cell>
          <cell r="F2800" t="str">
            <v>Logins</v>
          </cell>
          <cell r="G2800" t="str">
            <v>201909</v>
          </cell>
          <cell r="H2800" t="str">
            <v>Victoria University of Wellington</v>
          </cell>
          <cell r="I2800" t="str">
            <v>Wellington</v>
          </cell>
          <cell r="J2800" t="str">
            <v>New Zealand</v>
          </cell>
          <cell r="K2800">
            <v>2</v>
          </cell>
          <cell r="L2800" t="str">
            <v>Institute</v>
          </cell>
          <cell r="M2800">
            <v>3</v>
          </cell>
          <cell r="N2800" t="str">
            <v>Standard</v>
          </cell>
          <cell r="O2800" t="str">
            <v/>
          </cell>
          <cell r="P2800" t="str">
            <v/>
          </cell>
          <cell r="Q2800">
            <v>3</v>
          </cell>
          <cell r="R2800" t="str">
            <v>Année Philologique</v>
          </cell>
          <cell r="S2800" t="str">
            <v/>
          </cell>
        </row>
        <row r="2801">
          <cell r="E2801">
            <v>2100</v>
          </cell>
          <cell r="F2801" t="str">
            <v>Logins</v>
          </cell>
          <cell r="G2801" t="str">
            <v>201910</v>
          </cell>
          <cell r="H2801" t="str">
            <v>Victoria University of Wellington</v>
          </cell>
          <cell r="I2801" t="str">
            <v>Wellington</v>
          </cell>
          <cell r="J2801" t="str">
            <v>New Zealand</v>
          </cell>
          <cell r="K2801">
            <v>2</v>
          </cell>
          <cell r="L2801" t="str">
            <v>Institute</v>
          </cell>
          <cell r="M2801">
            <v>3</v>
          </cell>
          <cell r="N2801" t="str">
            <v>Standard</v>
          </cell>
          <cell r="O2801" t="str">
            <v/>
          </cell>
          <cell r="P2801" t="str">
            <v/>
          </cell>
          <cell r="Q2801">
            <v>3</v>
          </cell>
          <cell r="R2801" t="str">
            <v>Année Philologique</v>
          </cell>
          <cell r="S2801" t="str">
            <v/>
          </cell>
        </row>
        <row r="2802">
          <cell r="E2802">
            <v>2100</v>
          </cell>
          <cell r="F2802" t="str">
            <v>Logins</v>
          </cell>
          <cell r="G2802" t="str">
            <v>201911</v>
          </cell>
          <cell r="H2802" t="str">
            <v>Victoria University of Wellington</v>
          </cell>
          <cell r="I2802" t="str">
            <v>Wellington</v>
          </cell>
          <cell r="J2802" t="str">
            <v>New Zealand</v>
          </cell>
          <cell r="K2802">
            <v>2</v>
          </cell>
          <cell r="L2802" t="str">
            <v>Institute</v>
          </cell>
          <cell r="M2802">
            <v>3</v>
          </cell>
          <cell r="N2802" t="str">
            <v>Standard</v>
          </cell>
          <cell r="O2802" t="str">
            <v/>
          </cell>
          <cell r="P2802" t="str">
            <v/>
          </cell>
          <cell r="Q2802">
            <v>3</v>
          </cell>
          <cell r="R2802" t="str">
            <v>Année Philologique</v>
          </cell>
          <cell r="S2802" t="str">
            <v/>
          </cell>
        </row>
        <row r="2803">
          <cell r="E2803">
            <v>2100</v>
          </cell>
          <cell r="F2803" t="str">
            <v>Logins</v>
          </cell>
          <cell r="G2803" t="str">
            <v>201912</v>
          </cell>
          <cell r="H2803" t="str">
            <v>Victoria University of Wellington</v>
          </cell>
          <cell r="I2803" t="str">
            <v>Wellington</v>
          </cell>
          <cell r="J2803" t="str">
            <v>New Zealand</v>
          </cell>
          <cell r="K2803">
            <v>2</v>
          </cell>
          <cell r="L2803" t="str">
            <v>Institute</v>
          </cell>
          <cell r="M2803">
            <v>3</v>
          </cell>
          <cell r="N2803" t="str">
            <v>Standard</v>
          </cell>
          <cell r="O2803" t="str">
            <v/>
          </cell>
          <cell r="P2803" t="str">
            <v/>
          </cell>
          <cell r="Q2803">
            <v>3</v>
          </cell>
          <cell r="R2803" t="str">
            <v>Année Philologique</v>
          </cell>
          <cell r="S2803" t="str">
            <v/>
          </cell>
        </row>
        <row r="2804">
          <cell r="E2804">
            <v>2104</v>
          </cell>
          <cell r="F2804" t="str">
            <v>Logins</v>
          </cell>
          <cell r="G2804" t="str">
            <v>201901</v>
          </cell>
          <cell r="H2804" t="str">
            <v>University of Rochester</v>
          </cell>
          <cell r="I2804" t="str">
            <v>Rochester</v>
          </cell>
          <cell r="J2804" t="str">
            <v>USA</v>
          </cell>
          <cell r="K2804">
            <v>2</v>
          </cell>
          <cell r="L2804" t="str">
            <v>Institute</v>
          </cell>
          <cell r="M2804">
            <v>8</v>
          </cell>
          <cell r="N2804" t="str">
            <v>CARN-1</v>
          </cell>
          <cell r="O2804" t="str">
            <v/>
          </cell>
          <cell r="P2804" t="str">
            <v/>
          </cell>
          <cell r="Q2804">
            <v>40</v>
          </cell>
          <cell r="R2804" t="str">
            <v>Année Philologique</v>
          </cell>
          <cell r="S2804" t="str">
            <v/>
          </cell>
        </row>
        <row r="2805">
          <cell r="E2805">
            <v>2104</v>
          </cell>
          <cell r="F2805" t="str">
            <v>Logins</v>
          </cell>
          <cell r="G2805" t="str">
            <v>201902</v>
          </cell>
          <cell r="H2805" t="str">
            <v>University of Rochester</v>
          </cell>
          <cell r="I2805" t="str">
            <v>Rochester</v>
          </cell>
          <cell r="J2805" t="str">
            <v>USA</v>
          </cell>
          <cell r="K2805">
            <v>2</v>
          </cell>
          <cell r="L2805" t="str">
            <v>Institute</v>
          </cell>
          <cell r="M2805">
            <v>8</v>
          </cell>
          <cell r="N2805" t="str">
            <v>CARN-1</v>
          </cell>
          <cell r="O2805" t="str">
            <v/>
          </cell>
          <cell r="P2805" t="str">
            <v/>
          </cell>
          <cell r="Q2805">
            <v>40</v>
          </cell>
          <cell r="R2805" t="str">
            <v>Année Philologique</v>
          </cell>
          <cell r="S2805" t="str">
            <v/>
          </cell>
        </row>
        <row r="2806">
          <cell r="E2806">
            <v>2104</v>
          </cell>
          <cell r="F2806" t="str">
            <v>Logins</v>
          </cell>
          <cell r="G2806" t="str">
            <v>201903</v>
          </cell>
          <cell r="H2806" t="str">
            <v>University of Rochester</v>
          </cell>
          <cell r="I2806" t="str">
            <v>Rochester</v>
          </cell>
          <cell r="J2806" t="str">
            <v>USA</v>
          </cell>
          <cell r="K2806">
            <v>2</v>
          </cell>
          <cell r="L2806" t="str">
            <v>Institute</v>
          </cell>
          <cell r="M2806">
            <v>8</v>
          </cell>
          <cell r="N2806" t="str">
            <v>CARN-1</v>
          </cell>
          <cell r="O2806" t="str">
            <v/>
          </cell>
          <cell r="P2806" t="str">
            <v/>
          </cell>
          <cell r="Q2806">
            <v>40</v>
          </cell>
          <cell r="R2806" t="str">
            <v>Année Philologique</v>
          </cell>
          <cell r="S2806" t="str">
            <v/>
          </cell>
        </row>
        <row r="2807">
          <cell r="E2807">
            <v>2104</v>
          </cell>
          <cell r="F2807" t="str">
            <v>Logins</v>
          </cell>
          <cell r="G2807" t="str">
            <v>201904</v>
          </cell>
          <cell r="H2807" t="str">
            <v>University of Rochester</v>
          </cell>
          <cell r="I2807" t="str">
            <v>Rochester</v>
          </cell>
          <cell r="J2807" t="str">
            <v>USA</v>
          </cell>
          <cell r="K2807">
            <v>2</v>
          </cell>
          <cell r="L2807" t="str">
            <v>Institute</v>
          </cell>
          <cell r="M2807">
            <v>8</v>
          </cell>
          <cell r="N2807" t="str">
            <v>CARN-1</v>
          </cell>
          <cell r="O2807" t="str">
            <v/>
          </cell>
          <cell r="P2807" t="str">
            <v/>
          </cell>
          <cell r="Q2807">
            <v>40</v>
          </cell>
          <cell r="R2807" t="str">
            <v>Année Philologique</v>
          </cell>
          <cell r="S2807" t="str">
            <v/>
          </cell>
        </row>
        <row r="2808">
          <cell r="E2808">
            <v>2104</v>
          </cell>
          <cell r="F2808" t="str">
            <v>Logins</v>
          </cell>
          <cell r="G2808" t="str">
            <v>201905</v>
          </cell>
          <cell r="H2808" t="str">
            <v>University of Rochester</v>
          </cell>
          <cell r="I2808" t="str">
            <v>Rochester</v>
          </cell>
          <cell r="J2808" t="str">
            <v>USA</v>
          </cell>
          <cell r="K2808">
            <v>2</v>
          </cell>
          <cell r="L2808" t="str">
            <v>Institute</v>
          </cell>
          <cell r="M2808">
            <v>8</v>
          </cell>
          <cell r="N2808" t="str">
            <v>CARN-1</v>
          </cell>
          <cell r="O2808" t="str">
            <v/>
          </cell>
          <cell r="P2808" t="str">
            <v/>
          </cell>
          <cell r="Q2808">
            <v>40</v>
          </cell>
          <cell r="R2808" t="str">
            <v>Année Philologique</v>
          </cell>
          <cell r="S2808" t="str">
            <v/>
          </cell>
        </row>
        <row r="2809">
          <cell r="E2809">
            <v>2104</v>
          </cell>
          <cell r="F2809" t="str">
            <v>Logins</v>
          </cell>
          <cell r="G2809" t="str">
            <v>201907</v>
          </cell>
          <cell r="H2809" t="str">
            <v>University of Rochester</v>
          </cell>
          <cell r="I2809" t="str">
            <v>Rochester</v>
          </cell>
          <cell r="J2809" t="str">
            <v>USA</v>
          </cell>
          <cell r="K2809">
            <v>2</v>
          </cell>
          <cell r="L2809" t="str">
            <v>Institute</v>
          </cell>
          <cell r="M2809">
            <v>8</v>
          </cell>
          <cell r="N2809" t="str">
            <v>CARN-1</v>
          </cell>
          <cell r="O2809" t="str">
            <v/>
          </cell>
          <cell r="P2809" t="str">
            <v/>
          </cell>
          <cell r="Q2809">
            <v>40</v>
          </cell>
          <cell r="R2809" t="str">
            <v>Année Philologique</v>
          </cell>
          <cell r="S2809" t="str">
            <v/>
          </cell>
        </row>
        <row r="2810">
          <cell r="E2810">
            <v>2104</v>
          </cell>
          <cell r="F2810" t="str">
            <v>Logins</v>
          </cell>
          <cell r="G2810" t="str">
            <v>201908</v>
          </cell>
          <cell r="H2810" t="str">
            <v>University of Rochester</v>
          </cell>
          <cell r="I2810" t="str">
            <v>Rochester</v>
          </cell>
          <cell r="J2810" t="str">
            <v>USA</v>
          </cell>
          <cell r="K2810">
            <v>2</v>
          </cell>
          <cell r="L2810" t="str">
            <v>Institute</v>
          </cell>
          <cell r="M2810">
            <v>8</v>
          </cell>
          <cell r="N2810" t="str">
            <v>CARN-1</v>
          </cell>
          <cell r="O2810" t="str">
            <v/>
          </cell>
          <cell r="P2810" t="str">
            <v/>
          </cell>
          <cell r="Q2810">
            <v>40</v>
          </cell>
          <cell r="R2810" t="str">
            <v>Année Philologique</v>
          </cell>
          <cell r="S2810" t="str">
            <v/>
          </cell>
        </row>
        <row r="2811">
          <cell r="E2811">
            <v>2104</v>
          </cell>
          <cell r="F2811" t="str">
            <v>Logins</v>
          </cell>
          <cell r="G2811" t="str">
            <v>201909</v>
          </cell>
          <cell r="H2811" t="str">
            <v>University of Rochester</v>
          </cell>
          <cell r="I2811" t="str">
            <v>Rochester</v>
          </cell>
          <cell r="J2811" t="str">
            <v>USA</v>
          </cell>
          <cell r="K2811">
            <v>2</v>
          </cell>
          <cell r="L2811" t="str">
            <v>Institute</v>
          </cell>
          <cell r="M2811">
            <v>8</v>
          </cell>
          <cell r="N2811" t="str">
            <v>CARN-1</v>
          </cell>
          <cell r="O2811" t="str">
            <v/>
          </cell>
          <cell r="P2811" t="str">
            <v/>
          </cell>
          <cell r="Q2811">
            <v>40</v>
          </cell>
          <cell r="R2811" t="str">
            <v>Année Philologique</v>
          </cell>
          <cell r="S2811" t="str">
            <v/>
          </cell>
        </row>
        <row r="2812">
          <cell r="E2812">
            <v>2104</v>
          </cell>
          <cell r="F2812" t="str">
            <v>Logins</v>
          </cell>
          <cell r="G2812" t="str">
            <v>201910</v>
          </cell>
          <cell r="H2812" t="str">
            <v>University of Rochester</v>
          </cell>
          <cell r="I2812" t="str">
            <v>Rochester</v>
          </cell>
          <cell r="J2812" t="str">
            <v>USA</v>
          </cell>
          <cell r="K2812">
            <v>2</v>
          </cell>
          <cell r="L2812" t="str">
            <v>Institute</v>
          </cell>
          <cell r="M2812">
            <v>8</v>
          </cell>
          <cell r="N2812" t="str">
            <v>CARN-1</v>
          </cell>
          <cell r="O2812" t="str">
            <v/>
          </cell>
          <cell r="P2812" t="str">
            <v/>
          </cell>
          <cell r="Q2812">
            <v>40</v>
          </cell>
          <cell r="R2812" t="str">
            <v>Année Philologique</v>
          </cell>
          <cell r="S2812" t="str">
            <v/>
          </cell>
        </row>
        <row r="2813">
          <cell r="E2813">
            <v>2104</v>
          </cell>
          <cell r="F2813" t="str">
            <v>Logins</v>
          </cell>
          <cell r="G2813" t="str">
            <v>201911</v>
          </cell>
          <cell r="H2813" t="str">
            <v>University of Rochester</v>
          </cell>
          <cell r="I2813" t="str">
            <v>Rochester</v>
          </cell>
          <cell r="J2813" t="str">
            <v>USA</v>
          </cell>
          <cell r="K2813">
            <v>2</v>
          </cell>
          <cell r="L2813" t="str">
            <v>Institute</v>
          </cell>
          <cell r="M2813">
            <v>8</v>
          </cell>
          <cell r="N2813" t="str">
            <v>CARN-1</v>
          </cell>
          <cell r="O2813" t="str">
            <v/>
          </cell>
          <cell r="P2813" t="str">
            <v/>
          </cell>
          <cell r="Q2813">
            <v>40</v>
          </cell>
          <cell r="R2813" t="str">
            <v>Année Philologique</v>
          </cell>
          <cell r="S2813" t="str">
            <v/>
          </cell>
        </row>
        <row r="2814">
          <cell r="E2814">
            <v>2104</v>
          </cell>
          <cell r="F2814" t="str">
            <v>Logins</v>
          </cell>
          <cell r="G2814" t="str">
            <v>201912</v>
          </cell>
          <cell r="H2814" t="str">
            <v>University of Rochester</v>
          </cell>
          <cell r="I2814" t="str">
            <v>Rochester</v>
          </cell>
          <cell r="J2814" t="str">
            <v>USA</v>
          </cell>
          <cell r="K2814">
            <v>2</v>
          </cell>
          <cell r="L2814" t="str">
            <v>Institute</v>
          </cell>
          <cell r="M2814">
            <v>8</v>
          </cell>
          <cell r="N2814" t="str">
            <v>CARN-1</v>
          </cell>
          <cell r="O2814" t="str">
            <v/>
          </cell>
          <cell r="P2814" t="str">
            <v/>
          </cell>
          <cell r="Q2814">
            <v>40</v>
          </cell>
          <cell r="R2814" t="str">
            <v>Année Philologique</v>
          </cell>
          <cell r="S2814" t="str">
            <v/>
          </cell>
        </row>
        <row r="2815">
          <cell r="E2815">
            <v>2105</v>
          </cell>
          <cell r="F2815" t="str">
            <v>Logins</v>
          </cell>
          <cell r="G2815" t="str">
            <v>201901</v>
          </cell>
          <cell r="H2815" t="str">
            <v>University of Melbourne - Baillieu Library</v>
          </cell>
          <cell r="I2815" t="str">
            <v>Melbourne</v>
          </cell>
          <cell r="J2815" t="str">
            <v>Australia</v>
          </cell>
          <cell r="K2815">
            <v>1</v>
          </cell>
          <cell r="L2815" t="str">
            <v>Consortium</v>
          </cell>
          <cell r="M2815">
            <v>2</v>
          </cell>
          <cell r="N2815" t="str">
            <v>Campus Wide</v>
          </cell>
          <cell r="O2815" t="str">
            <v/>
          </cell>
          <cell r="P2815" t="str">
            <v/>
          </cell>
          <cell r="Q2815">
            <v>40</v>
          </cell>
          <cell r="R2815" t="str">
            <v>Année Philologique</v>
          </cell>
          <cell r="S2815" t="str">
            <v/>
          </cell>
        </row>
        <row r="2816">
          <cell r="E2816">
            <v>2105</v>
          </cell>
          <cell r="F2816" t="str">
            <v>Logins</v>
          </cell>
          <cell r="G2816" t="str">
            <v>201902</v>
          </cell>
          <cell r="H2816" t="str">
            <v>University of Melbourne - Baillieu Library</v>
          </cell>
          <cell r="I2816" t="str">
            <v>Melbourne</v>
          </cell>
          <cell r="J2816" t="str">
            <v>Australia</v>
          </cell>
          <cell r="K2816">
            <v>1</v>
          </cell>
          <cell r="L2816" t="str">
            <v>Consortium</v>
          </cell>
          <cell r="M2816">
            <v>2</v>
          </cell>
          <cell r="N2816" t="str">
            <v>Campus Wide</v>
          </cell>
          <cell r="O2816" t="str">
            <v/>
          </cell>
          <cell r="P2816" t="str">
            <v/>
          </cell>
          <cell r="Q2816">
            <v>40</v>
          </cell>
          <cell r="R2816" t="str">
            <v>Année Philologique</v>
          </cell>
          <cell r="S2816" t="str">
            <v/>
          </cell>
        </row>
        <row r="2817">
          <cell r="E2817">
            <v>2105</v>
          </cell>
          <cell r="F2817" t="str">
            <v>Logins</v>
          </cell>
          <cell r="G2817" t="str">
            <v>201903</v>
          </cell>
          <cell r="H2817" t="str">
            <v>University of Melbourne - Baillieu Library</v>
          </cell>
          <cell r="I2817" t="str">
            <v>Melbourne</v>
          </cell>
          <cell r="J2817" t="str">
            <v>Australia</v>
          </cell>
          <cell r="K2817">
            <v>1</v>
          </cell>
          <cell r="L2817" t="str">
            <v>Consortium</v>
          </cell>
          <cell r="M2817">
            <v>2</v>
          </cell>
          <cell r="N2817" t="str">
            <v>Campus Wide</v>
          </cell>
          <cell r="O2817" t="str">
            <v/>
          </cell>
          <cell r="P2817" t="str">
            <v/>
          </cell>
          <cell r="Q2817">
            <v>40</v>
          </cell>
          <cell r="R2817" t="str">
            <v>Année Philologique</v>
          </cell>
          <cell r="S2817" t="str">
            <v/>
          </cell>
        </row>
        <row r="2818">
          <cell r="E2818">
            <v>2105</v>
          </cell>
          <cell r="F2818" t="str">
            <v>Logins</v>
          </cell>
          <cell r="G2818" t="str">
            <v>201904</v>
          </cell>
          <cell r="H2818" t="str">
            <v>University of Melbourne - Baillieu Library</v>
          </cell>
          <cell r="I2818" t="str">
            <v>Melbourne</v>
          </cell>
          <cell r="J2818" t="str">
            <v>Australia</v>
          </cell>
          <cell r="K2818">
            <v>1</v>
          </cell>
          <cell r="L2818" t="str">
            <v>Consortium</v>
          </cell>
          <cell r="M2818">
            <v>2</v>
          </cell>
          <cell r="N2818" t="str">
            <v>Campus Wide</v>
          </cell>
          <cell r="O2818" t="str">
            <v/>
          </cell>
          <cell r="P2818" t="str">
            <v/>
          </cell>
          <cell r="Q2818">
            <v>40</v>
          </cell>
          <cell r="R2818" t="str">
            <v>Année Philologique</v>
          </cell>
          <cell r="S2818" t="str">
            <v/>
          </cell>
        </row>
        <row r="2819">
          <cell r="E2819">
            <v>2105</v>
          </cell>
          <cell r="F2819" t="str">
            <v>Logins</v>
          </cell>
          <cell r="G2819" t="str">
            <v>201905</v>
          </cell>
          <cell r="H2819" t="str">
            <v>University of Melbourne - Baillieu Library</v>
          </cell>
          <cell r="I2819" t="str">
            <v>Melbourne</v>
          </cell>
          <cell r="J2819" t="str">
            <v>Australia</v>
          </cell>
          <cell r="K2819">
            <v>1</v>
          </cell>
          <cell r="L2819" t="str">
            <v>Consortium</v>
          </cell>
          <cell r="M2819">
            <v>2</v>
          </cell>
          <cell r="N2819" t="str">
            <v>Campus Wide</v>
          </cell>
          <cell r="O2819" t="str">
            <v/>
          </cell>
          <cell r="P2819" t="str">
            <v/>
          </cell>
          <cell r="Q2819">
            <v>40</v>
          </cell>
          <cell r="R2819" t="str">
            <v>Année Philologique</v>
          </cell>
          <cell r="S2819" t="str">
            <v/>
          </cell>
        </row>
        <row r="2820">
          <cell r="E2820">
            <v>2105</v>
          </cell>
          <cell r="F2820" t="str">
            <v>Logins</v>
          </cell>
          <cell r="G2820" t="str">
            <v>201906</v>
          </cell>
          <cell r="H2820" t="str">
            <v>University of Melbourne - Baillieu Library</v>
          </cell>
          <cell r="I2820" t="str">
            <v>Melbourne</v>
          </cell>
          <cell r="J2820" t="str">
            <v>Australia</v>
          </cell>
          <cell r="K2820">
            <v>1</v>
          </cell>
          <cell r="L2820" t="str">
            <v>Consortium</v>
          </cell>
          <cell r="M2820">
            <v>2</v>
          </cell>
          <cell r="N2820" t="str">
            <v>Campus Wide</v>
          </cell>
          <cell r="O2820" t="str">
            <v/>
          </cell>
          <cell r="P2820" t="str">
            <v/>
          </cell>
          <cell r="Q2820">
            <v>40</v>
          </cell>
          <cell r="R2820" t="str">
            <v>Année Philologique</v>
          </cell>
          <cell r="S2820" t="str">
            <v/>
          </cell>
        </row>
        <row r="2821">
          <cell r="E2821">
            <v>2105</v>
          </cell>
          <cell r="F2821" t="str">
            <v>Logins</v>
          </cell>
          <cell r="G2821" t="str">
            <v>201907</v>
          </cell>
          <cell r="H2821" t="str">
            <v>University of Melbourne - Baillieu Library</v>
          </cell>
          <cell r="I2821" t="str">
            <v>Melbourne</v>
          </cell>
          <cell r="J2821" t="str">
            <v>Australia</v>
          </cell>
          <cell r="K2821">
            <v>1</v>
          </cell>
          <cell r="L2821" t="str">
            <v>Consortium</v>
          </cell>
          <cell r="M2821">
            <v>2</v>
          </cell>
          <cell r="N2821" t="str">
            <v>Campus Wide</v>
          </cell>
          <cell r="O2821" t="str">
            <v/>
          </cell>
          <cell r="P2821" t="str">
            <v/>
          </cell>
          <cell r="Q2821">
            <v>40</v>
          </cell>
          <cell r="R2821" t="str">
            <v>Année Philologique</v>
          </cell>
          <cell r="S2821" t="str">
            <v/>
          </cell>
        </row>
        <row r="2822">
          <cell r="E2822">
            <v>2105</v>
          </cell>
          <cell r="F2822" t="str">
            <v>Logins</v>
          </cell>
          <cell r="G2822" t="str">
            <v>201908</v>
          </cell>
          <cell r="H2822" t="str">
            <v>University of Melbourne - Baillieu Library</v>
          </cell>
          <cell r="I2822" t="str">
            <v>Melbourne</v>
          </cell>
          <cell r="J2822" t="str">
            <v>Australia</v>
          </cell>
          <cell r="K2822">
            <v>1</v>
          </cell>
          <cell r="L2822" t="str">
            <v>Consortium</v>
          </cell>
          <cell r="M2822">
            <v>2</v>
          </cell>
          <cell r="N2822" t="str">
            <v>Campus Wide</v>
          </cell>
          <cell r="O2822" t="str">
            <v/>
          </cell>
          <cell r="P2822" t="str">
            <v/>
          </cell>
          <cell r="Q2822">
            <v>40</v>
          </cell>
          <cell r="R2822" t="str">
            <v>Année Philologique</v>
          </cell>
          <cell r="S2822" t="str">
            <v/>
          </cell>
        </row>
        <row r="2823">
          <cell r="E2823">
            <v>2105</v>
          </cell>
          <cell r="F2823" t="str">
            <v>Logins</v>
          </cell>
          <cell r="G2823" t="str">
            <v>201909</v>
          </cell>
          <cell r="H2823" t="str">
            <v>University of Melbourne - Baillieu Library</v>
          </cell>
          <cell r="I2823" t="str">
            <v>Melbourne</v>
          </cell>
          <cell r="J2823" t="str">
            <v>Australia</v>
          </cell>
          <cell r="K2823">
            <v>1</v>
          </cell>
          <cell r="L2823" t="str">
            <v>Consortium</v>
          </cell>
          <cell r="M2823">
            <v>2</v>
          </cell>
          <cell r="N2823" t="str">
            <v>Campus Wide</v>
          </cell>
          <cell r="O2823" t="str">
            <v/>
          </cell>
          <cell r="P2823" t="str">
            <v/>
          </cell>
          <cell r="Q2823">
            <v>40</v>
          </cell>
          <cell r="R2823" t="str">
            <v>Année Philologique</v>
          </cell>
          <cell r="S2823" t="str">
            <v/>
          </cell>
        </row>
        <row r="2824">
          <cell r="E2824">
            <v>2105</v>
          </cell>
          <cell r="F2824" t="str">
            <v>Logins</v>
          </cell>
          <cell r="G2824" t="str">
            <v>201910</v>
          </cell>
          <cell r="H2824" t="str">
            <v>University of Melbourne - Baillieu Library</v>
          </cell>
          <cell r="I2824" t="str">
            <v>Melbourne</v>
          </cell>
          <cell r="J2824" t="str">
            <v>Australia</v>
          </cell>
          <cell r="K2824">
            <v>1</v>
          </cell>
          <cell r="L2824" t="str">
            <v>Consortium</v>
          </cell>
          <cell r="M2824">
            <v>2</v>
          </cell>
          <cell r="N2824" t="str">
            <v>Campus Wide</v>
          </cell>
          <cell r="O2824" t="str">
            <v/>
          </cell>
          <cell r="P2824" t="str">
            <v/>
          </cell>
          <cell r="Q2824">
            <v>40</v>
          </cell>
          <cell r="R2824" t="str">
            <v>Année Philologique</v>
          </cell>
          <cell r="S2824" t="str">
            <v/>
          </cell>
        </row>
        <row r="2825">
          <cell r="E2825">
            <v>2105</v>
          </cell>
          <cell r="F2825" t="str">
            <v>Logins</v>
          </cell>
          <cell r="G2825" t="str">
            <v>201911</v>
          </cell>
          <cell r="H2825" t="str">
            <v>University of Melbourne - Baillieu Library</v>
          </cell>
          <cell r="I2825" t="str">
            <v>Melbourne</v>
          </cell>
          <cell r="J2825" t="str">
            <v>Australia</v>
          </cell>
          <cell r="K2825">
            <v>1</v>
          </cell>
          <cell r="L2825" t="str">
            <v>Consortium</v>
          </cell>
          <cell r="M2825">
            <v>2</v>
          </cell>
          <cell r="N2825" t="str">
            <v>Campus Wide</v>
          </cell>
          <cell r="O2825" t="str">
            <v/>
          </cell>
          <cell r="P2825" t="str">
            <v/>
          </cell>
          <cell r="Q2825">
            <v>40</v>
          </cell>
          <cell r="R2825" t="str">
            <v>Année Philologique</v>
          </cell>
          <cell r="S2825" t="str">
            <v/>
          </cell>
        </row>
        <row r="2826">
          <cell r="E2826">
            <v>2105</v>
          </cell>
          <cell r="F2826" t="str">
            <v>Logins</v>
          </cell>
          <cell r="G2826" t="str">
            <v>201912</v>
          </cell>
          <cell r="H2826" t="str">
            <v>University of Melbourne - Baillieu Library</v>
          </cell>
          <cell r="I2826" t="str">
            <v>Melbourne</v>
          </cell>
          <cell r="J2826" t="str">
            <v>Australia</v>
          </cell>
          <cell r="K2826">
            <v>1</v>
          </cell>
          <cell r="L2826" t="str">
            <v>Consortium</v>
          </cell>
          <cell r="M2826">
            <v>2</v>
          </cell>
          <cell r="N2826" t="str">
            <v>Campus Wide</v>
          </cell>
          <cell r="O2826" t="str">
            <v/>
          </cell>
          <cell r="P2826" t="str">
            <v/>
          </cell>
          <cell r="Q2826">
            <v>40</v>
          </cell>
          <cell r="R2826" t="str">
            <v>Année Philologique</v>
          </cell>
          <cell r="S2826" t="str">
            <v/>
          </cell>
        </row>
        <row r="2827">
          <cell r="E2827">
            <v>2106</v>
          </cell>
          <cell r="F2827" t="str">
            <v>Logins</v>
          </cell>
          <cell r="G2827" t="str">
            <v>201902</v>
          </cell>
          <cell r="H2827" t="str">
            <v>Aalborg University Library</v>
          </cell>
          <cell r="I2827" t="str">
            <v>Aalborg</v>
          </cell>
          <cell r="J2827" t="str">
            <v>Denmark</v>
          </cell>
          <cell r="K2827">
            <v>2</v>
          </cell>
          <cell r="L2827" t="str">
            <v>Institute</v>
          </cell>
          <cell r="M2827">
            <v>3</v>
          </cell>
          <cell r="N2827" t="str">
            <v>Standard</v>
          </cell>
          <cell r="O2827" t="str">
            <v/>
          </cell>
          <cell r="P2827" t="str">
            <v/>
          </cell>
          <cell r="Q2827">
            <v>3</v>
          </cell>
          <cell r="R2827" t="str">
            <v>Année Philologique</v>
          </cell>
          <cell r="S2827" t="str">
            <v/>
          </cell>
        </row>
        <row r="2828">
          <cell r="E2828">
            <v>2106</v>
          </cell>
          <cell r="F2828" t="str">
            <v>Logins</v>
          </cell>
          <cell r="G2828" t="str">
            <v>201903</v>
          </cell>
          <cell r="H2828" t="str">
            <v>Aalborg University Library</v>
          </cell>
          <cell r="I2828" t="str">
            <v>Aalborg</v>
          </cell>
          <cell r="J2828" t="str">
            <v>Denmark</v>
          </cell>
          <cell r="K2828">
            <v>2</v>
          </cell>
          <cell r="L2828" t="str">
            <v>Institute</v>
          </cell>
          <cell r="M2828">
            <v>3</v>
          </cell>
          <cell r="N2828" t="str">
            <v>Standard</v>
          </cell>
          <cell r="O2828" t="str">
            <v/>
          </cell>
          <cell r="P2828" t="str">
            <v/>
          </cell>
          <cell r="Q2828">
            <v>3</v>
          </cell>
          <cell r="R2828" t="str">
            <v>Année Philologique</v>
          </cell>
          <cell r="S2828" t="str">
            <v/>
          </cell>
        </row>
        <row r="2829">
          <cell r="E2829">
            <v>2106</v>
          </cell>
          <cell r="F2829" t="str">
            <v>Logins</v>
          </cell>
          <cell r="G2829" t="str">
            <v>201904</v>
          </cell>
          <cell r="H2829" t="str">
            <v>Aalborg University Library</v>
          </cell>
          <cell r="I2829" t="str">
            <v>Aalborg</v>
          </cell>
          <cell r="J2829" t="str">
            <v>Denmark</v>
          </cell>
          <cell r="K2829">
            <v>2</v>
          </cell>
          <cell r="L2829" t="str">
            <v>Institute</v>
          </cell>
          <cell r="M2829">
            <v>3</v>
          </cell>
          <cell r="N2829" t="str">
            <v>Standard</v>
          </cell>
          <cell r="O2829" t="str">
            <v/>
          </cell>
          <cell r="P2829" t="str">
            <v/>
          </cell>
          <cell r="Q2829">
            <v>3</v>
          </cell>
          <cell r="R2829" t="str">
            <v>Année Philologique</v>
          </cell>
          <cell r="S2829" t="str">
            <v/>
          </cell>
        </row>
        <row r="2830">
          <cell r="E2830">
            <v>2106</v>
          </cell>
          <cell r="F2830" t="str">
            <v>Logins</v>
          </cell>
          <cell r="G2830" t="str">
            <v>201905</v>
          </cell>
          <cell r="H2830" t="str">
            <v>Aalborg University Library</v>
          </cell>
          <cell r="I2830" t="str">
            <v>Aalborg</v>
          </cell>
          <cell r="J2830" t="str">
            <v>Denmark</v>
          </cell>
          <cell r="K2830">
            <v>2</v>
          </cell>
          <cell r="L2830" t="str">
            <v>Institute</v>
          </cell>
          <cell r="M2830">
            <v>3</v>
          </cell>
          <cell r="N2830" t="str">
            <v>Standard</v>
          </cell>
          <cell r="O2830" t="str">
            <v/>
          </cell>
          <cell r="P2830" t="str">
            <v/>
          </cell>
          <cell r="Q2830">
            <v>3</v>
          </cell>
          <cell r="R2830" t="str">
            <v>Année Philologique</v>
          </cell>
          <cell r="S2830" t="str">
            <v/>
          </cell>
        </row>
        <row r="2831">
          <cell r="E2831">
            <v>2106</v>
          </cell>
          <cell r="F2831" t="str">
            <v>Logins</v>
          </cell>
          <cell r="G2831" t="str">
            <v>201909</v>
          </cell>
          <cell r="H2831" t="str">
            <v>Aalborg University Library</v>
          </cell>
          <cell r="I2831" t="str">
            <v>Aalborg</v>
          </cell>
          <cell r="J2831" t="str">
            <v>Denmark</v>
          </cell>
          <cell r="K2831">
            <v>2</v>
          </cell>
          <cell r="L2831" t="str">
            <v>Institute</v>
          </cell>
          <cell r="M2831">
            <v>3</v>
          </cell>
          <cell r="N2831" t="str">
            <v>Standard</v>
          </cell>
          <cell r="O2831" t="str">
            <v/>
          </cell>
          <cell r="P2831" t="str">
            <v/>
          </cell>
          <cell r="Q2831">
            <v>3</v>
          </cell>
          <cell r="R2831" t="str">
            <v>Année Philologique</v>
          </cell>
          <cell r="S2831" t="str">
            <v/>
          </cell>
        </row>
        <row r="2832">
          <cell r="E2832">
            <v>2106</v>
          </cell>
          <cell r="F2832" t="str">
            <v>Logins</v>
          </cell>
          <cell r="G2832" t="str">
            <v>201910</v>
          </cell>
          <cell r="H2832" t="str">
            <v>Aalborg University Library</v>
          </cell>
          <cell r="I2832" t="str">
            <v>Aalborg</v>
          </cell>
          <cell r="J2832" t="str">
            <v>Denmark</v>
          </cell>
          <cell r="K2832">
            <v>2</v>
          </cell>
          <cell r="L2832" t="str">
            <v>Institute</v>
          </cell>
          <cell r="M2832">
            <v>3</v>
          </cell>
          <cell r="N2832" t="str">
            <v>Standard</v>
          </cell>
          <cell r="O2832" t="str">
            <v/>
          </cell>
          <cell r="P2832" t="str">
            <v/>
          </cell>
          <cell r="Q2832">
            <v>3</v>
          </cell>
          <cell r="R2832" t="str">
            <v>Année Philologique</v>
          </cell>
          <cell r="S2832" t="str">
            <v/>
          </cell>
        </row>
        <row r="2833">
          <cell r="E2833">
            <v>2106</v>
          </cell>
          <cell r="F2833" t="str">
            <v>Logins</v>
          </cell>
          <cell r="G2833" t="str">
            <v>201911</v>
          </cell>
          <cell r="H2833" t="str">
            <v>Aalborg University Library</v>
          </cell>
          <cell r="I2833" t="str">
            <v>Aalborg</v>
          </cell>
          <cell r="J2833" t="str">
            <v>Denmark</v>
          </cell>
          <cell r="K2833">
            <v>2</v>
          </cell>
          <cell r="L2833" t="str">
            <v>Institute</v>
          </cell>
          <cell r="M2833">
            <v>3</v>
          </cell>
          <cell r="N2833" t="str">
            <v>Standard</v>
          </cell>
          <cell r="O2833" t="str">
            <v/>
          </cell>
          <cell r="P2833" t="str">
            <v/>
          </cell>
          <cell r="Q2833">
            <v>3</v>
          </cell>
          <cell r="R2833" t="str">
            <v>Année Philologique</v>
          </cell>
          <cell r="S2833" t="str">
            <v/>
          </cell>
        </row>
        <row r="2834">
          <cell r="E2834">
            <v>2107</v>
          </cell>
          <cell r="F2834" t="str">
            <v>Logins</v>
          </cell>
          <cell r="G2834" t="str">
            <v>201901</v>
          </cell>
          <cell r="H2834" t="str">
            <v>University of Sydney</v>
          </cell>
          <cell r="I2834" t="str">
            <v>Sydney</v>
          </cell>
          <cell r="J2834" t="str">
            <v>Australia</v>
          </cell>
          <cell r="K2834">
            <v>1</v>
          </cell>
          <cell r="L2834" t="str">
            <v>Consortium</v>
          </cell>
          <cell r="M2834">
            <v>2</v>
          </cell>
          <cell r="N2834" t="str">
            <v>Campus Wide</v>
          </cell>
          <cell r="O2834" t="str">
            <v/>
          </cell>
          <cell r="P2834" t="str">
            <v/>
          </cell>
          <cell r="Q2834">
            <v>40</v>
          </cell>
          <cell r="R2834" t="str">
            <v>Année Philologique</v>
          </cell>
          <cell r="S2834" t="str">
            <v/>
          </cell>
        </row>
        <row r="2835">
          <cell r="E2835">
            <v>2107</v>
          </cell>
          <cell r="F2835" t="str">
            <v>Logins</v>
          </cell>
          <cell r="G2835" t="str">
            <v>201902</v>
          </cell>
          <cell r="H2835" t="str">
            <v>University of Sydney</v>
          </cell>
          <cell r="I2835" t="str">
            <v>Sydney</v>
          </cell>
          <cell r="J2835" t="str">
            <v>Australia</v>
          </cell>
          <cell r="K2835">
            <v>1</v>
          </cell>
          <cell r="L2835" t="str">
            <v>Consortium</v>
          </cell>
          <cell r="M2835">
            <v>2</v>
          </cell>
          <cell r="N2835" t="str">
            <v>Campus Wide</v>
          </cell>
          <cell r="O2835" t="str">
            <v/>
          </cell>
          <cell r="P2835" t="str">
            <v/>
          </cell>
          <cell r="Q2835">
            <v>40</v>
          </cell>
          <cell r="R2835" t="str">
            <v>Année Philologique</v>
          </cell>
          <cell r="S2835" t="str">
            <v/>
          </cell>
        </row>
        <row r="2836">
          <cell r="E2836">
            <v>2107</v>
          </cell>
          <cell r="F2836" t="str">
            <v>Logins</v>
          </cell>
          <cell r="G2836" t="str">
            <v>201903</v>
          </cell>
          <cell r="H2836" t="str">
            <v>University of Sydney</v>
          </cell>
          <cell r="I2836" t="str">
            <v>Sydney</v>
          </cell>
          <cell r="J2836" t="str">
            <v>Australia</v>
          </cell>
          <cell r="K2836">
            <v>1</v>
          </cell>
          <cell r="L2836" t="str">
            <v>Consortium</v>
          </cell>
          <cell r="M2836">
            <v>2</v>
          </cell>
          <cell r="N2836" t="str">
            <v>Campus Wide</v>
          </cell>
          <cell r="O2836" t="str">
            <v/>
          </cell>
          <cell r="P2836" t="str">
            <v/>
          </cell>
          <cell r="Q2836">
            <v>40</v>
          </cell>
          <cell r="R2836" t="str">
            <v>Année Philologique</v>
          </cell>
          <cell r="S2836" t="str">
            <v/>
          </cell>
        </row>
        <row r="2837">
          <cell r="E2837">
            <v>2107</v>
          </cell>
          <cell r="F2837" t="str">
            <v>Logins</v>
          </cell>
          <cell r="G2837" t="str">
            <v>201904</v>
          </cell>
          <cell r="H2837" t="str">
            <v>University of Sydney</v>
          </cell>
          <cell r="I2837" t="str">
            <v>Sydney</v>
          </cell>
          <cell r="J2837" t="str">
            <v>Australia</v>
          </cell>
          <cell r="K2837">
            <v>1</v>
          </cell>
          <cell r="L2837" t="str">
            <v>Consortium</v>
          </cell>
          <cell r="M2837">
            <v>2</v>
          </cell>
          <cell r="N2837" t="str">
            <v>Campus Wide</v>
          </cell>
          <cell r="O2837" t="str">
            <v/>
          </cell>
          <cell r="P2837" t="str">
            <v/>
          </cell>
          <cell r="Q2837">
            <v>40</v>
          </cell>
          <cell r="R2837" t="str">
            <v>Année Philologique</v>
          </cell>
          <cell r="S2837" t="str">
            <v/>
          </cell>
        </row>
        <row r="2838">
          <cell r="E2838">
            <v>2107</v>
          </cell>
          <cell r="F2838" t="str">
            <v>Logins</v>
          </cell>
          <cell r="G2838" t="str">
            <v>201905</v>
          </cell>
          <cell r="H2838" t="str">
            <v>University of Sydney</v>
          </cell>
          <cell r="I2838" t="str">
            <v>Sydney</v>
          </cell>
          <cell r="J2838" t="str">
            <v>Australia</v>
          </cell>
          <cell r="K2838">
            <v>1</v>
          </cell>
          <cell r="L2838" t="str">
            <v>Consortium</v>
          </cell>
          <cell r="M2838">
            <v>2</v>
          </cell>
          <cell r="N2838" t="str">
            <v>Campus Wide</v>
          </cell>
          <cell r="O2838" t="str">
            <v/>
          </cell>
          <cell r="P2838" t="str">
            <v/>
          </cell>
          <cell r="Q2838">
            <v>40</v>
          </cell>
          <cell r="R2838" t="str">
            <v>Année Philologique</v>
          </cell>
          <cell r="S2838" t="str">
            <v/>
          </cell>
        </row>
        <row r="2839">
          <cell r="E2839">
            <v>2107</v>
          </cell>
          <cell r="F2839" t="str">
            <v>Logins</v>
          </cell>
          <cell r="G2839" t="str">
            <v>201906</v>
          </cell>
          <cell r="H2839" t="str">
            <v>University of Sydney</v>
          </cell>
          <cell r="I2839" t="str">
            <v>Sydney</v>
          </cell>
          <cell r="J2839" t="str">
            <v>Australia</v>
          </cell>
          <cell r="K2839">
            <v>1</v>
          </cell>
          <cell r="L2839" t="str">
            <v>Consortium</v>
          </cell>
          <cell r="M2839">
            <v>2</v>
          </cell>
          <cell r="N2839" t="str">
            <v>Campus Wide</v>
          </cell>
          <cell r="O2839" t="str">
            <v/>
          </cell>
          <cell r="P2839" t="str">
            <v/>
          </cell>
          <cell r="Q2839">
            <v>40</v>
          </cell>
          <cell r="R2839" t="str">
            <v>Année Philologique</v>
          </cell>
          <cell r="S2839" t="str">
            <v/>
          </cell>
        </row>
        <row r="2840">
          <cell r="E2840">
            <v>2107</v>
          </cell>
          <cell r="F2840" t="str">
            <v>Logins</v>
          </cell>
          <cell r="G2840" t="str">
            <v>201907</v>
          </cell>
          <cell r="H2840" t="str">
            <v>University of Sydney</v>
          </cell>
          <cell r="I2840" t="str">
            <v>Sydney</v>
          </cell>
          <cell r="J2840" t="str">
            <v>Australia</v>
          </cell>
          <cell r="K2840">
            <v>1</v>
          </cell>
          <cell r="L2840" t="str">
            <v>Consortium</v>
          </cell>
          <cell r="M2840">
            <v>2</v>
          </cell>
          <cell r="N2840" t="str">
            <v>Campus Wide</v>
          </cell>
          <cell r="O2840" t="str">
            <v/>
          </cell>
          <cell r="P2840" t="str">
            <v/>
          </cell>
          <cell r="Q2840">
            <v>40</v>
          </cell>
          <cell r="R2840" t="str">
            <v>Année Philologique</v>
          </cell>
          <cell r="S2840" t="str">
            <v/>
          </cell>
        </row>
        <row r="2841">
          <cell r="E2841">
            <v>2107</v>
          </cell>
          <cell r="F2841" t="str">
            <v>Logins</v>
          </cell>
          <cell r="G2841" t="str">
            <v>201908</v>
          </cell>
          <cell r="H2841" t="str">
            <v>University of Sydney</v>
          </cell>
          <cell r="I2841" t="str">
            <v>Sydney</v>
          </cell>
          <cell r="J2841" t="str">
            <v>Australia</v>
          </cell>
          <cell r="K2841">
            <v>1</v>
          </cell>
          <cell r="L2841" t="str">
            <v>Consortium</v>
          </cell>
          <cell r="M2841">
            <v>2</v>
          </cell>
          <cell r="N2841" t="str">
            <v>Campus Wide</v>
          </cell>
          <cell r="O2841" t="str">
            <v/>
          </cell>
          <cell r="P2841" t="str">
            <v/>
          </cell>
          <cell r="Q2841">
            <v>40</v>
          </cell>
          <cell r="R2841" t="str">
            <v>Année Philologique</v>
          </cell>
          <cell r="S2841" t="str">
            <v/>
          </cell>
        </row>
        <row r="2842">
          <cell r="E2842">
            <v>2107</v>
          </cell>
          <cell r="F2842" t="str">
            <v>Logins</v>
          </cell>
          <cell r="G2842" t="str">
            <v>201909</v>
          </cell>
          <cell r="H2842" t="str">
            <v>University of Sydney</v>
          </cell>
          <cell r="I2842" t="str">
            <v>Sydney</v>
          </cell>
          <cell r="J2842" t="str">
            <v>Australia</v>
          </cell>
          <cell r="K2842">
            <v>1</v>
          </cell>
          <cell r="L2842" t="str">
            <v>Consortium</v>
          </cell>
          <cell r="M2842">
            <v>2</v>
          </cell>
          <cell r="N2842" t="str">
            <v>Campus Wide</v>
          </cell>
          <cell r="O2842" t="str">
            <v/>
          </cell>
          <cell r="P2842" t="str">
            <v/>
          </cell>
          <cell r="Q2842">
            <v>40</v>
          </cell>
          <cell r="R2842" t="str">
            <v>Année Philologique</v>
          </cell>
          <cell r="S2842" t="str">
            <v/>
          </cell>
        </row>
        <row r="2843">
          <cell r="E2843">
            <v>2107</v>
          </cell>
          <cell r="F2843" t="str">
            <v>Logins</v>
          </cell>
          <cell r="G2843" t="str">
            <v>201910</v>
          </cell>
          <cell r="H2843" t="str">
            <v>University of Sydney</v>
          </cell>
          <cell r="I2843" t="str">
            <v>Sydney</v>
          </cell>
          <cell r="J2843" t="str">
            <v>Australia</v>
          </cell>
          <cell r="K2843">
            <v>1</v>
          </cell>
          <cell r="L2843" t="str">
            <v>Consortium</v>
          </cell>
          <cell r="M2843">
            <v>2</v>
          </cell>
          <cell r="N2843" t="str">
            <v>Campus Wide</v>
          </cell>
          <cell r="O2843" t="str">
            <v/>
          </cell>
          <cell r="P2843" t="str">
            <v/>
          </cell>
          <cell r="Q2843">
            <v>40</v>
          </cell>
          <cell r="R2843" t="str">
            <v>Année Philologique</v>
          </cell>
          <cell r="S2843" t="str">
            <v/>
          </cell>
        </row>
        <row r="2844">
          <cell r="E2844">
            <v>2107</v>
          </cell>
          <cell r="F2844" t="str">
            <v>Logins</v>
          </cell>
          <cell r="G2844" t="str">
            <v>201911</v>
          </cell>
          <cell r="H2844" t="str">
            <v>University of Sydney</v>
          </cell>
          <cell r="I2844" t="str">
            <v>Sydney</v>
          </cell>
          <cell r="J2844" t="str">
            <v>Australia</v>
          </cell>
          <cell r="K2844">
            <v>1</v>
          </cell>
          <cell r="L2844" t="str">
            <v>Consortium</v>
          </cell>
          <cell r="M2844">
            <v>2</v>
          </cell>
          <cell r="N2844" t="str">
            <v>Campus Wide</v>
          </cell>
          <cell r="O2844" t="str">
            <v/>
          </cell>
          <cell r="P2844" t="str">
            <v/>
          </cell>
          <cell r="Q2844">
            <v>40</v>
          </cell>
          <cell r="R2844" t="str">
            <v>Année Philologique</v>
          </cell>
          <cell r="S2844" t="str">
            <v/>
          </cell>
        </row>
        <row r="2845">
          <cell r="E2845">
            <v>2107</v>
          </cell>
          <cell r="F2845" t="str">
            <v>Logins</v>
          </cell>
          <cell r="G2845" t="str">
            <v>201912</v>
          </cell>
          <cell r="H2845" t="str">
            <v>University of Sydney</v>
          </cell>
          <cell r="I2845" t="str">
            <v>Sydney</v>
          </cell>
          <cell r="J2845" t="str">
            <v>Australia</v>
          </cell>
          <cell r="K2845">
            <v>1</v>
          </cell>
          <cell r="L2845" t="str">
            <v>Consortium</v>
          </cell>
          <cell r="M2845">
            <v>2</v>
          </cell>
          <cell r="N2845" t="str">
            <v>Campus Wide</v>
          </cell>
          <cell r="O2845" t="str">
            <v/>
          </cell>
          <cell r="P2845" t="str">
            <v/>
          </cell>
          <cell r="Q2845">
            <v>40</v>
          </cell>
          <cell r="R2845" t="str">
            <v>Année Philologique</v>
          </cell>
          <cell r="S2845" t="str">
            <v/>
          </cell>
        </row>
        <row r="2846">
          <cell r="E2846">
            <v>2112</v>
          </cell>
          <cell r="F2846" t="str">
            <v>Logins</v>
          </cell>
          <cell r="G2846" t="str">
            <v>201901</v>
          </cell>
          <cell r="H2846" t="str">
            <v>Ohio University</v>
          </cell>
          <cell r="I2846" t="str">
            <v>Athens</v>
          </cell>
          <cell r="J2846" t="str">
            <v>USA</v>
          </cell>
          <cell r="K2846">
            <v>2</v>
          </cell>
          <cell r="L2846" t="str">
            <v>Institute</v>
          </cell>
          <cell r="M2846">
            <v>8</v>
          </cell>
          <cell r="N2846" t="str">
            <v>CARN-1</v>
          </cell>
          <cell r="O2846" t="str">
            <v/>
          </cell>
          <cell r="P2846" t="str">
            <v/>
          </cell>
          <cell r="Q2846">
            <v>40</v>
          </cell>
          <cell r="R2846" t="str">
            <v>Année Philologique</v>
          </cell>
          <cell r="S2846" t="str">
            <v/>
          </cell>
        </row>
        <row r="2847">
          <cell r="E2847">
            <v>2112</v>
          </cell>
          <cell r="F2847" t="str">
            <v>Logins</v>
          </cell>
          <cell r="G2847" t="str">
            <v>201902</v>
          </cell>
          <cell r="H2847" t="str">
            <v>Ohio University</v>
          </cell>
          <cell r="I2847" t="str">
            <v>Athens</v>
          </cell>
          <cell r="J2847" t="str">
            <v>USA</v>
          </cell>
          <cell r="K2847">
            <v>2</v>
          </cell>
          <cell r="L2847" t="str">
            <v>Institute</v>
          </cell>
          <cell r="M2847">
            <v>8</v>
          </cell>
          <cell r="N2847" t="str">
            <v>CARN-1</v>
          </cell>
          <cell r="O2847" t="str">
            <v/>
          </cell>
          <cell r="P2847" t="str">
            <v/>
          </cell>
          <cell r="Q2847">
            <v>40</v>
          </cell>
          <cell r="R2847" t="str">
            <v>Année Philologique</v>
          </cell>
          <cell r="S2847" t="str">
            <v/>
          </cell>
        </row>
        <row r="2848">
          <cell r="E2848">
            <v>2112</v>
          </cell>
          <cell r="F2848" t="str">
            <v>Logins</v>
          </cell>
          <cell r="G2848" t="str">
            <v>201903</v>
          </cell>
          <cell r="H2848" t="str">
            <v>Ohio University</v>
          </cell>
          <cell r="I2848" t="str">
            <v>Athens</v>
          </cell>
          <cell r="J2848" t="str">
            <v>USA</v>
          </cell>
          <cell r="K2848">
            <v>2</v>
          </cell>
          <cell r="L2848" t="str">
            <v>Institute</v>
          </cell>
          <cell r="M2848">
            <v>8</v>
          </cell>
          <cell r="N2848" t="str">
            <v>CARN-1</v>
          </cell>
          <cell r="O2848" t="str">
            <v/>
          </cell>
          <cell r="P2848" t="str">
            <v/>
          </cell>
          <cell r="Q2848">
            <v>40</v>
          </cell>
          <cell r="R2848" t="str">
            <v>Année Philologique</v>
          </cell>
          <cell r="S2848" t="str">
            <v/>
          </cell>
        </row>
        <row r="2849">
          <cell r="E2849">
            <v>2112</v>
          </cell>
          <cell r="F2849" t="str">
            <v>Logins</v>
          </cell>
          <cell r="G2849" t="str">
            <v>201904</v>
          </cell>
          <cell r="H2849" t="str">
            <v>Ohio University</v>
          </cell>
          <cell r="I2849" t="str">
            <v>Athens</v>
          </cell>
          <cell r="J2849" t="str">
            <v>USA</v>
          </cell>
          <cell r="K2849">
            <v>2</v>
          </cell>
          <cell r="L2849" t="str">
            <v>Institute</v>
          </cell>
          <cell r="M2849">
            <v>8</v>
          </cell>
          <cell r="N2849" t="str">
            <v>CARN-1</v>
          </cell>
          <cell r="O2849" t="str">
            <v/>
          </cell>
          <cell r="P2849" t="str">
            <v/>
          </cell>
          <cell r="Q2849">
            <v>40</v>
          </cell>
          <cell r="R2849" t="str">
            <v>Année Philologique</v>
          </cell>
          <cell r="S2849" t="str">
            <v/>
          </cell>
        </row>
        <row r="2850">
          <cell r="E2850">
            <v>2112</v>
          </cell>
          <cell r="F2850" t="str">
            <v>Logins</v>
          </cell>
          <cell r="G2850" t="str">
            <v>201905</v>
          </cell>
          <cell r="H2850" t="str">
            <v>Ohio University</v>
          </cell>
          <cell r="I2850" t="str">
            <v>Athens</v>
          </cell>
          <cell r="J2850" t="str">
            <v>USA</v>
          </cell>
          <cell r="K2850">
            <v>2</v>
          </cell>
          <cell r="L2850" t="str">
            <v>Institute</v>
          </cell>
          <cell r="M2850">
            <v>8</v>
          </cell>
          <cell r="N2850" t="str">
            <v>CARN-1</v>
          </cell>
          <cell r="O2850" t="str">
            <v/>
          </cell>
          <cell r="P2850" t="str">
            <v/>
          </cell>
          <cell r="Q2850">
            <v>40</v>
          </cell>
          <cell r="R2850" t="str">
            <v>Année Philologique</v>
          </cell>
          <cell r="S2850" t="str">
            <v/>
          </cell>
        </row>
        <row r="2851">
          <cell r="E2851">
            <v>2112</v>
          </cell>
          <cell r="F2851" t="str">
            <v>Logins</v>
          </cell>
          <cell r="G2851" t="str">
            <v>201906</v>
          </cell>
          <cell r="H2851" t="str">
            <v>Ohio University</v>
          </cell>
          <cell r="I2851" t="str">
            <v>Athens</v>
          </cell>
          <cell r="J2851" t="str">
            <v>USA</v>
          </cell>
          <cell r="K2851">
            <v>2</v>
          </cell>
          <cell r="L2851" t="str">
            <v>Institute</v>
          </cell>
          <cell r="M2851">
            <v>8</v>
          </cell>
          <cell r="N2851" t="str">
            <v>CARN-1</v>
          </cell>
          <cell r="O2851" t="str">
            <v/>
          </cell>
          <cell r="P2851" t="str">
            <v/>
          </cell>
          <cell r="Q2851">
            <v>40</v>
          </cell>
          <cell r="R2851" t="str">
            <v>Année Philologique</v>
          </cell>
          <cell r="S2851" t="str">
            <v/>
          </cell>
        </row>
        <row r="2852">
          <cell r="E2852">
            <v>2112</v>
          </cell>
          <cell r="F2852" t="str">
            <v>Logins</v>
          </cell>
          <cell r="G2852" t="str">
            <v>201907</v>
          </cell>
          <cell r="H2852" t="str">
            <v>Ohio University</v>
          </cell>
          <cell r="I2852" t="str">
            <v>Athens</v>
          </cell>
          <cell r="J2852" t="str">
            <v>USA</v>
          </cell>
          <cell r="K2852">
            <v>2</v>
          </cell>
          <cell r="L2852" t="str">
            <v>Institute</v>
          </cell>
          <cell r="M2852">
            <v>8</v>
          </cell>
          <cell r="N2852" t="str">
            <v>CARN-1</v>
          </cell>
          <cell r="O2852" t="str">
            <v/>
          </cell>
          <cell r="P2852" t="str">
            <v/>
          </cell>
          <cell r="Q2852">
            <v>40</v>
          </cell>
          <cell r="R2852" t="str">
            <v>Année Philologique</v>
          </cell>
          <cell r="S2852" t="str">
            <v/>
          </cell>
        </row>
        <row r="2853">
          <cell r="E2853">
            <v>2112</v>
          </cell>
          <cell r="F2853" t="str">
            <v>Logins</v>
          </cell>
          <cell r="G2853" t="str">
            <v>201908</v>
          </cell>
          <cell r="H2853" t="str">
            <v>Ohio University</v>
          </cell>
          <cell r="I2853" t="str">
            <v>Athens</v>
          </cell>
          <cell r="J2853" t="str">
            <v>USA</v>
          </cell>
          <cell r="K2853">
            <v>2</v>
          </cell>
          <cell r="L2853" t="str">
            <v>Institute</v>
          </cell>
          <cell r="M2853">
            <v>8</v>
          </cell>
          <cell r="N2853" t="str">
            <v>CARN-1</v>
          </cell>
          <cell r="O2853" t="str">
            <v/>
          </cell>
          <cell r="P2853" t="str">
            <v/>
          </cell>
          <cell r="Q2853">
            <v>40</v>
          </cell>
          <cell r="R2853" t="str">
            <v>Année Philologique</v>
          </cell>
          <cell r="S2853" t="str">
            <v/>
          </cell>
        </row>
        <row r="2854">
          <cell r="E2854">
            <v>2112</v>
          </cell>
          <cell r="F2854" t="str">
            <v>Logins</v>
          </cell>
          <cell r="G2854" t="str">
            <v>201909</v>
          </cell>
          <cell r="H2854" t="str">
            <v>Ohio University</v>
          </cell>
          <cell r="I2854" t="str">
            <v>Athens</v>
          </cell>
          <cell r="J2854" t="str">
            <v>USA</v>
          </cell>
          <cell r="K2854">
            <v>2</v>
          </cell>
          <cell r="L2854" t="str">
            <v>Institute</v>
          </cell>
          <cell r="M2854">
            <v>8</v>
          </cell>
          <cell r="N2854" t="str">
            <v>CARN-1</v>
          </cell>
          <cell r="O2854" t="str">
            <v/>
          </cell>
          <cell r="P2854" t="str">
            <v/>
          </cell>
          <cell r="Q2854">
            <v>40</v>
          </cell>
          <cell r="R2854" t="str">
            <v>Année Philologique</v>
          </cell>
          <cell r="S2854" t="str">
            <v/>
          </cell>
        </row>
        <row r="2855">
          <cell r="E2855">
            <v>2112</v>
          </cell>
          <cell r="F2855" t="str">
            <v>Logins</v>
          </cell>
          <cell r="G2855" t="str">
            <v>201910</v>
          </cell>
          <cell r="H2855" t="str">
            <v>Ohio University</v>
          </cell>
          <cell r="I2855" t="str">
            <v>Athens</v>
          </cell>
          <cell r="J2855" t="str">
            <v>USA</v>
          </cell>
          <cell r="K2855">
            <v>2</v>
          </cell>
          <cell r="L2855" t="str">
            <v>Institute</v>
          </cell>
          <cell r="M2855">
            <v>8</v>
          </cell>
          <cell r="N2855" t="str">
            <v>CARN-1</v>
          </cell>
          <cell r="O2855" t="str">
            <v/>
          </cell>
          <cell r="P2855" t="str">
            <v/>
          </cell>
          <cell r="Q2855">
            <v>40</v>
          </cell>
          <cell r="R2855" t="str">
            <v>Année Philologique</v>
          </cell>
          <cell r="S2855" t="str">
            <v/>
          </cell>
        </row>
        <row r="2856">
          <cell r="E2856">
            <v>2112</v>
          </cell>
          <cell r="F2856" t="str">
            <v>Logins</v>
          </cell>
          <cell r="G2856" t="str">
            <v>201911</v>
          </cell>
          <cell r="H2856" t="str">
            <v>Ohio University</v>
          </cell>
          <cell r="I2856" t="str">
            <v>Athens</v>
          </cell>
          <cell r="J2856" t="str">
            <v>USA</v>
          </cell>
          <cell r="K2856">
            <v>2</v>
          </cell>
          <cell r="L2856" t="str">
            <v>Institute</v>
          </cell>
          <cell r="M2856">
            <v>8</v>
          </cell>
          <cell r="N2856" t="str">
            <v>CARN-1</v>
          </cell>
          <cell r="O2856" t="str">
            <v/>
          </cell>
          <cell r="P2856" t="str">
            <v/>
          </cell>
          <cell r="Q2856">
            <v>40</v>
          </cell>
          <cell r="R2856" t="str">
            <v>Année Philologique</v>
          </cell>
          <cell r="S2856" t="str">
            <v/>
          </cell>
        </row>
        <row r="2857">
          <cell r="E2857">
            <v>2112</v>
          </cell>
          <cell r="F2857" t="str">
            <v>Logins</v>
          </cell>
          <cell r="G2857" t="str">
            <v>201912</v>
          </cell>
          <cell r="H2857" t="str">
            <v>Ohio University</v>
          </cell>
          <cell r="I2857" t="str">
            <v>Athens</v>
          </cell>
          <cell r="J2857" t="str">
            <v>USA</v>
          </cell>
          <cell r="K2857">
            <v>2</v>
          </cell>
          <cell r="L2857" t="str">
            <v>Institute</v>
          </cell>
          <cell r="M2857">
            <v>8</v>
          </cell>
          <cell r="N2857" t="str">
            <v>CARN-1</v>
          </cell>
          <cell r="O2857" t="str">
            <v/>
          </cell>
          <cell r="P2857" t="str">
            <v/>
          </cell>
          <cell r="Q2857">
            <v>40</v>
          </cell>
          <cell r="R2857" t="str">
            <v>Année Philologique</v>
          </cell>
          <cell r="S2857" t="str">
            <v/>
          </cell>
        </row>
        <row r="2858">
          <cell r="E2858">
            <v>2114</v>
          </cell>
          <cell r="F2858" t="str">
            <v>Logins</v>
          </cell>
          <cell r="G2858" t="str">
            <v>201901</v>
          </cell>
          <cell r="H2858" t="str">
            <v>Universitetet i Oslo</v>
          </cell>
          <cell r="I2858" t="str">
            <v>Oslo</v>
          </cell>
          <cell r="J2858" t="str">
            <v>Norway</v>
          </cell>
          <cell r="K2858">
            <v>2</v>
          </cell>
          <cell r="L2858" t="str">
            <v>Institute</v>
          </cell>
          <cell r="M2858">
            <v>3</v>
          </cell>
          <cell r="N2858" t="str">
            <v>Standard</v>
          </cell>
          <cell r="O2858" t="str">
            <v/>
          </cell>
          <cell r="P2858" t="str">
            <v/>
          </cell>
          <cell r="Q2858">
            <v>3</v>
          </cell>
          <cell r="R2858" t="str">
            <v>Année Philologique</v>
          </cell>
          <cell r="S2858" t="str">
            <v/>
          </cell>
        </row>
        <row r="2859">
          <cell r="E2859">
            <v>2114</v>
          </cell>
          <cell r="F2859" t="str">
            <v>Logins</v>
          </cell>
          <cell r="G2859" t="str">
            <v>201902</v>
          </cell>
          <cell r="H2859" t="str">
            <v>Universitetet i Oslo</v>
          </cell>
          <cell r="I2859" t="str">
            <v>Oslo</v>
          </cell>
          <cell r="J2859" t="str">
            <v>Norway</v>
          </cell>
          <cell r="K2859">
            <v>2</v>
          </cell>
          <cell r="L2859" t="str">
            <v>Institute</v>
          </cell>
          <cell r="M2859">
            <v>3</v>
          </cell>
          <cell r="N2859" t="str">
            <v>Standard</v>
          </cell>
          <cell r="O2859" t="str">
            <v/>
          </cell>
          <cell r="P2859" t="str">
            <v/>
          </cell>
          <cell r="Q2859">
            <v>3</v>
          </cell>
          <cell r="R2859" t="str">
            <v>Année Philologique</v>
          </cell>
          <cell r="S2859" t="str">
            <v/>
          </cell>
        </row>
        <row r="2860">
          <cell r="E2860">
            <v>2114</v>
          </cell>
          <cell r="F2860" t="str">
            <v>Logins</v>
          </cell>
          <cell r="G2860" t="str">
            <v>201903</v>
          </cell>
          <cell r="H2860" t="str">
            <v>Universitetet i Oslo</v>
          </cell>
          <cell r="I2860" t="str">
            <v>Oslo</v>
          </cell>
          <cell r="J2860" t="str">
            <v>Norway</v>
          </cell>
          <cell r="K2860">
            <v>2</v>
          </cell>
          <cell r="L2860" t="str">
            <v>Institute</v>
          </cell>
          <cell r="M2860">
            <v>3</v>
          </cell>
          <cell r="N2860" t="str">
            <v>Standard</v>
          </cell>
          <cell r="O2860" t="str">
            <v/>
          </cell>
          <cell r="P2860" t="str">
            <v/>
          </cell>
          <cell r="Q2860">
            <v>3</v>
          </cell>
          <cell r="R2860" t="str">
            <v>Année Philologique</v>
          </cell>
          <cell r="S2860" t="str">
            <v/>
          </cell>
        </row>
        <row r="2861">
          <cell r="E2861">
            <v>2114</v>
          </cell>
          <cell r="F2861" t="str">
            <v>Logins</v>
          </cell>
          <cell r="G2861" t="str">
            <v>201904</v>
          </cell>
          <cell r="H2861" t="str">
            <v>Universitetet i Oslo</v>
          </cell>
          <cell r="I2861" t="str">
            <v>Oslo</v>
          </cell>
          <cell r="J2861" t="str">
            <v>Norway</v>
          </cell>
          <cell r="K2861">
            <v>2</v>
          </cell>
          <cell r="L2861" t="str">
            <v>Institute</v>
          </cell>
          <cell r="M2861">
            <v>3</v>
          </cell>
          <cell r="N2861" t="str">
            <v>Standard</v>
          </cell>
          <cell r="O2861" t="str">
            <v/>
          </cell>
          <cell r="P2861" t="str">
            <v/>
          </cell>
          <cell r="Q2861">
            <v>3</v>
          </cell>
          <cell r="R2861" t="str">
            <v>Année Philologique</v>
          </cell>
          <cell r="S2861" t="str">
            <v/>
          </cell>
        </row>
        <row r="2862">
          <cell r="E2862">
            <v>2114</v>
          </cell>
          <cell r="F2862" t="str">
            <v>Logins</v>
          </cell>
          <cell r="G2862" t="str">
            <v>201905</v>
          </cell>
          <cell r="H2862" t="str">
            <v>Universitetet i Oslo</v>
          </cell>
          <cell r="I2862" t="str">
            <v>Oslo</v>
          </cell>
          <cell r="J2862" t="str">
            <v>Norway</v>
          </cell>
          <cell r="K2862">
            <v>2</v>
          </cell>
          <cell r="L2862" t="str">
            <v>Institute</v>
          </cell>
          <cell r="M2862">
            <v>3</v>
          </cell>
          <cell r="N2862" t="str">
            <v>Standard</v>
          </cell>
          <cell r="O2862" t="str">
            <v/>
          </cell>
          <cell r="P2862" t="str">
            <v/>
          </cell>
          <cell r="Q2862">
            <v>3</v>
          </cell>
          <cell r="R2862" t="str">
            <v>Année Philologique</v>
          </cell>
          <cell r="S2862" t="str">
            <v/>
          </cell>
        </row>
        <row r="2863">
          <cell r="E2863">
            <v>2114</v>
          </cell>
          <cell r="F2863" t="str">
            <v>Logins</v>
          </cell>
          <cell r="G2863" t="str">
            <v>201906</v>
          </cell>
          <cell r="H2863" t="str">
            <v>Universitetet i Oslo</v>
          </cell>
          <cell r="I2863" t="str">
            <v>Oslo</v>
          </cell>
          <cell r="J2863" t="str">
            <v>Norway</v>
          </cell>
          <cell r="K2863">
            <v>2</v>
          </cell>
          <cell r="L2863" t="str">
            <v>Institute</v>
          </cell>
          <cell r="M2863">
            <v>3</v>
          </cell>
          <cell r="N2863" t="str">
            <v>Standard</v>
          </cell>
          <cell r="O2863" t="str">
            <v/>
          </cell>
          <cell r="P2863" t="str">
            <v/>
          </cell>
          <cell r="Q2863">
            <v>3</v>
          </cell>
          <cell r="R2863" t="str">
            <v>Année Philologique</v>
          </cell>
          <cell r="S2863" t="str">
            <v/>
          </cell>
        </row>
        <row r="2864">
          <cell r="E2864">
            <v>2114</v>
          </cell>
          <cell r="F2864" t="str">
            <v>Logins</v>
          </cell>
          <cell r="G2864" t="str">
            <v>201907</v>
          </cell>
          <cell r="H2864" t="str">
            <v>Universitetet i Oslo</v>
          </cell>
          <cell r="I2864" t="str">
            <v>Oslo</v>
          </cell>
          <cell r="J2864" t="str">
            <v>Norway</v>
          </cell>
          <cell r="K2864">
            <v>2</v>
          </cell>
          <cell r="L2864" t="str">
            <v>Institute</v>
          </cell>
          <cell r="M2864">
            <v>3</v>
          </cell>
          <cell r="N2864" t="str">
            <v>Standard</v>
          </cell>
          <cell r="O2864" t="str">
            <v/>
          </cell>
          <cell r="P2864" t="str">
            <v/>
          </cell>
          <cell r="Q2864">
            <v>3</v>
          </cell>
          <cell r="R2864" t="str">
            <v>Année Philologique</v>
          </cell>
          <cell r="S2864" t="str">
            <v/>
          </cell>
        </row>
        <row r="2865">
          <cell r="E2865">
            <v>2114</v>
          </cell>
          <cell r="F2865" t="str">
            <v>Logins</v>
          </cell>
          <cell r="G2865" t="str">
            <v>201908</v>
          </cell>
          <cell r="H2865" t="str">
            <v>Universitetet i Oslo</v>
          </cell>
          <cell r="I2865" t="str">
            <v>Oslo</v>
          </cell>
          <cell r="J2865" t="str">
            <v>Norway</v>
          </cell>
          <cell r="K2865">
            <v>2</v>
          </cell>
          <cell r="L2865" t="str">
            <v>Institute</v>
          </cell>
          <cell r="M2865">
            <v>3</v>
          </cell>
          <cell r="N2865" t="str">
            <v>Standard</v>
          </cell>
          <cell r="O2865" t="str">
            <v/>
          </cell>
          <cell r="P2865" t="str">
            <v/>
          </cell>
          <cell r="Q2865">
            <v>3</v>
          </cell>
          <cell r="R2865" t="str">
            <v>Année Philologique</v>
          </cell>
          <cell r="S2865" t="str">
            <v/>
          </cell>
        </row>
        <row r="2866">
          <cell r="E2866">
            <v>2114</v>
          </cell>
          <cell r="F2866" t="str">
            <v>Logins</v>
          </cell>
          <cell r="G2866" t="str">
            <v>201909</v>
          </cell>
          <cell r="H2866" t="str">
            <v>Universitetet i Oslo</v>
          </cell>
          <cell r="I2866" t="str">
            <v>Oslo</v>
          </cell>
          <cell r="J2866" t="str">
            <v>Norway</v>
          </cell>
          <cell r="K2866">
            <v>2</v>
          </cell>
          <cell r="L2866" t="str">
            <v>Institute</v>
          </cell>
          <cell r="M2866">
            <v>3</v>
          </cell>
          <cell r="N2866" t="str">
            <v>Standard</v>
          </cell>
          <cell r="O2866" t="str">
            <v/>
          </cell>
          <cell r="P2866" t="str">
            <v/>
          </cell>
          <cell r="Q2866">
            <v>3</v>
          </cell>
          <cell r="R2866" t="str">
            <v>Année Philologique</v>
          </cell>
          <cell r="S2866" t="str">
            <v/>
          </cell>
        </row>
        <row r="2867">
          <cell r="E2867">
            <v>2114</v>
          </cell>
          <cell r="F2867" t="str">
            <v>Logins</v>
          </cell>
          <cell r="G2867" t="str">
            <v>201910</v>
          </cell>
          <cell r="H2867" t="str">
            <v>Universitetet i Oslo</v>
          </cell>
          <cell r="I2867" t="str">
            <v>Oslo</v>
          </cell>
          <cell r="J2867" t="str">
            <v>Norway</v>
          </cell>
          <cell r="K2867">
            <v>2</v>
          </cell>
          <cell r="L2867" t="str">
            <v>Institute</v>
          </cell>
          <cell r="M2867">
            <v>3</v>
          </cell>
          <cell r="N2867" t="str">
            <v>Standard</v>
          </cell>
          <cell r="O2867" t="str">
            <v/>
          </cell>
          <cell r="P2867" t="str">
            <v/>
          </cell>
          <cell r="Q2867">
            <v>3</v>
          </cell>
          <cell r="R2867" t="str">
            <v>Année Philologique</v>
          </cell>
          <cell r="S2867" t="str">
            <v/>
          </cell>
        </row>
        <row r="2868">
          <cell r="E2868">
            <v>2114</v>
          </cell>
          <cell r="F2868" t="str">
            <v>Logins</v>
          </cell>
          <cell r="G2868" t="str">
            <v>201911</v>
          </cell>
          <cell r="H2868" t="str">
            <v>Universitetet i Oslo</v>
          </cell>
          <cell r="I2868" t="str">
            <v>Oslo</v>
          </cell>
          <cell r="J2868" t="str">
            <v>Norway</v>
          </cell>
          <cell r="K2868">
            <v>2</v>
          </cell>
          <cell r="L2868" t="str">
            <v>Institute</v>
          </cell>
          <cell r="M2868">
            <v>3</v>
          </cell>
          <cell r="N2868" t="str">
            <v>Standard</v>
          </cell>
          <cell r="O2868" t="str">
            <v/>
          </cell>
          <cell r="P2868" t="str">
            <v/>
          </cell>
          <cell r="Q2868">
            <v>3</v>
          </cell>
          <cell r="R2868" t="str">
            <v>Année Philologique</v>
          </cell>
          <cell r="S2868" t="str">
            <v/>
          </cell>
        </row>
        <row r="2869">
          <cell r="E2869">
            <v>2114</v>
          </cell>
          <cell r="F2869" t="str">
            <v>Logins</v>
          </cell>
          <cell r="G2869" t="str">
            <v>201912</v>
          </cell>
          <cell r="H2869" t="str">
            <v>Universitetet i Oslo</v>
          </cell>
          <cell r="I2869" t="str">
            <v>Oslo</v>
          </cell>
          <cell r="J2869" t="str">
            <v>Norway</v>
          </cell>
          <cell r="K2869">
            <v>2</v>
          </cell>
          <cell r="L2869" t="str">
            <v>Institute</v>
          </cell>
          <cell r="M2869">
            <v>3</v>
          </cell>
          <cell r="N2869" t="str">
            <v>Standard</v>
          </cell>
          <cell r="O2869" t="str">
            <v/>
          </cell>
          <cell r="P2869" t="str">
            <v/>
          </cell>
          <cell r="Q2869">
            <v>3</v>
          </cell>
          <cell r="R2869" t="str">
            <v>Année Philologique</v>
          </cell>
          <cell r="S2869" t="str">
            <v/>
          </cell>
        </row>
        <row r="2870">
          <cell r="E2870">
            <v>2117</v>
          </cell>
          <cell r="F2870" t="str">
            <v>Logins</v>
          </cell>
          <cell r="G2870" t="str">
            <v>201901</v>
          </cell>
          <cell r="H2870" t="str">
            <v>KBR</v>
          </cell>
          <cell r="I2870" t="str">
            <v>Brussel</v>
          </cell>
          <cell r="J2870" t="str">
            <v>Belgium</v>
          </cell>
          <cell r="K2870">
            <v>2</v>
          </cell>
          <cell r="L2870" t="str">
            <v>Institute</v>
          </cell>
          <cell r="M2870">
            <v>2</v>
          </cell>
          <cell r="N2870" t="str">
            <v>Campus Wide</v>
          </cell>
          <cell r="O2870" t="str">
            <v/>
          </cell>
          <cell r="P2870" t="str">
            <v/>
          </cell>
          <cell r="Q2870">
            <v>40</v>
          </cell>
          <cell r="R2870" t="str">
            <v>Année Philologique</v>
          </cell>
          <cell r="S2870" t="str">
            <v/>
          </cell>
        </row>
        <row r="2871">
          <cell r="E2871">
            <v>2117</v>
          </cell>
          <cell r="F2871" t="str">
            <v>Logins</v>
          </cell>
          <cell r="G2871" t="str">
            <v>201902</v>
          </cell>
          <cell r="H2871" t="str">
            <v>KBR</v>
          </cell>
          <cell r="I2871" t="str">
            <v>Brussel</v>
          </cell>
          <cell r="J2871" t="str">
            <v>Belgium</v>
          </cell>
          <cell r="K2871">
            <v>2</v>
          </cell>
          <cell r="L2871" t="str">
            <v>Institute</v>
          </cell>
          <cell r="M2871">
            <v>2</v>
          </cell>
          <cell r="N2871" t="str">
            <v>Campus Wide</v>
          </cell>
          <cell r="O2871" t="str">
            <v/>
          </cell>
          <cell r="P2871" t="str">
            <v/>
          </cell>
          <cell r="Q2871">
            <v>40</v>
          </cell>
          <cell r="R2871" t="str">
            <v>Année Philologique</v>
          </cell>
          <cell r="S2871" t="str">
            <v/>
          </cell>
        </row>
        <row r="2872">
          <cell r="E2872">
            <v>2117</v>
          </cell>
          <cell r="F2872" t="str">
            <v>Logins</v>
          </cell>
          <cell r="G2872" t="str">
            <v>201903</v>
          </cell>
          <cell r="H2872" t="str">
            <v>KBR</v>
          </cell>
          <cell r="I2872" t="str">
            <v>Brussel</v>
          </cell>
          <cell r="J2872" t="str">
            <v>Belgium</v>
          </cell>
          <cell r="K2872">
            <v>2</v>
          </cell>
          <cell r="L2872" t="str">
            <v>Institute</v>
          </cell>
          <cell r="M2872">
            <v>2</v>
          </cell>
          <cell r="N2872" t="str">
            <v>Campus Wide</v>
          </cell>
          <cell r="O2872" t="str">
            <v/>
          </cell>
          <cell r="P2872" t="str">
            <v/>
          </cell>
          <cell r="Q2872">
            <v>40</v>
          </cell>
          <cell r="R2872" t="str">
            <v>Année Philologique</v>
          </cell>
          <cell r="S2872" t="str">
            <v/>
          </cell>
        </row>
        <row r="2873">
          <cell r="E2873">
            <v>2117</v>
          </cell>
          <cell r="F2873" t="str">
            <v>Logins</v>
          </cell>
          <cell r="G2873" t="str">
            <v>201904</v>
          </cell>
          <cell r="H2873" t="str">
            <v>KBR</v>
          </cell>
          <cell r="I2873" t="str">
            <v>Brussel</v>
          </cell>
          <cell r="J2873" t="str">
            <v>Belgium</v>
          </cell>
          <cell r="K2873">
            <v>2</v>
          </cell>
          <cell r="L2873" t="str">
            <v>Institute</v>
          </cell>
          <cell r="M2873">
            <v>2</v>
          </cell>
          <cell r="N2873" t="str">
            <v>Campus Wide</v>
          </cell>
          <cell r="O2873" t="str">
            <v/>
          </cell>
          <cell r="P2873" t="str">
            <v/>
          </cell>
          <cell r="Q2873">
            <v>40</v>
          </cell>
          <cell r="R2873" t="str">
            <v>Année Philologique</v>
          </cell>
          <cell r="S2873" t="str">
            <v/>
          </cell>
        </row>
        <row r="2874">
          <cell r="E2874">
            <v>2117</v>
          </cell>
          <cell r="F2874" t="str">
            <v>Logins</v>
          </cell>
          <cell r="G2874" t="str">
            <v>201905</v>
          </cell>
          <cell r="H2874" t="str">
            <v>KBR</v>
          </cell>
          <cell r="I2874" t="str">
            <v>Brussel</v>
          </cell>
          <cell r="J2874" t="str">
            <v>Belgium</v>
          </cell>
          <cell r="K2874">
            <v>2</v>
          </cell>
          <cell r="L2874" t="str">
            <v>Institute</v>
          </cell>
          <cell r="M2874">
            <v>2</v>
          </cell>
          <cell r="N2874" t="str">
            <v>Campus Wide</v>
          </cell>
          <cell r="O2874" t="str">
            <v/>
          </cell>
          <cell r="P2874" t="str">
            <v/>
          </cell>
          <cell r="Q2874">
            <v>40</v>
          </cell>
          <cell r="R2874" t="str">
            <v>Année Philologique</v>
          </cell>
          <cell r="S2874" t="str">
            <v/>
          </cell>
        </row>
        <row r="2875">
          <cell r="E2875">
            <v>2117</v>
          </cell>
          <cell r="F2875" t="str">
            <v>Logins</v>
          </cell>
          <cell r="G2875" t="str">
            <v>201906</v>
          </cell>
          <cell r="H2875" t="str">
            <v>KBR</v>
          </cell>
          <cell r="I2875" t="str">
            <v>Brussel</v>
          </cell>
          <cell r="J2875" t="str">
            <v>Belgium</v>
          </cell>
          <cell r="K2875">
            <v>2</v>
          </cell>
          <cell r="L2875" t="str">
            <v>Institute</v>
          </cell>
          <cell r="M2875">
            <v>2</v>
          </cell>
          <cell r="N2875" t="str">
            <v>Campus Wide</v>
          </cell>
          <cell r="O2875" t="str">
            <v/>
          </cell>
          <cell r="P2875" t="str">
            <v/>
          </cell>
          <cell r="Q2875">
            <v>40</v>
          </cell>
          <cell r="R2875" t="str">
            <v>Année Philologique</v>
          </cell>
          <cell r="S2875" t="str">
            <v/>
          </cell>
        </row>
        <row r="2876">
          <cell r="E2876">
            <v>2117</v>
          </cell>
          <cell r="F2876" t="str">
            <v>Logins</v>
          </cell>
          <cell r="G2876" t="str">
            <v>201907</v>
          </cell>
          <cell r="H2876" t="str">
            <v>KBR</v>
          </cell>
          <cell r="I2876" t="str">
            <v>Brussel</v>
          </cell>
          <cell r="J2876" t="str">
            <v>Belgium</v>
          </cell>
          <cell r="K2876">
            <v>2</v>
          </cell>
          <cell r="L2876" t="str">
            <v>Institute</v>
          </cell>
          <cell r="M2876">
            <v>2</v>
          </cell>
          <cell r="N2876" t="str">
            <v>Campus Wide</v>
          </cell>
          <cell r="O2876" t="str">
            <v/>
          </cell>
          <cell r="P2876" t="str">
            <v/>
          </cell>
          <cell r="Q2876">
            <v>40</v>
          </cell>
          <cell r="R2876" t="str">
            <v>Année Philologique</v>
          </cell>
          <cell r="S2876" t="str">
            <v/>
          </cell>
        </row>
        <row r="2877">
          <cell r="E2877">
            <v>2117</v>
          </cell>
          <cell r="F2877" t="str">
            <v>Logins</v>
          </cell>
          <cell r="G2877" t="str">
            <v>201909</v>
          </cell>
          <cell r="H2877" t="str">
            <v>KBR</v>
          </cell>
          <cell r="I2877" t="str">
            <v>Brussel</v>
          </cell>
          <cell r="J2877" t="str">
            <v>Belgium</v>
          </cell>
          <cell r="K2877">
            <v>2</v>
          </cell>
          <cell r="L2877" t="str">
            <v>Institute</v>
          </cell>
          <cell r="M2877">
            <v>2</v>
          </cell>
          <cell r="N2877" t="str">
            <v>Campus Wide</v>
          </cell>
          <cell r="O2877" t="str">
            <v/>
          </cell>
          <cell r="P2877" t="str">
            <v/>
          </cell>
          <cell r="Q2877">
            <v>40</v>
          </cell>
          <cell r="R2877" t="str">
            <v>Année Philologique</v>
          </cell>
          <cell r="S2877" t="str">
            <v/>
          </cell>
        </row>
        <row r="2878">
          <cell r="E2878">
            <v>2117</v>
          </cell>
          <cell r="F2878" t="str">
            <v>Logins</v>
          </cell>
          <cell r="G2878" t="str">
            <v>201910</v>
          </cell>
          <cell r="H2878" t="str">
            <v>KBR</v>
          </cell>
          <cell r="I2878" t="str">
            <v>Brussel</v>
          </cell>
          <cell r="J2878" t="str">
            <v>Belgium</v>
          </cell>
          <cell r="K2878">
            <v>2</v>
          </cell>
          <cell r="L2878" t="str">
            <v>Institute</v>
          </cell>
          <cell r="M2878">
            <v>2</v>
          </cell>
          <cell r="N2878" t="str">
            <v>Campus Wide</v>
          </cell>
          <cell r="O2878" t="str">
            <v/>
          </cell>
          <cell r="P2878" t="str">
            <v/>
          </cell>
          <cell r="Q2878">
            <v>40</v>
          </cell>
          <cell r="R2878" t="str">
            <v>Année Philologique</v>
          </cell>
          <cell r="S2878" t="str">
            <v/>
          </cell>
        </row>
        <row r="2879">
          <cell r="E2879">
            <v>2117</v>
          </cell>
          <cell r="F2879" t="str">
            <v>Logins</v>
          </cell>
          <cell r="G2879" t="str">
            <v>201911</v>
          </cell>
          <cell r="H2879" t="str">
            <v>KBR</v>
          </cell>
          <cell r="I2879" t="str">
            <v>Brussel</v>
          </cell>
          <cell r="J2879" t="str">
            <v>Belgium</v>
          </cell>
          <cell r="K2879">
            <v>2</v>
          </cell>
          <cell r="L2879" t="str">
            <v>Institute</v>
          </cell>
          <cell r="M2879">
            <v>2</v>
          </cell>
          <cell r="N2879" t="str">
            <v>Campus Wide</v>
          </cell>
          <cell r="O2879" t="str">
            <v/>
          </cell>
          <cell r="P2879" t="str">
            <v/>
          </cell>
          <cell r="Q2879">
            <v>40</v>
          </cell>
          <cell r="R2879" t="str">
            <v>Année Philologique</v>
          </cell>
          <cell r="S2879" t="str">
            <v/>
          </cell>
        </row>
        <row r="2880">
          <cell r="E2880">
            <v>2117</v>
          </cell>
          <cell r="F2880" t="str">
            <v>Logins</v>
          </cell>
          <cell r="G2880" t="str">
            <v>201912</v>
          </cell>
          <cell r="H2880" t="str">
            <v>KBR</v>
          </cell>
          <cell r="I2880" t="str">
            <v>Brussel</v>
          </cell>
          <cell r="J2880" t="str">
            <v>Belgium</v>
          </cell>
          <cell r="K2880">
            <v>2</v>
          </cell>
          <cell r="L2880" t="str">
            <v>Institute</v>
          </cell>
          <cell r="M2880">
            <v>2</v>
          </cell>
          <cell r="N2880" t="str">
            <v>Campus Wide</v>
          </cell>
          <cell r="O2880" t="str">
            <v/>
          </cell>
          <cell r="P2880" t="str">
            <v/>
          </cell>
          <cell r="Q2880">
            <v>40</v>
          </cell>
          <cell r="R2880" t="str">
            <v>Année Philologique</v>
          </cell>
          <cell r="S2880" t="str">
            <v/>
          </cell>
        </row>
        <row r="2881">
          <cell r="E2881">
            <v>2122</v>
          </cell>
          <cell r="F2881" t="str">
            <v>Logins</v>
          </cell>
          <cell r="G2881" t="str">
            <v>201901</v>
          </cell>
          <cell r="H2881" t="str">
            <v>CEU Library</v>
          </cell>
          <cell r="I2881" t="str">
            <v xml:space="preserve">Budapest </v>
          </cell>
          <cell r="J2881" t="str">
            <v>Hungary</v>
          </cell>
          <cell r="K2881">
            <v>2</v>
          </cell>
          <cell r="L2881" t="str">
            <v>Institute</v>
          </cell>
          <cell r="M2881">
            <v>3</v>
          </cell>
          <cell r="N2881" t="str">
            <v>Standard</v>
          </cell>
          <cell r="O2881" t="str">
            <v/>
          </cell>
          <cell r="P2881" t="str">
            <v/>
          </cell>
          <cell r="Q2881">
            <v>3</v>
          </cell>
          <cell r="R2881" t="str">
            <v>Année Philologique</v>
          </cell>
          <cell r="S2881" t="str">
            <v/>
          </cell>
        </row>
        <row r="2882">
          <cell r="E2882">
            <v>2122</v>
          </cell>
          <cell r="F2882" t="str">
            <v>Logins</v>
          </cell>
          <cell r="G2882" t="str">
            <v>201902</v>
          </cell>
          <cell r="H2882" t="str">
            <v>CEU Library</v>
          </cell>
          <cell r="I2882" t="str">
            <v xml:space="preserve">Budapest </v>
          </cell>
          <cell r="J2882" t="str">
            <v>Hungary</v>
          </cell>
          <cell r="K2882">
            <v>2</v>
          </cell>
          <cell r="L2882" t="str">
            <v>Institute</v>
          </cell>
          <cell r="M2882">
            <v>3</v>
          </cell>
          <cell r="N2882" t="str">
            <v>Standard</v>
          </cell>
          <cell r="O2882" t="str">
            <v/>
          </cell>
          <cell r="P2882" t="str">
            <v/>
          </cell>
          <cell r="Q2882">
            <v>3</v>
          </cell>
          <cell r="R2882" t="str">
            <v>Année Philologique</v>
          </cell>
          <cell r="S2882" t="str">
            <v/>
          </cell>
        </row>
        <row r="2883">
          <cell r="E2883">
            <v>2122</v>
          </cell>
          <cell r="F2883" t="str">
            <v>Logins</v>
          </cell>
          <cell r="G2883" t="str">
            <v>201903</v>
          </cell>
          <cell r="H2883" t="str">
            <v>CEU Library</v>
          </cell>
          <cell r="I2883" t="str">
            <v xml:space="preserve">Budapest </v>
          </cell>
          <cell r="J2883" t="str">
            <v>Hungary</v>
          </cell>
          <cell r="K2883">
            <v>2</v>
          </cell>
          <cell r="L2883" t="str">
            <v>Institute</v>
          </cell>
          <cell r="M2883">
            <v>3</v>
          </cell>
          <cell r="N2883" t="str">
            <v>Standard</v>
          </cell>
          <cell r="O2883" t="str">
            <v/>
          </cell>
          <cell r="P2883" t="str">
            <v/>
          </cell>
          <cell r="Q2883">
            <v>3</v>
          </cell>
          <cell r="R2883" t="str">
            <v>Année Philologique</v>
          </cell>
          <cell r="S2883" t="str">
            <v/>
          </cell>
        </row>
        <row r="2884">
          <cell r="E2884">
            <v>2122</v>
          </cell>
          <cell r="F2884" t="str">
            <v>Logins</v>
          </cell>
          <cell r="G2884" t="str">
            <v>201904</v>
          </cell>
          <cell r="H2884" t="str">
            <v>CEU Library</v>
          </cell>
          <cell r="I2884" t="str">
            <v xml:space="preserve">Budapest </v>
          </cell>
          <cell r="J2884" t="str">
            <v>Hungary</v>
          </cell>
          <cell r="K2884">
            <v>2</v>
          </cell>
          <cell r="L2884" t="str">
            <v>Institute</v>
          </cell>
          <cell r="M2884">
            <v>3</v>
          </cell>
          <cell r="N2884" t="str">
            <v>Standard</v>
          </cell>
          <cell r="O2884" t="str">
            <v/>
          </cell>
          <cell r="P2884" t="str">
            <v/>
          </cell>
          <cell r="Q2884">
            <v>3</v>
          </cell>
          <cell r="R2884" t="str">
            <v>Année Philologique</v>
          </cell>
          <cell r="S2884" t="str">
            <v/>
          </cell>
        </row>
        <row r="2885">
          <cell r="E2885">
            <v>2122</v>
          </cell>
          <cell r="F2885" t="str">
            <v>Logins</v>
          </cell>
          <cell r="G2885" t="str">
            <v>201905</v>
          </cell>
          <cell r="H2885" t="str">
            <v>CEU Library</v>
          </cell>
          <cell r="I2885" t="str">
            <v xml:space="preserve">Budapest </v>
          </cell>
          <cell r="J2885" t="str">
            <v>Hungary</v>
          </cell>
          <cell r="K2885">
            <v>2</v>
          </cell>
          <cell r="L2885" t="str">
            <v>Institute</v>
          </cell>
          <cell r="M2885">
            <v>3</v>
          </cell>
          <cell r="N2885" t="str">
            <v>Standard</v>
          </cell>
          <cell r="O2885" t="str">
            <v/>
          </cell>
          <cell r="P2885" t="str">
            <v/>
          </cell>
          <cell r="Q2885">
            <v>3</v>
          </cell>
          <cell r="R2885" t="str">
            <v>Année Philologique</v>
          </cell>
          <cell r="S2885" t="str">
            <v/>
          </cell>
        </row>
        <row r="2886">
          <cell r="E2886">
            <v>2122</v>
          </cell>
          <cell r="F2886" t="str">
            <v>Logins</v>
          </cell>
          <cell r="G2886" t="str">
            <v>201906</v>
          </cell>
          <cell r="H2886" t="str">
            <v>CEU Library</v>
          </cell>
          <cell r="I2886" t="str">
            <v xml:space="preserve">Budapest </v>
          </cell>
          <cell r="J2886" t="str">
            <v>Hungary</v>
          </cell>
          <cell r="K2886">
            <v>2</v>
          </cell>
          <cell r="L2886" t="str">
            <v>Institute</v>
          </cell>
          <cell r="M2886">
            <v>3</v>
          </cell>
          <cell r="N2886" t="str">
            <v>Standard</v>
          </cell>
          <cell r="O2886" t="str">
            <v/>
          </cell>
          <cell r="P2886" t="str">
            <v/>
          </cell>
          <cell r="Q2886">
            <v>3</v>
          </cell>
          <cell r="R2886" t="str">
            <v>Année Philologique</v>
          </cell>
          <cell r="S2886" t="str">
            <v/>
          </cell>
        </row>
        <row r="2887">
          <cell r="E2887">
            <v>2122</v>
          </cell>
          <cell r="F2887" t="str">
            <v>Logins</v>
          </cell>
          <cell r="G2887" t="str">
            <v>201907</v>
          </cell>
          <cell r="H2887" t="str">
            <v>CEU Library</v>
          </cell>
          <cell r="I2887" t="str">
            <v xml:space="preserve">Budapest </v>
          </cell>
          <cell r="J2887" t="str">
            <v>Hungary</v>
          </cell>
          <cell r="K2887">
            <v>2</v>
          </cell>
          <cell r="L2887" t="str">
            <v>Institute</v>
          </cell>
          <cell r="M2887">
            <v>3</v>
          </cell>
          <cell r="N2887" t="str">
            <v>Standard</v>
          </cell>
          <cell r="O2887" t="str">
            <v/>
          </cell>
          <cell r="P2887" t="str">
            <v/>
          </cell>
          <cell r="Q2887">
            <v>3</v>
          </cell>
          <cell r="R2887" t="str">
            <v>Année Philologique</v>
          </cell>
          <cell r="S2887" t="str">
            <v/>
          </cell>
        </row>
        <row r="2888">
          <cell r="E2888">
            <v>2122</v>
          </cell>
          <cell r="F2888" t="str">
            <v>Logins</v>
          </cell>
          <cell r="G2888" t="str">
            <v>201909</v>
          </cell>
          <cell r="H2888" t="str">
            <v>CEU Library</v>
          </cell>
          <cell r="I2888" t="str">
            <v xml:space="preserve">Budapest </v>
          </cell>
          <cell r="J2888" t="str">
            <v>Hungary</v>
          </cell>
          <cell r="K2888">
            <v>2</v>
          </cell>
          <cell r="L2888" t="str">
            <v>Institute</v>
          </cell>
          <cell r="M2888">
            <v>3</v>
          </cell>
          <cell r="N2888" t="str">
            <v>Standard</v>
          </cell>
          <cell r="O2888" t="str">
            <v/>
          </cell>
          <cell r="P2888" t="str">
            <v/>
          </cell>
          <cell r="Q2888">
            <v>3</v>
          </cell>
          <cell r="R2888" t="str">
            <v>Année Philologique</v>
          </cell>
          <cell r="S2888" t="str">
            <v/>
          </cell>
        </row>
        <row r="2889">
          <cell r="E2889">
            <v>2122</v>
          </cell>
          <cell r="F2889" t="str">
            <v>Logins</v>
          </cell>
          <cell r="G2889" t="str">
            <v>201910</v>
          </cell>
          <cell r="H2889" t="str">
            <v>CEU Library</v>
          </cell>
          <cell r="I2889" t="str">
            <v xml:space="preserve">Budapest </v>
          </cell>
          <cell r="J2889" t="str">
            <v>Hungary</v>
          </cell>
          <cell r="K2889">
            <v>2</v>
          </cell>
          <cell r="L2889" t="str">
            <v>Institute</v>
          </cell>
          <cell r="M2889">
            <v>3</v>
          </cell>
          <cell r="N2889" t="str">
            <v>Standard</v>
          </cell>
          <cell r="O2889" t="str">
            <v/>
          </cell>
          <cell r="P2889" t="str">
            <v/>
          </cell>
          <cell r="Q2889">
            <v>3</v>
          </cell>
          <cell r="R2889" t="str">
            <v>Année Philologique</v>
          </cell>
          <cell r="S2889" t="str">
            <v/>
          </cell>
        </row>
        <row r="2890">
          <cell r="E2890">
            <v>2122</v>
          </cell>
          <cell r="F2890" t="str">
            <v>Logins</v>
          </cell>
          <cell r="G2890" t="str">
            <v>201911</v>
          </cell>
          <cell r="H2890" t="str">
            <v>CEU Library</v>
          </cell>
          <cell r="I2890" t="str">
            <v xml:space="preserve">Budapest </v>
          </cell>
          <cell r="J2890" t="str">
            <v>Hungary</v>
          </cell>
          <cell r="K2890">
            <v>2</v>
          </cell>
          <cell r="L2890" t="str">
            <v>Institute</v>
          </cell>
          <cell r="M2890">
            <v>3</v>
          </cell>
          <cell r="N2890" t="str">
            <v>Standard</v>
          </cell>
          <cell r="O2890" t="str">
            <v/>
          </cell>
          <cell r="P2890" t="str">
            <v/>
          </cell>
          <cell r="Q2890">
            <v>3</v>
          </cell>
          <cell r="R2890" t="str">
            <v>Année Philologique</v>
          </cell>
          <cell r="S2890" t="str">
            <v/>
          </cell>
        </row>
        <row r="2891">
          <cell r="E2891">
            <v>2122</v>
          </cell>
          <cell r="F2891" t="str">
            <v>Logins</v>
          </cell>
          <cell r="G2891" t="str">
            <v>201912</v>
          </cell>
          <cell r="H2891" t="str">
            <v>CEU Library</v>
          </cell>
          <cell r="I2891" t="str">
            <v xml:space="preserve">Budapest </v>
          </cell>
          <cell r="J2891" t="str">
            <v>Hungary</v>
          </cell>
          <cell r="K2891">
            <v>2</v>
          </cell>
          <cell r="L2891" t="str">
            <v>Institute</v>
          </cell>
          <cell r="M2891">
            <v>3</v>
          </cell>
          <cell r="N2891" t="str">
            <v>Standard</v>
          </cell>
          <cell r="O2891" t="str">
            <v/>
          </cell>
          <cell r="P2891" t="str">
            <v/>
          </cell>
          <cell r="Q2891">
            <v>3</v>
          </cell>
          <cell r="R2891" t="str">
            <v>Année Philologique</v>
          </cell>
          <cell r="S2891" t="str">
            <v/>
          </cell>
        </row>
        <row r="2892">
          <cell r="E2892">
            <v>2125</v>
          </cell>
          <cell r="F2892" t="str">
            <v>Logins</v>
          </cell>
          <cell r="G2892" t="str">
            <v>201901</v>
          </cell>
          <cell r="H2892" t="str">
            <v>University of Kentucky</v>
          </cell>
          <cell r="I2892" t="str">
            <v>Lexington</v>
          </cell>
          <cell r="J2892" t="str">
            <v>USA</v>
          </cell>
          <cell r="K2892">
            <v>2</v>
          </cell>
          <cell r="L2892" t="str">
            <v>Institute</v>
          </cell>
          <cell r="M2892">
            <v>8</v>
          </cell>
          <cell r="N2892" t="str">
            <v>CARN-1</v>
          </cell>
          <cell r="O2892" t="str">
            <v/>
          </cell>
          <cell r="P2892" t="str">
            <v/>
          </cell>
          <cell r="Q2892">
            <v>40</v>
          </cell>
          <cell r="R2892" t="str">
            <v>Année Philologique</v>
          </cell>
          <cell r="S2892" t="str">
            <v/>
          </cell>
        </row>
        <row r="2893">
          <cell r="E2893">
            <v>2125</v>
          </cell>
          <cell r="F2893" t="str">
            <v>Logins</v>
          </cell>
          <cell r="G2893" t="str">
            <v>201902</v>
          </cell>
          <cell r="H2893" t="str">
            <v>University of Kentucky</v>
          </cell>
          <cell r="I2893" t="str">
            <v>Lexington</v>
          </cell>
          <cell r="J2893" t="str">
            <v>USA</v>
          </cell>
          <cell r="K2893">
            <v>2</v>
          </cell>
          <cell r="L2893" t="str">
            <v>Institute</v>
          </cell>
          <cell r="M2893">
            <v>8</v>
          </cell>
          <cell r="N2893" t="str">
            <v>CARN-1</v>
          </cell>
          <cell r="O2893" t="str">
            <v/>
          </cell>
          <cell r="P2893" t="str">
            <v/>
          </cell>
          <cell r="Q2893">
            <v>40</v>
          </cell>
          <cell r="R2893" t="str">
            <v>Année Philologique</v>
          </cell>
          <cell r="S2893" t="str">
            <v/>
          </cell>
        </row>
        <row r="2894">
          <cell r="E2894">
            <v>2125</v>
          </cell>
          <cell r="F2894" t="str">
            <v>Logins</v>
          </cell>
          <cell r="G2894" t="str">
            <v>201903</v>
          </cell>
          <cell r="H2894" t="str">
            <v>University of Kentucky</v>
          </cell>
          <cell r="I2894" t="str">
            <v>Lexington</v>
          </cell>
          <cell r="J2894" t="str">
            <v>USA</v>
          </cell>
          <cell r="K2894">
            <v>2</v>
          </cell>
          <cell r="L2894" t="str">
            <v>Institute</v>
          </cell>
          <cell r="M2894">
            <v>8</v>
          </cell>
          <cell r="N2894" t="str">
            <v>CARN-1</v>
          </cell>
          <cell r="O2894" t="str">
            <v/>
          </cell>
          <cell r="P2894" t="str">
            <v/>
          </cell>
          <cell r="Q2894">
            <v>40</v>
          </cell>
          <cell r="R2894" t="str">
            <v>Année Philologique</v>
          </cell>
          <cell r="S2894" t="str">
            <v/>
          </cell>
        </row>
        <row r="2895">
          <cell r="E2895">
            <v>2125</v>
          </cell>
          <cell r="F2895" t="str">
            <v>Logins</v>
          </cell>
          <cell r="G2895" t="str">
            <v>201904</v>
          </cell>
          <cell r="H2895" t="str">
            <v>University of Kentucky</v>
          </cell>
          <cell r="I2895" t="str">
            <v>Lexington</v>
          </cell>
          <cell r="J2895" t="str">
            <v>USA</v>
          </cell>
          <cell r="K2895">
            <v>2</v>
          </cell>
          <cell r="L2895" t="str">
            <v>Institute</v>
          </cell>
          <cell r="M2895">
            <v>8</v>
          </cell>
          <cell r="N2895" t="str">
            <v>CARN-1</v>
          </cell>
          <cell r="O2895" t="str">
            <v/>
          </cell>
          <cell r="P2895" t="str">
            <v/>
          </cell>
          <cell r="Q2895">
            <v>40</v>
          </cell>
          <cell r="R2895" t="str">
            <v>Année Philologique</v>
          </cell>
          <cell r="S2895" t="str">
            <v/>
          </cell>
        </row>
        <row r="2896">
          <cell r="E2896">
            <v>2125</v>
          </cell>
          <cell r="F2896" t="str">
            <v>Logins</v>
          </cell>
          <cell r="G2896" t="str">
            <v>201905</v>
          </cell>
          <cell r="H2896" t="str">
            <v>University of Kentucky</v>
          </cell>
          <cell r="I2896" t="str">
            <v>Lexington</v>
          </cell>
          <cell r="J2896" t="str">
            <v>USA</v>
          </cell>
          <cell r="K2896">
            <v>2</v>
          </cell>
          <cell r="L2896" t="str">
            <v>Institute</v>
          </cell>
          <cell r="M2896">
            <v>8</v>
          </cell>
          <cell r="N2896" t="str">
            <v>CARN-1</v>
          </cell>
          <cell r="O2896" t="str">
            <v/>
          </cell>
          <cell r="P2896" t="str">
            <v/>
          </cell>
          <cell r="Q2896">
            <v>40</v>
          </cell>
          <cell r="R2896" t="str">
            <v>Année Philologique</v>
          </cell>
          <cell r="S2896" t="str">
            <v/>
          </cell>
        </row>
        <row r="2897">
          <cell r="E2897">
            <v>2125</v>
          </cell>
          <cell r="F2897" t="str">
            <v>Logins</v>
          </cell>
          <cell r="G2897" t="str">
            <v>201906</v>
          </cell>
          <cell r="H2897" t="str">
            <v>University of Kentucky</v>
          </cell>
          <cell r="I2897" t="str">
            <v>Lexington</v>
          </cell>
          <cell r="J2897" t="str">
            <v>USA</v>
          </cell>
          <cell r="K2897">
            <v>2</v>
          </cell>
          <cell r="L2897" t="str">
            <v>Institute</v>
          </cell>
          <cell r="M2897">
            <v>8</v>
          </cell>
          <cell r="N2897" t="str">
            <v>CARN-1</v>
          </cell>
          <cell r="O2897" t="str">
            <v/>
          </cell>
          <cell r="P2897" t="str">
            <v/>
          </cell>
          <cell r="Q2897">
            <v>40</v>
          </cell>
          <cell r="R2897" t="str">
            <v>Année Philologique</v>
          </cell>
          <cell r="S2897" t="str">
            <v/>
          </cell>
        </row>
        <row r="2898">
          <cell r="E2898">
            <v>2125</v>
          </cell>
          <cell r="F2898" t="str">
            <v>Logins</v>
          </cell>
          <cell r="G2898" t="str">
            <v>201907</v>
          </cell>
          <cell r="H2898" t="str">
            <v>University of Kentucky</v>
          </cell>
          <cell r="I2898" t="str">
            <v>Lexington</v>
          </cell>
          <cell r="J2898" t="str">
            <v>USA</v>
          </cell>
          <cell r="K2898">
            <v>2</v>
          </cell>
          <cell r="L2898" t="str">
            <v>Institute</v>
          </cell>
          <cell r="M2898">
            <v>8</v>
          </cell>
          <cell r="N2898" t="str">
            <v>CARN-1</v>
          </cell>
          <cell r="O2898" t="str">
            <v/>
          </cell>
          <cell r="P2898" t="str">
            <v/>
          </cell>
          <cell r="Q2898">
            <v>40</v>
          </cell>
          <cell r="R2898" t="str">
            <v>Année Philologique</v>
          </cell>
          <cell r="S2898" t="str">
            <v/>
          </cell>
        </row>
        <row r="2899">
          <cell r="E2899">
            <v>2125</v>
          </cell>
          <cell r="F2899" t="str">
            <v>Logins</v>
          </cell>
          <cell r="G2899" t="str">
            <v>201908</v>
          </cell>
          <cell r="H2899" t="str">
            <v>University of Kentucky</v>
          </cell>
          <cell r="I2899" t="str">
            <v>Lexington</v>
          </cell>
          <cell r="J2899" t="str">
            <v>USA</v>
          </cell>
          <cell r="K2899">
            <v>2</v>
          </cell>
          <cell r="L2899" t="str">
            <v>Institute</v>
          </cell>
          <cell r="M2899">
            <v>8</v>
          </cell>
          <cell r="N2899" t="str">
            <v>CARN-1</v>
          </cell>
          <cell r="O2899" t="str">
            <v/>
          </cell>
          <cell r="P2899" t="str">
            <v/>
          </cell>
          <cell r="Q2899">
            <v>40</v>
          </cell>
          <cell r="R2899" t="str">
            <v>Année Philologique</v>
          </cell>
          <cell r="S2899" t="str">
            <v/>
          </cell>
        </row>
        <row r="2900">
          <cell r="E2900">
            <v>2125</v>
          </cell>
          <cell r="F2900" t="str">
            <v>Logins</v>
          </cell>
          <cell r="G2900" t="str">
            <v>201909</v>
          </cell>
          <cell r="H2900" t="str">
            <v>University of Kentucky</v>
          </cell>
          <cell r="I2900" t="str">
            <v>Lexington</v>
          </cell>
          <cell r="J2900" t="str">
            <v>USA</v>
          </cell>
          <cell r="K2900">
            <v>2</v>
          </cell>
          <cell r="L2900" t="str">
            <v>Institute</v>
          </cell>
          <cell r="M2900">
            <v>8</v>
          </cell>
          <cell r="N2900" t="str">
            <v>CARN-1</v>
          </cell>
          <cell r="O2900" t="str">
            <v/>
          </cell>
          <cell r="P2900" t="str">
            <v/>
          </cell>
          <cell r="Q2900">
            <v>40</v>
          </cell>
          <cell r="R2900" t="str">
            <v>Année Philologique</v>
          </cell>
          <cell r="S2900" t="str">
            <v/>
          </cell>
        </row>
        <row r="2901">
          <cell r="E2901">
            <v>2125</v>
          </cell>
          <cell r="F2901" t="str">
            <v>Logins</v>
          </cell>
          <cell r="G2901" t="str">
            <v>201910</v>
          </cell>
          <cell r="H2901" t="str">
            <v>University of Kentucky</v>
          </cell>
          <cell r="I2901" t="str">
            <v>Lexington</v>
          </cell>
          <cell r="J2901" t="str">
            <v>USA</v>
          </cell>
          <cell r="K2901">
            <v>2</v>
          </cell>
          <cell r="L2901" t="str">
            <v>Institute</v>
          </cell>
          <cell r="M2901">
            <v>8</v>
          </cell>
          <cell r="N2901" t="str">
            <v>CARN-1</v>
          </cell>
          <cell r="O2901" t="str">
            <v/>
          </cell>
          <cell r="P2901" t="str">
            <v/>
          </cell>
          <cell r="Q2901">
            <v>40</v>
          </cell>
          <cell r="R2901" t="str">
            <v>Année Philologique</v>
          </cell>
          <cell r="S2901" t="str">
            <v/>
          </cell>
        </row>
        <row r="2902">
          <cell r="E2902">
            <v>2125</v>
          </cell>
          <cell r="F2902" t="str">
            <v>Logins</v>
          </cell>
          <cell r="G2902" t="str">
            <v>201911</v>
          </cell>
          <cell r="H2902" t="str">
            <v>University of Kentucky</v>
          </cell>
          <cell r="I2902" t="str">
            <v>Lexington</v>
          </cell>
          <cell r="J2902" t="str">
            <v>USA</v>
          </cell>
          <cell r="K2902">
            <v>2</v>
          </cell>
          <cell r="L2902" t="str">
            <v>Institute</v>
          </cell>
          <cell r="M2902">
            <v>8</v>
          </cell>
          <cell r="N2902" t="str">
            <v>CARN-1</v>
          </cell>
          <cell r="O2902" t="str">
            <v/>
          </cell>
          <cell r="P2902" t="str">
            <v/>
          </cell>
          <cell r="Q2902">
            <v>40</v>
          </cell>
          <cell r="R2902" t="str">
            <v>Année Philologique</v>
          </cell>
          <cell r="S2902" t="str">
            <v/>
          </cell>
        </row>
        <row r="2903">
          <cell r="E2903">
            <v>2125</v>
          </cell>
          <cell r="F2903" t="str">
            <v>Logins</v>
          </cell>
          <cell r="G2903" t="str">
            <v>201912</v>
          </cell>
          <cell r="H2903" t="str">
            <v>University of Kentucky</v>
          </cell>
          <cell r="I2903" t="str">
            <v>Lexington</v>
          </cell>
          <cell r="J2903" t="str">
            <v>USA</v>
          </cell>
          <cell r="K2903">
            <v>2</v>
          </cell>
          <cell r="L2903" t="str">
            <v>Institute</v>
          </cell>
          <cell r="M2903">
            <v>8</v>
          </cell>
          <cell r="N2903" t="str">
            <v>CARN-1</v>
          </cell>
          <cell r="O2903" t="str">
            <v/>
          </cell>
          <cell r="P2903" t="str">
            <v/>
          </cell>
          <cell r="Q2903">
            <v>40</v>
          </cell>
          <cell r="R2903" t="str">
            <v>Année Philologique</v>
          </cell>
          <cell r="S2903" t="str">
            <v/>
          </cell>
        </row>
        <row r="2904">
          <cell r="E2904">
            <v>2126</v>
          </cell>
          <cell r="F2904" t="str">
            <v>Logins</v>
          </cell>
          <cell r="G2904" t="str">
            <v>201901</v>
          </cell>
          <cell r="H2904" t="str">
            <v>University of Alabama</v>
          </cell>
          <cell r="I2904" t="str">
            <v>Tuscaloosa</v>
          </cell>
          <cell r="J2904" t="str">
            <v>USA</v>
          </cell>
          <cell r="K2904">
            <v>2</v>
          </cell>
          <cell r="L2904" t="str">
            <v>Institute</v>
          </cell>
          <cell r="M2904">
            <v>8</v>
          </cell>
          <cell r="N2904" t="str">
            <v>CARN-1</v>
          </cell>
          <cell r="O2904" t="str">
            <v/>
          </cell>
          <cell r="P2904" t="str">
            <v/>
          </cell>
          <cell r="Q2904">
            <v>40</v>
          </cell>
          <cell r="R2904" t="str">
            <v>Année Philologique</v>
          </cell>
          <cell r="S2904" t="str">
            <v/>
          </cell>
        </row>
        <row r="2905">
          <cell r="E2905">
            <v>2126</v>
          </cell>
          <cell r="F2905" t="str">
            <v>Logins</v>
          </cell>
          <cell r="G2905" t="str">
            <v>201902</v>
          </cell>
          <cell r="H2905" t="str">
            <v>University of Alabama</v>
          </cell>
          <cell r="I2905" t="str">
            <v>Tuscaloosa</v>
          </cell>
          <cell r="J2905" t="str">
            <v>USA</v>
          </cell>
          <cell r="K2905">
            <v>2</v>
          </cell>
          <cell r="L2905" t="str">
            <v>Institute</v>
          </cell>
          <cell r="M2905">
            <v>8</v>
          </cell>
          <cell r="N2905" t="str">
            <v>CARN-1</v>
          </cell>
          <cell r="O2905" t="str">
            <v/>
          </cell>
          <cell r="P2905" t="str">
            <v/>
          </cell>
          <cell r="Q2905">
            <v>40</v>
          </cell>
          <cell r="R2905" t="str">
            <v>Année Philologique</v>
          </cell>
          <cell r="S2905" t="str">
            <v/>
          </cell>
        </row>
        <row r="2906">
          <cell r="E2906">
            <v>2126</v>
          </cell>
          <cell r="F2906" t="str">
            <v>Logins</v>
          </cell>
          <cell r="G2906" t="str">
            <v>201903</v>
          </cell>
          <cell r="H2906" t="str">
            <v>University of Alabama</v>
          </cell>
          <cell r="I2906" t="str">
            <v>Tuscaloosa</v>
          </cell>
          <cell r="J2906" t="str">
            <v>USA</v>
          </cell>
          <cell r="K2906">
            <v>2</v>
          </cell>
          <cell r="L2906" t="str">
            <v>Institute</v>
          </cell>
          <cell r="M2906">
            <v>8</v>
          </cell>
          <cell r="N2906" t="str">
            <v>CARN-1</v>
          </cell>
          <cell r="O2906" t="str">
            <v/>
          </cell>
          <cell r="P2906" t="str">
            <v/>
          </cell>
          <cell r="Q2906">
            <v>40</v>
          </cell>
          <cell r="R2906" t="str">
            <v>Année Philologique</v>
          </cell>
          <cell r="S2906" t="str">
            <v/>
          </cell>
        </row>
        <row r="2907">
          <cell r="E2907">
            <v>2126</v>
          </cell>
          <cell r="F2907" t="str">
            <v>Logins</v>
          </cell>
          <cell r="G2907" t="str">
            <v>201904</v>
          </cell>
          <cell r="H2907" t="str">
            <v>University of Alabama</v>
          </cell>
          <cell r="I2907" t="str">
            <v>Tuscaloosa</v>
          </cell>
          <cell r="J2907" t="str">
            <v>USA</v>
          </cell>
          <cell r="K2907">
            <v>2</v>
          </cell>
          <cell r="L2907" t="str">
            <v>Institute</v>
          </cell>
          <cell r="M2907">
            <v>8</v>
          </cell>
          <cell r="N2907" t="str">
            <v>CARN-1</v>
          </cell>
          <cell r="O2907" t="str">
            <v/>
          </cell>
          <cell r="P2907" t="str">
            <v/>
          </cell>
          <cell r="Q2907">
            <v>40</v>
          </cell>
          <cell r="R2907" t="str">
            <v>Année Philologique</v>
          </cell>
          <cell r="S2907" t="str">
            <v/>
          </cell>
        </row>
        <row r="2908">
          <cell r="E2908">
            <v>2126</v>
          </cell>
          <cell r="F2908" t="str">
            <v>Logins</v>
          </cell>
          <cell r="G2908" t="str">
            <v>201905</v>
          </cell>
          <cell r="H2908" t="str">
            <v>University of Alabama</v>
          </cell>
          <cell r="I2908" t="str">
            <v>Tuscaloosa</v>
          </cell>
          <cell r="J2908" t="str">
            <v>USA</v>
          </cell>
          <cell r="K2908">
            <v>2</v>
          </cell>
          <cell r="L2908" t="str">
            <v>Institute</v>
          </cell>
          <cell r="M2908">
            <v>8</v>
          </cell>
          <cell r="N2908" t="str">
            <v>CARN-1</v>
          </cell>
          <cell r="O2908" t="str">
            <v/>
          </cell>
          <cell r="P2908" t="str">
            <v/>
          </cell>
          <cell r="Q2908">
            <v>40</v>
          </cell>
          <cell r="R2908" t="str">
            <v>Année Philologique</v>
          </cell>
          <cell r="S2908" t="str">
            <v/>
          </cell>
        </row>
        <row r="2909">
          <cell r="E2909">
            <v>2126</v>
          </cell>
          <cell r="F2909" t="str">
            <v>Logins</v>
          </cell>
          <cell r="G2909" t="str">
            <v>201906</v>
          </cell>
          <cell r="H2909" t="str">
            <v>University of Alabama</v>
          </cell>
          <cell r="I2909" t="str">
            <v>Tuscaloosa</v>
          </cell>
          <cell r="J2909" t="str">
            <v>USA</v>
          </cell>
          <cell r="K2909">
            <v>2</v>
          </cell>
          <cell r="L2909" t="str">
            <v>Institute</v>
          </cell>
          <cell r="M2909">
            <v>8</v>
          </cell>
          <cell r="N2909" t="str">
            <v>CARN-1</v>
          </cell>
          <cell r="O2909" t="str">
            <v/>
          </cell>
          <cell r="P2909" t="str">
            <v/>
          </cell>
          <cell r="Q2909">
            <v>40</v>
          </cell>
          <cell r="R2909" t="str">
            <v>Année Philologique</v>
          </cell>
          <cell r="S2909" t="str">
            <v/>
          </cell>
        </row>
        <row r="2910">
          <cell r="E2910">
            <v>2126</v>
          </cell>
          <cell r="F2910" t="str">
            <v>Logins</v>
          </cell>
          <cell r="G2910" t="str">
            <v>201907</v>
          </cell>
          <cell r="H2910" t="str">
            <v>University of Alabama</v>
          </cell>
          <cell r="I2910" t="str">
            <v>Tuscaloosa</v>
          </cell>
          <cell r="J2910" t="str">
            <v>USA</v>
          </cell>
          <cell r="K2910">
            <v>2</v>
          </cell>
          <cell r="L2910" t="str">
            <v>Institute</v>
          </cell>
          <cell r="M2910">
            <v>8</v>
          </cell>
          <cell r="N2910" t="str">
            <v>CARN-1</v>
          </cell>
          <cell r="O2910" t="str">
            <v/>
          </cell>
          <cell r="P2910" t="str">
            <v/>
          </cell>
          <cell r="Q2910">
            <v>40</v>
          </cell>
          <cell r="R2910" t="str">
            <v>Année Philologique</v>
          </cell>
          <cell r="S2910" t="str">
            <v/>
          </cell>
        </row>
        <row r="2911">
          <cell r="E2911">
            <v>2126</v>
          </cell>
          <cell r="F2911" t="str">
            <v>Logins</v>
          </cell>
          <cell r="G2911" t="str">
            <v>201908</v>
          </cell>
          <cell r="H2911" t="str">
            <v>University of Alabama</v>
          </cell>
          <cell r="I2911" t="str">
            <v>Tuscaloosa</v>
          </cell>
          <cell r="J2911" t="str">
            <v>USA</v>
          </cell>
          <cell r="K2911">
            <v>2</v>
          </cell>
          <cell r="L2911" t="str">
            <v>Institute</v>
          </cell>
          <cell r="M2911">
            <v>8</v>
          </cell>
          <cell r="N2911" t="str">
            <v>CARN-1</v>
          </cell>
          <cell r="O2911" t="str">
            <v/>
          </cell>
          <cell r="P2911" t="str">
            <v/>
          </cell>
          <cell r="Q2911">
            <v>40</v>
          </cell>
          <cell r="R2911" t="str">
            <v>Année Philologique</v>
          </cell>
          <cell r="S2911" t="str">
            <v/>
          </cell>
        </row>
        <row r="2912">
          <cell r="E2912">
            <v>2126</v>
          </cell>
          <cell r="F2912" t="str">
            <v>Logins</v>
          </cell>
          <cell r="G2912" t="str">
            <v>201909</v>
          </cell>
          <cell r="H2912" t="str">
            <v>University of Alabama</v>
          </cell>
          <cell r="I2912" t="str">
            <v>Tuscaloosa</v>
          </cell>
          <cell r="J2912" t="str">
            <v>USA</v>
          </cell>
          <cell r="K2912">
            <v>2</v>
          </cell>
          <cell r="L2912" t="str">
            <v>Institute</v>
          </cell>
          <cell r="M2912">
            <v>8</v>
          </cell>
          <cell r="N2912" t="str">
            <v>CARN-1</v>
          </cell>
          <cell r="O2912" t="str">
            <v/>
          </cell>
          <cell r="P2912" t="str">
            <v/>
          </cell>
          <cell r="Q2912">
            <v>40</v>
          </cell>
          <cell r="R2912" t="str">
            <v>Année Philologique</v>
          </cell>
          <cell r="S2912" t="str">
            <v/>
          </cell>
        </row>
        <row r="2913">
          <cell r="E2913">
            <v>2126</v>
          </cell>
          <cell r="F2913" t="str">
            <v>Logins</v>
          </cell>
          <cell r="G2913" t="str">
            <v>201910</v>
          </cell>
          <cell r="H2913" t="str">
            <v>University of Alabama</v>
          </cell>
          <cell r="I2913" t="str">
            <v>Tuscaloosa</v>
          </cell>
          <cell r="J2913" t="str">
            <v>USA</v>
          </cell>
          <cell r="K2913">
            <v>2</v>
          </cell>
          <cell r="L2913" t="str">
            <v>Institute</v>
          </cell>
          <cell r="M2913">
            <v>8</v>
          </cell>
          <cell r="N2913" t="str">
            <v>CARN-1</v>
          </cell>
          <cell r="O2913" t="str">
            <v/>
          </cell>
          <cell r="P2913" t="str">
            <v/>
          </cell>
          <cell r="Q2913">
            <v>40</v>
          </cell>
          <cell r="R2913" t="str">
            <v>Année Philologique</v>
          </cell>
          <cell r="S2913" t="str">
            <v/>
          </cell>
        </row>
        <row r="2914">
          <cell r="E2914">
            <v>2126</v>
          </cell>
          <cell r="F2914" t="str">
            <v>Logins</v>
          </cell>
          <cell r="G2914" t="str">
            <v>201911</v>
          </cell>
          <cell r="H2914" t="str">
            <v>University of Alabama</v>
          </cell>
          <cell r="I2914" t="str">
            <v>Tuscaloosa</v>
          </cell>
          <cell r="J2914" t="str">
            <v>USA</v>
          </cell>
          <cell r="K2914">
            <v>2</v>
          </cell>
          <cell r="L2914" t="str">
            <v>Institute</v>
          </cell>
          <cell r="M2914">
            <v>8</v>
          </cell>
          <cell r="N2914" t="str">
            <v>CARN-1</v>
          </cell>
          <cell r="O2914" t="str">
            <v/>
          </cell>
          <cell r="P2914" t="str">
            <v/>
          </cell>
          <cell r="Q2914">
            <v>40</v>
          </cell>
          <cell r="R2914" t="str">
            <v>Année Philologique</v>
          </cell>
          <cell r="S2914" t="str">
            <v/>
          </cell>
        </row>
        <row r="2915">
          <cell r="E2915">
            <v>2126</v>
          </cell>
          <cell r="F2915" t="str">
            <v>Logins</v>
          </cell>
          <cell r="G2915" t="str">
            <v>201912</v>
          </cell>
          <cell r="H2915" t="str">
            <v>University of Alabama</v>
          </cell>
          <cell r="I2915" t="str">
            <v>Tuscaloosa</v>
          </cell>
          <cell r="J2915" t="str">
            <v>USA</v>
          </cell>
          <cell r="K2915">
            <v>2</v>
          </cell>
          <cell r="L2915" t="str">
            <v>Institute</v>
          </cell>
          <cell r="M2915">
            <v>8</v>
          </cell>
          <cell r="N2915" t="str">
            <v>CARN-1</v>
          </cell>
          <cell r="O2915" t="str">
            <v/>
          </cell>
          <cell r="P2915" t="str">
            <v/>
          </cell>
          <cell r="Q2915">
            <v>40</v>
          </cell>
          <cell r="R2915" t="str">
            <v>Année Philologique</v>
          </cell>
          <cell r="S2915" t="str">
            <v/>
          </cell>
        </row>
        <row r="2916">
          <cell r="E2916">
            <v>2131</v>
          </cell>
          <cell r="F2916" t="str">
            <v>Logins</v>
          </cell>
          <cell r="G2916" t="str">
            <v>201901</v>
          </cell>
          <cell r="H2916" t="str">
            <v>Università degli Studi di Trento</v>
          </cell>
          <cell r="I2916" t="str">
            <v>Trento</v>
          </cell>
          <cell r="J2916" t="str">
            <v>Italy</v>
          </cell>
          <cell r="K2916">
            <v>2</v>
          </cell>
          <cell r="L2916" t="str">
            <v>Institute</v>
          </cell>
          <cell r="M2916">
            <v>3</v>
          </cell>
          <cell r="N2916" t="str">
            <v>Standard</v>
          </cell>
          <cell r="O2916" t="str">
            <v/>
          </cell>
          <cell r="P2916" t="str">
            <v/>
          </cell>
          <cell r="Q2916">
            <v>3</v>
          </cell>
          <cell r="R2916" t="str">
            <v>Année Philologique</v>
          </cell>
          <cell r="S2916" t="str">
            <v/>
          </cell>
        </row>
        <row r="2917">
          <cell r="E2917">
            <v>2131</v>
          </cell>
          <cell r="F2917" t="str">
            <v>Logins</v>
          </cell>
          <cell r="G2917" t="str">
            <v>201902</v>
          </cell>
          <cell r="H2917" t="str">
            <v>Università degli Studi di Trento</v>
          </cell>
          <cell r="I2917" t="str">
            <v>Trento</v>
          </cell>
          <cell r="J2917" t="str">
            <v>Italy</v>
          </cell>
          <cell r="K2917">
            <v>2</v>
          </cell>
          <cell r="L2917" t="str">
            <v>Institute</v>
          </cell>
          <cell r="M2917">
            <v>3</v>
          </cell>
          <cell r="N2917" t="str">
            <v>Standard</v>
          </cell>
          <cell r="O2917" t="str">
            <v/>
          </cell>
          <cell r="P2917" t="str">
            <v/>
          </cell>
          <cell r="Q2917">
            <v>3</v>
          </cell>
          <cell r="R2917" t="str">
            <v>Année Philologique</v>
          </cell>
          <cell r="S2917" t="str">
            <v/>
          </cell>
        </row>
        <row r="2918">
          <cell r="E2918">
            <v>2131</v>
          </cell>
          <cell r="F2918" t="str">
            <v>Logins</v>
          </cell>
          <cell r="G2918" t="str">
            <v>201903</v>
          </cell>
          <cell r="H2918" t="str">
            <v>Università degli Studi di Trento</v>
          </cell>
          <cell r="I2918" t="str">
            <v>Trento</v>
          </cell>
          <cell r="J2918" t="str">
            <v>Italy</v>
          </cell>
          <cell r="K2918">
            <v>2</v>
          </cell>
          <cell r="L2918" t="str">
            <v>Institute</v>
          </cell>
          <cell r="M2918">
            <v>3</v>
          </cell>
          <cell r="N2918" t="str">
            <v>Standard</v>
          </cell>
          <cell r="O2918" t="str">
            <v/>
          </cell>
          <cell r="P2918" t="str">
            <v/>
          </cell>
          <cell r="Q2918">
            <v>3</v>
          </cell>
          <cell r="R2918" t="str">
            <v>Année Philologique</v>
          </cell>
          <cell r="S2918" t="str">
            <v/>
          </cell>
        </row>
        <row r="2919">
          <cell r="E2919">
            <v>2131</v>
          </cell>
          <cell r="F2919" t="str">
            <v>Logins</v>
          </cell>
          <cell r="G2919" t="str">
            <v>201904</v>
          </cell>
          <cell r="H2919" t="str">
            <v>Università degli Studi di Trento</v>
          </cell>
          <cell r="I2919" t="str">
            <v>Trento</v>
          </cell>
          <cell r="J2919" t="str">
            <v>Italy</v>
          </cell>
          <cell r="K2919">
            <v>2</v>
          </cell>
          <cell r="L2919" t="str">
            <v>Institute</v>
          </cell>
          <cell r="M2919">
            <v>3</v>
          </cell>
          <cell r="N2919" t="str">
            <v>Standard</v>
          </cell>
          <cell r="O2919" t="str">
            <v/>
          </cell>
          <cell r="P2919" t="str">
            <v/>
          </cell>
          <cell r="Q2919">
            <v>3</v>
          </cell>
          <cell r="R2919" t="str">
            <v>Année Philologique</v>
          </cell>
          <cell r="S2919" t="str">
            <v/>
          </cell>
        </row>
        <row r="2920">
          <cell r="E2920">
            <v>2131</v>
          </cell>
          <cell r="F2920" t="str">
            <v>Logins</v>
          </cell>
          <cell r="G2920" t="str">
            <v>201905</v>
          </cell>
          <cell r="H2920" t="str">
            <v>Università degli Studi di Trento</v>
          </cell>
          <cell r="I2920" t="str">
            <v>Trento</v>
          </cell>
          <cell r="J2920" t="str">
            <v>Italy</v>
          </cell>
          <cell r="K2920">
            <v>2</v>
          </cell>
          <cell r="L2920" t="str">
            <v>Institute</v>
          </cell>
          <cell r="M2920">
            <v>3</v>
          </cell>
          <cell r="N2920" t="str">
            <v>Standard</v>
          </cell>
          <cell r="O2920" t="str">
            <v/>
          </cell>
          <cell r="P2920" t="str">
            <v/>
          </cell>
          <cell r="Q2920">
            <v>3</v>
          </cell>
          <cell r="R2920" t="str">
            <v>Année Philologique</v>
          </cell>
          <cell r="S2920" t="str">
            <v/>
          </cell>
        </row>
        <row r="2921">
          <cell r="E2921">
            <v>2131</v>
          </cell>
          <cell r="F2921" t="str">
            <v>Logins</v>
          </cell>
          <cell r="G2921" t="str">
            <v>201906</v>
          </cell>
          <cell r="H2921" t="str">
            <v>Università degli Studi di Trento</v>
          </cell>
          <cell r="I2921" t="str">
            <v>Trento</v>
          </cell>
          <cell r="J2921" t="str">
            <v>Italy</v>
          </cell>
          <cell r="K2921">
            <v>2</v>
          </cell>
          <cell r="L2921" t="str">
            <v>Institute</v>
          </cell>
          <cell r="M2921">
            <v>3</v>
          </cell>
          <cell r="N2921" t="str">
            <v>Standard</v>
          </cell>
          <cell r="O2921" t="str">
            <v/>
          </cell>
          <cell r="P2921" t="str">
            <v/>
          </cell>
          <cell r="Q2921">
            <v>3</v>
          </cell>
          <cell r="R2921" t="str">
            <v>Année Philologique</v>
          </cell>
          <cell r="S2921" t="str">
            <v/>
          </cell>
        </row>
        <row r="2922">
          <cell r="E2922">
            <v>2131</v>
          </cell>
          <cell r="F2922" t="str">
            <v>Logins</v>
          </cell>
          <cell r="G2922" t="str">
            <v>201907</v>
          </cell>
          <cell r="H2922" t="str">
            <v>Università degli Studi di Trento</v>
          </cell>
          <cell r="I2922" t="str">
            <v>Trento</v>
          </cell>
          <cell r="J2922" t="str">
            <v>Italy</v>
          </cell>
          <cell r="K2922">
            <v>2</v>
          </cell>
          <cell r="L2922" t="str">
            <v>Institute</v>
          </cell>
          <cell r="M2922">
            <v>3</v>
          </cell>
          <cell r="N2922" t="str">
            <v>Standard</v>
          </cell>
          <cell r="O2922" t="str">
            <v/>
          </cell>
          <cell r="P2922" t="str">
            <v/>
          </cell>
          <cell r="Q2922">
            <v>3</v>
          </cell>
          <cell r="R2922" t="str">
            <v>Année Philologique</v>
          </cell>
          <cell r="S2922" t="str">
            <v/>
          </cell>
        </row>
        <row r="2923">
          <cell r="E2923">
            <v>2131</v>
          </cell>
          <cell r="F2923" t="str">
            <v>Logins</v>
          </cell>
          <cell r="G2923" t="str">
            <v>201908</v>
          </cell>
          <cell r="H2923" t="str">
            <v>Università degli Studi di Trento</v>
          </cell>
          <cell r="I2923" t="str">
            <v>Trento</v>
          </cell>
          <cell r="J2923" t="str">
            <v>Italy</v>
          </cell>
          <cell r="K2923">
            <v>2</v>
          </cell>
          <cell r="L2923" t="str">
            <v>Institute</v>
          </cell>
          <cell r="M2923">
            <v>3</v>
          </cell>
          <cell r="N2923" t="str">
            <v>Standard</v>
          </cell>
          <cell r="O2923" t="str">
            <v/>
          </cell>
          <cell r="P2923" t="str">
            <v/>
          </cell>
          <cell r="Q2923">
            <v>3</v>
          </cell>
          <cell r="R2923" t="str">
            <v>Année Philologique</v>
          </cell>
          <cell r="S2923" t="str">
            <v/>
          </cell>
        </row>
        <row r="2924">
          <cell r="E2924">
            <v>2131</v>
          </cell>
          <cell r="F2924" t="str">
            <v>Logins</v>
          </cell>
          <cell r="G2924" t="str">
            <v>201909</v>
          </cell>
          <cell r="H2924" t="str">
            <v>Università degli Studi di Trento</v>
          </cell>
          <cell r="I2924" t="str">
            <v>Trento</v>
          </cell>
          <cell r="J2924" t="str">
            <v>Italy</v>
          </cell>
          <cell r="K2924">
            <v>2</v>
          </cell>
          <cell r="L2924" t="str">
            <v>Institute</v>
          </cell>
          <cell r="M2924">
            <v>3</v>
          </cell>
          <cell r="N2924" t="str">
            <v>Standard</v>
          </cell>
          <cell r="O2924" t="str">
            <v/>
          </cell>
          <cell r="P2924" t="str">
            <v/>
          </cell>
          <cell r="Q2924">
            <v>3</v>
          </cell>
          <cell r="R2924" t="str">
            <v>Année Philologique</v>
          </cell>
          <cell r="S2924" t="str">
            <v/>
          </cell>
        </row>
        <row r="2925">
          <cell r="E2925">
            <v>2131</v>
          </cell>
          <cell r="F2925" t="str">
            <v>Logins</v>
          </cell>
          <cell r="G2925" t="str">
            <v>201910</v>
          </cell>
          <cell r="H2925" t="str">
            <v>Università degli Studi di Trento</v>
          </cell>
          <cell r="I2925" t="str">
            <v>Trento</v>
          </cell>
          <cell r="J2925" t="str">
            <v>Italy</v>
          </cell>
          <cell r="K2925">
            <v>2</v>
          </cell>
          <cell r="L2925" t="str">
            <v>Institute</v>
          </cell>
          <cell r="M2925">
            <v>3</v>
          </cell>
          <cell r="N2925" t="str">
            <v>Standard</v>
          </cell>
          <cell r="O2925" t="str">
            <v/>
          </cell>
          <cell r="P2925" t="str">
            <v/>
          </cell>
          <cell r="Q2925">
            <v>3</v>
          </cell>
          <cell r="R2925" t="str">
            <v>Année Philologique</v>
          </cell>
          <cell r="S2925" t="str">
            <v/>
          </cell>
        </row>
        <row r="2926">
          <cell r="E2926">
            <v>2131</v>
          </cell>
          <cell r="F2926" t="str">
            <v>Logins</v>
          </cell>
          <cell r="G2926" t="str">
            <v>201911</v>
          </cell>
          <cell r="H2926" t="str">
            <v>Università degli Studi di Trento</v>
          </cell>
          <cell r="I2926" t="str">
            <v>Trento</v>
          </cell>
          <cell r="J2926" t="str">
            <v>Italy</v>
          </cell>
          <cell r="K2926">
            <v>2</v>
          </cell>
          <cell r="L2926" t="str">
            <v>Institute</v>
          </cell>
          <cell r="M2926">
            <v>3</v>
          </cell>
          <cell r="N2926" t="str">
            <v>Standard</v>
          </cell>
          <cell r="O2926" t="str">
            <v/>
          </cell>
          <cell r="P2926" t="str">
            <v/>
          </cell>
          <cell r="Q2926">
            <v>3</v>
          </cell>
          <cell r="R2926" t="str">
            <v>Année Philologique</v>
          </cell>
          <cell r="S2926" t="str">
            <v/>
          </cell>
        </row>
        <row r="2927">
          <cell r="E2927">
            <v>2131</v>
          </cell>
          <cell r="F2927" t="str">
            <v>Logins</v>
          </cell>
          <cell r="G2927" t="str">
            <v>201912</v>
          </cell>
          <cell r="H2927" t="str">
            <v>Università degli Studi di Trento</v>
          </cell>
          <cell r="I2927" t="str">
            <v>Trento</v>
          </cell>
          <cell r="J2927" t="str">
            <v>Italy</v>
          </cell>
          <cell r="K2927">
            <v>2</v>
          </cell>
          <cell r="L2927" t="str">
            <v>Institute</v>
          </cell>
          <cell r="M2927">
            <v>3</v>
          </cell>
          <cell r="N2927" t="str">
            <v>Standard</v>
          </cell>
          <cell r="O2927" t="str">
            <v/>
          </cell>
          <cell r="P2927" t="str">
            <v/>
          </cell>
          <cell r="Q2927">
            <v>3</v>
          </cell>
          <cell r="R2927" t="str">
            <v>Année Philologique</v>
          </cell>
          <cell r="S2927" t="str">
            <v/>
          </cell>
        </row>
        <row r="2928">
          <cell r="E2928">
            <v>2132</v>
          </cell>
          <cell r="F2928" t="str">
            <v>Logins</v>
          </cell>
          <cell r="G2928" t="str">
            <v>201901</v>
          </cell>
          <cell r="H2928" t="str">
            <v>Wake Forest University</v>
          </cell>
          <cell r="I2928" t="str">
            <v>Winston-Salem</v>
          </cell>
          <cell r="J2928" t="str">
            <v>USA</v>
          </cell>
          <cell r="K2928">
            <v>2</v>
          </cell>
          <cell r="L2928" t="str">
            <v>Institute</v>
          </cell>
          <cell r="M2928">
            <v>8</v>
          </cell>
          <cell r="N2928" t="str">
            <v>CARN-1</v>
          </cell>
          <cell r="O2928" t="str">
            <v/>
          </cell>
          <cell r="P2928" t="str">
            <v/>
          </cell>
          <cell r="Q2928">
            <v>40</v>
          </cell>
          <cell r="R2928" t="str">
            <v>Année Philologique</v>
          </cell>
          <cell r="S2928" t="str">
            <v/>
          </cell>
        </row>
        <row r="2929">
          <cell r="E2929">
            <v>2132</v>
          </cell>
          <cell r="F2929" t="str">
            <v>Logins</v>
          </cell>
          <cell r="G2929" t="str">
            <v>201902</v>
          </cell>
          <cell r="H2929" t="str">
            <v>Wake Forest University</v>
          </cell>
          <cell r="I2929" t="str">
            <v>Winston-Salem</v>
          </cell>
          <cell r="J2929" t="str">
            <v>USA</v>
          </cell>
          <cell r="K2929">
            <v>2</v>
          </cell>
          <cell r="L2929" t="str">
            <v>Institute</v>
          </cell>
          <cell r="M2929">
            <v>8</v>
          </cell>
          <cell r="N2929" t="str">
            <v>CARN-1</v>
          </cell>
          <cell r="O2929" t="str">
            <v/>
          </cell>
          <cell r="P2929" t="str">
            <v/>
          </cell>
          <cell r="Q2929">
            <v>40</v>
          </cell>
          <cell r="R2929" t="str">
            <v>Année Philologique</v>
          </cell>
          <cell r="S2929" t="str">
            <v/>
          </cell>
        </row>
        <row r="2930">
          <cell r="E2930">
            <v>2132</v>
          </cell>
          <cell r="F2930" t="str">
            <v>Logins</v>
          </cell>
          <cell r="G2930" t="str">
            <v>201903</v>
          </cell>
          <cell r="H2930" t="str">
            <v>Wake Forest University</v>
          </cell>
          <cell r="I2930" t="str">
            <v>Winston-Salem</v>
          </cell>
          <cell r="J2930" t="str">
            <v>USA</v>
          </cell>
          <cell r="K2930">
            <v>2</v>
          </cell>
          <cell r="L2930" t="str">
            <v>Institute</v>
          </cell>
          <cell r="M2930">
            <v>8</v>
          </cell>
          <cell r="N2930" t="str">
            <v>CARN-1</v>
          </cell>
          <cell r="O2930" t="str">
            <v/>
          </cell>
          <cell r="P2930" t="str">
            <v/>
          </cell>
          <cell r="Q2930">
            <v>40</v>
          </cell>
          <cell r="R2930" t="str">
            <v>Année Philologique</v>
          </cell>
          <cell r="S2930" t="str">
            <v/>
          </cell>
        </row>
        <row r="2931">
          <cell r="E2931">
            <v>2132</v>
          </cell>
          <cell r="F2931" t="str">
            <v>Logins</v>
          </cell>
          <cell r="G2931" t="str">
            <v>201904</v>
          </cell>
          <cell r="H2931" t="str">
            <v>Wake Forest University</v>
          </cell>
          <cell r="I2931" t="str">
            <v>Winston-Salem</v>
          </cell>
          <cell r="J2931" t="str">
            <v>USA</v>
          </cell>
          <cell r="K2931">
            <v>2</v>
          </cell>
          <cell r="L2931" t="str">
            <v>Institute</v>
          </cell>
          <cell r="M2931">
            <v>8</v>
          </cell>
          <cell r="N2931" t="str">
            <v>CARN-1</v>
          </cell>
          <cell r="O2931" t="str">
            <v/>
          </cell>
          <cell r="P2931" t="str">
            <v/>
          </cell>
          <cell r="Q2931">
            <v>40</v>
          </cell>
          <cell r="R2931" t="str">
            <v>Année Philologique</v>
          </cell>
          <cell r="S2931" t="str">
            <v/>
          </cell>
        </row>
        <row r="2932">
          <cell r="E2932">
            <v>2132</v>
          </cell>
          <cell r="F2932" t="str">
            <v>Logins</v>
          </cell>
          <cell r="G2932" t="str">
            <v>201905</v>
          </cell>
          <cell r="H2932" t="str">
            <v>Wake Forest University</v>
          </cell>
          <cell r="I2932" t="str">
            <v>Winston-Salem</v>
          </cell>
          <cell r="J2932" t="str">
            <v>USA</v>
          </cell>
          <cell r="K2932">
            <v>2</v>
          </cell>
          <cell r="L2932" t="str">
            <v>Institute</v>
          </cell>
          <cell r="M2932">
            <v>8</v>
          </cell>
          <cell r="N2932" t="str">
            <v>CARN-1</v>
          </cell>
          <cell r="O2932" t="str">
            <v/>
          </cell>
          <cell r="P2932" t="str">
            <v/>
          </cell>
          <cell r="Q2932">
            <v>40</v>
          </cell>
          <cell r="R2932" t="str">
            <v>Année Philologique</v>
          </cell>
          <cell r="S2932" t="str">
            <v/>
          </cell>
        </row>
        <row r="2933">
          <cell r="E2933">
            <v>2132</v>
          </cell>
          <cell r="F2933" t="str">
            <v>Logins</v>
          </cell>
          <cell r="G2933" t="str">
            <v>201906</v>
          </cell>
          <cell r="H2933" t="str">
            <v>Wake Forest University</v>
          </cell>
          <cell r="I2933" t="str">
            <v>Winston-Salem</v>
          </cell>
          <cell r="J2933" t="str">
            <v>USA</v>
          </cell>
          <cell r="K2933">
            <v>2</v>
          </cell>
          <cell r="L2933" t="str">
            <v>Institute</v>
          </cell>
          <cell r="M2933">
            <v>8</v>
          </cell>
          <cell r="N2933" t="str">
            <v>CARN-1</v>
          </cell>
          <cell r="O2933" t="str">
            <v/>
          </cell>
          <cell r="P2933" t="str">
            <v/>
          </cell>
          <cell r="Q2933">
            <v>40</v>
          </cell>
          <cell r="R2933" t="str">
            <v>Année Philologique</v>
          </cell>
          <cell r="S2933" t="str">
            <v/>
          </cell>
        </row>
        <row r="2934">
          <cell r="E2934">
            <v>2132</v>
          </cell>
          <cell r="F2934" t="str">
            <v>Logins</v>
          </cell>
          <cell r="G2934" t="str">
            <v>201907</v>
          </cell>
          <cell r="H2934" t="str">
            <v>Wake Forest University</v>
          </cell>
          <cell r="I2934" t="str">
            <v>Winston-Salem</v>
          </cell>
          <cell r="J2934" t="str">
            <v>USA</v>
          </cell>
          <cell r="K2934">
            <v>2</v>
          </cell>
          <cell r="L2934" t="str">
            <v>Institute</v>
          </cell>
          <cell r="M2934">
            <v>8</v>
          </cell>
          <cell r="N2934" t="str">
            <v>CARN-1</v>
          </cell>
          <cell r="O2934" t="str">
            <v/>
          </cell>
          <cell r="P2934" t="str">
            <v/>
          </cell>
          <cell r="Q2934">
            <v>40</v>
          </cell>
          <cell r="R2934" t="str">
            <v>Année Philologique</v>
          </cell>
          <cell r="S2934" t="str">
            <v/>
          </cell>
        </row>
        <row r="2935">
          <cell r="E2935">
            <v>2132</v>
          </cell>
          <cell r="F2935" t="str">
            <v>Logins</v>
          </cell>
          <cell r="G2935" t="str">
            <v>201908</v>
          </cell>
          <cell r="H2935" t="str">
            <v>Wake Forest University</v>
          </cell>
          <cell r="I2935" t="str">
            <v>Winston-Salem</v>
          </cell>
          <cell r="J2935" t="str">
            <v>USA</v>
          </cell>
          <cell r="K2935">
            <v>2</v>
          </cell>
          <cell r="L2935" t="str">
            <v>Institute</v>
          </cell>
          <cell r="M2935">
            <v>8</v>
          </cell>
          <cell r="N2935" t="str">
            <v>CARN-1</v>
          </cell>
          <cell r="O2935" t="str">
            <v/>
          </cell>
          <cell r="P2935" t="str">
            <v/>
          </cell>
          <cell r="Q2935">
            <v>40</v>
          </cell>
          <cell r="R2935" t="str">
            <v>Année Philologique</v>
          </cell>
          <cell r="S2935" t="str">
            <v/>
          </cell>
        </row>
        <row r="2936">
          <cell r="E2936">
            <v>2132</v>
          </cell>
          <cell r="F2936" t="str">
            <v>Logins</v>
          </cell>
          <cell r="G2936" t="str">
            <v>201909</v>
          </cell>
          <cell r="H2936" t="str">
            <v>Wake Forest University</v>
          </cell>
          <cell r="I2936" t="str">
            <v>Winston-Salem</v>
          </cell>
          <cell r="J2936" t="str">
            <v>USA</v>
          </cell>
          <cell r="K2936">
            <v>2</v>
          </cell>
          <cell r="L2936" t="str">
            <v>Institute</v>
          </cell>
          <cell r="M2936">
            <v>8</v>
          </cell>
          <cell r="N2936" t="str">
            <v>CARN-1</v>
          </cell>
          <cell r="O2936" t="str">
            <v/>
          </cell>
          <cell r="P2936" t="str">
            <v/>
          </cell>
          <cell r="Q2936">
            <v>40</v>
          </cell>
          <cell r="R2936" t="str">
            <v>Année Philologique</v>
          </cell>
          <cell r="S2936" t="str">
            <v/>
          </cell>
        </row>
        <row r="2937">
          <cell r="E2937">
            <v>2132</v>
          </cell>
          <cell r="F2937" t="str">
            <v>Logins</v>
          </cell>
          <cell r="G2937" t="str">
            <v>201910</v>
          </cell>
          <cell r="H2937" t="str">
            <v>Wake Forest University</v>
          </cell>
          <cell r="I2937" t="str">
            <v>Winston-Salem</v>
          </cell>
          <cell r="J2937" t="str">
            <v>USA</v>
          </cell>
          <cell r="K2937">
            <v>2</v>
          </cell>
          <cell r="L2937" t="str">
            <v>Institute</v>
          </cell>
          <cell r="M2937">
            <v>8</v>
          </cell>
          <cell r="N2937" t="str">
            <v>CARN-1</v>
          </cell>
          <cell r="O2937" t="str">
            <v/>
          </cell>
          <cell r="P2937" t="str">
            <v/>
          </cell>
          <cell r="Q2937">
            <v>40</v>
          </cell>
          <cell r="R2937" t="str">
            <v>Année Philologique</v>
          </cell>
          <cell r="S2937" t="str">
            <v/>
          </cell>
        </row>
        <row r="2938">
          <cell r="E2938">
            <v>2132</v>
          </cell>
          <cell r="F2938" t="str">
            <v>Logins</v>
          </cell>
          <cell r="G2938" t="str">
            <v>201911</v>
          </cell>
          <cell r="H2938" t="str">
            <v>Wake Forest University</v>
          </cell>
          <cell r="I2938" t="str">
            <v>Winston-Salem</v>
          </cell>
          <cell r="J2938" t="str">
            <v>USA</v>
          </cell>
          <cell r="K2938">
            <v>2</v>
          </cell>
          <cell r="L2938" t="str">
            <v>Institute</v>
          </cell>
          <cell r="M2938">
            <v>8</v>
          </cell>
          <cell r="N2938" t="str">
            <v>CARN-1</v>
          </cell>
          <cell r="O2938" t="str">
            <v/>
          </cell>
          <cell r="P2938" t="str">
            <v/>
          </cell>
          <cell r="Q2938">
            <v>40</v>
          </cell>
          <cell r="R2938" t="str">
            <v>Année Philologique</v>
          </cell>
          <cell r="S2938" t="str">
            <v/>
          </cell>
        </row>
        <row r="2939">
          <cell r="E2939">
            <v>2132</v>
          </cell>
          <cell r="F2939" t="str">
            <v>Logins</v>
          </cell>
          <cell r="G2939" t="str">
            <v>201912</v>
          </cell>
          <cell r="H2939" t="str">
            <v>Wake Forest University</v>
          </cell>
          <cell r="I2939" t="str">
            <v>Winston-Salem</v>
          </cell>
          <cell r="J2939" t="str">
            <v>USA</v>
          </cell>
          <cell r="K2939">
            <v>2</v>
          </cell>
          <cell r="L2939" t="str">
            <v>Institute</v>
          </cell>
          <cell r="M2939">
            <v>8</v>
          </cell>
          <cell r="N2939" t="str">
            <v>CARN-1</v>
          </cell>
          <cell r="O2939" t="str">
            <v/>
          </cell>
          <cell r="P2939" t="str">
            <v/>
          </cell>
          <cell r="Q2939">
            <v>40</v>
          </cell>
          <cell r="R2939" t="str">
            <v>Année Philologique</v>
          </cell>
          <cell r="S2939" t="str">
            <v/>
          </cell>
        </row>
        <row r="2940">
          <cell r="E2940">
            <v>2134</v>
          </cell>
          <cell r="F2940" t="str">
            <v>Logins</v>
          </cell>
          <cell r="G2940" t="str">
            <v>201901</v>
          </cell>
          <cell r="H2940" t="str">
            <v>The University of Manchester</v>
          </cell>
          <cell r="I2940" t="str">
            <v>Manchester</v>
          </cell>
          <cell r="J2940" t="str">
            <v>UK</v>
          </cell>
          <cell r="K2940">
            <v>2</v>
          </cell>
          <cell r="L2940" t="str">
            <v>Institute</v>
          </cell>
          <cell r="M2940">
            <v>13</v>
          </cell>
          <cell r="N2940" t="str">
            <v>JISC-1</v>
          </cell>
          <cell r="O2940" t="str">
            <v/>
          </cell>
          <cell r="P2940" t="str">
            <v/>
          </cell>
          <cell r="Q2940">
            <v>40</v>
          </cell>
          <cell r="R2940" t="str">
            <v>Année Philologique</v>
          </cell>
          <cell r="S2940" t="str">
            <v/>
          </cell>
        </row>
        <row r="2941">
          <cell r="E2941">
            <v>2134</v>
          </cell>
          <cell r="F2941" t="str">
            <v>Logins</v>
          </cell>
          <cell r="G2941" t="str">
            <v>201902</v>
          </cell>
          <cell r="H2941" t="str">
            <v>The University of Manchester</v>
          </cell>
          <cell r="I2941" t="str">
            <v>Manchester</v>
          </cell>
          <cell r="J2941" t="str">
            <v>UK</v>
          </cell>
          <cell r="K2941">
            <v>2</v>
          </cell>
          <cell r="L2941" t="str">
            <v>Institute</v>
          </cell>
          <cell r="M2941">
            <v>13</v>
          </cell>
          <cell r="N2941" t="str">
            <v>JISC-1</v>
          </cell>
          <cell r="O2941" t="str">
            <v/>
          </cell>
          <cell r="P2941" t="str">
            <v/>
          </cell>
          <cell r="Q2941">
            <v>40</v>
          </cell>
          <cell r="R2941" t="str">
            <v>Année Philologique</v>
          </cell>
          <cell r="S2941" t="str">
            <v/>
          </cell>
        </row>
        <row r="2942">
          <cell r="E2942">
            <v>2134</v>
          </cell>
          <cell r="F2942" t="str">
            <v>Logins</v>
          </cell>
          <cell r="G2942" t="str">
            <v>201903</v>
          </cell>
          <cell r="H2942" t="str">
            <v>The University of Manchester</v>
          </cell>
          <cell r="I2942" t="str">
            <v>Manchester</v>
          </cell>
          <cell r="J2942" t="str">
            <v>UK</v>
          </cell>
          <cell r="K2942">
            <v>2</v>
          </cell>
          <cell r="L2942" t="str">
            <v>Institute</v>
          </cell>
          <cell r="M2942">
            <v>13</v>
          </cell>
          <cell r="N2942" t="str">
            <v>JISC-1</v>
          </cell>
          <cell r="O2942" t="str">
            <v/>
          </cell>
          <cell r="P2942" t="str">
            <v/>
          </cell>
          <cell r="Q2942">
            <v>40</v>
          </cell>
          <cell r="R2942" t="str">
            <v>Année Philologique</v>
          </cell>
          <cell r="S2942" t="str">
            <v/>
          </cell>
        </row>
        <row r="2943">
          <cell r="E2943">
            <v>2134</v>
          </cell>
          <cell r="F2943" t="str">
            <v>Logins</v>
          </cell>
          <cell r="G2943" t="str">
            <v>201904</v>
          </cell>
          <cell r="H2943" t="str">
            <v>The University of Manchester</v>
          </cell>
          <cell r="I2943" t="str">
            <v>Manchester</v>
          </cell>
          <cell r="J2943" t="str">
            <v>UK</v>
          </cell>
          <cell r="K2943">
            <v>2</v>
          </cell>
          <cell r="L2943" t="str">
            <v>Institute</v>
          </cell>
          <cell r="M2943">
            <v>13</v>
          </cell>
          <cell r="N2943" t="str">
            <v>JISC-1</v>
          </cell>
          <cell r="O2943" t="str">
            <v/>
          </cell>
          <cell r="P2943" t="str">
            <v/>
          </cell>
          <cell r="Q2943">
            <v>40</v>
          </cell>
          <cell r="R2943" t="str">
            <v>Année Philologique</v>
          </cell>
          <cell r="S2943" t="str">
            <v/>
          </cell>
        </row>
        <row r="2944">
          <cell r="E2944">
            <v>2134</v>
          </cell>
          <cell r="F2944" t="str">
            <v>Logins</v>
          </cell>
          <cell r="G2944" t="str">
            <v>201905</v>
          </cell>
          <cell r="H2944" t="str">
            <v>The University of Manchester</v>
          </cell>
          <cell r="I2944" t="str">
            <v>Manchester</v>
          </cell>
          <cell r="J2944" t="str">
            <v>UK</v>
          </cell>
          <cell r="K2944">
            <v>2</v>
          </cell>
          <cell r="L2944" t="str">
            <v>Institute</v>
          </cell>
          <cell r="M2944">
            <v>13</v>
          </cell>
          <cell r="N2944" t="str">
            <v>JISC-1</v>
          </cell>
          <cell r="O2944" t="str">
            <v/>
          </cell>
          <cell r="P2944" t="str">
            <v/>
          </cell>
          <cell r="Q2944">
            <v>40</v>
          </cell>
          <cell r="R2944" t="str">
            <v>Année Philologique</v>
          </cell>
          <cell r="S2944" t="str">
            <v/>
          </cell>
        </row>
        <row r="2945">
          <cell r="E2945">
            <v>2134</v>
          </cell>
          <cell r="F2945" t="str">
            <v>Logins</v>
          </cell>
          <cell r="G2945" t="str">
            <v>201906</v>
          </cell>
          <cell r="H2945" t="str">
            <v>The University of Manchester</v>
          </cell>
          <cell r="I2945" t="str">
            <v>Manchester</v>
          </cell>
          <cell r="J2945" t="str">
            <v>UK</v>
          </cell>
          <cell r="K2945">
            <v>2</v>
          </cell>
          <cell r="L2945" t="str">
            <v>Institute</v>
          </cell>
          <cell r="M2945">
            <v>13</v>
          </cell>
          <cell r="N2945" t="str">
            <v>JISC-1</v>
          </cell>
          <cell r="O2945" t="str">
            <v/>
          </cell>
          <cell r="P2945" t="str">
            <v/>
          </cell>
          <cell r="Q2945">
            <v>40</v>
          </cell>
          <cell r="R2945" t="str">
            <v>Année Philologique</v>
          </cell>
          <cell r="S2945" t="str">
            <v/>
          </cell>
        </row>
        <row r="2946">
          <cell r="E2946">
            <v>2134</v>
          </cell>
          <cell r="F2946" t="str">
            <v>Logins</v>
          </cell>
          <cell r="G2946" t="str">
            <v>201907</v>
          </cell>
          <cell r="H2946" t="str">
            <v>The University of Manchester</v>
          </cell>
          <cell r="I2946" t="str">
            <v>Manchester</v>
          </cell>
          <cell r="J2946" t="str">
            <v>UK</v>
          </cell>
          <cell r="K2946">
            <v>2</v>
          </cell>
          <cell r="L2946" t="str">
            <v>Institute</v>
          </cell>
          <cell r="M2946">
            <v>13</v>
          </cell>
          <cell r="N2946" t="str">
            <v>JISC-1</v>
          </cell>
          <cell r="O2946" t="str">
            <v/>
          </cell>
          <cell r="P2946" t="str">
            <v/>
          </cell>
          <cell r="Q2946">
            <v>40</v>
          </cell>
          <cell r="R2946" t="str">
            <v>Année Philologique</v>
          </cell>
          <cell r="S2946" t="str">
            <v/>
          </cell>
        </row>
        <row r="2947">
          <cell r="E2947">
            <v>2134</v>
          </cell>
          <cell r="F2947" t="str">
            <v>Logins</v>
          </cell>
          <cell r="G2947" t="str">
            <v>201908</v>
          </cell>
          <cell r="H2947" t="str">
            <v>The University of Manchester</v>
          </cell>
          <cell r="I2947" t="str">
            <v>Manchester</v>
          </cell>
          <cell r="J2947" t="str">
            <v>UK</v>
          </cell>
          <cell r="K2947">
            <v>2</v>
          </cell>
          <cell r="L2947" t="str">
            <v>Institute</v>
          </cell>
          <cell r="M2947">
            <v>13</v>
          </cell>
          <cell r="N2947" t="str">
            <v>JISC-1</v>
          </cell>
          <cell r="O2947" t="str">
            <v/>
          </cell>
          <cell r="P2947" t="str">
            <v/>
          </cell>
          <cell r="Q2947">
            <v>40</v>
          </cell>
          <cell r="R2947" t="str">
            <v>Année Philologique</v>
          </cell>
          <cell r="S2947" t="str">
            <v/>
          </cell>
        </row>
        <row r="2948">
          <cell r="E2948">
            <v>2134</v>
          </cell>
          <cell r="F2948" t="str">
            <v>Logins</v>
          </cell>
          <cell r="G2948" t="str">
            <v>201909</v>
          </cell>
          <cell r="H2948" t="str">
            <v>The University of Manchester</v>
          </cell>
          <cell r="I2948" t="str">
            <v>Manchester</v>
          </cell>
          <cell r="J2948" t="str">
            <v>UK</v>
          </cell>
          <cell r="K2948">
            <v>2</v>
          </cell>
          <cell r="L2948" t="str">
            <v>Institute</v>
          </cell>
          <cell r="M2948">
            <v>13</v>
          </cell>
          <cell r="N2948" t="str">
            <v>JISC-1</v>
          </cell>
          <cell r="O2948" t="str">
            <v/>
          </cell>
          <cell r="P2948" t="str">
            <v/>
          </cell>
          <cell r="Q2948">
            <v>40</v>
          </cell>
          <cell r="R2948" t="str">
            <v>Année Philologique</v>
          </cell>
          <cell r="S2948" t="str">
            <v/>
          </cell>
        </row>
        <row r="2949">
          <cell r="E2949">
            <v>2134</v>
          </cell>
          <cell r="F2949" t="str">
            <v>Logins</v>
          </cell>
          <cell r="G2949" t="str">
            <v>201910</v>
          </cell>
          <cell r="H2949" t="str">
            <v>The University of Manchester</v>
          </cell>
          <cell r="I2949" t="str">
            <v>Manchester</v>
          </cell>
          <cell r="J2949" t="str">
            <v>UK</v>
          </cell>
          <cell r="K2949">
            <v>2</v>
          </cell>
          <cell r="L2949" t="str">
            <v>Institute</v>
          </cell>
          <cell r="M2949">
            <v>13</v>
          </cell>
          <cell r="N2949" t="str">
            <v>JISC-1</v>
          </cell>
          <cell r="O2949" t="str">
            <v/>
          </cell>
          <cell r="P2949" t="str">
            <v/>
          </cell>
          <cell r="Q2949">
            <v>40</v>
          </cell>
          <cell r="R2949" t="str">
            <v>Année Philologique</v>
          </cell>
          <cell r="S2949" t="str">
            <v/>
          </cell>
        </row>
        <row r="2950">
          <cell r="E2950">
            <v>2134</v>
          </cell>
          <cell r="F2950" t="str">
            <v>Logins</v>
          </cell>
          <cell r="G2950" t="str">
            <v>201911</v>
          </cell>
          <cell r="H2950" t="str">
            <v>The University of Manchester</v>
          </cell>
          <cell r="I2950" t="str">
            <v>Manchester</v>
          </cell>
          <cell r="J2950" t="str">
            <v>UK</v>
          </cell>
          <cell r="K2950">
            <v>2</v>
          </cell>
          <cell r="L2950" t="str">
            <v>Institute</v>
          </cell>
          <cell r="M2950">
            <v>13</v>
          </cell>
          <cell r="N2950" t="str">
            <v>JISC-1</v>
          </cell>
          <cell r="O2950" t="str">
            <v/>
          </cell>
          <cell r="P2950" t="str">
            <v/>
          </cell>
          <cell r="Q2950">
            <v>40</v>
          </cell>
          <cell r="R2950" t="str">
            <v>Année Philologique</v>
          </cell>
          <cell r="S2950" t="str">
            <v/>
          </cell>
        </row>
        <row r="2951">
          <cell r="E2951">
            <v>2134</v>
          </cell>
          <cell r="F2951" t="str">
            <v>Logins</v>
          </cell>
          <cell r="G2951" t="str">
            <v>201912</v>
          </cell>
          <cell r="H2951" t="str">
            <v>The University of Manchester</v>
          </cell>
          <cell r="I2951" t="str">
            <v>Manchester</v>
          </cell>
          <cell r="J2951" t="str">
            <v>UK</v>
          </cell>
          <cell r="K2951">
            <v>2</v>
          </cell>
          <cell r="L2951" t="str">
            <v>Institute</v>
          </cell>
          <cell r="M2951">
            <v>13</v>
          </cell>
          <cell r="N2951" t="str">
            <v>JISC-1</v>
          </cell>
          <cell r="O2951" t="str">
            <v/>
          </cell>
          <cell r="P2951" t="str">
            <v/>
          </cell>
          <cell r="Q2951">
            <v>40</v>
          </cell>
          <cell r="R2951" t="str">
            <v>Année Philologique</v>
          </cell>
          <cell r="S2951" t="str">
            <v/>
          </cell>
        </row>
        <row r="2952">
          <cell r="E2952">
            <v>2138</v>
          </cell>
          <cell r="F2952" t="str">
            <v>Logins</v>
          </cell>
          <cell r="G2952" t="str">
            <v>201901</v>
          </cell>
          <cell r="H2952" t="str">
            <v>Università degli Studi dell'Aquila</v>
          </cell>
          <cell r="I2952" t="str">
            <v>L'Aquila</v>
          </cell>
          <cell r="J2952" t="str">
            <v>Italy</v>
          </cell>
          <cell r="K2952">
            <v>2</v>
          </cell>
          <cell r="L2952" t="str">
            <v>Institute</v>
          </cell>
          <cell r="M2952">
            <v>2</v>
          </cell>
          <cell r="N2952" t="str">
            <v>Campus Wide</v>
          </cell>
          <cell r="O2952" t="str">
            <v/>
          </cell>
          <cell r="P2952" t="str">
            <v/>
          </cell>
          <cell r="Q2952">
            <v>40</v>
          </cell>
          <cell r="R2952" t="str">
            <v>Année Philologique</v>
          </cell>
          <cell r="S2952" t="str">
            <v/>
          </cell>
        </row>
        <row r="2953">
          <cell r="E2953">
            <v>2138</v>
          </cell>
          <cell r="F2953" t="str">
            <v>Logins</v>
          </cell>
          <cell r="G2953" t="str">
            <v>201902</v>
          </cell>
          <cell r="H2953" t="str">
            <v>Università degli Studi dell'Aquila</v>
          </cell>
          <cell r="I2953" t="str">
            <v>L'Aquila</v>
          </cell>
          <cell r="J2953" t="str">
            <v>Italy</v>
          </cell>
          <cell r="K2953">
            <v>2</v>
          </cell>
          <cell r="L2953" t="str">
            <v>Institute</v>
          </cell>
          <cell r="M2953">
            <v>2</v>
          </cell>
          <cell r="N2953" t="str">
            <v>Campus Wide</v>
          </cell>
          <cell r="O2953" t="str">
            <v/>
          </cell>
          <cell r="P2953" t="str">
            <v/>
          </cell>
          <cell r="Q2953">
            <v>40</v>
          </cell>
          <cell r="R2953" t="str">
            <v>Année Philologique</v>
          </cell>
          <cell r="S2953" t="str">
            <v/>
          </cell>
        </row>
        <row r="2954">
          <cell r="E2954">
            <v>2138</v>
          </cell>
          <cell r="F2954" t="str">
            <v>Logins</v>
          </cell>
          <cell r="G2954" t="str">
            <v>201903</v>
          </cell>
          <cell r="H2954" t="str">
            <v>Università degli Studi dell'Aquila</v>
          </cell>
          <cell r="I2954" t="str">
            <v>L'Aquila</v>
          </cell>
          <cell r="J2954" t="str">
            <v>Italy</v>
          </cell>
          <cell r="K2954">
            <v>2</v>
          </cell>
          <cell r="L2954" t="str">
            <v>Institute</v>
          </cell>
          <cell r="M2954">
            <v>2</v>
          </cell>
          <cell r="N2954" t="str">
            <v>Campus Wide</v>
          </cell>
          <cell r="O2954" t="str">
            <v/>
          </cell>
          <cell r="P2954" t="str">
            <v/>
          </cell>
          <cell r="Q2954">
            <v>40</v>
          </cell>
          <cell r="R2954" t="str">
            <v>Année Philologique</v>
          </cell>
          <cell r="S2954" t="str">
            <v/>
          </cell>
        </row>
        <row r="2955">
          <cell r="E2955">
            <v>2138</v>
          </cell>
          <cell r="F2955" t="str">
            <v>Logins</v>
          </cell>
          <cell r="G2955" t="str">
            <v>201904</v>
          </cell>
          <cell r="H2955" t="str">
            <v>Università degli Studi dell'Aquila</v>
          </cell>
          <cell r="I2955" t="str">
            <v>L'Aquila</v>
          </cell>
          <cell r="J2955" t="str">
            <v>Italy</v>
          </cell>
          <cell r="K2955">
            <v>2</v>
          </cell>
          <cell r="L2955" t="str">
            <v>Institute</v>
          </cell>
          <cell r="M2955">
            <v>2</v>
          </cell>
          <cell r="N2955" t="str">
            <v>Campus Wide</v>
          </cell>
          <cell r="O2955" t="str">
            <v/>
          </cell>
          <cell r="P2955" t="str">
            <v/>
          </cell>
          <cell r="Q2955">
            <v>40</v>
          </cell>
          <cell r="R2955" t="str">
            <v>Année Philologique</v>
          </cell>
          <cell r="S2955" t="str">
            <v/>
          </cell>
        </row>
        <row r="2956">
          <cell r="E2956">
            <v>2138</v>
          </cell>
          <cell r="F2956" t="str">
            <v>Logins</v>
          </cell>
          <cell r="G2956" t="str">
            <v>201905</v>
          </cell>
          <cell r="H2956" t="str">
            <v>Università degli Studi dell'Aquila</v>
          </cell>
          <cell r="I2956" t="str">
            <v>L'Aquila</v>
          </cell>
          <cell r="J2956" t="str">
            <v>Italy</v>
          </cell>
          <cell r="K2956">
            <v>2</v>
          </cell>
          <cell r="L2956" t="str">
            <v>Institute</v>
          </cell>
          <cell r="M2956">
            <v>2</v>
          </cell>
          <cell r="N2956" t="str">
            <v>Campus Wide</v>
          </cell>
          <cell r="O2956" t="str">
            <v/>
          </cell>
          <cell r="P2956" t="str">
            <v/>
          </cell>
          <cell r="Q2956">
            <v>40</v>
          </cell>
          <cell r="R2956" t="str">
            <v>Année Philologique</v>
          </cell>
          <cell r="S2956" t="str">
            <v/>
          </cell>
        </row>
        <row r="2957">
          <cell r="E2957">
            <v>2138</v>
          </cell>
          <cell r="F2957" t="str">
            <v>Logins</v>
          </cell>
          <cell r="G2957" t="str">
            <v>201906</v>
          </cell>
          <cell r="H2957" t="str">
            <v>Università degli Studi dell'Aquila</v>
          </cell>
          <cell r="I2957" t="str">
            <v>L'Aquila</v>
          </cell>
          <cell r="J2957" t="str">
            <v>Italy</v>
          </cell>
          <cell r="K2957">
            <v>2</v>
          </cell>
          <cell r="L2957" t="str">
            <v>Institute</v>
          </cell>
          <cell r="M2957">
            <v>2</v>
          </cell>
          <cell r="N2957" t="str">
            <v>Campus Wide</v>
          </cell>
          <cell r="O2957" t="str">
            <v/>
          </cell>
          <cell r="P2957" t="str">
            <v/>
          </cell>
          <cell r="Q2957">
            <v>40</v>
          </cell>
          <cell r="R2957" t="str">
            <v>Année Philologique</v>
          </cell>
          <cell r="S2957" t="str">
            <v/>
          </cell>
        </row>
        <row r="2958">
          <cell r="E2958">
            <v>2138</v>
          </cell>
          <cell r="F2958" t="str">
            <v>Logins</v>
          </cell>
          <cell r="G2958" t="str">
            <v>201907</v>
          </cell>
          <cell r="H2958" t="str">
            <v>Università degli Studi dell'Aquila</v>
          </cell>
          <cell r="I2958" t="str">
            <v>L'Aquila</v>
          </cell>
          <cell r="J2958" t="str">
            <v>Italy</v>
          </cell>
          <cell r="K2958">
            <v>2</v>
          </cell>
          <cell r="L2958" t="str">
            <v>Institute</v>
          </cell>
          <cell r="M2958">
            <v>2</v>
          </cell>
          <cell r="N2958" t="str">
            <v>Campus Wide</v>
          </cell>
          <cell r="O2958" t="str">
            <v/>
          </cell>
          <cell r="P2958" t="str">
            <v/>
          </cell>
          <cell r="Q2958">
            <v>40</v>
          </cell>
          <cell r="R2958" t="str">
            <v>Année Philologique</v>
          </cell>
          <cell r="S2958" t="str">
            <v/>
          </cell>
        </row>
        <row r="2959">
          <cell r="E2959">
            <v>2138</v>
          </cell>
          <cell r="F2959" t="str">
            <v>Logins</v>
          </cell>
          <cell r="G2959" t="str">
            <v>201908</v>
          </cell>
          <cell r="H2959" t="str">
            <v>Università degli Studi dell'Aquila</v>
          </cell>
          <cell r="I2959" t="str">
            <v>L'Aquila</v>
          </cell>
          <cell r="J2959" t="str">
            <v>Italy</v>
          </cell>
          <cell r="K2959">
            <v>2</v>
          </cell>
          <cell r="L2959" t="str">
            <v>Institute</v>
          </cell>
          <cell r="M2959">
            <v>2</v>
          </cell>
          <cell r="N2959" t="str">
            <v>Campus Wide</v>
          </cell>
          <cell r="O2959" t="str">
            <v/>
          </cell>
          <cell r="P2959" t="str">
            <v/>
          </cell>
          <cell r="Q2959">
            <v>40</v>
          </cell>
          <cell r="R2959" t="str">
            <v>Année Philologique</v>
          </cell>
          <cell r="S2959" t="str">
            <v/>
          </cell>
        </row>
        <row r="2960">
          <cell r="E2960">
            <v>2138</v>
          </cell>
          <cell r="F2960" t="str">
            <v>Logins</v>
          </cell>
          <cell r="G2960" t="str">
            <v>201909</v>
          </cell>
          <cell r="H2960" t="str">
            <v>Università degli Studi dell'Aquila</v>
          </cell>
          <cell r="I2960" t="str">
            <v>L'Aquila</v>
          </cell>
          <cell r="J2960" t="str">
            <v>Italy</v>
          </cell>
          <cell r="K2960">
            <v>2</v>
          </cell>
          <cell r="L2960" t="str">
            <v>Institute</v>
          </cell>
          <cell r="M2960">
            <v>2</v>
          </cell>
          <cell r="N2960" t="str">
            <v>Campus Wide</v>
          </cell>
          <cell r="O2960" t="str">
            <v/>
          </cell>
          <cell r="P2960" t="str">
            <v/>
          </cell>
          <cell r="Q2960">
            <v>40</v>
          </cell>
          <cell r="R2960" t="str">
            <v>Année Philologique</v>
          </cell>
          <cell r="S2960" t="str">
            <v/>
          </cell>
        </row>
        <row r="2961">
          <cell r="E2961">
            <v>2138</v>
          </cell>
          <cell r="F2961" t="str">
            <v>Logins</v>
          </cell>
          <cell r="G2961" t="str">
            <v>201910</v>
          </cell>
          <cell r="H2961" t="str">
            <v>Università degli Studi dell'Aquila</v>
          </cell>
          <cell r="I2961" t="str">
            <v>L'Aquila</v>
          </cell>
          <cell r="J2961" t="str">
            <v>Italy</v>
          </cell>
          <cell r="K2961">
            <v>2</v>
          </cell>
          <cell r="L2961" t="str">
            <v>Institute</v>
          </cell>
          <cell r="M2961">
            <v>2</v>
          </cell>
          <cell r="N2961" t="str">
            <v>Campus Wide</v>
          </cell>
          <cell r="O2961" t="str">
            <v/>
          </cell>
          <cell r="P2961" t="str">
            <v/>
          </cell>
          <cell r="Q2961">
            <v>40</v>
          </cell>
          <cell r="R2961" t="str">
            <v>Année Philologique</v>
          </cell>
          <cell r="S2961" t="str">
            <v/>
          </cell>
        </row>
        <row r="2962">
          <cell r="E2962">
            <v>2138</v>
          </cell>
          <cell r="F2962" t="str">
            <v>Logins</v>
          </cell>
          <cell r="G2962" t="str">
            <v>201911</v>
          </cell>
          <cell r="H2962" t="str">
            <v>Università degli Studi dell'Aquila</v>
          </cell>
          <cell r="I2962" t="str">
            <v>L'Aquila</v>
          </cell>
          <cell r="J2962" t="str">
            <v>Italy</v>
          </cell>
          <cell r="K2962">
            <v>2</v>
          </cell>
          <cell r="L2962" t="str">
            <v>Institute</v>
          </cell>
          <cell r="M2962">
            <v>2</v>
          </cell>
          <cell r="N2962" t="str">
            <v>Campus Wide</v>
          </cell>
          <cell r="O2962" t="str">
            <v/>
          </cell>
          <cell r="P2962" t="str">
            <v/>
          </cell>
          <cell r="Q2962">
            <v>40</v>
          </cell>
          <cell r="R2962" t="str">
            <v>Année Philologique</v>
          </cell>
          <cell r="S2962" t="str">
            <v/>
          </cell>
        </row>
        <row r="2963">
          <cell r="E2963">
            <v>2138</v>
          </cell>
          <cell r="F2963" t="str">
            <v>Logins</v>
          </cell>
          <cell r="G2963" t="str">
            <v>201912</v>
          </cell>
          <cell r="H2963" t="str">
            <v>Università degli Studi dell'Aquila</v>
          </cell>
          <cell r="I2963" t="str">
            <v>L'Aquila</v>
          </cell>
          <cell r="J2963" t="str">
            <v>Italy</v>
          </cell>
          <cell r="K2963">
            <v>2</v>
          </cell>
          <cell r="L2963" t="str">
            <v>Institute</v>
          </cell>
          <cell r="M2963">
            <v>2</v>
          </cell>
          <cell r="N2963" t="str">
            <v>Campus Wide</v>
          </cell>
          <cell r="O2963" t="str">
            <v/>
          </cell>
          <cell r="P2963" t="str">
            <v/>
          </cell>
          <cell r="Q2963">
            <v>40</v>
          </cell>
          <cell r="R2963" t="str">
            <v>Année Philologique</v>
          </cell>
          <cell r="S2963" t="str">
            <v/>
          </cell>
        </row>
        <row r="2964">
          <cell r="E2964">
            <v>2142</v>
          </cell>
          <cell r="F2964" t="str">
            <v>Logins</v>
          </cell>
          <cell r="G2964" t="str">
            <v>201901</v>
          </cell>
          <cell r="H2964" t="str">
            <v>Universidade da Coruña</v>
          </cell>
          <cell r="I2964" t="str">
            <v>A Coruña</v>
          </cell>
          <cell r="J2964" t="str">
            <v>Spain</v>
          </cell>
          <cell r="K2964">
            <v>2</v>
          </cell>
          <cell r="L2964" t="str">
            <v>Institute</v>
          </cell>
          <cell r="M2964">
            <v>3</v>
          </cell>
          <cell r="N2964" t="str">
            <v>Standard</v>
          </cell>
          <cell r="O2964" t="str">
            <v/>
          </cell>
          <cell r="P2964" t="str">
            <v/>
          </cell>
          <cell r="Q2964">
            <v>3</v>
          </cell>
          <cell r="R2964" t="str">
            <v>Année Philologique</v>
          </cell>
          <cell r="S2964" t="str">
            <v/>
          </cell>
        </row>
        <row r="2965">
          <cell r="E2965">
            <v>2142</v>
          </cell>
          <cell r="F2965" t="str">
            <v>Logins</v>
          </cell>
          <cell r="G2965" t="str">
            <v>201903</v>
          </cell>
          <cell r="H2965" t="str">
            <v>Universidade da Coruña</v>
          </cell>
          <cell r="I2965" t="str">
            <v>A Coruña</v>
          </cell>
          <cell r="J2965" t="str">
            <v>Spain</v>
          </cell>
          <cell r="K2965">
            <v>2</v>
          </cell>
          <cell r="L2965" t="str">
            <v>Institute</v>
          </cell>
          <cell r="M2965">
            <v>3</v>
          </cell>
          <cell r="N2965" t="str">
            <v>Standard</v>
          </cell>
          <cell r="O2965" t="str">
            <v/>
          </cell>
          <cell r="P2965" t="str">
            <v/>
          </cell>
          <cell r="Q2965">
            <v>3</v>
          </cell>
          <cell r="R2965" t="str">
            <v>Année Philologique</v>
          </cell>
          <cell r="S2965" t="str">
            <v/>
          </cell>
        </row>
        <row r="2966">
          <cell r="E2966">
            <v>2142</v>
          </cell>
          <cell r="F2966" t="str">
            <v>Logins</v>
          </cell>
          <cell r="G2966" t="str">
            <v>201905</v>
          </cell>
          <cell r="H2966" t="str">
            <v>Universidade da Coruña</v>
          </cell>
          <cell r="I2966" t="str">
            <v>A Coruña</v>
          </cell>
          <cell r="J2966" t="str">
            <v>Spain</v>
          </cell>
          <cell r="K2966">
            <v>2</v>
          </cell>
          <cell r="L2966" t="str">
            <v>Institute</v>
          </cell>
          <cell r="M2966">
            <v>3</v>
          </cell>
          <cell r="N2966" t="str">
            <v>Standard</v>
          </cell>
          <cell r="O2966" t="str">
            <v/>
          </cell>
          <cell r="P2966" t="str">
            <v/>
          </cell>
          <cell r="Q2966">
            <v>3</v>
          </cell>
          <cell r="R2966" t="str">
            <v>Année Philologique</v>
          </cell>
          <cell r="S2966" t="str">
            <v/>
          </cell>
        </row>
        <row r="2967">
          <cell r="E2967">
            <v>2142</v>
          </cell>
          <cell r="F2967" t="str">
            <v>Logins</v>
          </cell>
          <cell r="G2967" t="str">
            <v>201907</v>
          </cell>
          <cell r="H2967" t="str">
            <v>Universidade da Coruña</v>
          </cell>
          <cell r="I2967" t="str">
            <v>A Coruña</v>
          </cell>
          <cell r="J2967" t="str">
            <v>Spain</v>
          </cell>
          <cell r="K2967">
            <v>2</v>
          </cell>
          <cell r="L2967" t="str">
            <v>Institute</v>
          </cell>
          <cell r="M2967">
            <v>3</v>
          </cell>
          <cell r="N2967" t="str">
            <v>Standard</v>
          </cell>
          <cell r="O2967" t="str">
            <v/>
          </cell>
          <cell r="P2967" t="str">
            <v/>
          </cell>
          <cell r="Q2967">
            <v>3</v>
          </cell>
          <cell r="R2967" t="str">
            <v>Année Philologique</v>
          </cell>
          <cell r="S2967" t="str">
            <v/>
          </cell>
        </row>
        <row r="2968">
          <cell r="E2968">
            <v>2142</v>
          </cell>
          <cell r="F2968" t="str">
            <v>Logins</v>
          </cell>
          <cell r="G2968" t="str">
            <v>201908</v>
          </cell>
          <cell r="H2968" t="str">
            <v>Universidade da Coruña</v>
          </cell>
          <cell r="I2968" t="str">
            <v>A Coruña</v>
          </cell>
          <cell r="J2968" t="str">
            <v>Spain</v>
          </cell>
          <cell r="K2968">
            <v>2</v>
          </cell>
          <cell r="L2968" t="str">
            <v>Institute</v>
          </cell>
          <cell r="M2968">
            <v>3</v>
          </cell>
          <cell r="N2968" t="str">
            <v>Standard</v>
          </cell>
          <cell r="O2968" t="str">
            <v/>
          </cell>
          <cell r="P2968" t="str">
            <v/>
          </cell>
          <cell r="Q2968">
            <v>3</v>
          </cell>
          <cell r="R2968" t="str">
            <v>Année Philologique</v>
          </cell>
          <cell r="S2968" t="str">
            <v/>
          </cell>
        </row>
        <row r="2969">
          <cell r="E2969">
            <v>2142</v>
          </cell>
          <cell r="F2969" t="str">
            <v>Logins</v>
          </cell>
          <cell r="G2969" t="str">
            <v>201910</v>
          </cell>
          <cell r="H2969" t="str">
            <v>Universidade da Coruña</v>
          </cell>
          <cell r="I2969" t="str">
            <v>A Coruña</v>
          </cell>
          <cell r="J2969" t="str">
            <v>Spain</v>
          </cell>
          <cell r="K2969">
            <v>2</v>
          </cell>
          <cell r="L2969" t="str">
            <v>Institute</v>
          </cell>
          <cell r="M2969">
            <v>3</v>
          </cell>
          <cell r="N2969" t="str">
            <v>Standard</v>
          </cell>
          <cell r="O2969" t="str">
            <v/>
          </cell>
          <cell r="P2969" t="str">
            <v/>
          </cell>
          <cell r="Q2969">
            <v>3</v>
          </cell>
          <cell r="R2969" t="str">
            <v>Année Philologique</v>
          </cell>
          <cell r="S2969" t="str">
            <v/>
          </cell>
        </row>
        <row r="2970">
          <cell r="E2970">
            <v>2143</v>
          </cell>
          <cell r="F2970" t="str">
            <v>Logins</v>
          </cell>
          <cell r="G2970" t="str">
            <v>201902</v>
          </cell>
          <cell r="H2970" t="str">
            <v>Universidad de Vigo</v>
          </cell>
          <cell r="I2970" t="str">
            <v>Vigo</v>
          </cell>
          <cell r="J2970" t="str">
            <v>Spain</v>
          </cell>
          <cell r="K2970">
            <v>2</v>
          </cell>
          <cell r="L2970" t="str">
            <v>Institute</v>
          </cell>
          <cell r="M2970">
            <v>3</v>
          </cell>
          <cell r="N2970" t="str">
            <v>Standard</v>
          </cell>
          <cell r="O2970" t="str">
            <v/>
          </cell>
          <cell r="P2970" t="str">
            <v/>
          </cell>
          <cell r="Q2970">
            <v>3</v>
          </cell>
          <cell r="R2970" t="str">
            <v>Année Philologique</v>
          </cell>
          <cell r="S2970" t="str">
            <v/>
          </cell>
        </row>
        <row r="2971">
          <cell r="E2971">
            <v>2143</v>
          </cell>
          <cell r="F2971" t="str">
            <v>Logins</v>
          </cell>
          <cell r="G2971" t="str">
            <v>201903</v>
          </cell>
          <cell r="H2971" t="str">
            <v>Universidad de Vigo</v>
          </cell>
          <cell r="I2971" t="str">
            <v>Vigo</v>
          </cell>
          <cell r="J2971" t="str">
            <v>Spain</v>
          </cell>
          <cell r="K2971">
            <v>2</v>
          </cell>
          <cell r="L2971" t="str">
            <v>Institute</v>
          </cell>
          <cell r="M2971">
            <v>3</v>
          </cell>
          <cell r="N2971" t="str">
            <v>Standard</v>
          </cell>
          <cell r="O2971" t="str">
            <v/>
          </cell>
          <cell r="P2971" t="str">
            <v/>
          </cell>
          <cell r="Q2971">
            <v>3</v>
          </cell>
          <cell r="R2971" t="str">
            <v>Année Philologique</v>
          </cell>
          <cell r="S2971" t="str">
            <v/>
          </cell>
        </row>
        <row r="2972">
          <cell r="E2972">
            <v>2143</v>
          </cell>
          <cell r="F2972" t="str">
            <v>Logins</v>
          </cell>
          <cell r="G2972" t="str">
            <v>201904</v>
          </cell>
          <cell r="H2972" t="str">
            <v>Universidad de Vigo</v>
          </cell>
          <cell r="I2972" t="str">
            <v>Vigo</v>
          </cell>
          <cell r="J2972" t="str">
            <v>Spain</v>
          </cell>
          <cell r="K2972">
            <v>2</v>
          </cell>
          <cell r="L2972" t="str">
            <v>Institute</v>
          </cell>
          <cell r="M2972">
            <v>3</v>
          </cell>
          <cell r="N2972" t="str">
            <v>Standard</v>
          </cell>
          <cell r="O2972" t="str">
            <v/>
          </cell>
          <cell r="P2972" t="str">
            <v/>
          </cell>
          <cell r="Q2972">
            <v>3</v>
          </cell>
          <cell r="R2972" t="str">
            <v>Année Philologique</v>
          </cell>
          <cell r="S2972" t="str">
            <v/>
          </cell>
        </row>
        <row r="2973">
          <cell r="E2973">
            <v>2143</v>
          </cell>
          <cell r="F2973" t="str">
            <v>Logins</v>
          </cell>
          <cell r="G2973" t="str">
            <v>201909</v>
          </cell>
          <cell r="H2973" t="str">
            <v>Universidad de Vigo</v>
          </cell>
          <cell r="I2973" t="str">
            <v>Vigo</v>
          </cell>
          <cell r="J2973" t="str">
            <v>Spain</v>
          </cell>
          <cell r="K2973">
            <v>2</v>
          </cell>
          <cell r="L2973" t="str">
            <v>Institute</v>
          </cell>
          <cell r="M2973">
            <v>3</v>
          </cell>
          <cell r="N2973" t="str">
            <v>Standard</v>
          </cell>
          <cell r="O2973" t="str">
            <v/>
          </cell>
          <cell r="P2973" t="str">
            <v/>
          </cell>
          <cell r="Q2973">
            <v>3</v>
          </cell>
          <cell r="R2973" t="str">
            <v>Année Philologique</v>
          </cell>
          <cell r="S2973" t="str">
            <v/>
          </cell>
        </row>
        <row r="2974">
          <cell r="E2974">
            <v>2143</v>
          </cell>
          <cell r="F2974" t="str">
            <v>Logins</v>
          </cell>
          <cell r="G2974" t="str">
            <v>201910</v>
          </cell>
          <cell r="H2974" t="str">
            <v>Universidad de Vigo</v>
          </cell>
          <cell r="I2974" t="str">
            <v>Vigo</v>
          </cell>
          <cell r="J2974" t="str">
            <v>Spain</v>
          </cell>
          <cell r="K2974">
            <v>2</v>
          </cell>
          <cell r="L2974" t="str">
            <v>Institute</v>
          </cell>
          <cell r="M2974">
            <v>3</v>
          </cell>
          <cell r="N2974" t="str">
            <v>Standard</v>
          </cell>
          <cell r="O2974" t="str">
            <v/>
          </cell>
          <cell r="P2974" t="str">
            <v/>
          </cell>
          <cell r="Q2974">
            <v>3</v>
          </cell>
          <cell r="R2974" t="str">
            <v>Année Philologique</v>
          </cell>
          <cell r="S2974" t="str">
            <v/>
          </cell>
        </row>
        <row r="2975">
          <cell r="E2975">
            <v>2143</v>
          </cell>
          <cell r="F2975" t="str">
            <v>Logins</v>
          </cell>
          <cell r="G2975" t="str">
            <v>201911</v>
          </cell>
          <cell r="H2975" t="str">
            <v>Universidad de Vigo</v>
          </cell>
          <cell r="I2975" t="str">
            <v>Vigo</v>
          </cell>
          <cell r="J2975" t="str">
            <v>Spain</v>
          </cell>
          <cell r="K2975">
            <v>2</v>
          </cell>
          <cell r="L2975" t="str">
            <v>Institute</v>
          </cell>
          <cell r="M2975">
            <v>3</v>
          </cell>
          <cell r="N2975" t="str">
            <v>Standard</v>
          </cell>
          <cell r="O2975" t="str">
            <v/>
          </cell>
          <cell r="P2975" t="str">
            <v/>
          </cell>
          <cell r="Q2975">
            <v>3</v>
          </cell>
          <cell r="R2975" t="str">
            <v>Année Philologique</v>
          </cell>
          <cell r="S2975" t="str">
            <v/>
          </cell>
        </row>
        <row r="2976">
          <cell r="E2976">
            <v>2144</v>
          </cell>
          <cell r="F2976" t="str">
            <v>Logins</v>
          </cell>
          <cell r="G2976" t="str">
            <v>201901</v>
          </cell>
          <cell r="H2976" t="str">
            <v>University of Santiago de Compostela</v>
          </cell>
          <cell r="I2976" t="str">
            <v>Santiago de Compostela</v>
          </cell>
          <cell r="J2976" t="str">
            <v>Spain</v>
          </cell>
          <cell r="K2976">
            <v>2</v>
          </cell>
          <cell r="L2976" t="str">
            <v>Institute</v>
          </cell>
          <cell r="M2976">
            <v>3</v>
          </cell>
          <cell r="N2976" t="str">
            <v>Standard</v>
          </cell>
          <cell r="O2976" t="str">
            <v/>
          </cell>
          <cell r="P2976" t="str">
            <v/>
          </cell>
          <cell r="Q2976">
            <v>3</v>
          </cell>
          <cell r="R2976" t="str">
            <v>Année Philologique</v>
          </cell>
          <cell r="S2976" t="str">
            <v/>
          </cell>
        </row>
        <row r="2977">
          <cell r="E2977">
            <v>2144</v>
          </cell>
          <cell r="F2977" t="str">
            <v>Logins</v>
          </cell>
          <cell r="G2977" t="str">
            <v>201902</v>
          </cell>
          <cell r="H2977" t="str">
            <v>University of Santiago de Compostela</v>
          </cell>
          <cell r="I2977" t="str">
            <v>Santiago de Compostela</v>
          </cell>
          <cell r="J2977" t="str">
            <v>Spain</v>
          </cell>
          <cell r="K2977">
            <v>2</v>
          </cell>
          <cell r="L2977" t="str">
            <v>Institute</v>
          </cell>
          <cell r="M2977">
            <v>3</v>
          </cell>
          <cell r="N2977" t="str">
            <v>Standard</v>
          </cell>
          <cell r="O2977" t="str">
            <v/>
          </cell>
          <cell r="P2977" t="str">
            <v/>
          </cell>
          <cell r="Q2977">
            <v>3</v>
          </cell>
          <cell r="R2977" t="str">
            <v>Année Philologique</v>
          </cell>
          <cell r="S2977" t="str">
            <v/>
          </cell>
        </row>
        <row r="2978">
          <cell r="E2978">
            <v>2144</v>
          </cell>
          <cell r="F2978" t="str">
            <v>Logins</v>
          </cell>
          <cell r="G2978" t="str">
            <v>201903</v>
          </cell>
          <cell r="H2978" t="str">
            <v>University of Santiago de Compostela</v>
          </cell>
          <cell r="I2978" t="str">
            <v>Santiago de Compostela</v>
          </cell>
          <cell r="J2978" t="str">
            <v>Spain</v>
          </cell>
          <cell r="K2978">
            <v>2</v>
          </cell>
          <cell r="L2978" t="str">
            <v>Institute</v>
          </cell>
          <cell r="M2978">
            <v>3</v>
          </cell>
          <cell r="N2978" t="str">
            <v>Standard</v>
          </cell>
          <cell r="O2978" t="str">
            <v/>
          </cell>
          <cell r="P2978" t="str">
            <v/>
          </cell>
          <cell r="Q2978">
            <v>3</v>
          </cell>
          <cell r="R2978" t="str">
            <v>Année Philologique</v>
          </cell>
          <cell r="S2978" t="str">
            <v/>
          </cell>
        </row>
        <row r="2979">
          <cell r="E2979">
            <v>2144</v>
          </cell>
          <cell r="F2979" t="str">
            <v>Logins</v>
          </cell>
          <cell r="G2979" t="str">
            <v>201904</v>
          </cell>
          <cell r="H2979" t="str">
            <v>University of Santiago de Compostela</v>
          </cell>
          <cell r="I2979" t="str">
            <v>Santiago de Compostela</v>
          </cell>
          <cell r="J2979" t="str">
            <v>Spain</v>
          </cell>
          <cell r="K2979">
            <v>2</v>
          </cell>
          <cell r="L2979" t="str">
            <v>Institute</v>
          </cell>
          <cell r="M2979">
            <v>3</v>
          </cell>
          <cell r="N2979" t="str">
            <v>Standard</v>
          </cell>
          <cell r="O2979" t="str">
            <v/>
          </cell>
          <cell r="P2979" t="str">
            <v/>
          </cell>
          <cell r="Q2979">
            <v>3</v>
          </cell>
          <cell r="R2979" t="str">
            <v>Année Philologique</v>
          </cell>
          <cell r="S2979" t="str">
            <v/>
          </cell>
        </row>
        <row r="2980">
          <cell r="E2980">
            <v>2144</v>
          </cell>
          <cell r="F2980" t="str">
            <v>Logins</v>
          </cell>
          <cell r="G2980" t="str">
            <v>201905</v>
          </cell>
          <cell r="H2980" t="str">
            <v>University of Santiago de Compostela</v>
          </cell>
          <cell r="I2980" t="str">
            <v>Santiago de Compostela</v>
          </cell>
          <cell r="J2980" t="str">
            <v>Spain</v>
          </cell>
          <cell r="K2980">
            <v>2</v>
          </cell>
          <cell r="L2980" t="str">
            <v>Institute</v>
          </cell>
          <cell r="M2980">
            <v>3</v>
          </cell>
          <cell r="N2980" t="str">
            <v>Standard</v>
          </cell>
          <cell r="O2980" t="str">
            <v/>
          </cell>
          <cell r="P2980" t="str">
            <v/>
          </cell>
          <cell r="Q2980">
            <v>3</v>
          </cell>
          <cell r="R2980" t="str">
            <v>Année Philologique</v>
          </cell>
          <cell r="S2980" t="str">
            <v/>
          </cell>
        </row>
        <row r="2981">
          <cell r="E2981">
            <v>2144</v>
          </cell>
          <cell r="F2981" t="str">
            <v>Logins</v>
          </cell>
          <cell r="G2981" t="str">
            <v>201906</v>
          </cell>
          <cell r="H2981" t="str">
            <v>University of Santiago de Compostela</v>
          </cell>
          <cell r="I2981" t="str">
            <v>Santiago de Compostela</v>
          </cell>
          <cell r="J2981" t="str">
            <v>Spain</v>
          </cell>
          <cell r="K2981">
            <v>2</v>
          </cell>
          <cell r="L2981" t="str">
            <v>Institute</v>
          </cell>
          <cell r="M2981">
            <v>3</v>
          </cell>
          <cell r="N2981" t="str">
            <v>Standard</v>
          </cell>
          <cell r="O2981" t="str">
            <v/>
          </cell>
          <cell r="P2981" t="str">
            <v/>
          </cell>
          <cell r="Q2981">
            <v>3</v>
          </cell>
          <cell r="R2981" t="str">
            <v>Année Philologique</v>
          </cell>
          <cell r="S2981" t="str">
            <v/>
          </cell>
        </row>
        <row r="2982">
          <cell r="E2982">
            <v>2144</v>
          </cell>
          <cell r="F2982" t="str">
            <v>Logins</v>
          </cell>
          <cell r="G2982" t="str">
            <v>201907</v>
          </cell>
          <cell r="H2982" t="str">
            <v>University of Santiago de Compostela</v>
          </cell>
          <cell r="I2982" t="str">
            <v>Santiago de Compostela</v>
          </cell>
          <cell r="J2982" t="str">
            <v>Spain</v>
          </cell>
          <cell r="K2982">
            <v>2</v>
          </cell>
          <cell r="L2982" t="str">
            <v>Institute</v>
          </cell>
          <cell r="M2982">
            <v>3</v>
          </cell>
          <cell r="N2982" t="str">
            <v>Standard</v>
          </cell>
          <cell r="O2982" t="str">
            <v/>
          </cell>
          <cell r="P2982" t="str">
            <v/>
          </cell>
          <cell r="Q2982">
            <v>3</v>
          </cell>
          <cell r="R2982" t="str">
            <v>Année Philologique</v>
          </cell>
          <cell r="S2982" t="str">
            <v/>
          </cell>
        </row>
        <row r="2983">
          <cell r="E2983">
            <v>2144</v>
          </cell>
          <cell r="F2983" t="str">
            <v>Logins</v>
          </cell>
          <cell r="G2983" t="str">
            <v>201909</v>
          </cell>
          <cell r="H2983" t="str">
            <v>University of Santiago de Compostela</v>
          </cell>
          <cell r="I2983" t="str">
            <v>Santiago de Compostela</v>
          </cell>
          <cell r="J2983" t="str">
            <v>Spain</v>
          </cell>
          <cell r="K2983">
            <v>2</v>
          </cell>
          <cell r="L2983" t="str">
            <v>Institute</v>
          </cell>
          <cell r="M2983">
            <v>3</v>
          </cell>
          <cell r="N2983" t="str">
            <v>Standard</v>
          </cell>
          <cell r="O2983" t="str">
            <v/>
          </cell>
          <cell r="P2983" t="str">
            <v/>
          </cell>
          <cell r="Q2983">
            <v>3</v>
          </cell>
          <cell r="R2983" t="str">
            <v>Année Philologique</v>
          </cell>
          <cell r="S2983" t="str">
            <v/>
          </cell>
        </row>
        <row r="2984">
          <cell r="E2984">
            <v>2144</v>
          </cell>
          <cell r="F2984" t="str">
            <v>Logins</v>
          </cell>
          <cell r="G2984" t="str">
            <v>201910</v>
          </cell>
          <cell r="H2984" t="str">
            <v>University of Santiago de Compostela</v>
          </cell>
          <cell r="I2984" t="str">
            <v>Santiago de Compostela</v>
          </cell>
          <cell r="J2984" t="str">
            <v>Spain</v>
          </cell>
          <cell r="K2984">
            <v>2</v>
          </cell>
          <cell r="L2984" t="str">
            <v>Institute</v>
          </cell>
          <cell r="M2984">
            <v>3</v>
          </cell>
          <cell r="N2984" t="str">
            <v>Standard</v>
          </cell>
          <cell r="O2984" t="str">
            <v/>
          </cell>
          <cell r="P2984" t="str">
            <v/>
          </cell>
          <cell r="Q2984">
            <v>3</v>
          </cell>
          <cell r="R2984" t="str">
            <v>Année Philologique</v>
          </cell>
          <cell r="S2984" t="str">
            <v/>
          </cell>
        </row>
        <row r="2985">
          <cell r="E2985">
            <v>2144</v>
          </cell>
          <cell r="F2985" t="str">
            <v>Logins</v>
          </cell>
          <cell r="G2985" t="str">
            <v>201911</v>
          </cell>
          <cell r="H2985" t="str">
            <v>University of Santiago de Compostela</v>
          </cell>
          <cell r="I2985" t="str">
            <v>Santiago de Compostela</v>
          </cell>
          <cell r="J2985" t="str">
            <v>Spain</v>
          </cell>
          <cell r="K2985">
            <v>2</v>
          </cell>
          <cell r="L2985" t="str">
            <v>Institute</v>
          </cell>
          <cell r="M2985">
            <v>3</v>
          </cell>
          <cell r="N2985" t="str">
            <v>Standard</v>
          </cell>
          <cell r="O2985" t="str">
            <v/>
          </cell>
          <cell r="P2985" t="str">
            <v/>
          </cell>
          <cell r="Q2985">
            <v>3</v>
          </cell>
          <cell r="R2985" t="str">
            <v>Année Philologique</v>
          </cell>
          <cell r="S2985" t="str">
            <v/>
          </cell>
        </row>
        <row r="2986">
          <cell r="E2986">
            <v>2144</v>
          </cell>
          <cell r="F2986" t="str">
            <v>Logins</v>
          </cell>
          <cell r="G2986" t="str">
            <v>201912</v>
          </cell>
          <cell r="H2986" t="str">
            <v>University of Santiago de Compostela</v>
          </cell>
          <cell r="I2986" t="str">
            <v>Santiago de Compostela</v>
          </cell>
          <cell r="J2986" t="str">
            <v>Spain</v>
          </cell>
          <cell r="K2986">
            <v>2</v>
          </cell>
          <cell r="L2986" t="str">
            <v>Institute</v>
          </cell>
          <cell r="M2986">
            <v>3</v>
          </cell>
          <cell r="N2986" t="str">
            <v>Standard</v>
          </cell>
          <cell r="O2986" t="str">
            <v/>
          </cell>
          <cell r="P2986" t="str">
            <v/>
          </cell>
          <cell r="Q2986">
            <v>3</v>
          </cell>
          <cell r="R2986" t="str">
            <v>Année Philologique</v>
          </cell>
          <cell r="S2986" t="str">
            <v/>
          </cell>
        </row>
        <row r="2987">
          <cell r="E2987">
            <v>2153</v>
          </cell>
          <cell r="F2987" t="str">
            <v>Logins</v>
          </cell>
          <cell r="G2987" t="str">
            <v>201901</v>
          </cell>
          <cell r="H2987" t="str">
            <v>Calvin College &amp; Calvin Theological Seminary</v>
          </cell>
          <cell r="I2987" t="str">
            <v>Grand Rapids</v>
          </cell>
          <cell r="J2987" t="str">
            <v>USA</v>
          </cell>
          <cell r="K2987">
            <v>2</v>
          </cell>
          <cell r="L2987" t="str">
            <v>Institute</v>
          </cell>
          <cell r="M2987">
            <v>11</v>
          </cell>
          <cell r="N2987" t="str">
            <v>CARN-4</v>
          </cell>
          <cell r="O2987" t="str">
            <v/>
          </cell>
          <cell r="P2987" t="str">
            <v/>
          </cell>
          <cell r="Q2987">
            <v>3</v>
          </cell>
          <cell r="R2987" t="str">
            <v>Année Philologique</v>
          </cell>
          <cell r="S2987" t="str">
            <v/>
          </cell>
        </row>
        <row r="2988">
          <cell r="E2988">
            <v>2153</v>
          </cell>
          <cell r="F2988" t="str">
            <v>Logins</v>
          </cell>
          <cell r="G2988" t="str">
            <v>201902</v>
          </cell>
          <cell r="H2988" t="str">
            <v>Calvin College &amp; Calvin Theological Seminary</v>
          </cell>
          <cell r="I2988" t="str">
            <v>Grand Rapids</v>
          </cell>
          <cell r="J2988" t="str">
            <v>USA</v>
          </cell>
          <cell r="K2988">
            <v>2</v>
          </cell>
          <cell r="L2988" t="str">
            <v>Institute</v>
          </cell>
          <cell r="M2988">
            <v>11</v>
          </cell>
          <cell r="N2988" t="str">
            <v>CARN-4</v>
          </cell>
          <cell r="O2988" t="str">
            <v/>
          </cell>
          <cell r="P2988" t="str">
            <v/>
          </cell>
          <cell r="Q2988">
            <v>3</v>
          </cell>
          <cell r="R2988" t="str">
            <v>Année Philologique</v>
          </cell>
          <cell r="S2988" t="str">
            <v/>
          </cell>
        </row>
        <row r="2989">
          <cell r="E2989">
            <v>2153</v>
          </cell>
          <cell r="F2989" t="str">
            <v>Logins</v>
          </cell>
          <cell r="G2989" t="str">
            <v>201904</v>
          </cell>
          <cell r="H2989" t="str">
            <v>Calvin College &amp; Calvin Theological Seminary</v>
          </cell>
          <cell r="I2989" t="str">
            <v>Grand Rapids</v>
          </cell>
          <cell r="J2989" t="str">
            <v>USA</v>
          </cell>
          <cell r="K2989">
            <v>2</v>
          </cell>
          <cell r="L2989" t="str">
            <v>Institute</v>
          </cell>
          <cell r="M2989">
            <v>11</v>
          </cell>
          <cell r="N2989" t="str">
            <v>CARN-4</v>
          </cell>
          <cell r="O2989" t="str">
            <v/>
          </cell>
          <cell r="P2989" t="str">
            <v/>
          </cell>
          <cell r="Q2989">
            <v>3</v>
          </cell>
          <cell r="R2989" t="str">
            <v>Année Philologique</v>
          </cell>
          <cell r="S2989" t="str">
            <v/>
          </cell>
        </row>
        <row r="2990">
          <cell r="E2990">
            <v>2153</v>
          </cell>
          <cell r="F2990" t="str">
            <v>Logins</v>
          </cell>
          <cell r="G2990" t="str">
            <v>201906</v>
          </cell>
          <cell r="H2990" t="str">
            <v>Calvin College &amp; Calvin Theological Seminary</v>
          </cell>
          <cell r="I2990" t="str">
            <v>Grand Rapids</v>
          </cell>
          <cell r="J2990" t="str">
            <v>USA</v>
          </cell>
          <cell r="K2990">
            <v>2</v>
          </cell>
          <cell r="L2990" t="str">
            <v>Institute</v>
          </cell>
          <cell r="M2990">
            <v>11</v>
          </cell>
          <cell r="N2990" t="str">
            <v>CARN-4</v>
          </cell>
          <cell r="O2990" t="str">
            <v/>
          </cell>
          <cell r="P2990" t="str">
            <v/>
          </cell>
          <cell r="Q2990">
            <v>3</v>
          </cell>
          <cell r="R2990" t="str">
            <v>Année Philologique</v>
          </cell>
          <cell r="S2990" t="str">
            <v/>
          </cell>
        </row>
        <row r="2991">
          <cell r="E2991">
            <v>2153</v>
          </cell>
          <cell r="F2991" t="str">
            <v>Logins</v>
          </cell>
          <cell r="G2991" t="str">
            <v>201908</v>
          </cell>
          <cell r="H2991" t="str">
            <v>Calvin College &amp; Calvin Theological Seminary</v>
          </cell>
          <cell r="I2991" t="str">
            <v>Grand Rapids</v>
          </cell>
          <cell r="J2991" t="str">
            <v>USA</v>
          </cell>
          <cell r="K2991">
            <v>2</v>
          </cell>
          <cell r="L2991" t="str">
            <v>Institute</v>
          </cell>
          <cell r="M2991">
            <v>11</v>
          </cell>
          <cell r="N2991" t="str">
            <v>CARN-4</v>
          </cell>
          <cell r="O2991" t="str">
            <v/>
          </cell>
          <cell r="P2991" t="str">
            <v/>
          </cell>
          <cell r="Q2991">
            <v>3</v>
          </cell>
          <cell r="R2991" t="str">
            <v>Année Philologique</v>
          </cell>
          <cell r="S2991" t="str">
            <v/>
          </cell>
        </row>
        <row r="2992">
          <cell r="E2992">
            <v>2154</v>
          </cell>
          <cell r="F2992" t="str">
            <v>Logins</v>
          </cell>
          <cell r="G2992" t="str">
            <v>201901</v>
          </cell>
          <cell r="H2992" t="str">
            <v>Université de Toulouse 2 - Le Mirail</v>
          </cell>
          <cell r="I2992" t="str">
            <v>Toulouse</v>
          </cell>
          <cell r="J2992" t="str">
            <v>France</v>
          </cell>
          <cell r="K2992">
            <v>1</v>
          </cell>
          <cell r="L2992" t="str">
            <v>Consortium</v>
          </cell>
          <cell r="M2992">
            <v>2</v>
          </cell>
          <cell r="N2992" t="str">
            <v>Campus Wide</v>
          </cell>
          <cell r="O2992" t="str">
            <v/>
          </cell>
          <cell r="P2992" t="str">
            <v/>
          </cell>
          <cell r="Q2992">
            <v>60</v>
          </cell>
          <cell r="R2992" t="str">
            <v>Année Philologique</v>
          </cell>
          <cell r="S2992" t="str">
            <v/>
          </cell>
        </row>
        <row r="2993">
          <cell r="E2993">
            <v>2154</v>
          </cell>
          <cell r="F2993" t="str">
            <v>Logins</v>
          </cell>
          <cell r="G2993" t="str">
            <v>201902</v>
          </cell>
          <cell r="H2993" t="str">
            <v>Université de Toulouse 2 - Le Mirail</v>
          </cell>
          <cell r="I2993" t="str">
            <v>Toulouse</v>
          </cell>
          <cell r="J2993" t="str">
            <v>France</v>
          </cell>
          <cell r="K2993">
            <v>1</v>
          </cell>
          <cell r="L2993" t="str">
            <v>Consortium</v>
          </cell>
          <cell r="M2993">
            <v>2</v>
          </cell>
          <cell r="N2993" t="str">
            <v>Campus Wide</v>
          </cell>
          <cell r="O2993" t="str">
            <v/>
          </cell>
          <cell r="P2993" t="str">
            <v/>
          </cell>
          <cell r="Q2993">
            <v>60</v>
          </cell>
          <cell r="R2993" t="str">
            <v>Année Philologique</v>
          </cell>
          <cell r="S2993" t="str">
            <v/>
          </cell>
        </row>
        <row r="2994">
          <cell r="E2994">
            <v>2154</v>
          </cell>
          <cell r="F2994" t="str">
            <v>Logins</v>
          </cell>
          <cell r="G2994" t="str">
            <v>201903</v>
          </cell>
          <cell r="H2994" t="str">
            <v>Université de Toulouse 2 - Le Mirail</v>
          </cell>
          <cell r="I2994" t="str">
            <v>Toulouse</v>
          </cell>
          <cell r="J2994" t="str">
            <v>France</v>
          </cell>
          <cell r="K2994">
            <v>1</v>
          </cell>
          <cell r="L2994" t="str">
            <v>Consortium</v>
          </cell>
          <cell r="M2994">
            <v>2</v>
          </cell>
          <cell r="N2994" t="str">
            <v>Campus Wide</v>
          </cell>
          <cell r="O2994" t="str">
            <v/>
          </cell>
          <cell r="P2994" t="str">
            <v/>
          </cell>
          <cell r="Q2994">
            <v>60</v>
          </cell>
          <cell r="R2994" t="str">
            <v>Année Philologique</v>
          </cell>
          <cell r="S2994" t="str">
            <v/>
          </cell>
        </row>
        <row r="2995">
          <cell r="E2995">
            <v>2154</v>
          </cell>
          <cell r="F2995" t="str">
            <v>Logins</v>
          </cell>
          <cell r="G2995" t="str">
            <v>201904</v>
          </cell>
          <cell r="H2995" t="str">
            <v>Université de Toulouse 2 - Le Mirail</v>
          </cell>
          <cell r="I2995" t="str">
            <v>Toulouse</v>
          </cell>
          <cell r="J2995" t="str">
            <v>France</v>
          </cell>
          <cell r="K2995">
            <v>1</v>
          </cell>
          <cell r="L2995" t="str">
            <v>Consortium</v>
          </cell>
          <cell r="M2995">
            <v>2</v>
          </cell>
          <cell r="N2995" t="str">
            <v>Campus Wide</v>
          </cell>
          <cell r="O2995" t="str">
            <v/>
          </cell>
          <cell r="P2995" t="str">
            <v/>
          </cell>
          <cell r="Q2995">
            <v>60</v>
          </cell>
          <cell r="R2995" t="str">
            <v>Année Philologique</v>
          </cell>
          <cell r="S2995" t="str">
            <v/>
          </cell>
        </row>
        <row r="2996">
          <cell r="E2996">
            <v>2154</v>
          </cell>
          <cell r="F2996" t="str">
            <v>Logins</v>
          </cell>
          <cell r="G2996" t="str">
            <v>201905</v>
          </cell>
          <cell r="H2996" t="str">
            <v>Université de Toulouse 2 - Le Mirail</v>
          </cell>
          <cell r="I2996" t="str">
            <v>Toulouse</v>
          </cell>
          <cell r="J2996" t="str">
            <v>France</v>
          </cell>
          <cell r="K2996">
            <v>1</v>
          </cell>
          <cell r="L2996" t="str">
            <v>Consortium</v>
          </cell>
          <cell r="M2996">
            <v>2</v>
          </cell>
          <cell r="N2996" t="str">
            <v>Campus Wide</v>
          </cell>
          <cell r="O2996" t="str">
            <v/>
          </cell>
          <cell r="P2996" t="str">
            <v/>
          </cell>
          <cell r="Q2996">
            <v>60</v>
          </cell>
          <cell r="R2996" t="str">
            <v>Année Philologique</v>
          </cell>
          <cell r="S2996" t="str">
            <v/>
          </cell>
        </row>
        <row r="2997">
          <cell r="E2997">
            <v>2154</v>
          </cell>
          <cell r="F2997" t="str">
            <v>Logins</v>
          </cell>
          <cell r="G2997" t="str">
            <v>201906</v>
          </cell>
          <cell r="H2997" t="str">
            <v>Université de Toulouse 2 - Le Mirail</v>
          </cell>
          <cell r="I2997" t="str">
            <v>Toulouse</v>
          </cell>
          <cell r="J2997" t="str">
            <v>France</v>
          </cell>
          <cell r="K2997">
            <v>1</v>
          </cell>
          <cell r="L2997" t="str">
            <v>Consortium</v>
          </cell>
          <cell r="M2997">
            <v>2</v>
          </cell>
          <cell r="N2997" t="str">
            <v>Campus Wide</v>
          </cell>
          <cell r="O2997" t="str">
            <v/>
          </cell>
          <cell r="P2997" t="str">
            <v/>
          </cell>
          <cell r="Q2997">
            <v>60</v>
          </cell>
          <cell r="R2997" t="str">
            <v>Année Philologique</v>
          </cell>
          <cell r="S2997" t="str">
            <v/>
          </cell>
        </row>
        <row r="2998">
          <cell r="E2998">
            <v>2154</v>
          </cell>
          <cell r="F2998" t="str">
            <v>Logins</v>
          </cell>
          <cell r="G2998" t="str">
            <v>201907</v>
          </cell>
          <cell r="H2998" t="str">
            <v>Université de Toulouse 2 - Le Mirail</v>
          </cell>
          <cell r="I2998" t="str">
            <v>Toulouse</v>
          </cell>
          <cell r="J2998" t="str">
            <v>France</v>
          </cell>
          <cell r="K2998">
            <v>1</v>
          </cell>
          <cell r="L2998" t="str">
            <v>Consortium</v>
          </cell>
          <cell r="M2998">
            <v>2</v>
          </cell>
          <cell r="N2998" t="str">
            <v>Campus Wide</v>
          </cell>
          <cell r="O2998" t="str">
            <v/>
          </cell>
          <cell r="P2998" t="str">
            <v/>
          </cell>
          <cell r="Q2998">
            <v>60</v>
          </cell>
          <cell r="R2998" t="str">
            <v>Année Philologique</v>
          </cell>
          <cell r="S2998" t="str">
            <v/>
          </cell>
        </row>
        <row r="2999">
          <cell r="E2999">
            <v>2154</v>
          </cell>
          <cell r="F2999" t="str">
            <v>Logins</v>
          </cell>
          <cell r="G2999" t="str">
            <v>201908</v>
          </cell>
          <cell r="H2999" t="str">
            <v>Université de Toulouse 2 - Le Mirail</v>
          </cell>
          <cell r="I2999" t="str">
            <v>Toulouse</v>
          </cell>
          <cell r="J2999" t="str">
            <v>France</v>
          </cell>
          <cell r="K2999">
            <v>1</v>
          </cell>
          <cell r="L2999" t="str">
            <v>Consortium</v>
          </cell>
          <cell r="M2999">
            <v>2</v>
          </cell>
          <cell r="N2999" t="str">
            <v>Campus Wide</v>
          </cell>
          <cell r="O2999" t="str">
            <v/>
          </cell>
          <cell r="P2999" t="str">
            <v/>
          </cell>
          <cell r="Q2999">
            <v>60</v>
          </cell>
          <cell r="R2999" t="str">
            <v>Année Philologique</v>
          </cell>
          <cell r="S2999" t="str">
            <v/>
          </cell>
        </row>
        <row r="3000">
          <cell r="E3000">
            <v>2154</v>
          </cell>
          <cell r="F3000" t="str">
            <v>Logins</v>
          </cell>
          <cell r="G3000" t="str">
            <v>201909</v>
          </cell>
          <cell r="H3000" t="str">
            <v>Université de Toulouse 2 - Le Mirail</v>
          </cell>
          <cell r="I3000" t="str">
            <v>Toulouse</v>
          </cell>
          <cell r="J3000" t="str">
            <v>France</v>
          </cell>
          <cell r="K3000">
            <v>1</v>
          </cell>
          <cell r="L3000" t="str">
            <v>Consortium</v>
          </cell>
          <cell r="M3000">
            <v>2</v>
          </cell>
          <cell r="N3000" t="str">
            <v>Campus Wide</v>
          </cell>
          <cell r="O3000" t="str">
            <v/>
          </cell>
          <cell r="P3000" t="str">
            <v/>
          </cell>
          <cell r="Q3000">
            <v>60</v>
          </cell>
          <cell r="R3000" t="str">
            <v>Année Philologique</v>
          </cell>
          <cell r="S3000" t="str">
            <v/>
          </cell>
        </row>
        <row r="3001">
          <cell r="E3001">
            <v>2154</v>
          </cell>
          <cell r="F3001" t="str">
            <v>Logins</v>
          </cell>
          <cell r="G3001" t="str">
            <v>201910</v>
          </cell>
          <cell r="H3001" t="str">
            <v>Université de Toulouse 2 - Le Mirail</v>
          </cell>
          <cell r="I3001" t="str">
            <v>Toulouse</v>
          </cell>
          <cell r="J3001" t="str">
            <v>France</v>
          </cell>
          <cell r="K3001">
            <v>1</v>
          </cell>
          <cell r="L3001" t="str">
            <v>Consortium</v>
          </cell>
          <cell r="M3001">
            <v>2</v>
          </cell>
          <cell r="N3001" t="str">
            <v>Campus Wide</v>
          </cell>
          <cell r="O3001" t="str">
            <v/>
          </cell>
          <cell r="P3001" t="str">
            <v/>
          </cell>
          <cell r="Q3001">
            <v>60</v>
          </cell>
          <cell r="R3001" t="str">
            <v>Année Philologique</v>
          </cell>
          <cell r="S3001" t="str">
            <v/>
          </cell>
        </row>
        <row r="3002">
          <cell r="E3002">
            <v>2154</v>
          </cell>
          <cell r="F3002" t="str">
            <v>Logins</v>
          </cell>
          <cell r="G3002" t="str">
            <v>201911</v>
          </cell>
          <cell r="H3002" t="str">
            <v>Université de Toulouse 2 - Le Mirail</v>
          </cell>
          <cell r="I3002" t="str">
            <v>Toulouse</v>
          </cell>
          <cell r="J3002" t="str">
            <v>France</v>
          </cell>
          <cell r="K3002">
            <v>1</v>
          </cell>
          <cell r="L3002" t="str">
            <v>Consortium</v>
          </cell>
          <cell r="M3002">
            <v>2</v>
          </cell>
          <cell r="N3002" t="str">
            <v>Campus Wide</v>
          </cell>
          <cell r="O3002" t="str">
            <v/>
          </cell>
          <cell r="P3002" t="str">
            <v/>
          </cell>
          <cell r="Q3002">
            <v>60</v>
          </cell>
          <cell r="R3002" t="str">
            <v>Année Philologique</v>
          </cell>
          <cell r="S3002" t="str">
            <v/>
          </cell>
        </row>
        <row r="3003">
          <cell r="E3003">
            <v>2154</v>
          </cell>
          <cell r="F3003" t="str">
            <v>Logins</v>
          </cell>
          <cell r="G3003" t="str">
            <v>201912</v>
          </cell>
          <cell r="H3003" t="str">
            <v>Université de Toulouse 2 - Le Mirail</v>
          </cell>
          <cell r="I3003" t="str">
            <v>Toulouse</v>
          </cell>
          <cell r="J3003" t="str">
            <v>France</v>
          </cell>
          <cell r="K3003">
            <v>1</v>
          </cell>
          <cell r="L3003" t="str">
            <v>Consortium</v>
          </cell>
          <cell r="M3003">
            <v>2</v>
          </cell>
          <cell r="N3003" t="str">
            <v>Campus Wide</v>
          </cell>
          <cell r="O3003" t="str">
            <v/>
          </cell>
          <cell r="P3003" t="str">
            <v/>
          </cell>
          <cell r="Q3003">
            <v>60</v>
          </cell>
          <cell r="R3003" t="str">
            <v>Année Philologique</v>
          </cell>
          <cell r="S3003" t="str">
            <v/>
          </cell>
        </row>
        <row r="3004">
          <cell r="E3004">
            <v>2159</v>
          </cell>
          <cell r="F3004" t="str">
            <v>Logins</v>
          </cell>
          <cell r="G3004" t="str">
            <v>201901</v>
          </cell>
          <cell r="H3004" t="str">
            <v>Universidad de Sevilla</v>
          </cell>
          <cell r="I3004" t="str">
            <v>Sevilla</v>
          </cell>
          <cell r="J3004" t="str">
            <v>Spain</v>
          </cell>
          <cell r="K3004">
            <v>2</v>
          </cell>
          <cell r="L3004" t="str">
            <v>Institute</v>
          </cell>
          <cell r="M3004">
            <v>3</v>
          </cell>
          <cell r="N3004" t="str">
            <v>Standard</v>
          </cell>
          <cell r="O3004" t="str">
            <v/>
          </cell>
          <cell r="P3004" t="str">
            <v/>
          </cell>
          <cell r="Q3004">
            <v>3</v>
          </cell>
          <cell r="R3004" t="str">
            <v>Année Philologique</v>
          </cell>
          <cell r="S3004" t="str">
            <v/>
          </cell>
        </row>
        <row r="3005">
          <cell r="E3005">
            <v>2159</v>
          </cell>
          <cell r="F3005" t="str">
            <v>Logins</v>
          </cell>
          <cell r="G3005" t="str">
            <v>201902</v>
          </cell>
          <cell r="H3005" t="str">
            <v>Universidad de Sevilla</v>
          </cell>
          <cell r="I3005" t="str">
            <v>Sevilla</v>
          </cell>
          <cell r="J3005" t="str">
            <v>Spain</v>
          </cell>
          <cell r="K3005">
            <v>2</v>
          </cell>
          <cell r="L3005" t="str">
            <v>Institute</v>
          </cell>
          <cell r="M3005">
            <v>3</v>
          </cell>
          <cell r="N3005" t="str">
            <v>Standard</v>
          </cell>
          <cell r="O3005" t="str">
            <v/>
          </cell>
          <cell r="P3005" t="str">
            <v/>
          </cell>
          <cell r="Q3005">
            <v>3</v>
          </cell>
          <cell r="R3005" t="str">
            <v>Année Philologique</v>
          </cell>
          <cell r="S3005" t="str">
            <v/>
          </cell>
        </row>
        <row r="3006">
          <cell r="E3006">
            <v>2159</v>
          </cell>
          <cell r="F3006" t="str">
            <v>Logins</v>
          </cell>
          <cell r="G3006" t="str">
            <v>201903</v>
          </cell>
          <cell r="H3006" t="str">
            <v>Universidad de Sevilla</v>
          </cell>
          <cell r="I3006" t="str">
            <v>Sevilla</v>
          </cell>
          <cell r="J3006" t="str">
            <v>Spain</v>
          </cell>
          <cell r="K3006">
            <v>2</v>
          </cell>
          <cell r="L3006" t="str">
            <v>Institute</v>
          </cell>
          <cell r="M3006">
            <v>3</v>
          </cell>
          <cell r="N3006" t="str">
            <v>Standard</v>
          </cell>
          <cell r="O3006" t="str">
            <v/>
          </cell>
          <cell r="P3006" t="str">
            <v/>
          </cell>
          <cell r="Q3006">
            <v>3</v>
          </cell>
          <cell r="R3006" t="str">
            <v>Année Philologique</v>
          </cell>
          <cell r="S3006" t="str">
            <v/>
          </cell>
        </row>
        <row r="3007">
          <cell r="E3007">
            <v>2159</v>
          </cell>
          <cell r="F3007" t="str">
            <v>Logins</v>
          </cell>
          <cell r="G3007" t="str">
            <v>201904</v>
          </cell>
          <cell r="H3007" t="str">
            <v>Universidad de Sevilla</v>
          </cell>
          <cell r="I3007" t="str">
            <v>Sevilla</v>
          </cell>
          <cell r="J3007" t="str">
            <v>Spain</v>
          </cell>
          <cell r="K3007">
            <v>2</v>
          </cell>
          <cell r="L3007" t="str">
            <v>Institute</v>
          </cell>
          <cell r="M3007">
            <v>3</v>
          </cell>
          <cell r="N3007" t="str">
            <v>Standard</v>
          </cell>
          <cell r="O3007" t="str">
            <v/>
          </cell>
          <cell r="P3007" t="str">
            <v/>
          </cell>
          <cell r="Q3007">
            <v>3</v>
          </cell>
          <cell r="R3007" t="str">
            <v>Année Philologique</v>
          </cell>
          <cell r="S3007" t="str">
            <v/>
          </cell>
        </row>
        <row r="3008">
          <cell r="E3008">
            <v>2159</v>
          </cell>
          <cell r="F3008" t="str">
            <v>Logins</v>
          </cell>
          <cell r="G3008" t="str">
            <v>201905</v>
          </cell>
          <cell r="H3008" t="str">
            <v>Universidad de Sevilla</v>
          </cell>
          <cell r="I3008" t="str">
            <v>Sevilla</v>
          </cell>
          <cell r="J3008" t="str">
            <v>Spain</v>
          </cell>
          <cell r="K3008">
            <v>2</v>
          </cell>
          <cell r="L3008" t="str">
            <v>Institute</v>
          </cell>
          <cell r="M3008">
            <v>3</v>
          </cell>
          <cell r="N3008" t="str">
            <v>Standard</v>
          </cell>
          <cell r="O3008" t="str">
            <v/>
          </cell>
          <cell r="P3008" t="str">
            <v/>
          </cell>
          <cell r="Q3008">
            <v>3</v>
          </cell>
          <cell r="R3008" t="str">
            <v>Année Philologique</v>
          </cell>
          <cell r="S3008" t="str">
            <v/>
          </cell>
        </row>
        <row r="3009">
          <cell r="E3009">
            <v>2159</v>
          </cell>
          <cell r="F3009" t="str">
            <v>Logins</v>
          </cell>
          <cell r="G3009" t="str">
            <v>201906</v>
          </cell>
          <cell r="H3009" t="str">
            <v>Universidad de Sevilla</v>
          </cell>
          <cell r="I3009" t="str">
            <v>Sevilla</v>
          </cell>
          <cell r="J3009" t="str">
            <v>Spain</v>
          </cell>
          <cell r="K3009">
            <v>2</v>
          </cell>
          <cell r="L3009" t="str">
            <v>Institute</v>
          </cell>
          <cell r="M3009">
            <v>3</v>
          </cell>
          <cell r="N3009" t="str">
            <v>Standard</v>
          </cell>
          <cell r="O3009" t="str">
            <v/>
          </cell>
          <cell r="P3009" t="str">
            <v/>
          </cell>
          <cell r="Q3009">
            <v>3</v>
          </cell>
          <cell r="R3009" t="str">
            <v>Année Philologique</v>
          </cell>
          <cell r="S3009" t="str">
            <v/>
          </cell>
        </row>
        <row r="3010">
          <cell r="E3010">
            <v>2159</v>
          </cell>
          <cell r="F3010" t="str">
            <v>Logins</v>
          </cell>
          <cell r="G3010" t="str">
            <v>201907</v>
          </cell>
          <cell r="H3010" t="str">
            <v>Universidad de Sevilla</v>
          </cell>
          <cell r="I3010" t="str">
            <v>Sevilla</v>
          </cell>
          <cell r="J3010" t="str">
            <v>Spain</v>
          </cell>
          <cell r="K3010">
            <v>2</v>
          </cell>
          <cell r="L3010" t="str">
            <v>Institute</v>
          </cell>
          <cell r="M3010">
            <v>3</v>
          </cell>
          <cell r="N3010" t="str">
            <v>Standard</v>
          </cell>
          <cell r="O3010" t="str">
            <v/>
          </cell>
          <cell r="P3010" t="str">
            <v/>
          </cell>
          <cell r="Q3010">
            <v>3</v>
          </cell>
          <cell r="R3010" t="str">
            <v>Année Philologique</v>
          </cell>
          <cell r="S3010" t="str">
            <v/>
          </cell>
        </row>
        <row r="3011">
          <cell r="E3011">
            <v>2159</v>
          </cell>
          <cell r="F3011" t="str">
            <v>Logins</v>
          </cell>
          <cell r="G3011" t="str">
            <v>201908</v>
          </cell>
          <cell r="H3011" t="str">
            <v>Universidad de Sevilla</v>
          </cell>
          <cell r="I3011" t="str">
            <v>Sevilla</v>
          </cell>
          <cell r="J3011" t="str">
            <v>Spain</v>
          </cell>
          <cell r="K3011">
            <v>2</v>
          </cell>
          <cell r="L3011" t="str">
            <v>Institute</v>
          </cell>
          <cell r="M3011">
            <v>3</v>
          </cell>
          <cell r="N3011" t="str">
            <v>Standard</v>
          </cell>
          <cell r="O3011" t="str">
            <v/>
          </cell>
          <cell r="P3011" t="str">
            <v/>
          </cell>
          <cell r="Q3011">
            <v>3</v>
          </cell>
          <cell r="R3011" t="str">
            <v>Année Philologique</v>
          </cell>
          <cell r="S3011" t="str">
            <v/>
          </cell>
        </row>
        <row r="3012">
          <cell r="E3012">
            <v>2159</v>
          </cell>
          <cell r="F3012" t="str">
            <v>Logins</v>
          </cell>
          <cell r="G3012" t="str">
            <v>201909</v>
          </cell>
          <cell r="H3012" t="str">
            <v>Universidad de Sevilla</v>
          </cell>
          <cell r="I3012" t="str">
            <v>Sevilla</v>
          </cell>
          <cell r="J3012" t="str">
            <v>Spain</v>
          </cell>
          <cell r="K3012">
            <v>2</v>
          </cell>
          <cell r="L3012" t="str">
            <v>Institute</v>
          </cell>
          <cell r="M3012">
            <v>3</v>
          </cell>
          <cell r="N3012" t="str">
            <v>Standard</v>
          </cell>
          <cell r="O3012" t="str">
            <v/>
          </cell>
          <cell r="P3012" t="str">
            <v/>
          </cell>
          <cell r="Q3012">
            <v>3</v>
          </cell>
          <cell r="R3012" t="str">
            <v>Année Philologique</v>
          </cell>
          <cell r="S3012" t="str">
            <v/>
          </cell>
        </row>
        <row r="3013">
          <cell r="E3013">
            <v>2159</v>
          </cell>
          <cell r="F3013" t="str">
            <v>Logins</v>
          </cell>
          <cell r="G3013" t="str">
            <v>201910</v>
          </cell>
          <cell r="H3013" t="str">
            <v>Universidad de Sevilla</v>
          </cell>
          <cell r="I3013" t="str">
            <v>Sevilla</v>
          </cell>
          <cell r="J3013" t="str">
            <v>Spain</v>
          </cell>
          <cell r="K3013">
            <v>2</v>
          </cell>
          <cell r="L3013" t="str">
            <v>Institute</v>
          </cell>
          <cell r="M3013">
            <v>3</v>
          </cell>
          <cell r="N3013" t="str">
            <v>Standard</v>
          </cell>
          <cell r="O3013" t="str">
            <v/>
          </cell>
          <cell r="P3013" t="str">
            <v/>
          </cell>
          <cell r="Q3013">
            <v>3</v>
          </cell>
          <cell r="R3013" t="str">
            <v>Année Philologique</v>
          </cell>
          <cell r="S3013" t="str">
            <v/>
          </cell>
        </row>
        <row r="3014">
          <cell r="E3014">
            <v>2159</v>
          </cell>
          <cell r="F3014" t="str">
            <v>Logins</v>
          </cell>
          <cell r="G3014" t="str">
            <v>201911</v>
          </cell>
          <cell r="H3014" t="str">
            <v>Universidad de Sevilla</v>
          </cell>
          <cell r="I3014" t="str">
            <v>Sevilla</v>
          </cell>
          <cell r="J3014" t="str">
            <v>Spain</v>
          </cell>
          <cell r="K3014">
            <v>2</v>
          </cell>
          <cell r="L3014" t="str">
            <v>Institute</v>
          </cell>
          <cell r="M3014">
            <v>3</v>
          </cell>
          <cell r="N3014" t="str">
            <v>Standard</v>
          </cell>
          <cell r="O3014" t="str">
            <v/>
          </cell>
          <cell r="P3014" t="str">
            <v/>
          </cell>
          <cell r="Q3014">
            <v>3</v>
          </cell>
          <cell r="R3014" t="str">
            <v>Année Philologique</v>
          </cell>
          <cell r="S3014" t="str">
            <v/>
          </cell>
        </row>
        <row r="3015">
          <cell r="E3015">
            <v>2159</v>
          </cell>
          <cell r="F3015" t="str">
            <v>Logins</v>
          </cell>
          <cell r="G3015" t="str">
            <v>201912</v>
          </cell>
          <cell r="H3015" t="str">
            <v>Universidad de Sevilla</v>
          </cell>
          <cell r="I3015" t="str">
            <v>Sevilla</v>
          </cell>
          <cell r="J3015" t="str">
            <v>Spain</v>
          </cell>
          <cell r="K3015">
            <v>2</v>
          </cell>
          <cell r="L3015" t="str">
            <v>Institute</v>
          </cell>
          <cell r="M3015">
            <v>3</v>
          </cell>
          <cell r="N3015" t="str">
            <v>Standard</v>
          </cell>
          <cell r="O3015" t="str">
            <v/>
          </cell>
          <cell r="P3015" t="str">
            <v/>
          </cell>
          <cell r="Q3015">
            <v>3</v>
          </cell>
          <cell r="R3015" t="str">
            <v>Année Philologique</v>
          </cell>
          <cell r="S3015" t="str">
            <v/>
          </cell>
        </row>
        <row r="3016">
          <cell r="E3016">
            <v>2176</v>
          </cell>
          <cell r="F3016" t="str">
            <v>Logins</v>
          </cell>
          <cell r="G3016" t="str">
            <v>201901</v>
          </cell>
          <cell r="H3016" t="str">
            <v>State University of NY at Buffalo</v>
          </cell>
          <cell r="I3016" t="str">
            <v>Buffalo</v>
          </cell>
          <cell r="J3016" t="str">
            <v>USA</v>
          </cell>
          <cell r="K3016">
            <v>2</v>
          </cell>
          <cell r="L3016" t="str">
            <v>Institute</v>
          </cell>
          <cell r="M3016">
            <v>9</v>
          </cell>
          <cell r="N3016" t="str">
            <v>CARN-2</v>
          </cell>
          <cell r="O3016" t="str">
            <v/>
          </cell>
          <cell r="P3016" t="str">
            <v/>
          </cell>
          <cell r="Q3016">
            <v>3</v>
          </cell>
          <cell r="R3016" t="str">
            <v>Année Philologique</v>
          </cell>
          <cell r="S3016" t="str">
            <v/>
          </cell>
        </row>
        <row r="3017">
          <cell r="E3017">
            <v>2176</v>
          </cell>
          <cell r="F3017" t="str">
            <v>Logins</v>
          </cell>
          <cell r="G3017" t="str">
            <v>201902</v>
          </cell>
          <cell r="H3017" t="str">
            <v>State University of NY at Buffalo</v>
          </cell>
          <cell r="I3017" t="str">
            <v>Buffalo</v>
          </cell>
          <cell r="J3017" t="str">
            <v>USA</v>
          </cell>
          <cell r="K3017">
            <v>2</v>
          </cell>
          <cell r="L3017" t="str">
            <v>Institute</v>
          </cell>
          <cell r="M3017">
            <v>9</v>
          </cell>
          <cell r="N3017" t="str">
            <v>CARN-2</v>
          </cell>
          <cell r="O3017" t="str">
            <v/>
          </cell>
          <cell r="P3017" t="str">
            <v/>
          </cell>
          <cell r="Q3017">
            <v>3</v>
          </cell>
          <cell r="R3017" t="str">
            <v>Année Philologique</v>
          </cell>
          <cell r="S3017" t="str">
            <v/>
          </cell>
        </row>
        <row r="3018">
          <cell r="E3018">
            <v>2176</v>
          </cell>
          <cell r="F3018" t="str">
            <v>Logins</v>
          </cell>
          <cell r="G3018" t="str">
            <v>201903</v>
          </cell>
          <cell r="H3018" t="str">
            <v>State University of NY at Buffalo</v>
          </cell>
          <cell r="I3018" t="str">
            <v>Buffalo</v>
          </cell>
          <cell r="J3018" t="str">
            <v>USA</v>
          </cell>
          <cell r="K3018">
            <v>2</v>
          </cell>
          <cell r="L3018" t="str">
            <v>Institute</v>
          </cell>
          <cell r="M3018">
            <v>9</v>
          </cell>
          <cell r="N3018" t="str">
            <v>CARN-2</v>
          </cell>
          <cell r="O3018" t="str">
            <v/>
          </cell>
          <cell r="P3018" t="str">
            <v/>
          </cell>
          <cell r="Q3018">
            <v>3</v>
          </cell>
          <cell r="R3018" t="str">
            <v>Année Philologique</v>
          </cell>
          <cell r="S3018" t="str">
            <v/>
          </cell>
        </row>
        <row r="3019">
          <cell r="E3019">
            <v>2176</v>
          </cell>
          <cell r="F3019" t="str">
            <v>Logins</v>
          </cell>
          <cell r="G3019" t="str">
            <v>201904</v>
          </cell>
          <cell r="H3019" t="str">
            <v>State University of NY at Buffalo</v>
          </cell>
          <cell r="I3019" t="str">
            <v>Buffalo</v>
          </cell>
          <cell r="J3019" t="str">
            <v>USA</v>
          </cell>
          <cell r="K3019">
            <v>2</v>
          </cell>
          <cell r="L3019" t="str">
            <v>Institute</v>
          </cell>
          <cell r="M3019">
            <v>9</v>
          </cell>
          <cell r="N3019" t="str">
            <v>CARN-2</v>
          </cell>
          <cell r="O3019" t="str">
            <v/>
          </cell>
          <cell r="P3019" t="str">
            <v/>
          </cell>
          <cell r="Q3019">
            <v>3</v>
          </cell>
          <cell r="R3019" t="str">
            <v>Année Philologique</v>
          </cell>
          <cell r="S3019" t="str">
            <v/>
          </cell>
        </row>
        <row r="3020">
          <cell r="E3020">
            <v>2176</v>
          </cell>
          <cell r="F3020" t="str">
            <v>Logins</v>
          </cell>
          <cell r="G3020" t="str">
            <v>201905</v>
          </cell>
          <cell r="H3020" t="str">
            <v>State University of NY at Buffalo</v>
          </cell>
          <cell r="I3020" t="str">
            <v>Buffalo</v>
          </cell>
          <cell r="J3020" t="str">
            <v>USA</v>
          </cell>
          <cell r="K3020">
            <v>2</v>
          </cell>
          <cell r="L3020" t="str">
            <v>Institute</v>
          </cell>
          <cell r="M3020">
            <v>9</v>
          </cell>
          <cell r="N3020" t="str">
            <v>CARN-2</v>
          </cell>
          <cell r="O3020" t="str">
            <v/>
          </cell>
          <cell r="P3020" t="str">
            <v/>
          </cell>
          <cell r="Q3020">
            <v>3</v>
          </cell>
          <cell r="R3020" t="str">
            <v>Année Philologique</v>
          </cell>
          <cell r="S3020" t="str">
            <v/>
          </cell>
        </row>
        <row r="3021">
          <cell r="E3021">
            <v>2176</v>
          </cell>
          <cell r="F3021" t="str">
            <v>Logins</v>
          </cell>
          <cell r="G3021" t="str">
            <v>201906</v>
          </cell>
          <cell r="H3021" t="str">
            <v>State University of NY at Buffalo</v>
          </cell>
          <cell r="I3021" t="str">
            <v>Buffalo</v>
          </cell>
          <cell r="J3021" t="str">
            <v>USA</v>
          </cell>
          <cell r="K3021">
            <v>2</v>
          </cell>
          <cell r="L3021" t="str">
            <v>Institute</v>
          </cell>
          <cell r="M3021">
            <v>9</v>
          </cell>
          <cell r="N3021" t="str">
            <v>CARN-2</v>
          </cell>
          <cell r="O3021" t="str">
            <v/>
          </cell>
          <cell r="P3021" t="str">
            <v/>
          </cell>
          <cell r="Q3021">
            <v>3</v>
          </cell>
          <cell r="R3021" t="str">
            <v>Année Philologique</v>
          </cell>
          <cell r="S3021" t="str">
            <v/>
          </cell>
        </row>
        <row r="3022">
          <cell r="E3022">
            <v>2176</v>
          </cell>
          <cell r="F3022" t="str">
            <v>Logins</v>
          </cell>
          <cell r="G3022" t="str">
            <v>201907</v>
          </cell>
          <cell r="H3022" t="str">
            <v>State University of NY at Buffalo</v>
          </cell>
          <cell r="I3022" t="str">
            <v>Buffalo</v>
          </cell>
          <cell r="J3022" t="str">
            <v>USA</v>
          </cell>
          <cell r="K3022">
            <v>2</v>
          </cell>
          <cell r="L3022" t="str">
            <v>Institute</v>
          </cell>
          <cell r="M3022">
            <v>9</v>
          </cell>
          <cell r="N3022" t="str">
            <v>CARN-2</v>
          </cell>
          <cell r="O3022" t="str">
            <v/>
          </cell>
          <cell r="P3022" t="str">
            <v/>
          </cell>
          <cell r="Q3022">
            <v>3</v>
          </cell>
          <cell r="R3022" t="str">
            <v>Année Philologique</v>
          </cell>
          <cell r="S3022" t="str">
            <v/>
          </cell>
        </row>
        <row r="3023">
          <cell r="E3023">
            <v>2176</v>
          </cell>
          <cell r="F3023" t="str">
            <v>Logins</v>
          </cell>
          <cell r="G3023" t="str">
            <v>201908</v>
          </cell>
          <cell r="H3023" t="str">
            <v>State University of NY at Buffalo</v>
          </cell>
          <cell r="I3023" t="str">
            <v>Buffalo</v>
          </cell>
          <cell r="J3023" t="str">
            <v>USA</v>
          </cell>
          <cell r="K3023">
            <v>2</v>
          </cell>
          <cell r="L3023" t="str">
            <v>Institute</v>
          </cell>
          <cell r="M3023">
            <v>9</v>
          </cell>
          <cell r="N3023" t="str">
            <v>CARN-2</v>
          </cell>
          <cell r="O3023" t="str">
            <v/>
          </cell>
          <cell r="P3023" t="str">
            <v/>
          </cell>
          <cell r="Q3023">
            <v>3</v>
          </cell>
          <cell r="R3023" t="str">
            <v>Année Philologique</v>
          </cell>
          <cell r="S3023" t="str">
            <v/>
          </cell>
        </row>
        <row r="3024">
          <cell r="E3024">
            <v>2176</v>
          </cell>
          <cell r="F3024" t="str">
            <v>Logins</v>
          </cell>
          <cell r="G3024" t="str">
            <v>201909</v>
          </cell>
          <cell r="H3024" t="str">
            <v>State University of NY at Buffalo</v>
          </cell>
          <cell r="I3024" t="str">
            <v>Buffalo</v>
          </cell>
          <cell r="J3024" t="str">
            <v>USA</v>
          </cell>
          <cell r="K3024">
            <v>2</v>
          </cell>
          <cell r="L3024" t="str">
            <v>Institute</v>
          </cell>
          <cell r="M3024">
            <v>9</v>
          </cell>
          <cell r="N3024" t="str">
            <v>CARN-2</v>
          </cell>
          <cell r="O3024" t="str">
            <v/>
          </cell>
          <cell r="P3024" t="str">
            <v/>
          </cell>
          <cell r="Q3024">
            <v>3</v>
          </cell>
          <cell r="R3024" t="str">
            <v>Année Philologique</v>
          </cell>
          <cell r="S3024" t="str">
            <v/>
          </cell>
        </row>
        <row r="3025">
          <cell r="E3025">
            <v>2176</v>
          </cell>
          <cell r="F3025" t="str">
            <v>Logins</v>
          </cell>
          <cell r="G3025" t="str">
            <v>201910</v>
          </cell>
          <cell r="H3025" t="str">
            <v>State University of NY at Buffalo</v>
          </cell>
          <cell r="I3025" t="str">
            <v>Buffalo</v>
          </cell>
          <cell r="J3025" t="str">
            <v>USA</v>
          </cell>
          <cell r="K3025">
            <v>2</v>
          </cell>
          <cell r="L3025" t="str">
            <v>Institute</v>
          </cell>
          <cell r="M3025">
            <v>9</v>
          </cell>
          <cell r="N3025" t="str">
            <v>CARN-2</v>
          </cell>
          <cell r="O3025" t="str">
            <v/>
          </cell>
          <cell r="P3025" t="str">
            <v/>
          </cell>
          <cell r="Q3025">
            <v>3</v>
          </cell>
          <cell r="R3025" t="str">
            <v>Année Philologique</v>
          </cell>
          <cell r="S3025" t="str">
            <v/>
          </cell>
        </row>
        <row r="3026">
          <cell r="E3026">
            <v>2176</v>
          </cell>
          <cell r="F3026" t="str">
            <v>Logins</v>
          </cell>
          <cell r="G3026" t="str">
            <v>201911</v>
          </cell>
          <cell r="H3026" t="str">
            <v>State University of NY at Buffalo</v>
          </cell>
          <cell r="I3026" t="str">
            <v>Buffalo</v>
          </cell>
          <cell r="J3026" t="str">
            <v>USA</v>
          </cell>
          <cell r="K3026">
            <v>2</v>
          </cell>
          <cell r="L3026" t="str">
            <v>Institute</v>
          </cell>
          <cell r="M3026">
            <v>9</v>
          </cell>
          <cell r="N3026" t="str">
            <v>CARN-2</v>
          </cell>
          <cell r="O3026" t="str">
            <v/>
          </cell>
          <cell r="P3026" t="str">
            <v/>
          </cell>
          <cell r="Q3026">
            <v>3</v>
          </cell>
          <cell r="R3026" t="str">
            <v>Année Philologique</v>
          </cell>
          <cell r="S3026" t="str">
            <v/>
          </cell>
        </row>
        <row r="3027">
          <cell r="E3027">
            <v>2176</v>
          </cell>
          <cell r="F3027" t="str">
            <v>Logins</v>
          </cell>
          <cell r="G3027" t="str">
            <v>201912</v>
          </cell>
          <cell r="H3027" t="str">
            <v>State University of NY at Buffalo</v>
          </cell>
          <cell r="I3027" t="str">
            <v>Buffalo</v>
          </cell>
          <cell r="J3027" t="str">
            <v>USA</v>
          </cell>
          <cell r="K3027">
            <v>2</v>
          </cell>
          <cell r="L3027" t="str">
            <v>Institute</v>
          </cell>
          <cell r="M3027">
            <v>9</v>
          </cell>
          <cell r="N3027" t="str">
            <v>CARN-2</v>
          </cell>
          <cell r="O3027" t="str">
            <v/>
          </cell>
          <cell r="P3027" t="str">
            <v/>
          </cell>
          <cell r="Q3027">
            <v>3</v>
          </cell>
          <cell r="R3027" t="str">
            <v>Année Philologique</v>
          </cell>
          <cell r="S3027" t="str">
            <v/>
          </cell>
        </row>
        <row r="3028">
          <cell r="E3028">
            <v>2177</v>
          </cell>
          <cell r="F3028" t="str">
            <v>Logins</v>
          </cell>
          <cell r="G3028" t="str">
            <v>201901</v>
          </cell>
          <cell r="H3028" t="str">
            <v>Koninklijke Bibliotheek</v>
          </cell>
          <cell r="I3028" t="str">
            <v>Den Haag</v>
          </cell>
          <cell r="J3028" t="str">
            <v>Netherlands</v>
          </cell>
          <cell r="K3028">
            <v>2</v>
          </cell>
          <cell r="L3028" t="str">
            <v>Institute</v>
          </cell>
          <cell r="M3028">
            <v>3</v>
          </cell>
          <cell r="N3028" t="str">
            <v>Standard</v>
          </cell>
          <cell r="O3028" t="str">
            <v/>
          </cell>
          <cell r="P3028" t="str">
            <v/>
          </cell>
          <cell r="Q3028">
            <v>3</v>
          </cell>
          <cell r="R3028" t="str">
            <v>Année Philologique</v>
          </cell>
          <cell r="S3028" t="str">
            <v/>
          </cell>
        </row>
        <row r="3029">
          <cell r="E3029">
            <v>2177</v>
          </cell>
          <cell r="F3029" t="str">
            <v>Logins</v>
          </cell>
          <cell r="G3029" t="str">
            <v>201902</v>
          </cell>
          <cell r="H3029" t="str">
            <v>Koninklijke Bibliotheek</v>
          </cell>
          <cell r="I3029" t="str">
            <v>Den Haag</v>
          </cell>
          <cell r="J3029" t="str">
            <v>Netherlands</v>
          </cell>
          <cell r="K3029">
            <v>2</v>
          </cell>
          <cell r="L3029" t="str">
            <v>Institute</v>
          </cell>
          <cell r="M3029">
            <v>3</v>
          </cell>
          <cell r="N3029" t="str">
            <v>Standard</v>
          </cell>
          <cell r="O3029" t="str">
            <v/>
          </cell>
          <cell r="P3029" t="str">
            <v/>
          </cell>
          <cell r="Q3029">
            <v>3</v>
          </cell>
          <cell r="R3029" t="str">
            <v>Année Philologique</v>
          </cell>
          <cell r="S3029" t="str">
            <v/>
          </cell>
        </row>
        <row r="3030">
          <cell r="E3030">
            <v>2177</v>
          </cell>
          <cell r="F3030" t="str">
            <v>Logins</v>
          </cell>
          <cell r="G3030" t="str">
            <v>201903</v>
          </cell>
          <cell r="H3030" t="str">
            <v>Koninklijke Bibliotheek</v>
          </cell>
          <cell r="I3030" t="str">
            <v>Den Haag</v>
          </cell>
          <cell r="J3030" t="str">
            <v>Netherlands</v>
          </cell>
          <cell r="K3030">
            <v>2</v>
          </cell>
          <cell r="L3030" t="str">
            <v>Institute</v>
          </cell>
          <cell r="M3030">
            <v>3</v>
          </cell>
          <cell r="N3030" t="str">
            <v>Standard</v>
          </cell>
          <cell r="O3030" t="str">
            <v/>
          </cell>
          <cell r="P3030" t="str">
            <v/>
          </cell>
          <cell r="Q3030">
            <v>3</v>
          </cell>
          <cell r="R3030" t="str">
            <v>Année Philologique</v>
          </cell>
          <cell r="S3030" t="str">
            <v/>
          </cell>
        </row>
        <row r="3031">
          <cell r="E3031">
            <v>2177</v>
          </cell>
          <cell r="F3031" t="str">
            <v>Logins</v>
          </cell>
          <cell r="G3031" t="str">
            <v>201904</v>
          </cell>
          <cell r="H3031" t="str">
            <v>Koninklijke Bibliotheek</v>
          </cell>
          <cell r="I3031" t="str">
            <v>Den Haag</v>
          </cell>
          <cell r="J3031" t="str">
            <v>Netherlands</v>
          </cell>
          <cell r="K3031">
            <v>2</v>
          </cell>
          <cell r="L3031" t="str">
            <v>Institute</v>
          </cell>
          <cell r="M3031">
            <v>3</v>
          </cell>
          <cell r="N3031" t="str">
            <v>Standard</v>
          </cell>
          <cell r="O3031" t="str">
            <v/>
          </cell>
          <cell r="P3031" t="str">
            <v/>
          </cell>
          <cell r="Q3031">
            <v>3</v>
          </cell>
          <cell r="R3031" t="str">
            <v>Année Philologique</v>
          </cell>
          <cell r="S3031" t="str">
            <v/>
          </cell>
        </row>
        <row r="3032">
          <cell r="E3032">
            <v>2177</v>
          </cell>
          <cell r="F3032" t="str">
            <v>Logins</v>
          </cell>
          <cell r="G3032" t="str">
            <v>201905</v>
          </cell>
          <cell r="H3032" t="str">
            <v>Koninklijke Bibliotheek</v>
          </cell>
          <cell r="I3032" t="str">
            <v>Den Haag</v>
          </cell>
          <cell r="J3032" t="str">
            <v>Netherlands</v>
          </cell>
          <cell r="K3032">
            <v>2</v>
          </cell>
          <cell r="L3032" t="str">
            <v>Institute</v>
          </cell>
          <cell r="M3032">
            <v>3</v>
          </cell>
          <cell r="N3032" t="str">
            <v>Standard</v>
          </cell>
          <cell r="O3032" t="str">
            <v/>
          </cell>
          <cell r="P3032" t="str">
            <v/>
          </cell>
          <cell r="Q3032">
            <v>3</v>
          </cell>
          <cell r="R3032" t="str">
            <v>Année Philologique</v>
          </cell>
          <cell r="S3032" t="str">
            <v/>
          </cell>
        </row>
        <row r="3033">
          <cell r="E3033">
            <v>2177</v>
          </cell>
          <cell r="F3033" t="str">
            <v>Logins</v>
          </cell>
          <cell r="G3033" t="str">
            <v>201906</v>
          </cell>
          <cell r="H3033" t="str">
            <v>Koninklijke Bibliotheek</v>
          </cell>
          <cell r="I3033" t="str">
            <v>Den Haag</v>
          </cell>
          <cell r="J3033" t="str">
            <v>Netherlands</v>
          </cell>
          <cell r="K3033">
            <v>2</v>
          </cell>
          <cell r="L3033" t="str">
            <v>Institute</v>
          </cell>
          <cell r="M3033">
            <v>3</v>
          </cell>
          <cell r="N3033" t="str">
            <v>Standard</v>
          </cell>
          <cell r="O3033" t="str">
            <v/>
          </cell>
          <cell r="P3033" t="str">
            <v/>
          </cell>
          <cell r="Q3033">
            <v>3</v>
          </cell>
          <cell r="R3033" t="str">
            <v>Année Philologique</v>
          </cell>
          <cell r="S3033" t="str">
            <v/>
          </cell>
        </row>
        <row r="3034">
          <cell r="E3034">
            <v>2177</v>
          </cell>
          <cell r="F3034" t="str">
            <v>Logins</v>
          </cell>
          <cell r="G3034" t="str">
            <v>201907</v>
          </cell>
          <cell r="H3034" t="str">
            <v>Koninklijke Bibliotheek</v>
          </cell>
          <cell r="I3034" t="str">
            <v>Den Haag</v>
          </cell>
          <cell r="J3034" t="str">
            <v>Netherlands</v>
          </cell>
          <cell r="K3034">
            <v>2</v>
          </cell>
          <cell r="L3034" t="str">
            <v>Institute</v>
          </cell>
          <cell r="M3034">
            <v>3</v>
          </cell>
          <cell r="N3034" t="str">
            <v>Standard</v>
          </cell>
          <cell r="O3034" t="str">
            <v/>
          </cell>
          <cell r="P3034" t="str">
            <v/>
          </cell>
          <cell r="Q3034">
            <v>3</v>
          </cell>
          <cell r="R3034" t="str">
            <v>Année Philologique</v>
          </cell>
          <cell r="S3034" t="str">
            <v/>
          </cell>
        </row>
        <row r="3035">
          <cell r="E3035">
            <v>2177</v>
          </cell>
          <cell r="F3035" t="str">
            <v>Logins</v>
          </cell>
          <cell r="G3035" t="str">
            <v>201908</v>
          </cell>
          <cell r="H3035" t="str">
            <v>Koninklijke Bibliotheek</v>
          </cell>
          <cell r="I3035" t="str">
            <v>Den Haag</v>
          </cell>
          <cell r="J3035" t="str">
            <v>Netherlands</v>
          </cell>
          <cell r="K3035">
            <v>2</v>
          </cell>
          <cell r="L3035" t="str">
            <v>Institute</v>
          </cell>
          <cell r="M3035">
            <v>3</v>
          </cell>
          <cell r="N3035" t="str">
            <v>Standard</v>
          </cell>
          <cell r="O3035" t="str">
            <v/>
          </cell>
          <cell r="P3035" t="str">
            <v/>
          </cell>
          <cell r="Q3035">
            <v>3</v>
          </cell>
          <cell r="R3035" t="str">
            <v>Année Philologique</v>
          </cell>
          <cell r="S3035" t="str">
            <v/>
          </cell>
        </row>
        <row r="3036">
          <cell r="E3036">
            <v>2177</v>
          </cell>
          <cell r="F3036" t="str">
            <v>Logins</v>
          </cell>
          <cell r="G3036" t="str">
            <v>201909</v>
          </cell>
          <cell r="H3036" t="str">
            <v>Koninklijke Bibliotheek</v>
          </cell>
          <cell r="I3036" t="str">
            <v>Den Haag</v>
          </cell>
          <cell r="J3036" t="str">
            <v>Netherlands</v>
          </cell>
          <cell r="K3036">
            <v>2</v>
          </cell>
          <cell r="L3036" t="str">
            <v>Institute</v>
          </cell>
          <cell r="M3036">
            <v>3</v>
          </cell>
          <cell r="N3036" t="str">
            <v>Standard</v>
          </cell>
          <cell r="O3036" t="str">
            <v/>
          </cell>
          <cell r="P3036" t="str">
            <v/>
          </cell>
          <cell r="Q3036">
            <v>3</v>
          </cell>
          <cell r="R3036" t="str">
            <v>Année Philologique</v>
          </cell>
          <cell r="S3036" t="str">
            <v/>
          </cell>
        </row>
        <row r="3037">
          <cell r="E3037">
            <v>2177</v>
          </cell>
          <cell r="F3037" t="str">
            <v>Logins</v>
          </cell>
          <cell r="G3037" t="str">
            <v>201910</v>
          </cell>
          <cell r="H3037" t="str">
            <v>Koninklijke Bibliotheek</v>
          </cell>
          <cell r="I3037" t="str">
            <v>Den Haag</v>
          </cell>
          <cell r="J3037" t="str">
            <v>Netherlands</v>
          </cell>
          <cell r="K3037">
            <v>2</v>
          </cell>
          <cell r="L3037" t="str">
            <v>Institute</v>
          </cell>
          <cell r="M3037">
            <v>3</v>
          </cell>
          <cell r="N3037" t="str">
            <v>Standard</v>
          </cell>
          <cell r="O3037" t="str">
            <v/>
          </cell>
          <cell r="P3037" t="str">
            <v/>
          </cell>
          <cell r="Q3037">
            <v>3</v>
          </cell>
          <cell r="R3037" t="str">
            <v>Année Philologique</v>
          </cell>
          <cell r="S3037" t="str">
            <v/>
          </cell>
        </row>
        <row r="3038">
          <cell r="E3038">
            <v>2177</v>
          </cell>
          <cell r="F3038" t="str">
            <v>Logins</v>
          </cell>
          <cell r="G3038" t="str">
            <v>201912</v>
          </cell>
          <cell r="H3038" t="str">
            <v>Koninklijke Bibliotheek</v>
          </cell>
          <cell r="I3038" t="str">
            <v>Den Haag</v>
          </cell>
          <cell r="J3038" t="str">
            <v>Netherlands</v>
          </cell>
          <cell r="K3038">
            <v>2</v>
          </cell>
          <cell r="L3038" t="str">
            <v>Institute</v>
          </cell>
          <cell r="M3038">
            <v>3</v>
          </cell>
          <cell r="N3038" t="str">
            <v>Standard</v>
          </cell>
          <cell r="O3038" t="str">
            <v/>
          </cell>
          <cell r="P3038" t="str">
            <v/>
          </cell>
          <cell r="Q3038">
            <v>3</v>
          </cell>
          <cell r="R3038" t="str">
            <v>Année Philologique</v>
          </cell>
          <cell r="S3038" t="str">
            <v/>
          </cell>
        </row>
        <row r="3039">
          <cell r="E3039">
            <v>2180</v>
          </cell>
          <cell r="F3039" t="str">
            <v>Logins</v>
          </cell>
          <cell r="G3039" t="str">
            <v>201901</v>
          </cell>
          <cell r="H3039" t="str">
            <v>Indiana University</v>
          </cell>
          <cell r="I3039" t="str">
            <v>Bloomington</v>
          </cell>
          <cell r="J3039" t="str">
            <v>USA</v>
          </cell>
          <cell r="K3039">
            <v>1</v>
          </cell>
          <cell r="L3039" t="str">
            <v>Consortium</v>
          </cell>
          <cell r="M3039">
            <v>8</v>
          </cell>
          <cell r="N3039" t="str">
            <v>CARN-1</v>
          </cell>
          <cell r="O3039" t="str">
            <v/>
          </cell>
          <cell r="P3039" t="str">
            <v/>
          </cell>
          <cell r="Q3039">
            <v>70</v>
          </cell>
          <cell r="R3039" t="str">
            <v>Année Philologique</v>
          </cell>
          <cell r="S3039" t="str">
            <v/>
          </cell>
        </row>
        <row r="3040">
          <cell r="E3040">
            <v>2180</v>
          </cell>
          <cell r="F3040" t="str">
            <v>Logins</v>
          </cell>
          <cell r="G3040" t="str">
            <v>201902</v>
          </cell>
          <cell r="H3040" t="str">
            <v>Indiana University</v>
          </cell>
          <cell r="I3040" t="str">
            <v>Bloomington</v>
          </cell>
          <cell r="J3040" t="str">
            <v>USA</v>
          </cell>
          <cell r="K3040">
            <v>1</v>
          </cell>
          <cell r="L3040" t="str">
            <v>Consortium</v>
          </cell>
          <cell r="M3040">
            <v>8</v>
          </cell>
          <cell r="N3040" t="str">
            <v>CARN-1</v>
          </cell>
          <cell r="O3040" t="str">
            <v/>
          </cell>
          <cell r="P3040" t="str">
            <v/>
          </cell>
          <cell r="Q3040">
            <v>70</v>
          </cell>
          <cell r="R3040" t="str">
            <v>Année Philologique</v>
          </cell>
          <cell r="S3040" t="str">
            <v/>
          </cell>
        </row>
        <row r="3041">
          <cell r="E3041">
            <v>2180</v>
          </cell>
          <cell r="F3041" t="str">
            <v>Logins</v>
          </cell>
          <cell r="G3041" t="str">
            <v>201903</v>
          </cell>
          <cell r="H3041" t="str">
            <v>Indiana University</v>
          </cell>
          <cell r="I3041" t="str">
            <v>Bloomington</v>
          </cell>
          <cell r="J3041" t="str">
            <v>USA</v>
          </cell>
          <cell r="K3041">
            <v>1</v>
          </cell>
          <cell r="L3041" t="str">
            <v>Consortium</v>
          </cell>
          <cell r="M3041">
            <v>8</v>
          </cell>
          <cell r="N3041" t="str">
            <v>CARN-1</v>
          </cell>
          <cell r="O3041" t="str">
            <v/>
          </cell>
          <cell r="P3041" t="str">
            <v/>
          </cell>
          <cell r="Q3041">
            <v>70</v>
          </cell>
          <cell r="R3041" t="str">
            <v>Année Philologique</v>
          </cell>
          <cell r="S3041" t="str">
            <v/>
          </cell>
        </row>
        <row r="3042">
          <cell r="E3042">
            <v>2180</v>
          </cell>
          <cell r="F3042" t="str">
            <v>Logins</v>
          </cell>
          <cell r="G3042" t="str">
            <v>201904</v>
          </cell>
          <cell r="H3042" t="str">
            <v>Indiana University</v>
          </cell>
          <cell r="I3042" t="str">
            <v>Bloomington</v>
          </cell>
          <cell r="J3042" t="str">
            <v>USA</v>
          </cell>
          <cell r="K3042">
            <v>1</v>
          </cell>
          <cell r="L3042" t="str">
            <v>Consortium</v>
          </cell>
          <cell r="M3042">
            <v>8</v>
          </cell>
          <cell r="N3042" t="str">
            <v>CARN-1</v>
          </cell>
          <cell r="O3042" t="str">
            <v/>
          </cell>
          <cell r="P3042" t="str">
            <v/>
          </cell>
          <cell r="Q3042">
            <v>70</v>
          </cell>
          <cell r="R3042" t="str">
            <v>Année Philologique</v>
          </cell>
          <cell r="S3042" t="str">
            <v/>
          </cell>
        </row>
        <row r="3043">
          <cell r="E3043">
            <v>2180</v>
          </cell>
          <cell r="F3043" t="str">
            <v>Logins</v>
          </cell>
          <cell r="G3043" t="str">
            <v>201905</v>
          </cell>
          <cell r="H3043" t="str">
            <v>Indiana University</v>
          </cell>
          <cell r="I3043" t="str">
            <v>Bloomington</v>
          </cell>
          <cell r="J3043" t="str">
            <v>USA</v>
          </cell>
          <cell r="K3043">
            <v>1</v>
          </cell>
          <cell r="L3043" t="str">
            <v>Consortium</v>
          </cell>
          <cell r="M3043">
            <v>8</v>
          </cell>
          <cell r="N3043" t="str">
            <v>CARN-1</v>
          </cell>
          <cell r="O3043" t="str">
            <v/>
          </cell>
          <cell r="P3043" t="str">
            <v/>
          </cell>
          <cell r="Q3043">
            <v>70</v>
          </cell>
          <cell r="R3043" t="str">
            <v>Année Philologique</v>
          </cell>
          <cell r="S3043" t="str">
            <v/>
          </cell>
        </row>
        <row r="3044">
          <cell r="E3044">
            <v>2180</v>
          </cell>
          <cell r="F3044" t="str">
            <v>Logins</v>
          </cell>
          <cell r="G3044" t="str">
            <v>201906</v>
          </cell>
          <cell r="H3044" t="str">
            <v>Indiana University</v>
          </cell>
          <cell r="I3044" t="str">
            <v>Bloomington</v>
          </cell>
          <cell r="J3044" t="str">
            <v>USA</v>
          </cell>
          <cell r="K3044">
            <v>1</v>
          </cell>
          <cell r="L3044" t="str">
            <v>Consortium</v>
          </cell>
          <cell r="M3044">
            <v>8</v>
          </cell>
          <cell r="N3044" t="str">
            <v>CARN-1</v>
          </cell>
          <cell r="O3044" t="str">
            <v/>
          </cell>
          <cell r="P3044" t="str">
            <v/>
          </cell>
          <cell r="Q3044">
            <v>70</v>
          </cell>
          <cell r="R3044" t="str">
            <v>Année Philologique</v>
          </cell>
          <cell r="S3044" t="str">
            <v/>
          </cell>
        </row>
        <row r="3045">
          <cell r="E3045">
            <v>2180</v>
          </cell>
          <cell r="F3045" t="str">
            <v>Logins</v>
          </cell>
          <cell r="G3045" t="str">
            <v>201907</v>
          </cell>
          <cell r="H3045" t="str">
            <v>Indiana University</v>
          </cell>
          <cell r="I3045" t="str">
            <v>Bloomington</v>
          </cell>
          <cell r="J3045" t="str">
            <v>USA</v>
          </cell>
          <cell r="K3045">
            <v>1</v>
          </cell>
          <cell r="L3045" t="str">
            <v>Consortium</v>
          </cell>
          <cell r="M3045">
            <v>8</v>
          </cell>
          <cell r="N3045" t="str">
            <v>CARN-1</v>
          </cell>
          <cell r="O3045" t="str">
            <v/>
          </cell>
          <cell r="P3045" t="str">
            <v/>
          </cell>
          <cell r="Q3045">
            <v>70</v>
          </cell>
          <cell r="R3045" t="str">
            <v>Année Philologique</v>
          </cell>
          <cell r="S3045" t="str">
            <v/>
          </cell>
        </row>
        <row r="3046">
          <cell r="E3046">
            <v>2180</v>
          </cell>
          <cell r="F3046" t="str">
            <v>Logins</v>
          </cell>
          <cell r="G3046" t="str">
            <v>201908</v>
          </cell>
          <cell r="H3046" t="str">
            <v>Indiana University</v>
          </cell>
          <cell r="I3046" t="str">
            <v>Bloomington</v>
          </cell>
          <cell r="J3046" t="str">
            <v>USA</v>
          </cell>
          <cell r="K3046">
            <v>1</v>
          </cell>
          <cell r="L3046" t="str">
            <v>Consortium</v>
          </cell>
          <cell r="M3046">
            <v>8</v>
          </cell>
          <cell r="N3046" t="str">
            <v>CARN-1</v>
          </cell>
          <cell r="O3046" t="str">
            <v/>
          </cell>
          <cell r="P3046" t="str">
            <v/>
          </cell>
          <cell r="Q3046">
            <v>70</v>
          </cell>
          <cell r="R3046" t="str">
            <v>Année Philologique</v>
          </cell>
          <cell r="S3046" t="str">
            <v/>
          </cell>
        </row>
        <row r="3047">
          <cell r="E3047">
            <v>2180</v>
          </cell>
          <cell r="F3047" t="str">
            <v>Logins</v>
          </cell>
          <cell r="G3047" t="str">
            <v>201909</v>
          </cell>
          <cell r="H3047" t="str">
            <v>Indiana University</v>
          </cell>
          <cell r="I3047" t="str">
            <v>Bloomington</v>
          </cell>
          <cell r="J3047" t="str">
            <v>USA</v>
          </cell>
          <cell r="K3047">
            <v>1</v>
          </cell>
          <cell r="L3047" t="str">
            <v>Consortium</v>
          </cell>
          <cell r="M3047">
            <v>8</v>
          </cell>
          <cell r="N3047" t="str">
            <v>CARN-1</v>
          </cell>
          <cell r="O3047" t="str">
            <v/>
          </cell>
          <cell r="P3047" t="str">
            <v/>
          </cell>
          <cell r="Q3047">
            <v>70</v>
          </cell>
          <cell r="R3047" t="str">
            <v>Année Philologique</v>
          </cell>
          <cell r="S3047" t="str">
            <v/>
          </cell>
        </row>
        <row r="3048">
          <cell r="E3048">
            <v>2180</v>
          </cell>
          <cell r="F3048" t="str">
            <v>Logins</v>
          </cell>
          <cell r="G3048" t="str">
            <v>201910</v>
          </cell>
          <cell r="H3048" t="str">
            <v>Indiana University</v>
          </cell>
          <cell r="I3048" t="str">
            <v>Bloomington</v>
          </cell>
          <cell r="J3048" t="str">
            <v>USA</v>
          </cell>
          <cell r="K3048">
            <v>1</v>
          </cell>
          <cell r="L3048" t="str">
            <v>Consortium</v>
          </cell>
          <cell r="M3048">
            <v>8</v>
          </cell>
          <cell r="N3048" t="str">
            <v>CARN-1</v>
          </cell>
          <cell r="O3048" t="str">
            <v/>
          </cell>
          <cell r="P3048" t="str">
            <v/>
          </cell>
          <cell r="Q3048">
            <v>70</v>
          </cell>
          <cell r="R3048" t="str">
            <v>Année Philologique</v>
          </cell>
          <cell r="S3048" t="str">
            <v/>
          </cell>
        </row>
        <row r="3049">
          <cell r="E3049">
            <v>2180</v>
          </cell>
          <cell r="F3049" t="str">
            <v>Logins</v>
          </cell>
          <cell r="G3049" t="str">
            <v>201911</v>
          </cell>
          <cell r="H3049" t="str">
            <v>Indiana University</v>
          </cell>
          <cell r="I3049" t="str">
            <v>Bloomington</v>
          </cell>
          <cell r="J3049" t="str">
            <v>USA</v>
          </cell>
          <cell r="K3049">
            <v>1</v>
          </cell>
          <cell r="L3049" t="str">
            <v>Consortium</v>
          </cell>
          <cell r="M3049">
            <v>8</v>
          </cell>
          <cell r="N3049" t="str">
            <v>CARN-1</v>
          </cell>
          <cell r="O3049" t="str">
            <v/>
          </cell>
          <cell r="P3049" t="str">
            <v/>
          </cell>
          <cell r="Q3049">
            <v>70</v>
          </cell>
          <cell r="R3049" t="str">
            <v>Année Philologique</v>
          </cell>
          <cell r="S3049" t="str">
            <v/>
          </cell>
        </row>
        <row r="3050">
          <cell r="E3050">
            <v>2180</v>
          </cell>
          <cell r="F3050" t="str">
            <v>Logins</v>
          </cell>
          <cell r="G3050" t="str">
            <v>201912</v>
          </cell>
          <cell r="H3050" t="str">
            <v>Indiana University</v>
          </cell>
          <cell r="I3050" t="str">
            <v>Bloomington</v>
          </cell>
          <cell r="J3050" t="str">
            <v>USA</v>
          </cell>
          <cell r="K3050">
            <v>1</v>
          </cell>
          <cell r="L3050" t="str">
            <v>Consortium</v>
          </cell>
          <cell r="M3050">
            <v>8</v>
          </cell>
          <cell r="N3050" t="str">
            <v>CARN-1</v>
          </cell>
          <cell r="O3050" t="str">
            <v/>
          </cell>
          <cell r="P3050" t="str">
            <v/>
          </cell>
          <cell r="Q3050">
            <v>70</v>
          </cell>
          <cell r="R3050" t="str">
            <v>Année Philologique</v>
          </cell>
          <cell r="S3050" t="str">
            <v/>
          </cell>
        </row>
        <row r="3051">
          <cell r="E3051">
            <v>2181</v>
          </cell>
          <cell r="F3051" t="str">
            <v>Logins</v>
          </cell>
          <cell r="G3051" t="str">
            <v>201901</v>
          </cell>
          <cell r="H3051" t="str">
            <v>Università di Pisa</v>
          </cell>
          <cell r="I3051" t="str">
            <v>Pisa</v>
          </cell>
          <cell r="J3051" t="str">
            <v>Italy</v>
          </cell>
          <cell r="K3051">
            <v>2</v>
          </cell>
          <cell r="L3051" t="str">
            <v>Institute</v>
          </cell>
          <cell r="M3051">
            <v>3</v>
          </cell>
          <cell r="N3051" t="str">
            <v>Standard</v>
          </cell>
          <cell r="O3051" t="str">
            <v/>
          </cell>
          <cell r="P3051" t="str">
            <v/>
          </cell>
          <cell r="Q3051">
            <v>3</v>
          </cell>
          <cell r="R3051" t="str">
            <v>Année Philologique</v>
          </cell>
          <cell r="S3051" t="str">
            <v/>
          </cell>
        </row>
        <row r="3052">
          <cell r="E3052">
            <v>2181</v>
          </cell>
          <cell r="F3052" t="str">
            <v>Logins</v>
          </cell>
          <cell r="G3052" t="str">
            <v>201902</v>
          </cell>
          <cell r="H3052" t="str">
            <v>Università di Pisa</v>
          </cell>
          <cell r="I3052" t="str">
            <v>Pisa</v>
          </cell>
          <cell r="J3052" t="str">
            <v>Italy</v>
          </cell>
          <cell r="K3052">
            <v>2</v>
          </cell>
          <cell r="L3052" t="str">
            <v>Institute</v>
          </cell>
          <cell r="M3052">
            <v>3</v>
          </cell>
          <cell r="N3052" t="str">
            <v>Standard</v>
          </cell>
          <cell r="O3052" t="str">
            <v/>
          </cell>
          <cell r="P3052" t="str">
            <v/>
          </cell>
          <cell r="Q3052">
            <v>3</v>
          </cell>
          <cell r="R3052" t="str">
            <v>Année Philologique</v>
          </cell>
          <cell r="S3052" t="str">
            <v/>
          </cell>
        </row>
        <row r="3053">
          <cell r="E3053">
            <v>2181</v>
          </cell>
          <cell r="F3053" t="str">
            <v>Logins</v>
          </cell>
          <cell r="G3053" t="str">
            <v>201903</v>
          </cell>
          <cell r="H3053" t="str">
            <v>Università di Pisa</v>
          </cell>
          <cell r="I3053" t="str">
            <v>Pisa</v>
          </cell>
          <cell r="J3053" t="str">
            <v>Italy</v>
          </cell>
          <cell r="K3053">
            <v>2</v>
          </cell>
          <cell r="L3053" t="str">
            <v>Institute</v>
          </cell>
          <cell r="M3053">
            <v>3</v>
          </cell>
          <cell r="N3053" t="str">
            <v>Standard</v>
          </cell>
          <cell r="O3053" t="str">
            <v/>
          </cell>
          <cell r="P3053" t="str">
            <v/>
          </cell>
          <cell r="Q3053">
            <v>3</v>
          </cell>
          <cell r="R3053" t="str">
            <v>Année Philologique</v>
          </cell>
          <cell r="S3053" t="str">
            <v/>
          </cell>
        </row>
        <row r="3054">
          <cell r="E3054">
            <v>2181</v>
          </cell>
          <cell r="F3054" t="str">
            <v>Logins</v>
          </cell>
          <cell r="G3054" t="str">
            <v>201904</v>
          </cell>
          <cell r="H3054" t="str">
            <v>Università di Pisa</v>
          </cell>
          <cell r="I3054" t="str">
            <v>Pisa</v>
          </cell>
          <cell r="J3054" t="str">
            <v>Italy</v>
          </cell>
          <cell r="K3054">
            <v>2</v>
          </cell>
          <cell r="L3054" t="str">
            <v>Institute</v>
          </cell>
          <cell r="M3054">
            <v>3</v>
          </cell>
          <cell r="N3054" t="str">
            <v>Standard</v>
          </cell>
          <cell r="O3054" t="str">
            <v/>
          </cell>
          <cell r="P3054" t="str">
            <v/>
          </cell>
          <cell r="Q3054">
            <v>3</v>
          </cell>
          <cell r="R3054" t="str">
            <v>Année Philologique</v>
          </cell>
          <cell r="S3054" t="str">
            <v/>
          </cell>
        </row>
        <row r="3055">
          <cell r="E3055">
            <v>2181</v>
          </cell>
          <cell r="F3055" t="str">
            <v>Logins</v>
          </cell>
          <cell r="G3055" t="str">
            <v>201905</v>
          </cell>
          <cell r="H3055" t="str">
            <v>Università di Pisa</v>
          </cell>
          <cell r="I3055" t="str">
            <v>Pisa</v>
          </cell>
          <cell r="J3055" t="str">
            <v>Italy</v>
          </cell>
          <cell r="K3055">
            <v>2</v>
          </cell>
          <cell r="L3055" t="str">
            <v>Institute</v>
          </cell>
          <cell r="M3055">
            <v>3</v>
          </cell>
          <cell r="N3055" t="str">
            <v>Standard</v>
          </cell>
          <cell r="O3055" t="str">
            <v/>
          </cell>
          <cell r="P3055" t="str">
            <v/>
          </cell>
          <cell r="Q3055">
            <v>3</v>
          </cell>
          <cell r="R3055" t="str">
            <v>Année Philologique</v>
          </cell>
          <cell r="S3055" t="str">
            <v/>
          </cell>
        </row>
        <row r="3056">
          <cell r="E3056">
            <v>2181</v>
          </cell>
          <cell r="F3056" t="str">
            <v>Logins</v>
          </cell>
          <cell r="G3056" t="str">
            <v>201906</v>
          </cell>
          <cell r="H3056" t="str">
            <v>Università di Pisa</v>
          </cell>
          <cell r="I3056" t="str">
            <v>Pisa</v>
          </cell>
          <cell r="J3056" t="str">
            <v>Italy</v>
          </cell>
          <cell r="K3056">
            <v>2</v>
          </cell>
          <cell r="L3056" t="str">
            <v>Institute</v>
          </cell>
          <cell r="M3056">
            <v>3</v>
          </cell>
          <cell r="N3056" t="str">
            <v>Standard</v>
          </cell>
          <cell r="O3056" t="str">
            <v/>
          </cell>
          <cell r="P3056" t="str">
            <v/>
          </cell>
          <cell r="Q3056">
            <v>3</v>
          </cell>
          <cell r="R3056" t="str">
            <v>Année Philologique</v>
          </cell>
          <cell r="S3056" t="str">
            <v/>
          </cell>
        </row>
        <row r="3057">
          <cell r="E3057">
            <v>2181</v>
          </cell>
          <cell r="F3057" t="str">
            <v>Logins</v>
          </cell>
          <cell r="G3057" t="str">
            <v>201907</v>
          </cell>
          <cell r="H3057" t="str">
            <v>Università di Pisa</v>
          </cell>
          <cell r="I3057" t="str">
            <v>Pisa</v>
          </cell>
          <cell r="J3057" t="str">
            <v>Italy</v>
          </cell>
          <cell r="K3057">
            <v>2</v>
          </cell>
          <cell r="L3057" t="str">
            <v>Institute</v>
          </cell>
          <cell r="M3057">
            <v>3</v>
          </cell>
          <cell r="N3057" t="str">
            <v>Standard</v>
          </cell>
          <cell r="O3057" t="str">
            <v/>
          </cell>
          <cell r="P3057" t="str">
            <v/>
          </cell>
          <cell r="Q3057">
            <v>3</v>
          </cell>
          <cell r="R3057" t="str">
            <v>Année Philologique</v>
          </cell>
          <cell r="S3057" t="str">
            <v/>
          </cell>
        </row>
        <row r="3058">
          <cell r="E3058">
            <v>2181</v>
          </cell>
          <cell r="F3058" t="str">
            <v>Logins</v>
          </cell>
          <cell r="G3058" t="str">
            <v>201908</v>
          </cell>
          <cell r="H3058" t="str">
            <v>Università di Pisa</v>
          </cell>
          <cell r="I3058" t="str">
            <v>Pisa</v>
          </cell>
          <cell r="J3058" t="str">
            <v>Italy</v>
          </cell>
          <cell r="K3058">
            <v>2</v>
          </cell>
          <cell r="L3058" t="str">
            <v>Institute</v>
          </cell>
          <cell r="M3058">
            <v>3</v>
          </cell>
          <cell r="N3058" t="str">
            <v>Standard</v>
          </cell>
          <cell r="O3058" t="str">
            <v/>
          </cell>
          <cell r="P3058" t="str">
            <v/>
          </cell>
          <cell r="Q3058">
            <v>3</v>
          </cell>
          <cell r="R3058" t="str">
            <v>Année Philologique</v>
          </cell>
          <cell r="S3058" t="str">
            <v/>
          </cell>
        </row>
        <row r="3059">
          <cell r="E3059">
            <v>2181</v>
          </cell>
          <cell r="F3059" t="str">
            <v>Logins</v>
          </cell>
          <cell r="G3059" t="str">
            <v>201909</v>
          </cell>
          <cell r="H3059" t="str">
            <v>Università di Pisa</v>
          </cell>
          <cell r="I3059" t="str">
            <v>Pisa</v>
          </cell>
          <cell r="J3059" t="str">
            <v>Italy</v>
          </cell>
          <cell r="K3059">
            <v>2</v>
          </cell>
          <cell r="L3059" t="str">
            <v>Institute</v>
          </cell>
          <cell r="M3059">
            <v>3</v>
          </cell>
          <cell r="N3059" t="str">
            <v>Standard</v>
          </cell>
          <cell r="O3059" t="str">
            <v/>
          </cell>
          <cell r="P3059" t="str">
            <v/>
          </cell>
          <cell r="Q3059">
            <v>3</v>
          </cell>
          <cell r="R3059" t="str">
            <v>Année Philologique</v>
          </cell>
          <cell r="S3059" t="str">
            <v/>
          </cell>
        </row>
        <row r="3060">
          <cell r="E3060">
            <v>2181</v>
          </cell>
          <cell r="F3060" t="str">
            <v>Logins</v>
          </cell>
          <cell r="G3060" t="str">
            <v>201910</v>
          </cell>
          <cell r="H3060" t="str">
            <v>Università di Pisa</v>
          </cell>
          <cell r="I3060" t="str">
            <v>Pisa</v>
          </cell>
          <cell r="J3060" t="str">
            <v>Italy</v>
          </cell>
          <cell r="K3060">
            <v>2</v>
          </cell>
          <cell r="L3060" t="str">
            <v>Institute</v>
          </cell>
          <cell r="M3060">
            <v>3</v>
          </cell>
          <cell r="N3060" t="str">
            <v>Standard</v>
          </cell>
          <cell r="O3060" t="str">
            <v/>
          </cell>
          <cell r="P3060" t="str">
            <v/>
          </cell>
          <cell r="Q3060">
            <v>3</v>
          </cell>
          <cell r="R3060" t="str">
            <v>Année Philologique</v>
          </cell>
          <cell r="S3060" t="str">
            <v/>
          </cell>
        </row>
        <row r="3061">
          <cell r="E3061">
            <v>2181</v>
          </cell>
          <cell r="F3061" t="str">
            <v>Logins</v>
          </cell>
          <cell r="G3061" t="str">
            <v>201911</v>
          </cell>
          <cell r="H3061" t="str">
            <v>Università di Pisa</v>
          </cell>
          <cell r="I3061" t="str">
            <v>Pisa</v>
          </cell>
          <cell r="J3061" t="str">
            <v>Italy</v>
          </cell>
          <cell r="K3061">
            <v>2</v>
          </cell>
          <cell r="L3061" t="str">
            <v>Institute</v>
          </cell>
          <cell r="M3061">
            <v>3</v>
          </cell>
          <cell r="N3061" t="str">
            <v>Standard</v>
          </cell>
          <cell r="O3061" t="str">
            <v/>
          </cell>
          <cell r="P3061" t="str">
            <v/>
          </cell>
          <cell r="Q3061">
            <v>3</v>
          </cell>
          <cell r="R3061" t="str">
            <v>Année Philologique</v>
          </cell>
          <cell r="S3061" t="str">
            <v/>
          </cell>
        </row>
        <row r="3062">
          <cell r="E3062">
            <v>2181</v>
          </cell>
          <cell r="F3062" t="str">
            <v>Logins</v>
          </cell>
          <cell r="G3062" t="str">
            <v>201912</v>
          </cell>
          <cell r="H3062" t="str">
            <v>Università di Pisa</v>
          </cell>
          <cell r="I3062" t="str">
            <v>Pisa</v>
          </cell>
          <cell r="J3062" t="str">
            <v>Italy</v>
          </cell>
          <cell r="K3062">
            <v>2</v>
          </cell>
          <cell r="L3062" t="str">
            <v>Institute</v>
          </cell>
          <cell r="M3062">
            <v>3</v>
          </cell>
          <cell r="N3062" t="str">
            <v>Standard</v>
          </cell>
          <cell r="O3062" t="str">
            <v/>
          </cell>
          <cell r="P3062" t="str">
            <v/>
          </cell>
          <cell r="Q3062">
            <v>3</v>
          </cell>
          <cell r="R3062" t="str">
            <v>Année Philologique</v>
          </cell>
          <cell r="S3062" t="str">
            <v/>
          </cell>
        </row>
        <row r="3063">
          <cell r="E3063">
            <v>2187</v>
          </cell>
          <cell r="F3063" t="str">
            <v>Logins</v>
          </cell>
          <cell r="G3063" t="str">
            <v>201901</v>
          </cell>
          <cell r="H3063" t="str">
            <v>Staats- und Universitätsbibliothek Hamburg</v>
          </cell>
          <cell r="I3063" t="str">
            <v>Hamburg</v>
          </cell>
          <cell r="J3063" t="str">
            <v>Germany</v>
          </cell>
          <cell r="K3063">
            <v>1</v>
          </cell>
          <cell r="L3063" t="str">
            <v>Consortium</v>
          </cell>
          <cell r="M3063">
            <v>3</v>
          </cell>
          <cell r="N3063" t="str">
            <v>Standard</v>
          </cell>
          <cell r="O3063" t="str">
            <v/>
          </cell>
          <cell r="P3063" t="str">
            <v/>
          </cell>
          <cell r="Q3063">
            <v>3</v>
          </cell>
          <cell r="R3063" t="str">
            <v>Année Philologique</v>
          </cell>
          <cell r="S3063" t="str">
            <v/>
          </cell>
        </row>
        <row r="3064">
          <cell r="E3064">
            <v>2187</v>
          </cell>
          <cell r="F3064" t="str">
            <v>Logins</v>
          </cell>
          <cell r="G3064" t="str">
            <v>201902</v>
          </cell>
          <cell r="H3064" t="str">
            <v>Staats- und Universitätsbibliothek Hamburg</v>
          </cell>
          <cell r="I3064" t="str">
            <v>Hamburg</v>
          </cell>
          <cell r="J3064" t="str">
            <v>Germany</v>
          </cell>
          <cell r="K3064">
            <v>1</v>
          </cell>
          <cell r="L3064" t="str">
            <v>Consortium</v>
          </cell>
          <cell r="M3064">
            <v>3</v>
          </cell>
          <cell r="N3064" t="str">
            <v>Standard</v>
          </cell>
          <cell r="O3064" t="str">
            <v/>
          </cell>
          <cell r="P3064" t="str">
            <v/>
          </cell>
          <cell r="Q3064">
            <v>3</v>
          </cell>
          <cell r="R3064" t="str">
            <v>Année Philologique</v>
          </cell>
          <cell r="S3064" t="str">
            <v/>
          </cell>
        </row>
        <row r="3065">
          <cell r="E3065">
            <v>2187</v>
          </cell>
          <cell r="F3065" t="str">
            <v>Logins</v>
          </cell>
          <cell r="G3065" t="str">
            <v>201903</v>
          </cell>
          <cell r="H3065" t="str">
            <v>Staats- und Universitätsbibliothek Hamburg</v>
          </cell>
          <cell r="I3065" t="str">
            <v>Hamburg</v>
          </cell>
          <cell r="J3065" t="str">
            <v>Germany</v>
          </cell>
          <cell r="K3065">
            <v>1</v>
          </cell>
          <cell r="L3065" t="str">
            <v>Consortium</v>
          </cell>
          <cell r="M3065">
            <v>3</v>
          </cell>
          <cell r="N3065" t="str">
            <v>Standard</v>
          </cell>
          <cell r="O3065" t="str">
            <v/>
          </cell>
          <cell r="P3065" t="str">
            <v/>
          </cell>
          <cell r="Q3065">
            <v>3</v>
          </cell>
          <cell r="R3065" t="str">
            <v>Année Philologique</v>
          </cell>
          <cell r="S3065" t="str">
            <v/>
          </cell>
        </row>
        <row r="3066">
          <cell r="E3066">
            <v>2187</v>
          </cell>
          <cell r="F3066" t="str">
            <v>Logins</v>
          </cell>
          <cell r="G3066" t="str">
            <v>201904</v>
          </cell>
          <cell r="H3066" t="str">
            <v>Staats- und Universitätsbibliothek Hamburg</v>
          </cell>
          <cell r="I3066" t="str">
            <v>Hamburg</v>
          </cell>
          <cell r="J3066" t="str">
            <v>Germany</v>
          </cell>
          <cell r="K3066">
            <v>1</v>
          </cell>
          <cell r="L3066" t="str">
            <v>Consortium</v>
          </cell>
          <cell r="M3066">
            <v>3</v>
          </cell>
          <cell r="N3066" t="str">
            <v>Standard</v>
          </cell>
          <cell r="O3066" t="str">
            <v/>
          </cell>
          <cell r="P3066" t="str">
            <v/>
          </cell>
          <cell r="Q3066">
            <v>3</v>
          </cell>
          <cell r="R3066" t="str">
            <v>Année Philologique</v>
          </cell>
          <cell r="S3066" t="str">
            <v/>
          </cell>
        </row>
        <row r="3067">
          <cell r="E3067">
            <v>2187</v>
          </cell>
          <cell r="F3067" t="str">
            <v>Logins</v>
          </cell>
          <cell r="G3067" t="str">
            <v>201905</v>
          </cell>
          <cell r="H3067" t="str">
            <v>Staats- und Universitätsbibliothek Hamburg</v>
          </cell>
          <cell r="I3067" t="str">
            <v>Hamburg</v>
          </cell>
          <cell r="J3067" t="str">
            <v>Germany</v>
          </cell>
          <cell r="K3067">
            <v>1</v>
          </cell>
          <cell r="L3067" t="str">
            <v>Consortium</v>
          </cell>
          <cell r="M3067">
            <v>3</v>
          </cell>
          <cell r="N3067" t="str">
            <v>Standard</v>
          </cell>
          <cell r="O3067" t="str">
            <v/>
          </cell>
          <cell r="P3067" t="str">
            <v/>
          </cell>
          <cell r="Q3067">
            <v>3</v>
          </cell>
          <cell r="R3067" t="str">
            <v>Année Philologique</v>
          </cell>
          <cell r="S3067" t="str">
            <v/>
          </cell>
        </row>
        <row r="3068">
          <cell r="E3068">
            <v>2187</v>
          </cell>
          <cell r="F3068" t="str">
            <v>Logins</v>
          </cell>
          <cell r="G3068" t="str">
            <v>201906</v>
          </cell>
          <cell r="H3068" t="str">
            <v>Staats- und Universitätsbibliothek Hamburg</v>
          </cell>
          <cell r="I3068" t="str">
            <v>Hamburg</v>
          </cell>
          <cell r="J3068" t="str">
            <v>Germany</v>
          </cell>
          <cell r="K3068">
            <v>1</v>
          </cell>
          <cell r="L3068" t="str">
            <v>Consortium</v>
          </cell>
          <cell r="M3068">
            <v>3</v>
          </cell>
          <cell r="N3068" t="str">
            <v>Standard</v>
          </cell>
          <cell r="O3068" t="str">
            <v/>
          </cell>
          <cell r="P3068" t="str">
            <v/>
          </cell>
          <cell r="Q3068">
            <v>3</v>
          </cell>
          <cell r="R3068" t="str">
            <v>Année Philologique</v>
          </cell>
          <cell r="S3068" t="str">
            <v/>
          </cell>
        </row>
        <row r="3069">
          <cell r="E3069">
            <v>2187</v>
          </cell>
          <cell r="F3069" t="str">
            <v>Logins</v>
          </cell>
          <cell r="G3069" t="str">
            <v>201907</v>
          </cell>
          <cell r="H3069" t="str">
            <v>Staats- und Universitätsbibliothek Hamburg</v>
          </cell>
          <cell r="I3069" t="str">
            <v>Hamburg</v>
          </cell>
          <cell r="J3069" t="str">
            <v>Germany</v>
          </cell>
          <cell r="K3069">
            <v>1</v>
          </cell>
          <cell r="L3069" t="str">
            <v>Consortium</v>
          </cell>
          <cell r="M3069">
            <v>3</v>
          </cell>
          <cell r="N3069" t="str">
            <v>Standard</v>
          </cell>
          <cell r="O3069" t="str">
            <v/>
          </cell>
          <cell r="P3069" t="str">
            <v/>
          </cell>
          <cell r="Q3069">
            <v>3</v>
          </cell>
          <cell r="R3069" t="str">
            <v>Année Philologique</v>
          </cell>
          <cell r="S3069" t="str">
            <v/>
          </cell>
        </row>
        <row r="3070">
          <cell r="E3070">
            <v>2187</v>
          </cell>
          <cell r="F3070" t="str">
            <v>Logins</v>
          </cell>
          <cell r="G3070" t="str">
            <v>201908</v>
          </cell>
          <cell r="H3070" t="str">
            <v>Staats- und Universitätsbibliothek Hamburg</v>
          </cell>
          <cell r="I3070" t="str">
            <v>Hamburg</v>
          </cell>
          <cell r="J3070" t="str">
            <v>Germany</v>
          </cell>
          <cell r="K3070">
            <v>1</v>
          </cell>
          <cell r="L3070" t="str">
            <v>Consortium</v>
          </cell>
          <cell r="M3070">
            <v>3</v>
          </cell>
          <cell r="N3070" t="str">
            <v>Standard</v>
          </cell>
          <cell r="O3070" t="str">
            <v/>
          </cell>
          <cell r="P3070" t="str">
            <v/>
          </cell>
          <cell r="Q3070">
            <v>3</v>
          </cell>
          <cell r="R3070" t="str">
            <v>Année Philologique</v>
          </cell>
          <cell r="S3070" t="str">
            <v/>
          </cell>
        </row>
        <row r="3071">
          <cell r="E3071">
            <v>2187</v>
          </cell>
          <cell r="F3071" t="str">
            <v>Logins</v>
          </cell>
          <cell r="G3071" t="str">
            <v>201909</v>
          </cell>
          <cell r="H3071" t="str">
            <v>Staats- und Universitätsbibliothek Hamburg</v>
          </cell>
          <cell r="I3071" t="str">
            <v>Hamburg</v>
          </cell>
          <cell r="J3071" t="str">
            <v>Germany</v>
          </cell>
          <cell r="K3071">
            <v>1</v>
          </cell>
          <cell r="L3071" t="str">
            <v>Consortium</v>
          </cell>
          <cell r="M3071">
            <v>3</v>
          </cell>
          <cell r="N3071" t="str">
            <v>Standard</v>
          </cell>
          <cell r="O3071" t="str">
            <v/>
          </cell>
          <cell r="P3071" t="str">
            <v/>
          </cell>
          <cell r="Q3071">
            <v>3</v>
          </cell>
          <cell r="R3071" t="str">
            <v>Année Philologique</v>
          </cell>
          <cell r="S3071" t="str">
            <v/>
          </cell>
        </row>
        <row r="3072">
          <cell r="E3072">
            <v>2187</v>
          </cell>
          <cell r="F3072" t="str">
            <v>Logins</v>
          </cell>
          <cell r="G3072" t="str">
            <v>201910</v>
          </cell>
          <cell r="H3072" t="str">
            <v>Staats- und Universitätsbibliothek Hamburg</v>
          </cell>
          <cell r="I3072" t="str">
            <v>Hamburg</v>
          </cell>
          <cell r="J3072" t="str">
            <v>Germany</v>
          </cell>
          <cell r="K3072">
            <v>1</v>
          </cell>
          <cell r="L3072" t="str">
            <v>Consortium</v>
          </cell>
          <cell r="M3072">
            <v>3</v>
          </cell>
          <cell r="N3072" t="str">
            <v>Standard</v>
          </cell>
          <cell r="O3072" t="str">
            <v/>
          </cell>
          <cell r="P3072" t="str">
            <v/>
          </cell>
          <cell r="Q3072">
            <v>3</v>
          </cell>
          <cell r="R3072" t="str">
            <v>Année Philologique</v>
          </cell>
          <cell r="S3072" t="str">
            <v/>
          </cell>
        </row>
        <row r="3073">
          <cell r="E3073">
            <v>2187</v>
          </cell>
          <cell r="F3073" t="str">
            <v>Logins</v>
          </cell>
          <cell r="G3073" t="str">
            <v>201911</v>
          </cell>
          <cell r="H3073" t="str">
            <v>Staats- und Universitätsbibliothek Hamburg</v>
          </cell>
          <cell r="I3073" t="str">
            <v>Hamburg</v>
          </cell>
          <cell r="J3073" t="str">
            <v>Germany</v>
          </cell>
          <cell r="K3073">
            <v>1</v>
          </cell>
          <cell r="L3073" t="str">
            <v>Consortium</v>
          </cell>
          <cell r="M3073">
            <v>3</v>
          </cell>
          <cell r="N3073" t="str">
            <v>Standard</v>
          </cell>
          <cell r="O3073" t="str">
            <v/>
          </cell>
          <cell r="P3073" t="str">
            <v/>
          </cell>
          <cell r="Q3073">
            <v>3</v>
          </cell>
          <cell r="R3073" t="str">
            <v>Année Philologique</v>
          </cell>
          <cell r="S3073" t="str">
            <v/>
          </cell>
        </row>
        <row r="3074">
          <cell r="E3074">
            <v>2187</v>
          </cell>
          <cell r="F3074" t="str">
            <v>Logins</v>
          </cell>
          <cell r="G3074" t="str">
            <v>201912</v>
          </cell>
          <cell r="H3074" t="str">
            <v>Staats- und Universitätsbibliothek Hamburg</v>
          </cell>
          <cell r="I3074" t="str">
            <v>Hamburg</v>
          </cell>
          <cell r="J3074" t="str">
            <v>Germany</v>
          </cell>
          <cell r="K3074">
            <v>1</v>
          </cell>
          <cell r="L3074" t="str">
            <v>Consortium</v>
          </cell>
          <cell r="M3074">
            <v>3</v>
          </cell>
          <cell r="N3074" t="str">
            <v>Standard</v>
          </cell>
          <cell r="O3074" t="str">
            <v/>
          </cell>
          <cell r="P3074" t="str">
            <v/>
          </cell>
          <cell r="Q3074">
            <v>3</v>
          </cell>
          <cell r="R3074" t="str">
            <v>Année Philologique</v>
          </cell>
          <cell r="S3074" t="str">
            <v/>
          </cell>
        </row>
        <row r="3075">
          <cell r="E3075">
            <v>2189</v>
          </cell>
          <cell r="F3075" t="str">
            <v>Logins</v>
          </cell>
          <cell r="G3075" t="str">
            <v>201901</v>
          </cell>
          <cell r="H3075" t="str">
            <v>Xavier University</v>
          </cell>
          <cell r="I3075" t="str">
            <v>Cincinnati</v>
          </cell>
          <cell r="J3075" t="str">
            <v>USA</v>
          </cell>
          <cell r="K3075">
            <v>2</v>
          </cell>
          <cell r="L3075" t="str">
            <v>Institute</v>
          </cell>
          <cell r="M3075">
            <v>9</v>
          </cell>
          <cell r="N3075" t="str">
            <v>CARN-2</v>
          </cell>
          <cell r="O3075" t="str">
            <v/>
          </cell>
          <cell r="P3075" t="str">
            <v/>
          </cell>
          <cell r="Q3075">
            <v>40</v>
          </cell>
          <cell r="R3075" t="str">
            <v>Année Philologique</v>
          </cell>
          <cell r="S3075" t="str">
            <v/>
          </cell>
        </row>
        <row r="3076">
          <cell r="E3076">
            <v>2189</v>
          </cell>
          <cell r="F3076" t="str">
            <v>Logins</v>
          </cell>
          <cell r="G3076" t="str">
            <v>201902</v>
          </cell>
          <cell r="H3076" t="str">
            <v>Xavier University</v>
          </cell>
          <cell r="I3076" t="str">
            <v>Cincinnati</v>
          </cell>
          <cell r="J3076" t="str">
            <v>USA</v>
          </cell>
          <cell r="K3076">
            <v>2</v>
          </cell>
          <cell r="L3076" t="str">
            <v>Institute</v>
          </cell>
          <cell r="M3076">
            <v>9</v>
          </cell>
          <cell r="N3076" t="str">
            <v>CARN-2</v>
          </cell>
          <cell r="O3076" t="str">
            <v/>
          </cell>
          <cell r="P3076" t="str">
            <v/>
          </cell>
          <cell r="Q3076">
            <v>40</v>
          </cell>
          <cell r="R3076" t="str">
            <v>Année Philologique</v>
          </cell>
          <cell r="S3076" t="str">
            <v/>
          </cell>
        </row>
        <row r="3077">
          <cell r="E3077">
            <v>2189</v>
          </cell>
          <cell r="F3077" t="str">
            <v>Logins</v>
          </cell>
          <cell r="G3077" t="str">
            <v>201903</v>
          </cell>
          <cell r="H3077" t="str">
            <v>Xavier University</v>
          </cell>
          <cell r="I3077" t="str">
            <v>Cincinnati</v>
          </cell>
          <cell r="J3077" t="str">
            <v>USA</v>
          </cell>
          <cell r="K3077">
            <v>2</v>
          </cell>
          <cell r="L3077" t="str">
            <v>Institute</v>
          </cell>
          <cell r="M3077">
            <v>9</v>
          </cell>
          <cell r="N3077" t="str">
            <v>CARN-2</v>
          </cell>
          <cell r="O3077" t="str">
            <v/>
          </cell>
          <cell r="P3077" t="str">
            <v/>
          </cell>
          <cell r="Q3077">
            <v>40</v>
          </cell>
          <cell r="R3077" t="str">
            <v>Année Philologique</v>
          </cell>
          <cell r="S3077" t="str">
            <v/>
          </cell>
        </row>
        <row r="3078">
          <cell r="E3078">
            <v>2189</v>
          </cell>
          <cell r="F3078" t="str">
            <v>Logins</v>
          </cell>
          <cell r="G3078" t="str">
            <v>201904</v>
          </cell>
          <cell r="H3078" t="str">
            <v>Xavier University</v>
          </cell>
          <cell r="I3078" t="str">
            <v>Cincinnati</v>
          </cell>
          <cell r="J3078" t="str">
            <v>USA</v>
          </cell>
          <cell r="K3078">
            <v>2</v>
          </cell>
          <cell r="L3078" t="str">
            <v>Institute</v>
          </cell>
          <cell r="M3078">
            <v>9</v>
          </cell>
          <cell r="N3078" t="str">
            <v>CARN-2</v>
          </cell>
          <cell r="O3078" t="str">
            <v/>
          </cell>
          <cell r="P3078" t="str">
            <v/>
          </cell>
          <cell r="Q3078">
            <v>40</v>
          </cell>
          <cell r="R3078" t="str">
            <v>Année Philologique</v>
          </cell>
          <cell r="S3078" t="str">
            <v/>
          </cell>
        </row>
        <row r="3079">
          <cell r="E3079">
            <v>2189</v>
          </cell>
          <cell r="F3079" t="str">
            <v>Logins</v>
          </cell>
          <cell r="G3079" t="str">
            <v>201905</v>
          </cell>
          <cell r="H3079" t="str">
            <v>Xavier University</v>
          </cell>
          <cell r="I3079" t="str">
            <v>Cincinnati</v>
          </cell>
          <cell r="J3079" t="str">
            <v>USA</v>
          </cell>
          <cell r="K3079">
            <v>2</v>
          </cell>
          <cell r="L3079" t="str">
            <v>Institute</v>
          </cell>
          <cell r="M3079">
            <v>9</v>
          </cell>
          <cell r="N3079" t="str">
            <v>CARN-2</v>
          </cell>
          <cell r="O3079" t="str">
            <v/>
          </cell>
          <cell r="P3079" t="str">
            <v/>
          </cell>
          <cell r="Q3079">
            <v>40</v>
          </cell>
          <cell r="R3079" t="str">
            <v>Année Philologique</v>
          </cell>
          <cell r="S3079" t="str">
            <v/>
          </cell>
        </row>
        <row r="3080">
          <cell r="E3080">
            <v>2189</v>
          </cell>
          <cell r="F3080" t="str">
            <v>Logins</v>
          </cell>
          <cell r="G3080" t="str">
            <v>201906</v>
          </cell>
          <cell r="H3080" t="str">
            <v>Xavier University</v>
          </cell>
          <cell r="I3080" t="str">
            <v>Cincinnati</v>
          </cell>
          <cell r="J3080" t="str">
            <v>USA</v>
          </cell>
          <cell r="K3080">
            <v>2</v>
          </cell>
          <cell r="L3080" t="str">
            <v>Institute</v>
          </cell>
          <cell r="M3080">
            <v>9</v>
          </cell>
          <cell r="N3080" t="str">
            <v>CARN-2</v>
          </cell>
          <cell r="O3080" t="str">
            <v/>
          </cell>
          <cell r="P3080" t="str">
            <v/>
          </cell>
          <cell r="Q3080">
            <v>40</v>
          </cell>
          <cell r="R3080" t="str">
            <v>Année Philologique</v>
          </cell>
          <cell r="S3080" t="str">
            <v/>
          </cell>
        </row>
        <row r="3081">
          <cell r="E3081">
            <v>2189</v>
          </cell>
          <cell r="F3081" t="str">
            <v>Logins</v>
          </cell>
          <cell r="G3081" t="str">
            <v>201907</v>
          </cell>
          <cell r="H3081" t="str">
            <v>Xavier University</v>
          </cell>
          <cell r="I3081" t="str">
            <v>Cincinnati</v>
          </cell>
          <cell r="J3081" t="str">
            <v>USA</v>
          </cell>
          <cell r="K3081">
            <v>2</v>
          </cell>
          <cell r="L3081" t="str">
            <v>Institute</v>
          </cell>
          <cell r="M3081">
            <v>9</v>
          </cell>
          <cell r="N3081" t="str">
            <v>CARN-2</v>
          </cell>
          <cell r="O3081" t="str">
            <v/>
          </cell>
          <cell r="P3081" t="str">
            <v/>
          </cell>
          <cell r="Q3081">
            <v>40</v>
          </cell>
          <cell r="R3081" t="str">
            <v>Année Philologique</v>
          </cell>
          <cell r="S3081" t="str">
            <v/>
          </cell>
        </row>
        <row r="3082">
          <cell r="E3082">
            <v>2189</v>
          </cell>
          <cell r="F3082" t="str">
            <v>Logins</v>
          </cell>
          <cell r="G3082" t="str">
            <v>201908</v>
          </cell>
          <cell r="H3082" t="str">
            <v>Xavier University</v>
          </cell>
          <cell r="I3082" t="str">
            <v>Cincinnati</v>
          </cell>
          <cell r="J3082" t="str">
            <v>USA</v>
          </cell>
          <cell r="K3082">
            <v>2</v>
          </cell>
          <cell r="L3082" t="str">
            <v>Institute</v>
          </cell>
          <cell r="M3082">
            <v>9</v>
          </cell>
          <cell r="N3082" t="str">
            <v>CARN-2</v>
          </cell>
          <cell r="O3082" t="str">
            <v/>
          </cell>
          <cell r="P3082" t="str">
            <v/>
          </cell>
          <cell r="Q3082">
            <v>40</v>
          </cell>
          <cell r="R3082" t="str">
            <v>Année Philologique</v>
          </cell>
          <cell r="S3082" t="str">
            <v/>
          </cell>
        </row>
        <row r="3083">
          <cell r="E3083">
            <v>2189</v>
          </cell>
          <cell r="F3083" t="str">
            <v>Logins</v>
          </cell>
          <cell r="G3083" t="str">
            <v>201909</v>
          </cell>
          <cell r="H3083" t="str">
            <v>Xavier University</v>
          </cell>
          <cell r="I3083" t="str">
            <v>Cincinnati</v>
          </cell>
          <cell r="J3083" t="str">
            <v>USA</v>
          </cell>
          <cell r="K3083">
            <v>2</v>
          </cell>
          <cell r="L3083" t="str">
            <v>Institute</v>
          </cell>
          <cell r="M3083">
            <v>9</v>
          </cell>
          <cell r="N3083" t="str">
            <v>CARN-2</v>
          </cell>
          <cell r="O3083" t="str">
            <v/>
          </cell>
          <cell r="P3083" t="str">
            <v/>
          </cell>
          <cell r="Q3083">
            <v>40</v>
          </cell>
          <cell r="R3083" t="str">
            <v>Année Philologique</v>
          </cell>
          <cell r="S3083" t="str">
            <v/>
          </cell>
        </row>
        <row r="3084">
          <cell r="E3084">
            <v>2189</v>
          </cell>
          <cell r="F3084" t="str">
            <v>Logins</v>
          </cell>
          <cell r="G3084" t="str">
            <v>201910</v>
          </cell>
          <cell r="H3084" t="str">
            <v>Xavier University</v>
          </cell>
          <cell r="I3084" t="str">
            <v>Cincinnati</v>
          </cell>
          <cell r="J3084" t="str">
            <v>USA</v>
          </cell>
          <cell r="K3084">
            <v>2</v>
          </cell>
          <cell r="L3084" t="str">
            <v>Institute</v>
          </cell>
          <cell r="M3084">
            <v>9</v>
          </cell>
          <cell r="N3084" t="str">
            <v>CARN-2</v>
          </cell>
          <cell r="O3084" t="str">
            <v/>
          </cell>
          <cell r="P3084" t="str">
            <v/>
          </cell>
          <cell r="Q3084">
            <v>40</v>
          </cell>
          <cell r="R3084" t="str">
            <v>Année Philologique</v>
          </cell>
          <cell r="S3084" t="str">
            <v/>
          </cell>
        </row>
        <row r="3085">
          <cell r="E3085">
            <v>2189</v>
          </cell>
          <cell r="F3085" t="str">
            <v>Logins</v>
          </cell>
          <cell r="G3085" t="str">
            <v>201911</v>
          </cell>
          <cell r="H3085" t="str">
            <v>Xavier University</v>
          </cell>
          <cell r="I3085" t="str">
            <v>Cincinnati</v>
          </cell>
          <cell r="J3085" t="str">
            <v>USA</v>
          </cell>
          <cell r="K3085">
            <v>2</v>
          </cell>
          <cell r="L3085" t="str">
            <v>Institute</v>
          </cell>
          <cell r="M3085">
            <v>9</v>
          </cell>
          <cell r="N3085" t="str">
            <v>CARN-2</v>
          </cell>
          <cell r="O3085" t="str">
            <v/>
          </cell>
          <cell r="P3085" t="str">
            <v/>
          </cell>
          <cell r="Q3085">
            <v>40</v>
          </cell>
          <cell r="R3085" t="str">
            <v>Année Philologique</v>
          </cell>
          <cell r="S3085" t="str">
            <v/>
          </cell>
        </row>
        <row r="3086">
          <cell r="E3086">
            <v>2189</v>
          </cell>
          <cell r="F3086" t="str">
            <v>Logins</v>
          </cell>
          <cell r="G3086" t="str">
            <v>201912</v>
          </cell>
          <cell r="H3086" t="str">
            <v>Xavier University</v>
          </cell>
          <cell r="I3086" t="str">
            <v>Cincinnati</v>
          </cell>
          <cell r="J3086" t="str">
            <v>USA</v>
          </cell>
          <cell r="K3086">
            <v>2</v>
          </cell>
          <cell r="L3086" t="str">
            <v>Institute</v>
          </cell>
          <cell r="M3086">
            <v>9</v>
          </cell>
          <cell r="N3086" t="str">
            <v>CARN-2</v>
          </cell>
          <cell r="O3086" t="str">
            <v/>
          </cell>
          <cell r="P3086" t="str">
            <v/>
          </cell>
          <cell r="Q3086">
            <v>40</v>
          </cell>
          <cell r="R3086" t="str">
            <v>Année Philologique</v>
          </cell>
          <cell r="S3086" t="str">
            <v/>
          </cell>
        </row>
        <row r="3087">
          <cell r="E3087">
            <v>2194</v>
          </cell>
          <cell r="F3087" t="str">
            <v>Logins</v>
          </cell>
          <cell r="G3087" t="str">
            <v>201901</v>
          </cell>
          <cell r="H3087" t="str">
            <v>Middlebury College Library</v>
          </cell>
          <cell r="I3087" t="str">
            <v>Middlebury</v>
          </cell>
          <cell r="J3087" t="str">
            <v>USA</v>
          </cell>
          <cell r="K3087">
            <v>2</v>
          </cell>
          <cell r="L3087" t="str">
            <v>Institute</v>
          </cell>
          <cell r="M3087">
            <v>11</v>
          </cell>
          <cell r="N3087" t="str">
            <v>CARN-4</v>
          </cell>
          <cell r="O3087" t="str">
            <v/>
          </cell>
          <cell r="P3087" t="str">
            <v/>
          </cell>
          <cell r="Q3087">
            <v>60</v>
          </cell>
          <cell r="R3087" t="str">
            <v>Année Philologique</v>
          </cell>
          <cell r="S3087" t="str">
            <v/>
          </cell>
        </row>
        <row r="3088">
          <cell r="E3088">
            <v>2194</v>
          </cell>
          <cell r="F3088" t="str">
            <v>Logins</v>
          </cell>
          <cell r="G3088" t="str">
            <v>201902</v>
          </cell>
          <cell r="H3088" t="str">
            <v>Middlebury College Library</v>
          </cell>
          <cell r="I3088" t="str">
            <v>Middlebury</v>
          </cell>
          <cell r="J3088" t="str">
            <v>USA</v>
          </cell>
          <cell r="K3088">
            <v>2</v>
          </cell>
          <cell r="L3088" t="str">
            <v>Institute</v>
          </cell>
          <cell r="M3088">
            <v>11</v>
          </cell>
          <cell r="N3088" t="str">
            <v>CARN-4</v>
          </cell>
          <cell r="O3088" t="str">
            <v/>
          </cell>
          <cell r="P3088" t="str">
            <v/>
          </cell>
          <cell r="Q3088">
            <v>60</v>
          </cell>
          <cell r="R3088" t="str">
            <v>Année Philologique</v>
          </cell>
          <cell r="S3088" t="str">
            <v/>
          </cell>
        </row>
        <row r="3089">
          <cell r="E3089">
            <v>2194</v>
          </cell>
          <cell r="F3089" t="str">
            <v>Logins</v>
          </cell>
          <cell r="G3089" t="str">
            <v>201903</v>
          </cell>
          <cell r="H3089" t="str">
            <v>Middlebury College Library</v>
          </cell>
          <cell r="I3089" t="str">
            <v>Middlebury</v>
          </cell>
          <cell r="J3089" t="str">
            <v>USA</v>
          </cell>
          <cell r="K3089">
            <v>2</v>
          </cell>
          <cell r="L3089" t="str">
            <v>Institute</v>
          </cell>
          <cell r="M3089">
            <v>11</v>
          </cell>
          <cell r="N3089" t="str">
            <v>CARN-4</v>
          </cell>
          <cell r="O3089" t="str">
            <v/>
          </cell>
          <cell r="P3089" t="str">
            <v/>
          </cell>
          <cell r="Q3089">
            <v>60</v>
          </cell>
          <cell r="R3089" t="str">
            <v>Année Philologique</v>
          </cell>
          <cell r="S3089" t="str">
            <v/>
          </cell>
        </row>
        <row r="3090">
          <cell r="E3090">
            <v>2194</v>
          </cell>
          <cell r="F3090" t="str">
            <v>Logins</v>
          </cell>
          <cell r="G3090" t="str">
            <v>201904</v>
          </cell>
          <cell r="H3090" t="str">
            <v>Middlebury College Library</v>
          </cell>
          <cell r="I3090" t="str">
            <v>Middlebury</v>
          </cell>
          <cell r="J3090" t="str">
            <v>USA</v>
          </cell>
          <cell r="K3090">
            <v>2</v>
          </cell>
          <cell r="L3090" t="str">
            <v>Institute</v>
          </cell>
          <cell r="M3090">
            <v>11</v>
          </cell>
          <cell r="N3090" t="str">
            <v>CARN-4</v>
          </cell>
          <cell r="O3090" t="str">
            <v/>
          </cell>
          <cell r="P3090" t="str">
            <v/>
          </cell>
          <cell r="Q3090">
            <v>60</v>
          </cell>
          <cell r="R3090" t="str">
            <v>Année Philologique</v>
          </cell>
          <cell r="S3090" t="str">
            <v/>
          </cell>
        </row>
        <row r="3091">
          <cell r="E3091">
            <v>2194</v>
          </cell>
          <cell r="F3091" t="str">
            <v>Logins</v>
          </cell>
          <cell r="G3091" t="str">
            <v>201905</v>
          </cell>
          <cell r="H3091" t="str">
            <v>Middlebury College Library</v>
          </cell>
          <cell r="I3091" t="str">
            <v>Middlebury</v>
          </cell>
          <cell r="J3091" t="str">
            <v>USA</v>
          </cell>
          <cell r="K3091">
            <v>2</v>
          </cell>
          <cell r="L3091" t="str">
            <v>Institute</v>
          </cell>
          <cell r="M3091">
            <v>11</v>
          </cell>
          <cell r="N3091" t="str">
            <v>CARN-4</v>
          </cell>
          <cell r="O3091" t="str">
            <v/>
          </cell>
          <cell r="P3091" t="str">
            <v/>
          </cell>
          <cell r="Q3091">
            <v>60</v>
          </cell>
          <cell r="R3091" t="str">
            <v>Année Philologique</v>
          </cell>
          <cell r="S3091" t="str">
            <v/>
          </cell>
        </row>
        <row r="3092">
          <cell r="E3092">
            <v>2194</v>
          </cell>
          <cell r="F3092" t="str">
            <v>Logins</v>
          </cell>
          <cell r="G3092" t="str">
            <v>201906</v>
          </cell>
          <cell r="H3092" t="str">
            <v>Middlebury College Library</v>
          </cell>
          <cell r="I3092" t="str">
            <v>Middlebury</v>
          </cell>
          <cell r="J3092" t="str">
            <v>USA</v>
          </cell>
          <cell r="K3092">
            <v>2</v>
          </cell>
          <cell r="L3092" t="str">
            <v>Institute</v>
          </cell>
          <cell r="M3092">
            <v>11</v>
          </cell>
          <cell r="N3092" t="str">
            <v>CARN-4</v>
          </cell>
          <cell r="O3092" t="str">
            <v/>
          </cell>
          <cell r="P3092" t="str">
            <v/>
          </cell>
          <cell r="Q3092">
            <v>60</v>
          </cell>
          <cell r="R3092" t="str">
            <v>Année Philologique</v>
          </cell>
          <cell r="S3092" t="str">
            <v/>
          </cell>
        </row>
        <row r="3093">
          <cell r="E3093">
            <v>2194</v>
          </cell>
          <cell r="F3093" t="str">
            <v>Logins</v>
          </cell>
          <cell r="G3093" t="str">
            <v>201907</v>
          </cell>
          <cell r="H3093" t="str">
            <v>Middlebury College Library</v>
          </cell>
          <cell r="I3093" t="str">
            <v>Middlebury</v>
          </cell>
          <cell r="J3093" t="str">
            <v>USA</v>
          </cell>
          <cell r="K3093">
            <v>2</v>
          </cell>
          <cell r="L3093" t="str">
            <v>Institute</v>
          </cell>
          <cell r="M3093">
            <v>11</v>
          </cell>
          <cell r="N3093" t="str">
            <v>CARN-4</v>
          </cell>
          <cell r="O3093" t="str">
            <v/>
          </cell>
          <cell r="P3093" t="str">
            <v/>
          </cell>
          <cell r="Q3093">
            <v>60</v>
          </cell>
          <cell r="R3093" t="str">
            <v>Année Philologique</v>
          </cell>
          <cell r="S3093" t="str">
            <v/>
          </cell>
        </row>
        <row r="3094">
          <cell r="E3094">
            <v>2194</v>
          </cell>
          <cell r="F3094" t="str">
            <v>Logins</v>
          </cell>
          <cell r="G3094" t="str">
            <v>201908</v>
          </cell>
          <cell r="H3094" t="str">
            <v>Middlebury College Library</v>
          </cell>
          <cell r="I3094" t="str">
            <v>Middlebury</v>
          </cell>
          <cell r="J3094" t="str">
            <v>USA</v>
          </cell>
          <cell r="K3094">
            <v>2</v>
          </cell>
          <cell r="L3094" t="str">
            <v>Institute</v>
          </cell>
          <cell r="M3094">
            <v>11</v>
          </cell>
          <cell r="N3094" t="str">
            <v>CARN-4</v>
          </cell>
          <cell r="O3094" t="str">
            <v/>
          </cell>
          <cell r="P3094" t="str">
            <v/>
          </cell>
          <cell r="Q3094">
            <v>60</v>
          </cell>
          <cell r="R3094" t="str">
            <v>Année Philologique</v>
          </cell>
          <cell r="S3094" t="str">
            <v/>
          </cell>
        </row>
        <row r="3095">
          <cell r="E3095">
            <v>2194</v>
          </cell>
          <cell r="F3095" t="str">
            <v>Logins</v>
          </cell>
          <cell r="G3095" t="str">
            <v>201909</v>
          </cell>
          <cell r="H3095" t="str">
            <v>Middlebury College Library</v>
          </cell>
          <cell r="I3095" t="str">
            <v>Middlebury</v>
          </cell>
          <cell r="J3095" t="str">
            <v>USA</v>
          </cell>
          <cell r="K3095">
            <v>2</v>
          </cell>
          <cell r="L3095" t="str">
            <v>Institute</v>
          </cell>
          <cell r="M3095">
            <v>11</v>
          </cell>
          <cell r="N3095" t="str">
            <v>CARN-4</v>
          </cell>
          <cell r="O3095" t="str">
            <v/>
          </cell>
          <cell r="P3095" t="str">
            <v/>
          </cell>
          <cell r="Q3095">
            <v>60</v>
          </cell>
          <cell r="R3095" t="str">
            <v>Année Philologique</v>
          </cell>
          <cell r="S3095" t="str">
            <v/>
          </cell>
        </row>
        <row r="3096">
          <cell r="E3096">
            <v>2194</v>
          </cell>
          <cell r="F3096" t="str">
            <v>Logins</v>
          </cell>
          <cell r="G3096" t="str">
            <v>201910</v>
          </cell>
          <cell r="H3096" t="str">
            <v>Middlebury College Library</v>
          </cell>
          <cell r="I3096" t="str">
            <v>Middlebury</v>
          </cell>
          <cell r="J3096" t="str">
            <v>USA</v>
          </cell>
          <cell r="K3096">
            <v>2</v>
          </cell>
          <cell r="L3096" t="str">
            <v>Institute</v>
          </cell>
          <cell r="M3096">
            <v>11</v>
          </cell>
          <cell r="N3096" t="str">
            <v>CARN-4</v>
          </cell>
          <cell r="O3096" t="str">
            <v/>
          </cell>
          <cell r="P3096" t="str">
            <v/>
          </cell>
          <cell r="Q3096">
            <v>60</v>
          </cell>
          <cell r="R3096" t="str">
            <v>Année Philologique</v>
          </cell>
          <cell r="S3096" t="str">
            <v/>
          </cell>
        </row>
        <row r="3097">
          <cell r="E3097">
            <v>2194</v>
          </cell>
          <cell r="F3097" t="str">
            <v>Logins</v>
          </cell>
          <cell r="G3097" t="str">
            <v>201911</v>
          </cell>
          <cell r="H3097" t="str">
            <v>Middlebury College Library</v>
          </cell>
          <cell r="I3097" t="str">
            <v>Middlebury</v>
          </cell>
          <cell r="J3097" t="str">
            <v>USA</v>
          </cell>
          <cell r="K3097">
            <v>2</v>
          </cell>
          <cell r="L3097" t="str">
            <v>Institute</v>
          </cell>
          <cell r="M3097">
            <v>11</v>
          </cell>
          <cell r="N3097" t="str">
            <v>CARN-4</v>
          </cell>
          <cell r="O3097" t="str">
            <v/>
          </cell>
          <cell r="P3097" t="str">
            <v/>
          </cell>
          <cell r="Q3097">
            <v>60</v>
          </cell>
          <cell r="R3097" t="str">
            <v>Année Philologique</v>
          </cell>
          <cell r="S3097" t="str">
            <v/>
          </cell>
        </row>
        <row r="3098">
          <cell r="E3098">
            <v>2194</v>
          </cell>
          <cell r="F3098" t="str">
            <v>Logins</v>
          </cell>
          <cell r="G3098" t="str">
            <v>201912</v>
          </cell>
          <cell r="H3098" t="str">
            <v>Middlebury College Library</v>
          </cell>
          <cell r="I3098" t="str">
            <v>Middlebury</v>
          </cell>
          <cell r="J3098" t="str">
            <v>USA</v>
          </cell>
          <cell r="K3098">
            <v>2</v>
          </cell>
          <cell r="L3098" t="str">
            <v>Institute</v>
          </cell>
          <cell r="M3098">
            <v>11</v>
          </cell>
          <cell r="N3098" t="str">
            <v>CARN-4</v>
          </cell>
          <cell r="O3098" t="str">
            <v/>
          </cell>
          <cell r="P3098" t="str">
            <v/>
          </cell>
          <cell r="Q3098">
            <v>60</v>
          </cell>
          <cell r="R3098" t="str">
            <v>Année Philologique</v>
          </cell>
          <cell r="S3098" t="str">
            <v/>
          </cell>
        </row>
        <row r="3099">
          <cell r="E3099">
            <v>2195</v>
          </cell>
          <cell r="F3099" t="str">
            <v>Logins</v>
          </cell>
          <cell r="G3099" t="str">
            <v>201901</v>
          </cell>
          <cell r="H3099" t="str">
            <v>Universidad Autonoma de Madrid</v>
          </cell>
          <cell r="I3099" t="str">
            <v>Madrid</v>
          </cell>
          <cell r="J3099" t="str">
            <v>Spain</v>
          </cell>
          <cell r="K3099">
            <v>2</v>
          </cell>
          <cell r="L3099" t="str">
            <v>Institute</v>
          </cell>
          <cell r="M3099">
            <v>3</v>
          </cell>
          <cell r="N3099" t="str">
            <v>Standard</v>
          </cell>
          <cell r="O3099" t="str">
            <v/>
          </cell>
          <cell r="P3099" t="str">
            <v/>
          </cell>
          <cell r="Q3099">
            <v>3</v>
          </cell>
          <cell r="R3099" t="str">
            <v>Année Philologique</v>
          </cell>
          <cell r="S3099" t="str">
            <v/>
          </cell>
        </row>
        <row r="3100">
          <cell r="E3100">
            <v>2195</v>
          </cell>
          <cell r="F3100" t="str">
            <v>Logins</v>
          </cell>
          <cell r="G3100" t="str">
            <v>201902</v>
          </cell>
          <cell r="H3100" t="str">
            <v>Universidad Autonoma de Madrid</v>
          </cell>
          <cell r="I3100" t="str">
            <v>Madrid</v>
          </cell>
          <cell r="J3100" t="str">
            <v>Spain</v>
          </cell>
          <cell r="K3100">
            <v>2</v>
          </cell>
          <cell r="L3100" t="str">
            <v>Institute</v>
          </cell>
          <cell r="M3100">
            <v>3</v>
          </cell>
          <cell r="N3100" t="str">
            <v>Standard</v>
          </cell>
          <cell r="O3100" t="str">
            <v/>
          </cell>
          <cell r="P3100" t="str">
            <v/>
          </cell>
          <cell r="Q3100">
            <v>3</v>
          </cell>
          <cell r="R3100" t="str">
            <v>Année Philologique</v>
          </cell>
          <cell r="S3100" t="str">
            <v/>
          </cell>
        </row>
        <row r="3101">
          <cell r="E3101">
            <v>2195</v>
          </cell>
          <cell r="F3101" t="str">
            <v>Logins</v>
          </cell>
          <cell r="G3101" t="str">
            <v>201903</v>
          </cell>
          <cell r="H3101" t="str">
            <v>Universidad Autonoma de Madrid</v>
          </cell>
          <cell r="I3101" t="str">
            <v>Madrid</v>
          </cell>
          <cell r="J3101" t="str">
            <v>Spain</v>
          </cell>
          <cell r="K3101">
            <v>2</v>
          </cell>
          <cell r="L3101" t="str">
            <v>Institute</v>
          </cell>
          <cell r="M3101">
            <v>3</v>
          </cell>
          <cell r="N3101" t="str">
            <v>Standard</v>
          </cell>
          <cell r="O3101" t="str">
            <v/>
          </cell>
          <cell r="P3101" t="str">
            <v/>
          </cell>
          <cell r="Q3101">
            <v>3</v>
          </cell>
          <cell r="R3101" t="str">
            <v>Année Philologique</v>
          </cell>
          <cell r="S3101" t="str">
            <v/>
          </cell>
        </row>
        <row r="3102">
          <cell r="E3102">
            <v>2195</v>
          </cell>
          <cell r="F3102" t="str">
            <v>Logins</v>
          </cell>
          <cell r="G3102" t="str">
            <v>201904</v>
          </cell>
          <cell r="H3102" t="str">
            <v>Universidad Autonoma de Madrid</v>
          </cell>
          <cell r="I3102" t="str">
            <v>Madrid</v>
          </cell>
          <cell r="J3102" t="str">
            <v>Spain</v>
          </cell>
          <cell r="K3102">
            <v>2</v>
          </cell>
          <cell r="L3102" t="str">
            <v>Institute</v>
          </cell>
          <cell r="M3102">
            <v>3</v>
          </cell>
          <cell r="N3102" t="str">
            <v>Standard</v>
          </cell>
          <cell r="O3102" t="str">
            <v/>
          </cell>
          <cell r="P3102" t="str">
            <v/>
          </cell>
          <cell r="Q3102">
            <v>3</v>
          </cell>
          <cell r="R3102" t="str">
            <v>Année Philologique</v>
          </cell>
          <cell r="S3102" t="str">
            <v/>
          </cell>
        </row>
        <row r="3103">
          <cell r="E3103">
            <v>2195</v>
          </cell>
          <cell r="F3103" t="str">
            <v>Logins</v>
          </cell>
          <cell r="G3103" t="str">
            <v>201905</v>
          </cell>
          <cell r="H3103" t="str">
            <v>Universidad Autonoma de Madrid</v>
          </cell>
          <cell r="I3103" t="str">
            <v>Madrid</v>
          </cell>
          <cell r="J3103" t="str">
            <v>Spain</v>
          </cell>
          <cell r="K3103">
            <v>2</v>
          </cell>
          <cell r="L3103" t="str">
            <v>Institute</v>
          </cell>
          <cell r="M3103">
            <v>3</v>
          </cell>
          <cell r="N3103" t="str">
            <v>Standard</v>
          </cell>
          <cell r="O3103" t="str">
            <v/>
          </cell>
          <cell r="P3103" t="str">
            <v/>
          </cell>
          <cell r="Q3103">
            <v>3</v>
          </cell>
          <cell r="R3103" t="str">
            <v>Année Philologique</v>
          </cell>
          <cell r="S3103" t="str">
            <v/>
          </cell>
        </row>
        <row r="3104">
          <cell r="E3104">
            <v>2195</v>
          </cell>
          <cell r="F3104" t="str">
            <v>Logins</v>
          </cell>
          <cell r="G3104" t="str">
            <v>201906</v>
          </cell>
          <cell r="H3104" t="str">
            <v>Universidad Autonoma de Madrid</v>
          </cell>
          <cell r="I3104" t="str">
            <v>Madrid</v>
          </cell>
          <cell r="J3104" t="str">
            <v>Spain</v>
          </cell>
          <cell r="K3104">
            <v>2</v>
          </cell>
          <cell r="L3104" t="str">
            <v>Institute</v>
          </cell>
          <cell r="M3104">
            <v>3</v>
          </cell>
          <cell r="N3104" t="str">
            <v>Standard</v>
          </cell>
          <cell r="O3104" t="str">
            <v/>
          </cell>
          <cell r="P3104" t="str">
            <v/>
          </cell>
          <cell r="Q3104">
            <v>3</v>
          </cell>
          <cell r="R3104" t="str">
            <v>Année Philologique</v>
          </cell>
          <cell r="S3104" t="str">
            <v/>
          </cell>
        </row>
        <row r="3105">
          <cell r="E3105">
            <v>2195</v>
          </cell>
          <cell r="F3105" t="str">
            <v>Logins</v>
          </cell>
          <cell r="G3105" t="str">
            <v>201907</v>
          </cell>
          <cell r="H3105" t="str">
            <v>Universidad Autonoma de Madrid</v>
          </cell>
          <cell r="I3105" t="str">
            <v>Madrid</v>
          </cell>
          <cell r="J3105" t="str">
            <v>Spain</v>
          </cell>
          <cell r="K3105">
            <v>2</v>
          </cell>
          <cell r="L3105" t="str">
            <v>Institute</v>
          </cell>
          <cell r="M3105">
            <v>3</v>
          </cell>
          <cell r="N3105" t="str">
            <v>Standard</v>
          </cell>
          <cell r="O3105" t="str">
            <v/>
          </cell>
          <cell r="P3105" t="str">
            <v/>
          </cell>
          <cell r="Q3105">
            <v>3</v>
          </cell>
          <cell r="R3105" t="str">
            <v>Année Philologique</v>
          </cell>
          <cell r="S3105" t="str">
            <v/>
          </cell>
        </row>
        <row r="3106">
          <cell r="E3106">
            <v>2195</v>
          </cell>
          <cell r="F3106" t="str">
            <v>Logins</v>
          </cell>
          <cell r="G3106" t="str">
            <v>201908</v>
          </cell>
          <cell r="H3106" t="str">
            <v>Universidad Autonoma de Madrid</v>
          </cell>
          <cell r="I3106" t="str">
            <v>Madrid</v>
          </cell>
          <cell r="J3106" t="str">
            <v>Spain</v>
          </cell>
          <cell r="K3106">
            <v>2</v>
          </cell>
          <cell r="L3106" t="str">
            <v>Institute</v>
          </cell>
          <cell r="M3106">
            <v>3</v>
          </cell>
          <cell r="N3106" t="str">
            <v>Standard</v>
          </cell>
          <cell r="O3106" t="str">
            <v/>
          </cell>
          <cell r="P3106" t="str">
            <v/>
          </cell>
          <cell r="Q3106">
            <v>3</v>
          </cell>
          <cell r="R3106" t="str">
            <v>Année Philologique</v>
          </cell>
          <cell r="S3106" t="str">
            <v/>
          </cell>
        </row>
        <row r="3107">
          <cell r="E3107">
            <v>2195</v>
          </cell>
          <cell r="F3107" t="str">
            <v>Logins</v>
          </cell>
          <cell r="G3107" t="str">
            <v>201909</v>
          </cell>
          <cell r="H3107" t="str">
            <v>Universidad Autonoma de Madrid</v>
          </cell>
          <cell r="I3107" t="str">
            <v>Madrid</v>
          </cell>
          <cell r="J3107" t="str">
            <v>Spain</v>
          </cell>
          <cell r="K3107">
            <v>2</v>
          </cell>
          <cell r="L3107" t="str">
            <v>Institute</v>
          </cell>
          <cell r="M3107">
            <v>3</v>
          </cell>
          <cell r="N3107" t="str">
            <v>Standard</v>
          </cell>
          <cell r="O3107" t="str">
            <v/>
          </cell>
          <cell r="P3107" t="str">
            <v/>
          </cell>
          <cell r="Q3107">
            <v>3</v>
          </cell>
          <cell r="R3107" t="str">
            <v>Année Philologique</v>
          </cell>
          <cell r="S3107" t="str">
            <v/>
          </cell>
        </row>
        <row r="3108">
          <cell r="E3108">
            <v>2195</v>
          </cell>
          <cell r="F3108" t="str">
            <v>Logins</v>
          </cell>
          <cell r="G3108" t="str">
            <v>201910</v>
          </cell>
          <cell r="H3108" t="str">
            <v>Universidad Autonoma de Madrid</v>
          </cell>
          <cell r="I3108" t="str">
            <v>Madrid</v>
          </cell>
          <cell r="J3108" t="str">
            <v>Spain</v>
          </cell>
          <cell r="K3108">
            <v>2</v>
          </cell>
          <cell r="L3108" t="str">
            <v>Institute</v>
          </cell>
          <cell r="M3108">
            <v>3</v>
          </cell>
          <cell r="N3108" t="str">
            <v>Standard</v>
          </cell>
          <cell r="O3108" t="str">
            <v/>
          </cell>
          <cell r="P3108" t="str">
            <v/>
          </cell>
          <cell r="Q3108">
            <v>3</v>
          </cell>
          <cell r="R3108" t="str">
            <v>Année Philologique</v>
          </cell>
          <cell r="S3108" t="str">
            <v/>
          </cell>
        </row>
        <row r="3109">
          <cell r="E3109">
            <v>2195</v>
          </cell>
          <cell r="F3109" t="str">
            <v>Logins</v>
          </cell>
          <cell r="G3109" t="str">
            <v>201911</v>
          </cell>
          <cell r="H3109" t="str">
            <v>Universidad Autonoma de Madrid</v>
          </cell>
          <cell r="I3109" t="str">
            <v>Madrid</v>
          </cell>
          <cell r="J3109" t="str">
            <v>Spain</v>
          </cell>
          <cell r="K3109">
            <v>2</v>
          </cell>
          <cell r="L3109" t="str">
            <v>Institute</v>
          </cell>
          <cell r="M3109">
            <v>3</v>
          </cell>
          <cell r="N3109" t="str">
            <v>Standard</v>
          </cell>
          <cell r="O3109" t="str">
            <v/>
          </cell>
          <cell r="P3109" t="str">
            <v/>
          </cell>
          <cell r="Q3109">
            <v>3</v>
          </cell>
          <cell r="R3109" t="str">
            <v>Année Philologique</v>
          </cell>
          <cell r="S3109" t="str">
            <v/>
          </cell>
        </row>
        <row r="3110">
          <cell r="E3110">
            <v>2195</v>
          </cell>
          <cell r="F3110" t="str">
            <v>Logins</v>
          </cell>
          <cell r="G3110" t="str">
            <v>201912</v>
          </cell>
          <cell r="H3110" t="str">
            <v>Universidad Autonoma de Madrid</v>
          </cell>
          <cell r="I3110" t="str">
            <v>Madrid</v>
          </cell>
          <cell r="J3110" t="str">
            <v>Spain</v>
          </cell>
          <cell r="K3110">
            <v>2</v>
          </cell>
          <cell r="L3110" t="str">
            <v>Institute</v>
          </cell>
          <cell r="M3110">
            <v>3</v>
          </cell>
          <cell r="N3110" t="str">
            <v>Standard</v>
          </cell>
          <cell r="O3110" t="str">
            <v/>
          </cell>
          <cell r="P3110" t="str">
            <v/>
          </cell>
          <cell r="Q3110">
            <v>3</v>
          </cell>
          <cell r="R3110" t="str">
            <v>Année Philologique</v>
          </cell>
          <cell r="S3110" t="str">
            <v/>
          </cell>
        </row>
        <row r="3111">
          <cell r="E3111">
            <v>2211</v>
          </cell>
          <cell r="F3111" t="str">
            <v>Logins</v>
          </cell>
          <cell r="G3111" t="str">
            <v>201901</v>
          </cell>
          <cell r="H3111" t="str">
            <v>Stockholm University</v>
          </cell>
          <cell r="I3111" t="str">
            <v>Stockholm</v>
          </cell>
          <cell r="J3111" t="str">
            <v>Sweden</v>
          </cell>
          <cell r="K3111">
            <v>2</v>
          </cell>
          <cell r="L3111" t="str">
            <v>Institute</v>
          </cell>
          <cell r="M3111">
            <v>2</v>
          </cell>
          <cell r="N3111" t="str">
            <v>Campus Wide</v>
          </cell>
          <cell r="O3111" t="str">
            <v/>
          </cell>
          <cell r="P3111" t="str">
            <v/>
          </cell>
          <cell r="Q3111">
            <v>40</v>
          </cell>
          <cell r="R3111" t="str">
            <v>Année Philologique</v>
          </cell>
          <cell r="S3111" t="str">
            <v/>
          </cell>
        </row>
        <row r="3112">
          <cell r="E3112">
            <v>2211</v>
          </cell>
          <cell r="F3112" t="str">
            <v>Logins</v>
          </cell>
          <cell r="G3112" t="str">
            <v>201902</v>
          </cell>
          <cell r="H3112" t="str">
            <v>Stockholm University</v>
          </cell>
          <cell r="I3112" t="str">
            <v>Stockholm</v>
          </cell>
          <cell r="J3112" t="str">
            <v>Sweden</v>
          </cell>
          <cell r="K3112">
            <v>2</v>
          </cell>
          <cell r="L3112" t="str">
            <v>Institute</v>
          </cell>
          <cell r="M3112">
            <v>2</v>
          </cell>
          <cell r="N3112" t="str">
            <v>Campus Wide</v>
          </cell>
          <cell r="O3112" t="str">
            <v/>
          </cell>
          <cell r="P3112" t="str">
            <v/>
          </cell>
          <cell r="Q3112">
            <v>40</v>
          </cell>
          <cell r="R3112" t="str">
            <v>Année Philologique</v>
          </cell>
          <cell r="S3112" t="str">
            <v/>
          </cell>
        </row>
        <row r="3113">
          <cell r="E3113">
            <v>2211</v>
          </cell>
          <cell r="F3113" t="str">
            <v>Logins</v>
          </cell>
          <cell r="G3113" t="str">
            <v>201903</v>
          </cell>
          <cell r="H3113" t="str">
            <v>Stockholm University</v>
          </cell>
          <cell r="I3113" t="str">
            <v>Stockholm</v>
          </cell>
          <cell r="J3113" t="str">
            <v>Sweden</v>
          </cell>
          <cell r="K3113">
            <v>2</v>
          </cell>
          <cell r="L3113" t="str">
            <v>Institute</v>
          </cell>
          <cell r="M3113">
            <v>2</v>
          </cell>
          <cell r="N3113" t="str">
            <v>Campus Wide</v>
          </cell>
          <cell r="O3113" t="str">
            <v/>
          </cell>
          <cell r="P3113" t="str">
            <v/>
          </cell>
          <cell r="Q3113">
            <v>40</v>
          </cell>
          <cell r="R3113" t="str">
            <v>Année Philologique</v>
          </cell>
          <cell r="S3113" t="str">
            <v/>
          </cell>
        </row>
        <row r="3114">
          <cell r="E3114">
            <v>2211</v>
          </cell>
          <cell r="F3114" t="str">
            <v>Logins</v>
          </cell>
          <cell r="G3114" t="str">
            <v>201904</v>
          </cell>
          <cell r="H3114" t="str">
            <v>Stockholm University</v>
          </cell>
          <cell r="I3114" t="str">
            <v>Stockholm</v>
          </cell>
          <cell r="J3114" t="str">
            <v>Sweden</v>
          </cell>
          <cell r="K3114">
            <v>2</v>
          </cell>
          <cell r="L3114" t="str">
            <v>Institute</v>
          </cell>
          <cell r="M3114">
            <v>2</v>
          </cell>
          <cell r="N3114" t="str">
            <v>Campus Wide</v>
          </cell>
          <cell r="O3114" t="str">
            <v/>
          </cell>
          <cell r="P3114" t="str">
            <v/>
          </cell>
          <cell r="Q3114">
            <v>40</v>
          </cell>
          <cell r="R3114" t="str">
            <v>Année Philologique</v>
          </cell>
          <cell r="S3114" t="str">
            <v/>
          </cell>
        </row>
        <row r="3115">
          <cell r="E3115">
            <v>2211</v>
          </cell>
          <cell r="F3115" t="str">
            <v>Logins</v>
          </cell>
          <cell r="G3115" t="str">
            <v>201905</v>
          </cell>
          <cell r="H3115" t="str">
            <v>Stockholm University</v>
          </cell>
          <cell r="I3115" t="str">
            <v>Stockholm</v>
          </cell>
          <cell r="J3115" t="str">
            <v>Sweden</v>
          </cell>
          <cell r="K3115">
            <v>2</v>
          </cell>
          <cell r="L3115" t="str">
            <v>Institute</v>
          </cell>
          <cell r="M3115">
            <v>2</v>
          </cell>
          <cell r="N3115" t="str">
            <v>Campus Wide</v>
          </cell>
          <cell r="O3115" t="str">
            <v/>
          </cell>
          <cell r="P3115" t="str">
            <v/>
          </cell>
          <cell r="Q3115">
            <v>40</v>
          </cell>
          <cell r="R3115" t="str">
            <v>Année Philologique</v>
          </cell>
          <cell r="S3115" t="str">
            <v/>
          </cell>
        </row>
        <row r="3116">
          <cell r="E3116">
            <v>2211</v>
          </cell>
          <cell r="F3116" t="str">
            <v>Logins</v>
          </cell>
          <cell r="G3116" t="str">
            <v>201908</v>
          </cell>
          <cell r="H3116" t="str">
            <v>Stockholm University</v>
          </cell>
          <cell r="I3116" t="str">
            <v>Stockholm</v>
          </cell>
          <cell r="J3116" t="str">
            <v>Sweden</v>
          </cell>
          <cell r="K3116">
            <v>2</v>
          </cell>
          <cell r="L3116" t="str">
            <v>Institute</v>
          </cell>
          <cell r="M3116">
            <v>2</v>
          </cell>
          <cell r="N3116" t="str">
            <v>Campus Wide</v>
          </cell>
          <cell r="O3116" t="str">
            <v/>
          </cell>
          <cell r="P3116" t="str">
            <v/>
          </cell>
          <cell r="Q3116">
            <v>40</v>
          </cell>
          <cell r="R3116" t="str">
            <v>Année Philologique</v>
          </cell>
          <cell r="S3116" t="str">
            <v/>
          </cell>
        </row>
        <row r="3117">
          <cell r="E3117">
            <v>2211</v>
          </cell>
          <cell r="F3117" t="str">
            <v>Logins</v>
          </cell>
          <cell r="G3117" t="str">
            <v>201909</v>
          </cell>
          <cell r="H3117" t="str">
            <v>Stockholm University</v>
          </cell>
          <cell r="I3117" t="str">
            <v>Stockholm</v>
          </cell>
          <cell r="J3117" t="str">
            <v>Sweden</v>
          </cell>
          <cell r="K3117">
            <v>2</v>
          </cell>
          <cell r="L3117" t="str">
            <v>Institute</v>
          </cell>
          <cell r="M3117">
            <v>2</v>
          </cell>
          <cell r="N3117" t="str">
            <v>Campus Wide</v>
          </cell>
          <cell r="O3117" t="str">
            <v/>
          </cell>
          <cell r="P3117" t="str">
            <v/>
          </cell>
          <cell r="Q3117">
            <v>40</v>
          </cell>
          <cell r="R3117" t="str">
            <v>Année Philologique</v>
          </cell>
          <cell r="S3117" t="str">
            <v/>
          </cell>
        </row>
        <row r="3118">
          <cell r="E3118">
            <v>2211</v>
          </cell>
          <cell r="F3118" t="str">
            <v>Logins</v>
          </cell>
          <cell r="G3118" t="str">
            <v>201910</v>
          </cell>
          <cell r="H3118" t="str">
            <v>Stockholm University</v>
          </cell>
          <cell r="I3118" t="str">
            <v>Stockholm</v>
          </cell>
          <cell r="J3118" t="str">
            <v>Sweden</v>
          </cell>
          <cell r="K3118">
            <v>2</v>
          </cell>
          <cell r="L3118" t="str">
            <v>Institute</v>
          </cell>
          <cell r="M3118">
            <v>2</v>
          </cell>
          <cell r="N3118" t="str">
            <v>Campus Wide</v>
          </cell>
          <cell r="O3118" t="str">
            <v/>
          </cell>
          <cell r="P3118" t="str">
            <v/>
          </cell>
          <cell r="Q3118">
            <v>40</v>
          </cell>
          <cell r="R3118" t="str">
            <v>Année Philologique</v>
          </cell>
          <cell r="S3118" t="str">
            <v/>
          </cell>
        </row>
        <row r="3119">
          <cell r="E3119">
            <v>2211</v>
          </cell>
          <cell r="F3119" t="str">
            <v>Logins</v>
          </cell>
          <cell r="G3119" t="str">
            <v>201911</v>
          </cell>
          <cell r="H3119" t="str">
            <v>Stockholm University</v>
          </cell>
          <cell r="I3119" t="str">
            <v>Stockholm</v>
          </cell>
          <cell r="J3119" t="str">
            <v>Sweden</v>
          </cell>
          <cell r="K3119">
            <v>2</v>
          </cell>
          <cell r="L3119" t="str">
            <v>Institute</v>
          </cell>
          <cell r="M3119">
            <v>2</v>
          </cell>
          <cell r="N3119" t="str">
            <v>Campus Wide</v>
          </cell>
          <cell r="O3119" t="str">
            <v/>
          </cell>
          <cell r="P3119" t="str">
            <v/>
          </cell>
          <cell r="Q3119">
            <v>40</v>
          </cell>
          <cell r="R3119" t="str">
            <v>Année Philologique</v>
          </cell>
          <cell r="S3119" t="str">
            <v/>
          </cell>
        </row>
        <row r="3120">
          <cell r="E3120">
            <v>2211</v>
          </cell>
          <cell r="F3120" t="str">
            <v>Logins</v>
          </cell>
          <cell r="G3120" t="str">
            <v>201912</v>
          </cell>
          <cell r="H3120" t="str">
            <v>Stockholm University</v>
          </cell>
          <cell r="I3120" t="str">
            <v>Stockholm</v>
          </cell>
          <cell r="J3120" t="str">
            <v>Sweden</v>
          </cell>
          <cell r="K3120">
            <v>2</v>
          </cell>
          <cell r="L3120" t="str">
            <v>Institute</v>
          </cell>
          <cell r="M3120">
            <v>2</v>
          </cell>
          <cell r="N3120" t="str">
            <v>Campus Wide</v>
          </cell>
          <cell r="O3120" t="str">
            <v/>
          </cell>
          <cell r="P3120" t="str">
            <v/>
          </cell>
          <cell r="Q3120">
            <v>40</v>
          </cell>
          <cell r="R3120" t="str">
            <v>Année Philologique</v>
          </cell>
          <cell r="S3120" t="str">
            <v/>
          </cell>
        </row>
        <row r="3121">
          <cell r="E3121">
            <v>2212</v>
          </cell>
          <cell r="F3121" t="str">
            <v>Logins</v>
          </cell>
          <cell r="G3121" t="str">
            <v>201901</v>
          </cell>
          <cell r="H3121" t="str">
            <v>University of Waterloo</v>
          </cell>
          <cell r="I3121" t="str">
            <v>Waterloo</v>
          </cell>
          <cell r="J3121" t="str">
            <v>Canada</v>
          </cell>
          <cell r="K3121">
            <v>1</v>
          </cell>
          <cell r="L3121" t="str">
            <v>Consortium</v>
          </cell>
          <cell r="M3121">
            <v>3</v>
          </cell>
          <cell r="N3121" t="str">
            <v>Standard</v>
          </cell>
          <cell r="O3121" t="str">
            <v/>
          </cell>
          <cell r="P3121" t="str">
            <v/>
          </cell>
          <cell r="Q3121">
            <v>3</v>
          </cell>
          <cell r="R3121" t="str">
            <v>Année Philologique</v>
          </cell>
          <cell r="S3121" t="str">
            <v/>
          </cell>
        </row>
        <row r="3122">
          <cell r="E3122">
            <v>2212</v>
          </cell>
          <cell r="F3122" t="str">
            <v>Logins</v>
          </cell>
          <cell r="G3122" t="str">
            <v>201902</v>
          </cell>
          <cell r="H3122" t="str">
            <v>University of Waterloo</v>
          </cell>
          <cell r="I3122" t="str">
            <v>Waterloo</v>
          </cell>
          <cell r="J3122" t="str">
            <v>Canada</v>
          </cell>
          <cell r="K3122">
            <v>1</v>
          </cell>
          <cell r="L3122" t="str">
            <v>Consortium</v>
          </cell>
          <cell r="M3122">
            <v>3</v>
          </cell>
          <cell r="N3122" t="str">
            <v>Standard</v>
          </cell>
          <cell r="O3122" t="str">
            <v/>
          </cell>
          <cell r="P3122" t="str">
            <v/>
          </cell>
          <cell r="Q3122">
            <v>3</v>
          </cell>
          <cell r="R3122" t="str">
            <v>Année Philologique</v>
          </cell>
          <cell r="S3122" t="str">
            <v/>
          </cell>
        </row>
        <row r="3123">
          <cell r="E3123">
            <v>2212</v>
          </cell>
          <cell r="F3123" t="str">
            <v>Logins</v>
          </cell>
          <cell r="G3123" t="str">
            <v>201903</v>
          </cell>
          <cell r="H3123" t="str">
            <v>University of Waterloo</v>
          </cell>
          <cell r="I3123" t="str">
            <v>Waterloo</v>
          </cell>
          <cell r="J3123" t="str">
            <v>Canada</v>
          </cell>
          <cell r="K3123">
            <v>1</v>
          </cell>
          <cell r="L3123" t="str">
            <v>Consortium</v>
          </cell>
          <cell r="M3123">
            <v>3</v>
          </cell>
          <cell r="N3123" t="str">
            <v>Standard</v>
          </cell>
          <cell r="O3123" t="str">
            <v/>
          </cell>
          <cell r="P3123" t="str">
            <v/>
          </cell>
          <cell r="Q3123">
            <v>3</v>
          </cell>
          <cell r="R3123" t="str">
            <v>Année Philologique</v>
          </cell>
          <cell r="S3123" t="str">
            <v/>
          </cell>
        </row>
        <row r="3124">
          <cell r="E3124">
            <v>2212</v>
          </cell>
          <cell r="F3124" t="str">
            <v>Logins</v>
          </cell>
          <cell r="G3124" t="str">
            <v>201904</v>
          </cell>
          <cell r="H3124" t="str">
            <v>University of Waterloo</v>
          </cell>
          <cell r="I3124" t="str">
            <v>Waterloo</v>
          </cell>
          <cell r="J3124" t="str">
            <v>Canada</v>
          </cell>
          <cell r="K3124">
            <v>1</v>
          </cell>
          <cell r="L3124" t="str">
            <v>Consortium</v>
          </cell>
          <cell r="M3124">
            <v>3</v>
          </cell>
          <cell r="N3124" t="str">
            <v>Standard</v>
          </cell>
          <cell r="O3124" t="str">
            <v/>
          </cell>
          <cell r="P3124" t="str">
            <v/>
          </cell>
          <cell r="Q3124">
            <v>3</v>
          </cell>
          <cell r="R3124" t="str">
            <v>Année Philologique</v>
          </cell>
          <cell r="S3124" t="str">
            <v/>
          </cell>
        </row>
        <row r="3125">
          <cell r="E3125">
            <v>2212</v>
          </cell>
          <cell r="F3125" t="str">
            <v>Logins</v>
          </cell>
          <cell r="G3125" t="str">
            <v>201905</v>
          </cell>
          <cell r="H3125" t="str">
            <v>University of Waterloo</v>
          </cell>
          <cell r="I3125" t="str">
            <v>Waterloo</v>
          </cell>
          <cell r="J3125" t="str">
            <v>Canada</v>
          </cell>
          <cell r="K3125">
            <v>1</v>
          </cell>
          <cell r="L3125" t="str">
            <v>Consortium</v>
          </cell>
          <cell r="M3125">
            <v>3</v>
          </cell>
          <cell r="N3125" t="str">
            <v>Standard</v>
          </cell>
          <cell r="O3125" t="str">
            <v/>
          </cell>
          <cell r="P3125" t="str">
            <v/>
          </cell>
          <cell r="Q3125">
            <v>3</v>
          </cell>
          <cell r="R3125" t="str">
            <v>Année Philologique</v>
          </cell>
          <cell r="S3125" t="str">
            <v/>
          </cell>
        </row>
        <row r="3126">
          <cell r="E3126">
            <v>2212</v>
          </cell>
          <cell r="F3126" t="str">
            <v>Logins</v>
          </cell>
          <cell r="G3126" t="str">
            <v>201906</v>
          </cell>
          <cell r="H3126" t="str">
            <v>University of Waterloo</v>
          </cell>
          <cell r="I3126" t="str">
            <v>Waterloo</v>
          </cell>
          <cell r="J3126" t="str">
            <v>Canada</v>
          </cell>
          <cell r="K3126">
            <v>1</v>
          </cell>
          <cell r="L3126" t="str">
            <v>Consortium</v>
          </cell>
          <cell r="M3126">
            <v>3</v>
          </cell>
          <cell r="N3126" t="str">
            <v>Standard</v>
          </cell>
          <cell r="O3126" t="str">
            <v/>
          </cell>
          <cell r="P3126" t="str">
            <v/>
          </cell>
          <cell r="Q3126">
            <v>3</v>
          </cell>
          <cell r="R3126" t="str">
            <v>Année Philologique</v>
          </cell>
          <cell r="S3126" t="str">
            <v/>
          </cell>
        </row>
        <row r="3127">
          <cell r="E3127">
            <v>2212</v>
          </cell>
          <cell r="F3127" t="str">
            <v>Logins</v>
          </cell>
          <cell r="G3127" t="str">
            <v>201908</v>
          </cell>
          <cell r="H3127" t="str">
            <v>University of Waterloo</v>
          </cell>
          <cell r="I3127" t="str">
            <v>Waterloo</v>
          </cell>
          <cell r="J3127" t="str">
            <v>Canada</v>
          </cell>
          <cell r="K3127">
            <v>1</v>
          </cell>
          <cell r="L3127" t="str">
            <v>Consortium</v>
          </cell>
          <cell r="M3127">
            <v>3</v>
          </cell>
          <cell r="N3127" t="str">
            <v>Standard</v>
          </cell>
          <cell r="O3127" t="str">
            <v/>
          </cell>
          <cell r="P3127" t="str">
            <v/>
          </cell>
          <cell r="Q3127">
            <v>3</v>
          </cell>
          <cell r="R3127" t="str">
            <v>Année Philologique</v>
          </cell>
          <cell r="S3127" t="str">
            <v/>
          </cell>
        </row>
        <row r="3128">
          <cell r="E3128">
            <v>2212</v>
          </cell>
          <cell r="F3128" t="str">
            <v>Logins</v>
          </cell>
          <cell r="G3128" t="str">
            <v>201909</v>
          </cell>
          <cell r="H3128" t="str">
            <v>University of Waterloo</v>
          </cell>
          <cell r="I3128" t="str">
            <v>Waterloo</v>
          </cell>
          <cell r="J3128" t="str">
            <v>Canada</v>
          </cell>
          <cell r="K3128">
            <v>1</v>
          </cell>
          <cell r="L3128" t="str">
            <v>Consortium</v>
          </cell>
          <cell r="M3128">
            <v>3</v>
          </cell>
          <cell r="N3128" t="str">
            <v>Standard</v>
          </cell>
          <cell r="O3128" t="str">
            <v/>
          </cell>
          <cell r="P3128" t="str">
            <v/>
          </cell>
          <cell r="Q3128">
            <v>3</v>
          </cell>
          <cell r="R3128" t="str">
            <v>Année Philologique</v>
          </cell>
          <cell r="S3128" t="str">
            <v/>
          </cell>
        </row>
        <row r="3129">
          <cell r="E3129">
            <v>2212</v>
          </cell>
          <cell r="F3129" t="str">
            <v>Logins</v>
          </cell>
          <cell r="G3129" t="str">
            <v>201910</v>
          </cell>
          <cell r="H3129" t="str">
            <v>University of Waterloo</v>
          </cell>
          <cell r="I3129" t="str">
            <v>Waterloo</v>
          </cell>
          <cell r="J3129" t="str">
            <v>Canada</v>
          </cell>
          <cell r="K3129">
            <v>1</v>
          </cell>
          <cell r="L3129" t="str">
            <v>Consortium</v>
          </cell>
          <cell r="M3129">
            <v>3</v>
          </cell>
          <cell r="N3129" t="str">
            <v>Standard</v>
          </cell>
          <cell r="O3129" t="str">
            <v/>
          </cell>
          <cell r="P3129" t="str">
            <v/>
          </cell>
          <cell r="Q3129">
            <v>3</v>
          </cell>
          <cell r="R3129" t="str">
            <v>Année Philologique</v>
          </cell>
          <cell r="S3129" t="str">
            <v/>
          </cell>
        </row>
        <row r="3130">
          <cell r="E3130">
            <v>2212</v>
          </cell>
          <cell r="F3130" t="str">
            <v>Logins</v>
          </cell>
          <cell r="G3130" t="str">
            <v>201911</v>
          </cell>
          <cell r="H3130" t="str">
            <v>University of Waterloo</v>
          </cell>
          <cell r="I3130" t="str">
            <v>Waterloo</v>
          </cell>
          <cell r="J3130" t="str">
            <v>Canada</v>
          </cell>
          <cell r="K3130">
            <v>1</v>
          </cell>
          <cell r="L3130" t="str">
            <v>Consortium</v>
          </cell>
          <cell r="M3130">
            <v>3</v>
          </cell>
          <cell r="N3130" t="str">
            <v>Standard</v>
          </cell>
          <cell r="O3130" t="str">
            <v/>
          </cell>
          <cell r="P3130" t="str">
            <v/>
          </cell>
          <cell r="Q3130">
            <v>3</v>
          </cell>
          <cell r="R3130" t="str">
            <v>Année Philologique</v>
          </cell>
          <cell r="S3130" t="str">
            <v/>
          </cell>
        </row>
        <row r="3131">
          <cell r="E3131">
            <v>2212</v>
          </cell>
          <cell r="F3131" t="str">
            <v>Logins</v>
          </cell>
          <cell r="G3131" t="str">
            <v>201912</v>
          </cell>
          <cell r="H3131" t="str">
            <v>University of Waterloo</v>
          </cell>
          <cell r="I3131" t="str">
            <v>Waterloo</v>
          </cell>
          <cell r="J3131" t="str">
            <v>Canada</v>
          </cell>
          <cell r="K3131">
            <v>1</v>
          </cell>
          <cell r="L3131" t="str">
            <v>Consortium</v>
          </cell>
          <cell r="M3131">
            <v>3</v>
          </cell>
          <cell r="N3131" t="str">
            <v>Standard</v>
          </cell>
          <cell r="O3131" t="str">
            <v/>
          </cell>
          <cell r="P3131" t="str">
            <v/>
          </cell>
          <cell r="Q3131">
            <v>3</v>
          </cell>
          <cell r="R3131" t="str">
            <v>Année Philologique</v>
          </cell>
          <cell r="S3131" t="str">
            <v/>
          </cell>
        </row>
        <row r="3132">
          <cell r="E3132">
            <v>2214</v>
          </cell>
          <cell r="F3132" t="str">
            <v>Logins</v>
          </cell>
          <cell r="G3132" t="str">
            <v>201901</v>
          </cell>
          <cell r="H3132" t="str">
            <v>Universitätsbibliothek Giessen</v>
          </cell>
          <cell r="I3132" t="str">
            <v>Giessen</v>
          </cell>
          <cell r="J3132" t="str">
            <v>Germany</v>
          </cell>
          <cell r="K3132">
            <v>1</v>
          </cell>
          <cell r="L3132" t="str">
            <v>Consortium</v>
          </cell>
          <cell r="M3132">
            <v>2</v>
          </cell>
          <cell r="N3132" t="str">
            <v>Campus Wide</v>
          </cell>
          <cell r="O3132" t="str">
            <v/>
          </cell>
          <cell r="P3132" t="str">
            <v/>
          </cell>
          <cell r="Q3132">
            <v>60</v>
          </cell>
          <cell r="R3132" t="str">
            <v>Année Philologique</v>
          </cell>
          <cell r="S3132" t="str">
            <v/>
          </cell>
        </row>
        <row r="3133">
          <cell r="E3133">
            <v>2214</v>
          </cell>
          <cell r="F3133" t="str">
            <v>Logins</v>
          </cell>
          <cell r="G3133" t="str">
            <v>201902</v>
          </cell>
          <cell r="H3133" t="str">
            <v>Universitätsbibliothek Giessen</v>
          </cell>
          <cell r="I3133" t="str">
            <v>Giessen</v>
          </cell>
          <cell r="J3133" t="str">
            <v>Germany</v>
          </cell>
          <cell r="K3133">
            <v>1</v>
          </cell>
          <cell r="L3133" t="str">
            <v>Consortium</v>
          </cell>
          <cell r="M3133">
            <v>2</v>
          </cell>
          <cell r="N3133" t="str">
            <v>Campus Wide</v>
          </cell>
          <cell r="O3133" t="str">
            <v/>
          </cell>
          <cell r="P3133" t="str">
            <v/>
          </cell>
          <cell r="Q3133">
            <v>60</v>
          </cell>
          <cell r="R3133" t="str">
            <v>Année Philologique</v>
          </cell>
          <cell r="S3133" t="str">
            <v/>
          </cell>
        </row>
        <row r="3134">
          <cell r="E3134">
            <v>2214</v>
          </cell>
          <cell r="F3134" t="str">
            <v>Logins</v>
          </cell>
          <cell r="G3134" t="str">
            <v>201903</v>
          </cell>
          <cell r="H3134" t="str">
            <v>Universitätsbibliothek Giessen</v>
          </cell>
          <cell r="I3134" t="str">
            <v>Giessen</v>
          </cell>
          <cell r="J3134" t="str">
            <v>Germany</v>
          </cell>
          <cell r="K3134">
            <v>1</v>
          </cell>
          <cell r="L3134" t="str">
            <v>Consortium</v>
          </cell>
          <cell r="M3134">
            <v>2</v>
          </cell>
          <cell r="N3134" t="str">
            <v>Campus Wide</v>
          </cell>
          <cell r="O3134" t="str">
            <v/>
          </cell>
          <cell r="P3134" t="str">
            <v/>
          </cell>
          <cell r="Q3134">
            <v>60</v>
          </cell>
          <cell r="R3134" t="str">
            <v>Année Philologique</v>
          </cell>
          <cell r="S3134" t="str">
            <v/>
          </cell>
        </row>
        <row r="3135">
          <cell r="E3135">
            <v>2214</v>
          </cell>
          <cell r="F3135" t="str">
            <v>Logins</v>
          </cell>
          <cell r="G3135" t="str">
            <v>201904</v>
          </cell>
          <cell r="H3135" t="str">
            <v>Universitätsbibliothek Giessen</v>
          </cell>
          <cell r="I3135" t="str">
            <v>Giessen</v>
          </cell>
          <cell r="J3135" t="str">
            <v>Germany</v>
          </cell>
          <cell r="K3135">
            <v>1</v>
          </cell>
          <cell r="L3135" t="str">
            <v>Consortium</v>
          </cell>
          <cell r="M3135">
            <v>2</v>
          </cell>
          <cell r="N3135" t="str">
            <v>Campus Wide</v>
          </cell>
          <cell r="O3135" t="str">
            <v/>
          </cell>
          <cell r="P3135" t="str">
            <v/>
          </cell>
          <cell r="Q3135">
            <v>60</v>
          </cell>
          <cell r="R3135" t="str">
            <v>Année Philologique</v>
          </cell>
          <cell r="S3135" t="str">
            <v/>
          </cell>
        </row>
        <row r="3136">
          <cell r="E3136">
            <v>2214</v>
          </cell>
          <cell r="F3136" t="str">
            <v>Logins</v>
          </cell>
          <cell r="G3136" t="str">
            <v>201905</v>
          </cell>
          <cell r="H3136" t="str">
            <v>Universitätsbibliothek Giessen</v>
          </cell>
          <cell r="I3136" t="str">
            <v>Giessen</v>
          </cell>
          <cell r="J3136" t="str">
            <v>Germany</v>
          </cell>
          <cell r="K3136">
            <v>1</v>
          </cell>
          <cell r="L3136" t="str">
            <v>Consortium</v>
          </cell>
          <cell r="M3136">
            <v>2</v>
          </cell>
          <cell r="N3136" t="str">
            <v>Campus Wide</v>
          </cell>
          <cell r="O3136" t="str">
            <v/>
          </cell>
          <cell r="P3136" t="str">
            <v/>
          </cell>
          <cell r="Q3136">
            <v>60</v>
          </cell>
          <cell r="R3136" t="str">
            <v>Année Philologique</v>
          </cell>
          <cell r="S3136" t="str">
            <v/>
          </cell>
        </row>
        <row r="3137">
          <cell r="E3137">
            <v>2214</v>
          </cell>
          <cell r="F3137" t="str">
            <v>Logins</v>
          </cell>
          <cell r="G3137" t="str">
            <v>201906</v>
          </cell>
          <cell r="H3137" t="str">
            <v>Universitätsbibliothek Giessen</v>
          </cell>
          <cell r="I3137" t="str">
            <v>Giessen</v>
          </cell>
          <cell r="J3137" t="str">
            <v>Germany</v>
          </cell>
          <cell r="K3137">
            <v>1</v>
          </cell>
          <cell r="L3137" t="str">
            <v>Consortium</v>
          </cell>
          <cell r="M3137">
            <v>2</v>
          </cell>
          <cell r="N3137" t="str">
            <v>Campus Wide</v>
          </cell>
          <cell r="O3137" t="str">
            <v/>
          </cell>
          <cell r="P3137" t="str">
            <v/>
          </cell>
          <cell r="Q3137">
            <v>60</v>
          </cell>
          <cell r="R3137" t="str">
            <v>Année Philologique</v>
          </cell>
          <cell r="S3137" t="str">
            <v/>
          </cell>
        </row>
        <row r="3138">
          <cell r="E3138">
            <v>2214</v>
          </cell>
          <cell r="F3138" t="str">
            <v>Logins</v>
          </cell>
          <cell r="G3138" t="str">
            <v>201907</v>
          </cell>
          <cell r="H3138" t="str">
            <v>Universitätsbibliothek Giessen</v>
          </cell>
          <cell r="I3138" t="str">
            <v>Giessen</v>
          </cell>
          <cell r="J3138" t="str">
            <v>Germany</v>
          </cell>
          <cell r="K3138">
            <v>1</v>
          </cell>
          <cell r="L3138" t="str">
            <v>Consortium</v>
          </cell>
          <cell r="M3138">
            <v>2</v>
          </cell>
          <cell r="N3138" t="str">
            <v>Campus Wide</v>
          </cell>
          <cell r="O3138" t="str">
            <v/>
          </cell>
          <cell r="P3138" t="str">
            <v/>
          </cell>
          <cell r="Q3138">
            <v>60</v>
          </cell>
          <cell r="R3138" t="str">
            <v>Année Philologique</v>
          </cell>
          <cell r="S3138" t="str">
            <v/>
          </cell>
        </row>
        <row r="3139">
          <cell r="E3139">
            <v>2214</v>
          </cell>
          <cell r="F3139" t="str">
            <v>Logins</v>
          </cell>
          <cell r="G3139" t="str">
            <v>201908</v>
          </cell>
          <cell r="H3139" t="str">
            <v>Universitätsbibliothek Giessen</v>
          </cell>
          <cell r="I3139" t="str">
            <v>Giessen</v>
          </cell>
          <cell r="J3139" t="str">
            <v>Germany</v>
          </cell>
          <cell r="K3139">
            <v>1</v>
          </cell>
          <cell r="L3139" t="str">
            <v>Consortium</v>
          </cell>
          <cell r="M3139">
            <v>2</v>
          </cell>
          <cell r="N3139" t="str">
            <v>Campus Wide</v>
          </cell>
          <cell r="O3139" t="str">
            <v/>
          </cell>
          <cell r="P3139" t="str">
            <v/>
          </cell>
          <cell r="Q3139">
            <v>60</v>
          </cell>
          <cell r="R3139" t="str">
            <v>Année Philologique</v>
          </cell>
          <cell r="S3139" t="str">
            <v/>
          </cell>
        </row>
        <row r="3140">
          <cell r="E3140">
            <v>2214</v>
          </cell>
          <cell r="F3140" t="str">
            <v>Logins</v>
          </cell>
          <cell r="G3140" t="str">
            <v>201909</v>
          </cell>
          <cell r="H3140" t="str">
            <v>Universitätsbibliothek Giessen</v>
          </cell>
          <cell r="I3140" t="str">
            <v>Giessen</v>
          </cell>
          <cell r="J3140" t="str">
            <v>Germany</v>
          </cell>
          <cell r="K3140">
            <v>1</v>
          </cell>
          <cell r="L3140" t="str">
            <v>Consortium</v>
          </cell>
          <cell r="M3140">
            <v>2</v>
          </cell>
          <cell r="N3140" t="str">
            <v>Campus Wide</v>
          </cell>
          <cell r="O3140" t="str">
            <v/>
          </cell>
          <cell r="P3140" t="str">
            <v/>
          </cell>
          <cell r="Q3140">
            <v>60</v>
          </cell>
          <cell r="R3140" t="str">
            <v>Année Philologique</v>
          </cell>
          <cell r="S3140" t="str">
            <v/>
          </cell>
        </row>
        <row r="3141">
          <cell r="E3141">
            <v>2214</v>
          </cell>
          <cell r="F3141" t="str">
            <v>Logins</v>
          </cell>
          <cell r="G3141" t="str">
            <v>201910</v>
          </cell>
          <cell r="H3141" t="str">
            <v>Universitätsbibliothek Giessen</v>
          </cell>
          <cell r="I3141" t="str">
            <v>Giessen</v>
          </cell>
          <cell r="J3141" t="str">
            <v>Germany</v>
          </cell>
          <cell r="K3141">
            <v>1</v>
          </cell>
          <cell r="L3141" t="str">
            <v>Consortium</v>
          </cell>
          <cell r="M3141">
            <v>2</v>
          </cell>
          <cell r="N3141" t="str">
            <v>Campus Wide</v>
          </cell>
          <cell r="O3141" t="str">
            <v/>
          </cell>
          <cell r="P3141" t="str">
            <v/>
          </cell>
          <cell r="Q3141">
            <v>60</v>
          </cell>
          <cell r="R3141" t="str">
            <v>Année Philologique</v>
          </cell>
          <cell r="S3141" t="str">
            <v/>
          </cell>
        </row>
        <row r="3142">
          <cell r="E3142">
            <v>2214</v>
          </cell>
          <cell r="F3142" t="str">
            <v>Logins</v>
          </cell>
          <cell r="G3142" t="str">
            <v>201911</v>
          </cell>
          <cell r="H3142" t="str">
            <v>Universitätsbibliothek Giessen</v>
          </cell>
          <cell r="I3142" t="str">
            <v>Giessen</v>
          </cell>
          <cell r="J3142" t="str">
            <v>Germany</v>
          </cell>
          <cell r="K3142">
            <v>1</v>
          </cell>
          <cell r="L3142" t="str">
            <v>Consortium</v>
          </cell>
          <cell r="M3142">
            <v>2</v>
          </cell>
          <cell r="N3142" t="str">
            <v>Campus Wide</v>
          </cell>
          <cell r="O3142" t="str">
            <v/>
          </cell>
          <cell r="P3142" t="str">
            <v/>
          </cell>
          <cell r="Q3142">
            <v>60</v>
          </cell>
          <cell r="R3142" t="str">
            <v>Année Philologique</v>
          </cell>
          <cell r="S3142" t="str">
            <v/>
          </cell>
        </row>
        <row r="3143">
          <cell r="E3143">
            <v>2214</v>
          </cell>
          <cell r="F3143" t="str">
            <v>Logins</v>
          </cell>
          <cell r="G3143" t="str">
            <v>201912</v>
          </cell>
          <cell r="H3143" t="str">
            <v>Universitätsbibliothek Giessen</v>
          </cell>
          <cell r="I3143" t="str">
            <v>Giessen</v>
          </cell>
          <cell r="J3143" t="str">
            <v>Germany</v>
          </cell>
          <cell r="K3143">
            <v>1</v>
          </cell>
          <cell r="L3143" t="str">
            <v>Consortium</v>
          </cell>
          <cell r="M3143">
            <v>2</v>
          </cell>
          <cell r="N3143" t="str">
            <v>Campus Wide</v>
          </cell>
          <cell r="O3143" t="str">
            <v/>
          </cell>
          <cell r="P3143" t="str">
            <v/>
          </cell>
          <cell r="Q3143">
            <v>60</v>
          </cell>
          <cell r="R3143" t="str">
            <v>Année Philologique</v>
          </cell>
          <cell r="S3143" t="str">
            <v/>
          </cell>
        </row>
        <row r="3144">
          <cell r="E3144">
            <v>2215</v>
          </cell>
          <cell r="F3144" t="str">
            <v>Logins</v>
          </cell>
          <cell r="G3144" t="str">
            <v>201901</v>
          </cell>
          <cell r="H3144" t="str">
            <v>Universitätsbibliothek Marburg</v>
          </cell>
          <cell r="I3144" t="str">
            <v>Marburg</v>
          </cell>
          <cell r="J3144" t="str">
            <v>Germany</v>
          </cell>
          <cell r="K3144">
            <v>1</v>
          </cell>
          <cell r="L3144" t="str">
            <v>Consortium</v>
          </cell>
          <cell r="M3144">
            <v>3</v>
          </cell>
          <cell r="N3144" t="str">
            <v>Standard</v>
          </cell>
          <cell r="O3144" t="str">
            <v/>
          </cell>
          <cell r="P3144" t="str">
            <v/>
          </cell>
          <cell r="Q3144">
            <v>3</v>
          </cell>
          <cell r="R3144" t="str">
            <v>Année Philologique</v>
          </cell>
          <cell r="S3144" t="str">
            <v/>
          </cell>
        </row>
        <row r="3145">
          <cell r="E3145">
            <v>2215</v>
          </cell>
          <cell r="F3145" t="str">
            <v>Logins</v>
          </cell>
          <cell r="G3145" t="str">
            <v>201902</v>
          </cell>
          <cell r="H3145" t="str">
            <v>Universitätsbibliothek Marburg</v>
          </cell>
          <cell r="I3145" t="str">
            <v>Marburg</v>
          </cell>
          <cell r="J3145" t="str">
            <v>Germany</v>
          </cell>
          <cell r="K3145">
            <v>1</v>
          </cell>
          <cell r="L3145" t="str">
            <v>Consortium</v>
          </cell>
          <cell r="M3145">
            <v>3</v>
          </cell>
          <cell r="N3145" t="str">
            <v>Standard</v>
          </cell>
          <cell r="O3145" t="str">
            <v/>
          </cell>
          <cell r="P3145" t="str">
            <v/>
          </cell>
          <cell r="Q3145">
            <v>3</v>
          </cell>
          <cell r="R3145" t="str">
            <v>Année Philologique</v>
          </cell>
          <cell r="S3145" t="str">
            <v/>
          </cell>
        </row>
        <row r="3146">
          <cell r="E3146">
            <v>2215</v>
          </cell>
          <cell r="F3146" t="str">
            <v>Logins</v>
          </cell>
          <cell r="G3146" t="str">
            <v>201903</v>
          </cell>
          <cell r="H3146" t="str">
            <v>Universitätsbibliothek Marburg</v>
          </cell>
          <cell r="I3146" t="str">
            <v>Marburg</v>
          </cell>
          <cell r="J3146" t="str">
            <v>Germany</v>
          </cell>
          <cell r="K3146">
            <v>1</v>
          </cell>
          <cell r="L3146" t="str">
            <v>Consortium</v>
          </cell>
          <cell r="M3146">
            <v>3</v>
          </cell>
          <cell r="N3146" t="str">
            <v>Standard</v>
          </cell>
          <cell r="O3146" t="str">
            <v/>
          </cell>
          <cell r="P3146" t="str">
            <v/>
          </cell>
          <cell r="Q3146">
            <v>3</v>
          </cell>
          <cell r="R3146" t="str">
            <v>Année Philologique</v>
          </cell>
          <cell r="S3146" t="str">
            <v/>
          </cell>
        </row>
        <row r="3147">
          <cell r="E3147">
            <v>2215</v>
          </cell>
          <cell r="F3147" t="str">
            <v>Logins</v>
          </cell>
          <cell r="G3147" t="str">
            <v>201904</v>
          </cell>
          <cell r="H3147" t="str">
            <v>Universitätsbibliothek Marburg</v>
          </cell>
          <cell r="I3147" t="str">
            <v>Marburg</v>
          </cell>
          <cell r="J3147" t="str">
            <v>Germany</v>
          </cell>
          <cell r="K3147">
            <v>1</v>
          </cell>
          <cell r="L3147" t="str">
            <v>Consortium</v>
          </cell>
          <cell r="M3147">
            <v>3</v>
          </cell>
          <cell r="N3147" t="str">
            <v>Standard</v>
          </cell>
          <cell r="O3147" t="str">
            <v/>
          </cell>
          <cell r="P3147" t="str">
            <v/>
          </cell>
          <cell r="Q3147">
            <v>3</v>
          </cell>
          <cell r="R3147" t="str">
            <v>Année Philologique</v>
          </cell>
          <cell r="S3147" t="str">
            <v/>
          </cell>
        </row>
        <row r="3148">
          <cell r="E3148">
            <v>2215</v>
          </cell>
          <cell r="F3148" t="str">
            <v>Logins</v>
          </cell>
          <cell r="G3148" t="str">
            <v>201905</v>
          </cell>
          <cell r="H3148" t="str">
            <v>Universitätsbibliothek Marburg</v>
          </cell>
          <cell r="I3148" t="str">
            <v>Marburg</v>
          </cell>
          <cell r="J3148" t="str">
            <v>Germany</v>
          </cell>
          <cell r="K3148">
            <v>1</v>
          </cell>
          <cell r="L3148" t="str">
            <v>Consortium</v>
          </cell>
          <cell r="M3148">
            <v>3</v>
          </cell>
          <cell r="N3148" t="str">
            <v>Standard</v>
          </cell>
          <cell r="O3148" t="str">
            <v/>
          </cell>
          <cell r="P3148" t="str">
            <v/>
          </cell>
          <cell r="Q3148">
            <v>3</v>
          </cell>
          <cell r="R3148" t="str">
            <v>Année Philologique</v>
          </cell>
          <cell r="S3148" t="str">
            <v/>
          </cell>
        </row>
        <row r="3149">
          <cell r="E3149">
            <v>2215</v>
          </cell>
          <cell r="F3149" t="str">
            <v>Logins</v>
          </cell>
          <cell r="G3149" t="str">
            <v>201906</v>
          </cell>
          <cell r="H3149" t="str">
            <v>Universitätsbibliothek Marburg</v>
          </cell>
          <cell r="I3149" t="str">
            <v>Marburg</v>
          </cell>
          <cell r="J3149" t="str">
            <v>Germany</v>
          </cell>
          <cell r="K3149">
            <v>1</v>
          </cell>
          <cell r="L3149" t="str">
            <v>Consortium</v>
          </cell>
          <cell r="M3149">
            <v>3</v>
          </cell>
          <cell r="N3149" t="str">
            <v>Standard</v>
          </cell>
          <cell r="O3149" t="str">
            <v/>
          </cell>
          <cell r="P3149" t="str">
            <v/>
          </cell>
          <cell r="Q3149">
            <v>3</v>
          </cell>
          <cell r="R3149" t="str">
            <v>Année Philologique</v>
          </cell>
          <cell r="S3149" t="str">
            <v/>
          </cell>
        </row>
        <row r="3150">
          <cell r="E3150">
            <v>2215</v>
          </cell>
          <cell r="F3150" t="str">
            <v>Logins</v>
          </cell>
          <cell r="G3150" t="str">
            <v>201907</v>
          </cell>
          <cell r="H3150" t="str">
            <v>Universitätsbibliothek Marburg</v>
          </cell>
          <cell r="I3150" t="str">
            <v>Marburg</v>
          </cell>
          <cell r="J3150" t="str">
            <v>Germany</v>
          </cell>
          <cell r="K3150">
            <v>1</v>
          </cell>
          <cell r="L3150" t="str">
            <v>Consortium</v>
          </cell>
          <cell r="M3150">
            <v>3</v>
          </cell>
          <cell r="N3150" t="str">
            <v>Standard</v>
          </cell>
          <cell r="O3150" t="str">
            <v/>
          </cell>
          <cell r="P3150" t="str">
            <v/>
          </cell>
          <cell r="Q3150">
            <v>3</v>
          </cell>
          <cell r="R3150" t="str">
            <v>Année Philologique</v>
          </cell>
          <cell r="S3150" t="str">
            <v/>
          </cell>
        </row>
        <row r="3151">
          <cell r="E3151">
            <v>2215</v>
          </cell>
          <cell r="F3151" t="str">
            <v>Logins</v>
          </cell>
          <cell r="G3151" t="str">
            <v>201908</v>
          </cell>
          <cell r="H3151" t="str">
            <v>Universitätsbibliothek Marburg</v>
          </cell>
          <cell r="I3151" t="str">
            <v>Marburg</v>
          </cell>
          <cell r="J3151" t="str">
            <v>Germany</v>
          </cell>
          <cell r="K3151">
            <v>1</v>
          </cell>
          <cell r="L3151" t="str">
            <v>Consortium</v>
          </cell>
          <cell r="M3151">
            <v>3</v>
          </cell>
          <cell r="N3151" t="str">
            <v>Standard</v>
          </cell>
          <cell r="O3151" t="str">
            <v/>
          </cell>
          <cell r="P3151" t="str">
            <v/>
          </cell>
          <cell r="Q3151">
            <v>3</v>
          </cell>
          <cell r="R3151" t="str">
            <v>Année Philologique</v>
          </cell>
          <cell r="S3151" t="str">
            <v/>
          </cell>
        </row>
        <row r="3152">
          <cell r="E3152">
            <v>2215</v>
          </cell>
          <cell r="F3152" t="str">
            <v>Logins</v>
          </cell>
          <cell r="G3152" t="str">
            <v>201909</v>
          </cell>
          <cell r="H3152" t="str">
            <v>Universitätsbibliothek Marburg</v>
          </cell>
          <cell r="I3152" t="str">
            <v>Marburg</v>
          </cell>
          <cell r="J3152" t="str">
            <v>Germany</v>
          </cell>
          <cell r="K3152">
            <v>1</v>
          </cell>
          <cell r="L3152" t="str">
            <v>Consortium</v>
          </cell>
          <cell r="M3152">
            <v>3</v>
          </cell>
          <cell r="N3152" t="str">
            <v>Standard</v>
          </cell>
          <cell r="O3152" t="str">
            <v/>
          </cell>
          <cell r="P3152" t="str">
            <v/>
          </cell>
          <cell r="Q3152">
            <v>3</v>
          </cell>
          <cell r="R3152" t="str">
            <v>Année Philologique</v>
          </cell>
          <cell r="S3152" t="str">
            <v/>
          </cell>
        </row>
        <row r="3153">
          <cell r="E3153">
            <v>2215</v>
          </cell>
          <cell r="F3153" t="str">
            <v>Logins</v>
          </cell>
          <cell r="G3153" t="str">
            <v>201910</v>
          </cell>
          <cell r="H3153" t="str">
            <v>Universitätsbibliothek Marburg</v>
          </cell>
          <cell r="I3153" t="str">
            <v>Marburg</v>
          </cell>
          <cell r="J3153" t="str">
            <v>Germany</v>
          </cell>
          <cell r="K3153">
            <v>1</v>
          </cell>
          <cell r="L3153" t="str">
            <v>Consortium</v>
          </cell>
          <cell r="M3153">
            <v>3</v>
          </cell>
          <cell r="N3153" t="str">
            <v>Standard</v>
          </cell>
          <cell r="O3153" t="str">
            <v/>
          </cell>
          <cell r="P3153" t="str">
            <v/>
          </cell>
          <cell r="Q3153">
            <v>3</v>
          </cell>
          <cell r="R3153" t="str">
            <v>Année Philologique</v>
          </cell>
          <cell r="S3153" t="str">
            <v/>
          </cell>
        </row>
        <row r="3154">
          <cell r="E3154">
            <v>2215</v>
          </cell>
          <cell r="F3154" t="str">
            <v>Logins</v>
          </cell>
          <cell r="G3154" t="str">
            <v>201911</v>
          </cell>
          <cell r="H3154" t="str">
            <v>Universitätsbibliothek Marburg</v>
          </cell>
          <cell r="I3154" t="str">
            <v>Marburg</v>
          </cell>
          <cell r="J3154" t="str">
            <v>Germany</v>
          </cell>
          <cell r="K3154">
            <v>1</v>
          </cell>
          <cell r="L3154" t="str">
            <v>Consortium</v>
          </cell>
          <cell r="M3154">
            <v>3</v>
          </cell>
          <cell r="N3154" t="str">
            <v>Standard</v>
          </cell>
          <cell r="O3154" t="str">
            <v/>
          </cell>
          <cell r="P3154" t="str">
            <v/>
          </cell>
          <cell r="Q3154">
            <v>3</v>
          </cell>
          <cell r="R3154" t="str">
            <v>Année Philologique</v>
          </cell>
          <cell r="S3154" t="str">
            <v/>
          </cell>
        </row>
        <row r="3155">
          <cell r="E3155">
            <v>2215</v>
          </cell>
          <cell r="F3155" t="str">
            <v>Logins</v>
          </cell>
          <cell r="G3155" t="str">
            <v>201912</v>
          </cell>
          <cell r="H3155" t="str">
            <v>Universitätsbibliothek Marburg</v>
          </cell>
          <cell r="I3155" t="str">
            <v>Marburg</v>
          </cell>
          <cell r="J3155" t="str">
            <v>Germany</v>
          </cell>
          <cell r="K3155">
            <v>1</v>
          </cell>
          <cell r="L3155" t="str">
            <v>Consortium</v>
          </cell>
          <cell r="M3155">
            <v>3</v>
          </cell>
          <cell r="N3155" t="str">
            <v>Standard</v>
          </cell>
          <cell r="O3155" t="str">
            <v/>
          </cell>
          <cell r="P3155" t="str">
            <v/>
          </cell>
          <cell r="Q3155">
            <v>3</v>
          </cell>
          <cell r="R3155" t="str">
            <v>Année Philologique</v>
          </cell>
          <cell r="S3155" t="str">
            <v/>
          </cell>
        </row>
        <row r="3156">
          <cell r="E3156">
            <v>2224</v>
          </cell>
          <cell r="F3156" t="str">
            <v>Logins</v>
          </cell>
          <cell r="G3156" t="str">
            <v>201901</v>
          </cell>
          <cell r="H3156" t="str">
            <v>Thüringer Universitäts-und Landesbibliothek</v>
          </cell>
          <cell r="I3156" t="str">
            <v>Jena</v>
          </cell>
          <cell r="J3156" t="str">
            <v>Germany</v>
          </cell>
          <cell r="K3156">
            <v>2</v>
          </cell>
          <cell r="L3156" t="str">
            <v>Institute</v>
          </cell>
          <cell r="M3156">
            <v>3</v>
          </cell>
          <cell r="N3156" t="str">
            <v>Standard</v>
          </cell>
          <cell r="O3156" t="str">
            <v/>
          </cell>
          <cell r="P3156" t="str">
            <v/>
          </cell>
          <cell r="Q3156">
            <v>3</v>
          </cell>
          <cell r="R3156" t="str">
            <v>Année Philologique</v>
          </cell>
          <cell r="S3156" t="str">
            <v/>
          </cell>
        </row>
        <row r="3157">
          <cell r="E3157">
            <v>2224</v>
          </cell>
          <cell r="F3157" t="str">
            <v>Logins</v>
          </cell>
          <cell r="G3157" t="str">
            <v>201902</v>
          </cell>
          <cell r="H3157" t="str">
            <v>Thüringer Universitäts-und Landesbibliothek</v>
          </cell>
          <cell r="I3157" t="str">
            <v>Jena</v>
          </cell>
          <cell r="J3157" t="str">
            <v>Germany</v>
          </cell>
          <cell r="K3157">
            <v>2</v>
          </cell>
          <cell r="L3157" t="str">
            <v>Institute</v>
          </cell>
          <cell r="M3157">
            <v>3</v>
          </cell>
          <cell r="N3157" t="str">
            <v>Standard</v>
          </cell>
          <cell r="O3157" t="str">
            <v/>
          </cell>
          <cell r="P3157" t="str">
            <v/>
          </cell>
          <cell r="Q3157">
            <v>3</v>
          </cell>
          <cell r="R3157" t="str">
            <v>Année Philologique</v>
          </cell>
          <cell r="S3157" t="str">
            <v/>
          </cell>
        </row>
        <row r="3158">
          <cell r="E3158">
            <v>2224</v>
          </cell>
          <cell r="F3158" t="str">
            <v>Logins</v>
          </cell>
          <cell r="G3158" t="str">
            <v>201903</v>
          </cell>
          <cell r="H3158" t="str">
            <v>Thüringer Universitäts-und Landesbibliothek</v>
          </cell>
          <cell r="I3158" t="str">
            <v>Jena</v>
          </cell>
          <cell r="J3158" t="str">
            <v>Germany</v>
          </cell>
          <cell r="K3158">
            <v>2</v>
          </cell>
          <cell r="L3158" t="str">
            <v>Institute</v>
          </cell>
          <cell r="M3158">
            <v>3</v>
          </cell>
          <cell r="N3158" t="str">
            <v>Standard</v>
          </cell>
          <cell r="O3158" t="str">
            <v/>
          </cell>
          <cell r="P3158" t="str">
            <v/>
          </cell>
          <cell r="Q3158">
            <v>3</v>
          </cell>
          <cell r="R3158" t="str">
            <v>Année Philologique</v>
          </cell>
          <cell r="S3158" t="str">
            <v/>
          </cell>
        </row>
        <row r="3159">
          <cell r="E3159">
            <v>2224</v>
          </cell>
          <cell r="F3159" t="str">
            <v>Logins</v>
          </cell>
          <cell r="G3159" t="str">
            <v>201904</v>
          </cell>
          <cell r="H3159" t="str">
            <v>Thüringer Universitäts-und Landesbibliothek</v>
          </cell>
          <cell r="I3159" t="str">
            <v>Jena</v>
          </cell>
          <cell r="J3159" t="str">
            <v>Germany</v>
          </cell>
          <cell r="K3159">
            <v>2</v>
          </cell>
          <cell r="L3159" t="str">
            <v>Institute</v>
          </cell>
          <cell r="M3159">
            <v>3</v>
          </cell>
          <cell r="N3159" t="str">
            <v>Standard</v>
          </cell>
          <cell r="O3159" t="str">
            <v/>
          </cell>
          <cell r="P3159" t="str">
            <v/>
          </cell>
          <cell r="Q3159">
            <v>3</v>
          </cell>
          <cell r="R3159" t="str">
            <v>Année Philologique</v>
          </cell>
          <cell r="S3159" t="str">
            <v/>
          </cell>
        </row>
        <row r="3160">
          <cell r="E3160">
            <v>2224</v>
          </cell>
          <cell r="F3160" t="str">
            <v>Logins</v>
          </cell>
          <cell r="G3160" t="str">
            <v>201905</v>
          </cell>
          <cell r="H3160" t="str">
            <v>Thüringer Universitäts-und Landesbibliothek</v>
          </cell>
          <cell r="I3160" t="str">
            <v>Jena</v>
          </cell>
          <cell r="J3160" t="str">
            <v>Germany</v>
          </cell>
          <cell r="K3160">
            <v>2</v>
          </cell>
          <cell r="L3160" t="str">
            <v>Institute</v>
          </cell>
          <cell r="M3160">
            <v>3</v>
          </cell>
          <cell r="N3160" t="str">
            <v>Standard</v>
          </cell>
          <cell r="O3160" t="str">
            <v/>
          </cell>
          <cell r="P3160" t="str">
            <v/>
          </cell>
          <cell r="Q3160">
            <v>3</v>
          </cell>
          <cell r="R3160" t="str">
            <v>Année Philologique</v>
          </cell>
          <cell r="S3160" t="str">
            <v/>
          </cell>
        </row>
        <row r="3161">
          <cell r="E3161">
            <v>2224</v>
          </cell>
          <cell r="F3161" t="str">
            <v>Logins</v>
          </cell>
          <cell r="G3161" t="str">
            <v>201906</v>
          </cell>
          <cell r="H3161" t="str">
            <v>Thüringer Universitäts-und Landesbibliothek</v>
          </cell>
          <cell r="I3161" t="str">
            <v>Jena</v>
          </cell>
          <cell r="J3161" t="str">
            <v>Germany</v>
          </cell>
          <cell r="K3161">
            <v>2</v>
          </cell>
          <cell r="L3161" t="str">
            <v>Institute</v>
          </cell>
          <cell r="M3161">
            <v>3</v>
          </cell>
          <cell r="N3161" t="str">
            <v>Standard</v>
          </cell>
          <cell r="O3161" t="str">
            <v/>
          </cell>
          <cell r="P3161" t="str">
            <v/>
          </cell>
          <cell r="Q3161">
            <v>3</v>
          </cell>
          <cell r="R3161" t="str">
            <v>Année Philologique</v>
          </cell>
          <cell r="S3161" t="str">
            <v/>
          </cell>
        </row>
        <row r="3162">
          <cell r="E3162">
            <v>2224</v>
          </cell>
          <cell r="F3162" t="str">
            <v>Logins</v>
          </cell>
          <cell r="G3162" t="str">
            <v>201907</v>
          </cell>
          <cell r="H3162" t="str">
            <v>Thüringer Universitäts-und Landesbibliothek</v>
          </cell>
          <cell r="I3162" t="str">
            <v>Jena</v>
          </cell>
          <cell r="J3162" t="str">
            <v>Germany</v>
          </cell>
          <cell r="K3162">
            <v>2</v>
          </cell>
          <cell r="L3162" t="str">
            <v>Institute</v>
          </cell>
          <cell r="M3162">
            <v>3</v>
          </cell>
          <cell r="N3162" t="str">
            <v>Standard</v>
          </cell>
          <cell r="O3162" t="str">
            <v/>
          </cell>
          <cell r="P3162" t="str">
            <v/>
          </cell>
          <cell r="Q3162">
            <v>3</v>
          </cell>
          <cell r="R3162" t="str">
            <v>Année Philologique</v>
          </cell>
          <cell r="S3162" t="str">
            <v/>
          </cell>
        </row>
        <row r="3163">
          <cell r="E3163">
            <v>2224</v>
          </cell>
          <cell r="F3163" t="str">
            <v>Logins</v>
          </cell>
          <cell r="G3163" t="str">
            <v>201908</v>
          </cell>
          <cell r="H3163" t="str">
            <v>Thüringer Universitäts-und Landesbibliothek</v>
          </cell>
          <cell r="I3163" t="str">
            <v>Jena</v>
          </cell>
          <cell r="J3163" t="str">
            <v>Germany</v>
          </cell>
          <cell r="K3163">
            <v>2</v>
          </cell>
          <cell r="L3163" t="str">
            <v>Institute</v>
          </cell>
          <cell r="M3163">
            <v>3</v>
          </cell>
          <cell r="N3163" t="str">
            <v>Standard</v>
          </cell>
          <cell r="O3163" t="str">
            <v/>
          </cell>
          <cell r="P3163" t="str">
            <v/>
          </cell>
          <cell r="Q3163">
            <v>3</v>
          </cell>
          <cell r="R3163" t="str">
            <v>Année Philologique</v>
          </cell>
          <cell r="S3163" t="str">
            <v/>
          </cell>
        </row>
        <row r="3164">
          <cell r="E3164">
            <v>2224</v>
          </cell>
          <cell r="F3164" t="str">
            <v>Logins</v>
          </cell>
          <cell r="G3164" t="str">
            <v>201909</v>
          </cell>
          <cell r="H3164" t="str">
            <v>Thüringer Universitäts-und Landesbibliothek</v>
          </cell>
          <cell r="I3164" t="str">
            <v>Jena</v>
          </cell>
          <cell r="J3164" t="str">
            <v>Germany</v>
          </cell>
          <cell r="K3164">
            <v>2</v>
          </cell>
          <cell r="L3164" t="str">
            <v>Institute</v>
          </cell>
          <cell r="M3164">
            <v>3</v>
          </cell>
          <cell r="N3164" t="str">
            <v>Standard</v>
          </cell>
          <cell r="O3164" t="str">
            <v/>
          </cell>
          <cell r="P3164" t="str">
            <v/>
          </cell>
          <cell r="Q3164">
            <v>3</v>
          </cell>
          <cell r="R3164" t="str">
            <v>Année Philologique</v>
          </cell>
          <cell r="S3164" t="str">
            <v/>
          </cell>
        </row>
        <row r="3165">
          <cell r="E3165">
            <v>2224</v>
          </cell>
          <cell r="F3165" t="str">
            <v>Logins</v>
          </cell>
          <cell r="G3165" t="str">
            <v>201910</v>
          </cell>
          <cell r="H3165" t="str">
            <v>Thüringer Universitäts-und Landesbibliothek</v>
          </cell>
          <cell r="I3165" t="str">
            <v>Jena</v>
          </cell>
          <cell r="J3165" t="str">
            <v>Germany</v>
          </cell>
          <cell r="K3165">
            <v>2</v>
          </cell>
          <cell r="L3165" t="str">
            <v>Institute</v>
          </cell>
          <cell r="M3165">
            <v>3</v>
          </cell>
          <cell r="N3165" t="str">
            <v>Standard</v>
          </cell>
          <cell r="O3165" t="str">
            <v/>
          </cell>
          <cell r="P3165" t="str">
            <v/>
          </cell>
          <cell r="Q3165">
            <v>3</v>
          </cell>
          <cell r="R3165" t="str">
            <v>Année Philologique</v>
          </cell>
          <cell r="S3165" t="str">
            <v/>
          </cell>
        </row>
        <row r="3166">
          <cell r="E3166">
            <v>2224</v>
          </cell>
          <cell r="F3166" t="str">
            <v>Logins</v>
          </cell>
          <cell r="G3166" t="str">
            <v>201911</v>
          </cell>
          <cell r="H3166" t="str">
            <v>Thüringer Universitäts-und Landesbibliothek</v>
          </cell>
          <cell r="I3166" t="str">
            <v>Jena</v>
          </cell>
          <cell r="J3166" t="str">
            <v>Germany</v>
          </cell>
          <cell r="K3166">
            <v>2</v>
          </cell>
          <cell r="L3166" t="str">
            <v>Institute</v>
          </cell>
          <cell r="M3166">
            <v>3</v>
          </cell>
          <cell r="N3166" t="str">
            <v>Standard</v>
          </cell>
          <cell r="O3166" t="str">
            <v/>
          </cell>
          <cell r="P3166" t="str">
            <v/>
          </cell>
          <cell r="Q3166">
            <v>3</v>
          </cell>
          <cell r="R3166" t="str">
            <v>Année Philologique</v>
          </cell>
          <cell r="S3166" t="str">
            <v/>
          </cell>
        </row>
        <row r="3167">
          <cell r="E3167">
            <v>2224</v>
          </cell>
          <cell r="F3167" t="str">
            <v>Logins</v>
          </cell>
          <cell r="G3167" t="str">
            <v>201912</v>
          </cell>
          <cell r="H3167" t="str">
            <v>Thüringer Universitäts-und Landesbibliothek</v>
          </cell>
          <cell r="I3167" t="str">
            <v>Jena</v>
          </cell>
          <cell r="J3167" t="str">
            <v>Germany</v>
          </cell>
          <cell r="K3167">
            <v>2</v>
          </cell>
          <cell r="L3167" t="str">
            <v>Institute</v>
          </cell>
          <cell r="M3167">
            <v>3</v>
          </cell>
          <cell r="N3167" t="str">
            <v>Standard</v>
          </cell>
          <cell r="O3167" t="str">
            <v/>
          </cell>
          <cell r="P3167" t="str">
            <v/>
          </cell>
          <cell r="Q3167">
            <v>3</v>
          </cell>
          <cell r="R3167" t="str">
            <v>Année Philologique</v>
          </cell>
          <cell r="S3167" t="str">
            <v/>
          </cell>
        </row>
        <row r="3168">
          <cell r="E3168">
            <v>2228</v>
          </cell>
          <cell r="F3168" t="str">
            <v>Logins</v>
          </cell>
          <cell r="G3168" t="str">
            <v>201902</v>
          </cell>
          <cell r="H3168" t="str">
            <v>Furman University</v>
          </cell>
          <cell r="I3168" t="str">
            <v>Greenville</v>
          </cell>
          <cell r="J3168" t="str">
            <v>USA</v>
          </cell>
          <cell r="K3168">
            <v>2</v>
          </cell>
          <cell r="L3168" t="str">
            <v>Institute</v>
          </cell>
          <cell r="M3168">
            <v>11</v>
          </cell>
          <cell r="N3168" t="str">
            <v>CARN-4</v>
          </cell>
          <cell r="O3168" t="str">
            <v/>
          </cell>
          <cell r="P3168" t="str">
            <v/>
          </cell>
          <cell r="Q3168">
            <v>2</v>
          </cell>
          <cell r="R3168" t="str">
            <v>Année Philologique</v>
          </cell>
          <cell r="S3168" t="str">
            <v/>
          </cell>
        </row>
        <row r="3169">
          <cell r="E3169">
            <v>2228</v>
          </cell>
          <cell r="F3169" t="str">
            <v>Logins</v>
          </cell>
          <cell r="G3169" t="str">
            <v>201903</v>
          </cell>
          <cell r="H3169" t="str">
            <v>Furman University</v>
          </cell>
          <cell r="I3169" t="str">
            <v>Greenville</v>
          </cell>
          <cell r="J3169" t="str">
            <v>USA</v>
          </cell>
          <cell r="K3169">
            <v>2</v>
          </cell>
          <cell r="L3169" t="str">
            <v>Institute</v>
          </cell>
          <cell r="M3169">
            <v>11</v>
          </cell>
          <cell r="N3169" t="str">
            <v>CARN-4</v>
          </cell>
          <cell r="O3169" t="str">
            <v/>
          </cell>
          <cell r="P3169" t="str">
            <v/>
          </cell>
          <cell r="Q3169">
            <v>2</v>
          </cell>
          <cell r="R3169" t="str">
            <v>Année Philologique</v>
          </cell>
          <cell r="S3169" t="str">
            <v/>
          </cell>
        </row>
        <row r="3170">
          <cell r="E3170">
            <v>2228</v>
          </cell>
          <cell r="F3170" t="str">
            <v>Logins</v>
          </cell>
          <cell r="G3170" t="str">
            <v>201907</v>
          </cell>
          <cell r="H3170" t="str">
            <v>Furman University</v>
          </cell>
          <cell r="I3170" t="str">
            <v>Greenville</v>
          </cell>
          <cell r="J3170" t="str">
            <v>USA</v>
          </cell>
          <cell r="K3170">
            <v>2</v>
          </cell>
          <cell r="L3170" t="str">
            <v>Institute</v>
          </cell>
          <cell r="M3170">
            <v>11</v>
          </cell>
          <cell r="N3170" t="str">
            <v>CARN-4</v>
          </cell>
          <cell r="O3170" t="str">
            <v/>
          </cell>
          <cell r="P3170" t="str">
            <v/>
          </cell>
          <cell r="Q3170">
            <v>2</v>
          </cell>
          <cell r="R3170" t="str">
            <v>Année Philologique</v>
          </cell>
          <cell r="S3170" t="str">
            <v/>
          </cell>
        </row>
        <row r="3171">
          <cell r="E3171">
            <v>2239</v>
          </cell>
          <cell r="F3171" t="str">
            <v>Logins</v>
          </cell>
          <cell r="G3171" t="str">
            <v>201901</v>
          </cell>
          <cell r="H3171" t="str">
            <v>Universidad Complutense de Madrid</v>
          </cell>
          <cell r="I3171" t="str">
            <v>Madrid</v>
          </cell>
          <cell r="J3171" t="str">
            <v>Spain</v>
          </cell>
          <cell r="K3171">
            <v>2</v>
          </cell>
          <cell r="L3171" t="str">
            <v>Institute</v>
          </cell>
          <cell r="M3171">
            <v>2</v>
          </cell>
          <cell r="N3171" t="str">
            <v>Campus Wide</v>
          </cell>
          <cell r="O3171" t="str">
            <v/>
          </cell>
          <cell r="P3171" t="str">
            <v/>
          </cell>
          <cell r="Q3171">
            <v>60</v>
          </cell>
          <cell r="R3171" t="str">
            <v>Année Philologique</v>
          </cell>
          <cell r="S3171" t="str">
            <v/>
          </cell>
        </row>
        <row r="3172">
          <cell r="E3172">
            <v>2239</v>
          </cell>
          <cell r="F3172" t="str">
            <v>Logins</v>
          </cell>
          <cell r="G3172" t="str">
            <v>201902</v>
          </cell>
          <cell r="H3172" t="str">
            <v>Universidad Complutense de Madrid</v>
          </cell>
          <cell r="I3172" t="str">
            <v>Madrid</v>
          </cell>
          <cell r="J3172" t="str">
            <v>Spain</v>
          </cell>
          <cell r="K3172">
            <v>2</v>
          </cell>
          <cell r="L3172" t="str">
            <v>Institute</v>
          </cell>
          <cell r="M3172">
            <v>2</v>
          </cell>
          <cell r="N3172" t="str">
            <v>Campus Wide</v>
          </cell>
          <cell r="O3172" t="str">
            <v/>
          </cell>
          <cell r="P3172" t="str">
            <v/>
          </cell>
          <cell r="Q3172">
            <v>60</v>
          </cell>
          <cell r="R3172" t="str">
            <v>Année Philologique</v>
          </cell>
          <cell r="S3172" t="str">
            <v/>
          </cell>
        </row>
        <row r="3173">
          <cell r="E3173">
            <v>2239</v>
          </cell>
          <cell r="F3173" t="str">
            <v>Logins</v>
          </cell>
          <cell r="G3173" t="str">
            <v>201903</v>
          </cell>
          <cell r="H3173" t="str">
            <v>Universidad Complutense de Madrid</v>
          </cell>
          <cell r="I3173" t="str">
            <v>Madrid</v>
          </cell>
          <cell r="J3173" t="str">
            <v>Spain</v>
          </cell>
          <cell r="K3173">
            <v>2</v>
          </cell>
          <cell r="L3173" t="str">
            <v>Institute</v>
          </cell>
          <cell r="M3173">
            <v>2</v>
          </cell>
          <cell r="N3173" t="str">
            <v>Campus Wide</v>
          </cell>
          <cell r="O3173" t="str">
            <v/>
          </cell>
          <cell r="P3173" t="str">
            <v/>
          </cell>
          <cell r="Q3173">
            <v>60</v>
          </cell>
          <cell r="R3173" t="str">
            <v>Année Philologique</v>
          </cell>
          <cell r="S3173" t="str">
            <v/>
          </cell>
        </row>
        <row r="3174">
          <cell r="E3174">
            <v>2239</v>
          </cell>
          <cell r="F3174" t="str">
            <v>Logins</v>
          </cell>
          <cell r="G3174" t="str">
            <v>201904</v>
          </cell>
          <cell r="H3174" t="str">
            <v>Universidad Complutense de Madrid</v>
          </cell>
          <cell r="I3174" t="str">
            <v>Madrid</v>
          </cell>
          <cell r="J3174" t="str">
            <v>Spain</v>
          </cell>
          <cell r="K3174">
            <v>2</v>
          </cell>
          <cell r="L3174" t="str">
            <v>Institute</v>
          </cell>
          <cell r="M3174">
            <v>2</v>
          </cell>
          <cell r="N3174" t="str">
            <v>Campus Wide</v>
          </cell>
          <cell r="O3174" t="str">
            <v/>
          </cell>
          <cell r="P3174" t="str">
            <v/>
          </cell>
          <cell r="Q3174">
            <v>60</v>
          </cell>
          <cell r="R3174" t="str">
            <v>Année Philologique</v>
          </cell>
          <cell r="S3174" t="str">
            <v/>
          </cell>
        </row>
        <row r="3175">
          <cell r="E3175">
            <v>2239</v>
          </cell>
          <cell r="F3175" t="str">
            <v>Logins</v>
          </cell>
          <cell r="G3175" t="str">
            <v>201905</v>
          </cell>
          <cell r="H3175" t="str">
            <v>Universidad Complutense de Madrid</v>
          </cell>
          <cell r="I3175" t="str">
            <v>Madrid</v>
          </cell>
          <cell r="J3175" t="str">
            <v>Spain</v>
          </cell>
          <cell r="K3175">
            <v>2</v>
          </cell>
          <cell r="L3175" t="str">
            <v>Institute</v>
          </cell>
          <cell r="M3175">
            <v>2</v>
          </cell>
          <cell r="N3175" t="str">
            <v>Campus Wide</v>
          </cell>
          <cell r="O3175" t="str">
            <v/>
          </cell>
          <cell r="P3175" t="str">
            <v/>
          </cell>
          <cell r="Q3175">
            <v>60</v>
          </cell>
          <cell r="R3175" t="str">
            <v>Année Philologique</v>
          </cell>
          <cell r="S3175" t="str">
            <v/>
          </cell>
        </row>
        <row r="3176">
          <cell r="E3176">
            <v>2239</v>
          </cell>
          <cell r="F3176" t="str">
            <v>Logins</v>
          </cell>
          <cell r="G3176" t="str">
            <v>201906</v>
          </cell>
          <cell r="H3176" t="str">
            <v>Universidad Complutense de Madrid</v>
          </cell>
          <cell r="I3176" t="str">
            <v>Madrid</v>
          </cell>
          <cell r="J3176" t="str">
            <v>Spain</v>
          </cell>
          <cell r="K3176">
            <v>2</v>
          </cell>
          <cell r="L3176" t="str">
            <v>Institute</v>
          </cell>
          <cell r="M3176">
            <v>2</v>
          </cell>
          <cell r="N3176" t="str">
            <v>Campus Wide</v>
          </cell>
          <cell r="O3176" t="str">
            <v/>
          </cell>
          <cell r="P3176" t="str">
            <v/>
          </cell>
          <cell r="Q3176">
            <v>60</v>
          </cell>
          <cell r="R3176" t="str">
            <v>Année Philologique</v>
          </cell>
          <cell r="S3176" t="str">
            <v/>
          </cell>
        </row>
        <row r="3177">
          <cell r="E3177">
            <v>2239</v>
          </cell>
          <cell r="F3177" t="str">
            <v>Logins</v>
          </cell>
          <cell r="G3177" t="str">
            <v>201907</v>
          </cell>
          <cell r="H3177" t="str">
            <v>Universidad Complutense de Madrid</v>
          </cell>
          <cell r="I3177" t="str">
            <v>Madrid</v>
          </cell>
          <cell r="J3177" t="str">
            <v>Spain</v>
          </cell>
          <cell r="K3177">
            <v>2</v>
          </cell>
          <cell r="L3177" t="str">
            <v>Institute</v>
          </cell>
          <cell r="M3177">
            <v>2</v>
          </cell>
          <cell r="N3177" t="str">
            <v>Campus Wide</v>
          </cell>
          <cell r="O3177" t="str">
            <v/>
          </cell>
          <cell r="P3177" t="str">
            <v/>
          </cell>
          <cell r="Q3177">
            <v>60</v>
          </cell>
          <cell r="R3177" t="str">
            <v>Année Philologique</v>
          </cell>
          <cell r="S3177" t="str">
            <v/>
          </cell>
        </row>
        <row r="3178">
          <cell r="E3178">
            <v>2239</v>
          </cell>
          <cell r="F3178" t="str">
            <v>Logins</v>
          </cell>
          <cell r="G3178" t="str">
            <v>201908</v>
          </cell>
          <cell r="H3178" t="str">
            <v>Universidad Complutense de Madrid</v>
          </cell>
          <cell r="I3178" t="str">
            <v>Madrid</v>
          </cell>
          <cell r="J3178" t="str">
            <v>Spain</v>
          </cell>
          <cell r="K3178">
            <v>2</v>
          </cell>
          <cell r="L3178" t="str">
            <v>Institute</v>
          </cell>
          <cell r="M3178">
            <v>2</v>
          </cell>
          <cell r="N3178" t="str">
            <v>Campus Wide</v>
          </cell>
          <cell r="O3178" t="str">
            <v/>
          </cell>
          <cell r="P3178" t="str">
            <v/>
          </cell>
          <cell r="Q3178">
            <v>60</v>
          </cell>
          <cell r="R3178" t="str">
            <v>Année Philologique</v>
          </cell>
          <cell r="S3178" t="str">
            <v/>
          </cell>
        </row>
        <row r="3179">
          <cell r="E3179">
            <v>2239</v>
          </cell>
          <cell r="F3179" t="str">
            <v>Logins</v>
          </cell>
          <cell r="G3179" t="str">
            <v>201909</v>
          </cell>
          <cell r="H3179" t="str">
            <v>Universidad Complutense de Madrid</v>
          </cell>
          <cell r="I3179" t="str">
            <v>Madrid</v>
          </cell>
          <cell r="J3179" t="str">
            <v>Spain</v>
          </cell>
          <cell r="K3179">
            <v>2</v>
          </cell>
          <cell r="L3179" t="str">
            <v>Institute</v>
          </cell>
          <cell r="M3179">
            <v>2</v>
          </cell>
          <cell r="N3179" t="str">
            <v>Campus Wide</v>
          </cell>
          <cell r="O3179" t="str">
            <v/>
          </cell>
          <cell r="P3179" t="str">
            <v/>
          </cell>
          <cell r="Q3179">
            <v>60</v>
          </cell>
          <cell r="R3179" t="str">
            <v>Année Philologique</v>
          </cell>
          <cell r="S3179" t="str">
            <v/>
          </cell>
        </row>
        <row r="3180">
          <cell r="E3180">
            <v>2239</v>
          </cell>
          <cell r="F3180" t="str">
            <v>Logins</v>
          </cell>
          <cell r="G3180" t="str">
            <v>201910</v>
          </cell>
          <cell r="H3180" t="str">
            <v>Universidad Complutense de Madrid</v>
          </cell>
          <cell r="I3180" t="str">
            <v>Madrid</v>
          </cell>
          <cell r="J3180" t="str">
            <v>Spain</v>
          </cell>
          <cell r="K3180">
            <v>2</v>
          </cell>
          <cell r="L3180" t="str">
            <v>Institute</v>
          </cell>
          <cell r="M3180">
            <v>2</v>
          </cell>
          <cell r="N3180" t="str">
            <v>Campus Wide</v>
          </cell>
          <cell r="O3180" t="str">
            <v/>
          </cell>
          <cell r="P3180" t="str">
            <v/>
          </cell>
          <cell r="Q3180">
            <v>60</v>
          </cell>
          <cell r="R3180" t="str">
            <v>Année Philologique</v>
          </cell>
          <cell r="S3180" t="str">
            <v/>
          </cell>
        </row>
        <row r="3181">
          <cell r="E3181">
            <v>2239</v>
          </cell>
          <cell r="F3181" t="str">
            <v>Logins</v>
          </cell>
          <cell r="G3181" t="str">
            <v>201911</v>
          </cell>
          <cell r="H3181" t="str">
            <v>Universidad Complutense de Madrid</v>
          </cell>
          <cell r="I3181" t="str">
            <v>Madrid</v>
          </cell>
          <cell r="J3181" t="str">
            <v>Spain</v>
          </cell>
          <cell r="K3181">
            <v>2</v>
          </cell>
          <cell r="L3181" t="str">
            <v>Institute</v>
          </cell>
          <cell r="M3181">
            <v>2</v>
          </cell>
          <cell r="N3181" t="str">
            <v>Campus Wide</v>
          </cell>
          <cell r="O3181" t="str">
            <v/>
          </cell>
          <cell r="P3181" t="str">
            <v/>
          </cell>
          <cell r="Q3181">
            <v>60</v>
          </cell>
          <cell r="R3181" t="str">
            <v>Année Philologique</v>
          </cell>
          <cell r="S3181" t="str">
            <v/>
          </cell>
        </row>
        <row r="3182">
          <cell r="E3182">
            <v>2239</v>
          </cell>
          <cell r="F3182" t="str">
            <v>Logins</v>
          </cell>
          <cell r="G3182" t="str">
            <v>201912</v>
          </cell>
          <cell r="H3182" t="str">
            <v>Universidad Complutense de Madrid</v>
          </cell>
          <cell r="I3182" t="str">
            <v>Madrid</v>
          </cell>
          <cell r="J3182" t="str">
            <v>Spain</v>
          </cell>
          <cell r="K3182">
            <v>2</v>
          </cell>
          <cell r="L3182" t="str">
            <v>Institute</v>
          </cell>
          <cell r="M3182">
            <v>2</v>
          </cell>
          <cell r="N3182" t="str">
            <v>Campus Wide</v>
          </cell>
          <cell r="O3182" t="str">
            <v/>
          </cell>
          <cell r="P3182" t="str">
            <v/>
          </cell>
          <cell r="Q3182">
            <v>60</v>
          </cell>
          <cell r="R3182" t="str">
            <v>Année Philologique</v>
          </cell>
          <cell r="S3182" t="str">
            <v/>
          </cell>
        </row>
        <row r="3183">
          <cell r="E3183">
            <v>2241</v>
          </cell>
          <cell r="F3183" t="str">
            <v>Logins</v>
          </cell>
          <cell r="G3183" t="str">
            <v>201901</v>
          </cell>
          <cell r="H3183" t="str">
            <v>Exeter University Library</v>
          </cell>
          <cell r="I3183" t="str">
            <v>Exeter</v>
          </cell>
          <cell r="J3183" t="str">
            <v>UK</v>
          </cell>
          <cell r="K3183">
            <v>2</v>
          </cell>
          <cell r="L3183" t="str">
            <v>Institute</v>
          </cell>
          <cell r="M3183">
            <v>16</v>
          </cell>
          <cell r="N3183" t="str">
            <v>JISC-4</v>
          </cell>
          <cell r="O3183" t="str">
            <v/>
          </cell>
          <cell r="P3183" t="str">
            <v/>
          </cell>
          <cell r="Q3183">
            <v>40</v>
          </cell>
          <cell r="R3183" t="str">
            <v>Année Philologique</v>
          </cell>
          <cell r="S3183" t="str">
            <v/>
          </cell>
        </row>
        <row r="3184">
          <cell r="E3184">
            <v>2241</v>
          </cell>
          <cell r="F3184" t="str">
            <v>Logins</v>
          </cell>
          <cell r="G3184" t="str">
            <v>201902</v>
          </cell>
          <cell r="H3184" t="str">
            <v>Exeter University Library</v>
          </cell>
          <cell r="I3184" t="str">
            <v>Exeter</v>
          </cell>
          <cell r="J3184" t="str">
            <v>UK</v>
          </cell>
          <cell r="K3184">
            <v>2</v>
          </cell>
          <cell r="L3184" t="str">
            <v>Institute</v>
          </cell>
          <cell r="M3184">
            <v>16</v>
          </cell>
          <cell r="N3184" t="str">
            <v>JISC-4</v>
          </cell>
          <cell r="O3184" t="str">
            <v/>
          </cell>
          <cell r="P3184" t="str">
            <v/>
          </cell>
          <cell r="Q3184">
            <v>40</v>
          </cell>
          <cell r="R3184" t="str">
            <v>Année Philologique</v>
          </cell>
          <cell r="S3184" t="str">
            <v/>
          </cell>
        </row>
        <row r="3185">
          <cell r="E3185">
            <v>2241</v>
          </cell>
          <cell r="F3185" t="str">
            <v>Logins</v>
          </cell>
          <cell r="G3185" t="str">
            <v>201903</v>
          </cell>
          <cell r="H3185" t="str">
            <v>Exeter University Library</v>
          </cell>
          <cell r="I3185" t="str">
            <v>Exeter</v>
          </cell>
          <cell r="J3185" t="str">
            <v>UK</v>
          </cell>
          <cell r="K3185">
            <v>2</v>
          </cell>
          <cell r="L3185" t="str">
            <v>Institute</v>
          </cell>
          <cell r="M3185">
            <v>16</v>
          </cell>
          <cell r="N3185" t="str">
            <v>JISC-4</v>
          </cell>
          <cell r="O3185" t="str">
            <v/>
          </cell>
          <cell r="P3185" t="str">
            <v/>
          </cell>
          <cell r="Q3185">
            <v>40</v>
          </cell>
          <cell r="R3185" t="str">
            <v>Année Philologique</v>
          </cell>
          <cell r="S3185" t="str">
            <v/>
          </cell>
        </row>
        <row r="3186">
          <cell r="E3186">
            <v>2241</v>
          </cell>
          <cell r="F3186" t="str">
            <v>Logins</v>
          </cell>
          <cell r="G3186" t="str">
            <v>201904</v>
          </cell>
          <cell r="H3186" t="str">
            <v>Exeter University Library</v>
          </cell>
          <cell r="I3186" t="str">
            <v>Exeter</v>
          </cell>
          <cell r="J3186" t="str">
            <v>UK</v>
          </cell>
          <cell r="K3186">
            <v>2</v>
          </cell>
          <cell r="L3186" t="str">
            <v>Institute</v>
          </cell>
          <cell r="M3186">
            <v>16</v>
          </cell>
          <cell r="N3186" t="str">
            <v>JISC-4</v>
          </cell>
          <cell r="O3186" t="str">
            <v/>
          </cell>
          <cell r="P3186" t="str">
            <v/>
          </cell>
          <cell r="Q3186">
            <v>40</v>
          </cell>
          <cell r="R3186" t="str">
            <v>Année Philologique</v>
          </cell>
          <cell r="S3186" t="str">
            <v/>
          </cell>
        </row>
        <row r="3187">
          <cell r="E3187">
            <v>2241</v>
          </cell>
          <cell r="F3187" t="str">
            <v>Logins</v>
          </cell>
          <cell r="G3187" t="str">
            <v>201905</v>
          </cell>
          <cell r="H3187" t="str">
            <v>Exeter University Library</v>
          </cell>
          <cell r="I3187" t="str">
            <v>Exeter</v>
          </cell>
          <cell r="J3187" t="str">
            <v>UK</v>
          </cell>
          <cell r="K3187">
            <v>2</v>
          </cell>
          <cell r="L3187" t="str">
            <v>Institute</v>
          </cell>
          <cell r="M3187">
            <v>16</v>
          </cell>
          <cell r="N3187" t="str">
            <v>JISC-4</v>
          </cell>
          <cell r="O3187" t="str">
            <v/>
          </cell>
          <cell r="P3187" t="str">
            <v/>
          </cell>
          <cell r="Q3187">
            <v>40</v>
          </cell>
          <cell r="R3187" t="str">
            <v>Année Philologique</v>
          </cell>
          <cell r="S3187" t="str">
            <v/>
          </cell>
        </row>
        <row r="3188">
          <cell r="E3188">
            <v>2241</v>
          </cell>
          <cell r="F3188" t="str">
            <v>Logins</v>
          </cell>
          <cell r="G3188" t="str">
            <v>201906</v>
          </cell>
          <cell r="H3188" t="str">
            <v>Exeter University Library</v>
          </cell>
          <cell r="I3188" t="str">
            <v>Exeter</v>
          </cell>
          <cell r="J3188" t="str">
            <v>UK</v>
          </cell>
          <cell r="K3188">
            <v>2</v>
          </cell>
          <cell r="L3188" t="str">
            <v>Institute</v>
          </cell>
          <cell r="M3188">
            <v>16</v>
          </cell>
          <cell r="N3188" t="str">
            <v>JISC-4</v>
          </cell>
          <cell r="O3188" t="str">
            <v/>
          </cell>
          <cell r="P3188" t="str">
            <v/>
          </cell>
          <cell r="Q3188">
            <v>40</v>
          </cell>
          <cell r="R3188" t="str">
            <v>Année Philologique</v>
          </cell>
          <cell r="S3188" t="str">
            <v/>
          </cell>
        </row>
        <row r="3189">
          <cell r="E3189">
            <v>2241</v>
          </cell>
          <cell r="F3189" t="str">
            <v>Logins</v>
          </cell>
          <cell r="G3189" t="str">
            <v>201907</v>
          </cell>
          <cell r="H3189" t="str">
            <v>Exeter University Library</v>
          </cell>
          <cell r="I3189" t="str">
            <v>Exeter</v>
          </cell>
          <cell r="J3189" t="str">
            <v>UK</v>
          </cell>
          <cell r="K3189">
            <v>2</v>
          </cell>
          <cell r="L3189" t="str">
            <v>Institute</v>
          </cell>
          <cell r="M3189">
            <v>16</v>
          </cell>
          <cell r="N3189" t="str">
            <v>JISC-4</v>
          </cell>
          <cell r="O3189" t="str">
            <v/>
          </cell>
          <cell r="P3189" t="str">
            <v/>
          </cell>
          <cell r="Q3189">
            <v>40</v>
          </cell>
          <cell r="R3189" t="str">
            <v>Année Philologique</v>
          </cell>
          <cell r="S3189" t="str">
            <v/>
          </cell>
        </row>
        <row r="3190">
          <cell r="E3190">
            <v>2241</v>
          </cell>
          <cell r="F3190" t="str">
            <v>Logins</v>
          </cell>
          <cell r="G3190" t="str">
            <v>201908</v>
          </cell>
          <cell r="H3190" t="str">
            <v>Exeter University Library</v>
          </cell>
          <cell r="I3190" t="str">
            <v>Exeter</v>
          </cell>
          <cell r="J3190" t="str">
            <v>UK</v>
          </cell>
          <cell r="K3190">
            <v>2</v>
          </cell>
          <cell r="L3190" t="str">
            <v>Institute</v>
          </cell>
          <cell r="M3190">
            <v>16</v>
          </cell>
          <cell r="N3190" t="str">
            <v>JISC-4</v>
          </cell>
          <cell r="O3190" t="str">
            <v/>
          </cell>
          <cell r="P3190" t="str">
            <v/>
          </cell>
          <cell r="Q3190">
            <v>40</v>
          </cell>
          <cell r="R3190" t="str">
            <v>Année Philologique</v>
          </cell>
          <cell r="S3190" t="str">
            <v/>
          </cell>
        </row>
        <row r="3191">
          <cell r="E3191">
            <v>2241</v>
          </cell>
          <cell r="F3191" t="str">
            <v>Logins</v>
          </cell>
          <cell r="G3191" t="str">
            <v>201909</v>
          </cell>
          <cell r="H3191" t="str">
            <v>Exeter University Library</v>
          </cell>
          <cell r="I3191" t="str">
            <v>Exeter</v>
          </cell>
          <cell r="J3191" t="str">
            <v>UK</v>
          </cell>
          <cell r="K3191">
            <v>2</v>
          </cell>
          <cell r="L3191" t="str">
            <v>Institute</v>
          </cell>
          <cell r="M3191">
            <v>16</v>
          </cell>
          <cell r="N3191" t="str">
            <v>JISC-4</v>
          </cell>
          <cell r="O3191" t="str">
            <v/>
          </cell>
          <cell r="P3191" t="str">
            <v/>
          </cell>
          <cell r="Q3191">
            <v>40</v>
          </cell>
          <cell r="R3191" t="str">
            <v>Année Philologique</v>
          </cell>
          <cell r="S3191" t="str">
            <v/>
          </cell>
        </row>
        <row r="3192">
          <cell r="E3192">
            <v>2241</v>
          </cell>
          <cell r="F3192" t="str">
            <v>Logins</v>
          </cell>
          <cell r="G3192" t="str">
            <v>201910</v>
          </cell>
          <cell r="H3192" t="str">
            <v>Exeter University Library</v>
          </cell>
          <cell r="I3192" t="str">
            <v>Exeter</v>
          </cell>
          <cell r="J3192" t="str">
            <v>UK</v>
          </cell>
          <cell r="K3192">
            <v>2</v>
          </cell>
          <cell r="L3192" t="str">
            <v>Institute</v>
          </cell>
          <cell r="M3192">
            <v>16</v>
          </cell>
          <cell r="N3192" t="str">
            <v>JISC-4</v>
          </cell>
          <cell r="O3192" t="str">
            <v/>
          </cell>
          <cell r="P3192" t="str">
            <v/>
          </cell>
          <cell r="Q3192">
            <v>40</v>
          </cell>
          <cell r="R3192" t="str">
            <v>Année Philologique</v>
          </cell>
          <cell r="S3192" t="str">
            <v/>
          </cell>
        </row>
        <row r="3193">
          <cell r="E3193">
            <v>2241</v>
          </cell>
          <cell r="F3193" t="str">
            <v>Logins</v>
          </cell>
          <cell r="G3193" t="str">
            <v>201911</v>
          </cell>
          <cell r="H3193" t="str">
            <v>Exeter University Library</v>
          </cell>
          <cell r="I3193" t="str">
            <v>Exeter</v>
          </cell>
          <cell r="J3193" t="str">
            <v>UK</v>
          </cell>
          <cell r="K3193">
            <v>2</v>
          </cell>
          <cell r="L3193" t="str">
            <v>Institute</v>
          </cell>
          <cell r="M3193">
            <v>16</v>
          </cell>
          <cell r="N3193" t="str">
            <v>JISC-4</v>
          </cell>
          <cell r="O3193" t="str">
            <v/>
          </cell>
          <cell r="P3193" t="str">
            <v/>
          </cell>
          <cell r="Q3193">
            <v>40</v>
          </cell>
          <cell r="R3193" t="str">
            <v>Année Philologique</v>
          </cell>
          <cell r="S3193" t="str">
            <v/>
          </cell>
        </row>
        <row r="3194">
          <cell r="E3194">
            <v>2241</v>
          </cell>
          <cell r="F3194" t="str">
            <v>Logins</v>
          </cell>
          <cell r="G3194" t="str">
            <v>201912</v>
          </cell>
          <cell r="H3194" t="str">
            <v>Exeter University Library</v>
          </cell>
          <cell r="I3194" t="str">
            <v>Exeter</v>
          </cell>
          <cell r="J3194" t="str">
            <v>UK</v>
          </cell>
          <cell r="K3194">
            <v>2</v>
          </cell>
          <cell r="L3194" t="str">
            <v>Institute</v>
          </cell>
          <cell r="M3194">
            <v>16</v>
          </cell>
          <cell r="N3194" t="str">
            <v>JISC-4</v>
          </cell>
          <cell r="O3194" t="str">
            <v/>
          </cell>
          <cell r="P3194" t="str">
            <v/>
          </cell>
          <cell r="Q3194">
            <v>40</v>
          </cell>
          <cell r="R3194" t="str">
            <v>Année Philologique</v>
          </cell>
          <cell r="S3194" t="str">
            <v/>
          </cell>
        </row>
        <row r="3195">
          <cell r="E3195">
            <v>2244</v>
          </cell>
          <cell r="F3195" t="str">
            <v>Logins</v>
          </cell>
          <cell r="G3195" t="str">
            <v>201901</v>
          </cell>
          <cell r="H3195" t="str">
            <v>Università degli Studi di Firenze</v>
          </cell>
          <cell r="I3195" t="str">
            <v>Firenze</v>
          </cell>
          <cell r="J3195" t="str">
            <v>Italy</v>
          </cell>
          <cell r="K3195">
            <v>2</v>
          </cell>
          <cell r="L3195" t="str">
            <v>Institute</v>
          </cell>
          <cell r="M3195">
            <v>3</v>
          </cell>
          <cell r="N3195" t="str">
            <v>Standard</v>
          </cell>
          <cell r="O3195" t="str">
            <v/>
          </cell>
          <cell r="P3195" t="str">
            <v/>
          </cell>
          <cell r="Q3195">
            <v>3</v>
          </cell>
          <cell r="R3195" t="str">
            <v>Année Philologique</v>
          </cell>
          <cell r="S3195" t="str">
            <v/>
          </cell>
        </row>
        <row r="3196">
          <cell r="E3196">
            <v>2244</v>
          </cell>
          <cell r="F3196" t="str">
            <v>Logins</v>
          </cell>
          <cell r="G3196" t="str">
            <v>201902</v>
          </cell>
          <cell r="H3196" t="str">
            <v>Università degli Studi di Firenze</v>
          </cell>
          <cell r="I3196" t="str">
            <v>Firenze</v>
          </cell>
          <cell r="J3196" t="str">
            <v>Italy</v>
          </cell>
          <cell r="K3196">
            <v>2</v>
          </cell>
          <cell r="L3196" t="str">
            <v>Institute</v>
          </cell>
          <cell r="M3196">
            <v>3</v>
          </cell>
          <cell r="N3196" t="str">
            <v>Standard</v>
          </cell>
          <cell r="O3196" t="str">
            <v/>
          </cell>
          <cell r="P3196" t="str">
            <v/>
          </cell>
          <cell r="Q3196">
            <v>3</v>
          </cell>
          <cell r="R3196" t="str">
            <v>Année Philologique</v>
          </cell>
          <cell r="S3196" t="str">
            <v/>
          </cell>
        </row>
        <row r="3197">
          <cell r="E3197">
            <v>2244</v>
          </cell>
          <cell r="F3197" t="str">
            <v>Logins</v>
          </cell>
          <cell r="G3197" t="str">
            <v>201903</v>
          </cell>
          <cell r="H3197" t="str">
            <v>Università degli Studi di Firenze</v>
          </cell>
          <cell r="I3197" t="str">
            <v>Firenze</v>
          </cell>
          <cell r="J3197" t="str">
            <v>Italy</v>
          </cell>
          <cell r="K3197">
            <v>2</v>
          </cell>
          <cell r="L3197" t="str">
            <v>Institute</v>
          </cell>
          <cell r="M3197">
            <v>3</v>
          </cell>
          <cell r="N3197" t="str">
            <v>Standard</v>
          </cell>
          <cell r="O3197" t="str">
            <v/>
          </cell>
          <cell r="P3197" t="str">
            <v/>
          </cell>
          <cell r="Q3197">
            <v>3</v>
          </cell>
          <cell r="R3197" t="str">
            <v>Année Philologique</v>
          </cell>
          <cell r="S3197" t="str">
            <v/>
          </cell>
        </row>
        <row r="3198">
          <cell r="E3198">
            <v>2244</v>
          </cell>
          <cell r="F3198" t="str">
            <v>Logins</v>
          </cell>
          <cell r="G3198" t="str">
            <v>201904</v>
          </cell>
          <cell r="H3198" t="str">
            <v>Università degli Studi di Firenze</v>
          </cell>
          <cell r="I3198" t="str">
            <v>Firenze</v>
          </cell>
          <cell r="J3198" t="str">
            <v>Italy</v>
          </cell>
          <cell r="K3198">
            <v>2</v>
          </cell>
          <cell r="L3198" t="str">
            <v>Institute</v>
          </cell>
          <cell r="M3198">
            <v>3</v>
          </cell>
          <cell r="N3198" t="str">
            <v>Standard</v>
          </cell>
          <cell r="O3198" t="str">
            <v/>
          </cell>
          <cell r="P3198" t="str">
            <v/>
          </cell>
          <cell r="Q3198">
            <v>3</v>
          </cell>
          <cell r="R3198" t="str">
            <v>Année Philologique</v>
          </cell>
          <cell r="S3198" t="str">
            <v/>
          </cell>
        </row>
        <row r="3199">
          <cell r="E3199">
            <v>2244</v>
          </cell>
          <cell r="F3199" t="str">
            <v>Logins</v>
          </cell>
          <cell r="G3199" t="str">
            <v>201905</v>
          </cell>
          <cell r="H3199" t="str">
            <v>Università degli Studi di Firenze</v>
          </cell>
          <cell r="I3199" t="str">
            <v>Firenze</v>
          </cell>
          <cell r="J3199" t="str">
            <v>Italy</v>
          </cell>
          <cell r="K3199">
            <v>2</v>
          </cell>
          <cell r="L3199" t="str">
            <v>Institute</v>
          </cell>
          <cell r="M3199">
            <v>3</v>
          </cell>
          <cell r="N3199" t="str">
            <v>Standard</v>
          </cell>
          <cell r="O3199" t="str">
            <v/>
          </cell>
          <cell r="P3199" t="str">
            <v/>
          </cell>
          <cell r="Q3199">
            <v>3</v>
          </cell>
          <cell r="R3199" t="str">
            <v>Année Philologique</v>
          </cell>
          <cell r="S3199" t="str">
            <v/>
          </cell>
        </row>
        <row r="3200">
          <cell r="E3200">
            <v>2244</v>
          </cell>
          <cell r="F3200" t="str">
            <v>Logins</v>
          </cell>
          <cell r="G3200" t="str">
            <v>201906</v>
          </cell>
          <cell r="H3200" t="str">
            <v>Università degli Studi di Firenze</v>
          </cell>
          <cell r="I3200" t="str">
            <v>Firenze</v>
          </cell>
          <cell r="J3200" t="str">
            <v>Italy</v>
          </cell>
          <cell r="K3200">
            <v>2</v>
          </cell>
          <cell r="L3200" t="str">
            <v>Institute</v>
          </cell>
          <cell r="M3200">
            <v>3</v>
          </cell>
          <cell r="N3200" t="str">
            <v>Standard</v>
          </cell>
          <cell r="O3200" t="str">
            <v/>
          </cell>
          <cell r="P3200" t="str">
            <v/>
          </cell>
          <cell r="Q3200">
            <v>3</v>
          </cell>
          <cell r="R3200" t="str">
            <v>Année Philologique</v>
          </cell>
          <cell r="S3200" t="str">
            <v/>
          </cell>
        </row>
        <row r="3201">
          <cell r="E3201">
            <v>2244</v>
          </cell>
          <cell r="F3201" t="str">
            <v>Logins</v>
          </cell>
          <cell r="G3201" t="str">
            <v>201907</v>
          </cell>
          <cell r="H3201" t="str">
            <v>Università degli Studi di Firenze</v>
          </cell>
          <cell r="I3201" t="str">
            <v>Firenze</v>
          </cell>
          <cell r="J3201" t="str">
            <v>Italy</v>
          </cell>
          <cell r="K3201">
            <v>2</v>
          </cell>
          <cell r="L3201" t="str">
            <v>Institute</v>
          </cell>
          <cell r="M3201">
            <v>3</v>
          </cell>
          <cell r="N3201" t="str">
            <v>Standard</v>
          </cell>
          <cell r="O3201" t="str">
            <v/>
          </cell>
          <cell r="P3201" t="str">
            <v/>
          </cell>
          <cell r="Q3201">
            <v>3</v>
          </cell>
          <cell r="R3201" t="str">
            <v>Année Philologique</v>
          </cell>
          <cell r="S3201" t="str">
            <v/>
          </cell>
        </row>
        <row r="3202">
          <cell r="E3202">
            <v>2244</v>
          </cell>
          <cell r="F3202" t="str">
            <v>Logins</v>
          </cell>
          <cell r="G3202" t="str">
            <v>201908</v>
          </cell>
          <cell r="H3202" t="str">
            <v>Università degli Studi di Firenze</v>
          </cell>
          <cell r="I3202" t="str">
            <v>Firenze</v>
          </cell>
          <cell r="J3202" t="str">
            <v>Italy</v>
          </cell>
          <cell r="K3202">
            <v>2</v>
          </cell>
          <cell r="L3202" t="str">
            <v>Institute</v>
          </cell>
          <cell r="M3202">
            <v>3</v>
          </cell>
          <cell r="N3202" t="str">
            <v>Standard</v>
          </cell>
          <cell r="O3202" t="str">
            <v/>
          </cell>
          <cell r="P3202" t="str">
            <v/>
          </cell>
          <cell r="Q3202">
            <v>3</v>
          </cell>
          <cell r="R3202" t="str">
            <v>Année Philologique</v>
          </cell>
          <cell r="S3202" t="str">
            <v/>
          </cell>
        </row>
        <row r="3203">
          <cell r="E3203">
            <v>2244</v>
          </cell>
          <cell r="F3203" t="str">
            <v>Logins</v>
          </cell>
          <cell r="G3203" t="str">
            <v>201909</v>
          </cell>
          <cell r="H3203" t="str">
            <v>Università degli Studi di Firenze</v>
          </cell>
          <cell r="I3203" t="str">
            <v>Firenze</v>
          </cell>
          <cell r="J3203" t="str">
            <v>Italy</v>
          </cell>
          <cell r="K3203">
            <v>2</v>
          </cell>
          <cell r="L3203" t="str">
            <v>Institute</v>
          </cell>
          <cell r="M3203">
            <v>3</v>
          </cell>
          <cell r="N3203" t="str">
            <v>Standard</v>
          </cell>
          <cell r="O3203" t="str">
            <v/>
          </cell>
          <cell r="P3203" t="str">
            <v/>
          </cell>
          <cell r="Q3203">
            <v>3</v>
          </cell>
          <cell r="R3203" t="str">
            <v>Année Philologique</v>
          </cell>
          <cell r="S3203" t="str">
            <v/>
          </cell>
        </row>
        <row r="3204">
          <cell r="E3204">
            <v>2244</v>
          </cell>
          <cell r="F3204" t="str">
            <v>Logins</v>
          </cell>
          <cell r="G3204" t="str">
            <v>201910</v>
          </cell>
          <cell r="H3204" t="str">
            <v>Università degli Studi di Firenze</v>
          </cell>
          <cell r="I3204" t="str">
            <v>Firenze</v>
          </cell>
          <cell r="J3204" t="str">
            <v>Italy</v>
          </cell>
          <cell r="K3204">
            <v>2</v>
          </cell>
          <cell r="L3204" t="str">
            <v>Institute</v>
          </cell>
          <cell r="M3204">
            <v>3</v>
          </cell>
          <cell r="N3204" t="str">
            <v>Standard</v>
          </cell>
          <cell r="O3204" t="str">
            <v/>
          </cell>
          <cell r="P3204" t="str">
            <v/>
          </cell>
          <cell r="Q3204">
            <v>3</v>
          </cell>
          <cell r="R3204" t="str">
            <v>Année Philologique</v>
          </cell>
          <cell r="S3204" t="str">
            <v/>
          </cell>
        </row>
        <row r="3205">
          <cell r="E3205">
            <v>2244</v>
          </cell>
          <cell r="F3205" t="str">
            <v>Logins</v>
          </cell>
          <cell r="G3205" t="str">
            <v>201911</v>
          </cell>
          <cell r="H3205" t="str">
            <v>Università degli Studi di Firenze</v>
          </cell>
          <cell r="I3205" t="str">
            <v>Firenze</v>
          </cell>
          <cell r="J3205" t="str">
            <v>Italy</v>
          </cell>
          <cell r="K3205">
            <v>2</v>
          </cell>
          <cell r="L3205" t="str">
            <v>Institute</v>
          </cell>
          <cell r="M3205">
            <v>3</v>
          </cell>
          <cell r="N3205" t="str">
            <v>Standard</v>
          </cell>
          <cell r="O3205" t="str">
            <v/>
          </cell>
          <cell r="P3205" t="str">
            <v/>
          </cell>
          <cell r="Q3205">
            <v>3</v>
          </cell>
          <cell r="R3205" t="str">
            <v>Année Philologique</v>
          </cell>
          <cell r="S3205" t="str">
            <v/>
          </cell>
        </row>
        <row r="3206">
          <cell r="E3206">
            <v>2244</v>
          </cell>
          <cell r="F3206" t="str">
            <v>Logins</v>
          </cell>
          <cell r="G3206" t="str">
            <v>201912</v>
          </cell>
          <cell r="H3206" t="str">
            <v>Università degli Studi di Firenze</v>
          </cell>
          <cell r="I3206" t="str">
            <v>Firenze</v>
          </cell>
          <cell r="J3206" t="str">
            <v>Italy</v>
          </cell>
          <cell r="K3206">
            <v>2</v>
          </cell>
          <cell r="L3206" t="str">
            <v>Institute</v>
          </cell>
          <cell r="M3206">
            <v>3</v>
          </cell>
          <cell r="N3206" t="str">
            <v>Standard</v>
          </cell>
          <cell r="O3206" t="str">
            <v/>
          </cell>
          <cell r="P3206" t="str">
            <v/>
          </cell>
          <cell r="Q3206">
            <v>3</v>
          </cell>
          <cell r="R3206" t="str">
            <v>Année Philologique</v>
          </cell>
          <cell r="S3206" t="str">
            <v/>
          </cell>
        </row>
        <row r="3207">
          <cell r="E3207">
            <v>2245</v>
          </cell>
          <cell r="F3207" t="str">
            <v>Logins</v>
          </cell>
          <cell r="G3207" t="str">
            <v>201903</v>
          </cell>
          <cell r="H3207" t="str">
            <v>Unicamp</v>
          </cell>
          <cell r="I3207" t="str">
            <v>Campinas</v>
          </cell>
          <cell r="J3207" t="str">
            <v>Brazil</v>
          </cell>
          <cell r="K3207">
            <v>2</v>
          </cell>
          <cell r="L3207" t="str">
            <v>Institute</v>
          </cell>
          <cell r="M3207">
            <v>2</v>
          </cell>
          <cell r="N3207" t="str">
            <v>Campus Wide</v>
          </cell>
          <cell r="O3207" t="str">
            <v/>
          </cell>
          <cell r="P3207" t="str">
            <v/>
          </cell>
          <cell r="Q3207">
            <v>40</v>
          </cell>
          <cell r="R3207" t="str">
            <v>Année Philologique</v>
          </cell>
          <cell r="S3207" t="str">
            <v/>
          </cell>
        </row>
        <row r="3208">
          <cell r="E3208">
            <v>2245</v>
          </cell>
          <cell r="F3208" t="str">
            <v>Logins</v>
          </cell>
          <cell r="G3208" t="str">
            <v>201904</v>
          </cell>
          <cell r="H3208" t="str">
            <v>Unicamp</v>
          </cell>
          <cell r="I3208" t="str">
            <v>Campinas</v>
          </cell>
          <cell r="J3208" t="str">
            <v>Brazil</v>
          </cell>
          <cell r="K3208">
            <v>2</v>
          </cell>
          <cell r="L3208" t="str">
            <v>Institute</v>
          </cell>
          <cell r="M3208">
            <v>2</v>
          </cell>
          <cell r="N3208" t="str">
            <v>Campus Wide</v>
          </cell>
          <cell r="O3208" t="str">
            <v/>
          </cell>
          <cell r="P3208" t="str">
            <v/>
          </cell>
          <cell r="Q3208">
            <v>40</v>
          </cell>
          <cell r="R3208" t="str">
            <v>Année Philologique</v>
          </cell>
          <cell r="S3208" t="str">
            <v/>
          </cell>
        </row>
        <row r="3209">
          <cell r="E3209">
            <v>2245</v>
          </cell>
          <cell r="F3209" t="str">
            <v>Logins</v>
          </cell>
          <cell r="G3209" t="str">
            <v>201905</v>
          </cell>
          <cell r="H3209" t="str">
            <v>Unicamp</v>
          </cell>
          <cell r="I3209" t="str">
            <v>Campinas</v>
          </cell>
          <cell r="J3209" t="str">
            <v>Brazil</v>
          </cell>
          <cell r="K3209">
            <v>2</v>
          </cell>
          <cell r="L3209" t="str">
            <v>Institute</v>
          </cell>
          <cell r="M3209">
            <v>2</v>
          </cell>
          <cell r="N3209" t="str">
            <v>Campus Wide</v>
          </cell>
          <cell r="O3209" t="str">
            <v/>
          </cell>
          <cell r="P3209" t="str">
            <v/>
          </cell>
          <cell r="Q3209">
            <v>40</v>
          </cell>
          <cell r="R3209" t="str">
            <v>Année Philologique</v>
          </cell>
          <cell r="S3209" t="str">
            <v/>
          </cell>
        </row>
        <row r="3210">
          <cell r="E3210">
            <v>2245</v>
          </cell>
          <cell r="F3210" t="str">
            <v>Logins</v>
          </cell>
          <cell r="G3210" t="str">
            <v>201907</v>
          </cell>
          <cell r="H3210" t="str">
            <v>Unicamp</v>
          </cell>
          <cell r="I3210" t="str">
            <v>Campinas</v>
          </cell>
          <cell r="J3210" t="str">
            <v>Brazil</v>
          </cell>
          <cell r="K3210">
            <v>2</v>
          </cell>
          <cell r="L3210" t="str">
            <v>Institute</v>
          </cell>
          <cell r="M3210">
            <v>2</v>
          </cell>
          <cell r="N3210" t="str">
            <v>Campus Wide</v>
          </cell>
          <cell r="O3210" t="str">
            <v/>
          </cell>
          <cell r="P3210" t="str">
            <v/>
          </cell>
          <cell r="Q3210">
            <v>40</v>
          </cell>
          <cell r="R3210" t="str">
            <v>Année Philologique</v>
          </cell>
          <cell r="S3210" t="str">
            <v/>
          </cell>
        </row>
        <row r="3211">
          <cell r="E3211">
            <v>2245</v>
          </cell>
          <cell r="F3211" t="str">
            <v>Logins</v>
          </cell>
          <cell r="G3211" t="str">
            <v>201908</v>
          </cell>
          <cell r="H3211" t="str">
            <v>Unicamp</v>
          </cell>
          <cell r="I3211" t="str">
            <v>Campinas</v>
          </cell>
          <cell r="J3211" t="str">
            <v>Brazil</v>
          </cell>
          <cell r="K3211">
            <v>2</v>
          </cell>
          <cell r="L3211" t="str">
            <v>Institute</v>
          </cell>
          <cell r="M3211">
            <v>2</v>
          </cell>
          <cell r="N3211" t="str">
            <v>Campus Wide</v>
          </cell>
          <cell r="O3211" t="str">
            <v/>
          </cell>
          <cell r="P3211" t="str">
            <v/>
          </cell>
          <cell r="Q3211">
            <v>40</v>
          </cell>
          <cell r="R3211" t="str">
            <v>Année Philologique</v>
          </cell>
          <cell r="S3211" t="str">
            <v/>
          </cell>
        </row>
        <row r="3212">
          <cell r="E3212">
            <v>2245</v>
          </cell>
          <cell r="F3212" t="str">
            <v>Logins</v>
          </cell>
          <cell r="G3212" t="str">
            <v>201909</v>
          </cell>
          <cell r="H3212" t="str">
            <v>Unicamp</v>
          </cell>
          <cell r="I3212" t="str">
            <v>Campinas</v>
          </cell>
          <cell r="J3212" t="str">
            <v>Brazil</v>
          </cell>
          <cell r="K3212">
            <v>2</v>
          </cell>
          <cell r="L3212" t="str">
            <v>Institute</v>
          </cell>
          <cell r="M3212">
            <v>2</v>
          </cell>
          <cell r="N3212" t="str">
            <v>Campus Wide</v>
          </cell>
          <cell r="O3212" t="str">
            <v/>
          </cell>
          <cell r="P3212" t="str">
            <v/>
          </cell>
          <cell r="Q3212">
            <v>40</v>
          </cell>
          <cell r="R3212" t="str">
            <v>Année Philologique</v>
          </cell>
          <cell r="S3212" t="str">
            <v/>
          </cell>
        </row>
        <row r="3213">
          <cell r="E3213">
            <v>2245</v>
          </cell>
          <cell r="F3213" t="str">
            <v>Logins</v>
          </cell>
          <cell r="G3213" t="str">
            <v>201910</v>
          </cell>
          <cell r="H3213" t="str">
            <v>Unicamp</v>
          </cell>
          <cell r="I3213" t="str">
            <v>Campinas</v>
          </cell>
          <cell r="J3213" t="str">
            <v>Brazil</v>
          </cell>
          <cell r="K3213">
            <v>2</v>
          </cell>
          <cell r="L3213" t="str">
            <v>Institute</v>
          </cell>
          <cell r="M3213">
            <v>2</v>
          </cell>
          <cell r="N3213" t="str">
            <v>Campus Wide</v>
          </cell>
          <cell r="O3213" t="str">
            <v/>
          </cell>
          <cell r="P3213" t="str">
            <v/>
          </cell>
          <cell r="Q3213">
            <v>40</v>
          </cell>
          <cell r="R3213" t="str">
            <v>Année Philologique</v>
          </cell>
          <cell r="S3213" t="str">
            <v/>
          </cell>
        </row>
        <row r="3214">
          <cell r="E3214">
            <v>2245</v>
          </cell>
          <cell r="F3214" t="str">
            <v>Logins</v>
          </cell>
          <cell r="G3214" t="str">
            <v>201911</v>
          </cell>
          <cell r="H3214" t="str">
            <v>Unicamp</v>
          </cell>
          <cell r="I3214" t="str">
            <v>Campinas</v>
          </cell>
          <cell r="J3214" t="str">
            <v>Brazil</v>
          </cell>
          <cell r="K3214">
            <v>2</v>
          </cell>
          <cell r="L3214" t="str">
            <v>Institute</v>
          </cell>
          <cell r="M3214">
            <v>2</v>
          </cell>
          <cell r="N3214" t="str">
            <v>Campus Wide</v>
          </cell>
          <cell r="O3214" t="str">
            <v/>
          </cell>
          <cell r="P3214" t="str">
            <v/>
          </cell>
          <cell r="Q3214">
            <v>40</v>
          </cell>
          <cell r="R3214" t="str">
            <v>Année Philologique</v>
          </cell>
          <cell r="S3214" t="str">
            <v/>
          </cell>
        </row>
        <row r="3215">
          <cell r="E3215">
            <v>2245</v>
          </cell>
          <cell r="F3215" t="str">
            <v>Logins</v>
          </cell>
          <cell r="G3215" t="str">
            <v>201912</v>
          </cell>
          <cell r="H3215" t="str">
            <v>Unicamp</v>
          </cell>
          <cell r="I3215" t="str">
            <v>Campinas</v>
          </cell>
          <cell r="J3215" t="str">
            <v>Brazil</v>
          </cell>
          <cell r="K3215">
            <v>2</v>
          </cell>
          <cell r="L3215" t="str">
            <v>Institute</v>
          </cell>
          <cell r="M3215">
            <v>2</v>
          </cell>
          <cell r="N3215" t="str">
            <v>Campus Wide</v>
          </cell>
          <cell r="O3215" t="str">
            <v/>
          </cell>
          <cell r="P3215" t="str">
            <v/>
          </cell>
          <cell r="Q3215">
            <v>40</v>
          </cell>
          <cell r="R3215" t="str">
            <v>Année Philologique</v>
          </cell>
          <cell r="S3215" t="str">
            <v/>
          </cell>
        </row>
        <row r="3216">
          <cell r="E3216">
            <v>2246</v>
          </cell>
          <cell r="F3216" t="str">
            <v>Logins</v>
          </cell>
          <cell r="G3216" t="str">
            <v>201901</v>
          </cell>
          <cell r="H3216" t="str">
            <v>Washington and Lee University</v>
          </cell>
          <cell r="I3216" t="str">
            <v>Lexington</v>
          </cell>
          <cell r="J3216" t="str">
            <v>USA</v>
          </cell>
          <cell r="K3216">
            <v>2</v>
          </cell>
          <cell r="L3216" t="str">
            <v>Institute</v>
          </cell>
          <cell r="M3216">
            <v>11</v>
          </cell>
          <cell r="N3216" t="str">
            <v>CARN-4</v>
          </cell>
          <cell r="O3216" t="str">
            <v/>
          </cell>
          <cell r="P3216" t="str">
            <v/>
          </cell>
          <cell r="Q3216">
            <v>2</v>
          </cell>
          <cell r="R3216" t="str">
            <v>Année Philologique</v>
          </cell>
          <cell r="S3216" t="str">
            <v/>
          </cell>
        </row>
        <row r="3217">
          <cell r="E3217">
            <v>2246</v>
          </cell>
          <cell r="F3217" t="str">
            <v>Logins</v>
          </cell>
          <cell r="G3217" t="str">
            <v>201902</v>
          </cell>
          <cell r="H3217" t="str">
            <v>Washington and Lee University</v>
          </cell>
          <cell r="I3217" t="str">
            <v>Lexington</v>
          </cell>
          <cell r="J3217" t="str">
            <v>USA</v>
          </cell>
          <cell r="K3217">
            <v>2</v>
          </cell>
          <cell r="L3217" t="str">
            <v>Institute</v>
          </cell>
          <cell r="M3217">
            <v>11</v>
          </cell>
          <cell r="N3217" t="str">
            <v>CARN-4</v>
          </cell>
          <cell r="O3217" t="str">
            <v/>
          </cell>
          <cell r="P3217" t="str">
            <v/>
          </cell>
          <cell r="Q3217">
            <v>2</v>
          </cell>
          <cell r="R3217" t="str">
            <v>Année Philologique</v>
          </cell>
          <cell r="S3217" t="str">
            <v/>
          </cell>
        </row>
        <row r="3218">
          <cell r="E3218">
            <v>2246</v>
          </cell>
          <cell r="F3218" t="str">
            <v>Logins</v>
          </cell>
          <cell r="G3218" t="str">
            <v>201903</v>
          </cell>
          <cell r="H3218" t="str">
            <v>Washington and Lee University</v>
          </cell>
          <cell r="I3218" t="str">
            <v>Lexington</v>
          </cell>
          <cell r="J3218" t="str">
            <v>USA</v>
          </cell>
          <cell r="K3218">
            <v>2</v>
          </cell>
          <cell r="L3218" t="str">
            <v>Institute</v>
          </cell>
          <cell r="M3218">
            <v>11</v>
          </cell>
          <cell r="N3218" t="str">
            <v>CARN-4</v>
          </cell>
          <cell r="O3218" t="str">
            <v/>
          </cell>
          <cell r="P3218" t="str">
            <v/>
          </cell>
          <cell r="Q3218">
            <v>2</v>
          </cell>
          <cell r="R3218" t="str">
            <v>Année Philologique</v>
          </cell>
          <cell r="S3218" t="str">
            <v/>
          </cell>
        </row>
        <row r="3219">
          <cell r="E3219">
            <v>2246</v>
          </cell>
          <cell r="F3219" t="str">
            <v>Logins</v>
          </cell>
          <cell r="G3219" t="str">
            <v>201904</v>
          </cell>
          <cell r="H3219" t="str">
            <v>Washington and Lee University</v>
          </cell>
          <cell r="I3219" t="str">
            <v>Lexington</v>
          </cell>
          <cell r="J3219" t="str">
            <v>USA</v>
          </cell>
          <cell r="K3219">
            <v>2</v>
          </cell>
          <cell r="L3219" t="str">
            <v>Institute</v>
          </cell>
          <cell r="M3219">
            <v>11</v>
          </cell>
          <cell r="N3219" t="str">
            <v>CARN-4</v>
          </cell>
          <cell r="O3219" t="str">
            <v/>
          </cell>
          <cell r="P3219" t="str">
            <v/>
          </cell>
          <cell r="Q3219">
            <v>2</v>
          </cell>
          <cell r="R3219" t="str">
            <v>Année Philologique</v>
          </cell>
          <cell r="S3219" t="str">
            <v/>
          </cell>
        </row>
        <row r="3220">
          <cell r="E3220">
            <v>2246</v>
          </cell>
          <cell r="F3220" t="str">
            <v>Logins</v>
          </cell>
          <cell r="G3220" t="str">
            <v>201906</v>
          </cell>
          <cell r="H3220" t="str">
            <v>Washington and Lee University</v>
          </cell>
          <cell r="I3220" t="str">
            <v>Lexington</v>
          </cell>
          <cell r="J3220" t="str">
            <v>USA</v>
          </cell>
          <cell r="K3220">
            <v>2</v>
          </cell>
          <cell r="L3220" t="str">
            <v>Institute</v>
          </cell>
          <cell r="M3220">
            <v>11</v>
          </cell>
          <cell r="N3220" t="str">
            <v>CARN-4</v>
          </cell>
          <cell r="O3220" t="str">
            <v/>
          </cell>
          <cell r="P3220" t="str">
            <v/>
          </cell>
          <cell r="Q3220">
            <v>2</v>
          </cell>
          <cell r="R3220" t="str">
            <v>Année Philologique</v>
          </cell>
          <cell r="S3220" t="str">
            <v/>
          </cell>
        </row>
        <row r="3221">
          <cell r="E3221">
            <v>2246</v>
          </cell>
          <cell r="F3221" t="str">
            <v>Logins</v>
          </cell>
          <cell r="G3221" t="str">
            <v>201907</v>
          </cell>
          <cell r="H3221" t="str">
            <v>Washington and Lee University</v>
          </cell>
          <cell r="I3221" t="str">
            <v>Lexington</v>
          </cell>
          <cell r="J3221" t="str">
            <v>USA</v>
          </cell>
          <cell r="K3221">
            <v>2</v>
          </cell>
          <cell r="L3221" t="str">
            <v>Institute</v>
          </cell>
          <cell r="M3221">
            <v>11</v>
          </cell>
          <cell r="N3221" t="str">
            <v>CARN-4</v>
          </cell>
          <cell r="O3221" t="str">
            <v/>
          </cell>
          <cell r="P3221" t="str">
            <v/>
          </cell>
          <cell r="Q3221">
            <v>2</v>
          </cell>
          <cell r="R3221" t="str">
            <v>Année Philologique</v>
          </cell>
          <cell r="S3221" t="str">
            <v/>
          </cell>
        </row>
        <row r="3222">
          <cell r="E3222">
            <v>2246</v>
          </cell>
          <cell r="F3222" t="str">
            <v>Logins</v>
          </cell>
          <cell r="G3222" t="str">
            <v>201910</v>
          </cell>
          <cell r="H3222" t="str">
            <v>Washington and Lee University</v>
          </cell>
          <cell r="I3222" t="str">
            <v>Lexington</v>
          </cell>
          <cell r="J3222" t="str">
            <v>USA</v>
          </cell>
          <cell r="K3222">
            <v>2</v>
          </cell>
          <cell r="L3222" t="str">
            <v>Institute</v>
          </cell>
          <cell r="M3222">
            <v>11</v>
          </cell>
          <cell r="N3222" t="str">
            <v>CARN-4</v>
          </cell>
          <cell r="O3222" t="str">
            <v/>
          </cell>
          <cell r="P3222" t="str">
            <v/>
          </cell>
          <cell r="Q3222">
            <v>2</v>
          </cell>
          <cell r="R3222" t="str">
            <v>Année Philologique</v>
          </cell>
          <cell r="S3222" t="str">
            <v/>
          </cell>
        </row>
        <row r="3223">
          <cell r="E3223">
            <v>2254</v>
          </cell>
          <cell r="F3223" t="str">
            <v>Logins</v>
          </cell>
          <cell r="G3223" t="str">
            <v>201901</v>
          </cell>
          <cell r="H3223" t="str">
            <v>Bibliotheque Diderot de Lyon</v>
          </cell>
          <cell r="I3223" t="str">
            <v>Lyon</v>
          </cell>
          <cell r="J3223" t="str">
            <v>France</v>
          </cell>
          <cell r="K3223">
            <v>1</v>
          </cell>
          <cell r="L3223" t="str">
            <v>Consortium</v>
          </cell>
          <cell r="M3223">
            <v>3</v>
          </cell>
          <cell r="N3223" t="str">
            <v>Standard</v>
          </cell>
          <cell r="O3223" t="str">
            <v/>
          </cell>
          <cell r="P3223" t="str">
            <v/>
          </cell>
          <cell r="Q3223">
            <v>3</v>
          </cell>
          <cell r="R3223" t="str">
            <v>Année Philologique</v>
          </cell>
          <cell r="S3223" t="str">
            <v/>
          </cell>
        </row>
        <row r="3224">
          <cell r="E3224">
            <v>2254</v>
          </cell>
          <cell r="F3224" t="str">
            <v>Logins</v>
          </cell>
          <cell r="G3224" t="str">
            <v>201902</v>
          </cell>
          <cell r="H3224" t="str">
            <v>Bibliotheque Diderot de Lyon</v>
          </cell>
          <cell r="I3224" t="str">
            <v>Lyon</v>
          </cell>
          <cell r="J3224" t="str">
            <v>France</v>
          </cell>
          <cell r="K3224">
            <v>1</v>
          </cell>
          <cell r="L3224" t="str">
            <v>Consortium</v>
          </cell>
          <cell r="M3224">
            <v>3</v>
          </cell>
          <cell r="N3224" t="str">
            <v>Standard</v>
          </cell>
          <cell r="O3224" t="str">
            <v/>
          </cell>
          <cell r="P3224" t="str">
            <v/>
          </cell>
          <cell r="Q3224">
            <v>3</v>
          </cell>
          <cell r="R3224" t="str">
            <v>Année Philologique</v>
          </cell>
          <cell r="S3224" t="str">
            <v/>
          </cell>
        </row>
        <row r="3225">
          <cell r="E3225">
            <v>2254</v>
          </cell>
          <cell r="F3225" t="str">
            <v>Logins</v>
          </cell>
          <cell r="G3225" t="str">
            <v>201903</v>
          </cell>
          <cell r="H3225" t="str">
            <v>Bibliotheque Diderot de Lyon</v>
          </cell>
          <cell r="I3225" t="str">
            <v>Lyon</v>
          </cell>
          <cell r="J3225" t="str">
            <v>France</v>
          </cell>
          <cell r="K3225">
            <v>1</v>
          </cell>
          <cell r="L3225" t="str">
            <v>Consortium</v>
          </cell>
          <cell r="M3225">
            <v>3</v>
          </cell>
          <cell r="N3225" t="str">
            <v>Standard</v>
          </cell>
          <cell r="O3225" t="str">
            <v/>
          </cell>
          <cell r="P3225" t="str">
            <v/>
          </cell>
          <cell r="Q3225">
            <v>3</v>
          </cell>
          <cell r="R3225" t="str">
            <v>Année Philologique</v>
          </cell>
          <cell r="S3225" t="str">
            <v/>
          </cell>
        </row>
        <row r="3226">
          <cell r="E3226">
            <v>2254</v>
          </cell>
          <cell r="F3226" t="str">
            <v>Logins</v>
          </cell>
          <cell r="G3226" t="str">
            <v>201904</v>
          </cell>
          <cell r="H3226" t="str">
            <v>Bibliotheque Diderot de Lyon</v>
          </cell>
          <cell r="I3226" t="str">
            <v>Lyon</v>
          </cell>
          <cell r="J3226" t="str">
            <v>France</v>
          </cell>
          <cell r="K3226">
            <v>1</v>
          </cell>
          <cell r="L3226" t="str">
            <v>Consortium</v>
          </cell>
          <cell r="M3226">
            <v>3</v>
          </cell>
          <cell r="N3226" t="str">
            <v>Standard</v>
          </cell>
          <cell r="O3226" t="str">
            <v/>
          </cell>
          <cell r="P3226" t="str">
            <v/>
          </cell>
          <cell r="Q3226">
            <v>3</v>
          </cell>
          <cell r="R3226" t="str">
            <v>Année Philologique</v>
          </cell>
          <cell r="S3226" t="str">
            <v/>
          </cell>
        </row>
        <row r="3227">
          <cell r="E3227">
            <v>2254</v>
          </cell>
          <cell r="F3227" t="str">
            <v>Logins</v>
          </cell>
          <cell r="G3227" t="str">
            <v>201905</v>
          </cell>
          <cell r="H3227" t="str">
            <v>Bibliotheque Diderot de Lyon</v>
          </cell>
          <cell r="I3227" t="str">
            <v>Lyon</v>
          </cell>
          <cell r="J3227" t="str">
            <v>France</v>
          </cell>
          <cell r="K3227">
            <v>1</v>
          </cell>
          <cell r="L3227" t="str">
            <v>Consortium</v>
          </cell>
          <cell r="M3227">
            <v>3</v>
          </cell>
          <cell r="N3227" t="str">
            <v>Standard</v>
          </cell>
          <cell r="O3227" t="str">
            <v/>
          </cell>
          <cell r="P3227" t="str">
            <v/>
          </cell>
          <cell r="Q3227">
            <v>3</v>
          </cell>
          <cell r="R3227" t="str">
            <v>Année Philologique</v>
          </cell>
          <cell r="S3227" t="str">
            <v/>
          </cell>
        </row>
        <row r="3228">
          <cell r="E3228">
            <v>2254</v>
          </cell>
          <cell r="F3228" t="str">
            <v>Logins</v>
          </cell>
          <cell r="G3228" t="str">
            <v>201906</v>
          </cell>
          <cell r="H3228" t="str">
            <v>Bibliotheque Diderot de Lyon</v>
          </cell>
          <cell r="I3228" t="str">
            <v>Lyon</v>
          </cell>
          <cell r="J3228" t="str">
            <v>France</v>
          </cell>
          <cell r="K3228">
            <v>1</v>
          </cell>
          <cell r="L3228" t="str">
            <v>Consortium</v>
          </cell>
          <cell r="M3228">
            <v>3</v>
          </cell>
          <cell r="N3228" t="str">
            <v>Standard</v>
          </cell>
          <cell r="O3228" t="str">
            <v/>
          </cell>
          <cell r="P3228" t="str">
            <v/>
          </cell>
          <cell r="Q3228">
            <v>3</v>
          </cell>
          <cell r="R3228" t="str">
            <v>Année Philologique</v>
          </cell>
          <cell r="S3228" t="str">
            <v/>
          </cell>
        </row>
        <row r="3229">
          <cell r="E3229">
            <v>2254</v>
          </cell>
          <cell r="F3229" t="str">
            <v>Logins</v>
          </cell>
          <cell r="G3229" t="str">
            <v>201907</v>
          </cell>
          <cell r="H3229" t="str">
            <v>Bibliotheque Diderot de Lyon</v>
          </cell>
          <cell r="I3229" t="str">
            <v>Lyon</v>
          </cell>
          <cell r="J3229" t="str">
            <v>France</v>
          </cell>
          <cell r="K3229">
            <v>1</v>
          </cell>
          <cell r="L3229" t="str">
            <v>Consortium</v>
          </cell>
          <cell r="M3229">
            <v>3</v>
          </cell>
          <cell r="N3229" t="str">
            <v>Standard</v>
          </cell>
          <cell r="O3229" t="str">
            <v/>
          </cell>
          <cell r="P3229" t="str">
            <v/>
          </cell>
          <cell r="Q3229">
            <v>3</v>
          </cell>
          <cell r="R3229" t="str">
            <v>Année Philologique</v>
          </cell>
          <cell r="S3229" t="str">
            <v/>
          </cell>
        </row>
        <row r="3230">
          <cell r="E3230">
            <v>2254</v>
          </cell>
          <cell r="F3230" t="str">
            <v>Logins</v>
          </cell>
          <cell r="G3230" t="str">
            <v>201908</v>
          </cell>
          <cell r="H3230" t="str">
            <v>Bibliotheque Diderot de Lyon</v>
          </cell>
          <cell r="I3230" t="str">
            <v>Lyon</v>
          </cell>
          <cell r="J3230" t="str">
            <v>France</v>
          </cell>
          <cell r="K3230">
            <v>1</v>
          </cell>
          <cell r="L3230" t="str">
            <v>Consortium</v>
          </cell>
          <cell r="M3230">
            <v>3</v>
          </cell>
          <cell r="N3230" t="str">
            <v>Standard</v>
          </cell>
          <cell r="O3230" t="str">
            <v/>
          </cell>
          <cell r="P3230" t="str">
            <v/>
          </cell>
          <cell r="Q3230">
            <v>3</v>
          </cell>
          <cell r="R3230" t="str">
            <v>Année Philologique</v>
          </cell>
          <cell r="S3230" t="str">
            <v/>
          </cell>
        </row>
        <row r="3231">
          <cell r="E3231">
            <v>2254</v>
          </cell>
          <cell r="F3231" t="str">
            <v>Logins</v>
          </cell>
          <cell r="G3231" t="str">
            <v>201909</v>
          </cell>
          <cell r="H3231" t="str">
            <v>Bibliotheque Diderot de Lyon</v>
          </cell>
          <cell r="I3231" t="str">
            <v>Lyon</v>
          </cell>
          <cell r="J3231" t="str">
            <v>France</v>
          </cell>
          <cell r="K3231">
            <v>1</v>
          </cell>
          <cell r="L3231" t="str">
            <v>Consortium</v>
          </cell>
          <cell r="M3231">
            <v>3</v>
          </cell>
          <cell r="N3231" t="str">
            <v>Standard</v>
          </cell>
          <cell r="O3231" t="str">
            <v/>
          </cell>
          <cell r="P3231" t="str">
            <v/>
          </cell>
          <cell r="Q3231">
            <v>3</v>
          </cell>
          <cell r="R3231" t="str">
            <v>Année Philologique</v>
          </cell>
          <cell r="S3231" t="str">
            <v/>
          </cell>
        </row>
        <row r="3232">
          <cell r="E3232">
            <v>2254</v>
          </cell>
          <cell r="F3232" t="str">
            <v>Logins</v>
          </cell>
          <cell r="G3232" t="str">
            <v>201910</v>
          </cell>
          <cell r="H3232" t="str">
            <v>Bibliotheque Diderot de Lyon</v>
          </cell>
          <cell r="I3232" t="str">
            <v>Lyon</v>
          </cell>
          <cell r="J3232" t="str">
            <v>France</v>
          </cell>
          <cell r="K3232">
            <v>1</v>
          </cell>
          <cell r="L3232" t="str">
            <v>Consortium</v>
          </cell>
          <cell r="M3232">
            <v>3</v>
          </cell>
          <cell r="N3232" t="str">
            <v>Standard</v>
          </cell>
          <cell r="O3232" t="str">
            <v/>
          </cell>
          <cell r="P3232" t="str">
            <v/>
          </cell>
          <cell r="Q3232">
            <v>3</v>
          </cell>
          <cell r="R3232" t="str">
            <v>Année Philologique</v>
          </cell>
          <cell r="S3232" t="str">
            <v/>
          </cell>
        </row>
        <row r="3233">
          <cell r="E3233">
            <v>2254</v>
          </cell>
          <cell r="F3233" t="str">
            <v>Logins</v>
          </cell>
          <cell r="G3233" t="str">
            <v>201911</v>
          </cell>
          <cell r="H3233" t="str">
            <v>Bibliotheque Diderot de Lyon</v>
          </cell>
          <cell r="I3233" t="str">
            <v>Lyon</v>
          </cell>
          <cell r="J3233" t="str">
            <v>France</v>
          </cell>
          <cell r="K3233">
            <v>1</v>
          </cell>
          <cell r="L3233" t="str">
            <v>Consortium</v>
          </cell>
          <cell r="M3233">
            <v>3</v>
          </cell>
          <cell r="N3233" t="str">
            <v>Standard</v>
          </cell>
          <cell r="O3233" t="str">
            <v/>
          </cell>
          <cell r="P3233" t="str">
            <v/>
          </cell>
          <cell r="Q3233">
            <v>3</v>
          </cell>
          <cell r="R3233" t="str">
            <v>Année Philologique</v>
          </cell>
          <cell r="S3233" t="str">
            <v/>
          </cell>
        </row>
        <row r="3234">
          <cell r="E3234">
            <v>2254</v>
          </cell>
          <cell r="F3234" t="str">
            <v>Logins</v>
          </cell>
          <cell r="G3234" t="str">
            <v>201912</v>
          </cell>
          <cell r="H3234" t="str">
            <v>Bibliotheque Diderot de Lyon</v>
          </cell>
          <cell r="I3234" t="str">
            <v>Lyon</v>
          </cell>
          <cell r="J3234" t="str">
            <v>France</v>
          </cell>
          <cell r="K3234">
            <v>1</v>
          </cell>
          <cell r="L3234" t="str">
            <v>Consortium</v>
          </cell>
          <cell r="M3234">
            <v>3</v>
          </cell>
          <cell r="N3234" t="str">
            <v>Standard</v>
          </cell>
          <cell r="O3234" t="str">
            <v/>
          </cell>
          <cell r="P3234" t="str">
            <v/>
          </cell>
          <cell r="Q3234">
            <v>3</v>
          </cell>
          <cell r="R3234" t="str">
            <v>Année Philologique</v>
          </cell>
          <cell r="S3234" t="str">
            <v/>
          </cell>
        </row>
        <row r="3235">
          <cell r="E3235">
            <v>2255</v>
          </cell>
          <cell r="F3235" t="str">
            <v>Logins</v>
          </cell>
          <cell r="G3235" t="str">
            <v>201901</v>
          </cell>
          <cell r="H3235" t="str">
            <v>Trinity University</v>
          </cell>
          <cell r="I3235" t="str">
            <v>San Antonio</v>
          </cell>
          <cell r="J3235" t="str">
            <v>USA</v>
          </cell>
          <cell r="K3235">
            <v>1</v>
          </cell>
          <cell r="L3235" t="str">
            <v>Consortium</v>
          </cell>
          <cell r="M3235">
            <v>9</v>
          </cell>
          <cell r="N3235" t="str">
            <v>CARN-2</v>
          </cell>
          <cell r="O3235" t="str">
            <v/>
          </cell>
          <cell r="P3235" t="str">
            <v/>
          </cell>
          <cell r="Q3235">
            <v>40</v>
          </cell>
          <cell r="R3235" t="str">
            <v>Année Philologique</v>
          </cell>
          <cell r="S3235" t="str">
            <v/>
          </cell>
        </row>
        <row r="3236">
          <cell r="E3236">
            <v>2255</v>
          </cell>
          <cell r="F3236" t="str">
            <v>Logins</v>
          </cell>
          <cell r="G3236" t="str">
            <v>201902</v>
          </cell>
          <cell r="H3236" t="str">
            <v>Trinity University</v>
          </cell>
          <cell r="I3236" t="str">
            <v>San Antonio</v>
          </cell>
          <cell r="J3236" t="str">
            <v>USA</v>
          </cell>
          <cell r="K3236">
            <v>1</v>
          </cell>
          <cell r="L3236" t="str">
            <v>Consortium</v>
          </cell>
          <cell r="M3236">
            <v>9</v>
          </cell>
          <cell r="N3236" t="str">
            <v>CARN-2</v>
          </cell>
          <cell r="O3236" t="str">
            <v/>
          </cell>
          <cell r="P3236" t="str">
            <v/>
          </cell>
          <cell r="Q3236">
            <v>40</v>
          </cell>
          <cell r="R3236" t="str">
            <v>Année Philologique</v>
          </cell>
          <cell r="S3236" t="str">
            <v/>
          </cell>
        </row>
        <row r="3237">
          <cell r="E3237">
            <v>2255</v>
          </cell>
          <cell r="F3237" t="str">
            <v>Logins</v>
          </cell>
          <cell r="G3237" t="str">
            <v>201903</v>
          </cell>
          <cell r="H3237" t="str">
            <v>Trinity University</v>
          </cell>
          <cell r="I3237" t="str">
            <v>San Antonio</v>
          </cell>
          <cell r="J3237" t="str">
            <v>USA</v>
          </cell>
          <cell r="K3237">
            <v>1</v>
          </cell>
          <cell r="L3237" t="str">
            <v>Consortium</v>
          </cell>
          <cell r="M3237">
            <v>9</v>
          </cell>
          <cell r="N3237" t="str">
            <v>CARN-2</v>
          </cell>
          <cell r="O3237" t="str">
            <v/>
          </cell>
          <cell r="P3237" t="str">
            <v/>
          </cell>
          <cell r="Q3237">
            <v>40</v>
          </cell>
          <cell r="R3237" t="str">
            <v>Année Philologique</v>
          </cell>
          <cell r="S3237" t="str">
            <v/>
          </cell>
        </row>
        <row r="3238">
          <cell r="E3238">
            <v>2255</v>
          </cell>
          <cell r="F3238" t="str">
            <v>Logins</v>
          </cell>
          <cell r="G3238" t="str">
            <v>201904</v>
          </cell>
          <cell r="H3238" t="str">
            <v>Trinity University</v>
          </cell>
          <cell r="I3238" t="str">
            <v>San Antonio</v>
          </cell>
          <cell r="J3238" t="str">
            <v>USA</v>
          </cell>
          <cell r="K3238">
            <v>1</v>
          </cell>
          <cell r="L3238" t="str">
            <v>Consortium</v>
          </cell>
          <cell r="M3238">
            <v>9</v>
          </cell>
          <cell r="N3238" t="str">
            <v>CARN-2</v>
          </cell>
          <cell r="O3238" t="str">
            <v/>
          </cell>
          <cell r="P3238" t="str">
            <v/>
          </cell>
          <cell r="Q3238">
            <v>40</v>
          </cell>
          <cell r="R3238" t="str">
            <v>Année Philologique</v>
          </cell>
          <cell r="S3238" t="str">
            <v/>
          </cell>
        </row>
        <row r="3239">
          <cell r="E3239">
            <v>2255</v>
          </cell>
          <cell r="F3239" t="str">
            <v>Logins</v>
          </cell>
          <cell r="G3239" t="str">
            <v>201905</v>
          </cell>
          <cell r="H3239" t="str">
            <v>Trinity University</v>
          </cell>
          <cell r="I3239" t="str">
            <v>San Antonio</v>
          </cell>
          <cell r="J3239" t="str">
            <v>USA</v>
          </cell>
          <cell r="K3239">
            <v>1</v>
          </cell>
          <cell r="L3239" t="str">
            <v>Consortium</v>
          </cell>
          <cell r="M3239">
            <v>9</v>
          </cell>
          <cell r="N3239" t="str">
            <v>CARN-2</v>
          </cell>
          <cell r="O3239" t="str">
            <v/>
          </cell>
          <cell r="P3239" t="str">
            <v/>
          </cell>
          <cell r="Q3239">
            <v>40</v>
          </cell>
          <cell r="R3239" t="str">
            <v>Année Philologique</v>
          </cell>
          <cell r="S3239" t="str">
            <v/>
          </cell>
        </row>
        <row r="3240">
          <cell r="E3240">
            <v>2255</v>
          </cell>
          <cell r="F3240" t="str">
            <v>Logins</v>
          </cell>
          <cell r="G3240" t="str">
            <v>201906</v>
          </cell>
          <cell r="H3240" t="str">
            <v>Trinity University</v>
          </cell>
          <cell r="I3240" t="str">
            <v>San Antonio</v>
          </cell>
          <cell r="J3240" t="str">
            <v>USA</v>
          </cell>
          <cell r="K3240">
            <v>1</v>
          </cell>
          <cell r="L3240" t="str">
            <v>Consortium</v>
          </cell>
          <cell r="M3240">
            <v>9</v>
          </cell>
          <cell r="N3240" t="str">
            <v>CARN-2</v>
          </cell>
          <cell r="O3240" t="str">
            <v/>
          </cell>
          <cell r="P3240" t="str">
            <v/>
          </cell>
          <cell r="Q3240">
            <v>40</v>
          </cell>
          <cell r="R3240" t="str">
            <v>Année Philologique</v>
          </cell>
          <cell r="S3240" t="str">
            <v/>
          </cell>
        </row>
        <row r="3241">
          <cell r="E3241">
            <v>2255</v>
          </cell>
          <cell r="F3241" t="str">
            <v>Logins</v>
          </cell>
          <cell r="G3241" t="str">
            <v>201908</v>
          </cell>
          <cell r="H3241" t="str">
            <v>Trinity University</v>
          </cell>
          <cell r="I3241" t="str">
            <v>San Antonio</v>
          </cell>
          <cell r="J3241" t="str">
            <v>USA</v>
          </cell>
          <cell r="K3241">
            <v>1</v>
          </cell>
          <cell r="L3241" t="str">
            <v>Consortium</v>
          </cell>
          <cell r="M3241">
            <v>9</v>
          </cell>
          <cell r="N3241" t="str">
            <v>CARN-2</v>
          </cell>
          <cell r="O3241" t="str">
            <v/>
          </cell>
          <cell r="P3241" t="str">
            <v/>
          </cell>
          <cell r="Q3241">
            <v>40</v>
          </cell>
          <cell r="R3241" t="str">
            <v>Année Philologique</v>
          </cell>
          <cell r="S3241" t="str">
            <v/>
          </cell>
        </row>
        <row r="3242">
          <cell r="E3242">
            <v>2255</v>
          </cell>
          <cell r="F3242" t="str">
            <v>Logins</v>
          </cell>
          <cell r="G3242" t="str">
            <v>201909</v>
          </cell>
          <cell r="H3242" t="str">
            <v>Trinity University</v>
          </cell>
          <cell r="I3242" t="str">
            <v>San Antonio</v>
          </cell>
          <cell r="J3242" t="str">
            <v>USA</v>
          </cell>
          <cell r="K3242">
            <v>1</v>
          </cell>
          <cell r="L3242" t="str">
            <v>Consortium</v>
          </cell>
          <cell r="M3242">
            <v>9</v>
          </cell>
          <cell r="N3242" t="str">
            <v>CARN-2</v>
          </cell>
          <cell r="O3242" t="str">
            <v/>
          </cell>
          <cell r="P3242" t="str">
            <v/>
          </cell>
          <cell r="Q3242">
            <v>40</v>
          </cell>
          <cell r="R3242" t="str">
            <v>Année Philologique</v>
          </cell>
          <cell r="S3242" t="str">
            <v/>
          </cell>
        </row>
        <row r="3243">
          <cell r="E3243">
            <v>2255</v>
          </cell>
          <cell r="F3243" t="str">
            <v>Logins</v>
          </cell>
          <cell r="G3243" t="str">
            <v>201910</v>
          </cell>
          <cell r="H3243" t="str">
            <v>Trinity University</v>
          </cell>
          <cell r="I3243" t="str">
            <v>San Antonio</v>
          </cell>
          <cell r="J3243" t="str">
            <v>USA</v>
          </cell>
          <cell r="K3243">
            <v>1</v>
          </cell>
          <cell r="L3243" t="str">
            <v>Consortium</v>
          </cell>
          <cell r="M3243">
            <v>9</v>
          </cell>
          <cell r="N3243" t="str">
            <v>CARN-2</v>
          </cell>
          <cell r="O3243" t="str">
            <v/>
          </cell>
          <cell r="P3243" t="str">
            <v/>
          </cell>
          <cell r="Q3243">
            <v>40</v>
          </cell>
          <cell r="R3243" t="str">
            <v>Année Philologique</v>
          </cell>
          <cell r="S3243" t="str">
            <v/>
          </cell>
        </row>
        <row r="3244">
          <cell r="E3244">
            <v>2255</v>
          </cell>
          <cell r="F3244" t="str">
            <v>Logins</v>
          </cell>
          <cell r="G3244" t="str">
            <v>201911</v>
          </cell>
          <cell r="H3244" t="str">
            <v>Trinity University</v>
          </cell>
          <cell r="I3244" t="str">
            <v>San Antonio</v>
          </cell>
          <cell r="J3244" t="str">
            <v>USA</v>
          </cell>
          <cell r="K3244">
            <v>1</v>
          </cell>
          <cell r="L3244" t="str">
            <v>Consortium</v>
          </cell>
          <cell r="M3244">
            <v>9</v>
          </cell>
          <cell r="N3244" t="str">
            <v>CARN-2</v>
          </cell>
          <cell r="O3244" t="str">
            <v/>
          </cell>
          <cell r="P3244" t="str">
            <v/>
          </cell>
          <cell r="Q3244">
            <v>40</v>
          </cell>
          <cell r="R3244" t="str">
            <v>Année Philologique</v>
          </cell>
          <cell r="S3244" t="str">
            <v/>
          </cell>
        </row>
        <row r="3245">
          <cell r="E3245">
            <v>2255</v>
          </cell>
          <cell r="F3245" t="str">
            <v>Logins</v>
          </cell>
          <cell r="G3245" t="str">
            <v>201912</v>
          </cell>
          <cell r="H3245" t="str">
            <v>Trinity University</v>
          </cell>
          <cell r="I3245" t="str">
            <v>San Antonio</v>
          </cell>
          <cell r="J3245" t="str">
            <v>USA</v>
          </cell>
          <cell r="K3245">
            <v>1</v>
          </cell>
          <cell r="L3245" t="str">
            <v>Consortium</v>
          </cell>
          <cell r="M3245">
            <v>9</v>
          </cell>
          <cell r="N3245" t="str">
            <v>CARN-2</v>
          </cell>
          <cell r="O3245" t="str">
            <v/>
          </cell>
          <cell r="P3245" t="str">
            <v/>
          </cell>
          <cell r="Q3245">
            <v>40</v>
          </cell>
          <cell r="R3245" t="str">
            <v>Année Philologique</v>
          </cell>
          <cell r="S3245" t="str">
            <v/>
          </cell>
        </row>
        <row r="3246">
          <cell r="E3246">
            <v>2257</v>
          </cell>
          <cell r="F3246" t="str">
            <v>Logins</v>
          </cell>
          <cell r="G3246" t="str">
            <v>201901</v>
          </cell>
          <cell r="H3246" t="str">
            <v>Universitat de Barcelona</v>
          </cell>
          <cell r="I3246" t="str">
            <v>Barcelona</v>
          </cell>
          <cell r="J3246" t="str">
            <v>Spain</v>
          </cell>
          <cell r="K3246">
            <v>2</v>
          </cell>
          <cell r="L3246" t="str">
            <v>Institute</v>
          </cell>
          <cell r="M3246">
            <v>3</v>
          </cell>
          <cell r="N3246" t="str">
            <v>Standard</v>
          </cell>
          <cell r="O3246" t="str">
            <v/>
          </cell>
          <cell r="P3246" t="str">
            <v/>
          </cell>
          <cell r="Q3246">
            <v>3</v>
          </cell>
          <cell r="R3246" t="str">
            <v>Année Philologique</v>
          </cell>
          <cell r="S3246" t="str">
            <v/>
          </cell>
        </row>
        <row r="3247">
          <cell r="E3247">
            <v>2257</v>
          </cell>
          <cell r="F3247" t="str">
            <v>Logins</v>
          </cell>
          <cell r="G3247" t="str">
            <v>201902</v>
          </cell>
          <cell r="H3247" t="str">
            <v>Universitat de Barcelona</v>
          </cell>
          <cell r="I3247" t="str">
            <v>Barcelona</v>
          </cell>
          <cell r="J3247" t="str">
            <v>Spain</v>
          </cell>
          <cell r="K3247">
            <v>2</v>
          </cell>
          <cell r="L3247" t="str">
            <v>Institute</v>
          </cell>
          <cell r="M3247">
            <v>3</v>
          </cell>
          <cell r="N3247" t="str">
            <v>Standard</v>
          </cell>
          <cell r="O3247" t="str">
            <v/>
          </cell>
          <cell r="P3247" t="str">
            <v/>
          </cell>
          <cell r="Q3247">
            <v>3</v>
          </cell>
          <cell r="R3247" t="str">
            <v>Année Philologique</v>
          </cell>
          <cell r="S3247" t="str">
            <v/>
          </cell>
        </row>
        <row r="3248">
          <cell r="E3248">
            <v>2257</v>
          </cell>
          <cell r="F3248" t="str">
            <v>Logins</v>
          </cell>
          <cell r="G3248" t="str">
            <v>201903</v>
          </cell>
          <cell r="H3248" t="str">
            <v>Universitat de Barcelona</v>
          </cell>
          <cell r="I3248" t="str">
            <v>Barcelona</v>
          </cell>
          <cell r="J3248" t="str">
            <v>Spain</v>
          </cell>
          <cell r="K3248">
            <v>2</v>
          </cell>
          <cell r="L3248" t="str">
            <v>Institute</v>
          </cell>
          <cell r="M3248">
            <v>3</v>
          </cell>
          <cell r="N3248" t="str">
            <v>Standard</v>
          </cell>
          <cell r="O3248" t="str">
            <v/>
          </cell>
          <cell r="P3248" t="str">
            <v/>
          </cell>
          <cell r="Q3248">
            <v>3</v>
          </cell>
          <cell r="R3248" t="str">
            <v>Année Philologique</v>
          </cell>
          <cell r="S3248" t="str">
            <v/>
          </cell>
        </row>
        <row r="3249">
          <cell r="E3249">
            <v>2257</v>
          </cell>
          <cell r="F3249" t="str">
            <v>Logins</v>
          </cell>
          <cell r="G3249" t="str">
            <v>201904</v>
          </cell>
          <cell r="H3249" t="str">
            <v>Universitat de Barcelona</v>
          </cell>
          <cell r="I3249" t="str">
            <v>Barcelona</v>
          </cell>
          <cell r="J3249" t="str">
            <v>Spain</v>
          </cell>
          <cell r="K3249">
            <v>2</v>
          </cell>
          <cell r="L3249" t="str">
            <v>Institute</v>
          </cell>
          <cell r="M3249">
            <v>3</v>
          </cell>
          <cell r="N3249" t="str">
            <v>Standard</v>
          </cell>
          <cell r="O3249" t="str">
            <v/>
          </cell>
          <cell r="P3249" t="str">
            <v/>
          </cell>
          <cell r="Q3249">
            <v>3</v>
          </cell>
          <cell r="R3249" t="str">
            <v>Année Philologique</v>
          </cell>
          <cell r="S3249" t="str">
            <v/>
          </cell>
        </row>
        <row r="3250">
          <cell r="E3250">
            <v>2257</v>
          </cell>
          <cell r="F3250" t="str">
            <v>Logins</v>
          </cell>
          <cell r="G3250" t="str">
            <v>201905</v>
          </cell>
          <cell r="H3250" t="str">
            <v>Universitat de Barcelona</v>
          </cell>
          <cell r="I3250" t="str">
            <v>Barcelona</v>
          </cell>
          <cell r="J3250" t="str">
            <v>Spain</v>
          </cell>
          <cell r="K3250">
            <v>2</v>
          </cell>
          <cell r="L3250" t="str">
            <v>Institute</v>
          </cell>
          <cell r="M3250">
            <v>3</v>
          </cell>
          <cell r="N3250" t="str">
            <v>Standard</v>
          </cell>
          <cell r="O3250" t="str">
            <v/>
          </cell>
          <cell r="P3250" t="str">
            <v/>
          </cell>
          <cell r="Q3250">
            <v>3</v>
          </cell>
          <cell r="R3250" t="str">
            <v>Année Philologique</v>
          </cell>
          <cell r="S3250" t="str">
            <v/>
          </cell>
        </row>
        <row r="3251">
          <cell r="E3251">
            <v>2257</v>
          </cell>
          <cell r="F3251" t="str">
            <v>Logins</v>
          </cell>
          <cell r="G3251" t="str">
            <v>201906</v>
          </cell>
          <cell r="H3251" t="str">
            <v>Universitat de Barcelona</v>
          </cell>
          <cell r="I3251" t="str">
            <v>Barcelona</v>
          </cell>
          <cell r="J3251" t="str">
            <v>Spain</v>
          </cell>
          <cell r="K3251">
            <v>2</v>
          </cell>
          <cell r="L3251" t="str">
            <v>Institute</v>
          </cell>
          <cell r="M3251">
            <v>3</v>
          </cell>
          <cell r="N3251" t="str">
            <v>Standard</v>
          </cell>
          <cell r="O3251" t="str">
            <v/>
          </cell>
          <cell r="P3251" t="str">
            <v/>
          </cell>
          <cell r="Q3251">
            <v>3</v>
          </cell>
          <cell r="R3251" t="str">
            <v>Année Philologique</v>
          </cell>
          <cell r="S3251" t="str">
            <v/>
          </cell>
        </row>
        <row r="3252">
          <cell r="E3252">
            <v>2257</v>
          </cell>
          <cell r="F3252" t="str">
            <v>Logins</v>
          </cell>
          <cell r="G3252" t="str">
            <v>201907</v>
          </cell>
          <cell r="H3252" t="str">
            <v>Universitat de Barcelona</v>
          </cell>
          <cell r="I3252" t="str">
            <v>Barcelona</v>
          </cell>
          <cell r="J3252" t="str">
            <v>Spain</v>
          </cell>
          <cell r="K3252">
            <v>2</v>
          </cell>
          <cell r="L3252" t="str">
            <v>Institute</v>
          </cell>
          <cell r="M3252">
            <v>3</v>
          </cell>
          <cell r="N3252" t="str">
            <v>Standard</v>
          </cell>
          <cell r="O3252" t="str">
            <v/>
          </cell>
          <cell r="P3252" t="str">
            <v/>
          </cell>
          <cell r="Q3252">
            <v>3</v>
          </cell>
          <cell r="R3252" t="str">
            <v>Année Philologique</v>
          </cell>
          <cell r="S3252" t="str">
            <v/>
          </cell>
        </row>
        <row r="3253">
          <cell r="E3253">
            <v>2257</v>
          </cell>
          <cell r="F3253" t="str">
            <v>Logins</v>
          </cell>
          <cell r="G3253" t="str">
            <v>201908</v>
          </cell>
          <cell r="H3253" t="str">
            <v>Universitat de Barcelona</v>
          </cell>
          <cell r="I3253" t="str">
            <v>Barcelona</v>
          </cell>
          <cell r="J3253" t="str">
            <v>Spain</v>
          </cell>
          <cell r="K3253">
            <v>2</v>
          </cell>
          <cell r="L3253" t="str">
            <v>Institute</v>
          </cell>
          <cell r="M3253">
            <v>3</v>
          </cell>
          <cell r="N3253" t="str">
            <v>Standard</v>
          </cell>
          <cell r="O3253" t="str">
            <v/>
          </cell>
          <cell r="P3253" t="str">
            <v/>
          </cell>
          <cell r="Q3253">
            <v>3</v>
          </cell>
          <cell r="R3253" t="str">
            <v>Année Philologique</v>
          </cell>
          <cell r="S3253" t="str">
            <v/>
          </cell>
        </row>
        <row r="3254">
          <cell r="E3254">
            <v>2257</v>
          </cell>
          <cell r="F3254" t="str">
            <v>Logins</v>
          </cell>
          <cell r="G3254" t="str">
            <v>201909</v>
          </cell>
          <cell r="H3254" t="str">
            <v>Universitat de Barcelona</v>
          </cell>
          <cell r="I3254" t="str">
            <v>Barcelona</v>
          </cell>
          <cell r="J3254" t="str">
            <v>Spain</v>
          </cell>
          <cell r="K3254">
            <v>2</v>
          </cell>
          <cell r="L3254" t="str">
            <v>Institute</v>
          </cell>
          <cell r="M3254">
            <v>3</v>
          </cell>
          <cell r="N3254" t="str">
            <v>Standard</v>
          </cell>
          <cell r="O3254" t="str">
            <v/>
          </cell>
          <cell r="P3254" t="str">
            <v/>
          </cell>
          <cell r="Q3254">
            <v>3</v>
          </cell>
          <cell r="R3254" t="str">
            <v>Année Philologique</v>
          </cell>
          <cell r="S3254" t="str">
            <v/>
          </cell>
        </row>
        <row r="3255">
          <cell r="E3255">
            <v>2257</v>
          </cell>
          <cell r="F3255" t="str">
            <v>Logins</v>
          </cell>
          <cell r="G3255" t="str">
            <v>201910</v>
          </cell>
          <cell r="H3255" t="str">
            <v>Universitat de Barcelona</v>
          </cell>
          <cell r="I3255" t="str">
            <v>Barcelona</v>
          </cell>
          <cell r="J3255" t="str">
            <v>Spain</v>
          </cell>
          <cell r="K3255">
            <v>2</v>
          </cell>
          <cell r="L3255" t="str">
            <v>Institute</v>
          </cell>
          <cell r="M3255">
            <v>3</v>
          </cell>
          <cell r="N3255" t="str">
            <v>Standard</v>
          </cell>
          <cell r="O3255" t="str">
            <v/>
          </cell>
          <cell r="P3255" t="str">
            <v/>
          </cell>
          <cell r="Q3255">
            <v>3</v>
          </cell>
          <cell r="R3255" t="str">
            <v>Année Philologique</v>
          </cell>
          <cell r="S3255" t="str">
            <v/>
          </cell>
        </row>
        <row r="3256">
          <cell r="E3256">
            <v>2257</v>
          </cell>
          <cell r="F3256" t="str">
            <v>Logins</v>
          </cell>
          <cell r="G3256" t="str">
            <v>201911</v>
          </cell>
          <cell r="H3256" t="str">
            <v>Universitat de Barcelona</v>
          </cell>
          <cell r="I3256" t="str">
            <v>Barcelona</v>
          </cell>
          <cell r="J3256" t="str">
            <v>Spain</v>
          </cell>
          <cell r="K3256">
            <v>2</v>
          </cell>
          <cell r="L3256" t="str">
            <v>Institute</v>
          </cell>
          <cell r="M3256">
            <v>3</v>
          </cell>
          <cell r="N3256" t="str">
            <v>Standard</v>
          </cell>
          <cell r="O3256" t="str">
            <v/>
          </cell>
          <cell r="P3256" t="str">
            <v/>
          </cell>
          <cell r="Q3256">
            <v>3</v>
          </cell>
          <cell r="R3256" t="str">
            <v>Année Philologique</v>
          </cell>
          <cell r="S3256" t="str">
            <v/>
          </cell>
        </row>
        <row r="3257">
          <cell r="E3257">
            <v>2257</v>
          </cell>
          <cell r="F3257" t="str">
            <v>Logins</v>
          </cell>
          <cell r="G3257" t="str">
            <v>201912</v>
          </cell>
          <cell r="H3257" t="str">
            <v>Universitat de Barcelona</v>
          </cell>
          <cell r="I3257" t="str">
            <v>Barcelona</v>
          </cell>
          <cell r="J3257" t="str">
            <v>Spain</v>
          </cell>
          <cell r="K3257">
            <v>2</v>
          </cell>
          <cell r="L3257" t="str">
            <v>Institute</v>
          </cell>
          <cell r="M3257">
            <v>3</v>
          </cell>
          <cell r="N3257" t="str">
            <v>Standard</v>
          </cell>
          <cell r="O3257" t="str">
            <v/>
          </cell>
          <cell r="P3257" t="str">
            <v/>
          </cell>
          <cell r="Q3257">
            <v>3</v>
          </cell>
          <cell r="R3257" t="str">
            <v>Année Philologique</v>
          </cell>
          <cell r="S3257" t="str">
            <v/>
          </cell>
        </row>
        <row r="3258">
          <cell r="E3258">
            <v>2264</v>
          </cell>
          <cell r="F3258" t="str">
            <v>Logins</v>
          </cell>
          <cell r="G3258" t="str">
            <v>201901</v>
          </cell>
          <cell r="H3258" t="str">
            <v>Macquarie University</v>
          </cell>
          <cell r="I3258" t="str">
            <v>Sydney</v>
          </cell>
          <cell r="J3258" t="str">
            <v>Australia</v>
          </cell>
          <cell r="K3258">
            <v>1</v>
          </cell>
          <cell r="L3258" t="str">
            <v>Consortium</v>
          </cell>
          <cell r="M3258">
            <v>2</v>
          </cell>
          <cell r="N3258" t="str">
            <v>Campus Wide</v>
          </cell>
          <cell r="O3258" t="str">
            <v/>
          </cell>
          <cell r="P3258" t="str">
            <v/>
          </cell>
          <cell r="Q3258">
            <v>40</v>
          </cell>
          <cell r="R3258" t="str">
            <v>Année Philologique</v>
          </cell>
          <cell r="S3258" t="str">
            <v/>
          </cell>
        </row>
        <row r="3259">
          <cell r="E3259">
            <v>2264</v>
          </cell>
          <cell r="F3259" t="str">
            <v>Logins</v>
          </cell>
          <cell r="G3259" t="str">
            <v>201902</v>
          </cell>
          <cell r="H3259" t="str">
            <v>Macquarie University</v>
          </cell>
          <cell r="I3259" t="str">
            <v>Sydney</v>
          </cell>
          <cell r="J3259" t="str">
            <v>Australia</v>
          </cell>
          <cell r="K3259">
            <v>1</v>
          </cell>
          <cell r="L3259" t="str">
            <v>Consortium</v>
          </cell>
          <cell r="M3259">
            <v>2</v>
          </cell>
          <cell r="N3259" t="str">
            <v>Campus Wide</v>
          </cell>
          <cell r="O3259" t="str">
            <v/>
          </cell>
          <cell r="P3259" t="str">
            <v/>
          </cell>
          <cell r="Q3259">
            <v>40</v>
          </cell>
          <cell r="R3259" t="str">
            <v>Année Philologique</v>
          </cell>
          <cell r="S3259" t="str">
            <v/>
          </cell>
        </row>
        <row r="3260">
          <cell r="E3260">
            <v>2264</v>
          </cell>
          <cell r="F3260" t="str">
            <v>Logins</v>
          </cell>
          <cell r="G3260" t="str">
            <v>201903</v>
          </cell>
          <cell r="H3260" t="str">
            <v>Macquarie University</v>
          </cell>
          <cell r="I3260" t="str">
            <v>Sydney</v>
          </cell>
          <cell r="J3260" t="str">
            <v>Australia</v>
          </cell>
          <cell r="K3260">
            <v>1</v>
          </cell>
          <cell r="L3260" t="str">
            <v>Consortium</v>
          </cell>
          <cell r="M3260">
            <v>2</v>
          </cell>
          <cell r="N3260" t="str">
            <v>Campus Wide</v>
          </cell>
          <cell r="O3260" t="str">
            <v/>
          </cell>
          <cell r="P3260" t="str">
            <v/>
          </cell>
          <cell r="Q3260">
            <v>40</v>
          </cell>
          <cell r="R3260" t="str">
            <v>Année Philologique</v>
          </cell>
          <cell r="S3260" t="str">
            <v/>
          </cell>
        </row>
        <row r="3261">
          <cell r="E3261">
            <v>2264</v>
          </cell>
          <cell r="F3261" t="str">
            <v>Logins</v>
          </cell>
          <cell r="G3261" t="str">
            <v>201904</v>
          </cell>
          <cell r="H3261" t="str">
            <v>Macquarie University</v>
          </cell>
          <cell r="I3261" t="str">
            <v>Sydney</v>
          </cell>
          <cell r="J3261" t="str">
            <v>Australia</v>
          </cell>
          <cell r="K3261">
            <v>1</v>
          </cell>
          <cell r="L3261" t="str">
            <v>Consortium</v>
          </cell>
          <cell r="M3261">
            <v>2</v>
          </cell>
          <cell r="N3261" t="str">
            <v>Campus Wide</v>
          </cell>
          <cell r="O3261" t="str">
            <v/>
          </cell>
          <cell r="P3261" t="str">
            <v/>
          </cell>
          <cell r="Q3261">
            <v>40</v>
          </cell>
          <cell r="R3261" t="str">
            <v>Année Philologique</v>
          </cell>
          <cell r="S3261" t="str">
            <v/>
          </cell>
        </row>
        <row r="3262">
          <cell r="E3262">
            <v>2264</v>
          </cell>
          <cell r="F3262" t="str">
            <v>Logins</v>
          </cell>
          <cell r="G3262" t="str">
            <v>201905</v>
          </cell>
          <cell r="H3262" t="str">
            <v>Macquarie University</v>
          </cell>
          <cell r="I3262" t="str">
            <v>Sydney</v>
          </cell>
          <cell r="J3262" t="str">
            <v>Australia</v>
          </cell>
          <cell r="K3262">
            <v>1</v>
          </cell>
          <cell r="L3262" t="str">
            <v>Consortium</v>
          </cell>
          <cell r="M3262">
            <v>2</v>
          </cell>
          <cell r="N3262" t="str">
            <v>Campus Wide</v>
          </cell>
          <cell r="O3262" t="str">
            <v/>
          </cell>
          <cell r="P3262" t="str">
            <v/>
          </cell>
          <cell r="Q3262">
            <v>40</v>
          </cell>
          <cell r="R3262" t="str">
            <v>Année Philologique</v>
          </cell>
          <cell r="S3262" t="str">
            <v/>
          </cell>
        </row>
        <row r="3263">
          <cell r="E3263">
            <v>2264</v>
          </cell>
          <cell r="F3263" t="str">
            <v>Logins</v>
          </cell>
          <cell r="G3263" t="str">
            <v>201906</v>
          </cell>
          <cell r="H3263" t="str">
            <v>Macquarie University</v>
          </cell>
          <cell r="I3263" t="str">
            <v>Sydney</v>
          </cell>
          <cell r="J3263" t="str">
            <v>Australia</v>
          </cell>
          <cell r="K3263">
            <v>1</v>
          </cell>
          <cell r="L3263" t="str">
            <v>Consortium</v>
          </cell>
          <cell r="M3263">
            <v>2</v>
          </cell>
          <cell r="N3263" t="str">
            <v>Campus Wide</v>
          </cell>
          <cell r="O3263" t="str">
            <v/>
          </cell>
          <cell r="P3263" t="str">
            <v/>
          </cell>
          <cell r="Q3263">
            <v>40</v>
          </cell>
          <cell r="R3263" t="str">
            <v>Année Philologique</v>
          </cell>
          <cell r="S3263" t="str">
            <v/>
          </cell>
        </row>
        <row r="3264">
          <cell r="E3264">
            <v>2264</v>
          </cell>
          <cell r="F3264" t="str">
            <v>Logins</v>
          </cell>
          <cell r="G3264" t="str">
            <v>201907</v>
          </cell>
          <cell r="H3264" t="str">
            <v>Macquarie University</v>
          </cell>
          <cell r="I3264" t="str">
            <v>Sydney</v>
          </cell>
          <cell r="J3264" t="str">
            <v>Australia</v>
          </cell>
          <cell r="K3264">
            <v>1</v>
          </cell>
          <cell r="L3264" t="str">
            <v>Consortium</v>
          </cell>
          <cell r="M3264">
            <v>2</v>
          </cell>
          <cell r="N3264" t="str">
            <v>Campus Wide</v>
          </cell>
          <cell r="O3264" t="str">
            <v/>
          </cell>
          <cell r="P3264" t="str">
            <v/>
          </cell>
          <cell r="Q3264">
            <v>40</v>
          </cell>
          <cell r="R3264" t="str">
            <v>Année Philologique</v>
          </cell>
          <cell r="S3264" t="str">
            <v/>
          </cell>
        </row>
        <row r="3265">
          <cell r="E3265">
            <v>2264</v>
          </cell>
          <cell r="F3265" t="str">
            <v>Logins</v>
          </cell>
          <cell r="G3265" t="str">
            <v>201908</v>
          </cell>
          <cell r="H3265" t="str">
            <v>Macquarie University</v>
          </cell>
          <cell r="I3265" t="str">
            <v>Sydney</v>
          </cell>
          <cell r="J3265" t="str">
            <v>Australia</v>
          </cell>
          <cell r="K3265">
            <v>1</v>
          </cell>
          <cell r="L3265" t="str">
            <v>Consortium</v>
          </cell>
          <cell r="M3265">
            <v>2</v>
          </cell>
          <cell r="N3265" t="str">
            <v>Campus Wide</v>
          </cell>
          <cell r="O3265" t="str">
            <v/>
          </cell>
          <cell r="P3265" t="str">
            <v/>
          </cell>
          <cell r="Q3265">
            <v>40</v>
          </cell>
          <cell r="R3265" t="str">
            <v>Année Philologique</v>
          </cell>
          <cell r="S3265" t="str">
            <v/>
          </cell>
        </row>
        <row r="3266">
          <cell r="E3266">
            <v>2264</v>
          </cell>
          <cell r="F3266" t="str">
            <v>Logins</v>
          </cell>
          <cell r="G3266" t="str">
            <v>201909</v>
          </cell>
          <cell r="H3266" t="str">
            <v>Macquarie University</v>
          </cell>
          <cell r="I3266" t="str">
            <v>Sydney</v>
          </cell>
          <cell r="J3266" t="str">
            <v>Australia</v>
          </cell>
          <cell r="K3266">
            <v>1</v>
          </cell>
          <cell r="L3266" t="str">
            <v>Consortium</v>
          </cell>
          <cell r="M3266">
            <v>2</v>
          </cell>
          <cell r="N3266" t="str">
            <v>Campus Wide</v>
          </cell>
          <cell r="O3266" t="str">
            <v/>
          </cell>
          <cell r="P3266" t="str">
            <v/>
          </cell>
          <cell r="Q3266">
            <v>40</v>
          </cell>
          <cell r="R3266" t="str">
            <v>Année Philologique</v>
          </cell>
          <cell r="S3266" t="str">
            <v/>
          </cell>
        </row>
        <row r="3267">
          <cell r="E3267">
            <v>2264</v>
          </cell>
          <cell r="F3267" t="str">
            <v>Logins</v>
          </cell>
          <cell r="G3267" t="str">
            <v>201910</v>
          </cell>
          <cell r="H3267" t="str">
            <v>Macquarie University</v>
          </cell>
          <cell r="I3267" t="str">
            <v>Sydney</v>
          </cell>
          <cell r="J3267" t="str">
            <v>Australia</v>
          </cell>
          <cell r="K3267">
            <v>1</v>
          </cell>
          <cell r="L3267" t="str">
            <v>Consortium</v>
          </cell>
          <cell r="M3267">
            <v>2</v>
          </cell>
          <cell r="N3267" t="str">
            <v>Campus Wide</v>
          </cell>
          <cell r="O3267" t="str">
            <v/>
          </cell>
          <cell r="P3267" t="str">
            <v/>
          </cell>
          <cell r="Q3267">
            <v>40</v>
          </cell>
          <cell r="R3267" t="str">
            <v>Année Philologique</v>
          </cell>
          <cell r="S3267" t="str">
            <v/>
          </cell>
        </row>
        <row r="3268">
          <cell r="E3268">
            <v>2264</v>
          </cell>
          <cell r="F3268" t="str">
            <v>Logins</v>
          </cell>
          <cell r="G3268" t="str">
            <v>201911</v>
          </cell>
          <cell r="H3268" t="str">
            <v>Macquarie University</v>
          </cell>
          <cell r="I3268" t="str">
            <v>Sydney</v>
          </cell>
          <cell r="J3268" t="str">
            <v>Australia</v>
          </cell>
          <cell r="K3268">
            <v>1</v>
          </cell>
          <cell r="L3268" t="str">
            <v>Consortium</v>
          </cell>
          <cell r="M3268">
            <v>2</v>
          </cell>
          <cell r="N3268" t="str">
            <v>Campus Wide</v>
          </cell>
          <cell r="O3268" t="str">
            <v/>
          </cell>
          <cell r="P3268" t="str">
            <v/>
          </cell>
          <cell r="Q3268">
            <v>40</v>
          </cell>
          <cell r="R3268" t="str">
            <v>Année Philologique</v>
          </cell>
          <cell r="S3268" t="str">
            <v/>
          </cell>
        </row>
        <row r="3269">
          <cell r="E3269">
            <v>2264</v>
          </cell>
          <cell r="F3269" t="str">
            <v>Logins</v>
          </cell>
          <cell r="G3269" t="str">
            <v>201912</v>
          </cell>
          <cell r="H3269" t="str">
            <v>Macquarie University</v>
          </cell>
          <cell r="I3269" t="str">
            <v>Sydney</v>
          </cell>
          <cell r="J3269" t="str">
            <v>Australia</v>
          </cell>
          <cell r="K3269">
            <v>1</v>
          </cell>
          <cell r="L3269" t="str">
            <v>Consortium</v>
          </cell>
          <cell r="M3269">
            <v>2</v>
          </cell>
          <cell r="N3269" t="str">
            <v>Campus Wide</v>
          </cell>
          <cell r="O3269" t="str">
            <v/>
          </cell>
          <cell r="P3269" t="str">
            <v/>
          </cell>
          <cell r="Q3269">
            <v>40</v>
          </cell>
          <cell r="R3269" t="str">
            <v>Année Philologique</v>
          </cell>
          <cell r="S3269" t="str">
            <v/>
          </cell>
        </row>
        <row r="3270">
          <cell r="E3270">
            <v>2269</v>
          </cell>
          <cell r="F3270" t="str">
            <v>Logins</v>
          </cell>
          <cell r="G3270" t="str">
            <v>201901</v>
          </cell>
          <cell r="H3270" t="str">
            <v>Humboldt-Universität zu Berlin</v>
          </cell>
          <cell r="I3270" t="str">
            <v>Berlin</v>
          </cell>
          <cell r="J3270" t="str">
            <v>Germany</v>
          </cell>
          <cell r="K3270">
            <v>1</v>
          </cell>
          <cell r="L3270" t="str">
            <v>Consortium</v>
          </cell>
          <cell r="M3270">
            <v>3</v>
          </cell>
          <cell r="N3270" t="str">
            <v>Standard</v>
          </cell>
          <cell r="O3270" t="str">
            <v/>
          </cell>
          <cell r="P3270" t="str">
            <v/>
          </cell>
          <cell r="Q3270">
            <v>3</v>
          </cell>
          <cell r="R3270" t="str">
            <v>Année Philologique</v>
          </cell>
          <cell r="S3270" t="str">
            <v/>
          </cell>
        </row>
        <row r="3271">
          <cell r="E3271">
            <v>2269</v>
          </cell>
          <cell r="F3271" t="str">
            <v>Logins</v>
          </cell>
          <cell r="G3271" t="str">
            <v>201902</v>
          </cell>
          <cell r="H3271" t="str">
            <v>Humboldt-Universität zu Berlin</v>
          </cell>
          <cell r="I3271" t="str">
            <v>Berlin</v>
          </cell>
          <cell r="J3271" t="str">
            <v>Germany</v>
          </cell>
          <cell r="K3271">
            <v>1</v>
          </cell>
          <cell r="L3271" t="str">
            <v>Consortium</v>
          </cell>
          <cell r="M3271">
            <v>3</v>
          </cell>
          <cell r="N3271" t="str">
            <v>Standard</v>
          </cell>
          <cell r="O3271" t="str">
            <v/>
          </cell>
          <cell r="P3271" t="str">
            <v/>
          </cell>
          <cell r="Q3271">
            <v>3</v>
          </cell>
          <cell r="R3271" t="str">
            <v>Année Philologique</v>
          </cell>
          <cell r="S3271" t="str">
            <v/>
          </cell>
        </row>
        <row r="3272">
          <cell r="E3272">
            <v>2269</v>
          </cell>
          <cell r="F3272" t="str">
            <v>Logins</v>
          </cell>
          <cell r="G3272" t="str">
            <v>201903</v>
          </cell>
          <cell r="H3272" t="str">
            <v>Humboldt-Universität zu Berlin</v>
          </cell>
          <cell r="I3272" t="str">
            <v>Berlin</v>
          </cell>
          <cell r="J3272" t="str">
            <v>Germany</v>
          </cell>
          <cell r="K3272">
            <v>1</v>
          </cell>
          <cell r="L3272" t="str">
            <v>Consortium</v>
          </cell>
          <cell r="M3272">
            <v>3</v>
          </cell>
          <cell r="N3272" t="str">
            <v>Standard</v>
          </cell>
          <cell r="O3272" t="str">
            <v/>
          </cell>
          <cell r="P3272" t="str">
            <v/>
          </cell>
          <cell r="Q3272">
            <v>3</v>
          </cell>
          <cell r="R3272" t="str">
            <v>Année Philologique</v>
          </cell>
          <cell r="S3272" t="str">
            <v/>
          </cell>
        </row>
        <row r="3273">
          <cell r="E3273">
            <v>2269</v>
          </cell>
          <cell r="F3273" t="str">
            <v>Logins</v>
          </cell>
          <cell r="G3273" t="str">
            <v>201904</v>
          </cell>
          <cell r="H3273" t="str">
            <v>Humboldt-Universität zu Berlin</v>
          </cell>
          <cell r="I3273" t="str">
            <v>Berlin</v>
          </cell>
          <cell r="J3273" t="str">
            <v>Germany</v>
          </cell>
          <cell r="K3273">
            <v>1</v>
          </cell>
          <cell r="L3273" t="str">
            <v>Consortium</v>
          </cell>
          <cell r="M3273">
            <v>3</v>
          </cell>
          <cell r="N3273" t="str">
            <v>Standard</v>
          </cell>
          <cell r="O3273" t="str">
            <v/>
          </cell>
          <cell r="P3273" t="str">
            <v/>
          </cell>
          <cell r="Q3273">
            <v>3</v>
          </cell>
          <cell r="R3273" t="str">
            <v>Année Philologique</v>
          </cell>
          <cell r="S3273" t="str">
            <v/>
          </cell>
        </row>
        <row r="3274">
          <cell r="E3274">
            <v>2269</v>
          </cell>
          <cell r="F3274" t="str">
            <v>Logins</v>
          </cell>
          <cell r="G3274" t="str">
            <v>201905</v>
          </cell>
          <cell r="H3274" t="str">
            <v>Humboldt-Universität zu Berlin</v>
          </cell>
          <cell r="I3274" t="str">
            <v>Berlin</v>
          </cell>
          <cell r="J3274" t="str">
            <v>Germany</v>
          </cell>
          <cell r="K3274">
            <v>1</v>
          </cell>
          <cell r="L3274" t="str">
            <v>Consortium</v>
          </cell>
          <cell r="M3274">
            <v>3</v>
          </cell>
          <cell r="N3274" t="str">
            <v>Standard</v>
          </cell>
          <cell r="O3274" t="str">
            <v/>
          </cell>
          <cell r="P3274" t="str">
            <v/>
          </cell>
          <cell r="Q3274">
            <v>3</v>
          </cell>
          <cell r="R3274" t="str">
            <v>Année Philologique</v>
          </cell>
          <cell r="S3274" t="str">
            <v/>
          </cell>
        </row>
        <row r="3275">
          <cell r="E3275">
            <v>2269</v>
          </cell>
          <cell r="F3275" t="str">
            <v>Logins</v>
          </cell>
          <cell r="G3275" t="str">
            <v>201906</v>
          </cell>
          <cell r="H3275" t="str">
            <v>Humboldt-Universität zu Berlin</v>
          </cell>
          <cell r="I3275" t="str">
            <v>Berlin</v>
          </cell>
          <cell r="J3275" t="str">
            <v>Germany</v>
          </cell>
          <cell r="K3275">
            <v>1</v>
          </cell>
          <cell r="L3275" t="str">
            <v>Consortium</v>
          </cell>
          <cell r="M3275">
            <v>3</v>
          </cell>
          <cell r="N3275" t="str">
            <v>Standard</v>
          </cell>
          <cell r="O3275" t="str">
            <v/>
          </cell>
          <cell r="P3275" t="str">
            <v/>
          </cell>
          <cell r="Q3275">
            <v>3</v>
          </cell>
          <cell r="R3275" t="str">
            <v>Année Philologique</v>
          </cell>
          <cell r="S3275" t="str">
            <v/>
          </cell>
        </row>
        <row r="3276">
          <cell r="E3276">
            <v>2269</v>
          </cell>
          <cell r="F3276" t="str">
            <v>Logins</v>
          </cell>
          <cell r="G3276" t="str">
            <v>201907</v>
          </cell>
          <cell r="H3276" t="str">
            <v>Humboldt-Universität zu Berlin</v>
          </cell>
          <cell r="I3276" t="str">
            <v>Berlin</v>
          </cell>
          <cell r="J3276" t="str">
            <v>Germany</v>
          </cell>
          <cell r="K3276">
            <v>1</v>
          </cell>
          <cell r="L3276" t="str">
            <v>Consortium</v>
          </cell>
          <cell r="M3276">
            <v>3</v>
          </cell>
          <cell r="N3276" t="str">
            <v>Standard</v>
          </cell>
          <cell r="O3276" t="str">
            <v/>
          </cell>
          <cell r="P3276" t="str">
            <v/>
          </cell>
          <cell r="Q3276">
            <v>3</v>
          </cell>
          <cell r="R3276" t="str">
            <v>Année Philologique</v>
          </cell>
          <cell r="S3276" t="str">
            <v/>
          </cell>
        </row>
        <row r="3277">
          <cell r="E3277">
            <v>2269</v>
          </cell>
          <cell r="F3277" t="str">
            <v>Logins</v>
          </cell>
          <cell r="G3277" t="str">
            <v>201908</v>
          </cell>
          <cell r="H3277" t="str">
            <v>Humboldt-Universität zu Berlin</v>
          </cell>
          <cell r="I3277" t="str">
            <v>Berlin</v>
          </cell>
          <cell r="J3277" t="str">
            <v>Germany</v>
          </cell>
          <cell r="K3277">
            <v>1</v>
          </cell>
          <cell r="L3277" t="str">
            <v>Consortium</v>
          </cell>
          <cell r="M3277">
            <v>3</v>
          </cell>
          <cell r="N3277" t="str">
            <v>Standard</v>
          </cell>
          <cell r="O3277" t="str">
            <v/>
          </cell>
          <cell r="P3277" t="str">
            <v/>
          </cell>
          <cell r="Q3277">
            <v>3</v>
          </cell>
          <cell r="R3277" t="str">
            <v>Année Philologique</v>
          </cell>
          <cell r="S3277" t="str">
            <v/>
          </cell>
        </row>
        <row r="3278">
          <cell r="E3278">
            <v>2269</v>
          </cell>
          <cell r="F3278" t="str">
            <v>Logins</v>
          </cell>
          <cell r="G3278" t="str">
            <v>201909</v>
          </cell>
          <cell r="H3278" t="str">
            <v>Humboldt-Universität zu Berlin</v>
          </cell>
          <cell r="I3278" t="str">
            <v>Berlin</v>
          </cell>
          <cell r="J3278" t="str">
            <v>Germany</v>
          </cell>
          <cell r="K3278">
            <v>1</v>
          </cell>
          <cell r="L3278" t="str">
            <v>Consortium</v>
          </cell>
          <cell r="M3278">
            <v>3</v>
          </cell>
          <cell r="N3278" t="str">
            <v>Standard</v>
          </cell>
          <cell r="O3278" t="str">
            <v/>
          </cell>
          <cell r="P3278" t="str">
            <v/>
          </cell>
          <cell r="Q3278">
            <v>3</v>
          </cell>
          <cell r="R3278" t="str">
            <v>Année Philologique</v>
          </cell>
          <cell r="S3278" t="str">
            <v/>
          </cell>
        </row>
        <row r="3279">
          <cell r="E3279">
            <v>2269</v>
          </cell>
          <cell r="F3279" t="str">
            <v>Logins</v>
          </cell>
          <cell r="G3279" t="str">
            <v>201910</v>
          </cell>
          <cell r="H3279" t="str">
            <v>Humboldt-Universität zu Berlin</v>
          </cell>
          <cell r="I3279" t="str">
            <v>Berlin</v>
          </cell>
          <cell r="J3279" t="str">
            <v>Germany</v>
          </cell>
          <cell r="K3279">
            <v>1</v>
          </cell>
          <cell r="L3279" t="str">
            <v>Consortium</v>
          </cell>
          <cell r="M3279">
            <v>3</v>
          </cell>
          <cell r="N3279" t="str">
            <v>Standard</v>
          </cell>
          <cell r="O3279" t="str">
            <v/>
          </cell>
          <cell r="P3279" t="str">
            <v/>
          </cell>
          <cell r="Q3279">
            <v>3</v>
          </cell>
          <cell r="R3279" t="str">
            <v>Année Philologique</v>
          </cell>
          <cell r="S3279" t="str">
            <v/>
          </cell>
        </row>
        <row r="3280">
          <cell r="E3280">
            <v>2269</v>
          </cell>
          <cell r="F3280" t="str">
            <v>Logins</v>
          </cell>
          <cell r="G3280" t="str">
            <v>201911</v>
          </cell>
          <cell r="H3280" t="str">
            <v>Humboldt-Universität zu Berlin</v>
          </cell>
          <cell r="I3280" t="str">
            <v>Berlin</v>
          </cell>
          <cell r="J3280" t="str">
            <v>Germany</v>
          </cell>
          <cell r="K3280">
            <v>1</v>
          </cell>
          <cell r="L3280" t="str">
            <v>Consortium</v>
          </cell>
          <cell r="M3280">
            <v>3</v>
          </cell>
          <cell r="N3280" t="str">
            <v>Standard</v>
          </cell>
          <cell r="O3280" t="str">
            <v/>
          </cell>
          <cell r="P3280" t="str">
            <v/>
          </cell>
          <cell r="Q3280">
            <v>3</v>
          </cell>
          <cell r="R3280" t="str">
            <v>Année Philologique</v>
          </cell>
          <cell r="S3280" t="str">
            <v/>
          </cell>
        </row>
        <row r="3281">
          <cell r="E3281">
            <v>2269</v>
          </cell>
          <cell r="F3281" t="str">
            <v>Logins</v>
          </cell>
          <cell r="G3281" t="str">
            <v>201912</v>
          </cell>
          <cell r="H3281" t="str">
            <v>Humboldt-Universität zu Berlin</v>
          </cell>
          <cell r="I3281" t="str">
            <v>Berlin</v>
          </cell>
          <cell r="J3281" t="str">
            <v>Germany</v>
          </cell>
          <cell r="K3281">
            <v>1</v>
          </cell>
          <cell r="L3281" t="str">
            <v>Consortium</v>
          </cell>
          <cell r="M3281">
            <v>3</v>
          </cell>
          <cell r="N3281" t="str">
            <v>Standard</v>
          </cell>
          <cell r="O3281" t="str">
            <v/>
          </cell>
          <cell r="P3281" t="str">
            <v/>
          </cell>
          <cell r="Q3281">
            <v>3</v>
          </cell>
          <cell r="R3281" t="str">
            <v>Année Philologique</v>
          </cell>
          <cell r="S3281" t="str">
            <v/>
          </cell>
        </row>
        <row r="3282">
          <cell r="E3282">
            <v>2270</v>
          </cell>
          <cell r="F3282" t="str">
            <v>Logins</v>
          </cell>
          <cell r="G3282" t="str">
            <v>201901</v>
          </cell>
          <cell r="H3282" t="str">
            <v>Bucknell University</v>
          </cell>
          <cell r="I3282" t="str">
            <v>Lewisburg</v>
          </cell>
          <cell r="J3282" t="str">
            <v>USA</v>
          </cell>
          <cell r="K3282">
            <v>2</v>
          </cell>
          <cell r="L3282" t="str">
            <v>Institute</v>
          </cell>
          <cell r="M3282">
            <v>11</v>
          </cell>
          <cell r="N3282" t="str">
            <v>CARN-4</v>
          </cell>
          <cell r="O3282" t="str">
            <v/>
          </cell>
          <cell r="P3282" t="str">
            <v/>
          </cell>
          <cell r="Q3282">
            <v>2</v>
          </cell>
          <cell r="R3282" t="str">
            <v>Année Philologique</v>
          </cell>
          <cell r="S3282" t="str">
            <v/>
          </cell>
        </row>
        <row r="3283">
          <cell r="E3283">
            <v>2270</v>
          </cell>
          <cell r="F3283" t="str">
            <v>Logins</v>
          </cell>
          <cell r="G3283" t="str">
            <v>201902</v>
          </cell>
          <cell r="H3283" t="str">
            <v>Bucknell University</v>
          </cell>
          <cell r="I3283" t="str">
            <v>Lewisburg</v>
          </cell>
          <cell r="J3283" t="str">
            <v>USA</v>
          </cell>
          <cell r="K3283">
            <v>2</v>
          </cell>
          <cell r="L3283" t="str">
            <v>Institute</v>
          </cell>
          <cell r="M3283">
            <v>11</v>
          </cell>
          <cell r="N3283" t="str">
            <v>CARN-4</v>
          </cell>
          <cell r="O3283" t="str">
            <v/>
          </cell>
          <cell r="P3283" t="str">
            <v/>
          </cell>
          <cell r="Q3283">
            <v>2</v>
          </cell>
          <cell r="R3283" t="str">
            <v>Année Philologique</v>
          </cell>
          <cell r="S3283" t="str">
            <v/>
          </cell>
        </row>
        <row r="3284">
          <cell r="E3284">
            <v>2270</v>
          </cell>
          <cell r="F3284" t="str">
            <v>Logins</v>
          </cell>
          <cell r="G3284" t="str">
            <v>201903</v>
          </cell>
          <cell r="H3284" t="str">
            <v>Bucknell University</v>
          </cell>
          <cell r="I3284" t="str">
            <v>Lewisburg</v>
          </cell>
          <cell r="J3284" t="str">
            <v>USA</v>
          </cell>
          <cell r="K3284">
            <v>2</v>
          </cell>
          <cell r="L3284" t="str">
            <v>Institute</v>
          </cell>
          <cell r="M3284">
            <v>11</v>
          </cell>
          <cell r="N3284" t="str">
            <v>CARN-4</v>
          </cell>
          <cell r="O3284" t="str">
            <v/>
          </cell>
          <cell r="P3284" t="str">
            <v/>
          </cell>
          <cell r="Q3284">
            <v>2</v>
          </cell>
          <cell r="R3284" t="str">
            <v>Année Philologique</v>
          </cell>
          <cell r="S3284" t="str">
            <v/>
          </cell>
        </row>
        <row r="3285">
          <cell r="E3285">
            <v>2270</v>
          </cell>
          <cell r="F3285" t="str">
            <v>Logins</v>
          </cell>
          <cell r="G3285" t="str">
            <v>201904</v>
          </cell>
          <cell r="H3285" t="str">
            <v>Bucknell University</v>
          </cell>
          <cell r="I3285" t="str">
            <v>Lewisburg</v>
          </cell>
          <cell r="J3285" t="str">
            <v>USA</v>
          </cell>
          <cell r="K3285">
            <v>2</v>
          </cell>
          <cell r="L3285" t="str">
            <v>Institute</v>
          </cell>
          <cell r="M3285">
            <v>11</v>
          </cell>
          <cell r="N3285" t="str">
            <v>CARN-4</v>
          </cell>
          <cell r="O3285" t="str">
            <v/>
          </cell>
          <cell r="P3285" t="str">
            <v/>
          </cell>
          <cell r="Q3285">
            <v>2</v>
          </cell>
          <cell r="R3285" t="str">
            <v>Année Philologique</v>
          </cell>
          <cell r="S3285" t="str">
            <v/>
          </cell>
        </row>
        <row r="3286">
          <cell r="E3286">
            <v>2270</v>
          </cell>
          <cell r="F3286" t="str">
            <v>Logins</v>
          </cell>
          <cell r="G3286" t="str">
            <v>201905</v>
          </cell>
          <cell r="H3286" t="str">
            <v>Bucknell University</v>
          </cell>
          <cell r="I3286" t="str">
            <v>Lewisburg</v>
          </cell>
          <cell r="J3286" t="str">
            <v>USA</v>
          </cell>
          <cell r="K3286">
            <v>2</v>
          </cell>
          <cell r="L3286" t="str">
            <v>Institute</v>
          </cell>
          <cell r="M3286">
            <v>11</v>
          </cell>
          <cell r="N3286" t="str">
            <v>CARN-4</v>
          </cell>
          <cell r="O3286" t="str">
            <v/>
          </cell>
          <cell r="P3286" t="str">
            <v/>
          </cell>
          <cell r="Q3286">
            <v>2</v>
          </cell>
          <cell r="R3286" t="str">
            <v>Année Philologique</v>
          </cell>
          <cell r="S3286" t="str">
            <v/>
          </cell>
        </row>
        <row r="3287">
          <cell r="E3287">
            <v>2270</v>
          </cell>
          <cell r="F3287" t="str">
            <v>Logins</v>
          </cell>
          <cell r="G3287" t="str">
            <v>201906</v>
          </cell>
          <cell r="H3287" t="str">
            <v>Bucknell University</v>
          </cell>
          <cell r="I3287" t="str">
            <v>Lewisburg</v>
          </cell>
          <cell r="J3287" t="str">
            <v>USA</v>
          </cell>
          <cell r="K3287">
            <v>2</v>
          </cell>
          <cell r="L3287" t="str">
            <v>Institute</v>
          </cell>
          <cell r="M3287">
            <v>11</v>
          </cell>
          <cell r="N3287" t="str">
            <v>CARN-4</v>
          </cell>
          <cell r="O3287" t="str">
            <v/>
          </cell>
          <cell r="P3287" t="str">
            <v/>
          </cell>
          <cell r="Q3287">
            <v>2</v>
          </cell>
          <cell r="R3287" t="str">
            <v>Année Philologique</v>
          </cell>
          <cell r="S3287" t="str">
            <v/>
          </cell>
        </row>
        <row r="3288">
          <cell r="E3288">
            <v>2270</v>
          </cell>
          <cell r="F3288" t="str">
            <v>Logins</v>
          </cell>
          <cell r="G3288" t="str">
            <v>201907</v>
          </cell>
          <cell r="H3288" t="str">
            <v>Bucknell University</v>
          </cell>
          <cell r="I3288" t="str">
            <v>Lewisburg</v>
          </cell>
          <cell r="J3288" t="str">
            <v>USA</v>
          </cell>
          <cell r="K3288">
            <v>2</v>
          </cell>
          <cell r="L3288" t="str">
            <v>Institute</v>
          </cell>
          <cell r="M3288">
            <v>11</v>
          </cell>
          <cell r="N3288" t="str">
            <v>CARN-4</v>
          </cell>
          <cell r="O3288" t="str">
            <v/>
          </cell>
          <cell r="P3288" t="str">
            <v/>
          </cell>
          <cell r="Q3288">
            <v>2</v>
          </cell>
          <cell r="R3288" t="str">
            <v>Année Philologique</v>
          </cell>
          <cell r="S3288" t="str">
            <v/>
          </cell>
        </row>
        <row r="3289">
          <cell r="E3289">
            <v>2270</v>
          </cell>
          <cell r="F3289" t="str">
            <v>Logins</v>
          </cell>
          <cell r="G3289" t="str">
            <v>201908</v>
          </cell>
          <cell r="H3289" t="str">
            <v>Bucknell University</v>
          </cell>
          <cell r="I3289" t="str">
            <v>Lewisburg</v>
          </cell>
          <cell r="J3289" t="str">
            <v>USA</v>
          </cell>
          <cell r="K3289">
            <v>2</v>
          </cell>
          <cell r="L3289" t="str">
            <v>Institute</v>
          </cell>
          <cell r="M3289">
            <v>11</v>
          </cell>
          <cell r="N3289" t="str">
            <v>CARN-4</v>
          </cell>
          <cell r="O3289" t="str">
            <v/>
          </cell>
          <cell r="P3289" t="str">
            <v/>
          </cell>
          <cell r="Q3289">
            <v>2</v>
          </cell>
          <cell r="R3289" t="str">
            <v>Année Philologique</v>
          </cell>
          <cell r="S3289" t="str">
            <v/>
          </cell>
        </row>
        <row r="3290">
          <cell r="E3290">
            <v>2270</v>
          </cell>
          <cell r="F3290" t="str">
            <v>Logins</v>
          </cell>
          <cell r="G3290" t="str">
            <v>201909</v>
          </cell>
          <cell r="H3290" t="str">
            <v>Bucknell University</v>
          </cell>
          <cell r="I3290" t="str">
            <v>Lewisburg</v>
          </cell>
          <cell r="J3290" t="str">
            <v>USA</v>
          </cell>
          <cell r="K3290">
            <v>2</v>
          </cell>
          <cell r="L3290" t="str">
            <v>Institute</v>
          </cell>
          <cell r="M3290">
            <v>11</v>
          </cell>
          <cell r="N3290" t="str">
            <v>CARN-4</v>
          </cell>
          <cell r="O3290" t="str">
            <v/>
          </cell>
          <cell r="P3290" t="str">
            <v/>
          </cell>
          <cell r="Q3290">
            <v>2</v>
          </cell>
          <cell r="R3290" t="str">
            <v>Année Philologique</v>
          </cell>
          <cell r="S3290" t="str">
            <v/>
          </cell>
        </row>
        <row r="3291">
          <cell r="E3291">
            <v>2270</v>
          </cell>
          <cell r="F3291" t="str">
            <v>Logins</v>
          </cell>
          <cell r="G3291" t="str">
            <v>201910</v>
          </cell>
          <cell r="H3291" t="str">
            <v>Bucknell University</v>
          </cell>
          <cell r="I3291" t="str">
            <v>Lewisburg</v>
          </cell>
          <cell r="J3291" t="str">
            <v>USA</v>
          </cell>
          <cell r="K3291">
            <v>2</v>
          </cell>
          <cell r="L3291" t="str">
            <v>Institute</v>
          </cell>
          <cell r="M3291">
            <v>11</v>
          </cell>
          <cell r="N3291" t="str">
            <v>CARN-4</v>
          </cell>
          <cell r="O3291" t="str">
            <v/>
          </cell>
          <cell r="P3291" t="str">
            <v/>
          </cell>
          <cell r="Q3291">
            <v>2</v>
          </cell>
          <cell r="R3291" t="str">
            <v>Année Philologique</v>
          </cell>
          <cell r="S3291" t="str">
            <v/>
          </cell>
        </row>
        <row r="3292">
          <cell r="E3292">
            <v>2270</v>
          </cell>
          <cell r="F3292" t="str">
            <v>Logins</v>
          </cell>
          <cell r="G3292" t="str">
            <v>201911</v>
          </cell>
          <cell r="H3292" t="str">
            <v>Bucknell University</v>
          </cell>
          <cell r="I3292" t="str">
            <v>Lewisburg</v>
          </cell>
          <cell r="J3292" t="str">
            <v>USA</v>
          </cell>
          <cell r="K3292">
            <v>2</v>
          </cell>
          <cell r="L3292" t="str">
            <v>Institute</v>
          </cell>
          <cell r="M3292">
            <v>11</v>
          </cell>
          <cell r="N3292" t="str">
            <v>CARN-4</v>
          </cell>
          <cell r="O3292" t="str">
            <v/>
          </cell>
          <cell r="P3292" t="str">
            <v/>
          </cell>
          <cell r="Q3292">
            <v>2</v>
          </cell>
          <cell r="R3292" t="str">
            <v>Année Philologique</v>
          </cell>
          <cell r="S3292" t="str">
            <v/>
          </cell>
        </row>
        <row r="3293">
          <cell r="E3293">
            <v>2289</v>
          </cell>
          <cell r="F3293" t="str">
            <v>Logins</v>
          </cell>
          <cell r="G3293" t="str">
            <v>201901</v>
          </cell>
          <cell r="H3293" t="str">
            <v>Université Reims</v>
          </cell>
          <cell r="I3293" t="str">
            <v>Reims</v>
          </cell>
          <cell r="J3293" t="str">
            <v>France</v>
          </cell>
          <cell r="K3293">
            <v>1</v>
          </cell>
          <cell r="L3293" t="str">
            <v>Consortium</v>
          </cell>
          <cell r="M3293">
            <v>2</v>
          </cell>
          <cell r="N3293" t="str">
            <v>Campus Wide</v>
          </cell>
          <cell r="O3293" t="str">
            <v/>
          </cell>
          <cell r="P3293" t="str">
            <v/>
          </cell>
          <cell r="Q3293">
            <v>40</v>
          </cell>
          <cell r="R3293" t="str">
            <v>Année Philologique</v>
          </cell>
          <cell r="S3293" t="str">
            <v/>
          </cell>
        </row>
        <row r="3294">
          <cell r="E3294">
            <v>2289</v>
          </cell>
          <cell r="F3294" t="str">
            <v>Logins</v>
          </cell>
          <cell r="G3294" t="str">
            <v>201902</v>
          </cell>
          <cell r="H3294" t="str">
            <v>Université Reims</v>
          </cell>
          <cell r="I3294" t="str">
            <v>Reims</v>
          </cell>
          <cell r="J3294" t="str">
            <v>France</v>
          </cell>
          <cell r="K3294">
            <v>1</v>
          </cell>
          <cell r="L3294" t="str">
            <v>Consortium</v>
          </cell>
          <cell r="M3294">
            <v>2</v>
          </cell>
          <cell r="N3294" t="str">
            <v>Campus Wide</v>
          </cell>
          <cell r="O3294" t="str">
            <v/>
          </cell>
          <cell r="P3294" t="str">
            <v/>
          </cell>
          <cell r="Q3294">
            <v>40</v>
          </cell>
          <cell r="R3294" t="str">
            <v>Année Philologique</v>
          </cell>
          <cell r="S3294" t="str">
            <v/>
          </cell>
        </row>
        <row r="3295">
          <cell r="E3295">
            <v>2289</v>
          </cell>
          <cell r="F3295" t="str">
            <v>Logins</v>
          </cell>
          <cell r="G3295" t="str">
            <v>201903</v>
          </cell>
          <cell r="H3295" t="str">
            <v>Université Reims</v>
          </cell>
          <cell r="I3295" t="str">
            <v>Reims</v>
          </cell>
          <cell r="J3295" t="str">
            <v>France</v>
          </cell>
          <cell r="K3295">
            <v>1</v>
          </cell>
          <cell r="L3295" t="str">
            <v>Consortium</v>
          </cell>
          <cell r="M3295">
            <v>2</v>
          </cell>
          <cell r="N3295" t="str">
            <v>Campus Wide</v>
          </cell>
          <cell r="O3295" t="str">
            <v/>
          </cell>
          <cell r="P3295" t="str">
            <v/>
          </cell>
          <cell r="Q3295">
            <v>40</v>
          </cell>
          <cell r="R3295" t="str">
            <v>Année Philologique</v>
          </cell>
          <cell r="S3295" t="str">
            <v/>
          </cell>
        </row>
        <row r="3296">
          <cell r="E3296">
            <v>2289</v>
          </cell>
          <cell r="F3296" t="str">
            <v>Logins</v>
          </cell>
          <cell r="G3296" t="str">
            <v>201904</v>
          </cell>
          <cell r="H3296" t="str">
            <v>Université Reims</v>
          </cell>
          <cell r="I3296" t="str">
            <v>Reims</v>
          </cell>
          <cell r="J3296" t="str">
            <v>France</v>
          </cell>
          <cell r="K3296">
            <v>1</v>
          </cell>
          <cell r="L3296" t="str">
            <v>Consortium</v>
          </cell>
          <cell r="M3296">
            <v>2</v>
          </cell>
          <cell r="N3296" t="str">
            <v>Campus Wide</v>
          </cell>
          <cell r="O3296" t="str">
            <v/>
          </cell>
          <cell r="P3296" t="str">
            <v/>
          </cell>
          <cell r="Q3296">
            <v>40</v>
          </cell>
          <cell r="R3296" t="str">
            <v>Année Philologique</v>
          </cell>
          <cell r="S3296" t="str">
            <v/>
          </cell>
        </row>
        <row r="3297">
          <cell r="E3297">
            <v>2289</v>
          </cell>
          <cell r="F3297" t="str">
            <v>Logins</v>
          </cell>
          <cell r="G3297" t="str">
            <v>201905</v>
          </cell>
          <cell r="H3297" t="str">
            <v>Université Reims</v>
          </cell>
          <cell r="I3297" t="str">
            <v>Reims</v>
          </cell>
          <cell r="J3297" t="str">
            <v>France</v>
          </cell>
          <cell r="K3297">
            <v>1</v>
          </cell>
          <cell r="L3297" t="str">
            <v>Consortium</v>
          </cell>
          <cell r="M3297">
            <v>2</v>
          </cell>
          <cell r="N3297" t="str">
            <v>Campus Wide</v>
          </cell>
          <cell r="O3297" t="str">
            <v/>
          </cell>
          <cell r="P3297" t="str">
            <v/>
          </cell>
          <cell r="Q3297">
            <v>40</v>
          </cell>
          <cell r="R3297" t="str">
            <v>Année Philologique</v>
          </cell>
          <cell r="S3297" t="str">
            <v/>
          </cell>
        </row>
        <row r="3298">
          <cell r="E3298">
            <v>2289</v>
          </cell>
          <cell r="F3298" t="str">
            <v>Logins</v>
          </cell>
          <cell r="G3298" t="str">
            <v>201906</v>
          </cell>
          <cell r="H3298" t="str">
            <v>Université Reims</v>
          </cell>
          <cell r="I3298" t="str">
            <v>Reims</v>
          </cell>
          <cell r="J3298" t="str">
            <v>France</v>
          </cell>
          <cell r="K3298">
            <v>1</v>
          </cell>
          <cell r="L3298" t="str">
            <v>Consortium</v>
          </cell>
          <cell r="M3298">
            <v>2</v>
          </cell>
          <cell r="N3298" t="str">
            <v>Campus Wide</v>
          </cell>
          <cell r="O3298" t="str">
            <v/>
          </cell>
          <cell r="P3298" t="str">
            <v/>
          </cell>
          <cell r="Q3298">
            <v>40</v>
          </cell>
          <cell r="R3298" t="str">
            <v>Année Philologique</v>
          </cell>
          <cell r="S3298" t="str">
            <v/>
          </cell>
        </row>
        <row r="3299">
          <cell r="E3299">
            <v>2289</v>
          </cell>
          <cell r="F3299" t="str">
            <v>Logins</v>
          </cell>
          <cell r="G3299" t="str">
            <v>201907</v>
          </cell>
          <cell r="H3299" t="str">
            <v>Université Reims</v>
          </cell>
          <cell r="I3299" t="str">
            <v>Reims</v>
          </cell>
          <cell r="J3299" t="str">
            <v>France</v>
          </cell>
          <cell r="K3299">
            <v>1</v>
          </cell>
          <cell r="L3299" t="str">
            <v>Consortium</v>
          </cell>
          <cell r="M3299">
            <v>2</v>
          </cell>
          <cell r="N3299" t="str">
            <v>Campus Wide</v>
          </cell>
          <cell r="O3299" t="str">
            <v/>
          </cell>
          <cell r="P3299" t="str">
            <v/>
          </cell>
          <cell r="Q3299">
            <v>40</v>
          </cell>
          <cell r="R3299" t="str">
            <v>Année Philologique</v>
          </cell>
          <cell r="S3299" t="str">
            <v/>
          </cell>
        </row>
        <row r="3300">
          <cell r="E3300">
            <v>2289</v>
          </cell>
          <cell r="F3300" t="str">
            <v>Logins</v>
          </cell>
          <cell r="G3300" t="str">
            <v>201908</v>
          </cell>
          <cell r="H3300" t="str">
            <v>Université Reims</v>
          </cell>
          <cell r="I3300" t="str">
            <v>Reims</v>
          </cell>
          <cell r="J3300" t="str">
            <v>France</v>
          </cell>
          <cell r="K3300">
            <v>1</v>
          </cell>
          <cell r="L3300" t="str">
            <v>Consortium</v>
          </cell>
          <cell r="M3300">
            <v>2</v>
          </cell>
          <cell r="N3300" t="str">
            <v>Campus Wide</v>
          </cell>
          <cell r="O3300" t="str">
            <v/>
          </cell>
          <cell r="P3300" t="str">
            <v/>
          </cell>
          <cell r="Q3300">
            <v>40</v>
          </cell>
          <cell r="R3300" t="str">
            <v>Année Philologique</v>
          </cell>
          <cell r="S3300" t="str">
            <v/>
          </cell>
        </row>
        <row r="3301">
          <cell r="E3301">
            <v>2289</v>
          </cell>
          <cell r="F3301" t="str">
            <v>Logins</v>
          </cell>
          <cell r="G3301" t="str">
            <v>201909</v>
          </cell>
          <cell r="H3301" t="str">
            <v>Université Reims</v>
          </cell>
          <cell r="I3301" t="str">
            <v>Reims</v>
          </cell>
          <cell r="J3301" t="str">
            <v>France</v>
          </cell>
          <cell r="K3301">
            <v>1</v>
          </cell>
          <cell r="L3301" t="str">
            <v>Consortium</v>
          </cell>
          <cell r="M3301">
            <v>2</v>
          </cell>
          <cell r="N3301" t="str">
            <v>Campus Wide</v>
          </cell>
          <cell r="O3301" t="str">
            <v/>
          </cell>
          <cell r="P3301" t="str">
            <v/>
          </cell>
          <cell r="Q3301">
            <v>40</v>
          </cell>
          <cell r="R3301" t="str">
            <v>Année Philologique</v>
          </cell>
          <cell r="S3301" t="str">
            <v/>
          </cell>
        </row>
        <row r="3302">
          <cell r="E3302">
            <v>2289</v>
          </cell>
          <cell r="F3302" t="str">
            <v>Logins</v>
          </cell>
          <cell r="G3302" t="str">
            <v>201910</v>
          </cell>
          <cell r="H3302" t="str">
            <v>Université Reims</v>
          </cell>
          <cell r="I3302" t="str">
            <v>Reims</v>
          </cell>
          <cell r="J3302" t="str">
            <v>France</v>
          </cell>
          <cell r="K3302">
            <v>1</v>
          </cell>
          <cell r="L3302" t="str">
            <v>Consortium</v>
          </cell>
          <cell r="M3302">
            <v>2</v>
          </cell>
          <cell r="N3302" t="str">
            <v>Campus Wide</v>
          </cell>
          <cell r="O3302" t="str">
            <v/>
          </cell>
          <cell r="P3302" t="str">
            <v/>
          </cell>
          <cell r="Q3302">
            <v>40</v>
          </cell>
          <cell r="R3302" t="str">
            <v>Année Philologique</v>
          </cell>
          <cell r="S3302" t="str">
            <v/>
          </cell>
        </row>
        <row r="3303">
          <cell r="E3303">
            <v>2289</v>
          </cell>
          <cell r="F3303" t="str">
            <v>Logins</v>
          </cell>
          <cell r="G3303" t="str">
            <v>201911</v>
          </cell>
          <cell r="H3303" t="str">
            <v>Université Reims</v>
          </cell>
          <cell r="I3303" t="str">
            <v>Reims</v>
          </cell>
          <cell r="J3303" t="str">
            <v>France</v>
          </cell>
          <cell r="K3303">
            <v>1</v>
          </cell>
          <cell r="L3303" t="str">
            <v>Consortium</v>
          </cell>
          <cell r="M3303">
            <v>2</v>
          </cell>
          <cell r="N3303" t="str">
            <v>Campus Wide</v>
          </cell>
          <cell r="O3303" t="str">
            <v/>
          </cell>
          <cell r="P3303" t="str">
            <v/>
          </cell>
          <cell r="Q3303">
            <v>40</v>
          </cell>
          <cell r="R3303" t="str">
            <v>Année Philologique</v>
          </cell>
          <cell r="S3303" t="str">
            <v/>
          </cell>
        </row>
        <row r="3304">
          <cell r="E3304">
            <v>2289</v>
          </cell>
          <cell r="F3304" t="str">
            <v>Logins</v>
          </cell>
          <cell r="G3304" t="str">
            <v>201912</v>
          </cell>
          <cell r="H3304" t="str">
            <v>Université Reims</v>
          </cell>
          <cell r="I3304" t="str">
            <v>Reims</v>
          </cell>
          <cell r="J3304" t="str">
            <v>France</v>
          </cell>
          <cell r="K3304">
            <v>1</v>
          </cell>
          <cell r="L3304" t="str">
            <v>Consortium</v>
          </cell>
          <cell r="M3304">
            <v>2</v>
          </cell>
          <cell r="N3304" t="str">
            <v>Campus Wide</v>
          </cell>
          <cell r="O3304" t="str">
            <v/>
          </cell>
          <cell r="P3304" t="str">
            <v/>
          </cell>
          <cell r="Q3304">
            <v>40</v>
          </cell>
          <cell r="R3304" t="str">
            <v>Année Philologique</v>
          </cell>
          <cell r="S3304" t="str">
            <v/>
          </cell>
        </row>
        <row r="3305">
          <cell r="E3305">
            <v>2290</v>
          </cell>
          <cell r="F3305" t="str">
            <v>Logins</v>
          </cell>
          <cell r="G3305" t="str">
            <v>201901</v>
          </cell>
          <cell r="H3305" t="str">
            <v>Università di Catania</v>
          </cell>
          <cell r="I3305" t="str">
            <v>Catania</v>
          </cell>
          <cell r="J3305" t="str">
            <v>Italy</v>
          </cell>
          <cell r="K3305">
            <v>2</v>
          </cell>
          <cell r="L3305" t="str">
            <v>Institute</v>
          </cell>
          <cell r="M3305">
            <v>3</v>
          </cell>
          <cell r="N3305" t="str">
            <v>Standard</v>
          </cell>
          <cell r="O3305" t="str">
            <v/>
          </cell>
          <cell r="P3305" t="str">
            <v/>
          </cell>
          <cell r="Q3305">
            <v>3</v>
          </cell>
          <cell r="R3305" t="str">
            <v>Année Philologique</v>
          </cell>
          <cell r="S3305" t="str">
            <v/>
          </cell>
        </row>
        <row r="3306">
          <cell r="E3306">
            <v>2290</v>
          </cell>
          <cell r="F3306" t="str">
            <v>Logins</v>
          </cell>
          <cell r="G3306" t="str">
            <v>201902</v>
          </cell>
          <cell r="H3306" t="str">
            <v>Università di Catania</v>
          </cell>
          <cell r="I3306" t="str">
            <v>Catania</v>
          </cell>
          <cell r="J3306" t="str">
            <v>Italy</v>
          </cell>
          <cell r="K3306">
            <v>2</v>
          </cell>
          <cell r="L3306" t="str">
            <v>Institute</v>
          </cell>
          <cell r="M3306">
            <v>3</v>
          </cell>
          <cell r="N3306" t="str">
            <v>Standard</v>
          </cell>
          <cell r="O3306" t="str">
            <v/>
          </cell>
          <cell r="P3306" t="str">
            <v/>
          </cell>
          <cell r="Q3306">
            <v>3</v>
          </cell>
          <cell r="R3306" t="str">
            <v>Année Philologique</v>
          </cell>
          <cell r="S3306" t="str">
            <v/>
          </cell>
        </row>
        <row r="3307">
          <cell r="E3307">
            <v>2290</v>
          </cell>
          <cell r="F3307" t="str">
            <v>Logins</v>
          </cell>
          <cell r="G3307" t="str">
            <v>201903</v>
          </cell>
          <cell r="H3307" t="str">
            <v>Università di Catania</v>
          </cell>
          <cell r="I3307" t="str">
            <v>Catania</v>
          </cell>
          <cell r="J3307" t="str">
            <v>Italy</v>
          </cell>
          <cell r="K3307">
            <v>2</v>
          </cell>
          <cell r="L3307" t="str">
            <v>Institute</v>
          </cell>
          <cell r="M3307">
            <v>3</v>
          </cell>
          <cell r="N3307" t="str">
            <v>Standard</v>
          </cell>
          <cell r="O3307" t="str">
            <v/>
          </cell>
          <cell r="P3307" t="str">
            <v/>
          </cell>
          <cell r="Q3307">
            <v>3</v>
          </cell>
          <cell r="R3307" t="str">
            <v>Année Philologique</v>
          </cell>
          <cell r="S3307" t="str">
            <v/>
          </cell>
        </row>
        <row r="3308">
          <cell r="E3308">
            <v>2290</v>
          </cell>
          <cell r="F3308" t="str">
            <v>Logins</v>
          </cell>
          <cell r="G3308" t="str">
            <v>201904</v>
          </cell>
          <cell r="H3308" t="str">
            <v>Università di Catania</v>
          </cell>
          <cell r="I3308" t="str">
            <v>Catania</v>
          </cell>
          <cell r="J3308" t="str">
            <v>Italy</v>
          </cell>
          <cell r="K3308">
            <v>2</v>
          </cell>
          <cell r="L3308" t="str">
            <v>Institute</v>
          </cell>
          <cell r="M3308">
            <v>3</v>
          </cell>
          <cell r="N3308" t="str">
            <v>Standard</v>
          </cell>
          <cell r="O3308" t="str">
            <v/>
          </cell>
          <cell r="P3308" t="str">
            <v/>
          </cell>
          <cell r="Q3308">
            <v>3</v>
          </cell>
          <cell r="R3308" t="str">
            <v>Année Philologique</v>
          </cell>
          <cell r="S3308" t="str">
            <v/>
          </cell>
        </row>
        <row r="3309">
          <cell r="E3309">
            <v>2290</v>
          </cell>
          <cell r="F3309" t="str">
            <v>Logins</v>
          </cell>
          <cell r="G3309" t="str">
            <v>201905</v>
          </cell>
          <cell r="H3309" t="str">
            <v>Università di Catania</v>
          </cell>
          <cell r="I3309" t="str">
            <v>Catania</v>
          </cell>
          <cell r="J3309" t="str">
            <v>Italy</v>
          </cell>
          <cell r="K3309">
            <v>2</v>
          </cell>
          <cell r="L3309" t="str">
            <v>Institute</v>
          </cell>
          <cell r="M3309">
            <v>3</v>
          </cell>
          <cell r="N3309" t="str">
            <v>Standard</v>
          </cell>
          <cell r="O3309" t="str">
            <v/>
          </cell>
          <cell r="P3309" t="str">
            <v/>
          </cell>
          <cell r="Q3309">
            <v>3</v>
          </cell>
          <cell r="R3309" t="str">
            <v>Année Philologique</v>
          </cell>
          <cell r="S3309" t="str">
            <v/>
          </cell>
        </row>
        <row r="3310">
          <cell r="E3310">
            <v>2290</v>
          </cell>
          <cell r="F3310" t="str">
            <v>Logins</v>
          </cell>
          <cell r="G3310" t="str">
            <v>201906</v>
          </cell>
          <cell r="H3310" t="str">
            <v>Università di Catania</v>
          </cell>
          <cell r="I3310" t="str">
            <v>Catania</v>
          </cell>
          <cell r="J3310" t="str">
            <v>Italy</v>
          </cell>
          <cell r="K3310">
            <v>2</v>
          </cell>
          <cell r="L3310" t="str">
            <v>Institute</v>
          </cell>
          <cell r="M3310">
            <v>3</v>
          </cell>
          <cell r="N3310" t="str">
            <v>Standard</v>
          </cell>
          <cell r="O3310" t="str">
            <v/>
          </cell>
          <cell r="P3310" t="str">
            <v/>
          </cell>
          <cell r="Q3310">
            <v>3</v>
          </cell>
          <cell r="R3310" t="str">
            <v>Année Philologique</v>
          </cell>
          <cell r="S3310" t="str">
            <v/>
          </cell>
        </row>
        <row r="3311">
          <cell r="E3311">
            <v>2290</v>
          </cell>
          <cell r="F3311" t="str">
            <v>Logins</v>
          </cell>
          <cell r="G3311" t="str">
            <v>201907</v>
          </cell>
          <cell r="H3311" t="str">
            <v>Università di Catania</v>
          </cell>
          <cell r="I3311" t="str">
            <v>Catania</v>
          </cell>
          <cell r="J3311" t="str">
            <v>Italy</v>
          </cell>
          <cell r="K3311">
            <v>2</v>
          </cell>
          <cell r="L3311" t="str">
            <v>Institute</v>
          </cell>
          <cell r="M3311">
            <v>3</v>
          </cell>
          <cell r="N3311" t="str">
            <v>Standard</v>
          </cell>
          <cell r="O3311" t="str">
            <v/>
          </cell>
          <cell r="P3311" t="str">
            <v/>
          </cell>
          <cell r="Q3311">
            <v>3</v>
          </cell>
          <cell r="R3311" t="str">
            <v>Année Philologique</v>
          </cell>
          <cell r="S3311" t="str">
            <v/>
          </cell>
        </row>
        <row r="3312">
          <cell r="E3312">
            <v>2290</v>
          </cell>
          <cell r="F3312" t="str">
            <v>Logins</v>
          </cell>
          <cell r="G3312" t="str">
            <v>201908</v>
          </cell>
          <cell r="H3312" t="str">
            <v>Università di Catania</v>
          </cell>
          <cell r="I3312" t="str">
            <v>Catania</v>
          </cell>
          <cell r="J3312" t="str">
            <v>Italy</v>
          </cell>
          <cell r="K3312">
            <v>2</v>
          </cell>
          <cell r="L3312" t="str">
            <v>Institute</v>
          </cell>
          <cell r="M3312">
            <v>3</v>
          </cell>
          <cell r="N3312" t="str">
            <v>Standard</v>
          </cell>
          <cell r="O3312" t="str">
            <v/>
          </cell>
          <cell r="P3312" t="str">
            <v/>
          </cell>
          <cell r="Q3312">
            <v>3</v>
          </cell>
          <cell r="R3312" t="str">
            <v>Année Philologique</v>
          </cell>
          <cell r="S3312" t="str">
            <v/>
          </cell>
        </row>
        <row r="3313">
          <cell r="E3313">
            <v>2290</v>
          </cell>
          <cell r="F3313" t="str">
            <v>Logins</v>
          </cell>
          <cell r="G3313" t="str">
            <v>201909</v>
          </cell>
          <cell r="H3313" t="str">
            <v>Università di Catania</v>
          </cell>
          <cell r="I3313" t="str">
            <v>Catania</v>
          </cell>
          <cell r="J3313" t="str">
            <v>Italy</v>
          </cell>
          <cell r="K3313">
            <v>2</v>
          </cell>
          <cell r="L3313" t="str">
            <v>Institute</v>
          </cell>
          <cell r="M3313">
            <v>3</v>
          </cell>
          <cell r="N3313" t="str">
            <v>Standard</v>
          </cell>
          <cell r="O3313" t="str">
            <v/>
          </cell>
          <cell r="P3313" t="str">
            <v/>
          </cell>
          <cell r="Q3313">
            <v>3</v>
          </cell>
          <cell r="R3313" t="str">
            <v>Année Philologique</v>
          </cell>
          <cell r="S3313" t="str">
            <v/>
          </cell>
        </row>
        <row r="3314">
          <cell r="E3314">
            <v>2290</v>
          </cell>
          <cell r="F3314" t="str">
            <v>Logins</v>
          </cell>
          <cell r="G3314" t="str">
            <v>201910</v>
          </cell>
          <cell r="H3314" t="str">
            <v>Università di Catania</v>
          </cell>
          <cell r="I3314" t="str">
            <v>Catania</v>
          </cell>
          <cell r="J3314" t="str">
            <v>Italy</v>
          </cell>
          <cell r="K3314">
            <v>2</v>
          </cell>
          <cell r="L3314" t="str">
            <v>Institute</v>
          </cell>
          <cell r="M3314">
            <v>3</v>
          </cell>
          <cell r="N3314" t="str">
            <v>Standard</v>
          </cell>
          <cell r="O3314" t="str">
            <v/>
          </cell>
          <cell r="P3314" t="str">
            <v/>
          </cell>
          <cell r="Q3314">
            <v>3</v>
          </cell>
          <cell r="R3314" t="str">
            <v>Année Philologique</v>
          </cell>
          <cell r="S3314" t="str">
            <v/>
          </cell>
        </row>
        <row r="3315">
          <cell r="E3315">
            <v>2290</v>
          </cell>
          <cell r="F3315" t="str">
            <v>Logins</v>
          </cell>
          <cell r="G3315" t="str">
            <v>201911</v>
          </cell>
          <cell r="H3315" t="str">
            <v>Università di Catania</v>
          </cell>
          <cell r="I3315" t="str">
            <v>Catania</v>
          </cell>
          <cell r="J3315" t="str">
            <v>Italy</v>
          </cell>
          <cell r="K3315">
            <v>2</v>
          </cell>
          <cell r="L3315" t="str">
            <v>Institute</v>
          </cell>
          <cell r="M3315">
            <v>3</v>
          </cell>
          <cell r="N3315" t="str">
            <v>Standard</v>
          </cell>
          <cell r="O3315" t="str">
            <v/>
          </cell>
          <cell r="P3315" t="str">
            <v/>
          </cell>
          <cell r="Q3315">
            <v>3</v>
          </cell>
          <cell r="R3315" t="str">
            <v>Année Philologique</v>
          </cell>
          <cell r="S3315" t="str">
            <v/>
          </cell>
        </row>
        <row r="3316">
          <cell r="E3316">
            <v>2290</v>
          </cell>
          <cell r="F3316" t="str">
            <v>Logins</v>
          </cell>
          <cell r="G3316" t="str">
            <v>201912</v>
          </cell>
          <cell r="H3316" t="str">
            <v>Università di Catania</v>
          </cell>
          <cell r="I3316" t="str">
            <v>Catania</v>
          </cell>
          <cell r="J3316" t="str">
            <v>Italy</v>
          </cell>
          <cell r="K3316">
            <v>2</v>
          </cell>
          <cell r="L3316" t="str">
            <v>Institute</v>
          </cell>
          <cell r="M3316">
            <v>3</v>
          </cell>
          <cell r="N3316" t="str">
            <v>Standard</v>
          </cell>
          <cell r="O3316" t="str">
            <v/>
          </cell>
          <cell r="P3316" t="str">
            <v/>
          </cell>
          <cell r="Q3316">
            <v>3</v>
          </cell>
          <cell r="R3316" t="str">
            <v>Année Philologique</v>
          </cell>
          <cell r="S3316" t="str">
            <v/>
          </cell>
        </row>
        <row r="3317">
          <cell r="E3317">
            <v>2291</v>
          </cell>
          <cell r="F3317" t="str">
            <v>Logins</v>
          </cell>
          <cell r="G3317" t="str">
            <v>201901</v>
          </cell>
          <cell r="H3317" t="str">
            <v>Universität Wuppertal</v>
          </cell>
          <cell r="I3317" t="str">
            <v>Wuppertal</v>
          </cell>
          <cell r="J3317" t="str">
            <v>Germany</v>
          </cell>
          <cell r="K3317">
            <v>1</v>
          </cell>
          <cell r="L3317" t="str">
            <v>Consortium</v>
          </cell>
          <cell r="M3317">
            <v>2</v>
          </cell>
          <cell r="N3317" t="str">
            <v>Campus Wide</v>
          </cell>
          <cell r="O3317" t="str">
            <v/>
          </cell>
          <cell r="P3317" t="str">
            <v/>
          </cell>
          <cell r="Q3317">
            <v>120</v>
          </cell>
          <cell r="R3317" t="str">
            <v>Année Philologique</v>
          </cell>
          <cell r="S3317" t="str">
            <v/>
          </cell>
        </row>
        <row r="3318">
          <cell r="E3318">
            <v>2291</v>
          </cell>
          <cell r="F3318" t="str">
            <v>Logins</v>
          </cell>
          <cell r="G3318" t="str">
            <v>201902</v>
          </cell>
          <cell r="H3318" t="str">
            <v>Universität Wuppertal</v>
          </cell>
          <cell r="I3318" t="str">
            <v>Wuppertal</v>
          </cell>
          <cell r="J3318" t="str">
            <v>Germany</v>
          </cell>
          <cell r="K3318">
            <v>1</v>
          </cell>
          <cell r="L3318" t="str">
            <v>Consortium</v>
          </cell>
          <cell r="M3318">
            <v>2</v>
          </cell>
          <cell r="N3318" t="str">
            <v>Campus Wide</v>
          </cell>
          <cell r="O3318" t="str">
            <v/>
          </cell>
          <cell r="P3318" t="str">
            <v/>
          </cell>
          <cell r="Q3318">
            <v>120</v>
          </cell>
          <cell r="R3318" t="str">
            <v>Année Philologique</v>
          </cell>
          <cell r="S3318" t="str">
            <v/>
          </cell>
        </row>
        <row r="3319">
          <cell r="E3319">
            <v>2291</v>
          </cell>
          <cell r="F3319" t="str">
            <v>Logins</v>
          </cell>
          <cell r="G3319" t="str">
            <v>201903</v>
          </cell>
          <cell r="H3319" t="str">
            <v>Universität Wuppertal</v>
          </cell>
          <cell r="I3319" t="str">
            <v>Wuppertal</v>
          </cell>
          <cell r="J3319" t="str">
            <v>Germany</v>
          </cell>
          <cell r="K3319">
            <v>1</v>
          </cell>
          <cell r="L3319" t="str">
            <v>Consortium</v>
          </cell>
          <cell r="M3319">
            <v>2</v>
          </cell>
          <cell r="N3319" t="str">
            <v>Campus Wide</v>
          </cell>
          <cell r="O3319" t="str">
            <v/>
          </cell>
          <cell r="P3319" t="str">
            <v/>
          </cell>
          <cell r="Q3319">
            <v>120</v>
          </cell>
          <cell r="R3319" t="str">
            <v>Année Philologique</v>
          </cell>
          <cell r="S3319" t="str">
            <v/>
          </cell>
        </row>
        <row r="3320">
          <cell r="E3320">
            <v>2291</v>
          </cell>
          <cell r="F3320" t="str">
            <v>Logins</v>
          </cell>
          <cell r="G3320" t="str">
            <v>201904</v>
          </cell>
          <cell r="H3320" t="str">
            <v>Universität Wuppertal</v>
          </cell>
          <cell r="I3320" t="str">
            <v>Wuppertal</v>
          </cell>
          <cell r="J3320" t="str">
            <v>Germany</v>
          </cell>
          <cell r="K3320">
            <v>1</v>
          </cell>
          <cell r="L3320" t="str">
            <v>Consortium</v>
          </cell>
          <cell r="M3320">
            <v>2</v>
          </cell>
          <cell r="N3320" t="str">
            <v>Campus Wide</v>
          </cell>
          <cell r="O3320" t="str">
            <v/>
          </cell>
          <cell r="P3320" t="str">
            <v/>
          </cell>
          <cell r="Q3320">
            <v>120</v>
          </cell>
          <cell r="R3320" t="str">
            <v>Année Philologique</v>
          </cell>
          <cell r="S3320" t="str">
            <v/>
          </cell>
        </row>
        <row r="3321">
          <cell r="E3321">
            <v>2291</v>
          </cell>
          <cell r="F3321" t="str">
            <v>Logins</v>
          </cell>
          <cell r="G3321" t="str">
            <v>201905</v>
          </cell>
          <cell r="H3321" t="str">
            <v>Universität Wuppertal</v>
          </cell>
          <cell r="I3321" t="str">
            <v>Wuppertal</v>
          </cell>
          <cell r="J3321" t="str">
            <v>Germany</v>
          </cell>
          <cell r="K3321">
            <v>1</v>
          </cell>
          <cell r="L3321" t="str">
            <v>Consortium</v>
          </cell>
          <cell r="M3321">
            <v>2</v>
          </cell>
          <cell r="N3321" t="str">
            <v>Campus Wide</v>
          </cell>
          <cell r="O3321" t="str">
            <v/>
          </cell>
          <cell r="P3321" t="str">
            <v/>
          </cell>
          <cell r="Q3321">
            <v>120</v>
          </cell>
          <cell r="R3321" t="str">
            <v>Année Philologique</v>
          </cell>
          <cell r="S3321" t="str">
            <v/>
          </cell>
        </row>
        <row r="3322">
          <cell r="E3322">
            <v>2291</v>
          </cell>
          <cell r="F3322" t="str">
            <v>Logins</v>
          </cell>
          <cell r="G3322" t="str">
            <v>201906</v>
          </cell>
          <cell r="H3322" t="str">
            <v>Universität Wuppertal</v>
          </cell>
          <cell r="I3322" t="str">
            <v>Wuppertal</v>
          </cell>
          <cell r="J3322" t="str">
            <v>Germany</v>
          </cell>
          <cell r="K3322">
            <v>1</v>
          </cell>
          <cell r="L3322" t="str">
            <v>Consortium</v>
          </cell>
          <cell r="M3322">
            <v>2</v>
          </cell>
          <cell r="N3322" t="str">
            <v>Campus Wide</v>
          </cell>
          <cell r="O3322" t="str">
            <v/>
          </cell>
          <cell r="P3322" t="str">
            <v/>
          </cell>
          <cell r="Q3322">
            <v>120</v>
          </cell>
          <cell r="R3322" t="str">
            <v>Année Philologique</v>
          </cell>
          <cell r="S3322" t="str">
            <v/>
          </cell>
        </row>
        <row r="3323">
          <cell r="E3323">
            <v>2291</v>
          </cell>
          <cell r="F3323" t="str">
            <v>Logins</v>
          </cell>
          <cell r="G3323" t="str">
            <v>201907</v>
          </cell>
          <cell r="H3323" t="str">
            <v>Universität Wuppertal</v>
          </cell>
          <cell r="I3323" t="str">
            <v>Wuppertal</v>
          </cell>
          <cell r="J3323" t="str">
            <v>Germany</v>
          </cell>
          <cell r="K3323">
            <v>1</v>
          </cell>
          <cell r="L3323" t="str">
            <v>Consortium</v>
          </cell>
          <cell r="M3323">
            <v>2</v>
          </cell>
          <cell r="N3323" t="str">
            <v>Campus Wide</v>
          </cell>
          <cell r="O3323" t="str">
            <v/>
          </cell>
          <cell r="P3323" t="str">
            <v/>
          </cell>
          <cell r="Q3323">
            <v>120</v>
          </cell>
          <cell r="R3323" t="str">
            <v>Année Philologique</v>
          </cell>
          <cell r="S3323" t="str">
            <v/>
          </cell>
        </row>
        <row r="3324">
          <cell r="E3324">
            <v>2291</v>
          </cell>
          <cell r="F3324" t="str">
            <v>Logins</v>
          </cell>
          <cell r="G3324" t="str">
            <v>201908</v>
          </cell>
          <cell r="H3324" t="str">
            <v>Universität Wuppertal</v>
          </cell>
          <cell r="I3324" t="str">
            <v>Wuppertal</v>
          </cell>
          <cell r="J3324" t="str">
            <v>Germany</v>
          </cell>
          <cell r="K3324">
            <v>1</v>
          </cell>
          <cell r="L3324" t="str">
            <v>Consortium</v>
          </cell>
          <cell r="M3324">
            <v>2</v>
          </cell>
          <cell r="N3324" t="str">
            <v>Campus Wide</v>
          </cell>
          <cell r="O3324" t="str">
            <v/>
          </cell>
          <cell r="P3324" t="str">
            <v/>
          </cell>
          <cell r="Q3324">
            <v>120</v>
          </cell>
          <cell r="R3324" t="str">
            <v>Année Philologique</v>
          </cell>
          <cell r="S3324" t="str">
            <v/>
          </cell>
        </row>
        <row r="3325">
          <cell r="E3325">
            <v>2291</v>
          </cell>
          <cell r="F3325" t="str">
            <v>Logins</v>
          </cell>
          <cell r="G3325" t="str">
            <v>201909</v>
          </cell>
          <cell r="H3325" t="str">
            <v>Universität Wuppertal</v>
          </cell>
          <cell r="I3325" t="str">
            <v>Wuppertal</v>
          </cell>
          <cell r="J3325" t="str">
            <v>Germany</v>
          </cell>
          <cell r="K3325">
            <v>1</v>
          </cell>
          <cell r="L3325" t="str">
            <v>Consortium</v>
          </cell>
          <cell r="M3325">
            <v>2</v>
          </cell>
          <cell r="N3325" t="str">
            <v>Campus Wide</v>
          </cell>
          <cell r="O3325" t="str">
            <v/>
          </cell>
          <cell r="P3325" t="str">
            <v/>
          </cell>
          <cell r="Q3325">
            <v>120</v>
          </cell>
          <cell r="R3325" t="str">
            <v>Année Philologique</v>
          </cell>
          <cell r="S3325" t="str">
            <v/>
          </cell>
        </row>
        <row r="3326">
          <cell r="E3326">
            <v>2291</v>
          </cell>
          <cell r="F3326" t="str">
            <v>Logins</v>
          </cell>
          <cell r="G3326" t="str">
            <v>201910</v>
          </cell>
          <cell r="H3326" t="str">
            <v>Universität Wuppertal</v>
          </cell>
          <cell r="I3326" t="str">
            <v>Wuppertal</v>
          </cell>
          <cell r="J3326" t="str">
            <v>Germany</v>
          </cell>
          <cell r="K3326">
            <v>1</v>
          </cell>
          <cell r="L3326" t="str">
            <v>Consortium</v>
          </cell>
          <cell r="M3326">
            <v>2</v>
          </cell>
          <cell r="N3326" t="str">
            <v>Campus Wide</v>
          </cell>
          <cell r="O3326" t="str">
            <v/>
          </cell>
          <cell r="P3326" t="str">
            <v/>
          </cell>
          <cell r="Q3326">
            <v>120</v>
          </cell>
          <cell r="R3326" t="str">
            <v>Année Philologique</v>
          </cell>
          <cell r="S3326" t="str">
            <v/>
          </cell>
        </row>
        <row r="3327">
          <cell r="E3327">
            <v>2291</v>
          </cell>
          <cell r="F3327" t="str">
            <v>Logins</v>
          </cell>
          <cell r="G3327" t="str">
            <v>201911</v>
          </cell>
          <cell r="H3327" t="str">
            <v>Universität Wuppertal</v>
          </cell>
          <cell r="I3327" t="str">
            <v>Wuppertal</v>
          </cell>
          <cell r="J3327" t="str">
            <v>Germany</v>
          </cell>
          <cell r="K3327">
            <v>1</v>
          </cell>
          <cell r="L3327" t="str">
            <v>Consortium</v>
          </cell>
          <cell r="M3327">
            <v>2</v>
          </cell>
          <cell r="N3327" t="str">
            <v>Campus Wide</v>
          </cell>
          <cell r="O3327" t="str">
            <v/>
          </cell>
          <cell r="P3327" t="str">
            <v/>
          </cell>
          <cell r="Q3327">
            <v>120</v>
          </cell>
          <cell r="R3327" t="str">
            <v>Année Philologique</v>
          </cell>
          <cell r="S3327" t="str">
            <v/>
          </cell>
        </row>
        <row r="3328">
          <cell r="E3328">
            <v>2291</v>
          </cell>
          <cell r="F3328" t="str">
            <v>Logins</v>
          </cell>
          <cell r="G3328" t="str">
            <v>201912</v>
          </cell>
          <cell r="H3328" t="str">
            <v>Universität Wuppertal</v>
          </cell>
          <cell r="I3328" t="str">
            <v>Wuppertal</v>
          </cell>
          <cell r="J3328" t="str">
            <v>Germany</v>
          </cell>
          <cell r="K3328">
            <v>1</v>
          </cell>
          <cell r="L3328" t="str">
            <v>Consortium</v>
          </cell>
          <cell r="M3328">
            <v>2</v>
          </cell>
          <cell r="N3328" t="str">
            <v>Campus Wide</v>
          </cell>
          <cell r="O3328" t="str">
            <v/>
          </cell>
          <cell r="P3328" t="str">
            <v/>
          </cell>
          <cell r="Q3328">
            <v>120</v>
          </cell>
          <cell r="R3328" t="str">
            <v>Année Philologique</v>
          </cell>
          <cell r="S3328" t="str">
            <v/>
          </cell>
        </row>
        <row r="3329">
          <cell r="E3329">
            <v>2292</v>
          </cell>
          <cell r="F3329" t="str">
            <v>Logins</v>
          </cell>
          <cell r="G3329" t="str">
            <v>201901</v>
          </cell>
          <cell r="H3329" t="str">
            <v>Universität des Saarlandes, Saarbrücken</v>
          </cell>
          <cell r="I3329" t="str">
            <v>Saarbrücken</v>
          </cell>
          <cell r="J3329" t="str">
            <v>Germany</v>
          </cell>
          <cell r="K3329">
            <v>1</v>
          </cell>
          <cell r="L3329" t="str">
            <v>Consortium</v>
          </cell>
          <cell r="M3329">
            <v>3</v>
          </cell>
          <cell r="N3329" t="str">
            <v>Standard</v>
          </cell>
          <cell r="O3329" t="str">
            <v/>
          </cell>
          <cell r="P3329" t="str">
            <v/>
          </cell>
          <cell r="Q3329">
            <v>3</v>
          </cell>
          <cell r="R3329" t="str">
            <v>Année Philologique</v>
          </cell>
          <cell r="S3329" t="str">
            <v/>
          </cell>
        </row>
        <row r="3330">
          <cell r="E3330">
            <v>2292</v>
          </cell>
          <cell r="F3330" t="str">
            <v>Logins</v>
          </cell>
          <cell r="G3330" t="str">
            <v>201902</v>
          </cell>
          <cell r="H3330" t="str">
            <v>Universität des Saarlandes, Saarbrücken</v>
          </cell>
          <cell r="I3330" t="str">
            <v>Saarbrücken</v>
          </cell>
          <cell r="J3330" t="str">
            <v>Germany</v>
          </cell>
          <cell r="K3330">
            <v>1</v>
          </cell>
          <cell r="L3330" t="str">
            <v>Consortium</v>
          </cell>
          <cell r="M3330">
            <v>3</v>
          </cell>
          <cell r="N3330" t="str">
            <v>Standard</v>
          </cell>
          <cell r="O3330" t="str">
            <v/>
          </cell>
          <cell r="P3330" t="str">
            <v/>
          </cell>
          <cell r="Q3330">
            <v>3</v>
          </cell>
          <cell r="R3330" t="str">
            <v>Année Philologique</v>
          </cell>
          <cell r="S3330" t="str">
            <v/>
          </cell>
        </row>
        <row r="3331">
          <cell r="E3331">
            <v>2292</v>
          </cell>
          <cell r="F3331" t="str">
            <v>Logins</v>
          </cell>
          <cell r="G3331" t="str">
            <v>201903</v>
          </cell>
          <cell r="H3331" t="str">
            <v>Universität des Saarlandes, Saarbrücken</v>
          </cell>
          <cell r="I3331" t="str">
            <v>Saarbrücken</v>
          </cell>
          <cell r="J3331" t="str">
            <v>Germany</v>
          </cell>
          <cell r="K3331">
            <v>1</v>
          </cell>
          <cell r="L3331" t="str">
            <v>Consortium</v>
          </cell>
          <cell r="M3331">
            <v>3</v>
          </cell>
          <cell r="N3331" t="str">
            <v>Standard</v>
          </cell>
          <cell r="O3331" t="str">
            <v/>
          </cell>
          <cell r="P3331" t="str">
            <v/>
          </cell>
          <cell r="Q3331">
            <v>3</v>
          </cell>
          <cell r="R3331" t="str">
            <v>Année Philologique</v>
          </cell>
          <cell r="S3331" t="str">
            <v/>
          </cell>
        </row>
        <row r="3332">
          <cell r="E3332">
            <v>2292</v>
          </cell>
          <cell r="F3332" t="str">
            <v>Logins</v>
          </cell>
          <cell r="G3332" t="str">
            <v>201904</v>
          </cell>
          <cell r="H3332" t="str">
            <v>Universität des Saarlandes, Saarbrücken</v>
          </cell>
          <cell r="I3332" t="str">
            <v>Saarbrücken</v>
          </cell>
          <cell r="J3332" t="str">
            <v>Germany</v>
          </cell>
          <cell r="K3332">
            <v>1</v>
          </cell>
          <cell r="L3332" t="str">
            <v>Consortium</v>
          </cell>
          <cell r="M3332">
            <v>3</v>
          </cell>
          <cell r="N3332" t="str">
            <v>Standard</v>
          </cell>
          <cell r="O3332" t="str">
            <v/>
          </cell>
          <cell r="P3332" t="str">
            <v/>
          </cell>
          <cell r="Q3332">
            <v>3</v>
          </cell>
          <cell r="R3332" t="str">
            <v>Année Philologique</v>
          </cell>
          <cell r="S3332" t="str">
            <v/>
          </cell>
        </row>
        <row r="3333">
          <cell r="E3333">
            <v>2292</v>
          </cell>
          <cell r="F3333" t="str">
            <v>Logins</v>
          </cell>
          <cell r="G3333" t="str">
            <v>201905</v>
          </cell>
          <cell r="H3333" t="str">
            <v>Universität des Saarlandes, Saarbrücken</v>
          </cell>
          <cell r="I3333" t="str">
            <v>Saarbrücken</v>
          </cell>
          <cell r="J3333" t="str">
            <v>Germany</v>
          </cell>
          <cell r="K3333">
            <v>1</v>
          </cell>
          <cell r="L3333" t="str">
            <v>Consortium</v>
          </cell>
          <cell r="M3333">
            <v>3</v>
          </cell>
          <cell r="N3333" t="str">
            <v>Standard</v>
          </cell>
          <cell r="O3333" t="str">
            <v/>
          </cell>
          <cell r="P3333" t="str">
            <v/>
          </cell>
          <cell r="Q3333">
            <v>3</v>
          </cell>
          <cell r="R3333" t="str">
            <v>Année Philologique</v>
          </cell>
          <cell r="S3333" t="str">
            <v/>
          </cell>
        </row>
        <row r="3334">
          <cell r="E3334">
            <v>2292</v>
          </cell>
          <cell r="F3334" t="str">
            <v>Logins</v>
          </cell>
          <cell r="G3334" t="str">
            <v>201906</v>
          </cell>
          <cell r="H3334" t="str">
            <v>Universität des Saarlandes, Saarbrücken</v>
          </cell>
          <cell r="I3334" t="str">
            <v>Saarbrücken</v>
          </cell>
          <cell r="J3334" t="str">
            <v>Germany</v>
          </cell>
          <cell r="K3334">
            <v>1</v>
          </cell>
          <cell r="L3334" t="str">
            <v>Consortium</v>
          </cell>
          <cell r="M3334">
            <v>3</v>
          </cell>
          <cell r="N3334" t="str">
            <v>Standard</v>
          </cell>
          <cell r="O3334" t="str">
            <v/>
          </cell>
          <cell r="P3334" t="str">
            <v/>
          </cell>
          <cell r="Q3334">
            <v>3</v>
          </cell>
          <cell r="R3334" t="str">
            <v>Année Philologique</v>
          </cell>
          <cell r="S3334" t="str">
            <v/>
          </cell>
        </row>
        <row r="3335">
          <cell r="E3335">
            <v>2292</v>
          </cell>
          <cell r="F3335" t="str">
            <v>Logins</v>
          </cell>
          <cell r="G3335" t="str">
            <v>201907</v>
          </cell>
          <cell r="H3335" t="str">
            <v>Universität des Saarlandes, Saarbrücken</v>
          </cell>
          <cell r="I3335" t="str">
            <v>Saarbrücken</v>
          </cell>
          <cell r="J3335" t="str">
            <v>Germany</v>
          </cell>
          <cell r="K3335">
            <v>1</v>
          </cell>
          <cell r="L3335" t="str">
            <v>Consortium</v>
          </cell>
          <cell r="M3335">
            <v>3</v>
          </cell>
          <cell r="N3335" t="str">
            <v>Standard</v>
          </cell>
          <cell r="O3335" t="str">
            <v/>
          </cell>
          <cell r="P3335" t="str">
            <v/>
          </cell>
          <cell r="Q3335">
            <v>3</v>
          </cell>
          <cell r="R3335" t="str">
            <v>Année Philologique</v>
          </cell>
          <cell r="S3335" t="str">
            <v/>
          </cell>
        </row>
        <row r="3336">
          <cell r="E3336">
            <v>2292</v>
          </cell>
          <cell r="F3336" t="str">
            <v>Logins</v>
          </cell>
          <cell r="G3336" t="str">
            <v>201908</v>
          </cell>
          <cell r="H3336" t="str">
            <v>Universität des Saarlandes, Saarbrücken</v>
          </cell>
          <cell r="I3336" t="str">
            <v>Saarbrücken</v>
          </cell>
          <cell r="J3336" t="str">
            <v>Germany</v>
          </cell>
          <cell r="K3336">
            <v>1</v>
          </cell>
          <cell r="L3336" t="str">
            <v>Consortium</v>
          </cell>
          <cell r="M3336">
            <v>3</v>
          </cell>
          <cell r="N3336" t="str">
            <v>Standard</v>
          </cell>
          <cell r="O3336" t="str">
            <v/>
          </cell>
          <cell r="P3336" t="str">
            <v/>
          </cell>
          <cell r="Q3336">
            <v>3</v>
          </cell>
          <cell r="R3336" t="str">
            <v>Année Philologique</v>
          </cell>
          <cell r="S3336" t="str">
            <v/>
          </cell>
        </row>
        <row r="3337">
          <cell r="E3337">
            <v>2292</v>
          </cell>
          <cell r="F3337" t="str">
            <v>Logins</v>
          </cell>
          <cell r="G3337" t="str">
            <v>201909</v>
          </cell>
          <cell r="H3337" t="str">
            <v>Universität des Saarlandes, Saarbrücken</v>
          </cell>
          <cell r="I3337" t="str">
            <v>Saarbrücken</v>
          </cell>
          <cell r="J3337" t="str">
            <v>Germany</v>
          </cell>
          <cell r="K3337">
            <v>1</v>
          </cell>
          <cell r="L3337" t="str">
            <v>Consortium</v>
          </cell>
          <cell r="M3337">
            <v>3</v>
          </cell>
          <cell r="N3337" t="str">
            <v>Standard</v>
          </cell>
          <cell r="O3337" t="str">
            <v/>
          </cell>
          <cell r="P3337" t="str">
            <v/>
          </cell>
          <cell r="Q3337">
            <v>3</v>
          </cell>
          <cell r="R3337" t="str">
            <v>Année Philologique</v>
          </cell>
          <cell r="S3337" t="str">
            <v/>
          </cell>
        </row>
        <row r="3338">
          <cell r="E3338">
            <v>2292</v>
          </cell>
          <cell r="F3338" t="str">
            <v>Logins</v>
          </cell>
          <cell r="G3338" t="str">
            <v>201910</v>
          </cell>
          <cell r="H3338" t="str">
            <v>Universität des Saarlandes, Saarbrücken</v>
          </cell>
          <cell r="I3338" t="str">
            <v>Saarbrücken</v>
          </cell>
          <cell r="J3338" t="str">
            <v>Germany</v>
          </cell>
          <cell r="K3338">
            <v>1</v>
          </cell>
          <cell r="L3338" t="str">
            <v>Consortium</v>
          </cell>
          <cell r="M3338">
            <v>3</v>
          </cell>
          <cell r="N3338" t="str">
            <v>Standard</v>
          </cell>
          <cell r="O3338" t="str">
            <v/>
          </cell>
          <cell r="P3338" t="str">
            <v/>
          </cell>
          <cell r="Q3338">
            <v>3</v>
          </cell>
          <cell r="R3338" t="str">
            <v>Année Philologique</v>
          </cell>
          <cell r="S3338" t="str">
            <v/>
          </cell>
        </row>
        <row r="3339">
          <cell r="E3339">
            <v>2292</v>
          </cell>
          <cell r="F3339" t="str">
            <v>Logins</v>
          </cell>
          <cell r="G3339" t="str">
            <v>201911</v>
          </cell>
          <cell r="H3339" t="str">
            <v>Universität des Saarlandes, Saarbrücken</v>
          </cell>
          <cell r="I3339" t="str">
            <v>Saarbrücken</v>
          </cell>
          <cell r="J3339" t="str">
            <v>Germany</v>
          </cell>
          <cell r="K3339">
            <v>1</v>
          </cell>
          <cell r="L3339" t="str">
            <v>Consortium</v>
          </cell>
          <cell r="M3339">
            <v>3</v>
          </cell>
          <cell r="N3339" t="str">
            <v>Standard</v>
          </cell>
          <cell r="O3339" t="str">
            <v/>
          </cell>
          <cell r="P3339" t="str">
            <v/>
          </cell>
          <cell r="Q3339">
            <v>3</v>
          </cell>
          <cell r="R3339" t="str">
            <v>Année Philologique</v>
          </cell>
          <cell r="S3339" t="str">
            <v/>
          </cell>
        </row>
        <row r="3340">
          <cell r="E3340">
            <v>2292</v>
          </cell>
          <cell r="F3340" t="str">
            <v>Logins</v>
          </cell>
          <cell r="G3340" t="str">
            <v>201912</v>
          </cell>
          <cell r="H3340" t="str">
            <v>Universität des Saarlandes, Saarbrücken</v>
          </cell>
          <cell r="I3340" t="str">
            <v>Saarbrücken</v>
          </cell>
          <cell r="J3340" t="str">
            <v>Germany</v>
          </cell>
          <cell r="K3340">
            <v>1</v>
          </cell>
          <cell r="L3340" t="str">
            <v>Consortium</v>
          </cell>
          <cell r="M3340">
            <v>3</v>
          </cell>
          <cell r="N3340" t="str">
            <v>Standard</v>
          </cell>
          <cell r="O3340" t="str">
            <v/>
          </cell>
          <cell r="P3340" t="str">
            <v/>
          </cell>
          <cell r="Q3340">
            <v>3</v>
          </cell>
          <cell r="R3340" t="str">
            <v>Année Philologique</v>
          </cell>
          <cell r="S3340" t="str">
            <v/>
          </cell>
        </row>
        <row r="3341">
          <cell r="E3341">
            <v>2305</v>
          </cell>
          <cell r="F3341" t="str">
            <v>Logins</v>
          </cell>
          <cell r="G3341" t="str">
            <v>201902</v>
          </cell>
          <cell r="H3341" t="str">
            <v>Library of Congress</v>
          </cell>
          <cell r="I3341" t="str">
            <v>Washington</v>
          </cell>
          <cell r="J3341" t="str">
            <v>USA</v>
          </cell>
          <cell r="K3341">
            <v>2</v>
          </cell>
          <cell r="L3341" t="str">
            <v>Institute</v>
          </cell>
          <cell r="M3341">
            <v>9</v>
          </cell>
          <cell r="N3341" t="str">
            <v>CARN-2</v>
          </cell>
          <cell r="O3341" t="str">
            <v/>
          </cell>
          <cell r="P3341" t="str">
            <v/>
          </cell>
          <cell r="Q3341">
            <v>40</v>
          </cell>
          <cell r="R3341" t="str">
            <v>Année Philologique</v>
          </cell>
          <cell r="S3341" t="str">
            <v/>
          </cell>
        </row>
        <row r="3342">
          <cell r="E3342">
            <v>2305</v>
          </cell>
          <cell r="F3342" t="str">
            <v>Logins</v>
          </cell>
          <cell r="G3342" t="str">
            <v>201904</v>
          </cell>
          <cell r="H3342" t="str">
            <v>Library of Congress</v>
          </cell>
          <cell r="I3342" t="str">
            <v>Washington</v>
          </cell>
          <cell r="J3342" t="str">
            <v>USA</v>
          </cell>
          <cell r="K3342">
            <v>2</v>
          </cell>
          <cell r="L3342" t="str">
            <v>Institute</v>
          </cell>
          <cell r="M3342">
            <v>9</v>
          </cell>
          <cell r="N3342" t="str">
            <v>CARN-2</v>
          </cell>
          <cell r="O3342" t="str">
            <v/>
          </cell>
          <cell r="P3342" t="str">
            <v/>
          </cell>
          <cell r="Q3342">
            <v>40</v>
          </cell>
          <cell r="R3342" t="str">
            <v>Année Philologique</v>
          </cell>
          <cell r="S3342" t="str">
            <v/>
          </cell>
        </row>
        <row r="3343">
          <cell r="E3343">
            <v>2305</v>
          </cell>
          <cell r="F3343" t="str">
            <v>Logins</v>
          </cell>
          <cell r="G3343" t="str">
            <v>201906</v>
          </cell>
          <cell r="H3343" t="str">
            <v>Library of Congress</v>
          </cell>
          <cell r="I3343" t="str">
            <v>Washington</v>
          </cell>
          <cell r="J3343" t="str">
            <v>USA</v>
          </cell>
          <cell r="K3343">
            <v>2</v>
          </cell>
          <cell r="L3343" t="str">
            <v>Institute</v>
          </cell>
          <cell r="M3343">
            <v>9</v>
          </cell>
          <cell r="N3343" t="str">
            <v>CARN-2</v>
          </cell>
          <cell r="O3343" t="str">
            <v/>
          </cell>
          <cell r="P3343" t="str">
            <v/>
          </cell>
          <cell r="Q3343">
            <v>40</v>
          </cell>
          <cell r="R3343" t="str">
            <v>Année Philologique</v>
          </cell>
          <cell r="S3343" t="str">
            <v/>
          </cell>
        </row>
        <row r="3344">
          <cell r="E3344">
            <v>2305</v>
          </cell>
          <cell r="F3344" t="str">
            <v>Logins</v>
          </cell>
          <cell r="G3344" t="str">
            <v>201907</v>
          </cell>
          <cell r="H3344" t="str">
            <v>Library of Congress</v>
          </cell>
          <cell r="I3344" t="str">
            <v>Washington</v>
          </cell>
          <cell r="J3344" t="str">
            <v>USA</v>
          </cell>
          <cell r="K3344">
            <v>2</v>
          </cell>
          <cell r="L3344" t="str">
            <v>Institute</v>
          </cell>
          <cell r="M3344">
            <v>9</v>
          </cell>
          <cell r="N3344" t="str">
            <v>CARN-2</v>
          </cell>
          <cell r="O3344" t="str">
            <v/>
          </cell>
          <cell r="P3344" t="str">
            <v/>
          </cell>
          <cell r="Q3344">
            <v>40</v>
          </cell>
          <cell r="R3344" t="str">
            <v>Année Philologique</v>
          </cell>
          <cell r="S3344" t="str">
            <v/>
          </cell>
        </row>
        <row r="3345">
          <cell r="E3345">
            <v>2305</v>
          </cell>
          <cell r="F3345" t="str">
            <v>Logins</v>
          </cell>
          <cell r="G3345" t="str">
            <v>201908</v>
          </cell>
          <cell r="H3345" t="str">
            <v>Library of Congress</v>
          </cell>
          <cell r="I3345" t="str">
            <v>Washington</v>
          </cell>
          <cell r="J3345" t="str">
            <v>USA</v>
          </cell>
          <cell r="K3345">
            <v>2</v>
          </cell>
          <cell r="L3345" t="str">
            <v>Institute</v>
          </cell>
          <cell r="M3345">
            <v>9</v>
          </cell>
          <cell r="N3345" t="str">
            <v>CARN-2</v>
          </cell>
          <cell r="O3345" t="str">
            <v/>
          </cell>
          <cell r="P3345" t="str">
            <v/>
          </cell>
          <cell r="Q3345">
            <v>40</v>
          </cell>
          <cell r="R3345" t="str">
            <v>Année Philologique</v>
          </cell>
          <cell r="S3345" t="str">
            <v/>
          </cell>
        </row>
        <row r="3346">
          <cell r="E3346">
            <v>2305</v>
          </cell>
          <cell r="F3346" t="str">
            <v>Logins</v>
          </cell>
          <cell r="G3346" t="str">
            <v>201909</v>
          </cell>
          <cell r="H3346" t="str">
            <v>Library of Congress</v>
          </cell>
          <cell r="I3346" t="str">
            <v>Washington</v>
          </cell>
          <cell r="J3346" t="str">
            <v>USA</v>
          </cell>
          <cell r="K3346">
            <v>2</v>
          </cell>
          <cell r="L3346" t="str">
            <v>Institute</v>
          </cell>
          <cell r="M3346">
            <v>9</v>
          </cell>
          <cell r="N3346" t="str">
            <v>CARN-2</v>
          </cell>
          <cell r="O3346" t="str">
            <v/>
          </cell>
          <cell r="P3346" t="str">
            <v/>
          </cell>
          <cell r="Q3346">
            <v>40</v>
          </cell>
          <cell r="R3346" t="str">
            <v>Année Philologique</v>
          </cell>
          <cell r="S3346" t="str">
            <v/>
          </cell>
        </row>
        <row r="3347">
          <cell r="E3347">
            <v>2305</v>
          </cell>
          <cell r="F3347" t="str">
            <v>Logins</v>
          </cell>
          <cell r="G3347" t="str">
            <v>201910</v>
          </cell>
          <cell r="H3347" t="str">
            <v>Library of Congress</v>
          </cell>
          <cell r="I3347" t="str">
            <v>Washington</v>
          </cell>
          <cell r="J3347" t="str">
            <v>USA</v>
          </cell>
          <cell r="K3347">
            <v>2</v>
          </cell>
          <cell r="L3347" t="str">
            <v>Institute</v>
          </cell>
          <cell r="M3347">
            <v>9</v>
          </cell>
          <cell r="N3347" t="str">
            <v>CARN-2</v>
          </cell>
          <cell r="O3347" t="str">
            <v/>
          </cell>
          <cell r="P3347" t="str">
            <v/>
          </cell>
          <cell r="Q3347">
            <v>40</v>
          </cell>
          <cell r="R3347" t="str">
            <v>Année Philologique</v>
          </cell>
          <cell r="S3347" t="str">
            <v/>
          </cell>
        </row>
        <row r="3348">
          <cell r="E3348">
            <v>2305</v>
          </cell>
          <cell r="F3348" t="str">
            <v>Logins</v>
          </cell>
          <cell r="G3348" t="str">
            <v>201911</v>
          </cell>
          <cell r="H3348" t="str">
            <v>Library of Congress</v>
          </cell>
          <cell r="I3348" t="str">
            <v>Washington</v>
          </cell>
          <cell r="J3348" t="str">
            <v>USA</v>
          </cell>
          <cell r="K3348">
            <v>2</v>
          </cell>
          <cell r="L3348" t="str">
            <v>Institute</v>
          </cell>
          <cell r="M3348">
            <v>9</v>
          </cell>
          <cell r="N3348" t="str">
            <v>CARN-2</v>
          </cell>
          <cell r="O3348" t="str">
            <v/>
          </cell>
          <cell r="P3348" t="str">
            <v/>
          </cell>
          <cell r="Q3348">
            <v>40</v>
          </cell>
          <cell r="R3348" t="str">
            <v>Année Philologique</v>
          </cell>
          <cell r="S3348" t="str">
            <v/>
          </cell>
        </row>
        <row r="3349">
          <cell r="E3349">
            <v>2306</v>
          </cell>
          <cell r="F3349" t="str">
            <v>Logins</v>
          </cell>
          <cell r="G3349" t="str">
            <v>201901</v>
          </cell>
          <cell r="H3349" t="str">
            <v>Universitäts-und Forschungsbibliothek Erfurt - Gotha</v>
          </cell>
          <cell r="I3349" t="str">
            <v>Erfurt</v>
          </cell>
          <cell r="J3349" t="str">
            <v>Germany</v>
          </cell>
          <cell r="K3349">
            <v>1</v>
          </cell>
          <cell r="L3349" t="str">
            <v>Consortium</v>
          </cell>
          <cell r="M3349">
            <v>3</v>
          </cell>
          <cell r="N3349" t="str">
            <v>Standard</v>
          </cell>
          <cell r="O3349" t="str">
            <v/>
          </cell>
          <cell r="P3349" t="str">
            <v/>
          </cell>
          <cell r="Q3349">
            <v>3</v>
          </cell>
          <cell r="R3349" t="str">
            <v>Année Philologique</v>
          </cell>
          <cell r="S3349" t="str">
            <v/>
          </cell>
        </row>
        <row r="3350">
          <cell r="E3350">
            <v>2306</v>
          </cell>
          <cell r="F3350" t="str">
            <v>Logins</v>
          </cell>
          <cell r="G3350" t="str">
            <v>201902</v>
          </cell>
          <cell r="H3350" t="str">
            <v>Universitäts-und Forschungsbibliothek Erfurt - Gotha</v>
          </cell>
          <cell r="I3350" t="str">
            <v>Erfurt</v>
          </cell>
          <cell r="J3350" t="str">
            <v>Germany</v>
          </cell>
          <cell r="K3350">
            <v>1</v>
          </cell>
          <cell r="L3350" t="str">
            <v>Consortium</v>
          </cell>
          <cell r="M3350">
            <v>3</v>
          </cell>
          <cell r="N3350" t="str">
            <v>Standard</v>
          </cell>
          <cell r="O3350" t="str">
            <v/>
          </cell>
          <cell r="P3350" t="str">
            <v/>
          </cell>
          <cell r="Q3350">
            <v>3</v>
          </cell>
          <cell r="R3350" t="str">
            <v>Année Philologique</v>
          </cell>
          <cell r="S3350" t="str">
            <v/>
          </cell>
        </row>
        <row r="3351">
          <cell r="E3351">
            <v>2306</v>
          </cell>
          <cell r="F3351" t="str">
            <v>Logins</v>
          </cell>
          <cell r="G3351" t="str">
            <v>201903</v>
          </cell>
          <cell r="H3351" t="str">
            <v>Universitäts-und Forschungsbibliothek Erfurt - Gotha</v>
          </cell>
          <cell r="I3351" t="str">
            <v>Erfurt</v>
          </cell>
          <cell r="J3351" t="str">
            <v>Germany</v>
          </cell>
          <cell r="K3351">
            <v>1</v>
          </cell>
          <cell r="L3351" t="str">
            <v>Consortium</v>
          </cell>
          <cell r="M3351">
            <v>3</v>
          </cell>
          <cell r="N3351" t="str">
            <v>Standard</v>
          </cell>
          <cell r="O3351" t="str">
            <v/>
          </cell>
          <cell r="P3351" t="str">
            <v/>
          </cell>
          <cell r="Q3351">
            <v>3</v>
          </cell>
          <cell r="R3351" t="str">
            <v>Année Philologique</v>
          </cell>
          <cell r="S3351" t="str">
            <v/>
          </cell>
        </row>
        <row r="3352">
          <cell r="E3352">
            <v>2306</v>
          </cell>
          <cell r="F3352" t="str">
            <v>Logins</v>
          </cell>
          <cell r="G3352" t="str">
            <v>201904</v>
          </cell>
          <cell r="H3352" t="str">
            <v>Universitäts-und Forschungsbibliothek Erfurt - Gotha</v>
          </cell>
          <cell r="I3352" t="str">
            <v>Erfurt</v>
          </cell>
          <cell r="J3352" t="str">
            <v>Germany</v>
          </cell>
          <cell r="K3352">
            <v>1</v>
          </cell>
          <cell r="L3352" t="str">
            <v>Consortium</v>
          </cell>
          <cell r="M3352">
            <v>3</v>
          </cell>
          <cell r="N3352" t="str">
            <v>Standard</v>
          </cell>
          <cell r="O3352" t="str">
            <v/>
          </cell>
          <cell r="P3352" t="str">
            <v/>
          </cell>
          <cell r="Q3352">
            <v>3</v>
          </cell>
          <cell r="R3352" t="str">
            <v>Année Philologique</v>
          </cell>
          <cell r="S3352" t="str">
            <v/>
          </cell>
        </row>
        <row r="3353">
          <cell r="E3353">
            <v>2306</v>
          </cell>
          <cell r="F3353" t="str">
            <v>Logins</v>
          </cell>
          <cell r="G3353" t="str">
            <v>201905</v>
          </cell>
          <cell r="H3353" t="str">
            <v>Universitäts-und Forschungsbibliothek Erfurt - Gotha</v>
          </cell>
          <cell r="I3353" t="str">
            <v>Erfurt</v>
          </cell>
          <cell r="J3353" t="str">
            <v>Germany</v>
          </cell>
          <cell r="K3353">
            <v>1</v>
          </cell>
          <cell r="L3353" t="str">
            <v>Consortium</v>
          </cell>
          <cell r="M3353">
            <v>3</v>
          </cell>
          <cell r="N3353" t="str">
            <v>Standard</v>
          </cell>
          <cell r="O3353" t="str">
            <v/>
          </cell>
          <cell r="P3353" t="str">
            <v/>
          </cell>
          <cell r="Q3353">
            <v>3</v>
          </cell>
          <cell r="R3353" t="str">
            <v>Année Philologique</v>
          </cell>
          <cell r="S3353" t="str">
            <v/>
          </cell>
        </row>
        <row r="3354">
          <cell r="E3354">
            <v>2306</v>
          </cell>
          <cell r="F3354" t="str">
            <v>Logins</v>
          </cell>
          <cell r="G3354" t="str">
            <v>201906</v>
          </cell>
          <cell r="H3354" t="str">
            <v>Universitäts-und Forschungsbibliothek Erfurt - Gotha</v>
          </cell>
          <cell r="I3354" t="str">
            <v>Erfurt</v>
          </cell>
          <cell r="J3354" t="str">
            <v>Germany</v>
          </cell>
          <cell r="K3354">
            <v>1</v>
          </cell>
          <cell r="L3354" t="str">
            <v>Consortium</v>
          </cell>
          <cell r="M3354">
            <v>3</v>
          </cell>
          <cell r="N3354" t="str">
            <v>Standard</v>
          </cell>
          <cell r="O3354" t="str">
            <v/>
          </cell>
          <cell r="P3354" t="str">
            <v/>
          </cell>
          <cell r="Q3354">
            <v>3</v>
          </cell>
          <cell r="R3354" t="str">
            <v>Année Philologique</v>
          </cell>
          <cell r="S3354" t="str">
            <v/>
          </cell>
        </row>
        <row r="3355">
          <cell r="E3355">
            <v>2306</v>
          </cell>
          <cell r="F3355" t="str">
            <v>Logins</v>
          </cell>
          <cell r="G3355" t="str">
            <v>201907</v>
          </cell>
          <cell r="H3355" t="str">
            <v>Universitäts-und Forschungsbibliothek Erfurt - Gotha</v>
          </cell>
          <cell r="I3355" t="str">
            <v>Erfurt</v>
          </cell>
          <cell r="J3355" t="str">
            <v>Germany</v>
          </cell>
          <cell r="K3355">
            <v>1</v>
          </cell>
          <cell r="L3355" t="str">
            <v>Consortium</v>
          </cell>
          <cell r="M3355">
            <v>3</v>
          </cell>
          <cell r="N3355" t="str">
            <v>Standard</v>
          </cell>
          <cell r="O3355" t="str">
            <v/>
          </cell>
          <cell r="P3355" t="str">
            <v/>
          </cell>
          <cell r="Q3355">
            <v>3</v>
          </cell>
          <cell r="R3355" t="str">
            <v>Année Philologique</v>
          </cell>
          <cell r="S3355" t="str">
            <v/>
          </cell>
        </row>
        <row r="3356">
          <cell r="E3356">
            <v>2306</v>
          </cell>
          <cell r="F3356" t="str">
            <v>Logins</v>
          </cell>
          <cell r="G3356" t="str">
            <v>201908</v>
          </cell>
          <cell r="H3356" t="str">
            <v>Universitäts-und Forschungsbibliothek Erfurt - Gotha</v>
          </cell>
          <cell r="I3356" t="str">
            <v>Erfurt</v>
          </cell>
          <cell r="J3356" t="str">
            <v>Germany</v>
          </cell>
          <cell r="K3356">
            <v>1</v>
          </cell>
          <cell r="L3356" t="str">
            <v>Consortium</v>
          </cell>
          <cell r="M3356">
            <v>3</v>
          </cell>
          <cell r="N3356" t="str">
            <v>Standard</v>
          </cell>
          <cell r="O3356" t="str">
            <v/>
          </cell>
          <cell r="P3356" t="str">
            <v/>
          </cell>
          <cell r="Q3356">
            <v>3</v>
          </cell>
          <cell r="R3356" t="str">
            <v>Année Philologique</v>
          </cell>
          <cell r="S3356" t="str">
            <v/>
          </cell>
        </row>
        <row r="3357">
          <cell r="E3357">
            <v>2306</v>
          </cell>
          <cell r="F3357" t="str">
            <v>Logins</v>
          </cell>
          <cell r="G3357" t="str">
            <v>201909</v>
          </cell>
          <cell r="H3357" t="str">
            <v>Universitäts-und Forschungsbibliothek Erfurt - Gotha</v>
          </cell>
          <cell r="I3357" t="str">
            <v>Erfurt</v>
          </cell>
          <cell r="J3357" t="str">
            <v>Germany</v>
          </cell>
          <cell r="K3357">
            <v>1</v>
          </cell>
          <cell r="L3357" t="str">
            <v>Consortium</v>
          </cell>
          <cell r="M3357">
            <v>3</v>
          </cell>
          <cell r="N3357" t="str">
            <v>Standard</v>
          </cell>
          <cell r="O3357" t="str">
            <v/>
          </cell>
          <cell r="P3357" t="str">
            <v/>
          </cell>
          <cell r="Q3357">
            <v>3</v>
          </cell>
          <cell r="R3357" t="str">
            <v>Année Philologique</v>
          </cell>
          <cell r="S3357" t="str">
            <v/>
          </cell>
        </row>
        <row r="3358">
          <cell r="E3358">
            <v>2306</v>
          </cell>
          <cell r="F3358" t="str">
            <v>Logins</v>
          </cell>
          <cell r="G3358" t="str">
            <v>201910</v>
          </cell>
          <cell r="H3358" t="str">
            <v>Universitäts-und Forschungsbibliothek Erfurt - Gotha</v>
          </cell>
          <cell r="I3358" t="str">
            <v>Erfurt</v>
          </cell>
          <cell r="J3358" t="str">
            <v>Germany</v>
          </cell>
          <cell r="K3358">
            <v>1</v>
          </cell>
          <cell r="L3358" t="str">
            <v>Consortium</v>
          </cell>
          <cell r="M3358">
            <v>3</v>
          </cell>
          <cell r="N3358" t="str">
            <v>Standard</v>
          </cell>
          <cell r="O3358" t="str">
            <v/>
          </cell>
          <cell r="P3358" t="str">
            <v/>
          </cell>
          <cell r="Q3358">
            <v>3</v>
          </cell>
          <cell r="R3358" t="str">
            <v>Année Philologique</v>
          </cell>
          <cell r="S3358" t="str">
            <v/>
          </cell>
        </row>
        <row r="3359">
          <cell r="E3359">
            <v>2306</v>
          </cell>
          <cell r="F3359" t="str">
            <v>Logins</v>
          </cell>
          <cell r="G3359" t="str">
            <v>201911</v>
          </cell>
          <cell r="H3359" t="str">
            <v>Universitäts-und Forschungsbibliothek Erfurt - Gotha</v>
          </cell>
          <cell r="I3359" t="str">
            <v>Erfurt</v>
          </cell>
          <cell r="J3359" t="str">
            <v>Germany</v>
          </cell>
          <cell r="K3359">
            <v>1</v>
          </cell>
          <cell r="L3359" t="str">
            <v>Consortium</v>
          </cell>
          <cell r="M3359">
            <v>3</v>
          </cell>
          <cell r="N3359" t="str">
            <v>Standard</v>
          </cell>
          <cell r="O3359" t="str">
            <v/>
          </cell>
          <cell r="P3359" t="str">
            <v/>
          </cell>
          <cell r="Q3359">
            <v>3</v>
          </cell>
          <cell r="R3359" t="str">
            <v>Année Philologique</v>
          </cell>
          <cell r="S3359" t="str">
            <v/>
          </cell>
        </row>
        <row r="3360">
          <cell r="E3360">
            <v>2306</v>
          </cell>
          <cell r="F3360" t="str">
            <v>Logins</v>
          </cell>
          <cell r="G3360" t="str">
            <v>201912</v>
          </cell>
          <cell r="H3360" t="str">
            <v>Universitäts-und Forschungsbibliothek Erfurt - Gotha</v>
          </cell>
          <cell r="I3360" t="str">
            <v>Erfurt</v>
          </cell>
          <cell r="J3360" t="str">
            <v>Germany</v>
          </cell>
          <cell r="K3360">
            <v>1</v>
          </cell>
          <cell r="L3360" t="str">
            <v>Consortium</v>
          </cell>
          <cell r="M3360">
            <v>3</v>
          </cell>
          <cell r="N3360" t="str">
            <v>Standard</v>
          </cell>
          <cell r="O3360" t="str">
            <v/>
          </cell>
          <cell r="P3360" t="str">
            <v/>
          </cell>
          <cell r="Q3360">
            <v>3</v>
          </cell>
          <cell r="R3360" t="str">
            <v>Année Philologique</v>
          </cell>
          <cell r="S3360" t="str">
            <v/>
          </cell>
        </row>
        <row r="3361">
          <cell r="E3361">
            <v>2307</v>
          </cell>
          <cell r="F3361" t="str">
            <v>Logins</v>
          </cell>
          <cell r="G3361" t="str">
            <v>201901</v>
          </cell>
          <cell r="H3361" t="str">
            <v>University of Manitoba</v>
          </cell>
          <cell r="I3361" t="str">
            <v>Winnipeg</v>
          </cell>
          <cell r="J3361" t="str">
            <v>Canada</v>
          </cell>
          <cell r="K3361">
            <v>1</v>
          </cell>
          <cell r="L3361" t="str">
            <v>Consortium</v>
          </cell>
          <cell r="M3361">
            <v>3</v>
          </cell>
          <cell r="N3361" t="str">
            <v>Standard</v>
          </cell>
          <cell r="O3361" t="str">
            <v/>
          </cell>
          <cell r="P3361" t="str">
            <v/>
          </cell>
          <cell r="Q3361">
            <v>3</v>
          </cell>
          <cell r="R3361" t="str">
            <v>Année Philologique</v>
          </cell>
          <cell r="S3361" t="str">
            <v/>
          </cell>
        </row>
        <row r="3362">
          <cell r="E3362">
            <v>2307</v>
          </cell>
          <cell r="F3362" t="str">
            <v>Logins</v>
          </cell>
          <cell r="G3362" t="str">
            <v>201902</v>
          </cell>
          <cell r="H3362" t="str">
            <v>University of Manitoba</v>
          </cell>
          <cell r="I3362" t="str">
            <v>Winnipeg</v>
          </cell>
          <cell r="J3362" t="str">
            <v>Canada</v>
          </cell>
          <cell r="K3362">
            <v>1</v>
          </cell>
          <cell r="L3362" t="str">
            <v>Consortium</v>
          </cell>
          <cell r="M3362">
            <v>3</v>
          </cell>
          <cell r="N3362" t="str">
            <v>Standard</v>
          </cell>
          <cell r="O3362" t="str">
            <v/>
          </cell>
          <cell r="P3362" t="str">
            <v/>
          </cell>
          <cell r="Q3362">
            <v>3</v>
          </cell>
          <cell r="R3362" t="str">
            <v>Année Philologique</v>
          </cell>
          <cell r="S3362" t="str">
            <v/>
          </cell>
        </row>
        <row r="3363">
          <cell r="E3363">
            <v>2307</v>
          </cell>
          <cell r="F3363" t="str">
            <v>Logins</v>
          </cell>
          <cell r="G3363" t="str">
            <v>201903</v>
          </cell>
          <cell r="H3363" t="str">
            <v>University of Manitoba</v>
          </cell>
          <cell r="I3363" t="str">
            <v>Winnipeg</v>
          </cell>
          <cell r="J3363" t="str">
            <v>Canada</v>
          </cell>
          <cell r="K3363">
            <v>1</v>
          </cell>
          <cell r="L3363" t="str">
            <v>Consortium</v>
          </cell>
          <cell r="M3363">
            <v>3</v>
          </cell>
          <cell r="N3363" t="str">
            <v>Standard</v>
          </cell>
          <cell r="O3363" t="str">
            <v/>
          </cell>
          <cell r="P3363" t="str">
            <v/>
          </cell>
          <cell r="Q3363">
            <v>3</v>
          </cell>
          <cell r="R3363" t="str">
            <v>Année Philologique</v>
          </cell>
          <cell r="S3363" t="str">
            <v/>
          </cell>
        </row>
        <row r="3364">
          <cell r="E3364">
            <v>2307</v>
          </cell>
          <cell r="F3364" t="str">
            <v>Logins</v>
          </cell>
          <cell r="G3364" t="str">
            <v>201904</v>
          </cell>
          <cell r="H3364" t="str">
            <v>University of Manitoba</v>
          </cell>
          <cell r="I3364" t="str">
            <v>Winnipeg</v>
          </cell>
          <cell r="J3364" t="str">
            <v>Canada</v>
          </cell>
          <cell r="K3364">
            <v>1</v>
          </cell>
          <cell r="L3364" t="str">
            <v>Consortium</v>
          </cell>
          <cell r="M3364">
            <v>3</v>
          </cell>
          <cell r="N3364" t="str">
            <v>Standard</v>
          </cell>
          <cell r="O3364" t="str">
            <v/>
          </cell>
          <cell r="P3364" t="str">
            <v/>
          </cell>
          <cell r="Q3364">
            <v>3</v>
          </cell>
          <cell r="R3364" t="str">
            <v>Année Philologique</v>
          </cell>
          <cell r="S3364" t="str">
            <v/>
          </cell>
        </row>
        <row r="3365">
          <cell r="E3365">
            <v>2307</v>
          </cell>
          <cell r="F3365" t="str">
            <v>Logins</v>
          </cell>
          <cell r="G3365" t="str">
            <v>201905</v>
          </cell>
          <cell r="H3365" t="str">
            <v>University of Manitoba</v>
          </cell>
          <cell r="I3365" t="str">
            <v>Winnipeg</v>
          </cell>
          <cell r="J3365" t="str">
            <v>Canada</v>
          </cell>
          <cell r="K3365">
            <v>1</v>
          </cell>
          <cell r="L3365" t="str">
            <v>Consortium</v>
          </cell>
          <cell r="M3365">
            <v>3</v>
          </cell>
          <cell r="N3365" t="str">
            <v>Standard</v>
          </cell>
          <cell r="O3365" t="str">
            <v/>
          </cell>
          <cell r="P3365" t="str">
            <v/>
          </cell>
          <cell r="Q3365">
            <v>3</v>
          </cell>
          <cell r="R3365" t="str">
            <v>Année Philologique</v>
          </cell>
          <cell r="S3365" t="str">
            <v/>
          </cell>
        </row>
        <row r="3366">
          <cell r="E3366">
            <v>2307</v>
          </cell>
          <cell r="F3366" t="str">
            <v>Logins</v>
          </cell>
          <cell r="G3366" t="str">
            <v>201906</v>
          </cell>
          <cell r="H3366" t="str">
            <v>University of Manitoba</v>
          </cell>
          <cell r="I3366" t="str">
            <v>Winnipeg</v>
          </cell>
          <cell r="J3366" t="str">
            <v>Canada</v>
          </cell>
          <cell r="K3366">
            <v>1</v>
          </cell>
          <cell r="L3366" t="str">
            <v>Consortium</v>
          </cell>
          <cell r="M3366">
            <v>3</v>
          </cell>
          <cell r="N3366" t="str">
            <v>Standard</v>
          </cell>
          <cell r="O3366" t="str">
            <v/>
          </cell>
          <cell r="P3366" t="str">
            <v/>
          </cell>
          <cell r="Q3366">
            <v>3</v>
          </cell>
          <cell r="R3366" t="str">
            <v>Année Philologique</v>
          </cell>
          <cell r="S3366" t="str">
            <v/>
          </cell>
        </row>
        <row r="3367">
          <cell r="E3367">
            <v>2307</v>
          </cell>
          <cell r="F3367" t="str">
            <v>Logins</v>
          </cell>
          <cell r="G3367" t="str">
            <v>201907</v>
          </cell>
          <cell r="H3367" t="str">
            <v>University of Manitoba</v>
          </cell>
          <cell r="I3367" t="str">
            <v>Winnipeg</v>
          </cell>
          <cell r="J3367" t="str">
            <v>Canada</v>
          </cell>
          <cell r="K3367">
            <v>1</v>
          </cell>
          <cell r="L3367" t="str">
            <v>Consortium</v>
          </cell>
          <cell r="M3367">
            <v>3</v>
          </cell>
          <cell r="N3367" t="str">
            <v>Standard</v>
          </cell>
          <cell r="O3367" t="str">
            <v/>
          </cell>
          <cell r="P3367" t="str">
            <v/>
          </cell>
          <cell r="Q3367">
            <v>3</v>
          </cell>
          <cell r="R3367" t="str">
            <v>Année Philologique</v>
          </cell>
          <cell r="S3367" t="str">
            <v/>
          </cell>
        </row>
        <row r="3368">
          <cell r="E3368">
            <v>2307</v>
          </cell>
          <cell r="F3368" t="str">
            <v>Logins</v>
          </cell>
          <cell r="G3368" t="str">
            <v>201908</v>
          </cell>
          <cell r="H3368" t="str">
            <v>University of Manitoba</v>
          </cell>
          <cell r="I3368" t="str">
            <v>Winnipeg</v>
          </cell>
          <cell r="J3368" t="str">
            <v>Canada</v>
          </cell>
          <cell r="K3368">
            <v>1</v>
          </cell>
          <cell r="L3368" t="str">
            <v>Consortium</v>
          </cell>
          <cell r="M3368">
            <v>3</v>
          </cell>
          <cell r="N3368" t="str">
            <v>Standard</v>
          </cell>
          <cell r="O3368" t="str">
            <v/>
          </cell>
          <cell r="P3368" t="str">
            <v/>
          </cell>
          <cell r="Q3368">
            <v>3</v>
          </cell>
          <cell r="R3368" t="str">
            <v>Année Philologique</v>
          </cell>
          <cell r="S3368" t="str">
            <v/>
          </cell>
        </row>
        <row r="3369">
          <cell r="E3369">
            <v>2307</v>
          </cell>
          <cell r="F3369" t="str">
            <v>Logins</v>
          </cell>
          <cell r="G3369" t="str">
            <v>201909</v>
          </cell>
          <cell r="H3369" t="str">
            <v>University of Manitoba</v>
          </cell>
          <cell r="I3369" t="str">
            <v>Winnipeg</v>
          </cell>
          <cell r="J3369" t="str">
            <v>Canada</v>
          </cell>
          <cell r="K3369">
            <v>1</v>
          </cell>
          <cell r="L3369" t="str">
            <v>Consortium</v>
          </cell>
          <cell r="M3369">
            <v>3</v>
          </cell>
          <cell r="N3369" t="str">
            <v>Standard</v>
          </cell>
          <cell r="O3369" t="str">
            <v/>
          </cell>
          <cell r="P3369" t="str">
            <v/>
          </cell>
          <cell r="Q3369">
            <v>3</v>
          </cell>
          <cell r="R3369" t="str">
            <v>Année Philologique</v>
          </cell>
          <cell r="S3369" t="str">
            <v/>
          </cell>
        </row>
        <row r="3370">
          <cell r="E3370">
            <v>2307</v>
          </cell>
          <cell r="F3370" t="str">
            <v>Logins</v>
          </cell>
          <cell r="G3370" t="str">
            <v>201910</v>
          </cell>
          <cell r="H3370" t="str">
            <v>University of Manitoba</v>
          </cell>
          <cell r="I3370" t="str">
            <v>Winnipeg</v>
          </cell>
          <cell r="J3370" t="str">
            <v>Canada</v>
          </cell>
          <cell r="K3370">
            <v>1</v>
          </cell>
          <cell r="L3370" t="str">
            <v>Consortium</v>
          </cell>
          <cell r="M3370">
            <v>3</v>
          </cell>
          <cell r="N3370" t="str">
            <v>Standard</v>
          </cell>
          <cell r="O3370" t="str">
            <v/>
          </cell>
          <cell r="P3370" t="str">
            <v/>
          </cell>
          <cell r="Q3370">
            <v>3</v>
          </cell>
          <cell r="R3370" t="str">
            <v>Année Philologique</v>
          </cell>
          <cell r="S3370" t="str">
            <v/>
          </cell>
        </row>
        <row r="3371">
          <cell r="E3371">
            <v>2307</v>
          </cell>
          <cell r="F3371" t="str">
            <v>Logins</v>
          </cell>
          <cell r="G3371" t="str">
            <v>201911</v>
          </cell>
          <cell r="H3371" t="str">
            <v>University of Manitoba</v>
          </cell>
          <cell r="I3371" t="str">
            <v>Winnipeg</v>
          </cell>
          <cell r="J3371" t="str">
            <v>Canada</v>
          </cell>
          <cell r="K3371">
            <v>1</v>
          </cell>
          <cell r="L3371" t="str">
            <v>Consortium</v>
          </cell>
          <cell r="M3371">
            <v>3</v>
          </cell>
          <cell r="N3371" t="str">
            <v>Standard</v>
          </cell>
          <cell r="O3371" t="str">
            <v/>
          </cell>
          <cell r="P3371" t="str">
            <v/>
          </cell>
          <cell r="Q3371">
            <v>3</v>
          </cell>
          <cell r="R3371" t="str">
            <v>Année Philologique</v>
          </cell>
          <cell r="S3371" t="str">
            <v/>
          </cell>
        </row>
        <row r="3372">
          <cell r="E3372">
            <v>2307</v>
          </cell>
          <cell r="F3372" t="str">
            <v>Logins</v>
          </cell>
          <cell r="G3372" t="str">
            <v>201912</v>
          </cell>
          <cell r="H3372" t="str">
            <v>University of Manitoba</v>
          </cell>
          <cell r="I3372" t="str">
            <v>Winnipeg</v>
          </cell>
          <cell r="J3372" t="str">
            <v>Canada</v>
          </cell>
          <cell r="K3372">
            <v>1</v>
          </cell>
          <cell r="L3372" t="str">
            <v>Consortium</v>
          </cell>
          <cell r="M3372">
            <v>3</v>
          </cell>
          <cell r="N3372" t="str">
            <v>Standard</v>
          </cell>
          <cell r="O3372" t="str">
            <v/>
          </cell>
          <cell r="P3372" t="str">
            <v/>
          </cell>
          <cell r="Q3372">
            <v>3</v>
          </cell>
          <cell r="R3372" t="str">
            <v>Année Philologique</v>
          </cell>
          <cell r="S3372" t="str">
            <v/>
          </cell>
        </row>
        <row r="3373">
          <cell r="E3373">
            <v>2308</v>
          </cell>
          <cell r="F3373" t="str">
            <v>Logins</v>
          </cell>
          <cell r="G3373" t="str">
            <v>201901</v>
          </cell>
          <cell r="H3373" t="str">
            <v>Università di Udine</v>
          </cell>
          <cell r="I3373" t="str">
            <v>Udine</v>
          </cell>
          <cell r="J3373" t="str">
            <v>Italy</v>
          </cell>
          <cell r="K3373">
            <v>2</v>
          </cell>
          <cell r="L3373" t="str">
            <v>Institute</v>
          </cell>
          <cell r="M3373">
            <v>3</v>
          </cell>
          <cell r="N3373" t="str">
            <v>Standard</v>
          </cell>
          <cell r="O3373" t="str">
            <v/>
          </cell>
          <cell r="P3373" t="str">
            <v/>
          </cell>
          <cell r="Q3373">
            <v>3</v>
          </cell>
          <cell r="R3373" t="str">
            <v>Année Philologique</v>
          </cell>
          <cell r="S3373" t="str">
            <v/>
          </cell>
        </row>
        <row r="3374">
          <cell r="E3374">
            <v>2308</v>
          </cell>
          <cell r="F3374" t="str">
            <v>Logins</v>
          </cell>
          <cell r="G3374" t="str">
            <v>201902</v>
          </cell>
          <cell r="H3374" t="str">
            <v>Università di Udine</v>
          </cell>
          <cell r="I3374" t="str">
            <v>Udine</v>
          </cell>
          <cell r="J3374" t="str">
            <v>Italy</v>
          </cell>
          <cell r="K3374">
            <v>2</v>
          </cell>
          <cell r="L3374" t="str">
            <v>Institute</v>
          </cell>
          <cell r="M3374">
            <v>3</v>
          </cell>
          <cell r="N3374" t="str">
            <v>Standard</v>
          </cell>
          <cell r="O3374" t="str">
            <v/>
          </cell>
          <cell r="P3374" t="str">
            <v/>
          </cell>
          <cell r="Q3374">
            <v>3</v>
          </cell>
          <cell r="R3374" t="str">
            <v>Année Philologique</v>
          </cell>
          <cell r="S3374" t="str">
            <v/>
          </cell>
        </row>
        <row r="3375">
          <cell r="E3375">
            <v>2308</v>
          </cell>
          <cell r="F3375" t="str">
            <v>Logins</v>
          </cell>
          <cell r="G3375" t="str">
            <v>201903</v>
          </cell>
          <cell r="H3375" t="str">
            <v>Università di Udine</v>
          </cell>
          <cell r="I3375" t="str">
            <v>Udine</v>
          </cell>
          <cell r="J3375" t="str">
            <v>Italy</v>
          </cell>
          <cell r="K3375">
            <v>2</v>
          </cell>
          <cell r="L3375" t="str">
            <v>Institute</v>
          </cell>
          <cell r="M3375">
            <v>3</v>
          </cell>
          <cell r="N3375" t="str">
            <v>Standard</v>
          </cell>
          <cell r="O3375" t="str">
            <v/>
          </cell>
          <cell r="P3375" t="str">
            <v/>
          </cell>
          <cell r="Q3375">
            <v>3</v>
          </cell>
          <cell r="R3375" t="str">
            <v>Année Philologique</v>
          </cell>
          <cell r="S3375" t="str">
            <v/>
          </cell>
        </row>
        <row r="3376">
          <cell r="E3376">
            <v>2308</v>
          </cell>
          <cell r="F3376" t="str">
            <v>Logins</v>
          </cell>
          <cell r="G3376" t="str">
            <v>201904</v>
          </cell>
          <cell r="H3376" t="str">
            <v>Università di Udine</v>
          </cell>
          <cell r="I3376" t="str">
            <v>Udine</v>
          </cell>
          <cell r="J3376" t="str">
            <v>Italy</v>
          </cell>
          <cell r="K3376">
            <v>2</v>
          </cell>
          <cell r="L3376" t="str">
            <v>Institute</v>
          </cell>
          <cell r="M3376">
            <v>3</v>
          </cell>
          <cell r="N3376" t="str">
            <v>Standard</v>
          </cell>
          <cell r="O3376" t="str">
            <v/>
          </cell>
          <cell r="P3376" t="str">
            <v/>
          </cell>
          <cell r="Q3376">
            <v>3</v>
          </cell>
          <cell r="R3376" t="str">
            <v>Année Philologique</v>
          </cell>
          <cell r="S3376" t="str">
            <v/>
          </cell>
        </row>
        <row r="3377">
          <cell r="E3377">
            <v>2308</v>
          </cell>
          <cell r="F3377" t="str">
            <v>Logins</v>
          </cell>
          <cell r="G3377" t="str">
            <v>201905</v>
          </cell>
          <cell r="H3377" t="str">
            <v>Università di Udine</v>
          </cell>
          <cell r="I3377" t="str">
            <v>Udine</v>
          </cell>
          <cell r="J3377" t="str">
            <v>Italy</v>
          </cell>
          <cell r="K3377">
            <v>2</v>
          </cell>
          <cell r="L3377" t="str">
            <v>Institute</v>
          </cell>
          <cell r="M3377">
            <v>3</v>
          </cell>
          <cell r="N3377" t="str">
            <v>Standard</v>
          </cell>
          <cell r="O3377" t="str">
            <v/>
          </cell>
          <cell r="P3377" t="str">
            <v/>
          </cell>
          <cell r="Q3377">
            <v>3</v>
          </cell>
          <cell r="R3377" t="str">
            <v>Année Philologique</v>
          </cell>
          <cell r="S3377" t="str">
            <v/>
          </cell>
        </row>
        <row r="3378">
          <cell r="E3378">
            <v>2308</v>
          </cell>
          <cell r="F3378" t="str">
            <v>Logins</v>
          </cell>
          <cell r="G3378" t="str">
            <v>201906</v>
          </cell>
          <cell r="H3378" t="str">
            <v>Università di Udine</v>
          </cell>
          <cell r="I3378" t="str">
            <v>Udine</v>
          </cell>
          <cell r="J3378" t="str">
            <v>Italy</v>
          </cell>
          <cell r="K3378">
            <v>2</v>
          </cell>
          <cell r="L3378" t="str">
            <v>Institute</v>
          </cell>
          <cell r="M3378">
            <v>3</v>
          </cell>
          <cell r="N3378" t="str">
            <v>Standard</v>
          </cell>
          <cell r="O3378" t="str">
            <v/>
          </cell>
          <cell r="P3378" t="str">
            <v/>
          </cell>
          <cell r="Q3378">
            <v>3</v>
          </cell>
          <cell r="R3378" t="str">
            <v>Année Philologique</v>
          </cell>
          <cell r="S3378" t="str">
            <v/>
          </cell>
        </row>
        <row r="3379">
          <cell r="E3379">
            <v>2308</v>
          </cell>
          <cell r="F3379" t="str">
            <v>Logins</v>
          </cell>
          <cell r="G3379" t="str">
            <v>201907</v>
          </cell>
          <cell r="H3379" t="str">
            <v>Università di Udine</v>
          </cell>
          <cell r="I3379" t="str">
            <v>Udine</v>
          </cell>
          <cell r="J3379" t="str">
            <v>Italy</v>
          </cell>
          <cell r="K3379">
            <v>2</v>
          </cell>
          <cell r="L3379" t="str">
            <v>Institute</v>
          </cell>
          <cell r="M3379">
            <v>3</v>
          </cell>
          <cell r="N3379" t="str">
            <v>Standard</v>
          </cell>
          <cell r="O3379" t="str">
            <v/>
          </cell>
          <cell r="P3379" t="str">
            <v/>
          </cell>
          <cell r="Q3379">
            <v>3</v>
          </cell>
          <cell r="R3379" t="str">
            <v>Année Philologique</v>
          </cell>
          <cell r="S3379" t="str">
            <v/>
          </cell>
        </row>
        <row r="3380">
          <cell r="E3380">
            <v>2308</v>
          </cell>
          <cell r="F3380" t="str">
            <v>Logins</v>
          </cell>
          <cell r="G3380" t="str">
            <v>201908</v>
          </cell>
          <cell r="H3380" t="str">
            <v>Università di Udine</v>
          </cell>
          <cell r="I3380" t="str">
            <v>Udine</v>
          </cell>
          <cell r="J3380" t="str">
            <v>Italy</v>
          </cell>
          <cell r="K3380">
            <v>2</v>
          </cell>
          <cell r="L3380" t="str">
            <v>Institute</v>
          </cell>
          <cell r="M3380">
            <v>3</v>
          </cell>
          <cell r="N3380" t="str">
            <v>Standard</v>
          </cell>
          <cell r="O3380" t="str">
            <v/>
          </cell>
          <cell r="P3380" t="str">
            <v/>
          </cell>
          <cell r="Q3380">
            <v>3</v>
          </cell>
          <cell r="R3380" t="str">
            <v>Année Philologique</v>
          </cell>
          <cell r="S3380" t="str">
            <v/>
          </cell>
        </row>
        <row r="3381">
          <cell r="E3381">
            <v>2308</v>
          </cell>
          <cell r="F3381" t="str">
            <v>Logins</v>
          </cell>
          <cell r="G3381" t="str">
            <v>201909</v>
          </cell>
          <cell r="H3381" t="str">
            <v>Università di Udine</v>
          </cell>
          <cell r="I3381" t="str">
            <v>Udine</v>
          </cell>
          <cell r="J3381" t="str">
            <v>Italy</v>
          </cell>
          <cell r="K3381">
            <v>2</v>
          </cell>
          <cell r="L3381" t="str">
            <v>Institute</v>
          </cell>
          <cell r="M3381">
            <v>3</v>
          </cell>
          <cell r="N3381" t="str">
            <v>Standard</v>
          </cell>
          <cell r="O3381" t="str">
            <v/>
          </cell>
          <cell r="P3381" t="str">
            <v/>
          </cell>
          <cell r="Q3381">
            <v>3</v>
          </cell>
          <cell r="R3381" t="str">
            <v>Année Philologique</v>
          </cell>
          <cell r="S3381" t="str">
            <v/>
          </cell>
        </row>
        <row r="3382">
          <cell r="E3382">
            <v>2308</v>
          </cell>
          <cell r="F3382" t="str">
            <v>Logins</v>
          </cell>
          <cell r="G3382" t="str">
            <v>201910</v>
          </cell>
          <cell r="H3382" t="str">
            <v>Università di Udine</v>
          </cell>
          <cell r="I3382" t="str">
            <v>Udine</v>
          </cell>
          <cell r="J3382" t="str">
            <v>Italy</v>
          </cell>
          <cell r="K3382">
            <v>2</v>
          </cell>
          <cell r="L3382" t="str">
            <v>Institute</v>
          </cell>
          <cell r="M3382">
            <v>3</v>
          </cell>
          <cell r="N3382" t="str">
            <v>Standard</v>
          </cell>
          <cell r="O3382" t="str">
            <v/>
          </cell>
          <cell r="P3382" t="str">
            <v/>
          </cell>
          <cell r="Q3382">
            <v>3</v>
          </cell>
          <cell r="R3382" t="str">
            <v>Année Philologique</v>
          </cell>
          <cell r="S3382" t="str">
            <v/>
          </cell>
        </row>
        <row r="3383">
          <cell r="E3383">
            <v>2308</v>
          </cell>
          <cell r="F3383" t="str">
            <v>Logins</v>
          </cell>
          <cell r="G3383" t="str">
            <v>201911</v>
          </cell>
          <cell r="H3383" t="str">
            <v>Università di Udine</v>
          </cell>
          <cell r="I3383" t="str">
            <v>Udine</v>
          </cell>
          <cell r="J3383" t="str">
            <v>Italy</v>
          </cell>
          <cell r="K3383">
            <v>2</v>
          </cell>
          <cell r="L3383" t="str">
            <v>Institute</v>
          </cell>
          <cell r="M3383">
            <v>3</v>
          </cell>
          <cell r="N3383" t="str">
            <v>Standard</v>
          </cell>
          <cell r="O3383" t="str">
            <v/>
          </cell>
          <cell r="P3383" t="str">
            <v/>
          </cell>
          <cell r="Q3383">
            <v>3</v>
          </cell>
          <cell r="R3383" t="str">
            <v>Année Philologique</v>
          </cell>
          <cell r="S3383" t="str">
            <v/>
          </cell>
        </row>
        <row r="3384">
          <cell r="E3384">
            <v>2308</v>
          </cell>
          <cell r="F3384" t="str">
            <v>Logins</v>
          </cell>
          <cell r="G3384" t="str">
            <v>201912</v>
          </cell>
          <cell r="H3384" t="str">
            <v>Università di Udine</v>
          </cell>
          <cell r="I3384" t="str">
            <v>Udine</v>
          </cell>
          <cell r="J3384" t="str">
            <v>Italy</v>
          </cell>
          <cell r="K3384">
            <v>2</v>
          </cell>
          <cell r="L3384" t="str">
            <v>Institute</v>
          </cell>
          <cell r="M3384">
            <v>3</v>
          </cell>
          <cell r="N3384" t="str">
            <v>Standard</v>
          </cell>
          <cell r="O3384" t="str">
            <v/>
          </cell>
          <cell r="P3384" t="str">
            <v/>
          </cell>
          <cell r="Q3384">
            <v>3</v>
          </cell>
          <cell r="R3384" t="str">
            <v>Année Philologique</v>
          </cell>
          <cell r="S3384" t="str">
            <v/>
          </cell>
        </row>
        <row r="3385">
          <cell r="E3385">
            <v>2323</v>
          </cell>
          <cell r="F3385" t="str">
            <v>Logins</v>
          </cell>
          <cell r="G3385" t="str">
            <v>201901</v>
          </cell>
          <cell r="H3385" t="str">
            <v>Università degli Studi della Calabria</v>
          </cell>
          <cell r="I3385" t="str">
            <v>Arcavacata di Rende</v>
          </cell>
          <cell r="J3385" t="str">
            <v>Italy</v>
          </cell>
          <cell r="K3385">
            <v>2</v>
          </cell>
          <cell r="L3385" t="str">
            <v>Institute</v>
          </cell>
          <cell r="M3385">
            <v>3</v>
          </cell>
          <cell r="N3385" t="str">
            <v>Standard</v>
          </cell>
          <cell r="O3385" t="str">
            <v/>
          </cell>
          <cell r="P3385" t="str">
            <v/>
          </cell>
          <cell r="Q3385">
            <v>3</v>
          </cell>
          <cell r="R3385" t="str">
            <v>Année Philologique</v>
          </cell>
          <cell r="S3385" t="str">
            <v/>
          </cell>
        </row>
        <row r="3386">
          <cell r="E3386">
            <v>2323</v>
          </cell>
          <cell r="F3386" t="str">
            <v>Logins</v>
          </cell>
          <cell r="G3386" t="str">
            <v>201902</v>
          </cell>
          <cell r="H3386" t="str">
            <v>Università degli Studi della Calabria</v>
          </cell>
          <cell r="I3386" t="str">
            <v>Arcavacata di Rende</v>
          </cell>
          <cell r="J3386" t="str">
            <v>Italy</v>
          </cell>
          <cell r="K3386">
            <v>2</v>
          </cell>
          <cell r="L3386" t="str">
            <v>Institute</v>
          </cell>
          <cell r="M3386">
            <v>3</v>
          </cell>
          <cell r="N3386" t="str">
            <v>Standard</v>
          </cell>
          <cell r="O3386" t="str">
            <v/>
          </cell>
          <cell r="P3386" t="str">
            <v/>
          </cell>
          <cell r="Q3386">
            <v>3</v>
          </cell>
          <cell r="R3386" t="str">
            <v>Année Philologique</v>
          </cell>
          <cell r="S3386" t="str">
            <v/>
          </cell>
        </row>
        <row r="3387">
          <cell r="E3387">
            <v>2323</v>
          </cell>
          <cell r="F3387" t="str">
            <v>Logins</v>
          </cell>
          <cell r="G3387" t="str">
            <v>201903</v>
          </cell>
          <cell r="H3387" t="str">
            <v>Università degli Studi della Calabria</v>
          </cell>
          <cell r="I3387" t="str">
            <v>Arcavacata di Rende</v>
          </cell>
          <cell r="J3387" t="str">
            <v>Italy</v>
          </cell>
          <cell r="K3387">
            <v>2</v>
          </cell>
          <cell r="L3387" t="str">
            <v>Institute</v>
          </cell>
          <cell r="M3387">
            <v>3</v>
          </cell>
          <cell r="N3387" t="str">
            <v>Standard</v>
          </cell>
          <cell r="O3387" t="str">
            <v/>
          </cell>
          <cell r="P3387" t="str">
            <v/>
          </cell>
          <cell r="Q3387">
            <v>3</v>
          </cell>
          <cell r="R3387" t="str">
            <v>Année Philologique</v>
          </cell>
          <cell r="S3387" t="str">
            <v/>
          </cell>
        </row>
        <row r="3388">
          <cell r="E3388">
            <v>2323</v>
          </cell>
          <cell r="F3388" t="str">
            <v>Logins</v>
          </cell>
          <cell r="G3388" t="str">
            <v>201904</v>
          </cell>
          <cell r="H3388" t="str">
            <v>Università degli Studi della Calabria</v>
          </cell>
          <cell r="I3388" t="str">
            <v>Arcavacata di Rende</v>
          </cell>
          <cell r="J3388" t="str">
            <v>Italy</v>
          </cell>
          <cell r="K3388">
            <v>2</v>
          </cell>
          <cell r="L3388" t="str">
            <v>Institute</v>
          </cell>
          <cell r="M3388">
            <v>3</v>
          </cell>
          <cell r="N3388" t="str">
            <v>Standard</v>
          </cell>
          <cell r="O3388" t="str">
            <v/>
          </cell>
          <cell r="P3388" t="str">
            <v/>
          </cell>
          <cell r="Q3388">
            <v>3</v>
          </cell>
          <cell r="R3388" t="str">
            <v>Année Philologique</v>
          </cell>
          <cell r="S3388" t="str">
            <v/>
          </cell>
        </row>
        <row r="3389">
          <cell r="E3389">
            <v>2323</v>
          </cell>
          <cell r="F3389" t="str">
            <v>Logins</v>
          </cell>
          <cell r="G3389" t="str">
            <v>201905</v>
          </cell>
          <cell r="H3389" t="str">
            <v>Università degli Studi della Calabria</v>
          </cell>
          <cell r="I3389" t="str">
            <v>Arcavacata di Rende</v>
          </cell>
          <cell r="J3389" t="str">
            <v>Italy</v>
          </cell>
          <cell r="K3389">
            <v>2</v>
          </cell>
          <cell r="L3389" t="str">
            <v>Institute</v>
          </cell>
          <cell r="M3389">
            <v>3</v>
          </cell>
          <cell r="N3389" t="str">
            <v>Standard</v>
          </cell>
          <cell r="O3389" t="str">
            <v/>
          </cell>
          <cell r="P3389" t="str">
            <v/>
          </cell>
          <cell r="Q3389">
            <v>3</v>
          </cell>
          <cell r="R3389" t="str">
            <v>Année Philologique</v>
          </cell>
          <cell r="S3389" t="str">
            <v/>
          </cell>
        </row>
        <row r="3390">
          <cell r="E3390">
            <v>2323</v>
          </cell>
          <cell r="F3390" t="str">
            <v>Logins</v>
          </cell>
          <cell r="G3390" t="str">
            <v>201906</v>
          </cell>
          <cell r="H3390" t="str">
            <v>Università degli Studi della Calabria</v>
          </cell>
          <cell r="I3390" t="str">
            <v>Arcavacata di Rende</v>
          </cell>
          <cell r="J3390" t="str">
            <v>Italy</v>
          </cell>
          <cell r="K3390">
            <v>2</v>
          </cell>
          <cell r="L3390" t="str">
            <v>Institute</v>
          </cell>
          <cell r="M3390">
            <v>3</v>
          </cell>
          <cell r="N3390" t="str">
            <v>Standard</v>
          </cell>
          <cell r="O3390" t="str">
            <v/>
          </cell>
          <cell r="P3390" t="str">
            <v/>
          </cell>
          <cell r="Q3390">
            <v>3</v>
          </cell>
          <cell r="R3390" t="str">
            <v>Année Philologique</v>
          </cell>
          <cell r="S3390" t="str">
            <v/>
          </cell>
        </row>
        <row r="3391">
          <cell r="E3391">
            <v>2323</v>
          </cell>
          <cell r="F3391" t="str">
            <v>Logins</v>
          </cell>
          <cell r="G3391" t="str">
            <v>201907</v>
          </cell>
          <cell r="H3391" t="str">
            <v>Università degli Studi della Calabria</v>
          </cell>
          <cell r="I3391" t="str">
            <v>Arcavacata di Rende</v>
          </cell>
          <cell r="J3391" t="str">
            <v>Italy</v>
          </cell>
          <cell r="K3391">
            <v>2</v>
          </cell>
          <cell r="L3391" t="str">
            <v>Institute</v>
          </cell>
          <cell r="M3391">
            <v>3</v>
          </cell>
          <cell r="N3391" t="str">
            <v>Standard</v>
          </cell>
          <cell r="O3391" t="str">
            <v/>
          </cell>
          <cell r="P3391" t="str">
            <v/>
          </cell>
          <cell r="Q3391">
            <v>3</v>
          </cell>
          <cell r="R3391" t="str">
            <v>Année Philologique</v>
          </cell>
          <cell r="S3391" t="str">
            <v/>
          </cell>
        </row>
        <row r="3392">
          <cell r="E3392">
            <v>2323</v>
          </cell>
          <cell r="F3392" t="str">
            <v>Logins</v>
          </cell>
          <cell r="G3392" t="str">
            <v>201908</v>
          </cell>
          <cell r="H3392" t="str">
            <v>Università degli Studi della Calabria</v>
          </cell>
          <cell r="I3392" t="str">
            <v>Arcavacata di Rende</v>
          </cell>
          <cell r="J3392" t="str">
            <v>Italy</v>
          </cell>
          <cell r="K3392">
            <v>2</v>
          </cell>
          <cell r="L3392" t="str">
            <v>Institute</v>
          </cell>
          <cell r="M3392">
            <v>3</v>
          </cell>
          <cell r="N3392" t="str">
            <v>Standard</v>
          </cell>
          <cell r="O3392" t="str">
            <v/>
          </cell>
          <cell r="P3392" t="str">
            <v/>
          </cell>
          <cell r="Q3392">
            <v>3</v>
          </cell>
          <cell r="R3392" t="str">
            <v>Année Philologique</v>
          </cell>
          <cell r="S3392" t="str">
            <v/>
          </cell>
        </row>
        <row r="3393">
          <cell r="E3393">
            <v>2323</v>
          </cell>
          <cell r="F3393" t="str">
            <v>Logins</v>
          </cell>
          <cell r="G3393" t="str">
            <v>201909</v>
          </cell>
          <cell r="H3393" t="str">
            <v>Università degli Studi della Calabria</v>
          </cell>
          <cell r="I3393" t="str">
            <v>Arcavacata di Rende</v>
          </cell>
          <cell r="J3393" t="str">
            <v>Italy</v>
          </cell>
          <cell r="K3393">
            <v>2</v>
          </cell>
          <cell r="L3393" t="str">
            <v>Institute</v>
          </cell>
          <cell r="M3393">
            <v>3</v>
          </cell>
          <cell r="N3393" t="str">
            <v>Standard</v>
          </cell>
          <cell r="O3393" t="str">
            <v/>
          </cell>
          <cell r="P3393" t="str">
            <v/>
          </cell>
          <cell r="Q3393">
            <v>3</v>
          </cell>
          <cell r="R3393" t="str">
            <v>Année Philologique</v>
          </cell>
          <cell r="S3393" t="str">
            <v/>
          </cell>
        </row>
        <row r="3394">
          <cell r="E3394">
            <v>2323</v>
          </cell>
          <cell r="F3394" t="str">
            <v>Logins</v>
          </cell>
          <cell r="G3394" t="str">
            <v>201910</v>
          </cell>
          <cell r="H3394" t="str">
            <v>Università degli Studi della Calabria</v>
          </cell>
          <cell r="I3394" t="str">
            <v>Arcavacata di Rende</v>
          </cell>
          <cell r="J3394" t="str">
            <v>Italy</v>
          </cell>
          <cell r="K3394">
            <v>2</v>
          </cell>
          <cell r="L3394" t="str">
            <v>Institute</v>
          </cell>
          <cell r="M3394">
            <v>3</v>
          </cell>
          <cell r="N3394" t="str">
            <v>Standard</v>
          </cell>
          <cell r="O3394" t="str">
            <v/>
          </cell>
          <cell r="P3394" t="str">
            <v/>
          </cell>
          <cell r="Q3394">
            <v>3</v>
          </cell>
          <cell r="R3394" t="str">
            <v>Année Philologique</v>
          </cell>
          <cell r="S3394" t="str">
            <v/>
          </cell>
        </row>
        <row r="3395">
          <cell r="E3395">
            <v>2323</v>
          </cell>
          <cell r="F3395" t="str">
            <v>Logins</v>
          </cell>
          <cell r="G3395" t="str">
            <v>201911</v>
          </cell>
          <cell r="H3395" t="str">
            <v>Università degli Studi della Calabria</v>
          </cell>
          <cell r="I3395" t="str">
            <v>Arcavacata di Rende</v>
          </cell>
          <cell r="J3395" t="str">
            <v>Italy</v>
          </cell>
          <cell r="K3395">
            <v>2</v>
          </cell>
          <cell r="L3395" t="str">
            <v>Institute</v>
          </cell>
          <cell r="M3395">
            <v>3</v>
          </cell>
          <cell r="N3395" t="str">
            <v>Standard</v>
          </cell>
          <cell r="O3395" t="str">
            <v/>
          </cell>
          <cell r="P3395" t="str">
            <v/>
          </cell>
          <cell r="Q3395">
            <v>3</v>
          </cell>
          <cell r="R3395" t="str">
            <v>Année Philologique</v>
          </cell>
          <cell r="S3395" t="str">
            <v/>
          </cell>
        </row>
        <row r="3396">
          <cell r="E3396">
            <v>2323</v>
          </cell>
          <cell r="F3396" t="str">
            <v>Logins</v>
          </cell>
          <cell r="G3396" t="str">
            <v>201912</v>
          </cell>
          <cell r="H3396" t="str">
            <v>Università degli Studi della Calabria</v>
          </cell>
          <cell r="I3396" t="str">
            <v>Arcavacata di Rende</v>
          </cell>
          <cell r="J3396" t="str">
            <v>Italy</v>
          </cell>
          <cell r="K3396">
            <v>2</v>
          </cell>
          <cell r="L3396" t="str">
            <v>Institute</v>
          </cell>
          <cell r="M3396">
            <v>3</v>
          </cell>
          <cell r="N3396" t="str">
            <v>Standard</v>
          </cell>
          <cell r="O3396" t="str">
            <v/>
          </cell>
          <cell r="P3396" t="str">
            <v/>
          </cell>
          <cell r="Q3396">
            <v>3</v>
          </cell>
          <cell r="R3396" t="str">
            <v>Année Philologique</v>
          </cell>
          <cell r="S3396" t="str">
            <v/>
          </cell>
        </row>
        <row r="3397">
          <cell r="E3397">
            <v>2366</v>
          </cell>
          <cell r="F3397" t="str">
            <v>Logins</v>
          </cell>
          <cell r="G3397" t="str">
            <v>201901</v>
          </cell>
          <cell r="H3397" t="str">
            <v>University of Western Ontario</v>
          </cell>
          <cell r="I3397" t="str">
            <v>London</v>
          </cell>
          <cell r="J3397" t="str">
            <v>Canada</v>
          </cell>
          <cell r="K3397">
            <v>1</v>
          </cell>
          <cell r="L3397" t="str">
            <v>Consortium</v>
          </cell>
          <cell r="M3397">
            <v>3</v>
          </cell>
          <cell r="N3397" t="str">
            <v>Standard</v>
          </cell>
          <cell r="O3397" t="str">
            <v/>
          </cell>
          <cell r="P3397" t="str">
            <v/>
          </cell>
          <cell r="Q3397">
            <v>3</v>
          </cell>
          <cell r="R3397" t="str">
            <v>Année Philologique</v>
          </cell>
          <cell r="S3397" t="str">
            <v/>
          </cell>
        </row>
        <row r="3398">
          <cell r="E3398">
            <v>2366</v>
          </cell>
          <cell r="F3398" t="str">
            <v>Logins</v>
          </cell>
          <cell r="G3398" t="str">
            <v>201902</v>
          </cell>
          <cell r="H3398" t="str">
            <v>University of Western Ontario</v>
          </cell>
          <cell r="I3398" t="str">
            <v>London</v>
          </cell>
          <cell r="J3398" t="str">
            <v>Canada</v>
          </cell>
          <cell r="K3398">
            <v>1</v>
          </cell>
          <cell r="L3398" t="str">
            <v>Consortium</v>
          </cell>
          <cell r="M3398">
            <v>3</v>
          </cell>
          <cell r="N3398" t="str">
            <v>Standard</v>
          </cell>
          <cell r="O3398" t="str">
            <v/>
          </cell>
          <cell r="P3398" t="str">
            <v/>
          </cell>
          <cell r="Q3398">
            <v>3</v>
          </cell>
          <cell r="R3398" t="str">
            <v>Année Philologique</v>
          </cell>
          <cell r="S3398" t="str">
            <v/>
          </cell>
        </row>
        <row r="3399">
          <cell r="E3399">
            <v>2366</v>
          </cell>
          <cell r="F3399" t="str">
            <v>Logins</v>
          </cell>
          <cell r="G3399" t="str">
            <v>201903</v>
          </cell>
          <cell r="H3399" t="str">
            <v>University of Western Ontario</v>
          </cell>
          <cell r="I3399" t="str">
            <v>London</v>
          </cell>
          <cell r="J3399" t="str">
            <v>Canada</v>
          </cell>
          <cell r="K3399">
            <v>1</v>
          </cell>
          <cell r="L3399" t="str">
            <v>Consortium</v>
          </cell>
          <cell r="M3399">
            <v>3</v>
          </cell>
          <cell r="N3399" t="str">
            <v>Standard</v>
          </cell>
          <cell r="O3399" t="str">
            <v/>
          </cell>
          <cell r="P3399" t="str">
            <v/>
          </cell>
          <cell r="Q3399">
            <v>3</v>
          </cell>
          <cell r="R3399" t="str">
            <v>Année Philologique</v>
          </cell>
          <cell r="S3399" t="str">
            <v/>
          </cell>
        </row>
        <row r="3400">
          <cell r="E3400">
            <v>2366</v>
          </cell>
          <cell r="F3400" t="str">
            <v>Logins</v>
          </cell>
          <cell r="G3400" t="str">
            <v>201904</v>
          </cell>
          <cell r="H3400" t="str">
            <v>University of Western Ontario</v>
          </cell>
          <cell r="I3400" t="str">
            <v>London</v>
          </cell>
          <cell r="J3400" t="str">
            <v>Canada</v>
          </cell>
          <cell r="K3400">
            <v>1</v>
          </cell>
          <cell r="L3400" t="str">
            <v>Consortium</v>
          </cell>
          <cell r="M3400">
            <v>3</v>
          </cell>
          <cell r="N3400" t="str">
            <v>Standard</v>
          </cell>
          <cell r="O3400" t="str">
            <v/>
          </cell>
          <cell r="P3400" t="str">
            <v/>
          </cell>
          <cell r="Q3400">
            <v>3</v>
          </cell>
          <cell r="R3400" t="str">
            <v>Année Philologique</v>
          </cell>
          <cell r="S3400" t="str">
            <v/>
          </cell>
        </row>
        <row r="3401">
          <cell r="E3401">
            <v>2366</v>
          </cell>
          <cell r="F3401" t="str">
            <v>Logins</v>
          </cell>
          <cell r="G3401" t="str">
            <v>201905</v>
          </cell>
          <cell r="H3401" t="str">
            <v>University of Western Ontario</v>
          </cell>
          <cell r="I3401" t="str">
            <v>London</v>
          </cell>
          <cell r="J3401" t="str">
            <v>Canada</v>
          </cell>
          <cell r="K3401">
            <v>1</v>
          </cell>
          <cell r="L3401" t="str">
            <v>Consortium</v>
          </cell>
          <cell r="M3401">
            <v>3</v>
          </cell>
          <cell r="N3401" t="str">
            <v>Standard</v>
          </cell>
          <cell r="O3401" t="str">
            <v/>
          </cell>
          <cell r="P3401" t="str">
            <v/>
          </cell>
          <cell r="Q3401">
            <v>3</v>
          </cell>
          <cell r="R3401" t="str">
            <v>Année Philologique</v>
          </cell>
          <cell r="S3401" t="str">
            <v/>
          </cell>
        </row>
        <row r="3402">
          <cell r="E3402">
            <v>2366</v>
          </cell>
          <cell r="F3402" t="str">
            <v>Logins</v>
          </cell>
          <cell r="G3402" t="str">
            <v>201906</v>
          </cell>
          <cell r="H3402" t="str">
            <v>University of Western Ontario</v>
          </cell>
          <cell r="I3402" t="str">
            <v>London</v>
          </cell>
          <cell r="J3402" t="str">
            <v>Canada</v>
          </cell>
          <cell r="K3402">
            <v>1</v>
          </cell>
          <cell r="L3402" t="str">
            <v>Consortium</v>
          </cell>
          <cell r="M3402">
            <v>3</v>
          </cell>
          <cell r="N3402" t="str">
            <v>Standard</v>
          </cell>
          <cell r="O3402" t="str">
            <v/>
          </cell>
          <cell r="P3402" t="str">
            <v/>
          </cell>
          <cell r="Q3402">
            <v>3</v>
          </cell>
          <cell r="R3402" t="str">
            <v>Année Philologique</v>
          </cell>
          <cell r="S3402" t="str">
            <v/>
          </cell>
        </row>
        <row r="3403">
          <cell r="E3403">
            <v>2366</v>
          </cell>
          <cell r="F3403" t="str">
            <v>Logins</v>
          </cell>
          <cell r="G3403" t="str">
            <v>201907</v>
          </cell>
          <cell r="H3403" t="str">
            <v>University of Western Ontario</v>
          </cell>
          <cell r="I3403" t="str">
            <v>London</v>
          </cell>
          <cell r="J3403" t="str">
            <v>Canada</v>
          </cell>
          <cell r="K3403">
            <v>1</v>
          </cell>
          <cell r="L3403" t="str">
            <v>Consortium</v>
          </cell>
          <cell r="M3403">
            <v>3</v>
          </cell>
          <cell r="N3403" t="str">
            <v>Standard</v>
          </cell>
          <cell r="O3403" t="str">
            <v/>
          </cell>
          <cell r="P3403" t="str">
            <v/>
          </cell>
          <cell r="Q3403">
            <v>3</v>
          </cell>
          <cell r="R3403" t="str">
            <v>Année Philologique</v>
          </cell>
          <cell r="S3403" t="str">
            <v/>
          </cell>
        </row>
        <row r="3404">
          <cell r="E3404">
            <v>2366</v>
          </cell>
          <cell r="F3404" t="str">
            <v>Logins</v>
          </cell>
          <cell r="G3404" t="str">
            <v>201908</v>
          </cell>
          <cell r="H3404" t="str">
            <v>University of Western Ontario</v>
          </cell>
          <cell r="I3404" t="str">
            <v>London</v>
          </cell>
          <cell r="J3404" t="str">
            <v>Canada</v>
          </cell>
          <cell r="K3404">
            <v>1</v>
          </cell>
          <cell r="L3404" t="str">
            <v>Consortium</v>
          </cell>
          <cell r="M3404">
            <v>3</v>
          </cell>
          <cell r="N3404" t="str">
            <v>Standard</v>
          </cell>
          <cell r="O3404" t="str">
            <v/>
          </cell>
          <cell r="P3404" t="str">
            <v/>
          </cell>
          <cell r="Q3404">
            <v>3</v>
          </cell>
          <cell r="R3404" t="str">
            <v>Année Philologique</v>
          </cell>
          <cell r="S3404" t="str">
            <v/>
          </cell>
        </row>
        <row r="3405">
          <cell r="E3405">
            <v>2366</v>
          </cell>
          <cell r="F3405" t="str">
            <v>Logins</v>
          </cell>
          <cell r="G3405" t="str">
            <v>201909</v>
          </cell>
          <cell r="H3405" t="str">
            <v>University of Western Ontario</v>
          </cell>
          <cell r="I3405" t="str">
            <v>London</v>
          </cell>
          <cell r="J3405" t="str">
            <v>Canada</v>
          </cell>
          <cell r="K3405">
            <v>1</v>
          </cell>
          <cell r="L3405" t="str">
            <v>Consortium</v>
          </cell>
          <cell r="M3405">
            <v>3</v>
          </cell>
          <cell r="N3405" t="str">
            <v>Standard</v>
          </cell>
          <cell r="O3405" t="str">
            <v/>
          </cell>
          <cell r="P3405" t="str">
            <v/>
          </cell>
          <cell r="Q3405">
            <v>3</v>
          </cell>
          <cell r="R3405" t="str">
            <v>Année Philologique</v>
          </cell>
          <cell r="S3405" t="str">
            <v/>
          </cell>
        </row>
        <row r="3406">
          <cell r="E3406">
            <v>2366</v>
          </cell>
          <cell r="F3406" t="str">
            <v>Logins</v>
          </cell>
          <cell r="G3406" t="str">
            <v>201910</v>
          </cell>
          <cell r="H3406" t="str">
            <v>University of Western Ontario</v>
          </cell>
          <cell r="I3406" t="str">
            <v>London</v>
          </cell>
          <cell r="J3406" t="str">
            <v>Canada</v>
          </cell>
          <cell r="K3406">
            <v>1</v>
          </cell>
          <cell r="L3406" t="str">
            <v>Consortium</v>
          </cell>
          <cell r="M3406">
            <v>3</v>
          </cell>
          <cell r="N3406" t="str">
            <v>Standard</v>
          </cell>
          <cell r="O3406" t="str">
            <v/>
          </cell>
          <cell r="P3406" t="str">
            <v/>
          </cell>
          <cell r="Q3406">
            <v>3</v>
          </cell>
          <cell r="R3406" t="str">
            <v>Année Philologique</v>
          </cell>
          <cell r="S3406" t="str">
            <v/>
          </cell>
        </row>
        <row r="3407">
          <cell r="E3407">
            <v>2366</v>
          </cell>
          <cell r="F3407" t="str">
            <v>Logins</v>
          </cell>
          <cell r="G3407" t="str">
            <v>201911</v>
          </cell>
          <cell r="H3407" t="str">
            <v>University of Western Ontario</v>
          </cell>
          <cell r="I3407" t="str">
            <v>London</v>
          </cell>
          <cell r="J3407" t="str">
            <v>Canada</v>
          </cell>
          <cell r="K3407">
            <v>1</v>
          </cell>
          <cell r="L3407" t="str">
            <v>Consortium</v>
          </cell>
          <cell r="M3407">
            <v>3</v>
          </cell>
          <cell r="N3407" t="str">
            <v>Standard</v>
          </cell>
          <cell r="O3407" t="str">
            <v/>
          </cell>
          <cell r="P3407" t="str">
            <v/>
          </cell>
          <cell r="Q3407">
            <v>3</v>
          </cell>
          <cell r="R3407" t="str">
            <v>Année Philologique</v>
          </cell>
          <cell r="S3407" t="str">
            <v/>
          </cell>
        </row>
        <row r="3408">
          <cell r="E3408">
            <v>2366</v>
          </cell>
          <cell r="F3408" t="str">
            <v>Logins</v>
          </cell>
          <cell r="G3408" t="str">
            <v>201912</v>
          </cell>
          <cell r="H3408" t="str">
            <v>University of Western Ontario</v>
          </cell>
          <cell r="I3408" t="str">
            <v>London</v>
          </cell>
          <cell r="J3408" t="str">
            <v>Canada</v>
          </cell>
          <cell r="K3408">
            <v>1</v>
          </cell>
          <cell r="L3408" t="str">
            <v>Consortium</v>
          </cell>
          <cell r="M3408">
            <v>3</v>
          </cell>
          <cell r="N3408" t="str">
            <v>Standard</v>
          </cell>
          <cell r="O3408" t="str">
            <v/>
          </cell>
          <cell r="P3408" t="str">
            <v/>
          </cell>
          <cell r="Q3408">
            <v>3</v>
          </cell>
          <cell r="R3408" t="str">
            <v>Année Philologique</v>
          </cell>
          <cell r="S3408" t="str">
            <v/>
          </cell>
        </row>
        <row r="3409">
          <cell r="E3409">
            <v>2377</v>
          </cell>
          <cell r="F3409" t="str">
            <v>Logins</v>
          </cell>
          <cell r="G3409" t="str">
            <v>201901</v>
          </cell>
          <cell r="H3409" t="str">
            <v>Katolicki Uniwersytet Lubelski</v>
          </cell>
          <cell r="I3409" t="str">
            <v>Lublin</v>
          </cell>
          <cell r="J3409" t="str">
            <v>Poland</v>
          </cell>
          <cell r="K3409">
            <v>2</v>
          </cell>
          <cell r="L3409" t="str">
            <v>Institute</v>
          </cell>
          <cell r="M3409">
            <v>2</v>
          </cell>
          <cell r="N3409" t="str">
            <v>Campus Wide</v>
          </cell>
          <cell r="O3409" t="str">
            <v/>
          </cell>
          <cell r="P3409" t="str">
            <v/>
          </cell>
          <cell r="Q3409">
            <v>40</v>
          </cell>
          <cell r="R3409" t="str">
            <v>Année Philologique</v>
          </cell>
          <cell r="S3409" t="str">
            <v/>
          </cell>
        </row>
        <row r="3410">
          <cell r="E3410">
            <v>2377</v>
          </cell>
          <cell r="F3410" t="str">
            <v>Logins</v>
          </cell>
          <cell r="G3410" t="str">
            <v>201902</v>
          </cell>
          <cell r="H3410" t="str">
            <v>Katolicki Uniwersytet Lubelski</v>
          </cell>
          <cell r="I3410" t="str">
            <v>Lublin</v>
          </cell>
          <cell r="J3410" t="str">
            <v>Poland</v>
          </cell>
          <cell r="K3410">
            <v>2</v>
          </cell>
          <cell r="L3410" t="str">
            <v>Institute</v>
          </cell>
          <cell r="M3410">
            <v>2</v>
          </cell>
          <cell r="N3410" t="str">
            <v>Campus Wide</v>
          </cell>
          <cell r="O3410" t="str">
            <v/>
          </cell>
          <cell r="P3410" t="str">
            <v/>
          </cell>
          <cell r="Q3410">
            <v>40</v>
          </cell>
          <cell r="R3410" t="str">
            <v>Année Philologique</v>
          </cell>
          <cell r="S3410" t="str">
            <v/>
          </cell>
        </row>
        <row r="3411">
          <cell r="E3411">
            <v>2377</v>
          </cell>
          <cell r="F3411" t="str">
            <v>Logins</v>
          </cell>
          <cell r="G3411" t="str">
            <v>201903</v>
          </cell>
          <cell r="H3411" t="str">
            <v>Katolicki Uniwersytet Lubelski</v>
          </cell>
          <cell r="I3411" t="str">
            <v>Lublin</v>
          </cell>
          <cell r="J3411" t="str">
            <v>Poland</v>
          </cell>
          <cell r="K3411">
            <v>2</v>
          </cell>
          <cell r="L3411" t="str">
            <v>Institute</v>
          </cell>
          <cell r="M3411">
            <v>2</v>
          </cell>
          <cell r="N3411" t="str">
            <v>Campus Wide</v>
          </cell>
          <cell r="O3411" t="str">
            <v/>
          </cell>
          <cell r="P3411" t="str">
            <v/>
          </cell>
          <cell r="Q3411">
            <v>40</v>
          </cell>
          <cell r="R3411" t="str">
            <v>Année Philologique</v>
          </cell>
          <cell r="S3411" t="str">
            <v/>
          </cell>
        </row>
        <row r="3412">
          <cell r="E3412">
            <v>2377</v>
          </cell>
          <cell r="F3412" t="str">
            <v>Logins</v>
          </cell>
          <cell r="G3412" t="str">
            <v>201904</v>
          </cell>
          <cell r="H3412" t="str">
            <v>Katolicki Uniwersytet Lubelski</v>
          </cell>
          <cell r="I3412" t="str">
            <v>Lublin</v>
          </cell>
          <cell r="J3412" t="str">
            <v>Poland</v>
          </cell>
          <cell r="K3412">
            <v>2</v>
          </cell>
          <cell r="L3412" t="str">
            <v>Institute</v>
          </cell>
          <cell r="M3412">
            <v>2</v>
          </cell>
          <cell r="N3412" t="str">
            <v>Campus Wide</v>
          </cell>
          <cell r="O3412" t="str">
            <v/>
          </cell>
          <cell r="P3412" t="str">
            <v/>
          </cell>
          <cell r="Q3412">
            <v>40</v>
          </cell>
          <cell r="R3412" t="str">
            <v>Année Philologique</v>
          </cell>
          <cell r="S3412" t="str">
            <v/>
          </cell>
        </row>
        <row r="3413">
          <cell r="E3413">
            <v>2377</v>
          </cell>
          <cell r="F3413" t="str">
            <v>Logins</v>
          </cell>
          <cell r="G3413" t="str">
            <v>201905</v>
          </cell>
          <cell r="H3413" t="str">
            <v>Katolicki Uniwersytet Lubelski</v>
          </cell>
          <cell r="I3413" t="str">
            <v>Lublin</v>
          </cell>
          <cell r="J3413" t="str">
            <v>Poland</v>
          </cell>
          <cell r="K3413">
            <v>2</v>
          </cell>
          <cell r="L3413" t="str">
            <v>Institute</v>
          </cell>
          <cell r="M3413">
            <v>2</v>
          </cell>
          <cell r="N3413" t="str">
            <v>Campus Wide</v>
          </cell>
          <cell r="O3413" t="str">
            <v/>
          </cell>
          <cell r="P3413" t="str">
            <v/>
          </cell>
          <cell r="Q3413">
            <v>40</v>
          </cell>
          <cell r="R3413" t="str">
            <v>Année Philologique</v>
          </cell>
          <cell r="S3413" t="str">
            <v/>
          </cell>
        </row>
        <row r="3414">
          <cell r="E3414">
            <v>2377</v>
          </cell>
          <cell r="F3414" t="str">
            <v>Logins</v>
          </cell>
          <cell r="G3414" t="str">
            <v>201906</v>
          </cell>
          <cell r="H3414" t="str">
            <v>Katolicki Uniwersytet Lubelski</v>
          </cell>
          <cell r="I3414" t="str">
            <v>Lublin</v>
          </cell>
          <cell r="J3414" t="str">
            <v>Poland</v>
          </cell>
          <cell r="K3414">
            <v>2</v>
          </cell>
          <cell r="L3414" t="str">
            <v>Institute</v>
          </cell>
          <cell r="M3414">
            <v>2</v>
          </cell>
          <cell r="N3414" t="str">
            <v>Campus Wide</v>
          </cell>
          <cell r="O3414" t="str">
            <v/>
          </cell>
          <cell r="P3414" t="str">
            <v/>
          </cell>
          <cell r="Q3414">
            <v>40</v>
          </cell>
          <cell r="R3414" t="str">
            <v>Année Philologique</v>
          </cell>
          <cell r="S3414" t="str">
            <v/>
          </cell>
        </row>
        <row r="3415">
          <cell r="E3415">
            <v>2377</v>
          </cell>
          <cell r="F3415" t="str">
            <v>Logins</v>
          </cell>
          <cell r="G3415" t="str">
            <v>201907</v>
          </cell>
          <cell r="H3415" t="str">
            <v>Katolicki Uniwersytet Lubelski</v>
          </cell>
          <cell r="I3415" t="str">
            <v>Lublin</v>
          </cell>
          <cell r="J3415" t="str">
            <v>Poland</v>
          </cell>
          <cell r="K3415">
            <v>2</v>
          </cell>
          <cell r="L3415" t="str">
            <v>Institute</v>
          </cell>
          <cell r="M3415">
            <v>2</v>
          </cell>
          <cell r="N3415" t="str">
            <v>Campus Wide</v>
          </cell>
          <cell r="O3415" t="str">
            <v/>
          </cell>
          <cell r="P3415" t="str">
            <v/>
          </cell>
          <cell r="Q3415">
            <v>40</v>
          </cell>
          <cell r="R3415" t="str">
            <v>Année Philologique</v>
          </cell>
          <cell r="S3415" t="str">
            <v/>
          </cell>
        </row>
        <row r="3416">
          <cell r="E3416">
            <v>2377</v>
          </cell>
          <cell r="F3416" t="str">
            <v>Logins</v>
          </cell>
          <cell r="G3416" t="str">
            <v>201908</v>
          </cell>
          <cell r="H3416" t="str">
            <v>Katolicki Uniwersytet Lubelski</v>
          </cell>
          <cell r="I3416" t="str">
            <v>Lublin</v>
          </cell>
          <cell r="J3416" t="str">
            <v>Poland</v>
          </cell>
          <cell r="K3416">
            <v>2</v>
          </cell>
          <cell r="L3416" t="str">
            <v>Institute</v>
          </cell>
          <cell r="M3416">
            <v>2</v>
          </cell>
          <cell r="N3416" t="str">
            <v>Campus Wide</v>
          </cell>
          <cell r="O3416" t="str">
            <v/>
          </cell>
          <cell r="P3416" t="str">
            <v/>
          </cell>
          <cell r="Q3416">
            <v>40</v>
          </cell>
          <cell r="R3416" t="str">
            <v>Année Philologique</v>
          </cell>
          <cell r="S3416" t="str">
            <v/>
          </cell>
        </row>
        <row r="3417">
          <cell r="E3417">
            <v>2377</v>
          </cell>
          <cell r="F3417" t="str">
            <v>Logins</v>
          </cell>
          <cell r="G3417" t="str">
            <v>201909</v>
          </cell>
          <cell r="H3417" t="str">
            <v>Katolicki Uniwersytet Lubelski</v>
          </cell>
          <cell r="I3417" t="str">
            <v>Lublin</v>
          </cell>
          <cell r="J3417" t="str">
            <v>Poland</v>
          </cell>
          <cell r="K3417">
            <v>2</v>
          </cell>
          <cell r="L3417" t="str">
            <v>Institute</v>
          </cell>
          <cell r="M3417">
            <v>2</v>
          </cell>
          <cell r="N3417" t="str">
            <v>Campus Wide</v>
          </cell>
          <cell r="O3417" t="str">
            <v/>
          </cell>
          <cell r="P3417" t="str">
            <v/>
          </cell>
          <cell r="Q3417">
            <v>40</v>
          </cell>
          <cell r="R3417" t="str">
            <v>Année Philologique</v>
          </cell>
          <cell r="S3417" t="str">
            <v/>
          </cell>
        </row>
        <row r="3418">
          <cell r="E3418">
            <v>2377</v>
          </cell>
          <cell r="F3418" t="str">
            <v>Logins</v>
          </cell>
          <cell r="G3418" t="str">
            <v>201910</v>
          </cell>
          <cell r="H3418" t="str">
            <v>Katolicki Uniwersytet Lubelski</v>
          </cell>
          <cell r="I3418" t="str">
            <v>Lublin</v>
          </cell>
          <cell r="J3418" t="str">
            <v>Poland</v>
          </cell>
          <cell r="K3418">
            <v>2</v>
          </cell>
          <cell r="L3418" t="str">
            <v>Institute</v>
          </cell>
          <cell r="M3418">
            <v>2</v>
          </cell>
          <cell r="N3418" t="str">
            <v>Campus Wide</v>
          </cell>
          <cell r="O3418" t="str">
            <v/>
          </cell>
          <cell r="P3418" t="str">
            <v/>
          </cell>
          <cell r="Q3418">
            <v>40</v>
          </cell>
          <cell r="R3418" t="str">
            <v>Année Philologique</v>
          </cell>
          <cell r="S3418" t="str">
            <v/>
          </cell>
        </row>
        <row r="3419">
          <cell r="E3419">
            <v>2377</v>
          </cell>
          <cell r="F3419" t="str">
            <v>Logins</v>
          </cell>
          <cell r="G3419" t="str">
            <v>201911</v>
          </cell>
          <cell r="H3419" t="str">
            <v>Katolicki Uniwersytet Lubelski</v>
          </cell>
          <cell r="I3419" t="str">
            <v>Lublin</v>
          </cell>
          <cell r="J3419" t="str">
            <v>Poland</v>
          </cell>
          <cell r="K3419">
            <v>2</v>
          </cell>
          <cell r="L3419" t="str">
            <v>Institute</v>
          </cell>
          <cell r="M3419">
            <v>2</v>
          </cell>
          <cell r="N3419" t="str">
            <v>Campus Wide</v>
          </cell>
          <cell r="O3419" t="str">
            <v/>
          </cell>
          <cell r="P3419" t="str">
            <v/>
          </cell>
          <cell r="Q3419">
            <v>40</v>
          </cell>
          <cell r="R3419" t="str">
            <v>Année Philologique</v>
          </cell>
          <cell r="S3419" t="str">
            <v/>
          </cell>
        </row>
        <row r="3420">
          <cell r="E3420">
            <v>2377</v>
          </cell>
          <cell r="F3420" t="str">
            <v>Logins</v>
          </cell>
          <cell r="G3420" t="str">
            <v>201912</v>
          </cell>
          <cell r="H3420" t="str">
            <v>Katolicki Uniwersytet Lubelski</v>
          </cell>
          <cell r="I3420" t="str">
            <v>Lublin</v>
          </cell>
          <cell r="J3420" t="str">
            <v>Poland</v>
          </cell>
          <cell r="K3420">
            <v>2</v>
          </cell>
          <cell r="L3420" t="str">
            <v>Institute</v>
          </cell>
          <cell r="M3420">
            <v>2</v>
          </cell>
          <cell r="N3420" t="str">
            <v>Campus Wide</v>
          </cell>
          <cell r="O3420" t="str">
            <v/>
          </cell>
          <cell r="P3420" t="str">
            <v/>
          </cell>
          <cell r="Q3420">
            <v>40</v>
          </cell>
          <cell r="R3420" t="str">
            <v>Année Philologique</v>
          </cell>
          <cell r="S3420" t="str">
            <v/>
          </cell>
        </row>
        <row r="3421">
          <cell r="E3421">
            <v>2379</v>
          </cell>
          <cell r="F3421" t="str">
            <v>Logins</v>
          </cell>
          <cell r="G3421" t="str">
            <v>201901</v>
          </cell>
          <cell r="H3421" t="str">
            <v>Utah State Libraries</v>
          </cell>
          <cell r="I3421" t="str">
            <v>Logan</v>
          </cell>
          <cell r="J3421" t="str">
            <v>USA</v>
          </cell>
          <cell r="K3421">
            <v>2</v>
          </cell>
          <cell r="L3421" t="str">
            <v>Institute</v>
          </cell>
          <cell r="M3421">
            <v>8</v>
          </cell>
          <cell r="N3421" t="str">
            <v>CARN-1</v>
          </cell>
          <cell r="O3421" t="str">
            <v/>
          </cell>
          <cell r="P3421" t="str">
            <v/>
          </cell>
          <cell r="Q3421">
            <v>40</v>
          </cell>
          <cell r="R3421" t="str">
            <v>Année Philologique</v>
          </cell>
          <cell r="S3421" t="str">
            <v/>
          </cell>
        </row>
        <row r="3422">
          <cell r="E3422">
            <v>2379</v>
          </cell>
          <cell r="F3422" t="str">
            <v>Logins</v>
          </cell>
          <cell r="G3422" t="str">
            <v>201902</v>
          </cell>
          <cell r="H3422" t="str">
            <v>Utah State Libraries</v>
          </cell>
          <cell r="I3422" t="str">
            <v>Logan</v>
          </cell>
          <cell r="J3422" t="str">
            <v>USA</v>
          </cell>
          <cell r="K3422">
            <v>2</v>
          </cell>
          <cell r="L3422" t="str">
            <v>Institute</v>
          </cell>
          <cell r="M3422">
            <v>8</v>
          </cell>
          <cell r="N3422" t="str">
            <v>CARN-1</v>
          </cell>
          <cell r="O3422" t="str">
            <v/>
          </cell>
          <cell r="P3422" t="str">
            <v/>
          </cell>
          <cell r="Q3422">
            <v>40</v>
          </cell>
          <cell r="R3422" t="str">
            <v>Année Philologique</v>
          </cell>
          <cell r="S3422" t="str">
            <v/>
          </cell>
        </row>
        <row r="3423">
          <cell r="E3423">
            <v>2379</v>
          </cell>
          <cell r="F3423" t="str">
            <v>Logins</v>
          </cell>
          <cell r="G3423" t="str">
            <v>201903</v>
          </cell>
          <cell r="H3423" t="str">
            <v>Utah State Libraries</v>
          </cell>
          <cell r="I3423" t="str">
            <v>Logan</v>
          </cell>
          <cell r="J3423" t="str">
            <v>USA</v>
          </cell>
          <cell r="K3423">
            <v>2</v>
          </cell>
          <cell r="L3423" t="str">
            <v>Institute</v>
          </cell>
          <cell r="M3423">
            <v>8</v>
          </cell>
          <cell r="N3423" t="str">
            <v>CARN-1</v>
          </cell>
          <cell r="O3423" t="str">
            <v/>
          </cell>
          <cell r="P3423" t="str">
            <v/>
          </cell>
          <cell r="Q3423">
            <v>40</v>
          </cell>
          <cell r="R3423" t="str">
            <v>Année Philologique</v>
          </cell>
          <cell r="S3423" t="str">
            <v/>
          </cell>
        </row>
        <row r="3424">
          <cell r="E3424">
            <v>2379</v>
          </cell>
          <cell r="F3424" t="str">
            <v>Logins</v>
          </cell>
          <cell r="G3424" t="str">
            <v>201904</v>
          </cell>
          <cell r="H3424" t="str">
            <v>Utah State Libraries</v>
          </cell>
          <cell r="I3424" t="str">
            <v>Logan</v>
          </cell>
          <cell r="J3424" t="str">
            <v>USA</v>
          </cell>
          <cell r="K3424">
            <v>2</v>
          </cell>
          <cell r="L3424" t="str">
            <v>Institute</v>
          </cell>
          <cell r="M3424">
            <v>8</v>
          </cell>
          <cell r="N3424" t="str">
            <v>CARN-1</v>
          </cell>
          <cell r="O3424" t="str">
            <v/>
          </cell>
          <cell r="P3424" t="str">
            <v/>
          </cell>
          <cell r="Q3424">
            <v>40</v>
          </cell>
          <cell r="R3424" t="str">
            <v>Année Philologique</v>
          </cell>
          <cell r="S3424" t="str">
            <v/>
          </cell>
        </row>
        <row r="3425">
          <cell r="E3425">
            <v>2379</v>
          </cell>
          <cell r="F3425" t="str">
            <v>Logins</v>
          </cell>
          <cell r="G3425" t="str">
            <v>201906</v>
          </cell>
          <cell r="H3425" t="str">
            <v>Utah State Libraries</v>
          </cell>
          <cell r="I3425" t="str">
            <v>Logan</v>
          </cell>
          <cell r="J3425" t="str">
            <v>USA</v>
          </cell>
          <cell r="K3425">
            <v>2</v>
          </cell>
          <cell r="L3425" t="str">
            <v>Institute</v>
          </cell>
          <cell r="M3425">
            <v>8</v>
          </cell>
          <cell r="N3425" t="str">
            <v>CARN-1</v>
          </cell>
          <cell r="O3425" t="str">
            <v/>
          </cell>
          <cell r="P3425" t="str">
            <v/>
          </cell>
          <cell r="Q3425">
            <v>40</v>
          </cell>
          <cell r="R3425" t="str">
            <v>Année Philologique</v>
          </cell>
          <cell r="S3425" t="str">
            <v/>
          </cell>
        </row>
        <row r="3426">
          <cell r="E3426">
            <v>2379</v>
          </cell>
          <cell r="F3426" t="str">
            <v>Logins</v>
          </cell>
          <cell r="G3426" t="str">
            <v>201907</v>
          </cell>
          <cell r="H3426" t="str">
            <v>Utah State Libraries</v>
          </cell>
          <cell r="I3426" t="str">
            <v>Logan</v>
          </cell>
          <cell r="J3426" t="str">
            <v>USA</v>
          </cell>
          <cell r="K3426">
            <v>2</v>
          </cell>
          <cell r="L3426" t="str">
            <v>Institute</v>
          </cell>
          <cell r="M3426">
            <v>8</v>
          </cell>
          <cell r="N3426" t="str">
            <v>CARN-1</v>
          </cell>
          <cell r="O3426" t="str">
            <v/>
          </cell>
          <cell r="P3426" t="str">
            <v/>
          </cell>
          <cell r="Q3426">
            <v>40</v>
          </cell>
          <cell r="R3426" t="str">
            <v>Année Philologique</v>
          </cell>
          <cell r="S3426" t="str">
            <v/>
          </cell>
        </row>
        <row r="3427">
          <cell r="E3427">
            <v>2379</v>
          </cell>
          <cell r="F3427" t="str">
            <v>Logins</v>
          </cell>
          <cell r="G3427" t="str">
            <v>201908</v>
          </cell>
          <cell r="H3427" t="str">
            <v>Utah State Libraries</v>
          </cell>
          <cell r="I3427" t="str">
            <v>Logan</v>
          </cell>
          <cell r="J3427" t="str">
            <v>USA</v>
          </cell>
          <cell r="K3427">
            <v>2</v>
          </cell>
          <cell r="L3427" t="str">
            <v>Institute</v>
          </cell>
          <cell r="M3427">
            <v>8</v>
          </cell>
          <cell r="N3427" t="str">
            <v>CARN-1</v>
          </cell>
          <cell r="O3427" t="str">
            <v/>
          </cell>
          <cell r="P3427" t="str">
            <v/>
          </cell>
          <cell r="Q3427">
            <v>40</v>
          </cell>
          <cell r="R3427" t="str">
            <v>Année Philologique</v>
          </cell>
          <cell r="S3427" t="str">
            <v/>
          </cell>
        </row>
        <row r="3428">
          <cell r="E3428">
            <v>2379</v>
          </cell>
          <cell r="F3428" t="str">
            <v>Logins</v>
          </cell>
          <cell r="G3428" t="str">
            <v>201909</v>
          </cell>
          <cell r="H3428" t="str">
            <v>Utah State Libraries</v>
          </cell>
          <cell r="I3428" t="str">
            <v>Logan</v>
          </cell>
          <cell r="J3428" t="str">
            <v>USA</v>
          </cell>
          <cell r="K3428">
            <v>2</v>
          </cell>
          <cell r="L3428" t="str">
            <v>Institute</v>
          </cell>
          <cell r="M3428">
            <v>8</v>
          </cell>
          <cell r="N3428" t="str">
            <v>CARN-1</v>
          </cell>
          <cell r="O3428" t="str">
            <v/>
          </cell>
          <cell r="P3428" t="str">
            <v/>
          </cell>
          <cell r="Q3428">
            <v>40</v>
          </cell>
          <cell r="R3428" t="str">
            <v>Année Philologique</v>
          </cell>
          <cell r="S3428" t="str">
            <v/>
          </cell>
        </row>
        <row r="3429">
          <cell r="E3429">
            <v>2379</v>
          </cell>
          <cell r="F3429" t="str">
            <v>Logins</v>
          </cell>
          <cell r="G3429" t="str">
            <v>201910</v>
          </cell>
          <cell r="H3429" t="str">
            <v>Utah State Libraries</v>
          </cell>
          <cell r="I3429" t="str">
            <v>Logan</v>
          </cell>
          <cell r="J3429" t="str">
            <v>USA</v>
          </cell>
          <cell r="K3429">
            <v>2</v>
          </cell>
          <cell r="L3429" t="str">
            <v>Institute</v>
          </cell>
          <cell r="M3429">
            <v>8</v>
          </cell>
          <cell r="N3429" t="str">
            <v>CARN-1</v>
          </cell>
          <cell r="O3429" t="str">
            <v/>
          </cell>
          <cell r="P3429" t="str">
            <v/>
          </cell>
          <cell r="Q3429">
            <v>40</v>
          </cell>
          <cell r="R3429" t="str">
            <v>Année Philologique</v>
          </cell>
          <cell r="S3429" t="str">
            <v/>
          </cell>
        </row>
        <row r="3430">
          <cell r="E3430">
            <v>2379</v>
          </cell>
          <cell r="F3430" t="str">
            <v>Logins</v>
          </cell>
          <cell r="G3430" t="str">
            <v>201911</v>
          </cell>
          <cell r="H3430" t="str">
            <v>Utah State Libraries</v>
          </cell>
          <cell r="I3430" t="str">
            <v>Logan</v>
          </cell>
          <cell r="J3430" t="str">
            <v>USA</v>
          </cell>
          <cell r="K3430">
            <v>2</v>
          </cell>
          <cell r="L3430" t="str">
            <v>Institute</v>
          </cell>
          <cell r="M3430">
            <v>8</v>
          </cell>
          <cell r="N3430" t="str">
            <v>CARN-1</v>
          </cell>
          <cell r="O3430" t="str">
            <v/>
          </cell>
          <cell r="P3430" t="str">
            <v/>
          </cell>
          <cell r="Q3430">
            <v>40</v>
          </cell>
          <cell r="R3430" t="str">
            <v>Année Philologique</v>
          </cell>
          <cell r="S3430" t="str">
            <v/>
          </cell>
        </row>
        <row r="3431">
          <cell r="E3431">
            <v>2379</v>
          </cell>
          <cell r="F3431" t="str">
            <v>Logins</v>
          </cell>
          <cell r="G3431" t="str">
            <v>201912</v>
          </cell>
          <cell r="H3431" t="str">
            <v>Utah State Libraries</v>
          </cell>
          <cell r="I3431" t="str">
            <v>Logan</v>
          </cell>
          <cell r="J3431" t="str">
            <v>USA</v>
          </cell>
          <cell r="K3431">
            <v>2</v>
          </cell>
          <cell r="L3431" t="str">
            <v>Institute</v>
          </cell>
          <cell r="M3431">
            <v>8</v>
          </cell>
          <cell r="N3431" t="str">
            <v>CARN-1</v>
          </cell>
          <cell r="O3431" t="str">
            <v/>
          </cell>
          <cell r="P3431" t="str">
            <v/>
          </cell>
          <cell r="Q3431">
            <v>40</v>
          </cell>
          <cell r="R3431" t="str">
            <v>Année Philologique</v>
          </cell>
          <cell r="S3431" t="str">
            <v/>
          </cell>
        </row>
        <row r="3432">
          <cell r="E3432">
            <v>2381</v>
          </cell>
          <cell r="F3432" t="str">
            <v>Logins</v>
          </cell>
          <cell r="G3432" t="str">
            <v>201901</v>
          </cell>
          <cell r="H3432" t="str">
            <v>University of London - Warburg Institute</v>
          </cell>
          <cell r="I3432" t="str">
            <v>London</v>
          </cell>
          <cell r="J3432" t="str">
            <v>UK</v>
          </cell>
          <cell r="K3432">
            <v>2</v>
          </cell>
          <cell r="L3432" t="str">
            <v>Institute</v>
          </cell>
          <cell r="M3432">
            <v>18</v>
          </cell>
          <cell r="N3432" t="str">
            <v>JISC-6</v>
          </cell>
          <cell r="O3432" t="str">
            <v/>
          </cell>
          <cell r="P3432" t="str">
            <v/>
          </cell>
          <cell r="Q3432">
            <v>40</v>
          </cell>
          <cell r="R3432" t="str">
            <v>Année Philologique</v>
          </cell>
          <cell r="S3432" t="str">
            <v/>
          </cell>
        </row>
        <row r="3433">
          <cell r="E3433">
            <v>2381</v>
          </cell>
          <cell r="F3433" t="str">
            <v>Logins</v>
          </cell>
          <cell r="G3433" t="str">
            <v>201906</v>
          </cell>
          <cell r="H3433" t="str">
            <v>University of London - Warburg Institute</v>
          </cell>
          <cell r="I3433" t="str">
            <v>London</v>
          </cell>
          <cell r="J3433" t="str">
            <v>UK</v>
          </cell>
          <cell r="K3433">
            <v>2</v>
          </cell>
          <cell r="L3433" t="str">
            <v>Institute</v>
          </cell>
          <cell r="M3433">
            <v>18</v>
          </cell>
          <cell r="N3433" t="str">
            <v>JISC-6</v>
          </cell>
          <cell r="O3433" t="str">
            <v/>
          </cell>
          <cell r="P3433" t="str">
            <v/>
          </cell>
          <cell r="Q3433">
            <v>40</v>
          </cell>
          <cell r="R3433" t="str">
            <v>Année Philologique</v>
          </cell>
          <cell r="S3433" t="str">
            <v/>
          </cell>
        </row>
        <row r="3434">
          <cell r="E3434">
            <v>2381</v>
          </cell>
          <cell r="F3434" t="str">
            <v>Logins</v>
          </cell>
          <cell r="G3434" t="str">
            <v>201907</v>
          </cell>
          <cell r="H3434" t="str">
            <v>University of London - Warburg Institute</v>
          </cell>
          <cell r="I3434" t="str">
            <v>London</v>
          </cell>
          <cell r="J3434" t="str">
            <v>UK</v>
          </cell>
          <cell r="K3434">
            <v>2</v>
          </cell>
          <cell r="L3434" t="str">
            <v>Institute</v>
          </cell>
          <cell r="M3434">
            <v>18</v>
          </cell>
          <cell r="N3434" t="str">
            <v>JISC-6</v>
          </cell>
          <cell r="O3434" t="str">
            <v/>
          </cell>
          <cell r="P3434" t="str">
            <v/>
          </cell>
          <cell r="Q3434">
            <v>40</v>
          </cell>
          <cell r="R3434" t="str">
            <v>Année Philologique</v>
          </cell>
          <cell r="S3434" t="str">
            <v/>
          </cell>
        </row>
        <row r="3435">
          <cell r="E3435">
            <v>2381</v>
          </cell>
          <cell r="F3435" t="str">
            <v>Logins</v>
          </cell>
          <cell r="G3435" t="str">
            <v>201908</v>
          </cell>
          <cell r="H3435" t="str">
            <v>University of London - Warburg Institute</v>
          </cell>
          <cell r="I3435" t="str">
            <v>London</v>
          </cell>
          <cell r="J3435" t="str">
            <v>UK</v>
          </cell>
          <cell r="K3435">
            <v>2</v>
          </cell>
          <cell r="L3435" t="str">
            <v>Institute</v>
          </cell>
          <cell r="M3435">
            <v>18</v>
          </cell>
          <cell r="N3435" t="str">
            <v>JISC-6</v>
          </cell>
          <cell r="O3435" t="str">
            <v/>
          </cell>
          <cell r="P3435" t="str">
            <v/>
          </cell>
          <cell r="Q3435">
            <v>40</v>
          </cell>
          <cell r="R3435" t="str">
            <v>Année Philologique</v>
          </cell>
          <cell r="S3435" t="str">
            <v/>
          </cell>
        </row>
        <row r="3436">
          <cell r="E3436">
            <v>2381</v>
          </cell>
          <cell r="F3436" t="str">
            <v>Logins</v>
          </cell>
          <cell r="G3436" t="str">
            <v>201910</v>
          </cell>
          <cell r="H3436" t="str">
            <v>University of London - Warburg Institute</v>
          </cell>
          <cell r="I3436" t="str">
            <v>London</v>
          </cell>
          <cell r="J3436" t="str">
            <v>UK</v>
          </cell>
          <cell r="K3436">
            <v>2</v>
          </cell>
          <cell r="L3436" t="str">
            <v>Institute</v>
          </cell>
          <cell r="M3436">
            <v>18</v>
          </cell>
          <cell r="N3436" t="str">
            <v>JISC-6</v>
          </cell>
          <cell r="O3436" t="str">
            <v/>
          </cell>
          <cell r="P3436" t="str">
            <v/>
          </cell>
          <cell r="Q3436">
            <v>40</v>
          </cell>
          <cell r="R3436" t="str">
            <v>Année Philologique</v>
          </cell>
          <cell r="S3436" t="str">
            <v/>
          </cell>
        </row>
        <row r="3437">
          <cell r="E3437">
            <v>2381</v>
          </cell>
          <cell r="F3437" t="str">
            <v>Logins</v>
          </cell>
          <cell r="G3437" t="str">
            <v>201911</v>
          </cell>
          <cell r="H3437" t="str">
            <v>University of London - Warburg Institute</v>
          </cell>
          <cell r="I3437" t="str">
            <v>London</v>
          </cell>
          <cell r="J3437" t="str">
            <v>UK</v>
          </cell>
          <cell r="K3437">
            <v>2</v>
          </cell>
          <cell r="L3437" t="str">
            <v>Institute</v>
          </cell>
          <cell r="M3437">
            <v>18</v>
          </cell>
          <cell r="N3437" t="str">
            <v>JISC-6</v>
          </cell>
          <cell r="O3437" t="str">
            <v/>
          </cell>
          <cell r="P3437" t="str">
            <v/>
          </cell>
          <cell r="Q3437">
            <v>40</v>
          </cell>
          <cell r="R3437" t="str">
            <v>Année Philologique</v>
          </cell>
          <cell r="S3437" t="str">
            <v/>
          </cell>
        </row>
        <row r="3438">
          <cell r="E3438">
            <v>2422</v>
          </cell>
          <cell r="F3438" t="str">
            <v>Logins</v>
          </cell>
          <cell r="G3438" t="str">
            <v>201901</v>
          </cell>
          <cell r="H3438" t="str">
            <v>York University</v>
          </cell>
          <cell r="I3438" t="str">
            <v>Toronto</v>
          </cell>
          <cell r="J3438" t="str">
            <v>Canada</v>
          </cell>
          <cell r="K3438">
            <v>1</v>
          </cell>
          <cell r="L3438" t="str">
            <v>Consortium</v>
          </cell>
          <cell r="M3438">
            <v>2</v>
          </cell>
          <cell r="N3438" t="str">
            <v>Campus Wide</v>
          </cell>
          <cell r="O3438" t="str">
            <v/>
          </cell>
          <cell r="P3438" t="str">
            <v/>
          </cell>
          <cell r="Q3438">
            <v>40</v>
          </cell>
          <cell r="R3438" t="str">
            <v>Année Philologique</v>
          </cell>
          <cell r="S3438" t="str">
            <v/>
          </cell>
        </row>
        <row r="3439">
          <cell r="E3439">
            <v>2422</v>
          </cell>
          <cell r="F3439" t="str">
            <v>Logins</v>
          </cell>
          <cell r="G3439" t="str">
            <v>201902</v>
          </cell>
          <cell r="H3439" t="str">
            <v>York University</v>
          </cell>
          <cell r="I3439" t="str">
            <v>Toronto</v>
          </cell>
          <cell r="J3439" t="str">
            <v>Canada</v>
          </cell>
          <cell r="K3439">
            <v>1</v>
          </cell>
          <cell r="L3439" t="str">
            <v>Consortium</v>
          </cell>
          <cell r="M3439">
            <v>2</v>
          </cell>
          <cell r="N3439" t="str">
            <v>Campus Wide</v>
          </cell>
          <cell r="O3439" t="str">
            <v/>
          </cell>
          <cell r="P3439" t="str">
            <v/>
          </cell>
          <cell r="Q3439">
            <v>40</v>
          </cell>
          <cell r="R3439" t="str">
            <v>Année Philologique</v>
          </cell>
          <cell r="S3439" t="str">
            <v/>
          </cell>
        </row>
        <row r="3440">
          <cell r="E3440">
            <v>2422</v>
          </cell>
          <cell r="F3440" t="str">
            <v>Logins</v>
          </cell>
          <cell r="G3440" t="str">
            <v>201903</v>
          </cell>
          <cell r="H3440" t="str">
            <v>York University</v>
          </cell>
          <cell r="I3440" t="str">
            <v>Toronto</v>
          </cell>
          <cell r="J3440" t="str">
            <v>Canada</v>
          </cell>
          <cell r="K3440">
            <v>1</v>
          </cell>
          <cell r="L3440" t="str">
            <v>Consortium</v>
          </cell>
          <cell r="M3440">
            <v>2</v>
          </cell>
          <cell r="N3440" t="str">
            <v>Campus Wide</v>
          </cell>
          <cell r="O3440" t="str">
            <v/>
          </cell>
          <cell r="P3440" t="str">
            <v/>
          </cell>
          <cell r="Q3440">
            <v>40</v>
          </cell>
          <cell r="R3440" t="str">
            <v>Année Philologique</v>
          </cell>
          <cell r="S3440" t="str">
            <v/>
          </cell>
        </row>
        <row r="3441">
          <cell r="E3441">
            <v>2422</v>
          </cell>
          <cell r="F3441" t="str">
            <v>Logins</v>
          </cell>
          <cell r="G3441" t="str">
            <v>201904</v>
          </cell>
          <cell r="H3441" t="str">
            <v>York University</v>
          </cell>
          <cell r="I3441" t="str">
            <v>Toronto</v>
          </cell>
          <cell r="J3441" t="str">
            <v>Canada</v>
          </cell>
          <cell r="K3441">
            <v>1</v>
          </cell>
          <cell r="L3441" t="str">
            <v>Consortium</v>
          </cell>
          <cell r="M3441">
            <v>2</v>
          </cell>
          <cell r="N3441" t="str">
            <v>Campus Wide</v>
          </cell>
          <cell r="O3441" t="str">
            <v/>
          </cell>
          <cell r="P3441" t="str">
            <v/>
          </cell>
          <cell r="Q3441">
            <v>40</v>
          </cell>
          <cell r="R3441" t="str">
            <v>Année Philologique</v>
          </cell>
          <cell r="S3441" t="str">
            <v/>
          </cell>
        </row>
        <row r="3442">
          <cell r="E3442">
            <v>2422</v>
          </cell>
          <cell r="F3442" t="str">
            <v>Logins</v>
          </cell>
          <cell r="G3442" t="str">
            <v>201905</v>
          </cell>
          <cell r="H3442" t="str">
            <v>York University</v>
          </cell>
          <cell r="I3442" t="str">
            <v>Toronto</v>
          </cell>
          <cell r="J3442" t="str">
            <v>Canada</v>
          </cell>
          <cell r="K3442">
            <v>1</v>
          </cell>
          <cell r="L3442" t="str">
            <v>Consortium</v>
          </cell>
          <cell r="M3442">
            <v>2</v>
          </cell>
          <cell r="N3442" t="str">
            <v>Campus Wide</v>
          </cell>
          <cell r="O3442" t="str">
            <v/>
          </cell>
          <cell r="P3442" t="str">
            <v/>
          </cell>
          <cell r="Q3442">
            <v>40</v>
          </cell>
          <cell r="R3442" t="str">
            <v>Année Philologique</v>
          </cell>
          <cell r="S3442" t="str">
            <v/>
          </cell>
        </row>
        <row r="3443">
          <cell r="E3443">
            <v>2422</v>
          </cell>
          <cell r="F3443" t="str">
            <v>Logins</v>
          </cell>
          <cell r="G3443" t="str">
            <v>201906</v>
          </cell>
          <cell r="H3443" t="str">
            <v>York University</v>
          </cell>
          <cell r="I3443" t="str">
            <v>Toronto</v>
          </cell>
          <cell r="J3443" t="str">
            <v>Canada</v>
          </cell>
          <cell r="K3443">
            <v>1</v>
          </cell>
          <cell r="L3443" t="str">
            <v>Consortium</v>
          </cell>
          <cell r="M3443">
            <v>2</v>
          </cell>
          <cell r="N3443" t="str">
            <v>Campus Wide</v>
          </cell>
          <cell r="O3443" t="str">
            <v/>
          </cell>
          <cell r="P3443" t="str">
            <v/>
          </cell>
          <cell r="Q3443">
            <v>40</v>
          </cell>
          <cell r="R3443" t="str">
            <v>Année Philologique</v>
          </cell>
          <cell r="S3443" t="str">
            <v/>
          </cell>
        </row>
        <row r="3444">
          <cell r="E3444">
            <v>2422</v>
          </cell>
          <cell r="F3444" t="str">
            <v>Logins</v>
          </cell>
          <cell r="G3444" t="str">
            <v>201907</v>
          </cell>
          <cell r="H3444" t="str">
            <v>York University</v>
          </cell>
          <cell r="I3444" t="str">
            <v>Toronto</v>
          </cell>
          <cell r="J3444" t="str">
            <v>Canada</v>
          </cell>
          <cell r="K3444">
            <v>1</v>
          </cell>
          <cell r="L3444" t="str">
            <v>Consortium</v>
          </cell>
          <cell r="M3444">
            <v>2</v>
          </cell>
          <cell r="N3444" t="str">
            <v>Campus Wide</v>
          </cell>
          <cell r="O3444" t="str">
            <v/>
          </cell>
          <cell r="P3444" t="str">
            <v/>
          </cell>
          <cell r="Q3444">
            <v>40</v>
          </cell>
          <cell r="R3444" t="str">
            <v>Année Philologique</v>
          </cell>
          <cell r="S3444" t="str">
            <v/>
          </cell>
        </row>
        <row r="3445">
          <cell r="E3445">
            <v>2422</v>
          </cell>
          <cell r="F3445" t="str">
            <v>Logins</v>
          </cell>
          <cell r="G3445" t="str">
            <v>201908</v>
          </cell>
          <cell r="H3445" t="str">
            <v>York University</v>
          </cell>
          <cell r="I3445" t="str">
            <v>Toronto</v>
          </cell>
          <cell r="J3445" t="str">
            <v>Canada</v>
          </cell>
          <cell r="K3445">
            <v>1</v>
          </cell>
          <cell r="L3445" t="str">
            <v>Consortium</v>
          </cell>
          <cell r="M3445">
            <v>2</v>
          </cell>
          <cell r="N3445" t="str">
            <v>Campus Wide</v>
          </cell>
          <cell r="O3445" t="str">
            <v/>
          </cell>
          <cell r="P3445" t="str">
            <v/>
          </cell>
          <cell r="Q3445">
            <v>40</v>
          </cell>
          <cell r="R3445" t="str">
            <v>Année Philologique</v>
          </cell>
          <cell r="S3445" t="str">
            <v/>
          </cell>
        </row>
        <row r="3446">
          <cell r="E3446">
            <v>2422</v>
          </cell>
          <cell r="F3446" t="str">
            <v>Logins</v>
          </cell>
          <cell r="G3446" t="str">
            <v>201909</v>
          </cell>
          <cell r="H3446" t="str">
            <v>York University</v>
          </cell>
          <cell r="I3446" t="str">
            <v>Toronto</v>
          </cell>
          <cell r="J3446" t="str">
            <v>Canada</v>
          </cell>
          <cell r="K3446">
            <v>1</v>
          </cell>
          <cell r="L3446" t="str">
            <v>Consortium</v>
          </cell>
          <cell r="M3446">
            <v>2</v>
          </cell>
          <cell r="N3446" t="str">
            <v>Campus Wide</v>
          </cell>
          <cell r="O3446" t="str">
            <v/>
          </cell>
          <cell r="P3446" t="str">
            <v/>
          </cell>
          <cell r="Q3446">
            <v>40</v>
          </cell>
          <cell r="R3446" t="str">
            <v>Année Philologique</v>
          </cell>
          <cell r="S3446" t="str">
            <v/>
          </cell>
        </row>
        <row r="3447">
          <cell r="E3447">
            <v>2422</v>
          </cell>
          <cell r="F3447" t="str">
            <v>Logins</v>
          </cell>
          <cell r="G3447" t="str">
            <v>201910</v>
          </cell>
          <cell r="H3447" t="str">
            <v>York University</v>
          </cell>
          <cell r="I3447" t="str">
            <v>Toronto</v>
          </cell>
          <cell r="J3447" t="str">
            <v>Canada</v>
          </cell>
          <cell r="K3447">
            <v>1</v>
          </cell>
          <cell r="L3447" t="str">
            <v>Consortium</v>
          </cell>
          <cell r="M3447">
            <v>2</v>
          </cell>
          <cell r="N3447" t="str">
            <v>Campus Wide</v>
          </cell>
          <cell r="O3447" t="str">
            <v/>
          </cell>
          <cell r="P3447" t="str">
            <v/>
          </cell>
          <cell r="Q3447">
            <v>40</v>
          </cell>
          <cell r="R3447" t="str">
            <v>Année Philologique</v>
          </cell>
          <cell r="S3447" t="str">
            <v/>
          </cell>
        </row>
        <row r="3448">
          <cell r="E3448">
            <v>2422</v>
          </cell>
          <cell r="F3448" t="str">
            <v>Logins</v>
          </cell>
          <cell r="G3448" t="str">
            <v>201911</v>
          </cell>
          <cell r="H3448" t="str">
            <v>York University</v>
          </cell>
          <cell r="I3448" t="str">
            <v>Toronto</v>
          </cell>
          <cell r="J3448" t="str">
            <v>Canada</v>
          </cell>
          <cell r="K3448">
            <v>1</v>
          </cell>
          <cell r="L3448" t="str">
            <v>Consortium</v>
          </cell>
          <cell r="M3448">
            <v>2</v>
          </cell>
          <cell r="N3448" t="str">
            <v>Campus Wide</v>
          </cell>
          <cell r="O3448" t="str">
            <v/>
          </cell>
          <cell r="P3448" t="str">
            <v/>
          </cell>
          <cell r="Q3448">
            <v>40</v>
          </cell>
          <cell r="R3448" t="str">
            <v>Année Philologique</v>
          </cell>
          <cell r="S3448" t="str">
            <v/>
          </cell>
        </row>
        <row r="3449">
          <cell r="E3449">
            <v>2422</v>
          </cell>
          <cell r="F3449" t="str">
            <v>Logins</v>
          </cell>
          <cell r="G3449" t="str">
            <v>201912</v>
          </cell>
          <cell r="H3449" t="str">
            <v>York University</v>
          </cell>
          <cell r="I3449" t="str">
            <v>Toronto</v>
          </cell>
          <cell r="J3449" t="str">
            <v>Canada</v>
          </cell>
          <cell r="K3449">
            <v>1</v>
          </cell>
          <cell r="L3449" t="str">
            <v>Consortium</v>
          </cell>
          <cell r="M3449">
            <v>2</v>
          </cell>
          <cell r="N3449" t="str">
            <v>Campus Wide</v>
          </cell>
          <cell r="O3449" t="str">
            <v/>
          </cell>
          <cell r="P3449" t="str">
            <v/>
          </cell>
          <cell r="Q3449">
            <v>40</v>
          </cell>
          <cell r="R3449" t="str">
            <v>Année Philologique</v>
          </cell>
          <cell r="S3449" t="str">
            <v/>
          </cell>
        </row>
        <row r="3450">
          <cell r="E3450">
            <v>2447</v>
          </cell>
          <cell r="F3450" t="str">
            <v>Logins</v>
          </cell>
          <cell r="G3450" t="str">
            <v>201901</v>
          </cell>
          <cell r="H3450" t="str">
            <v>Université de Poitiers</v>
          </cell>
          <cell r="I3450" t="str">
            <v>Poitiers</v>
          </cell>
          <cell r="J3450" t="str">
            <v>France</v>
          </cell>
          <cell r="K3450">
            <v>1</v>
          </cell>
          <cell r="L3450" t="str">
            <v>Consortium</v>
          </cell>
          <cell r="M3450">
            <v>3</v>
          </cell>
          <cell r="N3450" t="str">
            <v>Standard</v>
          </cell>
          <cell r="O3450" t="str">
            <v/>
          </cell>
          <cell r="P3450" t="str">
            <v/>
          </cell>
          <cell r="Q3450">
            <v>3</v>
          </cell>
          <cell r="R3450" t="str">
            <v>Année Philologique</v>
          </cell>
          <cell r="S3450" t="str">
            <v/>
          </cell>
        </row>
        <row r="3451">
          <cell r="E3451">
            <v>2447</v>
          </cell>
          <cell r="F3451" t="str">
            <v>Logins</v>
          </cell>
          <cell r="G3451" t="str">
            <v>201902</v>
          </cell>
          <cell r="H3451" t="str">
            <v>Université de Poitiers</v>
          </cell>
          <cell r="I3451" t="str">
            <v>Poitiers</v>
          </cell>
          <cell r="J3451" t="str">
            <v>France</v>
          </cell>
          <cell r="K3451">
            <v>1</v>
          </cell>
          <cell r="L3451" t="str">
            <v>Consortium</v>
          </cell>
          <cell r="M3451">
            <v>3</v>
          </cell>
          <cell r="N3451" t="str">
            <v>Standard</v>
          </cell>
          <cell r="O3451" t="str">
            <v/>
          </cell>
          <cell r="P3451" t="str">
            <v/>
          </cell>
          <cell r="Q3451">
            <v>3</v>
          </cell>
          <cell r="R3451" t="str">
            <v>Année Philologique</v>
          </cell>
          <cell r="S3451" t="str">
            <v/>
          </cell>
        </row>
        <row r="3452">
          <cell r="E3452">
            <v>2447</v>
          </cell>
          <cell r="F3452" t="str">
            <v>Logins</v>
          </cell>
          <cell r="G3452" t="str">
            <v>201903</v>
          </cell>
          <cell r="H3452" t="str">
            <v>Université de Poitiers</v>
          </cell>
          <cell r="I3452" t="str">
            <v>Poitiers</v>
          </cell>
          <cell r="J3452" t="str">
            <v>France</v>
          </cell>
          <cell r="K3452">
            <v>1</v>
          </cell>
          <cell r="L3452" t="str">
            <v>Consortium</v>
          </cell>
          <cell r="M3452">
            <v>3</v>
          </cell>
          <cell r="N3452" t="str">
            <v>Standard</v>
          </cell>
          <cell r="O3452" t="str">
            <v/>
          </cell>
          <cell r="P3452" t="str">
            <v/>
          </cell>
          <cell r="Q3452">
            <v>3</v>
          </cell>
          <cell r="R3452" t="str">
            <v>Année Philologique</v>
          </cell>
          <cell r="S3452" t="str">
            <v/>
          </cell>
        </row>
        <row r="3453">
          <cell r="E3453">
            <v>2447</v>
          </cell>
          <cell r="F3453" t="str">
            <v>Logins</v>
          </cell>
          <cell r="G3453" t="str">
            <v>201904</v>
          </cell>
          <cell r="H3453" t="str">
            <v>Université de Poitiers</v>
          </cell>
          <cell r="I3453" t="str">
            <v>Poitiers</v>
          </cell>
          <cell r="J3453" t="str">
            <v>France</v>
          </cell>
          <cell r="K3453">
            <v>1</v>
          </cell>
          <cell r="L3453" t="str">
            <v>Consortium</v>
          </cell>
          <cell r="M3453">
            <v>3</v>
          </cell>
          <cell r="N3453" t="str">
            <v>Standard</v>
          </cell>
          <cell r="O3453" t="str">
            <v/>
          </cell>
          <cell r="P3453" t="str">
            <v/>
          </cell>
          <cell r="Q3453">
            <v>3</v>
          </cell>
          <cell r="R3453" t="str">
            <v>Année Philologique</v>
          </cell>
          <cell r="S3453" t="str">
            <v/>
          </cell>
        </row>
        <row r="3454">
          <cell r="E3454">
            <v>2447</v>
          </cell>
          <cell r="F3454" t="str">
            <v>Logins</v>
          </cell>
          <cell r="G3454" t="str">
            <v>201905</v>
          </cell>
          <cell r="H3454" t="str">
            <v>Université de Poitiers</v>
          </cell>
          <cell r="I3454" t="str">
            <v>Poitiers</v>
          </cell>
          <cell r="J3454" t="str">
            <v>France</v>
          </cell>
          <cell r="K3454">
            <v>1</v>
          </cell>
          <cell r="L3454" t="str">
            <v>Consortium</v>
          </cell>
          <cell r="M3454">
            <v>3</v>
          </cell>
          <cell r="N3454" t="str">
            <v>Standard</v>
          </cell>
          <cell r="O3454" t="str">
            <v/>
          </cell>
          <cell r="P3454" t="str">
            <v/>
          </cell>
          <cell r="Q3454">
            <v>3</v>
          </cell>
          <cell r="R3454" t="str">
            <v>Année Philologique</v>
          </cell>
          <cell r="S3454" t="str">
            <v/>
          </cell>
        </row>
        <row r="3455">
          <cell r="E3455">
            <v>2447</v>
          </cell>
          <cell r="F3455" t="str">
            <v>Logins</v>
          </cell>
          <cell r="G3455" t="str">
            <v>201906</v>
          </cell>
          <cell r="H3455" t="str">
            <v>Université de Poitiers</v>
          </cell>
          <cell r="I3455" t="str">
            <v>Poitiers</v>
          </cell>
          <cell r="J3455" t="str">
            <v>France</v>
          </cell>
          <cell r="K3455">
            <v>1</v>
          </cell>
          <cell r="L3455" t="str">
            <v>Consortium</v>
          </cell>
          <cell r="M3455">
            <v>3</v>
          </cell>
          <cell r="N3455" t="str">
            <v>Standard</v>
          </cell>
          <cell r="O3455" t="str">
            <v/>
          </cell>
          <cell r="P3455" t="str">
            <v/>
          </cell>
          <cell r="Q3455">
            <v>3</v>
          </cell>
          <cell r="R3455" t="str">
            <v>Année Philologique</v>
          </cell>
          <cell r="S3455" t="str">
            <v/>
          </cell>
        </row>
        <row r="3456">
          <cell r="E3456">
            <v>2447</v>
          </cell>
          <cell r="F3456" t="str">
            <v>Logins</v>
          </cell>
          <cell r="G3456" t="str">
            <v>201907</v>
          </cell>
          <cell r="H3456" t="str">
            <v>Université de Poitiers</v>
          </cell>
          <cell r="I3456" t="str">
            <v>Poitiers</v>
          </cell>
          <cell r="J3456" t="str">
            <v>France</v>
          </cell>
          <cell r="K3456">
            <v>1</v>
          </cell>
          <cell r="L3456" t="str">
            <v>Consortium</v>
          </cell>
          <cell r="M3456">
            <v>3</v>
          </cell>
          <cell r="N3456" t="str">
            <v>Standard</v>
          </cell>
          <cell r="O3456" t="str">
            <v/>
          </cell>
          <cell r="P3456" t="str">
            <v/>
          </cell>
          <cell r="Q3456">
            <v>3</v>
          </cell>
          <cell r="R3456" t="str">
            <v>Année Philologique</v>
          </cell>
          <cell r="S3456" t="str">
            <v/>
          </cell>
        </row>
        <row r="3457">
          <cell r="E3457">
            <v>2447</v>
          </cell>
          <cell r="F3457" t="str">
            <v>Logins</v>
          </cell>
          <cell r="G3457" t="str">
            <v>201908</v>
          </cell>
          <cell r="H3457" t="str">
            <v>Université de Poitiers</v>
          </cell>
          <cell r="I3457" t="str">
            <v>Poitiers</v>
          </cell>
          <cell r="J3457" t="str">
            <v>France</v>
          </cell>
          <cell r="K3457">
            <v>1</v>
          </cell>
          <cell r="L3457" t="str">
            <v>Consortium</v>
          </cell>
          <cell r="M3457">
            <v>3</v>
          </cell>
          <cell r="N3457" t="str">
            <v>Standard</v>
          </cell>
          <cell r="O3457" t="str">
            <v/>
          </cell>
          <cell r="P3457" t="str">
            <v/>
          </cell>
          <cell r="Q3457">
            <v>3</v>
          </cell>
          <cell r="R3457" t="str">
            <v>Année Philologique</v>
          </cell>
          <cell r="S3457" t="str">
            <v/>
          </cell>
        </row>
        <row r="3458">
          <cell r="E3458">
            <v>2447</v>
          </cell>
          <cell r="F3458" t="str">
            <v>Logins</v>
          </cell>
          <cell r="G3458" t="str">
            <v>201909</v>
          </cell>
          <cell r="H3458" t="str">
            <v>Université de Poitiers</v>
          </cell>
          <cell r="I3458" t="str">
            <v>Poitiers</v>
          </cell>
          <cell r="J3458" t="str">
            <v>France</v>
          </cell>
          <cell r="K3458">
            <v>1</v>
          </cell>
          <cell r="L3458" t="str">
            <v>Consortium</v>
          </cell>
          <cell r="M3458">
            <v>3</v>
          </cell>
          <cell r="N3458" t="str">
            <v>Standard</v>
          </cell>
          <cell r="O3458" t="str">
            <v/>
          </cell>
          <cell r="P3458" t="str">
            <v/>
          </cell>
          <cell r="Q3458">
            <v>3</v>
          </cell>
          <cell r="R3458" t="str">
            <v>Année Philologique</v>
          </cell>
          <cell r="S3458" t="str">
            <v/>
          </cell>
        </row>
        <row r="3459">
          <cell r="E3459">
            <v>2447</v>
          </cell>
          <cell r="F3459" t="str">
            <v>Logins</v>
          </cell>
          <cell r="G3459" t="str">
            <v>201910</v>
          </cell>
          <cell r="H3459" t="str">
            <v>Université de Poitiers</v>
          </cell>
          <cell r="I3459" t="str">
            <v>Poitiers</v>
          </cell>
          <cell r="J3459" t="str">
            <v>France</v>
          </cell>
          <cell r="K3459">
            <v>1</v>
          </cell>
          <cell r="L3459" t="str">
            <v>Consortium</v>
          </cell>
          <cell r="M3459">
            <v>3</v>
          </cell>
          <cell r="N3459" t="str">
            <v>Standard</v>
          </cell>
          <cell r="O3459" t="str">
            <v/>
          </cell>
          <cell r="P3459" t="str">
            <v/>
          </cell>
          <cell r="Q3459">
            <v>3</v>
          </cell>
          <cell r="R3459" t="str">
            <v>Année Philologique</v>
          </cell>
          <cell r="S3459" t="str">
            <v/>
          </cell>
        </row>
        <row r="3460">
          <cell r="E3460">
            <v>2447</v>
          </cell>
          <cell r="F3460" t="str">
            <v>Logins</v>
          </cell>
          <cell r="G3460" t="str">
            <v>201911</v>
          </cell>
          <cell r="H3460" t="str">
            <v>Université de Poitiers</v>
          </cell>
          <cell r="I3460" t="str">
            <v>Poitiers</v>
          </cell>
          <cell r="J3460" t="str">
            <v>France</v>
          </cell>
          <cell r="K3460">
            <v>1</v>
          </cell>
          <cell r="L3460" t="str">
            <v>Consortium</v>
          </cell>
          <cell r="M3460">
            <v>3</v>
          </cell>
          <cell r="N3460" t="str">
            <v>Standard</v>
          </cell>
          <cell r="O3460" t="str">
            <v/>
          </cell>
          <cell r="P3460" t="str">
            <v/>
          </cell>
          <cell r="Q3460">
            <v>3</v>
          </cell>
          <cell r="R3460" t="str">
            <v>Année Philologique</v>
          </cell>
          <cell r="S3460" t="str">
            <v/>
          </cell>
        </row>
        <row r="3461">
          <cell r="E3461">
            <v>2447</v>
          </cell>
          <cell r="F3461" t="str">
            <v>Logins</v>
          </cell>
          <cell r="G3461" t="str">
            <v>201912</v>
          </cell>
          <cell r="H3461" t="str">
            <v>Université de Poitiers</v>
          </cell>
          <cell r="I3461" t="str">
            <v>Poitiers</v>
          </cell>
          <cell r="J3461" t="str">
            <v>France</v>
          </cell>
          <cell r="K3461">
            <v>1</v>
          </cell>
          <cell r="L3461" t="str">
            <v>Consortium</v>
          </cell>
          <cell r="M3461">
            <v>3</v>
          </cell>
          <cell r="N3461" t="str">
            <v>Standard</v>
          </cell>
          <cell r="O3461" t="str">
            <v/>
          </cell>
          <cell r="P3461" t="str">
            <v/>
          </cell>
          <cell r="Q3461">
            <v>3</v>
          </cell>
          <cell r="R3461" t="str">
            <v>Année Philologique</v>
          </cell>
          <cell r="S3461" t="str">
            <v/>
          </cell>
        </row>
        <row r="3462">
          <cell r="E3462">
            <v>2449</v>
          </cell>
          <cell r="F3462" t="str">
            <v>Logins</v>
          </cell>
          <cell r="G3462" t="str">
            <v>201901</v>
          </cell>
          <cell r="H3462" t="str">
            <v>Università degli Studi di Siena</v>
          </cell>
          <cell r="I3462" t="str">
            <v>Siena</v>
          </cell>
          <cell r="J3462" t="str">
            <v>Italy</v>
          </cell>
          <cell r="K3462">
            <v>2</v>
          </cell>
          <cell r="L3462" t="str">
            <v>Institute</v>
          </cell>
          <cell r="M3462">
            <v>3</v>
          </cell>
          <cell r="N3462" t="str">
            <v>Standard</v>
          </cell>
          <cell r="O3462" t="str">
            <v/>
          </cell>
          <cell r="P3462" t="str">
            <v/>
          </cell>
          <cell r="Q3462">
            <v>3</v>
          </cell>
          <cell r="R3462" t="str">
            <v>Année Philologique</v>
          </cell>
          <cell r="S3462" t="str">
            <v/>
          </cell>
        </row>
        <row r="3463">
          <cell r="E3463">
            <v>2449</v>
          </cell>
          <cell r="F3463" t="str">
            <v>Logins</v>
          </cell>
          <cell r="G3463" t="str">
            <v>201902</v>
          </cell>
          <cell r="H3463" t="str">
            <v>Università degli Studi di Siena</v>
          </cell>
          <cell r="I3463" t="str">
            <v>Siena</v>
          </cell>
          <cell r="J3463" t="str">
            <v>Italy</v>
          </cell>
          <cell r="K3463">
            <v>2</v>
          </cell>
          <cell r="L3463" t="str">
            <v>Institute</v>
          </cell>
          <cell r="M3463">
            <v>3</v>
          </cell>
          <cell r="N3463" t="str">
            <v>Standard</v>
          </cell>
          <cell r="O3463" t="str">
            <v/>
          </cell>
          <cell r="P3463" t="str">
            <v/>
          </cell>
          <cell r="Q3463">
            <v>3</v>
          </cell>
          <cell r="R3463" t="str">
            <v>Année Philologique</v>
          </cell>
          <cell r="S3463" t="str">
            <v/>
          </cell>
        </row>
        <row r="3464">
          <cell r="E3464">
            <v>2449</v>
          </cell>
          <cell r="F3464" t="str">
            <v>Logins</v>
          </cell>
          <cell r="G3464" t="str">
            <v>201903</v>
          </cell>
          <cell r="H3464" t="str">
            <v>Università degli Studi di Siena</v>
          </cell>
          <cell r="I3464" t="str">
            <v>Siena</v>
          </cell>
          <cell r="J3464" t="str">
            <v>Italy</v>
          </cell>
          <cell r="K3464">
            <v>2</v>
          </cell>
          <cell r="L3464" t="str">
            <v>Institute</v>
          </cell>
          <cell r="M3464">
            <v>3</v>
          </cell>
          <cell r="N3464" t="str">
            <v>Standard</v>
          </cell>
          <cell r="O3464" t="str">
            <v/>
          </cell>
          <cell r="P3464" t="str">
            <v/>
          </cell>
          <cell r="Q3464">
            <v>3</v>
          </cell>
          <cell r="R3464" t="str">
            <v>Année Philologique</v>
          </cell>
          <cell r="S3464" t="str">
            <v/>
          </cell>
        </row>
        <row r="3465">
          <cell r="E3465">
            <v>2449</v>
          </cell>
          <cell r="F3465" t="str">
            <v>Logins</v>
          </cell>
          <cell r="G3465" t="str">
            <v>201904</v>
          </cell>
          <cell r="H3465" t="str">
            <v>Università degli Studi di Siena</v>
          </cell>
          <cell r="I3465" t="str">
            <v>Siena</v>
          </cell>
          <cell r="J3465" t="str">
            <v>Italy</v>
          </cell>
          <cell r="K3465">
            <v>2</v>
          </cell>
          <cell r="L3465" t="str">
            <v>Institute</v>
          </cell>
          <cell r="M3465">
            <v>3</v>
          </cell>
          <cell r="N3465" t="str">
            <v>Standard</v>
          </cell>
          <cell r="O3465" t="str">
            <v/>
          </cell>
          <cell r="P3465" t="str">
            <v/>
          </cell>
          <cell r="Q3465">
            <v>3</v>
          </cell>
          <cell r="R3465" t="str">
            <v>Année Philologique</v>
          </cell>
          <cell r="S3465" t="str">
            <v/>
          </cell>
        </row>
        <row r="3466">
          <cell r="E3466">
            <v>2449</v>
          </cell>
          <cell r="F3466" t="str">
            <v>Logins</v>
          </cell>
          <cell r="G3466" t="str">
            <v>201905</v>
          </cell>
          <cell r="H3466" t="str">
            <v>Università degli Studi di Siena</v>
          </cell>
          <cell r="I3466" t="str">
            <v>Siena</v>
          </cell>
          <cell r="J3466" t="str">
            <v>Italy</v>
          </cell>
          <cell r="K3466">
            <v>2</v>
          </cell>
          <cell r="L3466" t="str">
            <v>Institute</v>
          </cell>
          <cell r="M3466">
            <v>3</v>
          </cell>
          <cell r="N3466" t="str">
            <v>Standard</v>
          </cell>
          <cell r="O3466" t="str">
            <v/>
          </cell>
          <cell r="P3466" t="str">
            <v/>
          </cell>
          <cell r="Q3466">
            <v>3</v>
          </cell>
          <cell r="R3466" t="str">
            <v>Année Philologique</v>
          </cell>
          <cell r="S3466" t="str">
            <v/>
          </cell>
        </row>
        <row r="3467">
          <cell r="E3467">
            <v>2449</v>
          </cell>
          <cell r="F3467" t="str">
            <v>Logins</v>
          </cell>
          <cell r="G3467" t="str">
            <v>201906</v>
          </cell>
          <cell r="H3467" t="str">
            <v>Università degli Studi di Siena</v>
          </cell>
          <cell r="I3467" t="str">
            <v>Siena</v>
          </cell>
          <cell r="J3467" t="str">
            <v>Italy</v>
          </cell>
          <cell r="K3467">
            <v>2</v>
          </cell>
          <cell r="L3467" t="str">
            <v>Institute</v>
          </cell>
          <cell r="M3467">
            <v>3</v>
          </cell>
          <cell r="N3467" t="str">
            <v>Standard</v>
          </cell>
          <cell r="O3467" t="str">
            <v/>
          </cell>
          <cell r="P3467" t="str">
            <v/>
          </cell>
          <cell r="Q3467">
            <v>3</v>
          </cell>
          <cell r="R3467" t="str">
            <v>Année Philologique</v>
          </cell>
          <cell r="S3467" t="str">
            <v/>
          </cell>
        </row>
        <row r="3468">
          <cell r="E3468">
            <v>2449</v>
          </cell>
          <cell r="F3468" t="str">
            <v>Logins</v>
          </cell>
          <cell r="G3468" t="str">
            <v>201907</v>
          </cell>
          <cell r="H3468" t="str">
            <v>Università degli Studi di Siena</v>
          </cell>
          <cell r="I3468" t="str">
            <v>Siena</v>
          </cell>
          <cell r="J3468" t="str">
            <v>Italy</v>
          </cell>
          <cell r="K3468">
            <v>2</v>
          </cell>
          <cell r="L3468" t="str">
            <v>Institute</v>
          </cell>
          <cell r="M3468">
            <v>3</v>
          </cell>
          <cell r="N3468" t="str">
            <v>Standard</v>
          </cell>
          <cell r="O3468" t="str">
            <v/>
          </cell>
          <cell r="P3468" t="str">
            <v/>
          </cell>
          <cell r="Q3468">
            <v>3</v>
          </cell>
          <cell r="R3468" t="str">
            <v>Année Philologique</v>
          </cell>
          <cell r="S3468" t="str">
            <v/>
          </cell>
        </row>
        <row r="3469">
          <cell r="E3469">
            <v>2449</v>
          </cell>
          <cell r="F3469" t="str">
            <v>Logins</v>
          </cell>
          <cell r="G3469" t="str">
            <v>201908</v>
          </cell>
          <cell r="H3469" t="str">
            <v>Università degli Studi di Siena</v>
          </cell>
          <cell r="I3469" t="str">
            <v>Siena</v>
          </cell>
          <cell r="J3469" t="str">
            <v>Italy</v>
          </cell>
          <cell r="K3469">
            <v>2</v>
          </cell>
          <cell r="L3469" t="str">
            <v>Institute</v>
          </cell>
          <cell r="M3469">
            <v>3</v>
          </cell>
          <cell r="N3469" t="str">
            <v>Standard</v>
          </cell>
          <cell r="O3469" t="str">
            <v/>
          </cell>
          <cell r="P3469" t="str">
            <v/>
          </cell>
          <cell r="Q3469">
            <v>3</v>
          </cell>
          <cell r="R3469" t="str">
            <v>Année Philologique</v>
          </cell>
          <cell r="S3469" t="str">
            <v/>
          </cell>
        </row>
        <row r="3470">
          <cell r="E3470">
            <v>2449</v>
          </cell>
          <cell r="F3470" t="str">
            <v>Logins</v>
          </cell>
          <cell r="G3470" t="str">
            <v>201909</v>
          </cell>
          <cell r="H3470" t="str">
            <v>Università degli Studi di Siena</v>
          </cell>
          <cell r="I3470" t="str">
            <v>Siena</v>
          </cell>
          <cell r="J3470" t="str">
            <v>Italy</v>
          </cell>
          <cell r="K3470">
            <v>2</v>
          </cell>
          <cell r="L3470" t="str">
            <v>Institute</v>
          </cell>
          <cell r="M3470">
            <v>3</v>
          </cell>
          <cell r="N3470" t="str">
            <v>Standard</v>
          </cell>
          <cell r="O3470" t="str">
            <v/>
          </cell>
          <cell r="P3470" t="str">
            <v/>
          </cell>
          <cell r="Q3470">
            <v>3</v>
          </cell>
          <cell r="R3470" t="str">
            <v>Année Philologique</v>
          </cell>
          <cell r="S3470" t="str">
            <v/>
          </cell>
        </row>
        <row r="3471">
          <cell r="E3471">
            <v>2449</v>
          </cell>
          <cell r="F3471" t="str">
            <v>Logins</v>
          </cell>
          <cell r="G3471" t="str">
            <v>201910</v>
          </cell>
          <cell r="H3471" t="str">
            <v>Università degli Studi di Siena</v>
          </cell>
          <cell r="I3471" t="str">
            <v>Siena</v>
          </cell>
          <cell r="J3471" t="str">
            <v>Italy</v>
          </cell>
          <cell r="K3471">
            <v>2</v>
          </cell>
          <cell r="L3471" t="str">
            <v>Institute</v>
          </cell>
          <cell r="M3471">
            <v>3</v>
          </cell>
          <cell r="N3471" t="str">
            <v>Standard</v>
          </cell>
          <cell r="O3471" t="str">
            <v/>
          </cell>
          <cell r="P3471" t="str">
            <v/>
          </cell>
          <cell r="Q3471">
            <v>3</v>
          </cell>
          <cell r="R3471" t="str">
            <v>Année Philologique</v>
          </cell>
          <cell r="S3471" t="str">
            <v/>
          </cell>
        </row>
        <row r="3472">
          <cell r="E3472">
            <v>2449</v>
          </cell>
          <cell r="F3472" t="str">
            <v>Logins</v>
          </cell>
          <cell r="G3472" t="str">
            <v>201911</v>
          </cell>
          <cell r="H3472" t="str">
            <v>Università degli Studi di Siena</v>
          </cell>
          <cell r="I3472" t="str">
            <v>Siena</v>
          </cell>
          <cell r="J3472" t="str">
            <v>Italy</v>
          </cell>
          <cell r="K3472">
            <v>2</v>
          </cell>
          <cell r="L3472" t="str">
            <v>Institute</v>
          </cell>
          <cell r="M3472">
            <v>3</v>
          </cell>
          <cell r="N3472" t="str">
            <v>Standard</v>
          </cell>
          <cell r="O3472" t="str">
            <v/>
          </cell>
          <cell r="P3472" t="str">
            <v/>
          </cell>
          <cell r="Q3472">
            <v>3</v>
          </cell>
          <cell r="R3472" t="str">
            <v>Année Philologique</v>
          </cell>
          <cell r="S3472" t="str">
            <v/>
          </cell>
        </row>
        <row r="3473">
          <cell r="E3473">
            <v>2449</v>
          </cell>
          <cell r="F3473" t="str">
            <v>Logins</v>
          </cell>
          <cell r="G3473" t="str">
            <v>201912</v>
          </cell>
          <cell r="H3473" t="str">
            <v>Università degli Studi di Siena</v>
          </cell>
          <cell r="I3473" t="str">
            <v>Siena</v>
          </cell>
          <cell r="J3473" t="str">
            <v>Italy</v>
          </cell>
          <cell r="K3473">
            <v>2</v>
          </cell>
          <cell r="L3473" t="str">
            <v>Institute</v>
          </cell>
          <cell r="M3473">
            <v>3</v>
          </cell>
          <cell r="N3473" t="str">
            <v>Standard</v>
          </cell>
          <cell r="O3473" t="str">
            <v/>
          </cell>
          <cell r="P3473" t="str">
            <v/>
          </cell>
          <cell r="Q3473">
            <v>3</v>
          </cell>
          <cell r="R3473" t="str">
            <v>Année Philologique</v>
          </cell>
          <cell r="S3473" t="str">
            <v/>
          </cell>
        </row>
        <row r="3474">
          <cell r="E3474">
            <v>2456</v>
          </cell>
          <cell r="F3474" t="str">
            <v>Logins</v>
          </cell>
          <cell r="G3474" t="str">
            <v>201901</v>
          </cell>
          <cell r="H3474" t="str">
            <v>Skidmore College</v>
          </cell>
          <cell r="I3474" t="str">
            <v>Saratoga Springs</v>
          </cell>
          <cell r="J3474" t="str">
            <v>USA</v>
          </cell>
          <cell r="K3474">
            <v>1</v>
          </cell>
          <cell r="L3474" t="str">
            <v>Consortium</v>
          </cell>
          <cell r="M3474">
            <v>11</v>
          </cell>
          <cell r="N3474" t="str">
            <v>CARN-4</v>
          </cell>
          <cell r="O3474" t="str">
            <v/>
          </cell>
          <cell r="P3474" t="str">
            <v/>
          </cell>
          <cell r="Q3474">
            <v>40</v>
          </cell>
          <cell r="R3474" t="str">
            <v>Année Philologique</v>
          </cell>
          <cell r="S3474" t="str">
            <v/>
          </cell>
        </row>
        <row r="3475">
          <cell r="E3475">
            <v>2456</v>
          </cell>
          <cell r="F3475" t="str">
            <v>Logins</v>
          </cell>
          <cell r="G3475" t="str">
            <v>201902</v>
          </cell>
          <cell r="H3475" t="str">
            <v>Skidmore College</v>
          </cell>
          <cell r="I3475" t="str">
            <v>Saratoga Springs</v>
          </cell>
          <cell r="J3475" t="str">
            <v>USA</v>
          </cell>
          <cell r="K3475">
            <v>1</v>
          </cell>
          <cell r="L3475" t="str">
            <v>Consortium</v>
          </cell>
          <cell r="M3475">
            <v>11</v>
          </cell>
          <cell r="N3475" t="str">
            <v>CARN-4</v>
          </cell>
          <cell r="O3475" t="str">
            <v/>
          </cell>
          <cell r="P3475" t="str">
            <v/>
          </cell>
          <cell r="Q3475">
            <v>40</v>
          </cell>
          <cell r="R3475" t="str">
            <v>Année Philologique</v>
          </cell>
          <cell r="S3475" t="str">
            <v/>
          </cell>
        </row>
        <row r="3476">
          <cell r="E3476">
            <v>2456</v>
          </cell>
          <cell r="F3476" t="str">
            <v>Logins</v>
          </cell>
          <cell r="G3476" t="str">
            <v>201903</v>
          </cell>
          <cell r="H3476" t="str">
            <v>Skidmore College</v>
          </cell>
          <cell r="I3476" t="str">
            <v>Saratoga Springs</v>
          </cell>
          <cell r="J3476" t="str">
            <v>USA</v>
          </cell>
          <cell r="K3476">
            <v>1</v>
          </cell>
          <cell r="L3476" t="str">
            <v>Consortium</v>
          </cell>
          <cell r="M3476">
            <v>11</v>
          </cell>
          <cell r="N3476" t="str">
            <v>CARN-4</v>
          </cell>
          <cell r="O3476" t="str">
            <v/>
          </cell>
          <cell r="P3476" t="str">
            <v/>
          </cell>
          <cell r="Q3476">
            <v>40</v>
          </cell>
          <cell r="R3476" t="str">
            <v>Année Philologique</v>
          </cell>
          <cell r="S3476" t="str">
            <v/>
          </cell>
        </row>
        <row r="3477">
          <cell r="E3477">
            <v>2456</v>
          </cell>
          <cell r="F3477" t="str">
            <v>Logins</v>
          </cell>
          <cell r="G3477" t="str">
            <v>201904</v>
          </cell>
          <cell r="H3477" t="str">
            <v>Skidmore College</v>
          </cell>
          <cell r="I3477" t="str">
            <v>Saratoga Springs</v>
          </cell>
          <cell r="J3477" t="str">
            <v>USA</v>
          </cell>
          <cell r="K3477">
            <v>1</v>
          </cell>
          <cell r="L3477" t="str">
            <v>Consortium</v>
          </cell>
          <cell r="M3477">
            <v>11</v>
          </cell>
          <cell r="N3477" t="str">
            <v>CARN-4</v>
          </cell>
          <cell r="O3477" t="str">
            <v/>
          </cell>
          <cell r="P3477" t="str">
            <v/>
          </cell>
          <cell r="Q3477">
            <v>40</v>
          </cell>
          <cell r="R3477" t="str">
            <v>Année Philologique</v>
          </cell>
          <cell r="S3477" t="str">
            <v/>
          </cell>
        </row>
        <row r="3478">
          <cell r="E3478">
            <v>2456</v>
          </cell>
          <cell r="F3478" t="str">
            <v>Logins</v>
          </cell>
          <cell r="G3478" t="str">
            <v>201905</v>
          </cell>
          <cell r="H3478" t="str">
            <v>Skidmore College</v>
          </cell>
          <cell r="I3478" t="str">
            <v>Saratoga Springs</v>
          </cell>
          <cell r="J3478" t="str">
            <v>USA</v>
          </cell>
          <cell r="K3478">
            <v>1</v>
          </cell>
          <cell r="L3478" t="str">
            <v>Consortium</v>
          </cell>
          <cell r="M3478">
            <v>11</v>
          </cell>
          <cell r="N3478" t="str">
            <v>CARN-4</v>
          </cell>
          <cell r="O3478" t="str">
            <v/>
          </cell>
          <cell r="P3478" t="str">
            <v/>
          </cell>
          <cell r="Q3478">
            <v>40</v>
          </cell>
          <cell r="R3478" t="str">
            <v>Année Philologique</v>
          </cell>
          <cell r="S3478" t="str">
            <v/>
          </cell>
        </row>
        <row r="3479">
          <cell r="E3479">
            <v>2456</v>
          </cell>
          <cell r="F3479" t="str">
            <v>Logins</v>
          </cell>
          <cell r="G3479" t="str">
            <v>201906</v>
          </cell>
          <cell r="H3479" t="str">
            <v>Skidmore College</v>
          </cell>
          <cell r="I3479" t="str">
            <v>Saratoga Springs</v>
          </cell>
          <cell r="J3479" t="str">
            <v>USA</v>
          </cell>
          <cell r="K3479">
            <v>1</v>
          </cell>
          <cell r="L3479" t="str">
            <v>Consortium</v>
          </cell>
          <cell r="M3479">
            <v>11</v>
          </cell>
          <cell r="N3479" t="str">
            <v>CARN-4</v>
          </cell>
          <cell r="O3479" t="str">
            <v/>
          </cell>
          <cell r="P3479" t="str">
            <v/>
          </cell>
          <cell r="Q3479">
            <v>40</v>
          </cell>
          <cell r="R3479" t="str">
            <v>Année Philologique</v>
          </cell>
          <cell r="S3479" t="str">
            <v/>
          </cell>
        </row>
        <row r="3480">
          <cell r="E3480">
            <v>2456</v>
          </cell>
          <cell r="F3480" t="str">
            <v>Logins</v>
          </cell>
          <cell r="G3480" t="str">
            <v>201907</v>
          </cell>
          <cell r="H3480" t="str">
            <v>Skidmore College</v>
          </cell>
          <cell r="I3480" t="str">
            <v>Saratoga Springs</v>
          </cell>
          <cell r="J3480" t="str">
            <v>USA</v>
          </cell>
          <cell r="K3480">
            <v>1</v>
          </cell>
          <cell r="L3480" t="str">
            <v>Consortium</v>
          </cell>
          <cell r="M3480">
            <v>11</v>
          </cell>
          <cell r="N3480" t="str">
            <v>CARN-4</v>
          </cell>
          <cell r="O3480" t="str">
            <v/>
          </cell>
          <cell r="P3480" t="str">
            <v/>
          </cell>
          <cell r="Q3480">
            <v>40</v>
          </cell>
          <cell r="R3480" t="str">
            <v>Année Philologique</v>
          </cell>
          <cell r="S3480" t="str">
            <v/>
          </cell>
        </row>
        <row r="3481">
          <cell r="E3481">
            <v>2456</v>
          </cell>
          <cell r="F3481" t="str">
            <v>Logins</v>
          </cell>
          <cell r="G3481" t="str">
            <v>201908</v>
          </cell>
          <cell r="H3481" t="str">
            <v>Skidmore College</v>
          </cell>
          <cell r="I3481" t="str">
            <v>Saratoga Springs</v>
          </cell>
          <cell r="J3481" t="str">
            <v>USA</v>
          </cell>
          <cell r="K3481">
            <v>1</v>
          </cell>
          <cell r="L3481" t="str">
            <v>Consortium</v>
          </cell>
          <cell r="M3481">
            <v>11</v>
          </cell>
          <cell r="N3481" t="str">
            <v>CARN-4</v>
          </cell>
          <cell r="O3481" t="str">
            <v/>
          </cell>
          <cell r="P3481" t="str">
            <v/>
          </cell>
          <cell r="Q3481">
            <v>40</v>
          </cell>
          <cell r="R3481" t="str">
            <v>Année Philologique</v>
          </cell>
          <cell r="S3481" t="str">
            <v/>
          </cell>
        </row>
        <row r="3482">
          <cell r="E3482">
            <v>2456</v>
          </cell>
          <cell r="F3482" t="str">
            <v>Logins</v>
          </cell>
          <cell r="G3482" t="str">
            <v>201909</v>
          </cell>
          <cell r="H3482" t="str">
            <v>Skidmore College</v>
          </cell>
          <cell r="I3482" t="str">
            <v>Saratoga Springs</v>
          </cell>
          <cell r="J3482" t="str">
            <v>USA</v>
          </cell>
          <cell r="K3482">
            <v>1</v>
          </cell>
          <cell r="L3482" t="str">
            <v>Consortium</v>
          </cell>
          <cell r="M3482">
            <v>11</v>
          </cell>
          <cell r="N3482" t="str">
            <v>CARN-4</v>
          </cell>
          <cell r="O3482" t="str">
            <v/>
          </cell>
          <cell r="P3482" t="str">
            <v/>
          </cell>
          <cell r="Q3482">
            <v>40</v>
          </cell>
          <cell r="R3482" t="str">
            <v>Année Philologique</v>
          </cell>
          <cell r="S3482" t="str">
            <v/>
          </cell>
        </row>
        <row r="3483">
          <cell r="E3483">
            <v>2456</v>
          </cell>
          <cell r="F3483" t="str">
            <v>Logins</v>
          </cell>
          <cell r="G3483" t="str">
            <v>201910</v>
          </cell>
          <cell r="H3483" t="str">
            <v>Skidmore College</v>
          </cell>
          <cell r="I3483" t="str">
            <v>Saratoga Springs</v>
          </cell>
          <cell r="J3483" t="str">
            <v>USA</v>
          </cell>
          <cell r="K3483">
            <v>1</v>
          </cell>
          <cell r="L3483" t="str">
            <v>Consortium</v>
          </cell>
          <cell r="M3483">
            <v>11</v>
          </cell>
          <cell r="N3483" t="str">
            <v>CARN-4</v>
          </cell>
          <cell r="O3483" t="str">
            <v/>
          </cell>
          <cell r="P3483" t="str">
            <v/>
          </cell>
          <cell r="Q3483">
            <v>40</v>
          </cell>
          <cell r="R3483" t="str">
            <v>Année Philologique</v>
          </cell>
          <cell r="S3483" t="str">
            <v/>
          </cell>
        </row>
        <row r="3484">
          <cell r="E3484">
            <v>2456</v>
          </cell>
          <cell r="F3484" t="str">
            <v>Logins</v>
          </cell>
          <cell r="G3484" t="str">
            <v>201911</v>
          </cell>
          <cell r="H3484" t="str">
            <v>Skidmore College</v>
          </cell>
          <cell r="I3484" t="str">
            <v>Saratoga Springs</v>
          </cell>
          <cell r="J3484" t="str">
            <v>USA</v>
          </cell>
          <cell r="K3484">
            <v>1</v>
          </cell>
          <cell r="L3484" t="str">
            <v>Consortium</v>
          </cell>
          <cell r="M3484">
            <v>11</v>
          </cell>
          <cell r="N3484" t="str">
            <v>CARN-4</v>
          </cell>
          <cell r="O3484" t="str">
            <v/>
          </cell>
          <cell r="P3484" t="str">
            <v/>
          </cell>
          <cell r="Q3484">
            <v>40</v>
          </cell>
          <cell r="R3484" t="str">
            <v>Année Philologique</v>
          </cell>
          <cell r="S3484" t="str">
            <v/>
          </cell>
        </row>
        <row r="3485">
          <cell r="E3485">
            <v>2456</v>
          </cell>
          <cell r="F3485" t="str">
            <v>Logins</v>
          </cell>
          <cell r="G3485" t="str">
            <v>201912</v>
          </cell>
          <cell r="H3485" t="str">
            <v>Skidmore College</v>
          </cell>
          <cell r="I3485" t="str">
            <v>Saratoga Springs</v>
          </cell>
          <cell r="J3485" t="str">
            <v>USA</v>
          </cell>
          <cell r="K3485">
            <v>1</v>
          </cell>
          <cell r="L3485" t="str">
            <v>Consortium</v>
          </cell>
          <cell r="M3485">
            <v>11</v>
          </cell>
          <cell r="N3485" t="str">
            <v>CARN-4</v>
          </cell>
          <cell r="O3485" t="str">
            <v/>
          </cell>
          <cell r="P3485" t="str">
            <v/>
          </cell>
          <cell r="Q3485">
            <v>40</v>
          </cell>
          <cell r="R3485" t="str">
            <v>Année Philologique</v>
          </cell>
          <cell r="S3485" t="str">
            <v/>
          </cell>
        </row>
        <row r="3486">
          <cell r="E3486">
            <v>2457</v>
          </cell>
          <cell r="F3486" t="str">
            <v>Logins</v>
          </cell>
          <cell r="G3486" t="str">
            <v>201901</v>
          </cell>
          <cell r="H3486" t="str">
            <v>Hochschulbibliothek RWTH Aachen</v>
          </cell>
          <cell r="I3486" t="str">
            <v>Aachen</v>
          </cell>
          <cell r="J3486" t="str">
            <v>Germany</v>
          </cell>
          <cell r="K3486">
            <v>1</v>
          </cell>
          <cell r="L3486" t="str">
            <v>Consortium</v>
          </cell>
          <cell r="M3486">
            <v>3</v>
          </cell>
          <cell r="N3486" t="str">
            <v>Standard</v>
          </cell>
          <cell r="O3486" t="str">
            <v/>
          </cell>
          <cell r="P3486" t="str">
            <v/>
          </cell>
          <cell r="Q3486">
            <v>3</v>
          </cell>
          <cell r="R3486" t="str">
            <v>Année Philologique</v>
          </cell>
          <cell r="S3486" t="str">
            <v/>
          </cell>
        </row>
        <row r="3487">
          <cell r="E3487">
            <v>2457</v>
          </cell>
          <cell r="F3487" t="str">
            <v>Logins</v>
          </cell>
          <cell r="G3487" t="str">
            <v>201902</v>
          </cell>
          <cell r="H3487" t="str">
            <v>Hochschulbibliothek RWTH Aachen</v>
          </cell>
          <cell r="I3487" t="str">
            <v>Aachen</v>
          </cell>
          <cell r="J3487" t="str">
            <v>Germany</v>
          </cell>
          <cell r="K3487">
            <v>1</v>
          </cell>
          <cell r="L3487" t="str">
            <v>Consortium</v>
          </cell>
          <cell r="M3487">
            <v>3</v>
          </cell>
          <cell r="N3487" t="str">
            <v>Standard</v>
          </cell>
          <cell r="O3487" t="str">
            <v/>
          </cell>
          <cell r="P3487" t="str">
            <v/>
          </cell>
          <cell r="Q3487">
            <v>3</v>
          </cell>
          <cell r="R3487" t="str">
            <v>Année Philologique</v>
          </cell>
          <cell r="S3487" t="str">
            <v/>
          </cell>
        </row>
        <row r="3488">
          <cell r="E3488">
            <v>2457</v>
          </cell>
          <cell r="F3488" t="str">
            <v>Logins</v>
          </cell>
          <cell r="G3488" t="str">
            <v>201903</v>
          </cell>
          <cell r="H3488" t="str">
            <v>Hochschulbibliothek RWTH Aachen</v>
          </cell>
          <cell r="I3488" t="str">
            <v>Aachen</v>
          </cell>
          <cell r="J3488" t="str">
            <v>Germany</v>
          </cell>
          <cell r="K3488">
            <v>1</v>
          </cell>
          <cell r="L3488" t="str">
            <v>Consortium</v>
          </cell>
          <cell r="M3488">
            <v>3</v>
          </cell>
          <cell r="N3488" t="str">
            <v>Standard</v>
          </cell>
          <cell r="O3488" t="str">
            <v/>
          </cell>
          <cell r="P3488" t="str">
            <v/>
          </cell>
          <cell r="Q3488">
            <v>3</v>
          </cell>
          <cell r="R3488" t="str">
            <v>Année Philologique</v>
          </cell>
          <cell r="S3488" t="str">
            <v/>
          </cell>
        </row>
        <row r="3489">
          <cell r="E3489">
            <v>2457</v>
          </cell>
          <cell r="F3489" t="str">
            <v>Logins</v>
          </cell>
          <cell r="G3489" t="str">
            <v>201904</v>
          </cell>
          <cell r="H3489" t="str">
            <v>Hochschulbibliothek RWTH Aachen</v>
          </cell>
          <cell r="I3489" t="str">
            <v>Aachen</v>
          </cell>
          <cell r="J3489" t="str">
            <v>Germany</v>
          </cell>
          <cell r="K3489">
            <v>1</v>
          </cell>
          <cell r="L3489" t="str">
            <v>Consortium</v>
          </cell>
          <cell r="M3489">
            <v>3</v>
          </cell>
          <cell r="N3489" t="str">
            <v>Standard</v>
          </cell>
          <cell r="O3489" t="str">
            <v/>
          </cell>
          <cell r="P3489" t="str">
            <v/>
          </cell>
          <cell r="Q3489">
            <v>3</v>
          </cell>
          <cell r="R3489" t="str">
            <v>Année Philologique</v>
          </cell>
          <cell r="S3489" t="str">
            <v/>
          </cell>
        </row>
        <row r="3490">
          <cell r="E3490">
            <v>2457</v>
          </cell>
          <cell r="F3490" t="str">
            <v>Logins</v>
          </cell>
          <cell r="G3490" t="str">
            <v>201905</v>
          </cell>
          <cell r="H3490" t="str">
            <v>Hochschulbibliothek RWTH Aachen</v>
          </cell>
          <cell r="I3490" t="str">
            <v>Aachen</v>
          </cell>
          <cell r="J3490" t="str">
            <v>Germany</v>
          </cell>
          <cell r="K3490">
            <v>1</v>
          </cell>
          <cell r="L3490" t="str">
            <v>Consortium</v>
          </cell>
          <cell r="M3490">
            <v>3</v>
          </cell>
          <cell r="N3490" t="str">
            <v>Standard</v>
          </cell>
          <cell r="O3490" t="str">
            <v/>
          </cell>
          <cell r="P3490" t="str">
            <v/>
          </cell>
          <cell r="Q3490">
            <v>3</v>
          </cell>
          <cell r="R3490" t="str">
            <v>Année Philologique</v>
          </cell>
          <cell r="S3490" t="str">
            <v/>
          </cell>
        </row>
        <row r="3491">
          <cell r="E3491">
            <v>2457</v>
          </cell>
          <cell r="F3491" t="str">
            <v>Logins</v>
          </cell>
          <cell r="G3491" t="str">
            <v>201906</v>
          </cell>
          <cell r="H3491" t="str">
            <v>Hochschulbibliothek RWTH Aachen</v>
          </cell>
          <cell r="I3491" t="str">
            <v>Aachen</v>
          </cell>
          <cell r="J3491" t="str">
            <v>Germany</v>
          </cell>
          <cell r="K3491">
            <v>1</v>
          </cell>
          <cell r="L3491" t="str">
            <v>Consortium</v>
          </cell>
          <cell r="M3491">
            <v>3</v>
          </cell>
          <cell r="N3491" t="str">
            <v>Standard</v>
          </cell>
          <cell r="O3491" t="str">
            <v/>
          </cell>
          <cell r="P3491" t="str">
            <v/>
          </cell>
          <cell r="Q3491">
            <v>3</v>
          </cell>
          <cell r="R3491" t="str">
            <v>Année Philologique</v>
          </cell>
          <cell r="S3491" t="str">
            <v/>
          </cell>
        </row>
        <row r="3492">
          <cell r="E3492">
            <v>2457</v>
          </cell>
          <cell r="F3492" t="str">
            <v>Logins</v>
          </cell>
          <cell r="G3492" t="str">
            <v>201907</v>
          </cell>
          <cell r="H3492" t="str">
            <v>Hochschulbibliothek RWTH Aachen</v>
          </cell>
          <cell r="I3492" t="str">
            <v>Aachen</v>
          </cell>
          <cell r="J3492" t="str">
            <v>Germany</v>
          </cell>
          <cell r="K3492">
            <v>1</v>
          </cell>
          <cell r="L3492" t="str">
            <v>Consortium</v>
          </cell>
          <cell r="M3492">
            <v>3</v>
          </cell>
          <cell r="N3492" t="str">
            <v>Standard</v>
          </cell>
          <cell r="O3492" t="str">
            <v/>
          </cell>
          <cell r="P3492" t="str">
            <v/>
          </cell>
          <cell r="Q3492">
            <v>3</v>
          </cell>
          <cell r="R3492" t="str">
            <v>Année Philologique</v>
          </cell>
          <cell r="S3492" t="str">
            <v/>
          </cell>
        </row>
        <row r="3493">
          <cell r="E3493">
            <v>2457</v>
          </cell>
          <cell r="F3493" t="str">
            <v>Logins</v>
          </cell>
          <cell r="G3493" t="str">
            <v>201908</v>
          </cell>
          <cell r="H3493" t="str">
            <v>Hochschulbibliothek RWTH Aachen</v>
          </cell>
          <cell r="I3493" t="str">
            <v>Aachen</v>
          </cell>
          <cell r="J3493" t="str">
            <v>Germany</v>
          </cell>
          <cell r="K3493">
            <v>1</v>
          </cell>
          <cell r="L3493" t="str">
            <v>Consortium</v>
          </cell>
          <cell r="M3493">
            <v>3</v>
          </cell>
          <cell r="N3493" t="str">
            <v>Standard</v>
          </cell>
          <cell r="O3493" t="str">
            <v/>
          </cell>
          <cell r="P3493" t="str">
            <v/>
          </cell>
          <cell r="Q3493">
            <v>3</v>
          </cell>
          <cell r="R3493" t="str">
            <v>Année Philologique</v>
          </cell>
          <cell r="S3493" t="str">
            <v/>
          </cell>
        </row>
        <row r="3494">
          <cell r="E3494">
            <v>2457</v>
          </cell>
          <cell r="F3494" t="str">
            <v>Logins</v>
          </cell>
          <cell r="G3494" t="str">
            <v>201909</v>
          </cell>
          <cell r="H3494" t="str">
            <v>Hochschulbibliothek RWTH Aachen</v>
          </cell>
          <cell r="I3494" t="str">
            <v>Aachen</v>
          </cell>
          <cell r="J3494" t="str">
            <v>Germany</v>
          </cell>
          <cell r="K3494">
            <v>1</v>
          </cell>
          <cell r="L3494" t="str">
            <v>Consortium</v>
          </cell>
          <cell r="M3494">
            <v>3</v>
          </cell>
          <cell r="N3494" t="str">
            <v>Standard</v>
          </cell>
          <cell r="O3494" t="str">
            <v/>
          </cell>
          <cell r="P3494" t="str">
            <v/>
          </cell>
          <cell r="Q3494">
            <v>3</v>
          </cell>
          <cell r="R3494" t="str">
            <v>Année Philologique</v>
          </cell>
          <cell r="S3494" t="str">
            <v/>
          </cell>
        </row>
        <row r="3495">
          <cell r="E3495">
            <v>2457</v>
          </cell>
          <cell r="F3495" t="str">
            <v>Logins</v>
          </cell>
          <cell r="G3495" t="str">
            <v>201910</v>
          </cell>
          <cell r="H3495" t="str">
            <v>Hochschulbibliothek RWTH Aachen</v>
          </cell>
          <cell r="I3495" t="str">
            <v>Aachen</v>
          </cell>
          <cell r="J3495" t="str">
            <v>Germany</v>
          </cell>
          <cell r="K3495">
            <v>1</v>
          </cell>
          <cell r="L3495" t="str">
            <v>Consortium</v>
          </cell>
          <cell r="M3495">
            <v>3</v>
          </cell>
          <cell r="N3495" t="str">
            <v>Standard</v>
          </cell>
          <cell r="O3495" t="str">
            <v/>
          </cell>
          <cell r="P3495" t="str">
            <v/>
          </cell>
          <cell r="Q3495">
            <v>3</v>
          </cell>
          <cell r="R3495" t="str">
            <v>Année Philologique</v>
          </cell>
          <cell r="S3495" t="str">
            <v/>
          </cell>
        </row>
        <row r="3496">
          <cell r="E3496">
            <v>2457</v>
          </cell>
          <cell r="F3496" t="str">
            <v>Logins</v>
          </cell>
          <cell r="G3496" t="str">
            <v>201911</v>
          </cell>
          <cell r="H3496" t="str">
            <v>Hochschulbibliothek RWTH Aachen</v>
          </cell>
          <cell r="I3496" t="str">
            <v>Aachen</v>
          </cell>
          <cell r="J3496" t="str">
            <v>Germany</v>
          </cell>
          <cell r="K3496">
            <v>1</v>
          </cell>
          <cell r="L3496" t="str">
            <v>Consortium</v>
          </cell>
          <cell r="M3496">
            <v>3</v>
          </cell>
          <cell r="N3496" t="str">
            <v>Standard</v>
          </cell>
          <cell r="O3496" t="str">
            <v/>
          </cell>
          <cell r="P3496" t="str">
            <v/>
          </cell>
          <cell r="Q3496">
            <v>3</v>
          </cell>
          <cell r="R3496" t="str">
            <v>Année Philologique</v>
          </cell>
          <cell r="S3496" t="str">
            <v/>
          </cell>
        </row>
        <row r="3497">
          <cell r="E3497">
            <v>2457</v>
          </cell>
          <cell r="F3497" t="str">
            <v>Logins</v>
          </cell>
          <cell r="G3497" t="str">
            <v>201912</v>
          </cell>
          <cell r="H3497" t="str">
            <v>Hochschulbibliothek RWTH Aachen</v>
          </cell>
          <cell r="I3497" t="str">
            <v>Aachen</v>
          </cell>
          <cell r="J3497" t="str">
            <v>Germany</v>
          </cell>
          <cell r="K3497">
            <v>1</v>
          </cell>
          <cell r="L3497" t="str">
            <v>Consortium</v>
          </cell>
          <cell r="M3497">
            <v>3</v>
          </cell>
          <cell r="N3497" t="str">
            <v>Standard</v>
          </cell>
          <cell r="O3497" t="str">
            <v/>
          </cell>
          <cell r="P3497" t="str">
            <v/>
          </cell>
          <cell r="Q3497">
            <v>3</v>
          </cell>
          <cell r="R3497" t="str">
            <v>Année Philologique</v>
          </cell>
          <cell r="S3497" t="str">
            <v/>
          </cell>
        </row>
        <row r="3498">
          <cell r="E3498">
            <v>2462</v>
          </cell>
          <cell r="F3498" t="str">
            <v>Logins</v>
          </cell>
          <cell r="G3498" t="str">
            <v>201911</v>
          </cell>
          <cell r="H3498" t="str">
            <v>Universitätsbibliothek Bielefeld</v>
          </cell>
          <cell r="I3498" t="str">
            <v>Bielefeld</v>
          </cell>
          <cell r="J3498" t="str">
            <v>Germany</v>
          </cell>
          <cell r="K3498">
            <v>1</v>
          </cell>
          <cell r="L3498" t="str">
            <v>Consortium</v>
          </cell>
          <cell r="M3498">
            <v>2</v>
          </cell>
          <cell r="N3498" t="str">
            <v>Campus Wide</v>
          </cell>
          <cell r="O3498" t="str">
            <v/>
          </cell>
          <cell r="P3498" t="str">
            <v/>
          </cell>
          <cell r="Q3498">
            <v>40</v>
          </cell>
          <cell r="R3498" t="str">
            <v>Année Philologique</v>
          </cell>
          <cell r="S3498" t="str">
            <v/>
          </cell>
        </row>
        <row r="3499">
          <cell r="E3499">
            <v>2462</v>
          </cell>
          <cell r="F3499" t="str">
            <v>Logins</v>
          </cell>
          <cell r="G3499" t="str">
            <v>201912</v>
          </cell>
          <cell r="H3499" t="str">
            <v>Universitätsbibliothek Bielefeld</v>
          </cell>
          <cell r="I3499" t="str">
            <v>Bielefeld</v>
          </cell>
          <cell r="J3499" t="str">
            <v>Germany</v>
          </cell>
          <cell r="K3499">
            <v>1</v>
          </cell>
          <cell r="L3499" t="str">
            <v>Consortium</v>
          </cell>
          <cell r="M3499">
            <v>2</v>
          </cell>
          <cell r="N3499" t="str">
            <v>Campus Wide</v>
          </cell>
          <cell r="O3499" t="str">
            <v/>
          </cell>
          <cell r="P3499" t="str">
            <v/>
          </cell>
          <cell r="Q3499">
            <v>40</v>
          </cell>
          <cell r="R3499" t="str">
            <v>Année Philologique</v>
          </cell>
          <cell r="S3499" t="str">
            <v/>
          </cell>
        </row>
        <row r="3500">
          <cell r="E3500">
            <v>2463</v>
          </cell>
          <cell r="F3500" t="str">
            <v>Logins</v>
          </cell>
          <cell r="G3500" t="str">
            <v>201901</v>
          </cell>
          <cell r="H3500" t="str">
            <v>Universitätsbibliothek Bochum</v>
          </cell>
          <cell r="I3500" t="str">
            <v>Bochum</v>
          </cell>
          <cell r="J3500" t="str">
            <v>Germany</v>
          </cell>
          <cell r="K3500">
            <v>1</v>
          </cell>
          <cell r="L3500" t="str">
            <v>Consortium</v>
          </cell>
          <cell r="M3500">
            <v>2</v>
          </cell>
          <cell r="N3500" t="str">
            <v>Campus Wide</v>
          </cell>
          <cell r="O3500" t="str">
            <v/>
          </cell>
          <cell r="P3500" t="str">
            <v/>
          </cell>
          <cell r="Q3500">
            <v>130</v>
          </cell>
          <cell r="R3500" t="str">
            <v>Année Philologique</v>
          </cell>
          <cell r="S3500" t="str">
            <v/>
          </cell>
        </row>
        <row r="3501">
          <cell r="E3501">
            <v>2463</v>
          </cell>
          <cell r="F3501" t="str">
            <v>Logins</v>
          </cell>
          <cell r="G3501" t="str">
            <v>201902</v>
          </cell>
          <cell r="H3501" t="str">
            <v>Universitätsbibliothek Bochum</v>
          </cell>
          <cell r="I3501" t="str">
            <v>Bochum</v>
          </cell>
          <cell r="J3501" t="str">
            <v>Germany</v>
          </cell>
          <cell r="K3501">
            <v>1</v>
          </cell>
          <cell r="L3501" t="str">
            <v>Consortium</v>
          </cell>
          <cell r="M3501">
            <v>2</v>
          </cell>
          <cell r="N3501" t="str">
            <v>Campus Wide</v>
          </cell>
          <cell r="O3501" t="str">
            <v/>
          </cell>
          <cell r="P3501" t="str">
            <v/>
          </cell>
          <cell r="Q3501">
            <v>130</v>
          </cell>
          <cell r="R3501" t="str">
            <v>Année Philologique</v>
          </cell>
          <cell r="S3501" t="str">
            <v/>
          </cell>
        </row>
        <row r="3502">
          <cell r="E3502">
            <v>2463</v>
          </cell>
          <cell r="F3502" t="str">
            <v>Logins</v>
          </cell>
          <cell r="G3502" t="str">
            <v>201903</v>
          </cell>
          <cell r="H3502" t="str">
            <v>Universitätsbibliothek Bochum</v>
          </cell>
          <cell r="I3502" t="str">
            <v>Bochum</v>
          </cell>
          <cell r="J3502" t="str">
            <v>Germany</v>
          </cell>
          <cell r="K3502">
            <v>1</v>
          </cell>
          <cell r="L3502" t="str">
            <v>Consortium</v>
          </cell>
          <cell r="M3502">
            <v>2</v>
          </cell>
          <cell r="N3502" t="str">
            <v>Campus Wide</v>
          </cell>
          <cell r="O3502" t="str">
            <v/>
          </cell>
          <cell r="P3502" t="str">
            <v/>
          </cell>
          <cell r="Q3502">
            <v>130</v>
          </cell>
          <cell r="R3502" t="str">
            <v>Année Philologique</v>
          </cell>
          <cell r="S3502" t="str">
            <v/>
          </cell>
        </row>
        <row r="3503">
          <cell r="E3503">
            <v>2463</v>
          </cell>
          <cell r="F3503" t="str">
            <v>Logins</v>
          </cell>
          <cell r="G3503" t="str">
            <v>201904</v>
          </cell>
          <cell r="H3503" t="str">
            <v>Universitätsbibliothek Bochum</v>
          </cell>
          <cell r="I3503" t="str">
            <v>Bochum</v>
          </cell>
          <cell r="J3503" t="str">
            <v>Germany</v>
          </cell>
          <cell r="K3503">
            <v>1</v>
          </cell>
          <cell r="L3503" t="str">
            <v>Consortium</v>
          </cell>
          <cell r="M3503">
            <v>2</v>
          </cell>
          <cell r="N3503" t="str">
            <v>Campus Wide</v>
          </cell>
          <cell r="O3503" t="str">
            <v/>
          </cell>
          <cell r="P3503" t="str">
            <v/>
          </cell>
          <cell r="Q3503">
            <v>130</v>
          </cell>
          <cell r="R3503" t="str">
            <v>Année Philologique</v>
          </cell>
          <cell r="S3503" t="str">
            <v/>
          </cell>
        </row>
        <row r="3504">
          <cell r="E3504">
            <v>2463</v>
          </cell>
          <cell r="F3504" t="str">
            <v>Logins</v>
          </cell>
          <cell r="G3504" t="str">
            <v>201905</v>
          </cell>
          <cell r="H3504" t="str">
            <v>Universitätsbibliothek Bochum</v>
          </cell>
          <cell r="I3504" t="str">
            <v>Bochum</v>
          </cell>
          <cell r="J3504" t="str">
            <v>Germany</v>
          </cell>
          <cell r="K3504">
            <v>1</v>
          </cell>
          <cell r="L3504" t="str">
            <v>Consortium</v>
          </cell>
          <cell r="M3504">
            <v>2</v>
          </cell>
          <cell r="N3504" t="str">
            <v>Campus Wide</v>
          </cell>
          <cell r="O3504" t="str">
            <v/>
          </cell>
          <cell r="P3504" t="str">
            <v/>
          </cell>
          <cell r="Q3504">
            <v>130</v>
          </cell>
          <cell r="R3504" t="str">
            <v>Année Philologique</v>
          </cell>
          <cell r="S3504" t="str">
            <v/>
          </cell>
        </row>
        <row r="3505">
          <cell r="E3505">
            <v>2463</v>
          </cell>
          <cell r="F3505" t="str">
            <v>Logins</v>
          </cell>
          <cell r="G3505" t="str">
            <v>201906</v>
          </cell>
          <cell r="H3505" t="str">
            <v>Universitätsbibliothek Bochum</v>
          </cell>
          <cell r="I3505" t="str">
            <v>Bochum</v>
          </cell>
          <cell r="J3505" t="str">
            <v>Germany</v>
          </cell>
          <cell r="K3505">
            <v>1</v>
          </cell>
          <cell r="L3505" t="str">
            <v>Consortium</v>
          </cell>
          <cell r="M3505">
            <v>2</v>
          </cell>
          <cell r="N3505" t="str">
            <v>Campus Wide</v>
          </cell>
          <cell r="O3505" t="str">
            <v/>
          </cell>
          <cell r="P3505" t="str">
            <v/>
          </cell>
          <cell r="Q3505">
            <v>130</v>
          </cell>
          <cell r="R3505" t="str">
            <v>Année Philologique</v>
          </cell>
          <cell r="S3505" t="str">
            <v/>
          </cell>
        </row>
        <row r="3506">
          <cell r="E3506">
            <v>2463</v>
          </cell>
          <cell r="F3506" t="str">
            <v>Logins</v>
          </cell>
          <cell r="G3506" t="str">
            <v>201907</v>
          </cell>
          <cell r="H3506" t="str">
            <v>Universitätsbibliothek Bochum</v>
          </cell>
          <cell r="I3506" t="str">
            <v>Bochum</v>
          </cell>
          <cell r="J3506" t="str">
            <v>Germany</v>
          </cell>
          <cell r="K3506">
            <v>1</v>
          </cell>
          <cell r="L3506" t="str">
            <v>Consortium</v>
          </cell>
          <cell r="M3506">
            <v>2</v>
          </cell>
          <cell r="N3506" t="str">
            <v>Campus Wide</v>
          </cell>
          <cell r="O3506" t="str">
            <v/>
          </cell>
          <cell r="P3506" t="str">
            <v/>
          </cell>
          <cell r="Q3506">
            <v>130</v>
          </cell>
          <cell r="R3506" t="str">
            <v>Année Philologique</v>
          </cell>
          <cell r="S3506" t="str">
            <v/>
          </cell>
        </row>
        <row r="3507">
          <cell r="E3507">
            <v>2463</v>
          </cell>
          <cell r="F3507" t="str">
            <v>Logins</v>
          </cell>
          <cell r="G3507" t="str">
            <v>201908</v>
          </cell>
          <cell r="H3507" t="str">
            <v>Universitätsbibliothek Bochum</v>
          </cell>
          <cell r="I3507" t="str">
            <v>Bochum</v>
          </cell>
          <cell r="J3507" t="str">
            <v>Germany</v>
          </cell>
          <cell r="K3507">
            <v>1</v>
          </cell>
          <cell r="L3507" t="str">
            <v>Consortium</v>
          </cell>
          <cell r="M3507">
            <v>2</v>
          </cell>
          <cell r="N3507" t="str">
            <v>Campus Wide</v>
          </cell>
          <cell r="O3507" t="str">
            <v/>
          </cell>
          <cell r="P3507" t="str">
            <v/>
          </cell>
          <cell r="Q3507">
            <v>130</v>
          </cell>
          <cell r="R3507" t="str">
            <v>Année Philologique</v>
          </cell>
          <cell r="S3507" t="str">
            <v/>
          </cell>
        </row>
        <row r="3508">
          <cell r="E3508">
            <v>2463</v>
          </cell>
          <cell r="F3508" t="str">
            <v>Logins</v>
          </cell>
          <cell r="G3508" t="str">
            <v>201909</v>
          </cell>
          <cell r="H3508" t="str">
            <v>Universitätsbibliothek Bochum</v>
          </cell>
          <cell r="I3508" t="str">
            <v>Bochum</v>
          </cell>
          <cell r="J3508" t="str">
            <v>Germany</v>
          </cell>
          <cell r="K3508">
            <v>1</v>
          </cell>
          <cell r="L3508" t="str">
            <v>Consortium</v>
          </cell>
          <cell r="M3508">
            <v>2</v>
          </cell>
          <cell r="N3508" t="str">
            <v>Campus Wide</v>
          </cell>
          <cell r="O3508" t="str">
            <v/>
          </cell>
          <cell r="P3508" t="str">
            <v/>
          </cell>
          <cell r="Q3508">
            <v>130</v>
          </cell>
          <cell r="R3508" t="str">
            <v>Année Philologique</v>
          </cell>
          <cell r="S3508" t="str">
            <v/>
          </cell>
        </row>
        <row r="3509">
          <cell r="E3509">
            <v>2463</v>
          </cell>
          <cell r="F3509" t="str">
            <v>Logins</v>
          </cell>
          <cell r="G3509" t="str">
            <v>201910</v>
          </cell>
          <cell r="H3509" t="str">
            <v>Universitätsbibliothek Bochum</v>
          </cell>
          <cell r="I3509" t="str">
            <v>Bochum</v>
          </cell>
          <cell r="J3509" t="str">
            <v>Germany</v>
          </cell>
          <cell r="K3509">
            <v>1</v>
          </cell>
          <cell r="L3509" t="str">
            <v>Consortium</v>
          </cell>
          <cell r="M3509">
            <v>2</v>
          </cell>
          <cell r="N3509" t="str">
            <v>Campus Wide</v>
          </cell>
          <cell r="O3509" t="str">
            <v/>
          </cell>
          <cell r="P3509" t="str">
            <v/>
          </cell>
          <cell r="Q3509">
            <v>130</v>
          </cell>
          <cell r="R3509" t="str">
            <v>Année Philologique</v>
          </cell>
          <cell r="S3509" t="str">
            <v/>
          </cell>
        </row>
        <row r="3510">
          <cell r="E3510">
            <v>2463</v>
          </cell>
          <cell r="F3510" t="str">
            <v>Logins</v>
          </cell>
          <cell r="G3510" t="str">
            <v>201911</v>
          </cell>
          <cell r="H3510" t="str">
            <v>Universitätsbibliothek Bochum</v>
          </cell>
          <cell r="I3510" t="str">
            <v>Bochum</v>
          </cell>
          <cell r="J3510" t="str">
            <v>Germany</v>
          </cell>
          <cell r="K3510">
            <v>1</v>
          </cell>
          <cell r="L3510" t="str">
            <v>Consortium</v>
          </cell>
          <cell r="M3510">
            <v>2</v>
          </cell>
          <cell r="N3510" t="str">
            <v>Campus Wide</v>
          </cell>
          <cell r="O3510" t="str">
            <v/>
          </cell>
          <cell r="P3510" t="str">
            <v/>
          </cell>
          <cell r="Q3510">
            <v>130</v>
          </cell>
          <cell r="R3510" t="str">
            <v>Année Philologique</v>
          </cell>
          <cell r="S3510" t="str">
            <v/>
          </cell>
        </row>
        <row r="3511">
          <cell r="E3511">
            <v>2463</v>
          </cell>
          <cell r="F3511" t="str">
            <v>Logins</v>
          </cell>
          <cell r="G3511" t="str">
            <v>201912</v>
          </cell>
          <cell r="H3511" t="str">
            <v>Universitätsbibliothek Bochum</v>
          </cell>
          <cell r="I3511" t="str">
            <v>Bochum</v>
          </cell>
          <cell r="J3511" t="str">
            <v>Germany</v>
          </cell>
          <cell r="K3511">
            <v>1</v>
          </cell>
          <cell r="L3511" t="str">
            <v>Consortium</v>
          </cell>
          <cell r="M3511">
            <v>2</v>
          </cell>
          <cell r="N3511" t="str">
            <v>Campus Wide</v>
          </cell>
          <cell r="O3511" t="str">
            <v/>
          </cell>
          <cell r="P3511" t="str">
            <v/>
          </cell>
          <cell r="Q3511">
            <v>130</v>
          </cell>
          <cell r="R3511" t="str">
            <v>Année Philologique</v>
          </cell>
          <cell r="S3511" t="str">
            <v/>
          </cell>
        </row>
        <row r="3512">
          <cell r="E3512">
            <v>2471</v>
          </cell>
          <cell r="F3512" t="str">
            <v>Logins</v>
          </cell>
          <cell r="G3512" t="str">
            <v>201901</v>
          </cell>
          <cell r="H3512" t="str">
            <v>Universitäts- und Landesbibliothek Sachsen-Anhalt</v>
          </cell>
          <cell r="I3512" t="str">
            <v>Halle</v>
          </cell>
          <cell r="J3512" t="str">
            <v>Germany</v>
          </cell>
          <cell r="K3512">
            <v>1</v>
          </cell>
          <cell r="L3512" t="str">
            <v>Consortium</v>
          </cell>
          <cell r="M3512">
            <v>3</v>
          </cell>
          <cell r="N3512" t="str">
            <v>Standard</v>
          </cell>
          <cell r="O3512" t="str">
            <v/>
          </cell>
          <cell r="P3512" t="str">
            <v/>
          </cell>
          <cell r="Q3512">
            <v>3</v>
          </cell>
          <cell r="R3512" t="str">
            <v>Année Philologique</v>
          </cell>
          <cell r="S3512" t="str">
            <v/>
          </cell>
        </row>
        <row r="3513">
          <cell r="E3513">
            <v>2471</v>
          </cell>
          <cell r="F3513" t="str">
            <v>Logins</v>
          </cell>
          <cell r="G3513" t="str">
            <v>201902</v>
          </cell>
          <cell r="H3513" t="str">
            <v>Universitäts- und Landesbibliothek Sachsen-Anhalt</v>
          </cell>
          <cell r="I3513" t="str">
            <v>Halle</v>
          </cell>
          <cell r="J3513" t="str">
            <v>Germany</v>
          </cell>
          <cell r="K3513">
            <v>1</v>
          </cell>
          <cell r="L3513" t="str">
            <v>Consortium</v>
          </cell>
          <cell r="M3513">
            <v>3</v>
          </cell>
          <cell r="N3513" t="str">
            <v>Standard</v>
          </cell>
          <cell r="O3513" t="str">
            <v/>
          </cell>
          <cell r="P3513" t="str">
            <v/>
          </cell>
          <cell r="Q3513">
            <v>3</v>
          </cell>
          <cell r="R3513" t="str">
            <v>Année Philologique</v>
          </cell>
          <cell r="S3513" t="str">
            <v/>
          </cell>
        </row>
        <row r="3514">
          <cell r="E3514">
            <v>2471</v>
          </cell>
          <cell r="F3514" t="str">
            <v>Logins</v>
          </cell>
          <cell r="G3514" t="str">
            <v>201903</v>
          </cell>
          <cell r="H3514" t="str">
            <v>Universitäts- und Landesbibliothek Sachsen-Anhalt</v>
          </cell>
          <cell r="I3514" t="str">
            <v>Halle</v>
          </cell>
          <cell r="J3514" t="str">
            <v>Germany</v>
          </cell>
          <cell r="K3514">
            <v>1</v>
          </cell>
          <cell r="L3514" t="str">
            <v>Consortium</v>
          </cell>
          <cell r="M3514">
            <v>3</v>
          </cell>
          <cell r="N3514" t="str">
            <v>Standard</v>
          </cell>
          <cell r="O3514" t="str">
            <v/>
          </cell>
          <cell r="P3514" t="str">
            <v/>
          </cell>
          <cell r="Q3514">
            <v>3</v>
          </cell>
          <cell r="R3514" t="str">
            <v>Année Philologique</v>
          </cell>
          <cell r="S3514" t="str">
            <v/>
          </cell>
        </row>
        <row r="3515">
          <cell r="E3515">
            <v>2471</v>
          </cell>
          <cell r="F3515" t="str">
            <v>Logins</v>
          </cell>
          <cell r="G3515" t="str">
            <v>201904</v>
          </cell>
          <cell r="H3515" t="str">
            <v>Universitäts- und Landesbibliothek Sachsen-Anhalt</v>
          </cell>
          <cell r="I3515" t="str">
            <v>Halle</v>
          </cell>
          <cell r="J3515" t="str">
            <v>Germany</v>
          </cell>
          <cell r="K3515">
            <v>1</v>
          </cell>
          <cell r="L3515" t="str">
            <v>Consortium</v>
          </cell>
          <cell r="M3515">
            <v>3</v>
          </cell>
          <cell r="N3515" t="str">
            <v>Standard</v>
          </cell>
          <cell r="O3515" t="str">
            <v/>
          </cell>
          <cell r="P3515" t="str">
            <v/>
          </cell>
          <cell r="Q3515">
            <v>3</v>
          </cell>
          <cell r="R3515" t="str">
            <v>Année Philologique</v>
          </cell>
          <cell r="S3515" t="str">
            <v/>
          </cell>
        </row>
        <row r="3516">
          <cell r="E3516">
            <v>2471</v>
          </cell>
          <cell r="F3516" t="str">
            <v>Logins</v>
          </cell>
          <cell r="G3516" t="str">
            <v>201905</v>
          </cell>
          <cell r="H3516" t="str">
            <v>Universitäts- und Landesbibliothek Sachsen-Anhalt</v>
          </cell>
          <cell r="I3516" t="str">
            <v>Halle</v>
          </cell>
          <cell r="J3516" t="str">
            <v>Germany</v>
          </cell>
          <cell r="K3516">
            <v>1</v>
          </cell>
          <cell r="L3516" t="str">
            <v>Consortium</v>
          </cell>
          <cell r="M3516">
            <v>3</v>
          </cell>
          <cell r="N3516" t="str">
            <v>Standard</v>
          </cell>
          <cell r="O3516" t="str">
            <v/>
          </cell>
          <cell r="P3516" t="str">
            <v/>
          </cell>
          <cell r="Q3516">
            <v>3</v>
          </cell>
          <cell r="R3516" t="str">
            <v>Année Philologique</v>
          </cell>
          <cell r="S3516" t="str">
            <v/>
          </cell>
        </row>
        <row r="3517">
          <cell r="E3517">
            <v>2471</v>
          </cell>
          <cell r="F3517" t="str">
            <v>Logins</v>
          </cell>
          <cell r="G3517" t="str">
            <v>201906</v>
          </cell>
          <cell r="H3517" t="str">
            <v>Universitäts- und Landesbibliothek Sachsen-Anhalt</v>
          </cell>
          <cell r="I3517" t="str">
            <v>Halle</v>
          </cell>
          <cell r="J3517" t="str">
            <v>Germany</v>
          </cell>
          <cell r="K3517">
            <v>1</v>
          </cell>
          <cell r="L3517" t="str">
            <v>Consortium</v>
          </cell>
          <cell r="M3517">
            <v>3</v>
          </cell>
          <cell r="N3517" t="str">
            <v>Standard</v>
          </cell>
          <cell r="O3517" t="str">
            <v/>
          </cell>
          <cell r="P3517" t="str">
            <v/>
          </cell>
          <cell r="Q3517">
            <v>3</v>
          </cell>
          <cell r="R3517" t="str">
            <v>Année Philologique</v>
          </cell>
          <cell r="S3517" t="str">
            <v/>
          </cell>
        </row>
        <row r="3518">
          <cell r="E3518">
            <v>2471</v>
          </cell>
          <cell r="F3518" t="str">
            <v>Logins</v>
          </cell>
          <cell r="G3518" t="str">
            <v>201907</v>
          </cell>
          <cell r="H3518" t="str">
            <v>Universitäts- und Landesbibliothek Sachsen-Anhalt</v>
          </cell>
          <cell r="I3518" t="str">
            <v>Halle</v>
          </cell>
          <cell r="J3518" t="str">
            <v>Germany</v>
          </cell>
          <cell r="K3518">
            <v>1</v>
          </cell>
          <cell r="L3518" t="str">
            <v>Consortium</v>
          </cell>
          <cell r="M3518">
            <v>3</v>
          </cell>
          <cell r="N3518" t="str">
            <v>Standard</v>
          </cell>
          <cell r="O3518" t="str">
            <v/>
          </cell>
          <cell r="P3518" t="str">
            <v/>
          </cell>
          <cell r="Q3518">
            <v>3</v>
          </cell>
          <cell r="R3518" t="str">
            <v>Année Philologique</v>
          </cell>
          <cell r="S3518" t="str">
            <v/>
          </cell>
        </row>
        <row r="3519">
          <cell r="E3519">
            <v>2471</v>
          </cell>
          <cell r="F3519" t="str">
            <v>Logins</v>
          </cell>
          <cell r="G3519" t="str">
            <v>201908</v>
          </cell>
          <cell r="H3519" t="str">
            <v>Universitäts- und Landesbibliothek Sachsen-Anhalt</v>
          </cell>
          <cell r="I3519" t="str">
            <v>Halle</v>
          </cell>
          <cell r="J3519" t="str">
            <v>Germany</v>
          </cell>
          <cell r="K3519">
            <v>1</v>
          </cell>
          <cell r="L3519" t="str">
            <v>Consortium</v>
          </cell>
          <cell r="M3519">
            <v>3</v>
          </cell>
          <cell r="N3519" t="str">
            <v>Standard</v>
          </cell>
          <cell r="O3519" t="str">
            <v/>
          </cell>
          <cell r="P3519" t="str">
            <v/>
          </cell>
          <cell r="Q3519">
            <v>3</v>
          </cell>
          <cell r="R3519" t="str">
            <v>Année Philologique</v>
          </cell>
          <cell r="S3519" t="str">
            <v/>
          </cell>
        </row>
        <row r="3520">
          <cell r="E3520">
            <v>2471</v>
          </cell>
          <cell r="F3520" t="str">
            <v>Logins</v>
          </cell>
          <cell r="G3520" t="str">
            <v>201909</v>
          </cell>
          <cell r="H3520" t="str">
            <v>Universitäts- und Landesbibliothek Sachsen-Anhalt</v>
          </cell>
          <cell r="I3520" t="str">
            <v>Halle</v>
          </cell>
          <cell r="J3520" t="str">
            <v>Germany</v>
          </cell>
          <cell r="K3520">
            <v>1</v>
          </cell>
          <cell r="L3520" t="str">
            <v>Consortium</v>
          </cell>
          <cell r="M3520">
            <v>3</v>
          </cell>
          <cell r="N3520" t="str">
            <v>Standard</v>
          </cell>
          <cell r="O3520" t="str">
            <v/>
          </cell>
          <cell r="P3520" t="str">
            <v/>
          </cell>
          <cell r="Q3520">
            <v>3</v>
          </cell>
          <cell r="R3520" t="str">
            <v>Année Philologique</v>
          </cell>
          <cell r="S3520" t="str">
            <v/>
          </cell>
        </row>
        <row r="3521">
          <cell r="E3521">
            <v>2471</v>
          </cell>
          <cell r="F3521" t="str">
            <v>Logins</v>
          </cell>
          <cell r="G3521" t="str">
            <v>201910</v>
          </cell>
          <cell r="H3521" t="str">
            <v>Universitäts- und Landesbibliothek Sachsen-Anhalt</v>
          </cell>
          <cell r="I3521" t="str">
            <v>Halle</v>
          </cell>
          <cell r="J3521" t="str">
            <v>Germany</v>
          </cell>
          <cell r="K3521">
            <v>1</v>
          </cell>
          <cell r="L3521" t="str">
            <v>Consortium</v>
          </cell>
          <cell r="M3521">
            <v>3</v>
          </cell>
          <cell r="N3521" t="str">
            <v>Standard</v>
          </cell>
          <cell r="O3521" t="str">
            <v/>
          </cell>
          <cell r="P3521" t="str">
            <v/>
          </cell>
          <cell r="Q3521">
            <v>3</v>
          </cell>
          <cell r="R3521" t="str">
            <v>Année Philologique</v>
          </cell>
          <cell r="S3521" t="str">
            <v/>
          </cell>
        </row>
        <row r="3522">
          <cell r="E3522">
            <v>2471</v>
          </cell>
          <cell r="F3522" t="str">
            <v>Logins</v>
          </cell>
          <cell r="G3522" t="str">
            <v>201911</v>
          </cell>
          <cell r="H3522" t="str">
            <v>Universitäts- und Landesbibliothek Sachsen-Anhalt</v>
          </cell>
          <cell r="I3522" t="str">
            <v>Halle</v>
          </cell>
          <cell r="J3522" t="str">
            <v>Germany</v>
          </cell>
          <cell r="K3522">
            <v>1</v>
          </cell>
          <cell r="L3522" t="str">
            <v>Consortium</v>
          </cell>
          <cell r="M3522">
            <v>3</v>
          </cell>
          <cell r="N3522" t="str">
            <v>Standard</v>
          </cell>
          <cell r="O3522" t="str">
            <v/>
          </cell>
          <cell r="P3522" t="str">
            <v/>
          </cell>
          <cell r="Q3522">
            <v>3</v>
          </cell>
          <cell r="R3522" t="str">
            <v>Année Philologique</v>
          </cell>
          <cell r="S3522" t="str">
            <v/>
          </cell>
        </row>
        <row r="3523">
          <cell r="E3523">
            <v>2471</v>
          </cell>
          <cell r="F3523" t="str">
            <v>Logins</v>
          </cell>
          <cell r="G3523" t="str">
            <v>201912</v>
          </cell>
          <cell r="H3523" t="str">
            <v>Universitäts- und Landesbibliothek Sachsen-Anhalt</v>
          </cell>
          <cell r="I3523" t="str">
            <v>Halle</v>
          </cell>
          <cell r="J3523" t="str">
            <v>Germany</v>
          </cell>
          <cell r="K3523">
            <v>1</v>
          </cell>
          <cell r="L3523" t="str">
            <v>Consortium</v>
          </cell>
          <cell r="M3523">
            <v>3</v>
          </cell>
          <cell r="N3523" t="str">
            <v>Standard</v>
          </cell>
          <cell r="O3523" t="str">
            <v/>
          </cell>
          <cell r="P3523" t="str">
            <v/>
          </cell>
          <cell r="Q3523">
            <v>3</v>
          </cell>
          <cell r="R3523" t="str">
            <v>Année Philologique</v>
          </cell>
          <cell r="S3523" t="str">
            <v/>
          </cell>
        </row>
        <row r="3524">
          <cell r="E3524">
            <v>2473</v>
          </cell>
          <cell r="F3524" t="str">
            <v>Logins</v>
          </cell>
          <cell r="G3524" t="str">
            <v>201901</v>
          </cell>
          <cell r="H3524" t="str">
            <v>Universitätsbibliothek und Technische Informationsbibliothek Hannover</v>
          </cell>
          <cell r="I3524" t="str">
            <v>Hannover</v>
          </cell>
          <cell r="J3524" t="str">
            <v>Germany</v>
          </cell>
          <cell r="K3524">
            <v>1</v>
          </cell>
          <cell r="L3524" t="str">
            <v>Consortium</v>
          </cell>
          <cell r="M3524">
            <v>2</v>
          </cell>
          <cell r="N3524" t="str">
            <v>Campus Wide</v>
          </cell>
          <cell r="O3524" t="str">
            <v/>
          </cell>
          <cell r="P3524" t="str">
            <v/>
          </cell>
          <cell r="Q3524">
            <v>40</v>
          </cell>
          <cell r="R3524" t="str">
            <v>Année Philologique</v>
          </cell>
          <cell r="S3524" t="str">
            <v/>
          </cell>
        </row>
        <row r="3525">
          <cell r="E3525">
            <v>2473</v>
          </cell>
          <cell r="F3525" t="str">
            <v>Logins</v>
          </cell>
          <cell r="G3525" t="str">
            <v>201902</v>
          </cell>
          <cell r="H3525" t="str">
            <v>Universitätsbibliothek und Technische Informationsbibliothek Hannover</v>
          </cell>
          <cell r="I3525" t="str">
            <v>Hannover</v>
          </cell>
          <cell r="J3525" t="str">
            <v>Germany</v>
          </cell>
          <cell r="K3525">
            <v>1</v>
          </cell>
          <cell r="L3525" t="str">
            <v>Consortium</v>
          </cell>
          <cell r="M3525">
            <v>2</v>
          </cell>
          <cell r="N3525" t="str">
            <v>Campus Wide</v>
          </cell>
          <cell r="O3525" t="str">
            <v/>
          </cell>
          <cell r="P3525" t="str">
            <v/>
          </cell>
          <cell r="Q3525">
            <v>40</v>
          </cell>
          <cell r="R3525" t="str">
            <v>Année Philologique</v>
          </cell>
          <cell r="S3525" t="str">
            <v/>
          </cell>
        </row>
        <row r="3526">
          <cell r="E3526">
            <v>2473</v>
          </cell>
          <cell r="F3526" t="str">
            <v>Logins</v>
          </cell>
          <cell r="G3526" t="str">
            <v>201903</v>
          </cell>
          <cell r="H3526" t="str">
            <v>Universitätsbibliothek und Technische Informationsbibliothek Hannover</v>
          </cell>
          <cell r="I3526" t="str">
            <v>Hannover</v>
          </cell>
          <cell r="J3526" t="str">
            <v>Germany</v>
          </cell>
          <cell r="K3526">
            <v>1</v>
          </cell>
          <cell r="L3526" t="str">
            <v>Consortium</v>
          </cell>
          <cell r="M3526">
            <v>2</v>
          </cell>
          <cell r="N3526" t="str">
            <v>Campus Wide</v>
          </cell>
          <cell r="O3526" t="str">
            <v/>
          </cell>
          <cell r="P3526" t="str">
            <v/>
          </cell>
          <cell r="Q3526">
            <v>40</v>
          </cell>
          <cell r="R3526" t="str">
            <v>Année Philologique</v>
          </cell>
          <cell r="S3526" t="str">
            <v/>
          </cell>
        </row>
        <row r="3527">
          <cell r="E3527">
            <v>2473</v>
          </cell>
          <cell r="F3527" t="str">
            <v>Logins</v>
          </cell>
          <cell r="G3527" t="str">
            <v>201904</v>
          </cell>
          <cell r="H3527" t="str">
            <v>Universitätsbibliothek und Technische Informationsbibliothek Hannover</v>
          </cell>
          <cell r="I3527" t="str">
            <v>Hannover</v>
          </cell>
          <cell r="J3527" t="str">
            <v>Germany</v>
          </cell>
          <cell r="K3527">
            <v>1</v>
          </cell>
          <cell r="L3527" t="str">
            <v>Consortium</v>
          </cell>
          <cell r="M3527">
            <v>2</v>
          </cell>
          <cell r="N3527" t="str">
            <v>Campus Wide</v>
          </cell>
          <cell r="O3527" t="str">
            <v/>
          </cell>
          <cell r="P3527" t="str">
            <v/>
          </cell>
          <cell r="Q3527">
            <v>40</v>
          </cell>
          <cell r="R3527" t="str">
            <v>Année Philologique</v>
          </cell>
          <cell r="S3527" t="str">
            <v/>
          </cell>
        </row>
        <row r="3528">
          <cell r="E3528">
            <v>2473</v>
          </cell>
          <cell r="F3528" t="str">
            <v>Logins</v>
          </cell>
          <cell r="G3528" t="str">
            <v>201905</v>
          </cell>
          <cell r="H3528" t="str">
            <v>Universitätsbibliothek und Technische Informationsbibliothek Hannover</v>
          </cell>
          <cell r="I3528" t="str">
            <v>Hannover</v>
          </cell>
          <cell r="J3528" t="str">
            <v>Germany</v>
          </cell>
          <cell r="K3528">
            <v>1</v>
          </cell>
          <cell r="L3528" t="str">
            <v>Consortium</v>
          </cell>
          <cell r="M3528">
            <v>2</v>
          </cell>
          <cell r="N3528" t="str">
            <v>Campus Wide</v>
          </cell>
          <cell r="O3528" t="str">
            <v/>
          </cell>
          <cell r="P3528" t="str">
            <v/>
          </cell>
          <cell r="Q3528">
            <v>40</v>
          </cell>
          <cell r="R3528" t="str">
            <v>Année Philologique</v>
          </cell>
          <cell r="S3528" t="str">
            <v/>
          </cell>
        </row>
        <row r="3529">
          <cell r="E3529">
            <v>2473</v>
          </cell>
          <cell r="F3529" t="str">
            <v>Logins</v>
          </cell>
          <cell r="G3529" t="str">
            <v>201906</v>
          </cell>
          <cell r="H3529" t="str">
            <v>Universitätsbibliothek und Technische Informationsbibliothek Hannover</v>
          </cell>
          <cell r="I3529" t="str">
            <v>Hannover</v>
          </cell>
          <cell r="J3529" t="str">
            <v>Germany</v>
          </cell>
          <cell r="K3529">
            <v>1</v>
          </cell>
          <cell r="L3529" t="str">
            <v>Consortium</v>
          </cell>
          <cell r="M3529">
            <v>2</v>
          </cell>
          <cell r="N3529" t="str">
            <v>Campus Wide</v>
          </cell>
          <cell r="O3529" t="str">
            <v/>
          </cell>
          <cell r="P3529" t="str">
            <v/>
          </cell>
          <cell r="Q3529">
            <v>40</v>
          </cell>
          <cell r="R3529" t="str">
            <v>Année Philologique</v>
          </cell>
          <cell r="S3529" t="str">
            <v/>
          </cell>
        </row>
        <row r="3530">
          <cell r="E3530">
            <v>2473</v>
          </cell>
          <cell r="F3530" t="str">
            <v>Logins</v>
          </cell>
          <cell r="G3530" t="str">
            <v>201907</v>
          </cell>
          <cell r="H3530" t="str">
            <v>Universitätsbibliothek und Technische Informationsbibliothek Hannover</v>
          </cell>
          <cell r="I3530" t="str">
            <v>Hannover</v>
          </cell>
          <cell r="J3530" t="str">
            <v>Germany</v>
          </cell>
          <cell r="K3530">
            <v>1</v>
          </cell>
          <cell r="L3530" t="str">
            <v>Consortium</v>
          </cell>
          <cell r="M3530">
            <v>2</v>
          </cell>
          <cell r="N3530" t="str">
            <v>Campus Wide</v>
          </cell>
          <cell r="O3530" t="str">
            <v/>
          </cell>
          <cell r="P3530" t="str">
            <v/>
          </cell>
          <cell r="Q3530">
            <v>40</v>
          </cell>
          <cell r="R3530" t="str">
            <v>Année Philologique</v>
          </cell>
          <cell r="S3530" t="str">
            <v/>
          </cell>
        </row>
        <row r="3531">
          <cell r="E3531">
            <v>2473</v>
          </cell>
          <cell r="F3531" t="str">
            <v>Logins</v>
          </cell>
          <cell r="G3531" t="str">
            <v>201908</v>
          </cell>
          <cell r="H3531" t="str">
            <v>Universitätsbibliothek und Technische Informationsbibliothek Hannover</v>
          </cell>
          <cell r="I3531" t="str">
            <v>Hannover</v>
          </cell>
          <cell r="J3531" t="str">
            <v>Germany</v>
          </cell>
          <cell r="K3531">
            <v>1</v>
          </cell>
          <cell r="L3531" t="str">
            <v>Consortium</v>
          </cell>
          <cell r="M3531">
            <v>2</v>
          </cell>
          <cell r="N3531" t="str">
            <v>Campus Wide</v>
          </cell>
          <cell r="O3531" t="str">
            <v/>
          </cell>
          <cell r="P3531" t="str">
            <v/>
          </cell>
          <cell r="Q3531">
            <v>40</v>
          </cell>
          <cell r="R3531" t="str">
            <v>Année Philologique</v>
          </cell>
          <cell r="S3531" t="str">
            <v/>
          </cell>
        </row>
        <row r="3532">
          <cell r="E3532">
            <v>2473</v>
          </cell>
          <cell r="F3532" t="str">
            <v>Logins</v>
          </cell>
          <cell r="G3532" t="str">
            <v>201909</v>
          </cell>
          <cell r="H3532" t="str">
            <v>Universitätsbibliothek und Technische Informationsbibliothek Hannover</v>
          </cell>
          <cell r="I3532" t="str">
            <v>Hannover</v>
          </cell>
          <cell r="J3532" t="str">
            <v>Germany</v>
          </cell>
          <cell r="K3532">
            <v>1</v>
          </cell>
          <cell r="L3532" t="str">
            <v>Consortium</v>
          </cell>
          <cell r="M3532">
            <v>2</v>
          </cell>
          <cell r="N3532" t="str">
            <v>Campus Wide</v>
          </cell>
          <cell r="O3532" t="str">
            <v/>
          </cell>
          <cell r="P3532" t="str">
            <v/>
          </cell>
          <cell r="Q3532">
            <v>40</v>
          </cell>
          <cell r="R3532" t="str">
            <v>Année Philologique</v>
          </cell>
          <cell r="S3532" t="str">
            <v/>
          </cell>
        </row>
        <row r="3533">
          <cell r="E3533">
            <v>2473</v>
          </cell>
          <cell r="F3533" t="str">
            <v>Logins</v>
          </cell>
          <cell r="G3533" t="str">
            <v>201910</v>
          </cell>
          <cell r="H3533" t="str">
            <v>Universitätsbibliothek und Technische Informationsbibliothek Hannover</v>
          </cell>
          <cell r="I3533" t="str">
            <v>Hannover</v>
          </cell>
          <cell r="J3533" t="str">
            <v>Germany</v>
          </cell>
          <cell r="K3533">
            <v>1</v>
          </cell>
          <cell r="L3533" t="str">
            <v>Consortium</v>
          </cell>
          <cell r="M3533">
            <v>2</v>
          </cell>
          <cell r="N3533" t="str">
            <v>Campus Wide</v>
          </cell>
          <cell r="O3533" t="str">
            <v/>
          </cell>
          <cell r="P3533" t="str">
            <v/>
          </cell>
          <cell r="Q3533">
            <v>40</v>
          </cell>
          <cell r="R3533" t="str">
            <v>Année Philologique</v>
          </cell>
          <cell r="S3533" t="str">
            <v/>
          </cell>
        </row>
        <row r="3534">
          <cell r="E3534">
            <v>2473</v>
          </cell>
          <cell r="F3534" t="str">
            <v>Logins</v>
          </cell>
          <cell r="G3534" t="str">
            <v>201911</v>
          </cell>
          <cell r="H3534" t="str">
            <v>Universitätsbibliothek und Technische Informationsbibliothek Hannover</v>
          </cell>
          <cell r="I3534" t="str">
            <v>Hannover</v>
          </cell>
          <cell r="J3534" t="str">
            <v>Germany</v>
          </cell>
          <cell r="K3534">
            <v>1</v>
          </cell>
          <cell r="L3534" t="str">
            <v>Consortium</v>
          </cell>
          <cell r="M3534">
            <v>2</v>
          </cell>
          <cell r="N3534" t="str">
            <v>Campus Wide</v>
          </cell>
          <cell r="O3534" t="str">
            <v/>
          </cell>
          <cell r="P3534" t="str">
            <v/>
          </cell>
          <cell r="Q3534">
            <v>40</v>
          </cell>
          <cell r="R3534" t="str">
            <v>Année Philologique</v>
          </cell>
          <cell r="S3534" t="str">
            <v/>
          </cell>
        </row>
        <row r="3535">
          <cell r="E3535">
            <v>2473</v>
          </cell>
          <cell r="F3535" t="str">
            <v>Logins</v>
          </cell>
          <cell r="G3535" t="str">
            <v>201912</v>
          </cell>
          <cell r="H3535" t="str">
            <v>Universitätsbibliothek und Technische Informationsbibliothek Hannover</v>
          </cell>
          <cell r="I3535" t="str">
            <v>Hannover</v>
          </cell>
          <cell r="J3535" t="str">
            <v>Germany</v>
          </cell>
          <cell r="K3535">
            <v>1</v>
          </cell>
          <cell r="L3535" t="str">
            <v>Consortium</v>
          </cell>
          <cell r="M3535">
            <v>2</v>
          </cell>
          <cell r="N3535" t="str">
            <v>Campus Wide</v>
          </cell>
          <cell r="O3535" t="str">
            <v/>
          </cell>
          <cell r="P3535" t="str">
            <v/>
          </cell>
          <cell r="Q3535">
            <v>40</v>
          </cell>
          <cell r="R3535" t="str">
            <v>Année Philologique</v>
          </cell>
          <cell r="S3535" t="str">
            <v/>
          </cell>
        </row>
        <row r="3536">
          <cell r="E3536">
            <v>2476</v>
          </cell>
          <cell r="F3536" t="str">
            <v>Logins</v>
          </cell>
          <cell r="G3536" t="str">
            <v>201901</v>
          </cell>
          <cell r="H3536" t="str">
            <v>Badische Landesbibliothek Karlsruhe</v>
          </cell>
          <cell r="I3536" t="str">
            <v>Karlsruhe</v>
          </cell>
          <cell r="J3536" t="str">
            <v>Germany</v>
          </cell>
          <cell r="K3536">
            <v>1</v>
          </cell>
          <cell r="L3536" t="str">
            <v>Consortium</v>
          </cell>
          <cell r="M3536">
            <v>3</v>
          </cell>
          <cell r="N3536" t="str">
            <v>Standard</v>
          </cell>
          <cell r="O3536" t="str">
            <v/>
          </cell>
          <cell r="P3536" t="str">
            <v/>
          </cell>
          <cell r="Q3536">
            <v>3</v>
          </cell>
          <cell r="R3536" t="str">
            <v>Année Philologique</v>
          </cell>
          <cell r="S3536" t="str">
            <v/>
          </cell>
        </row>
        <row r="3537">
          <cell r="E3537">
            <v>2476</v>
          </cell>
          <cell r="F3537" t="str">
            <v>Logins</v>
          </cell>
          <cell r="G3537" t="str">
            <v>201902</v>
          </cell>
          <cell r="H3537" t="str">
            <v>Badische Landesbibliothek Karlsruhe</v>
          </cell>
          <cell r="I3537" t="str">
            <v>Karlsruhe</v>
          </cell>
          <cell r="J3537" t="str">
            <v>Germany</v>
          </cell>
          <cell r="K3537">
            <v>1</v>
          </cell>
          <cell r="L3537" t="str">
            <v>Consortium</v>
          </cell>
          <cell r="M3537">
            <v>3</v>
          </cell>
          <cell r="N3537" t="str">
            <v>Standard</v>
          </cell>
          <cell r="O3537" t="str">
            <v/>
          </cell>
          <cell r="P3537" t="str">
            <v/>
          </cell>
          <cell r="Q3537">
            <v>3</v>
          </cell>
          <cell r="R3537" t="str">
            <v>Année Philologique</v>
          </cell>
          <cell r="S3537" t="str">
            <v/>
          </cell>
        </row>
        <row r="3538">
          <cell r="E3538">
            <v>2476</v>
          </cell>
          <cell r="F3538" t="str">
            <v>Logins</v>
          </cell>
          <cell r="G3538" t="str">
            <v>201910</v>
          </cell>
          <cell r="H3538" t="str">
            <v>Badische Landesbibliothek Karlsruhe</v>
          </cell>
          <cell r="I3538" t="str">
            <v>Karlsruhe</v>
          </cell>
          <cell r="J3538" t="str">
            <v>Germany</v>
          </cell>
          <cell r="K3538">
            <v>1</v>
          </cell>
          <cell r="L3538" t="str">
            <v>Consortium</v>
          </cell>
          <cell r="M3538">
            <v>3</v>
          </cell>
          <cell r="N3538" t="str">
            <v>Standard</v>
          </cell>
          <cell r="O3538" t="str">
            <v/>
          </cell>
          <cell r="P3538" t="str">
            <v/>
          </cell>
          <cell r="Q3538">
            <v>3</v>
          </cell>
          <cell r="R3538" t="str">
            <v>Année Philologique</v>
          </cell>
          <cell r="S3538" t="str">
            <v/>
          </cell>
        </row>
        <row r="3539">
          <cell r="E3539">
            <v>2476</v>
          </cell>
          <cell r="F3539" t="str">
            <v>Logins</v>
          </cell>
          <cell r="G3539" t="str">
            <v>201911</v>
          </cell>
          <cell r="H3539" t="str">
            <v>Badische Landesbibliothek Karlsruhe</v>
          </cell>
          <cell r="I3539" t="str">
            <v>Karlsruhe</v>
          </cell>
          <cell r="J3539" t="str">
            <v>Germany</v>
          </cell>
          <cell r="K3539">
            <v>1</v>
          </cell>
          <cell r="L3539" t="str">
            <v>Consortium</v>
          </cell>
          <cell r="M3539">
            <v>3</v>
          </cell>
          <cell r="N3539" t="str">
            <v>Standard</v>
          </cell>
          <cell r="O3539" t="str">
            <v/>
          </cell>
          <cell r="P3539" t="str">
            <v/>
          </cell>
          <cell r="Q3539">
            <v>3</v>
          </cell>
          <cell r="R3539" t="str">
            <v>Année Philologique</v>
          </cell>
          <cell r="S3539" t="str">
            <v/>
          </cell>
        </row>
        <row r="3540">
          <cell r="E3540">
            <v>2482</v>
          </cell>
          <cell r="F3540" t="str">
            <v>Logins</v>
          </cell>
          <cell r="G3540" t="str">
            <v>201901</v>
          </cell>
          <cell r="H3540" t="str">
            <v>Universitätsbibliothek Leipzig</v>
          </cell>
          <cell r="I3540" t="str">
            <v>Leipzig</v>
          </cell>
          <cell r="J3540" t="str">
            <v>Germany</v>
          </cell>
          <cell r="K3540">
            <v>1</v>
          </cell>
          <cell r="L3540" t="str">
            <v>Consortium</v>
          </cell>
          <cell r="M3540">
            <v>3</v>
          </cell>
          <cell r="N3540" t="str">
            <v>Standard</v>
          </cell>
          <cell r="O3540" t="str">
            <v/>
          </cell>
          <cell r="P3540" t="str">
            <v/>
          </cell>
          <cell r="Q3540">
            <v>3</v>
          </cell>
          <cell r="R3540" t="str">
            <v>Année Philologique</v>
          </cell>
          <cell r="S3540" t="str">
            <v/>
          </cell>
        </row>
        <row r="3541">
          <cell r="E3541">
            <v>2482</v>
          </cell>
          <cell r="F3541" t="str">
            <v>Logins</v>
          </cell>
          <cell r="G3541" t="str">
            <v>201902</v>
          </cell>
          <cell r="H3541" t="str">
            <v>Universitätsbibliothek Leipzig</v>
          </cell>
          <cell r="I3541" t="str">
            <v>Leipzig</v>
          </cell>
          <cell r="J3541" t="str">
            <v>Germany</v>
          </cell>
          <cell r="K3541">
            <v>1</v>
          </cell>
          <cell r="L3541" t="str">
            <v>Consortium</v>
          </cell>
          <cell r="M3541">
            <v>3</v>
          </cell>
          <cell r="N3541" t="str">
            <v>Standard</v>
          </cell>
          <cell r="O3541" t="str">
            <v/>
          </cell>
          <cell r="P3541" t="str">
            <v/>
          </cell>
          <cell r="Q3541">
            <v>3</v>
          </cell>
          <cell r="R3541" t="str">
            <v>Année Philologique</v>
          </cell>
          <cell r="S3541" t="str">
            <v/>
          </cell>
        </row>
        <row r="3542">
          <cell r="E3542">
            <v>2482</v>
          </cell>
          <cell r="F3542" t="str">
            <v>Logins</v>
          </cell>
          <cell r="G3542" t="str">
            <v>201903</v>
          </cell>
          <cell r="H3542" t="str">
            <v>Universitätsbibliothek Leipzig</v>
          </cell>
          <cell r="I3542" t="str">
            <v>Leipzig</v>
          </cell>
          <cell r="J3542" t="str">
            <v>Germany</v>
          </cell>
          <cell r="K3542">
            <v>1</v>
          </cell>
          <cell r="L3542" t="str">
            <v>Consortium</v>
          </cell>
          <cell r="M3542">
            <v>3</v>
          </cell>
          <cell r="N3542" t="str">
            <v>Standard</v>
          </cell>
          <cell r="O3542" t="str">
            <v/>
          </cell>
          <cell r="P3542" t="str">
            <v/>
          </cell>
          <cell r="Q3542">
            <v>3</v>
          </cell>
          <cell r="R3542" t="str">
            <v>Année Philologique</v>
          </cell>
          <cell r="S3542" t="str">
            <v/>
          </cell>
        </row>
        <row r="3543">
          <cell r="E3543">
            <v>2482</v>
          </cell>
          <cell r="F3543" t="str">
            <v>Logins</v>
          </cell>
          <cell r="G3543" t="str">
            <v>201904</v>
          </cell>
          <cell r="H3543" t="str">
            <v>Universitätsbibliothek Leipzig</v>
          </cell>
          <cell r="I3543" t="str">
            <v>Leipzig</v>
          </cell>
          <cell r="J3543" t="str">
            <v>Germany</v>
          </cell>
          <cell r="K3543">
            <v>1</v>
          </cell>
          <cell r="L3543" t="str">
            <v>Consortium</v>
          </cell>
          <cell r="M3543">
            <v>3</v>
          </cell>
          <cell r="N3543" t="str">
            <v>Standard</v>
          </cell>
          <cell r="O3543" t="str">
            <v/>
          </cell>
          <cell r="P3543" t="str">
            <v/>
          </cell>
          <cell r="Q3543">
            <v>3</v>
          </cell>
          <cell r="R3543" t="str">
            <v>Année Philologique</v>
          </cell>
          <cell r="S3543" t="str">
            <v/>
          </cell>
        </row>
        <row r="3544">
          <cell r="E3544">
            <v>2482</v>
          </cell>
          <cell r="F3544" t="str">
            <v>Logins</v>
          </cell>
          <cell r="G3544" t="str">
            <v>201905</v>
          </cell>
          <cell r="H3544" t="str">
            <v>Universitätsbibliothek Leipzig</v>
          </cell>
          <cell r="I3544" t="str">
            <v>Leipzig</v>
          </cell>
          <cell r="J3544" t="str">
            <v>Germany</v>
          </cell>
          <cell r="K3544">
            <v>1</v>
          </cell>
          <cell r="L3544" t="str">
            <v>Consortium</v>
          </cell>
          <cell r="M3544">
            <v>3</v>
          </cell>
          <cell r="N3544" t="str">
            <v>Standard</v>
          </cell>
          <cell r="O3544" t="str">
            <v/>
          </cell>
          <cell r="P3544" t="str">
            <v/>
          </cell>
          <cell r="Q3544">
            <v>3</v>
          </cell>
          <cell r="R3544" t="str">
            <v>Année Philologique</v>
          </cell>
          <cell r="S3544" t="str">
            <v/>
          </cell>
        </row>
        <row r="3545">
          <cell r="E3545">
            <v>2482</v>
          </cell>
          <cell r="F3545" t="str">
            <v>Logins</v>
          </cell>
          <cell r="G3545" t="str">
            <v>201906</v>
          </cell>
          <cell r="H3545" t="str">
            <v>Universitätsbibliothek Leipzig</v>
          </cell>
          <cell r="I3545" t="str">
            <v>Leipzig</v>
          </cell>
          <cell r="J3545" t="str">
            <v>Germany</v>
          </cell>
          <cell r="K3545">
            <v>1</v>
          </cell>
          <cell r="L3545" t="str">
            <v>Consortium</v>
          </cell>
          <cell r="M3545">
            <v>3</v>
          </cell>
          <cell r="N3545" t="str">
            <v>Standard</v>
          </cell>
          <cell r="O3545" t="str">
            <v/>
          </cell>
          <cell r="P3545" t="str">
            <v/>
          </cell>
          <cell r="Q3545">
            <v>3</v>
          </cell>
          <cell r="R3545" t="str">
            <v>Année Philologique</v>
          </cell>
          <cell r="S3545" t="str">
            <v/>
          </cell>
        </row>
        <row r="3546">
          <cell r="E3546">
            <v>2482</v>
          </cell>
          <cell r="F3546" t="str">
            <v>Logins</v>
          </cell>
          <cell r="G3546" t="str">
            <v>201907</v>
          </cell>
          <cell r="H3546" t="str">
            <v>Universitätsbibliothek Leipzig</v>
          </cell>
          <cell r="I3546" t="str">
            <v>Leipzig</v>
          </cell>
          <cell r="J3546" t="str">
            <v>Germany</v>
          </cell>
          <cell r="K3546">
            <v>1</v>
          </cell>
          <cell r="L3546" t="str">
            <v>Consortium</v>
          </cell>
          <cell r="M3546">
            <v>3</v>
          </cell>
          <cell r="N3546" t="str">
            <v>Standard</v>
          </cell>
          <cell r="O3546" t="str">
            <v/>
          </cell>
          <cell r="P3546" t="str">
            <v/>
          </cell>
          <cell r="Q3546">
            <v>3</v>
          </cell>
          <cell r="R3546" t="str">
            <v>Année Philologique</v>
          </cell>
          <cell r="S3546" t="str">
            <v/>
          </cell>
        </row>
        <row r="3547">
          <cell r="E3547">
            <v>2482</v>
          </cell>
          <cell r="F3547" t="str">
            <v>Logins</v>
          </cell>
          <cell r="G3547" t="str">
            <v>201908</v>
          </cell>
          <cell r="H3547" t="str">
            <v>Universitätsbibliothek Leipzig</v>
          </cell>
          <cell r="I3547" t="str">
            <v>Leipzig</v>
          </cell>
          <cell r="J3547" t="str">
            <v>Germany</v>
          </cell>
          <cell r="K3547">
            <v>1</v>
          </cell>
          <cell r="L3547" t="str">
            <v>Consortium</v>
          </cell>
          <cell r="M3547">
            <v>3</v>
          </cell>
          <cell r="N3547" t="str">
            <v>Standard</v>
          </cell>
          <cell r="O3547" t="str">
            <v/>
          </cell>
          <cell r="P3547" t="str">
            <v/>
          </cell>
          <cell r="Q3547">
            <v>3</v>
          </cell>
          <cell r="R3547" t="str">
            <v>Année Philologique</v>
          </cell>
          <cell r="S3547" t="str">
            <v/>
          </cell>
        </row>
        <row r="3548">
          <cell r="E3548">
            <v>2482</v>
          </cell>
          <cell r="F3548" t="str">
            <v>Logins</v>
          </cell>
          <cell r="G3548" t="str">
            <v>201909</v>
          </cell>
          <cell r="H3548" t="str">
            <v>Universitätsbibliothek Leipzig</v>
          </cell>
          <cell r="I3548" t="str">
            <v>Leipzig</v>
          </cell>
          <cell r="J3548" t="str">
            <v>Germany</v>
          </cell>
          <cell r="K3548">
            <v>1</v>
          </cell>
          <cell r="L3548" t="str">
            <v>Consortium</v>
          </cell>
          <cell r="M3548">
            <v>3</v>
          </cell>
          <cell r="N3548" t="str">
            <v>Standard</v>
          </cell>
          <cell r="O3548" t="str">
            <v/>
          </cell>
          <cell r="P3548" t="str">
            <v/>
          </cell>
          <cell r="Q3548">
            <v>3</v>
          </cell>
          <cell r="R3548" t="str">
            <v>Année Philologique</v>
          </cell>
          <cell r="S3548" t="str">
            <v/>
          </cell>
        </row>
        <row r="3549">
          <cell r="E3549">
            <v>2482</v>
          </cell>
          <cell r="F3549" t="str">
            <v>Logins</v>
          </cell>
          <cell r="G3549" t="str">
            <v>201910</v>
          </cell>
          <cell r="H3549" t="str">
            <v>Universitätsbibliothek Leipzig</v>
          </cell>
          <cell r="I3549" t="str">
            <v>Leipzig</v>
          </cell>
          <cell r="J3549" t="str">
            <v>Germany</v>
          </cell>
          <cell r="K3549">
            <v>1</v>
          </cell>
          <cell r="L3549" t="str">
            <v>Consortium</v>
          </cell>
          <cell r="M3549">
            <v>3</v>
          </cell>
          <cell r="N3549" t="str">
            <v>Standard</v>
          </cell>
          <cell r="O3549" t="str">
            <v/>
          </cell>
          <cell r="P3549" t="str">
            <v/>
          </cell>
          <cell r="Q3549">
            <v>3</v>
          </cell>
          <cell r="R3549" t="str">
            <v>Année Philologique</v>
          </cell>
          <cell r="S3549" t="str">
            <v/>
          </cell>
        </row>
        <row r="3550">
          <cell r="E3550">
            <v>2482</v>
          </cell>
          <cell r="F3550" t="str">
            <v>Logins</v>
          </cell>
          <cell r="G3550" t="str">
            <v>201911</v>
          </cell>
          <cell r="H3550" t="str">
            <v>Universitätsbibliothek Leipzig</v>
          </cell>
          <cell r="I3550" t="str">
            <v>Leipzig</v>
          </cell>
          <cell r="J3550" t="str">
            <v>Germany</v>
          </cell>
          <cell r="K3550">
            <v>1</v>
          </cell>
          <cell r="L3550" t="str">
            <v>Consortium</v>
          </cell>
          <cell r="M3550">
            <v>3</v>
          </cell>
          <cell r="N3550" t="str">
            <v>Standard</v>
          </cell>
          <cell r="O3550" t="str">
            <v/>
          </cell>
          <cell r="P3550" t="str">
            <v/>
          </cell>
          <cell r="Q3550">
            <v>3</v>
          </cell>
          <cell r="R3550" t="str">
            <v>Année Philologique</v>
          </cell>
          <cell r="S3550" t="str">
            <v/>
          </cell>
        </row>
        <row r="3551">
          <cell r="E3551">
            <v>2482</v>
          </cell>
          <cell r="F3551" t="str">
            <v>Logins</v>
          </cell>
          <cell r="G3551" t="str">
            <v>201912</v>
          </cell>
          <cell r="H3551" t="str">
            <v>Universitätsbibliothek Leipzig</v>
          </cell>
          <cell r="I3551" t="str">
            <v>Leipzig</v>
          </cell>
          <cell r="J3551" t="str">
            <v>Germany</v>
          </cell>
          <cell r="K3551">
            <v>1</v>
          </cell>
          <cell r="L3551" t="str">
            <v>Consortium</v>
          </cell>
          <cell r="M3551">
            <v>3</v>
          </cell>
          <cell r="N3551" t="str">
            <v>Standard</v>
          </cell>
          <cell r="O3551" t="str">
            <v/>
          </cell>
          <cell r="P3551" t="str">
            <v/>
          </cell>
          <cell r="Q3551">
            <v>3</v>
          </cell>
          <cell r="R3551" t="str">
            <v>Année Philologique</v>
          </cell>
          <cell r="S3551" t="str">
            <v/>
          </cell>
        </row>
        <row r="3552">
          <cell r="E3552">
            <v>2484</v>
          </cell>
          <cell r="F3552" t="str">
            <v>Logins</v>
          </cell>
          <cell r="G3552" t="str">
            <v>201909</v>
          </cell>
          <cell r="H3552" t="str">
            <v>Universitätsbibliothek Magdeburg</v>
          </cell>
          <cell r="I3552" t="str">
            <v>Magdeburg</v>
          </cell>
          <cell r="J3552" t="str">
            <v>Germany</v>
          </cell>
          <cell r="K3552">
            <v>2</v>
          </cell>
          <cell r="L3552" t="str">
            <v>Institute</v>
          </cell>
          <cell r="M3552">
            <v>3</v>
          </cell>
          <cell r="N3552" t="str">
            <v>Standard</v>
          </cell>
          <cell r="O3552" t="str">
            <v/>
          </cell>
          <cell r="P3552" t="str">
            <v/>
          </cell>
          <cell r="Q3552">
            <v>3</v>
          </cell>
          <cell r="R3552" t="str">
            <v>Année Philologique</v>
          </cell>
          <cell r="S3552" t="str">
            <v/>
          </cell>
        </row>
        <row r="3553">
          <cell r="E3553">
            <v>2485</v>
          </cell>
          <cell r="F3553" t="str">
            <v>Logins</v>
          </cell>
          <cell r="G3553" t="str">
            <v>201901</v>
          </cell>
          <cell r="H3553" t="str">
            <v>Universitätsbibliothek Mannheim</v>
          </cell>
          <cell r="I3553" t="str">
            <v>Mannheim</v>
          </cell>
          <cell r="J3553" t="str">
            <v>Germany</v>
          </cell>
          <cell r="K3553">
            <v>1</v>
          </cell>
          <cell r="L3553" t="str">
            <v>Consortium</v>
          </cell>
          <cell r="M3553">
            <v>3</v>
          </cell>
          <cell r="N3553" t="str">
            <v>Standard</v>
          </cell>
          <cell r="O3553" t="str">
            <v/>
          </cell>
          <cell r="P3553" t="str">
            <v/>
          </cell>
          <cell r="Q3553">
            <v>3</v>
          </cell>
          <cell r="R3553" t="str">
            <v>Année Philologique</v>
          </cell>
          <cell r="S3553" t="str">
            <v/>
          </cell>
        </row>
        <row r="3554">
          <cell r="E3554">
            <v>2485</v>
          </cell>
          <cell r="F3554" t="str">
            <v>Logins</v>
          </cell>
          <cell r="G3554" t="str">
            <v>201902</v>
          </cell>
          <cell r="H3554" t="str">
            <v>Universitätsbibliothek Mannheim</v>
          </cell>
          <cell r="I3554" t="str">
            <v>Mannheim</v>
          </cell>
          <cell r="J3554" t="str">
            <v>Germany</v>
          </cell>
          <cell r="K3554">
            <v>1</v>
          </cell>
          <cell r="L3554" t="str">
            <v>Consortium</v>
          </cell>
          <cell r="M3554">
            <v>3</v>
          </cell>
          <cell r="N3554" t="str">
            <v>Standard</v>
          </cell>
          <cell r="O3554" t="str">
            <v/>
          </cell>
          <cell r="P3554" t="str">
            <v/>
          </cell>
          <cell r="Q3554">
            <v>3</v>
          </cell>
          <cell r="R3554" t="str">
            <v>Année Philologique</v>
          </cell>
          <cell r="S3554" t="str">
            <v/>
          </cell>
        </row>
        <row r="3555">
          <cell r="E3555">
            <v>2485</v>
          </cell>
          <cell r="F3555" t="str">
            <v>Logins</v>
          </cell>
          <cell r="G3555" t="str">
            <v>201903</v>
          </cell>
          <cell r="H3555" t="str">
            <v>Universitätsbibliothek Mannheim</v>
          </cell>
          <cell r="I3555" t="str">
            <v>Mannheim</v>
          </cell>
          <cell r="J3555" t="str">
            <v>Germany</v>
          </cell>
          <cell r="K3555">
            <v>1</v>
          </cell>
          <cell r="L3555" t="str">
            <v>Consortium</v>
          </cell>
          <cell r="M3555">
            <v>3</v>
          </cell>
          <cell r="N3555" t="str">
            <v>Standard</v>
          </cell>
          <cell r="O3555" t="str">
            <v/>
          </cell>
          <cell r="P3555" t="str">
            <v/>
          </cell>
          <cell r="Q3555">
            <v>3</v>
          </cell>
          <cell r="R3555" t="str">
            <v>Année Philologique</v>
          </cell>
          <cell r="S3555" t="str">
            <v/>
          </cell>
        </row>
        <row r="3556">
          <cell r="E3556">
            <v>2485</v>
          </cell>
          <cell r="F3556" t="str">
            <v>Logins</v>
          </cell>
          <cell r="G3556" t="str">
            <v>201904</v>
          </cell>
          <cell r="H3556" t="str">
            <v>Universitätsbibliothek Mannheim</v>
          </cell>
          <cell r="I3556" t="str">
            <v>Mannheim</v>
          </cell>
          <cell r="J3556" t="str">
            <v>Germany</v>
          </cell>
          <cell r="K3556">
            <v>1</v>
          </cell>
          <cell r="L3556" t="str">
            <v>Consortium</v>
          </cell>
          <cell r="M3556">
            <v>3</v>
          </cell>
          <cell r="N3556" t="str">
            <v>Standard</v>
          </cell>
          <cell r="O3556" t="str">
            <v/>
          </cell>
          <cell r="P3556" t="str">
            <v/>
          </cell>
          <cell r="Q3556">
            <v>3</v>
          </cell>
          <cell r="R3556" t="str">
            <v>Année Philologique</v>
          </cell>
          <cell r="S3556" t="str">
            <v/>
          </cell>
        </row>
        <row r="3557">
          <cell r="E3557">
            <v>2485</v>
          </cell>
          <cell r="F3557" t="str">
            <v>Logins</v>
          </cell>
          <cell r="G3557" t="str">
            <v>201905</v>
          </cell>
          <cell r="H3557" t="str">
            <v>Universitätsbibliothek Mannheim</v>
          </cell>
          <cell r="I3557" t="str">
            <v>Mannheim</v>
          </cell>
          <cell r="J3557" t="str">
            <v>Germany</v>
          </cell>
          <cell r="K3557">
            <v>1</v>
          </cell>
          <cell r="L3557" t="str">
            <v>Consortium</v>
          </cell>
          <cell r="M3557">
            <v>3</v>
          </cell>
          <cell r="N3557" t="str">
            <v>Standard</v>
          </cell>
          <cell r="O3557" t="str">
            <v/>
          </cell>
          <cell r="P3557" t="str">
            <v/>
          </cell>
          <cell r="Q3557">
            <v>3</v>
          </cell>
          <cell r="R3557" t="str">
            <v>Année Philologique</v>
          </cell>
          <cell r="S3557" t="str">
            <v/>
          </cell>
        </row>
        <row r="3558">
          <cell r="E3558">
            <v>2485</v>
          </cell>
          <cell r="F3558" t="str">
            <v>Logins</v>
          </cell>
          <cell r="G3558" t="str">
            <v>201906</v>
          </cell>
          <cell r="H3558" t="str">
            <v>Universitätsbibliothek Mannheim</v>
          </cell>
          <cell r="I3558" t="str">
            <v>Mannheim</v>
          </cell>
          <cell r="J3558" t="str">
            <v>Germany</v>
          </cell>
          <cell r="K3558">
            <v>1</v>
          </cell>
          <cell r="L3558" t="str">
            <v>Consortium</v>
          </cell>
          <cell r="M3558">
            <v>3</v>
          </cell>
          <cell r="N3558" t="str">
            <v>Standard</v>
          </cell>
          <cell r="O3558" t="str">
            <v/>
          </cell>
          <cell r="P3558" t="str">
            <v/>
          </cell>
          <cell r="Q3558">
            <v>3</v>
          </cell>
          <cell r="R3558" t="str">
            <v>Année Philologique</v>
          </cell>
          <cell r="S3558" t="str">
            <v/>
          </cell>
        </row>
        <row r="3559">
          <cell r="E3559">
            <v>2485</v>
          </cell>
          <cell r="F3559" t="str">
            <v>Logins</v>
          </cell>
          <cell r="G3559" t="str">
            <v>201907</v>
          </cell>
          <cell r="H3559" t="str">
            <v>Universitätsbibliothek Mannheim</v>
          </cell>
          <cell r="I3559" t="str">
            <v>Mannheim</v>
          </cell>
          <cell r="J3559" t="str">
            <v>Germany</v>
          </cell>
          <cell r="K3559">
            <v>1</v>
          </cell>
          <cell r="L3559" t="str">
            <v>Consortium</v>
          </cell>
          <cell r="M3559">
            <v>3</v>
          </cell>
          <cell r="N3559" t="str">
            <v>Standard</v>
          </cell>
          <cell r="O3559" t="str">
            <v/>
          </cell>
          <cell r="P3559" t="str">
            <v/>
          </cell>
          <cell r="Q3559">
            <v>3</v>
          </cell>
          <cell r="R3559" t="str">
            <v>Année Philologique</v>
          </cell>
          <cell r="S3559" t="str">
            <v/>
          </cell>
        </row>
        <row r="3560">
          <cell r="E3560">
            <v>2485</v>
          </cell>
          <cell r="F3560" t="str">
            <v>Logins</v>
          </cell>
          <cell r="G3560" t="str">
            <v>201908</v>
          </cell>
          <cell r="H3560" t="str">
            <v>Universitätsbibliothek Mannheim</v>
          </cell>
          <cell r="I3560" t="str">
            <v>Mannheim</v>
          </cell>
          <cell r="J3560" t="str">
            <v>Germany</v>
          </cell>
          <cell r="K3560">
            <v>1</v>
          </cell>
          <cell r="L3560" t="str">
            <v>Consortium</v>
          </cell>
          <cell r="M3560">
            <v>3</v>
          </cell>
          <cell r="N3560" t="str">
            <v>Standard</v>
          </cell>
          <cell r="O3560" t="str">
            <v/>
          </cell>
          <cell r="P3560" t="str">
            <v/>
          </cell>
          <cell r="Q3560">
            <v>3</v>
          </cell>
          <cell r="R3560" t="str">
            <v>Année Philologique</v>
          </cell>
          <cell r="S3560" t="str">
            <v/>
          </cell>
        </row>
        <row r="3561">
          <cell r="E3561">
            <v>2485</v>
          </cell>
          <cell r="F3561" t="str">
            <v>Logins</v>
          </cell>
          <cell r="G3561" t="str">
            <v>201909</v>
          </cell>
          <cell r="H3561" t="str">
            <v>Universitätsbibliothek Mannheim</v>
          </cell>
          <cell r="I3561" t="str">
            <v>Mannheim</v>
          </cell>
          <cell r="J3561" t="str">
            <v>Germany</v>
          </cell>
          <cell r="K3561">
            <v>1</v>
          </cell>
          <cell r="L3561" t="str">
            <v>Consortium</v>
          </cell>
          <cell r="M3561">
            <v>3</v>
          </cell>
          <cell r="N3561" t="str">
            <v>Standard</v>
          </cell>
          <cell r="O3561" t="str">
            <v/>
          </cell>
          <cell r="P3561" t="str">
            <v/>
          </cell>
          <cell r="Q3561">
            <v>3</v>
          </cell>
          <cell r="R3561" t="str">
            <v>Année Philologique</v>
          </cell>
          <cell r="S3561" t="str">
            <v/>
          </cell>
        </row>
        <row r="3562">
          <cell r="E3562">
            <v>2485</v>
          </cell>
          <cell r="F3562" t="str">
            <v>Logins</v>
          </cell>
          <cell r="G3562" t="str">
            <v>201910</v>
          </cell>
          <cell r="H3562" t="str">
            <v>Universitätsbibliothek Mannheim</v>
          </cell>
          <cell r="I3562" t="str">
            <v>Mannheim</v>
          </cell>
          <cell r="J3562" t="str">
            <v>Germany</v>
          </cell>
          <cell r="K3562">
            <v>1</v>
          </cell>
          <cell r="L3562" t="str">
            <v>Consortium</v>
          </cell>
          <cell r="M3562">
            <v>3</v>
          </cell>
          <cell r="N3562" t="str">
            <v>Standard</v>
          </cell>
          <cell r="O3562" t="str">
            <v/>
          </cell>
          <cell r="P3562" t="str">
            <v/>
          </cell>
          <cell r="Q3562">
            <v>3</v>
          </cell>
          <cell r="R3562" t="str">
            <v>Année Philologique</v>
          </cell>
          <cell r="S3562" t="str">
            <v/>
          </cell>
        </row>
        <row r="3563">
          <cell r="E3563">
            <v>2485</v>
          </cell>
          <cell r="F3563" t="str">
            <v>Logins</v>
          </cell>
          <cell r="G3563" t="str">
            <v>201911</v>
          </cell>
          <cell r="H3563" t="str">
            <v>Universitätsbibliothek Mannheim</v>
          </cell>
          <cell r="I3563" t="str">
            <v>Mannheim</v>
          </cell>
          <cell r="J3563" t="str">
            <v>Germany</v>
          </cell>
          <cell r="K3563">
            <v>1</v>
          </cell>
          <cell r="L3563" t="str">
            <v>Consortium</v>
          </cell>
          <cell r="M3563">
            <v>3</v>
          </cell>
          <cell r="N3563" t="str">
            <v>Standard</v>
          </cell>
          <cell r="O3563" t="str">
            <v/>
          </cell>
          <cell r="P3563" t="str">
            <v/>
          </cell>
          <cell r="Q3563">
            <v>3</v>
          </cell>
          <cell r="R3563" t="str">
            <v>Année Philologique</v>
          </cell>
          <cell r="S3563" t="str">
            <v/>
          </cell>
        </row>
        <row r="3564">
          <cell r="E3564">
            <v>2485</v>
          </cell>
          <cell r="F3564" t="str">
            <v>Logins</v>
          </cell>
          <cell r="G3564" t="str">
            <v>201912</v>
          </cell>
          <cell r="H3564" t="str">
            <v>Universitätsbibliothek Mannheim</v>
          </cell>
          <cell r="I3564" t="str">
            <v>Mannheim</v>
          </cell>
          <cell r="J3564" t="str">
            <v>Germany</v>
          </cell>
          <cell r="K3564">
            <v>1</v>
          </cell>
          <cell r="L3564" t="str">
            <v>Consortium</v>
          </cell>
          <cell r="M3564">
            <v>3</v>
          </cell>
          <cell r="N3564" t="str">
            <v>Standard</v>
          </cell>
          <cell r="O3564" t="str">
            <v/>
          </cell>
          <cell r="P3564" t="str">
            <v/>
          </cell>
          <cell r="Q3564">
            <v>3</v>
          </cell>
          <cell r="R3564" t="str">
            <v>Année Philologique</v>
          </cell>
          <cell r="S3564" t="str">
            <v/>
          </cell>
        </row>
        <row r="3565">
          <cell r="E3565">
            <v>2487</v>
          </cell>
          <cell r="F3565" t="str">
            <v>Logins</v>
          </cell>
          <cell r="G3565" t="str">
            <v>201912</v>
          </cell>
          <cell r="H3565" t="str">
            <v>Bibliotheks- und Informationssystem der Universität Oldenburg</v>
          </cell>
          <cell r="I3565" t="str">
            <v>Oldenburg</v>
          </cell>
          <cell r="J3565" t="str">
            <v>Germany</v>
          </cell>
          <cell r="K3565">
            <v>1</v>
          </cell>
          <cell r="L3565" t="str">
            <v>Consortium</v>
          </cell>
          <cell r="M3565">
            <v>2</v>
          </cell>
          <cell r="N3565" t="str">
            <v>Campus Wide</v>
          </cell>
          <cell r="O3565" t="str">
            <v/>
          </cell>
          <cell r="P3565" t="str">
            <v/>
          </cell>
          <cell r="Q3565">
            <v>40</v>
          </cell>
          <cell r="R3565" t="str">
            <v>Année Philologique</v>
          </cell>
          <cell r="S3565" t="str">
            <v/>
          </cell>
        </row>
        <row r="3566">
          <cell r="E3566">
            <v>2488</v>
          </cell>
          <cell r="F3566" t="str">
            <v>Logins</v>
          </cell>
          <cell r="G3566" t="str">
            <v>201901</v>
          </cell>
          <cell r="H3566" t="str">
            <v>Universitätsbibliothek Osnabrück</v>
          </cell>
          <cell r="I3566" t="str">
            <v>Osnabrück</v>
          </cell>
          <cell r="J3566" t="str">
            <v>Germany</v>
          </cell>
          <cell r="K3566">
            <v>1</v>
          </cell>
          <cell r="L3566" t="str">
            <v>Consortium</v>
          </cell>
          <cell r="M3566">
            <v>2</v>
          </cell>
          <cell r="N3566" t="str">
            <v>Campus Wide</v>
          </cell>
          <cell r="O3566" t="str">
            <v/>
          </cell>
          <cell r="P3566" t="str">
            <v/>
          </cell>
          <cell r="Q3566">
            <v>80</v>
          </cell>
          <cell r="R3566" t="str">
            <v>Année Philologique</v>
          </cell>
          <cell r="S3566" t="str">
            <v/>
          </cell>
        </row>
        <row r="3567">
          <cell r="E3567">
            <v>2488</v>
          </cell>
          <cell r="F3567" t="str">
            <v>Logins</v>
          </cell>
          <cell r="G3567" t="str">
            <v>201902</v>
          </cell>
          <cell r="H3567" t="str">
            <v>Universitätsbibliothek Osnabrück</v>
          </cell>
          <cell r="I3567" t="str">
            <v>Osnabrück</v>
          </cell>
          <cell r="J3567" t="str">
            <v>Germany</v>
          </cell>
          <cell r="K3567">
            <v>1</v>
          </cell>
          <cell r="L3567" t="str">
            <v>Consortium</v>
          </cell>
          <cell r="M3567">
            <v>2</v>
          </cell>
          <cell r="N3567" t="str">
            <v>Campus Wide</v>
          </cell>
          <cell r="O3567" t="str">
            <v/>
          </cell>
          <cell r="P3567" t="str">
            <v/>
          </cell>
          <cell r="Q3567">
            <v>80</v>
          </cell>
          <cell r="R3567" t="str">
            <v>Année Philologique</v>
          </cell>
          <cell r="S3567" t="str">
            <v/>
          </cell>
        </row>
        <row r="3568">
          <cell r="E3568">
            <v>2488</v>
          </cell>
          <cell r="F3568" t="str">
            <v>Logins</v>
          </cell>
          <cell r="G3568" t="str">
            <v>201903</v>
          </cell>
          <cell r="H3568" t="str">
            <v>Universitätsbibliothek Osnabrück</v>
          </cell>
          <cell r="I3568" t="str">
            <v>Osnabrück</v>
          </cell>
          <cell r="J3568" t="str">
            <v>Germany</v>
          </cell>
          <cell r="K3568">
            <v>1</v>
          </cell>
          <cell r="L3568" t="str">
            <v>Consortium</v>
          </cell>
          <cell r="M3568">
            <v>2</v>
          </cell>
          <cell r="N3568" t="str">
            <v>Campus Wide</v>
          </cell>
          <cell r="O3568" t="str">
            <v/>
          </cell>
          <cell r="P3568" t="str">
            <v/>
          </cell>
          <cell r="Q3568">
            <v>80</v>
          </cell>
          <cell r="R3568" t="str">
            <v>Année Philologique</v>
          </cell>
          <cell r="S3568" t="str">
            <v/>
          </cell>
        </row>
        <row r="3569">
          <cell r="E3569">
            <v>2488</v>
          </cell>
          <cell r="F3569" t="str">
            <v>Logins</v>
          </cell>
          <cell r="G3569" t="str">
            <v>201904</v>
          </cell>
          <cell r="H3569" t="str">
            <v>Universitätsbibliothek Osnabrück</v>
          </cell>
          <cell r="I3569" t="str">
            <v>Osnabrück</v>
          </cell>
          <cell r="J3569" t="str">
            <v>Germany</v>
          </cell>
          <cell r="K3569">
            <v>1</v>
          </cell>
          <cell r="L3569" t="str">
            <v>Consortium</v>
          </cell>
          <cell r="M3569">
            <v>2</v>
          </cell>
          <cell r="N3569" t="str">
            <v>Campus Wide</v>
          </cell>
          <cell r="O3569" t="str">
            <v/>
          </cell>
          <cell r="P3569" t="str">
            <v/>
          </cell>
          <cell r="Q3569">
            <v>80</v>
          </cell>
          <cell r="R3569" t="str">
            <v>Année Philologique</v>
          </cell>
          <cell r="S3569" t="str">
            <v/>
          </cell>
        </row>
        <row r="3570">
          <cell r="E3570">
            <v>2488</v>
          </cell>
          <cell r="F3570" t="str">
            <v>Logins</v>
          </cell>
          <cell r="G3570" t="str">
            <v>201905</v>
          </cell>
          <cell r="H3570" t="str">
            <v>Universitätsbibliothek Osnabrück</v>
          </cell>
          <cell r="I3570" t="str">
            <v>Osnabrück</v>
          </cell>
          <cell r="J3570" t="str">
            <v>Germany</v>
          </cell>
          <cell r="K3570">
            <v>1</v>
          </cell>
          <cell r="L3570" t="str">
            <v>Consortium</v>
          </cell>
          <cell r="M3570">
            <v>2</v>
          </cell>
          <cell r="N3570" t="str">
            <v>Campus Wide</v>
          </cell>
          <cell r="O3570" t="str">
            <v/>
          </cell>
          <cell r="P3570" t="str">
            <v/>
          </cell>
          <cell r="Q3570">
            <v>80</v>
          </cell>
          <cell r="R3570" t="str">
            <v>Année Philologique</v>
          </cell>
          <cell r="S3570" t="str">
            <v/>
          </cell>
        </row>
        <row r="3571">
          <cell r="E3571">
            <v>2488</v>
          </cell>
          <cell r="F3571" t="str">
            <v>Logins</v>
          </cell>
          <cell r="G3571" t="str">
            <v>201906</v>
          </cell>
          <cell r="H3571" t="str">
            <v>Universitätsbibliothek Osnabrück</v>
          </cell>
          <cell r="I3571" t="str">
            <v>Osnabrück</v>
          </cell>
          <cell r="J3571" t="str">
            <v>Germany</v>
          </cell>
          <cell r="K3571">
            <v>1</v>
          </cell>
          <cell r="L3571" t="str">
            <v>Consortium</v>
          </cell>
          <cell r="M3571">
            <v>2</v>
          </cell>
          <cell r="N3571" t="str">
            <v>Campus Wide</v>
          </cell>
          <cell r="O3571" t="str">
            <v/>
          </cell>
          <cell r="P3571" t="str">
            <v/>
          </cell>
          <cell r="Q3571">
            <v>80</v>
          </cell>
          <cell r="R3571" t="str">
            <v>Année Philologique</v>
          </cell>
          <cell r="S3571" t="str">
            <v/>
          </cell>
        </row>
        <row r="3572">
          <cell r="E3572">
            <v>2488</v>
          </cell>
          <cell r="F3572" t="str">
            <v>Logins</v>
          </cell>
          <cell r="G3572" t="str">
            <v>201907</v>
          </cell>
          <cell r="H3572" t="str">
            <v>Universitätsbibliothek Osnabrück</v>
          </cell>
          <cell r="I3572" t="str">
            <v>Osnabrück</v>
          </cell>
          <cell r="J3572" t="str">
            <v>Germany</v>
          </cell>
          <cell r="K3572">
            <v>1</v>
          </cell>
          <cell r="L3572" t="str">
            <v>Consortium</v>
          </cell>
          <cell r="M3572">
            <v>2</v>
          </cell>
          <cell r="N3572" t="str">
            <v>Campus Wide</v>
          </cell>
          <cell r="O3572" t="str">
            <v/>
          </cell>
          <cell r="P3572" t="str">
            <v/>
          </cell>
          <cell r="Q3572">
            <v>80</v>
          </cell>
          <cell r="R3572" t="str">
            <v>Année Philologique</v>
          </cell>
          <cell r="S3572" t="str">
            <v/>
          </cell>
        </row>
        <row r="3573">
          <cell r="E3573">
            <v>2488</v>
          </cell>
          <cell r="F3573" t="str">
            <v>Logins</v>
          </cell>
          <cell r="G3573" t="str">
            <v>201908</v>
          </cell>
          <cell r="H3573" t="str">
            <v>Universitätsbibliothek Osnabrück</v>
          </cell>
          <cell r="I3573" t="str">
            <v>Osnabrück</v>
          </cell>
          <cell r="J3573" t="str">
            <v>Germany</v>
          </cell>
          <cell r="K3573">
            <v>1</v>
          </cell>
          <cell r="L3573" t="str">
            <v>Consortium</v>
          </cell>
          <cell r="M3573">
            <v>2</v>
          </cell>
          <cell r="N3573" t="str">
            <v>Campus Wide</v>
          </cell>
          <cell r="O3573" t="str">
            <v/>
          </cell>
          <cell r="P3573" t="str">
            <v/>
          </cell>
          <cell r="Q3573">
            <v>80</v>
          </cell>
          <cell r="R3573" t="str">
            <v>Année Philologique</v>
          </cell>
          <cell r="S3573" t="str">
            <v/>
          </cell>
        </row>
        <row r="3574">
          <cell r="E3574">
            <v>2488</v>
          </cell>
          <cell r="F3574" t="str">
            <v>Logins</v>
          </cell>
          <cell r="G3574" t="str">
            <v>201909</v>
          </cell>
          <cell r="H3574" t="str">
            <v>Universitätsbibliothek Osnabrück</v>
          </cell>
          <cell r="I3574" t="str">
            <v>Osnabrück</v>
          </cell>
          <cell r="J3574" t="str">
            <v>Germany</v>
          </cell>
          <cell r="K3574">
            <v>1</v>
          </cell>
          <cell r="L3574" t="str">
            <v>Consortium</v>
          </cell>
          <cell r="M3574">
            <v>2</v>
          </cell>
          <cell r="N3574" t="str">
            <v>Campus Wide</v>
          </cell>
          <cell r="O3574" t="str">
            <v/>
          </cell>
          <cell r="P3574" t="str">
            <v/>
          </cell>
          <cell r="Q3574">
            <v>80</v>
          </cell>
          <cell r="R3574" t="str">
            <v>Année Philologique</v>
          </cell>
          <cell r="S3574" t="str">
            <v/>
          </cell>
        </row>
        <row r="3575">
          <cell r="E3575">
            <v>2488</v>
          </cell>
          <cell r="F3575" t="str">
            <v>Logins</v>
          </cell>
          <cell r="G3575" t="str">
            <v>201910</v>
          </cell>
          <cell r="H3575" t="str">
            <v>Universitätsbibliothek Osnabrück</v>
          </cell>
          <cell r="I3575" t="str">
            <v>Osnabrück</v>
          </cell>
          <cell r="J3575" t="str">
            <v>Germany</v>
          </cell>
          <cell r="K3575">
            <v>1</v>
          </cell>
          <cell r="L3575" t="str">
            <v>Consortium</v>
          </cell>
          <cell r="M3575">
            <v>2</v>
          </cell>
          <cell r="N3575" t="str">
            <v>Campus Wide</v>
          </cell>
          <cell r="O3575" t="str">
            <v/>
          </cell>
          <cell r="P3575" t="str">
            <v/>
          </cell>
          <cell r="Q3575">
            <v>80</v>
          </cell>
          <cell r="R3575" t="str">
            <v>Année Philologique</v>
          </cell>
          <cell r="S3575" t="str">
            <v/>
          </cell>
        </row>
        <row r="3576">
          <cell r="E3576">
            <v>2488</v>
          </cell>
          <cell r="F3576" t="str">
            <v>Logins</v>
          </cell>
          <cell r="G3576" t="str">
            <v>201911</v>
          </cell>
          <cell r="H3576" t="str">
            <v>Universitätsbibliothek Osnabrück</v>
          </cell>
          <cell r="I3576" t="str">
            <v>Osnabrück</v>
          </cell>
          <cell r="J3576" t="str">
            <v>Germany</v>
          </cell>
          <cell r="K3576">
            <v>1</v>
          </cell>
          <cell r="L3576" t="str">
            <v>Consortium</v>
          </cell>
          <cell r="M3576">
            <v>2</v>
          </cell>
          <cell r="N3576" t="str">
            <v>Campus Wide</v>
          </cell>
          <cell r="O3576" t="str">
            <v/>
          </cell>
          <cell r="P3576" t="str">
            <v/>
          </cell>
          <cell r="Q3576">
            <v>80</v>
          </cell>
          <cell r="R3576" t="str">
            <v>Année Philologique</v>
          </cell>
          <cell r="S3576" t="str">
            <v/>
          </cell>
        </row>
        <row r="3577">
          <cell r="E3577">
            <v>2488</v>
          </cell>
          <cell r="F3577" t="str">
            <v>Logins</v>
          </cell>
          <cell r="G3577" t="str">
            <v>201912</v>
          </cell>
          <cell r="H3577" t="str">
            <v>Universitätsbibliothek Osnabrück</v>
          </cell>
          <cell r="I3577" t="str">
            <v>Osnabrück</v>
          </cell>
          <cell r="J3577" t="str">
            <v>Germany</v>
          </cell>
          <cell r="K3577">
            <v>1</v>
          </cell>
          <cell r="L3577" t="str">
            <v>Consortium</v>
          </cell>
          <cell r="M3577">
            <v>2</v>
          </cell>
          <cell r="N3577" t="str">
            <v>Campus Wide</v>
          </cell>
          <cell r="O3577" t="str">
            <v/>
          </cell>
          <cell r="P3577" t="str">
            <v/>
          </cell>
          <cell r="Q3577">
            <v>80</v>
          </cell>
          <cell r="R3577" t="str">
            <v>Année Philologique</v>
          </cell>
          <cell r="S3577" t="str">
            <v/>
          </cell>
        </row>
        <row r="3578">
          <cell r="E3578">
            <v>2490</v>
          </cell>
          <cell r="F3578" t="str">
            <v>Logins</v>
          </cell>
          <cell r="G3578" t="str">
            <v>201901</v>
          </cell>
          <cell r="H3578" t="str">
            <v>Universitätsbibliothek Potsdam</v>
          </cell>
          <cell r="I3578" t="str">
            <v>Potsdam</v>
          </cell>
          <cell r="J3578" t="str">
            <v>Germany</v>
          </cell>
          <cell r="K3578">
            <v>2</v>
          </cell>
          <cell r="L3578" t="str">
            <v>Institute</v>
          </cell>
          <cell r="M3578">
            <v>3</v>
          </cell>
          <cell r="N3578" t="str">
            <v>Standard</v>
          </cell>
          <cell r="O3578" t="str">
            <v/>
          </cell>
          <cell r="P3578" t="str">
            <v/>
          </cell>
          <cell r="Q3578">
            <v>3</v>
          </cell>
          <cell r="R3578" t="str">
            <v>Année Philologique</v>
          </cell>
          <cell r="S3578" t="str">
            <v/>
          </cell>
        </row>
        <row r="3579">
          <cell r="E3579">
            <v>2490</v>
          </cell>
          <cell r="F3579" t="str">
            <v>Logins</v>
          </cell>
          <cell r="G3579" t="str">
            <v>201902</v>
          </cell>
          <cell r="H3579" t="str">
            <v>Universitätsbibliothek Potsdam</v>
          </cell>
          <cell r="I3579" t="str">
            <v>Potsdam</v>
          </cell>
          <cell r="J3579" t="str">
            <v>Germany</v>
          </cell>
          <cell r="K3579">
            <v>2</v>
          </cell>
          <cell r="L3579" t="str">
            <v>Institute</v>
          </cell>
          <cell r="M3579">
            <v>3</v>
          </cell>
          <cell r="N3579" t="str">
            <v>Standard</v>
          </cell>
          <cell r="O3579" t="str">
            <v/>
          </cell>
          <cell r="P3579" t="str">
            <v/>
          </cell>
          <cell r="Q3579">
            <v>3</v>
          </cell>
          <cell r="R3579" t="str">
            <v>Année Philologique</v>
          </cell>
          <cell r="S3579" t="str">
            <v/>
          </cell>
        </row>
        <row r="3580">
          <cell r="E3580">
            <v>2490</v>
          </cell>
          <cell r="F3580" t="str">
            <v>Logins</v>
          </cell>
          <cell r="G3580" t="str">
            <v>201903</v>
          </cell>
          <cell r="H3580" t="str">
            <v>Universitätsbibliothek Potsdam</v>
          </cell>
          <cell r="I3580" t="str">
            <v>Potsdam</v>
          </cell>
          <cell r="J3580" t="str">
            <v>Germany</v>
          </cell>
          <cell r="K3580">
            <v>2</v>
          </cell>
          <cell r="L3580" t="str">
            <v>Institute</v>
          </cell>
          <cell r="M3580">
            <v>3</v>
          </cell>
          <cell r="N3580" t="str">
            <v>Standard</v>
          </cell>
          <cell r="O3580" t="str">
            <v/>
          </cell>
          <cell r="P3580" t="str">
            <v/>
          </cell>
          <cell r="Q3580">
            <v>3</v>
          </cell>
          <cell r="R3580" t="str">
            <v>Année Philologique</v>
          </cell>
          <cell r="S3580" t="str">
            <v/>
          </cell>
        </row>
        <row r="3581">
          <cell r="E3581">
            <v>2490</v>
          </cell>
          <cell r="F3581" t="str">
            <v>Logins</v>
          </cell>
          <cell r="G3581" t="str">
            <v>201904</v>
          </cell>
          <cell r="H3581" t="str">
            <v>Universitätsbibliothek Potsdam</v>
          </cell>
          <cell r="I3581" t="str">
            <v>Potsdam</v>
          </cell>
          <cell r="J3581" t="str">
            <v>Germany</v>
          </cell>
          <cell r="K3581">
            <v>2</v>
          </cell>
          <cell r="L3581" t="str">
            <v>Institute</v>
          </cell>
          <cell r="M3581">
            <v>3</v>
          </cell>
          <cell r="N3581" t="str">
            <v>Standard</v>
          </cell>
          <cell r="O3581" t="str">
            <v/>
          </cell>
          <cell r="P3581" t="str">
            <v/>
          </cell>
          <cell r="Q3581">
            <v>3</v>
          </cell>
          <cell r="R3581" t="str">
            <v>Année Philologique</v>
          </cell>
          <cell r="S3581" t="str">
            <v/>
          </cell>
        </row>
        <row r="3582">
          <cell r="E3582">
            <v>2490</v>
          </cell>
          <cell r="F3582" t="str">
            <v>Logins</v>
          </cell>
          <cell r="G3582" t="str">
            <v>201905</v>
          </cell>
          <cell r="H3582" t="str">
            <v>Universitätsbibliothek Potsdam</v>
          </cell>
          <cell r="I3582" t="str">
            <v>Potsdam</v>
          </cell>
          <cell r="J3582" t="str">
            <v>Germany</v>
          </cell>
          <cell r="K3582">
            <v>2</v>
          </cell>
          <cell r="L3582" t="str">
            <v>Institute</v>
          </cell>
          <cell r="M3582">
            <v>3</v>
          </cell>
          <cell r="N3582" t="str">
            <v>Standard</v>
          </cell>
          <cell r="O3582" t="str">
            <v/>
          </cell>
          <cell r="P3582" t="str">
            <v/>
          </cell>
          <cell r="Q3582">
            <v>3</v>
          </cell>
          <cell r="R3582" t="str">
            <v>Année Philologique</v>
          </cell>
          <cell r="S3582" t="str">
            <v/>
          </cell>
        </row>
        <row r="3583">
          <cell r="E3583">
            <v>2490</v>
          </cell>
          <cell r="F3583" t="str">
            <v>Logins</v>
          </cell>
          <cell r="G3583" t="str">
            <v>201906</v>
          </cell>
          <cell r="H3583" t="str">
            <v>Universitätsbibliothek Potsdam</v>
          </cell>
          <cell r="I3583" t="str">
            <v>Potsdam</v>
          </cell>
          <cell r="J3583" t="str">
            <v>Germany</v>
          </cell>
          <cell r="K3583">
            <v>2</v>
          </cell>
          <cell r="L3583" t="str">
            <v>Institute</v>
          </cell>
          <cell r="M3583">
            <v>3</v>
          </cell>
          <cell r="N3583" t="str">
            <v>Standard</v>
          </cell>
          <cell r="O3583" t="str">
            <v/>
          </cell>
          <cell r="P3583" t="str">
            <v/>
          </cell>
          <cell r="Q3583">
            <v>3</v>
          </cell>
          <cell r="R3583" t="str">
            <v>Année Philologique</v>
          </cell>
          <cell r="S3583" t="str">
            <v/>
          </cell>
        </row>
        <row r="3584">
          <cell r="E3584">
            <v>2490</v>
          </cell>
          <cell r="F3584" t="str">
            <v>Logins</v>
          </cell>
          <cell r="G3584" t="str">
            <v>201907</v>
          </cell>
          <cell r="H3584" t="str">
            <v>Universitätsbibliothek Potsdam</v>
          </cell>
          <cell r="I3584" t="str">
            <v>Potsdam</v>
          </cell>
          <cell r="J3584" t="str">
            <v>Germany</v>
          </cell>
          <cell r="K3584">
            <v>2</v>
          </cell>
          <cell r="L3584" t="str">
            <v>Institute</v>
          </cell>
          <cell r="M3584">
            <v>3</v>
          </cell>
          <cell r="N3584" t="str">
            <v>Standard</v>
          </cell>
          <cell r="O3584" t="str">
            <v/>
          </cell>
          <cell r="P3584" t="str">
            <v/>
          </cell>
          <cell r="Q3584">
            <v>3</v>
          </cell>
          <cell r="R3584" t="str">
            <v>Année Philologique</v>
          </cell>
          <cell r="S3584" t="str">
            <v/>
          </cell>
        </row>
        <row r="3585">
          <cell r="E3585">
            <v>2490</v>
          </cell>
          <cell r="F3585" t="str">
            <v>Logins</v>
          </cell>
          <cell r="G3585" t="str">
            <v>201908</v>
          </cell>
          <cell r="H3585" t="str">
            <v>Universitätsbibliothek Potsdam</v>
          </cell>
          <cell r="I3585" t="str">
            <v>Potsdam</v>
          </cell>
          <cell r="J3585" t="str">
            <v>Germany</v>
          </cell>
          <cell r="K3585">
            <v>2</v>
          </cell>
          <cell r="L3585" t="str">
            <v>Institute</v>
          </cell>
          <cell r="M3585">
            <v>3</v>
          </cell>
          <cell r="N3585" t="str">
            <v>Standard</v>
          </cell>
          <cell r="O3585" t="str">
            <v/>
          </cell>
          <cell r="P3585" t="str">
            <v/>
          </cell>
          <cell r="Q3585">
            <v>3</v>
          </cell>
          <cell r="R3585" t="str">
            <v>Année Philologique</v>
          </cell>
          <cell r="S3585" t="str">
            <v/>
          </cell>
        </row>
        <row r="3586">
          <cell r="E3586">
            <v>2490</v>
          </cell>
          <cell r="F3586" t="str">
            <v>Logins</v>
          </cell>
          <cell r="G3586" t="str">
            <v>201909</v>
          </cell>
          <cell r="H3586" t="str">
            <v>Universitätsbibliothek Potsdam</v>
          </cell>
          <cell r="I3586" t="str">
            <v>Potsdam</v>
          </cell>
          <cell r="J3586" t="str">
            <v>Germany</v>
          </cell>
          <cell r="K3586">
            <v>2</v>
          </cell>
          <cell r="L3586" t="str">
            <v>Institute</v>
          </cell>
          <cell r="M3586">
            <v>3</v>
          </cell>
          <cell r="N3586" t="str">
            <v>Standard</v>
          </cell>
          <cell r="O3586" t="str">
            <v/>
          </cell>
          <cell r="P3586" t="str">
            <v/>
          </cell>
          <cell r="Q3586">
            <v>3</v>
          </cell>
          <cell r="R3586" t="str">
            <v>Année Philologique</v>
          </cell>
          <cell r="S3586" t="str">
            <v/>
          </cell>
        </row>
        <row r="3587">
          <cell r="E3587">
            <v>2490</v>
          </cell>
          <cell r="F3587" t="str">
            <v>Logins</v>
          </cell>
          <cell r="G3587" t="str">
            <v>201910</v>
          </cell>
          <cell r="H3587" t="str">
            <v>Universitätsbibliothek Potsdam</v>
          </cell>
          <cell r="I3587" t="str">
            <v>Potsdam</v>
          </cell>
          <cell r="J3587" t="str">
            <v>Germany</v>
          </cell>
          <cell r="K3587">
            <v>2</v>
          </cell>
          <cell r="L3587" t="str">
            <v>Institute</v>
          </cell>
          <cell r="M3587">
            <v>3</v>
          </cell>
          <cell r="N3587" t="str">
            <v>Standard</v>
          </cell>
          <cell r="O3587" t="str">
            <v/>
          </cell>
          <cell r="P3587" t="str">
            <v/>
          </cell>
          <cell r="Q3587">
            <v>3</v>
          </cell>
          <cell r="R3587" t="str">
            <v>Année Philologique</v>
          </cell>
          <cell r="S3587" t="str">
            <v/>
          </cell>
        </row>
        <row r="3588">
          <cell r="E3588">
            <v>2490</v>
          </cell>
          <cell r="F3588" t="str">
            <v>Logins</v>
          </cell>
          <cell r="G3588" t="str">
            <v>201911</v>
          </cell>
          <cell r="H3588" t="str">
            <v>Universitätsbibliothek Potsdam</v>
          </cell>
          <cell r="I3588" t="str">
            <v>Potsdam</v>
          </cell>
          <cell r="J3588" t="str">
            <v>Germany</v>
          </cell>
          <cell r="K3588">
            <v>2</v>
          </cell>
          <cell r="L3588" t="str">
            <v>Institute</v>
          </cell>
          <cell r="M3588">
            <v>3</v>
          </cell>
          <cell r="N3588" t="str">
            <v>Standard</v>
          </cell>
          <cell r="O3588" t="str">
            <v/>
          </cell>
          <cell r="P3588" t="str">
            <v/>
          </cell>
          <cell r="Q3588">
            <v>3</v>
          </cell>
          <cell r="R3588" t="str">
            <v>Année Philologique</v>
          </cell>
          <cell r="S3588" t="str">
            <v/>
          </cell>
        </row>
        <row r="3589">
          <cell r="E3589">
            <v>2490</v>
          </cell>
          <cell r="F3589" t="str">
            <v>Logins</v>
          </cell>
          <cell r="G3589" t="str">
            <v>201912</v>
          </cell>
          <cell r="H3589" t="str">
            <v>Universitätsbibliothek Potsdam</v>
          </cell>
          <cell r="I3589" t="str">
            <v>Potsdam</v>
          </cell>
          <cell r="J3589" t="str">
            <v>Germany</v>
          </cell>
          <cell r="K3589">
            <v>2</v>
          </cell>
          <cell r="L3589" t="str">
            <v>Institute</v>
          </cell>
          <cell r="M3589">
            <v>3</v>
          </cell>
          <cell r="N3589" t="str">
            <v>Standard</v>
          </cell>
          <cell r="O3589" t="str">
            <v/>
          </cell>
          <cell r="P3589" t="str">
            <v/>
          </cell>
          <cell r="Q3589">
            <v>3</v>
          </cell>
          <cell r="R3589" t="str">
            <v>Année Philologique</v>
          </cell>
          <cell r="S3589" t="str">
            <v/>
          </cell>
        </row>
        <row r="3590">
          <cell r="E3590">
            <v>2493</v>
          </cell>
          <cell r="F3590" t="str">
            <v>Logins</v>
          </cell>
          <cell r="G3590" t="str">
            <v>201901</v>
          </cell>
          <cell r="H3590" t="str">
            <v>Universitätsbibliothek Rostock</v>
          </cell>
          <cell r="I3590" t="str">
            <v>Rostock</v>
          </cell>
          <cell r="J3590" t="str">
            <v>Germany</v>
          </cell>
          <cell r="K3590">
            <v>1</v>
          </cell>
          <cell r="L3590" t="str">
            <v>Consortium</v>
          </cell>
          <cell r="M3590">
            <v>2</v>
          </cell>
          <cell r="N3590" t="str">
            <v>Campus Wide</v>
          </cell>
          <cell r="O3590" t="str">
            <v/>
          </cell>
          <cell r="P3590" t="str">
            <v/>
          </cell>
          <cell r="Q3590">
            <v>40</v>
          </cell>
          <cell r="R3590" t="str">
            <v>Année Philologique</v>
          </cell>
          <cell r="S3590" t="str">
            <v/>
          </cell>
        </row>
        <row r="3591">
          <cell r="E3591">
            <v>2493</v>
          </cell>
          <cell r="F3591" t="str">
            <v>Logins</v>
          </cell>
          <cell r="G3591" t="str">
            <v>201902</v>
          </cell>
          <cell r="H3591" t="str">
            <v>Universitätsbibliothek Rostock</v>
          </cell>
          <cell r="I3591" t="str">
            <v>Rostock</v>
          </cell>
          <cell r="J3591" t="str">
            <v>Germany</v>
          </cell>
          <cell r="K3591">
            <v>1</v>
          </cell>
          <cell r="L3591" t="str">
            <v>Consortium</v>
          </cell>
          <cell r="M3591">
            <v>2</v>
          </cell>
          <cell r="N3591" t="str">
            <v>Campus Wide</v>
          </cell>
          <cell r="O3591" t="str">
            <v/>
          </cell>
          <cell r="P3591" t="str">
            <v/>
          </cell>
          <cell r="Q3591">
            <v>40</v>
          </cell>
          <cell r="R3591" t="str">
            <v>Année Philologique</v>
          </cell>
          <cell r="S3591" t="str">
            <v/>
          </cell>
        </row>
        <row r="3592">
          <cell r="E3592">
            <v>2493</v>
          </cell>
          <cell r="F3592" t="str">
            <v>Logins</v>
          </cell>
          <cell r="G3592" t="str">
            <v>201903</v>
          </cell>
          <cell r="H3592" t="str">
            <v>Universitätsbibliothek Rostock</v>
          </cell>
          <cell r="I3592" t="str">
            <v>Rostock</v>
          </cell>
          <cell r="J3592" t="str">
            <v>Germany</v>
          </cell>
          <cell r="K3592">
            <v>1</v>
          </cell>
          <cell r="L3592" t="str">
            <v>Consortium</v>
          </cell>
          <cell r="M3592">
            <v>2</v>
          </cell>
          <cell r="N3592" t="str">
            <v>Campus Wide</v>
          </cell>
          <cell r="O3592" t="str">
            <v/>
          </cell>
          <cell r="P3592" t="str">
            <v/>
          </cell>
          <cell r="Q3592">
            <v>40</v>
          </cell>
          <cell r="R3592" t="str">
            <v>Année Philologique</v>
          </cell>
          <cell r="S3592" t="str">
            <v/>
          </cell>
        </row>
        <row r="3593">
          <cell r="E3593">
            <v>2493</v>
          </cell>
          <cell r="F3593" t="str">
            <v>Logins</v>
          </cell>
          <cell r="G3593" t="str">
            <v>201904</v>
          </cell>
          <cell r="H3593" t="str">
            <v>Universitätsbibliothek Rostock</v>
          </cell>
          <cell r="I3593" t="str">
            <v>Rostock</v>
          </cell>
          <cell r="J3593" t="str">
            <v>Germany</v>
          </cell>
          <cell r="K3593">
            <v>1</v>
          </cell>
          <cell r="L3593" t="str">
            <v>Consortium</v>
          </cell>
          <cell r="M3593">
            <v>2</v>
          </cell>
          <cell r="N3593" t="str">
            <v>Campus Wide</v>
          </cell>
          <cell r="O3593" t="str">
            <v/>
          </cell>
          <cell r="P3593" t="str">
            <v/>
          </cell>
          <cell r="Q3593">
            <v>40</v>
          </cell>
          <cell r="R3593" t="str">
            <v>Année Philologique</v>
          </cell>
          <cell r="S3593" t="str">
            <v/>
          </cell>
        </row>
        <row r="3594">
          <cell r="E3594">
            <v>2493</v>
          </cell>
          <cell r="F3594" t="str">
            <v>Logins</v>
          </cell>
          <cell r="G3594" t="str">
            <v>201905</v>
          </cell>
          <cell r="H3594" t="str">
            <v>Universitätsbibliothek Rostock</v>
          </cell>
          <cell r="I3594" t="str">
            <v>Rostock</v>
          </cell>
          <cell r="J3594" t="str">
            <v>Germany</v>
          </cell>
          <cell r="K3594">
            <v>1</v>
          </cell>
          <cell r="L3594" t="str">
            <v>Consortium</v>
          </cell>
          <cell r="M3594">
            <v>2</v>
          </cell>
          <cell r="N3594" t="str">
            <v>Campus Wide</v>
          </cell>
          <cell r="O3594" t="str">
            <v/>
          </cell>
          <cell r="P3594" t="str">
            <v/>
          </cell>
          <cell r="Q3594">
            <v>40</v>
          </cell>
          <cell r="R3594" t="str">
            <v>Année Philologique</v>
          </cell>
          <cell r="S3594" t="str">
            <v/>
          </cell>
        </row>
        <row r="3595">
          <cell r="E3595">
            <v>2493</v>
          </cell>
          <cell r="F3595" t="str">
            <v>Logins</v>
          </cell>
          <cell r="G3595" t="str">
            <v>201906</v>
          </cell>
          <cell r="H3595" t="str">
            <v>Universitätsbibliothek Rostock</v>
          </cell>
          <cell r="I3595" t="str">
            <v>Rostock</v>
          </cell>
          <cell r="J3595" t="str">
            <v>Germany</v>
          </cell>
          <cell r="K3595">
            <v>1</v>
          </cell>
          <cell r="L3595" t="str">
            <v>Consortium</v>
          </cell>
          <cell r="M3595">
            <v>2</v>
          </cell>
          <cell r="N3595" t="str">
            <v>Campus Wide</v>
          </cell>
          <cell r="O3595" t="str">
            <v/>
          </cell>
          <cell r="P3595" t="str">
            <v/>
          </cell>
          <cell r="Q3595">
            <v>40</v>
          </cell>
          <cell r="R3595" t="str">
            <v>Année Philologique</v>
          </cell>
          <cell r="S3595" t="str">
            <v/>
          </cell>
        </row>
        <row r="3596">
          <cell r="E3596">
            <v>2493</v>
          </cell>
          <cell r="F3596" t="str">
            <v>Logins</v>
          </cell>
          <cell r="G3596" t="str">
            <v>201907</v>
          </cell>
          <cell r="H3596" t="str">
            <v>Universitätsbibliothek Rostock</v>
          </cell>
          <cell r="I3596" t="str">
            <v>Rostock</v>
          </cell>
          <cell r="J3596" t="str">
            <v>Germany</v>
          </cell>
          <cell r="K3596">
            <v>1</v>
          </cell>
          <cell r="L3596" t="str">
            <v>Consortium</v>
          </cell>
          <cell r="M3596">
            <v>2</v>
          </cell>
          <cell r="N3596" t="str">
            <v>Campus Wide</v>
          </cell>
          <cell r="O3596" t="str">
            <v/>
          </cell>
          <cell r="P3596" t="str">
            <v/>
          </cell>
          <cell r="Q3596">
            <v>40</v>
          </cell>
          <cell r="R3596" t="str">
            <v>Année Philologique</v>
          </cell>
          <cell r="S3596" t="str">
            <v/>
          </cell>
        </row>
        <row r="3597">
          <cell r="E3597">
            <v>2493</v>
          </cell>
          <cell r="F3597" t="str">
            <v>Logins</v>
          </cell>
          <cell r="G3597" t="str">
            <v>201908</v>
          </cell>
          <cell r="H3597" t="str">
            <v>Universitätsbibliothek Rostock</v>
          </cell>
          <cell r="I3597" t="str">
            <v>Rostock</v>
          </cell>
          <cell r="J3597" t="str">
            <v>Germany</v>
          </cell>
          <cell r="K3597">
            <v>1</v>
          </cell>
          <cell r="L3597" t="str">
            <v>Consortium</v>
          </cell>
          <cell r="M3597">
            <v>2</v>
          </cell>
          <cell r="N3597" t="str">
            <v>Campus Wide</v>
          </cell>
          <cell r="O3597" t="str">
            <v/>
          </cell>
          <cell r="P3597" t="str">
            <v/>
          </cell>
          <cell r="Q3597">
            <v>40</v>
          </cell>
          <cell r="R3597" t="str">
            <v>Année Philologique</v>
          </cell>
          <cell r="S3597" t="str">
            <v/>
          </cell>
        </row>
        <row r="3598">
          <cell r="E3598">
            <v>2493</v>
          </cell>
          <cell r="F3598" t="str">
            <v>Logins</v>
          </cell>
          <cell r="G3598" t="str">
            <v>201909</v>
          </cell>
          <cell r="H3598" t="str">
            <v>Universitätsbibliothek Rostock</v>
          </cell>
          <cell r="I3598" t="str">
            <v>Rostock</v>
          </cell>
          <cell r="J3598" t="str">
            <v>Germany</v>
          </cell>
          <cell r="K3598">
            <v>1</v>
          </cell>
          <cell r="L3598" t="str">
            <v>Consortium</v>
          </cell>
          <cell r="M3598">
            <v>2</v>
          </cell>
          <cell r="N3598" t="str">
            <v>Campus Wide</v>
          </cell>
          <cell r="O3598" t="str">
            <v/>
          </cell>
          <cell r="P3598" t="str">
            <v/>
          </cell>
          <cell r="Q3598">
            <v>40</v>
          </cell>
          <cell r="R3598" t="str">
            <v>Année Philologique</v>
          </cell>
          <cell r="S3598" t="str">
            <v/>
          </cell>
        </row>
        <row r="3599">
          <cell r="E3599">
            <v>2493</v>
          </cell>
          <cell r="F3599" t="str">
            <v>Logins</v>
          </cell>
          <cell r="G3599" t="str">
            <v>201910</v>
          </cell>
          <cell r="H3599" t="str">
            <v>Universitätsbibliothek Rostock</v>
          </cell>
          <cell r="I3599" t="str">
            <v>Rostock</v>
          </cell>
          <cell r="J3599" t="str">
            <v>Germany</v>
          </cell>
          <cell r="K3599">
            <v>1</v>
          </cell>
          <cell r="L3599" t="str">
            <v>Consortium</v>
          </cell>
          <cell r="M3599">
            <v>2</v>
          </cell>
          <cell r="N3599" t="str">
            <v>Campus Wide</v>
          </cell>
          <cell r="O3599" t="str">
            <v/>
          </cell>
          <cell r="P3599" t="str">
            <v/>
          </cell>
          <cell r="Q3599">
            <v>40</v>
          </cell>
          <cell r="R3599" t="str">
            <v>Année Philologique</v>
          </cell>
          <cell r="S3599" t="str">
            <v/>
          </cell>
        </row>
        <row r="3600">
          <cell r="E3600">
            <v>2493</v>
          </cell>
          <cell r="F3600" t="str">
            <v>Logins</v>
          </cell>
          <cell r="G3600" t="str">
            <v>201911</v>
          </cell>
          <cell r="H3600" t="str">
            <v>Universitätsbibliothek Rostock</v>
          </cell>
          <cell r="I3600" t="str">
            <v>Rostock</v>
          </cell>
          <cell r="J3600" t="str">
            <v>Germany</v>
          </cell>
          <cell r="K3600">
            <v>1</v>
          </cell>
          <cell r="L3600" t="str">
            <v>Consortium</v>
          </cell>
          <cell r="M3600">
            <v>2</v>
          </cell>
          <cell r="N3600" t="str">
            <v>Campus Wide</v>
          </cell>
          <cell r="O3600" t="str">
            <v/>
          </cell>
          <cell r="P3600" t="str">
            <v/>
          </cell>
          <cell r="Q3600">
            <v>40</v>
          </cell>
          <cell r="R3600" t="str">
            <v>Année Philologique</v>
          </cell>
          <cell r="S3600" t="str">
            <v/>
          </cell>
        </row>
        <row r="3601">
          <cell r="E3601">
            <v>2493</v>
          </cell>
          <cell r="F3601" t="str">
            <v>Logins</v>
          </cell>
          <cell r="G3601" t="str">
            <v>201912</v>
          </cell>
          <cell r="H3601" t="str">
            <v>Universitätsbibliothek Rostock</v>
          </cell>
          <cell r="I3601" t="str">
            <v>Rostock</v>
          </cell>
          <cell r="J3601" t="str">
            <v>Germany</v>
          </cell>
          <cell r="K3601">
            <v>1</v>
          </cell>
          <cell r="L3601" t="str">
            <v>Consortium</v>
          </cell>
          <cell r="M3601">
            <v>2</v>
          </cell>
          <cell r="N3601" t="str">
            <v>Campus Wide</v>
          </cell>
          <cell r="O3601" t="str">
            <v/>
          </cell>
          <cell r="P3601" t="str">
            <v/>
          </cell>
          <cell r="Q3601">
            <v>40</v>
          </cell>
          <cell r="R3601" t="str">
            <v>Année Philologique</v>
          </cell>
          <cell r="S3601" t="str">
            <v/>
          </cell>
        </row>
        <row r="3602">
          <cell r="E3602">
            <v>2494</v>
          </cell>
          <cell r="F3602" t="str">
            <v>Logins</v>
          </cell>
          <cell r="G3602" t="str">
            <v>201901</v>
          </cell>
          <cell r="H3602" t="str">
            <v>Universitätsbibliothek Siegen</v>
          </cell>
          <cell r="I3602" t="str">
            <v>Siegen</v>
          </cell>
          <cell r="J3602" t="str">
            <v>Germany</v>
          </cell>
          <cell r="K3602">
            <v>1</v>
          </cell>
          <cell r="L3602" t="str">
            <v>Consortium</v>
          </cell>
          <cell r="M3602">
            <v>3</v>
          </cell>
          <cell r="N3602" t="str">
            <v>Standard</v>
          </cell>
          <cell r="O3602" t="str">
            <v/>
          </cell>
          <cell r="P3602" t="str">
            <v/>
          </cell>
          <cell r="Q3602">
            <v>3</v>
          </cell>
          <cell r="R3602" t="str">
            <v>Année Philologique</v>
          </cell>
          <cell r="S3602" t="str">
            <v/>
          </cell>
        </row>
        <row r="3603">
          <cell r="E3603">
            <v>2494</v>
          </cell>
          <cell r="F3603" t="str">
            <v>Logins</v>
          </cell>
          <cell r="G3603" t="str">
            <v>201902</v>
          </cell>
          <cell r="H3603" t="str">
            <v>Universitätsbibliothek Siegen</v>
          </cell>
          <cell r="I3603" t="str">
            <v>Siegen</v>
          </cell>
          <cell r="J3603" t="str">
            <v>Germany</v>
          </cell>
          <cell r="K3603">
            <v>1</v>
          </cell>
          <cell r="L3603" t="str">
            <v>Consortium</v>
          </cell>
          <cell r="M3603">
            <v>3</v>
          </cell>
          <cell r="N3603" t="str">
            <v>Standard</v>
          </cell>
          <cell r="O3603" t="str">
            <v/>
          </cell>
          <cell r="P3603" t="str">
            <v/>
          </cell>
          <cell r="Q3603">
            <v>3</v>
          </cell>
          <cell r="R3603" t="str">
            <v>Année Philologique</v>
          </cell>
          <cell r="S3603" t="str">
            <v/>
          </cell>
        </row>
        <row r="3604">
          <cell r="E3604">
            <v>2494</v>
          </cell>
          <cell r="F3604" t="str">
            <v>Logins</v>
          </cell>
          <cell r="G3604" t="str">
            <v>201903</v>
          </cell>
          <cell r="H3604" t="str">
            <v>Universitätsbibliothek Siegen</v>
          </cell>
          <cell r="I3604" t="str">
            <v>Siegen</v>
          </cell>
          <cell r="J3604" t="str">
            <v>Germany</v>
          </cell>
          <cell r="K3604">
            <v>1</v>
          </cell>
          <cell r="L3604" t="str">
            <v>Consortium</v>
          </cell>
          <cell r="M3604">
            <v>3</v>
          </cell>
          <cell r="N3604" t="str">
            <v>Standard</v>
          </cell>
          <cell r="O3604" t="str">
            <v/>
          </cell>
          <cell r="P3604" t="str">
            <v/>
          </cell>
          <cell r="Q3604">
            <v>3</v>
          </cell>
          <cell r="R3604" t="str">
            <v>Année Philologique</v>
          </cell>
          <cell r="S3604" t="str">
            <v/>
          </cell>
        </row>
        <row r="3605">
          <cell r="E3605">
            <v>2494</v>
          </cell>
          <cell r="F3605" t="str">
            <v>Logins</v>
          </cell>
          <cell r="G3605" t="str">
            <v>201904</v>
          </cell>
          <cell r="H3605" t="str">
            <v>Universitätsbibliothek Siegen</v>
          </cell>
          <cell r="I3605" t="str">
            <v>Siegen</v>
          </cell>
          <cell r="J3605" t="str">
            <v>Germany</v>
          </cell>
          <cell r="K3605">
            <v>1</v>
          </cell>
          <cell r="L3605" t="str">
            <v>Consortium</v>
          </cell>
          <cell r="M3605">
            <v>3</v>
          </cell>
          <cell r="N3605" t="str">
            <v>Standard</v>
          </cell>
          <cell r="O3605" t="str">
            <v/>
          </cell>
          <cell r="P3605" t="str">
            <v/>
          </cell>
          <cell r="Q3605">
            <v>3</v>
          </cell>
          <cell r="R3605" t="str">
            <v>Année Philologique</v>
          </cell>
          <cell r="S3605" t="str">
            <v/>
          </cell>
        </row>
        <row r="3606">
          <cell r="E3606">
            <v>2494</v>
          </cell>
          <cell r="F3606" t="str">
            <v>Logins</v>
          </cell>
          <cell r="G3606" t="str">
            <v>201905</v>
          </cell>
          <cell r="H3606" t="str">
            <v>Universitätsbibliothek Siegen</v>
          </cell>
          <cell r="I3606" t="str">
            <v>Siegen</v>
          </cell>
          <cell r="J3606" t="str">
            <v>Germany</v>
          </cell>
          <cell r="K3606">
            <v>1</v>
          </cell>
          <cell r="L3606" t="str">
            <v>Consortium</v>
          </cell>
          <cell r="M3606">
            <v>3</v>
          </cell>
          <cell r="N3606" t="str">
            <v>Standard</v>
          </cell>
          <cell r="O3606" t="str">
            <v/>
          </cell>
          <cell r="P3606" t="str">
            <v/>
          </cell>
          <cell r="Q3606">
            <v>3</v>
          </cell>
          <cell r="R3606" t="str">
            <v>Année Philologique</v>
          </cell>
          <cell r="S3606" t="str">
            <v/>
          </cell>
        </row>
        <row r="3607">
          <cell r="E3607">
            <v>2494</v>
          </cell>
          <cell r="F3607" t="str">
            <v>Logins</v>
          </cell>
          <cell r="G3607" t="str">
            <v>201906</v>
          </cell>
          <cell r="H3607" t="str">
            <v>Universitätsbibliothek Siegen</v>
          </cell>
          <cell r="I3607" t="str">
            <v>Siegen</v>
          </cell>
          <cell r="J3607" t="str">
            <v>Germany</v>
          </cell>
          <cell r="K3607">
            <v>1</v>
          </cell>
          <cell r="L3607" t="str">
            <v>Consortium</v>
          </cell>
          <cell r="M3607">
            <v>3</v>
          </cell>
          <cell r="N3607" t="str">
            <v>Standard</v>
          </cell>
          <cell r="O3607" t="str">
            <v/>
          </cell>
          <cell r="P3607" t="str">
            <v/>
          </cell>
          <cell r="Q3607">
            <v>3</v>
          </cell>
          <cell r="R3607" t="str">
            <v>Année Philologique</v>
          </cell>
          <cell r="S3607" t="str">
            <v/>
          </cell>
        </row>
        <row r="3608">
          <cell r="E3608">
            <v>2494</v>
          </cell>
          <cell r="F3608" t="str">
            <v>Logins</v>
          </cell>
          <cell r="G3608" t="str">
            <v>201907</v>
          </cell>
          <cell r="H3608" t="str">
            <v>Universitätsbibliothek Siegen</v>
          </cell>
          <cell r="I3608" t="str">
            <v>Siegen</v>
          </cell>
          <cell r="J3608" t="str">
            <v>Germany</v>
          </cell>
          <cell r="K3608">
            <v>1</v>
          </cell>
          <cell r="L3608" t="str">
            <v>Consortium</v>
          </cell>
          <cell r="M3608">
            <v>3</v>
          </cell>
          <cell r="N3608" t="str">
            <v>Standard</v>
          </cell>
          <cell r="O3608" t="str">
            <v/>
          </cell>
          <cell r="P3608" t="str">
            <v/>
          </cell>
          <cell r="Q3608">
            <v>3</v>
          </cell>
          <cell r="R3608" t="str">
            <v>Année Philologique</v>
          </cell>
          <cell r="S3608" t="str">
            <v/>
          </cell>
        </row>
        <row r="3609">
          <cell r="E3609">
            <v>2494</v>
          </cell>
          <cell r="F3609" t="str">
            <v>Logins</v>
          </cell>
          <cell r="G3609" t="str">
            <v>201908</v>
          </cell>
          <cell r="H3609" t="str">
            <v>Universitätsbibliothek Siegen</v>
          </cell>
          <cell r="I3609" t="str">
            <v>Siegen</v>
          </cell>
          <cell r="J3609" t="str">
            <v>Germany</v>
          </cell>
          <cell r="K3609">
            <v>1</v>
          </cell>
          <cell r="L3609" t="str">
            <v>Consortium</v>
          </cell>
          <cell r="M3609">
            <v>3</v>
          </cell>
          <cell r="N3609" t="str">
            <v>Standard</v>
          </cell>
          <cell r="O3609" t="str">
            <v/>
          </cell>
          <cell r="P3609" t="str">
            <v/>
          </cell>
          <cell r="Q3609">
            <v>3</v>
          </cell>
          <cell r="R3609" t="str">
            <v>Année Philologique</v>
          </cell>
          <cell r="S3609" t="str">
            <v/>
          </cell>
        </row>
        <row r="3610">
          <cell r="E3610">
            <v>2494</v>
          </cell>
          <cell r="F3610" t="str">
            <v>Logins</v>
          </cell>
          <cell r="G3610" t="str">
            <v>201909</v>
          </cell>
          <cell r="H3610" t="str">
            <v>Universitätsbibliothek Siegen</v>
          </cell>
          <cell r="I3610" t="str">
            <v>Siegen</v>
          </cell>
          <cell r="J3610" t="str">
            <v>Germany</v>
          </cell>
          <cell r="K3610">
            <v>1</v>
          </cell>
          <cell r="L3610" t="str">
            <v>Consortium</v>
          </cell>
          <cell r="M3610">
            <v>3</v>
          </cell>
          <cell r="N3610" t="str">
            <v>Standard</v>
          </cell>
          <cell r="O3610" t="str">
            <v/>
          </cell>
          <cell r="P3610" t="str">
            <v/>
          </cell>
          <cell r="Q3610">
            <v>3</v>
          </cell>
          <cell r="R3610" t="str">
            <v>Année Philologique</v>
          </cell>
          <cell r="S3610" t="str">
            <v/>
          </cell>
        </row>
        <row r="3611">
          <cell r="E3611">
            <v>2494</v>
          </cell>
          <cell r="F3611" t="str">
            <v>Logins</v>
          </cell>
          <cell r="G3611" t="str">
            <v>201910</v>
          </cell>
          <cell r="H3611" t="str">
            <v>Universitätsbibliothek Siegen</v>
          </cell>
          <cell r="I3611" t="str">
            <v>Siegen</v>
          </cell>
          <cell r="J3611" t="str">
            <v>Germany</v>
          </cell>
          <cell r="K3611">
            <v>1</v>
          </cell>
          <cell r="L3611" t="str">
            <v>Consortium</v>
          </cell>
          <cell r="M3611">
            <v>3</v>
          </cell>
          <cell r="N3611" t="str">
            <v>Standard</v>
          </cell>
          <cell r="O3611" t="str">
            <v/>
          </cell>
          <cell r="P3611" t="str">
            <v/>
          </cell>
          <cell r="Q3611">
            <v>3</v>
          </cell>
          <cell r="R3611" t="str">
            <v>Année Philologique</v>
          </cell>
          <cell r="S3611" t="str">
            <v/>
          </cell>
        </row>
        <row r="3612">
          <cell r="E3612">
            <v>2494</v>
          </cell>
          <cell r="F3612" t="str">
            <v>Logins</v>
          </cell>
          <cell r="G3612" t="str">
            <v>201911</v>
          </cell>
          <cell r="H3612" t="str">
            <v>Universitätsbibliothek Siegen</v>
          </cell>
          <cell r="I3612" t="str">
            <v>Siegen</v>
          </cell>
          <cell r="J3612" t="str">
            <v>Germany</v>
          </cell>
          <cell r="K3612">
            <v>1</v>
          </cell>
          <cell r="L3612" t="str">
            <v>Consortium</v>
          </cell>
          <cell r="M3612">
            <v>3</v>
          </cell>
          <cell r="N3612" t="str">
            <v>Standard</v>
          </cell>
          <cell r="O3612" t="str">
            <v/>
          </cell>
          <cell r="P3612" t="str">
            <v/>
          </cell>
          <cell r="Q3612">
            <v>3</v>
          </cell>
          <cell r="R3612" t="str">
            <v>Année Philologique</v>
          </cell>
          <cell r="S3612" t="str">
            <v/>
          </cell>
        </row>
        <row r="3613">
          <cell r="E3613">
            <v>2494</v>
          </cell>
          <cell r="F3613" t="str">
            <v>Logins</v>
          </cell>
          <cell r="G3613" t="str">
            <v>201912</v>
          </cell>
          <cell r="H3613" t="str">
            <v>Universitätsbibliothek Siegen</v>
          </cell>
          <cell r="I3613" t="str">
            <v>Siegen</v>
          </cell>
          <cell r="J3613" t="str">
            <v>Germany</v>
          </cell>
          <cell r="K3613">
            <v>1</v>
          </cell>
          <cell r="L3613" t="str">
            <v>Consortium</v>
          </cell>
          <cell r="M3613">
            <v>3</v>
          </cell>
          <cell r="N3613" t="str">
            <v>Standard</v>
          </cell>
          <cell r="O3613" t="str">
            <v/>
          </cell>
          <cell r="P3613" t="str">
            <v/>
          </cell>
          <cell r="Q3613">
            <v>3</v>
          </cell>
          <cell r="R3613" t="str">
            <v>Année Philologique</v>
          </cell>
          <cell r="S3613" t="str">
            <v/>
          </cell>
        </row>
        <row r="3614">
          <cell r="E3614">
            <v>2497</v>
          </cell>
          <cell r="F3614" t="str">
            <v>Logins</v>
          </cell>
          <cell r="G3614" t="str">
            <v>201901</v>
          </cell>
          <cell r="H3614" t="str">
            <v>Universitätsbibliothek Trier</v>
          </cell>
          <cell r="I3614" t="str">
            <v>Trier</v>
          </cell>
          <cell r="J3614" t="str">
            <v>Germany</v>
          </cell>
          <cell r="K3614">
            <v>1</v>
          </cell>
          <cell r="L3614" t="str">
            <v>Consortium</v>
          </cell>
          <cell r="M3614">
            <v>2</v>
          </cell>
          <cell r="N3614" t="str">
            <v>Campus Wide</v>
          </cell>
          <cell r="O3614" t="str">
            <v/>
          </cell>
          <cell r="P3614" t="str">
            <v/>
          </cell>
          <cell r="Q3614">
            <v>40</v>
          </cell>
          <cell r="R3614" t="str">
            <v>Année Philologique</v>
          </cell>
          <cell r="S3614" t="str">
            <v/>
          </cell>
        </row>
        <row r="3615">
          <cell r="E3615">
            <v>2497</v>
          </cell>
          <cell r="F3615" t="str">
            <v>Logins</v>
          </cell>
          <cell r="G3615" t="str">
            <v>201902</v>
          </cell>
          <cell r="H3615" t="str">
            <v>Universitätsbibliothek Trier</v>
          </cell>
          <cell r="I3615" t="str">
            <v>Trier</v>
          </cell>
          <cell r="J3615" t="str">
            <v>Germany</v>
          </cell>
          <cell r="K3615">
            <v>1</v>
          </cell>
          <cell r="L3615" t="str">
            <v>Consortium</v>
          </cell>
          <cell r="M3615">
            <v>2</v>
          </cell>
          <cell r="N3615" t="str">
            <v>Campus Wide</v>
          </cell>
          <cell r="O3615" t="str">
            <v/>
          </cell>
          <cell r="P3615" t="str">
            <v/>
          </cell>
          <cell r="Q3615">
            <v>40</v>
          </cell>
          <cell r="R3615" t="str">
            <v>Année Philologique</v>
          </cell>
          <cell r="S3615" t="str">
            <v/>
          </cell>
        </row>
        <row r="3616">
          <cell r="E3616">
            <v>2497</v>
          </cell>
          <cell r="F3616" t="str">
            <v>Logins</v>
          </cell>
          <cell r="G3616" t="str">
            <v>201903</v>
          </cell>
          <cell r="H3616" t="str">
            <v>Universitätsbibliothek Trier</v>
          </cell>
          <cell r="I3616" t="str">
            <v>Trier</v>
          </cell>
          <cell r="J3616" t="str">
            <v>Germany</v>
          </cell>
          <cell r="K3616">
            <v>1</v>
          </cell>
          <cell r="L3616" t="str">
            <v>Consortium</v>
          </cell>
          <cell r="M3616">
            <v>2</v>
          </cell>
          <cell r="N3616" t="str">
            <v>Campus Wide</v>
          </cell>
          <cell r="O3616" t="str">
            <v/>
          </cell>
          <cell r="P3616" t="str">
            <v/>
          </cell>
          <cell r="Q3616">
            <v>40</v>
          </cell>
          <cell r="R3616" t="str">
            <v>Année Philologique</v>
          </cell>
          <cell r="S3616" t="str">
            <v/>
          </cell>
        </row>
        <row r="3617">
          <cell r="E3617">
            <v>2497</v>
          </cell>
          <cell r="F3617" t="str">
            <v>Logins</v>
          </cell>
          <cell r="G3617" t="str">
            <v>201904</v>
          </cell>
          <cell r="H3617" t="str">
            <v>Universitätsbibliothek Trier</v>
          </cell>
          <cell r="I3617" t="str">
            <v>Trier</v>
          </cell>
          <cell r="J3617" t="str">
            <v>Germany</v>
          </cell>
          <cell r="K3617">
            <v>1</v>
          </cell>
          <cell r="L3617" t="str">
            <v>Consortium</v>
          </cell>
          <cell r="M3617">
            <v>2</v>
          </cell>
          <cell r="N3617" t="str">
            <v>Campus Wide</v>
          </cell>
          <cell r="O3617" t="str">
            <v/>
          </cell>
          <cell r="P3617" t="str">
            <v/>
          </cell>
          <cell r="Q3617">
            <v>40</v>
          </cell>
          <cell r="R3617" t="str">
            <v>Année Philologique</v>
          </cell>
          <cell r="S3617" t="str">
            <v/>
          </cell>
        </row>
        <row r="3618">
          <cell r="E3618">
            <v>2497</v>
          </cell>
          <cell r="F3618" t="str">
            <v>Logins</v>
          </cell>
          <cell r="G3618" t="str">
            <v>201905</v>
          </cell>
          <cell r="H3618" t="str">
            <v>Universitätsbibliothek Trier</v>
          </cell>
          <cell r="I3618" t="str">
            <v>Trier</v>
          </cell>
          <cell r="J3618" t="str">
            <v>Germany</v>
          </cell>
          <cell r="K3618">
            <v>1</v>
          </cell>
          <cell r="L3618" t="str">
            <v>Consortium</v>
          </cell>
          <cell r="M3618">
            <v>2</v>
          </cell>
          <cell r="N3618" t="str">
            <v>Campus Wide</v>
          </cell>
          <cell r="O3618" t="str">
            <v/>
          </cell>
          <cell r="P3618" t="str">
            <v/>
          </cell>
          <cell r="Q3618">
            <v>40</v>
          </cell>
          <cell r="R3618" t="str">
            <v>Année Philologique</v>
          </cell>
          <cell r="S3618" t="str">
            <v/>
          </cell>
        </row>
        <row r="3619">
          <cell r="E3619">
            <v>2497</v>
          </cell>
          <cell r="F3619" t="str">
            <v>Logins</v>
          </cell>
          <cell r="G3619" t="str">
            <v>201906</v>
          </cell>
          <cell r="H3619" t="str">
            <v>Universitätsbibliothek Trier</v>
          </cell>
          <cell r="I3619" t="str">
            <v>Trier</v>
          </cell>
          <cell r="J3619" t="str">
            <v>Germany</v>
          </cell>
          <cell r="K3619">
            <v>1</v>
          </cell>
          <cell r="L3619" t="str">
            <v>Consortium</v>
          </cell>
          <cell r="M3619">
            <v>2</v>
          </cell>
          <cell r="N3619" t="str">
            <v>Campus Wide</v>
          </cell>
          <cell r="O3619" t="str">
            <v/>
          </cell>
          <cell r="P3619" t="str">
            <v/>
          </cell>
          <cell r="Q3619">
            <v>40</v>
          </cell>
          <cell r="R3619" t="str">
            <v>Année Philologique</v>
          </cell>
          <cell r="S3619" t="str">
            <v/>
          </cell>
        </row>
        <row r="3620">
          <cell r="E3620">
            <v>2497</v>
          </cell>
          <cell r="F3620" t="str">
            <v>Logins</v>
          </cell>
          <cell r="G3620" t="str">
            <v>201907</v>
          </cell>
          <cell r="H3620" t="str">
            <v>Universitätsbibliothek Trier</v>
          </cell>
          <cell r="I3620" t="str">
            <v>Trier</v>
          </cell>
          <cell r="J3620" t="str">
            <v>Germany</v>
          </cell>
          <cell r="K3620">
            <v>1</v>
          </cell>
          <cell r="L3620" t="str">
            <v>Consortium</v>
          </cell>
          <cell r="M3620">
            <v>2</v>
          </cell>
          <cell r="N3620" t="str">
            <v>Campus Wide</v>
          </cell>
          <cell r="O3620" t="str">
            <v/>
          </cell>
          <cell r="P3620" t="str">
            <v/>
          </cell>
          <cell r="Q3620">
            <v>40</v>
          </cell>
          <cell r="R3620" t="str">
            <v>Année Philologique</v>
          </cell>
          <cell r="S3620" t="str">
            <v/>
          </cell>
        </row>
        <row r="3621">
          <cell r="E3621">
            <v>2497</v>
          </cell>
          <cell r="F3621" t="str">
            <v>Logins</v>
          </cell>
          <cell r="G3621" t="str">
            <v>201908</v>
          </cell>
          <cell r="H3621" t="str">
            <v>Universitätsbibliothek Trier</v>
          </cell>
          <cell r="I3621" t="str">
            <v>Trier</v>
          </cell>
          <cell r="J3621" t="str">
            <v>Germany</v>
          </cell>
          <cell r="K3621">
            <v>1</v>
          </cell>
          <cell r="L3621" t="str">
            <v>Consortium</v>
          </cell>
          <cell r="M3621">
            <v>2</v>
          </cell>
          <cell r="N3621" t="str">
            <v>Campus Wide</v>
          </cell>
          <cell r="O3621" t="str">
            <v/>
          </cell>
          <cell r="P3621" t="str">
            <v/>
          </cell>
          <cell r="Q3621">
            <v>40</v>
          </cell>
          <cell r="R3621" t="str">
            <v>Année Philologique</v>
          </cell>
          <cell r="S3621" t="str">
            <v/>
          </cell>
        </row>
        <row r="3622">
          <cell r="E3622">
            <v>2497</v>
          </cell>
          <cell r="F3622" t="str">
            <v>Logins</v>
          </cell>
          <cell r="G3622" t="str">
            <v>201909</v>
          </cell>
          <cell r="H3622" t="str">
            <v>Universitätsbibliothek Trier</v>
          </cell>
          <cell r="I3622" t="str">
            <v>Trier</v>
          </cell>
          <cell r="J3622" t="str">
            <v>Germany</v>
          </cell>
          <cell r="K3622">
            <v>1</v>
          </cell>
          <cell r="L3622" t="str">
            <v>Consortium</v>
          </cell>
          <cell r="M3622">
            <v>2</v>
          </cell>
          <cell r="N3622" t="str">
            <v>Campus Wide</v>
          </cell>
          <cell r="O3622" t="str">
            <v/>
          </cell>
          <cell r="P3622" t="str">
            <v/>
          </cell>
          <cell r="Q3622">
            <v>40</v>
          </cell>
          <cell r="R3622" t="str">
            <v>Année Philologique</v>
          </cell>
          <cell r="S3622" t="str">
            <v/>
          </cell>
        </row>
        <row r="3623">
          <cell r="E3623">
            <v>2497</v>
          </cell>
          <cell r="F3623" t="str">
            <v>Logins</v>
          </cell>
          <cell r="G3623" t="str">
            <v>201910</v>
          </cell>
          <cell r="H3623" t="str">
            <v>Universitätsbibliothek Trier</v>
          </cell>
          <cell r="I3623" t="str">
            <v>Trier</v>
          </cell>
          <cell r="J3623" t="str">
            <v>Germany</v>
          </cell>
          <cell r="K3623">
            <v>1</v>
          </cell>
          <cell r="L3623" t="str">
            <v>Consortium</v>
          </cell>
          <cell r="M3623">
            <v>2</v>
          </cell>
          <cell r="N3623" t="str">
            <v>Campus Wide</v>
          </cell>
          <cell r="O3623" t="str">
            <v/>
          </cell>
          <cell r="P3623" t="str">
            <v/>
          </cell>
          <cell r="Q3623">
            <v>40</v>
          </cell>
          <cell r="R3623" t="str">
            <v>Année Philologique</v>
          </cell>
          <cell r="S3623" t="str">
            <v/>
          </cell>
        </row>
        <row r="3624">
          <cell r="E3624">
            <v>2497</v>
          </cell>
          <cell r="F3624" t="str">
            <v>Logins</v>
          </cell>
          <cell r="G3624" t="str">
            <v>201911</v>
          </cell>
          <cell r="H3624" t="str">
            <v>Universitätsbibliothek Trier</v>
          </cell>
          <cell r="I3624" t="str">
            <v>Trier</v>
          </cell>
          <cell r="J3624" t="str">
            <v>Germany</v>
          </cell>
          <cell r="K3624">
            <v>1</v>
          </cell>
          <cell r="L3624" t="str">
            <v>Consortium</v>
          </cell>
          <cell r="M3624">
            <v>2</v>
          </cell>
          <cell r="N3624" t="str">
            <v>Campus Wide</v>
          </cell>
          <cell r="O3624" t="str">
            <v/>
          </cell>
          <cell r="P3624" t="str">
            <v/>
          </cell>
          <cell r="Q3624">
            <v>40</v>
          </cell>
          <cell r="R3624" t="str">
            <v>Année Philologique</v>
          </cell>
          <cell r="S3624" t="str">
            <v/>
          </cell>
        </row>
        <row r="3625">
          <cell r="E3625">
            <v>2497</v>
          </cell>
          <cell r="F3625" t="str">
            <v>Logins</v>
          </cell>
          <cell r="G3625" t="str">
            <v>201912</v>
          </cell>
          <cell r="H3625" t="str">
            <v>Universitätsbibliothek Trier</v>
          </cell>
          <cell r="I3625" t="str">
            <v>Trier</v>
          </cell>
          <cell r="J3625" t="str">
            <v>Germany</v>
          </cell>
          <cell r="K3625">
            <v>1</v>
          </cell>
          <cell r="L3625" t="str">
            <v>Consortium</v>
          </cell>
          <cell r="M3625">
            <v>2</v>
          </cell>
          <cell r="N3625" t="str">
            <v>Campus Wide</v>
          </cell>
          <cell r="O3625" t="str">
            <v/>
          </cell>
          <cell r="P3625" t="str">
            <v/>
          </cell>
          <cell r="Q3625">
            <v>40</v>
          </cell>
          <cell r="R3625" t="str">
            <v>Année Philologique</v>
          </cell>
          <cell r="S3625" t="str">
            <v/>
          </cell>
        </row>
        <row r="3626">
          <cell r="E3626">
            <v>2510</v>
          </cell>
          <cell r="F3626" t="str">
            <v>Logins</v>
          </cell>
          <cell r="G3626" t="str">
            <v>201903</v>
          </cell>
          <cell r="H3626" t="str">
            <v>Creighton University</v>
          </cell>
          <cell r="I3626" t="str">
            <v>Omaha</v>
          </cell>
          <cell r="J3626" t="str">
            <v>USA</v>
          </cell>
          <cell r="K3626">
            <v>2</v>
          </cell>
          <cell r="L3626" t="str">
            <v>Institute</v>
          </cell>
          <cell r="M3626">
            <v>9</v>
          </cell>
          <cell r="N3626" t="str">
            <v>CARN-2</v>
          </cell>
          <cell r="O3626" t="str">
            <v/>
          </cell>
          <cell r="P3626" t="str">
            <v/>
          </cell>
          <cell r="Q3626">
            <v>3</v>
          </cell>
          <cell r="R3626" t="str">
            <v>Année Philologique</v>
          </cell>
          <cell r="S3626" t="str">
            <v/>
          </cell>
        </row>
        <row r="3627">
          <cell r="E3627">
            <v>2510</v>
          </cell>
          <cell r="F3627" t="str">
            <v>Logins</v>
          </cell>
          <cell r="G3627" t="str">
            <v>201904</v>
          </cell>
          <cell r="H3627" t="str">
            <v>Creighton University</v>
          </cell>
          <cell r="I3627" t="str">
            <v>Omaha</v>
          </cell>
          <cell r="J3627" t="str">
            <v>USA</v>
          </cell>
          <cell r="K3627">
            <v>2</v>
          </cell>
          <cell r="L3627" t="str">
            <v>Institute</v>
          </cell>
          <cell r="M3627">
            <v>9</v>
          </cell>
          <cell r="N3627" t="str">
            <v>CARN-2</v>
          </cell>
          <cell r="O3627" t="str">
            <v/>
          </cell>
          <cell r="P3627" t="str">
            <v/>
          </cell>
          <cell r="Q3627">
            <v>3</v>
          </cell>
          <cell r="R3627" t="str">
            <v>Année Philologique</v>
          </cell>
          <cell r="S3627" t="str">
            <v/>
          </cell>
        </row>
        <row r="3628">
          <cell r="E3628">
            <v>2510</v>
          </cell>
          <cell r="F3628" t="str">
            <v>Logins</v>
          </cell>
          <cell r="G3628" t="str">
            <v>201905</v>
          </cell>
          <cell r="H3628" t="str">
            <v>Creighton University</v>
          </cell>
          <cell r="I3628" t="str">
            <v>Omaha</v>
          </cell>
          <cell r="J3628" t="str">
            <v>USA</v>
          </cell>
          <cell r="K3628">
            <v>2</v>
          </cell>
          <cell r="L3628" t="str">
            <v>Institute</v>
          </cell>
          <cell r="M3628">
            <v>9</v>
          </cell>
          <cell r="N3628" t="str">
            <v>CARN-2</v>
          </cell>
          <cell r="O3628" t="str">
            <v/>
          </cell>
          <cell r="P3628" t="str">
            <v/>
          </cell>
          <cell r="Q3628">
            <v>3</v>
          </cell>
          <cell r="R3628" t="str">
            <v>Année Philologique</v>
          </cell>
          <cell r="S3628" t="str">
            <v/>
          </cell>
        </row>
        <row r="3629">
          <cell r="E3629">
            <v>2510</v>
          </cell>
          <cell r="F3629" t="str">
            <v>Logins</v>
          </cell>
          <cell r="G3629" t="str">
            <v>201906</v>
          </cell>
          <cell r="H3629" t="str">
            <v>Creighton University</v>
          </cell>
          <cell r="I3629" t="str">
            <v>Omaha</v>
          </cell>
          <cell r="J3629" t="str">
            <v>USA</v>
          </cell>
          <cell r="K3629">
            <v>2</v>
          </cell>
          <cell r="L3629" t="str">
            <v>Institute</v>
          </cell>
          <cell r="M3629">
            <v>9</v>
          </cell>
          <cell r="N3629" t="str">
            <v>CARN-2</v>
          </cell>
          <cell r="O3629" t="str">
            <v/>
          </cell>
          <cell r="P3629" t="str">
            <v/>
          </cell>
          <cell r="Q3629">
            <v>3</v>
          </cell>
          <cell r="R3629" t="str">
            <v>Année Philologique</v>
          </cell>
          <cell r="S3629" t="str">
            <v/>
          </cell>
        </row>
        <row r="3630">
          <cell r="E3630">
            <v>2510</v>
          </cell>
          <cell r="F3630" t="str">
            <v>Logins</v>
          </cell>
          <cell r="G3630" t="str">
            <v>201907</v>
          </cell>
          <cell r="H3630" t="str">
            <v>Creighton University</v>
          </cell>
          <cell r="I3630" t="str">
            <v>Omaha</v>
          </cell>
          <cell r="J3630" t="str">
            <v>USA</v>
          </cell>
          <cell r="K3630">
            <v>2</v>
          </cell>
          <cell r="L3630" t="str">
            <v>Institute</v>
          </cell>
          <cell r="M3630">
            <v>9</v>
          </cell>
          <cell r="N3630" t="str">
            <v>CARN-2</v>
          </cell>
          <cell r="O3630" t="str">
            <v/>
          </cell>
          <cell r="P3630" t="str">
            <v/>
          </cell>
          <cell r="Q3630">
            <v>3</v>
          </cell>
          <cell r="R3630" t="str">
            <v>Année Philologique</v>
          </cell>
          <cell r="S3630" t="str">
            <v/>
          </cell>
        </row>
        <row r="3631">
          <cell r="E3631">
            <v>2510</v>
          </cell>
          <cell r="F3631" t="str">
            <v>Logins</v>
          </cell>
          <cell r="G3631" t="str">
            <v>201908</v>
          </cell>
          <cell r="H3631" t="str">
            <v>Creighton University</v>
          </cell>
          <cell r="I3631" t="str">
            <v>Omaha</v>
          </cell>
          <cell r="J3631" t="str">
            <v>USA</v>
          </cell>
          <cell r="K3631">
            <v>2</v>
          </cell>
          <cell r="L3631" t="str">
            <v>Institute</v>
          </cell>
          <cell r="M3631">
            <v>9</v>
          </cell>
          <cell r="N3631" t="str">
            <v>CARN-2</v>
          </cell>
          <cell r="O3631" t="str">
            <v/>
          </cell>
          <cell r="P3631" t="str">
            <v/>
          </cell>
          <cell r="Q3631">
            <v>3</v>
          </cell>
          <cell r="R3631" t="str">
            <v>Année Philologique</v>
          </cell>
          <cell r="S3631" t="str">
            <v/>
          </cell>
        </row>
        <row r="3632">
          <cell r="E3632">
            <v>2510</v>
          </cell>
          <cell r="F3632" t="str">
            <v>Logins</v>
          </cell>
          <cell r="G3632" t="str">
            <v>201909</v>
          </cell>
          <cell r="H3632" t="str">
            <v>Creighton University</v>
          </cell>
          <cell r="I3632" t="str">
            <v>Omaha</v>
          </cell>
          <cell r="J3632" t="str">
            <v>USA</v>
          </cell>
          <cell r="K3632">
            <v>2</v>
          </cell>
          <cell r="L3632" t="str">
            <v>Institute</v>
          </cell>
          <cell r="M3632">
            <v>9</v>
          </cell>
          <cell r="N3632" t="str">
            <v>CARN-2</v>
          </cell>
          <cell r="O3632" t="str">
            <v/>
          </cell>
          <cell r="P3632" t="str">
            <v/>
          </cell>
          <cell r="Q3632">
            <v>3</v>
          </cell>
          <cell r="R3632" t="str">
            <v>Année Philologique</v>
          </cell>
          <cell r="S3632" t="str">
            <v/>
          </cell>
        </row>
        <row r="3633">
          <cell r="E3633">
            <v>2510</v>
          </cell>
          <cell r="F3633" t="str">
            <v>Logins</v>
          </cell>
          <cell r="G3633" t="str">
            <v>201910</v>
          </cell>
          <cell r="H3633" t="str">
            <v>Creighton University</v>
          </cell>
          <cell r="I3633" t="str">
            <v>Omaha</v>
          </cell>
          <cell r="J3633" t="str">
            <v>USA</v>
          </cell>
          <cell r="K3633">
            <v>2</v>
          </cell>
          <cell r="L3633" t="str">
            <v>Institute</v>
          </cell>
          <cell r="M3633">
            <v>9</v>
          </cell>
          <cell r="N3633" t="str">
            <v>CARN-2</v>
          </cell>
          <cell r="O3633" t="str">
            <v/>
          </cell>
          <cell r="P3633" t="str">
            <v/>
          </cell>
          <cell r="Q3633">
            <v>3</v>
          </cell>
          <cell r="R3633" t="str">
            <v>Année Philologique</v>
          </cell>
          <cell r="S3633" t="str">
            <v/>
          </cell>
        </row>
        <row r="3634">
          <cell r="E3634">
            <v>2510</v>
          </cell>
          <cell r="F3634" t="str">
            <v>Logins</v>
          </cell>
          <cell r="G3634" t="str">
            <v>201911</v>
          </cell>
          <cell r="H3634" t="str">
            <v>Creighton University</v>
          </cell>
          <cell r="I3634" t="str">
            <v>Omaha</v>
          </cell>
          <cell r="J3634" t="str">
            <v>USA</v>
          </cell>
          <cell r="K3634">
            <v>2</v>
          </cell>
          <cell r="L3634" t="str">
            <v>Institute</v>
          </cell>
          <cell r="M3634">
            <v>9</v>
          </cell>
          <cell r="N3634" t="str">
            <v>CARN-2</v>
          </cell>
          <cell r="O3634" t="str">
            <v/>
          </cell>
          <cell r="P3634" t="str">
            <v/>
          </cell>
          <cell r="Q3634">
            <v>3</v>
          </cell>
          <cell r="R3634" t="str">
            <v>Année Philologique</v>
          </cell>
          <cell r="S3634" t="str">
            <v/>
          </cell>
        </row>
        <row r="3635">
          <cell r="E3635">
            <v>2510</v>
          </cell>
          <cell r="F3635" t="str">
            <v>Logins</v>
          </cell>
          <cell r="G3635" t="str">
            <v>201912</v>
          </cell>
          <cell r="H3635" t="str">
            <v>Creighton University</v>
          </cell>
          <cell r="I3635" t="str">
            <v>Omaha</v>
          </cell>
          <cell r="J3635" t="str">
            <v>USA</v>
          </cell>
          <cell r="K3635">
            <v>2</v>
          </cell>
          <cell r="L3635" t="str">
            <v>Institute</v>
          </cell>
          <cell r="M3635">
            <v>9</v>
          </cell>
          <cell r="N3635" t="str">
            <v>CARN-2</v>
          </cell>
          <cell r="O3635" t="str">
            <v/>
          </cell>
          <cell r="P3635" t="str">
            <v/>
          </cell>
          <cell r="Q3635">
            <v>3</v>
          </cell>
          <cell r="R3635" t="str">
            <v>Année Philologique</v>
          </cell>
          <cell r="S3635" t="str">
            <v/>
          </cell>
        </row>
        <row r="3636">
          <cell r="E3636">
            <v>2518</v>
          </cell>
          <cell r="F3636" t="str">
            <v>Logins</v>
          </cell>
          <cell r="G3636" t="str">
            <v>201901</v>
          </cell>
          <cell r="H3636" t="str">
            <v>University of Bergen</v>
          </cell>
          <cell r="I3636" t="str">
            <v>Bergen</v>
          </cell>
          <cell r="J3636" t="str">
            <v>Norway</v>
          </cell>
          <cell r="K3636">
            <v>2</v>
          </cell>
          <cell r="L3636" t="str">
            <v>Institute</v>
          </cell>
          <cell r="M3636">
            <v>3</v>
          </cell>
          <cell r="N3636" t="str">
            <v>Standard</v>
          </cell>
          <cell r="O3636" t="str">
            <v/>
          </cell>
          <cell r="P3636" t="str">
            <v/>
          </cell>
          <cell r="Q3636">
            <v>3</v>
          </cell>
          <cell r="R3636" t="str">
            <v>Année Philologique</v>
          </cell>
          <cell r="S3636" t="str">
            <v/>
          </cell>
        </row>
        <row r="3637">
          <cell r="E3637">
            <v>2518</v>
          </cell>
          <cell r="F3637" t="str">
            <v>Logins</v>
          </cell>
          <cell r="G3637" t="str">
            <v>201902</v>
          </cell>
          <cell r="H3637" t="str">
            <v>University of Bergen</v>
          </cell>
          <cell r="I3637" t="str">
            <v>Bergen</v>
          </cell>
          <cell r="J3637" t="str">
            <v>Norway</v>
          </cell>
          <cell r="K3637">
            <v>2</v>
          </cell>
          <cell r="L3637" t="str">
            <v>Institute</v>
          </cell>
          <cell r="M3637">
            <v>3</v>
          </cell>
          <cell r="N3637" t="str">
            <v>Standard</v>
          </cell>
          <cell r="O3637" t="str">
            <v/>
          </cell>
          <cell r="P3637" t="str">
            <v/>
          </cell>
          <cell r="Q3637">
            <v>3</v>
          </cell>
          <cell r="R3637" t="str">
            <v>Année Philologique</v>
          </cell>
          <cell r="S3637" t="str">
            <v/>
          </cell>
        </row>
        <row r="3638">
          <cell r="E3638">
            <v>2518</v>
          </cell>
          <cell r="F3638" t="str">
            <v>Logins</v>
          </cell>
          <cell r="G3638" t="str">
            <v>201903</v>
          </cell>
          <cell r="H3638" t="str">
            <v>University of Bergen</v>
          </cell>
          <cell r="I3638" t="str">
            <v>Bergen</v>
          </cell>
          <cell r="J3638" t="str">
            <v>Norway</v>
          </cell>
          <cell r="K3638">
            <v>2</v>
          </cell>
          <cell r="L3638" t="str">
            <v>Institute</v>
          </cell>
          <cell r="M3638">
            <v>3</v>
          </cell>
          <cell r="N3638" t="str">
            <v>Standard</v>
          </cell>
          <cell r="O3638" t="str">
            <v/>
          </cell>
          <cell r="P3638" t="str">
            <v/>
          </cell>
          <cell r="Q3638">
            <v>3</v>
          </cell>
          <cell r="R3638" t="str">
            <v>Année Philologique</v>
          </cell>
          <cell r="S3638" t="str">
            <v/>
          </cell>
        </row>
        <row r="3639">
          <cell r="E3639">
            <v>2518</v>
          </cell>
          <cell r="F3639" t="str">
            <v>Logins</v>
          </cell>
          <cell r="G3639" t="str">
            <v>201909</v>
          </cell>
          <cell r="H3639" t="str">
            <v>University of Bergen</v>
          </cell>
          <cell r="I3639" t="str">
            <v>Bergen</v>
          </cell>
          <cell r="J3639" t="str">
            <v>Norway</v>
          </cell>
          <cell r="K3639">
            <v>2</v>
          </cell>
          <cell r="L3639" t="str">
            <v>Institute</v>
          </cell>
          <cell r="M3639">
            <v>3</v>
          </cell>
          <cell r="N3639" t="str">
            <v>Standard</v>
          </cell>
          <cell r="O3639" t="str">
            <v/>
          </cell>
          <cell r="P3639" t="str">
            <v/>
          </cell>
          <cell r="Q3639">
            <v>3</v>
          </cell>
          <cell r="R3639" t="str">
            <v>Année Philologique</v>
          </cell>
          <cell r="S3639" t="str">
            <v/>
          </cell>
        </row>
        <row r="3640">
          <cell r="E3640">
            <v>2518</v>
          </cell>
          <cell r="F3640" t="str">
            <v>Logins</v>
          </cell>
          <cell r="G3640" t="str">
            <v>201910</v>
          </cell>
          <cell r="H3640" t="str">
            <v>University of Bergen</v>
          </cell>
          <cell r="I3640" t="str">
            <v>Bergen</v>
          </cell>
          <cell r="J3640" t="str">
            <v>Norway</v>
          </cell>
          <cell r="K3640">
            <v>2</v>
          </cell>
          <cell r="L3640" t="str">
            <v>Institute</v>
          </cell>
          <cell r="M3640">
            <v>3</v>
          </cell>
          <cell r="N3640" t="str">
            <v>Standard</v>
          </cell>
          <cell r="O3640" t="str">
            <v/>
          </cell>
          <cell r="P3640" t="str">
            <v/>
          </cell>
          <cell r="Q3640">
            <v>3</v>
          </cell>
          <cell r="R3640" t="str">
            <v>Année Philologique</v>
          </cell>
          <cell r="S3640" t="str">
            <v/>
          </cell>
        </row>
        <row r="3641">
          <cell r="E3641">
            <v>2518</v>
          </cell>
          <cell r="F3641" t="str">
            <v>Logins</v>
          </cell>
          <cell r="G3641" t="str">
            <v>201911</v>
          </cell>
          <cell r="H3641" t="str">
            <v>University of Bergen</v>
          </cell>
          <cell r="I3641" t="str">
            <v>Bergen</v>
          </cell>
          <cell r="J3641" t="str">
            <v>Norway</v>
          </cell>
          <cell r="K3641">
            <v>2</v>
          </cell>
          <cell r="L3641" t="str">
            <v>Institute</v>
          </cell>
          <cell r="M3641">
            <v>3</v>
          </cell>
          <cell r="N3641" t="str">
            <v>Standard</v>
          </cell>
          <cell r="O3641" t="str">
            <v/>
          </cell>
          <cell r="P3641" t="str">
            <v/>
          </cell>
          <cell r="Q3641">
            <v>3</v>
          </cell>
          <cell r="R3641" t="str">
            <v>Année Philologique</v>
          </cell>
          <cell r="S3641" t="str">
            <v/>
          </cell>
        </row>
        <row r="3642">
          <cell r="E3642">
            <v>2518</v>
          </cell>
          <cell r="F3642" t="str">
            <v>Logins</v>
          </cell>
          <cell r="G3642" t="str">
            <v>201912</v>
          </cell>
          <cell r="H3642" t="str">
            <v>University of Bergen</v>
          </cell>
          <cell r="I3642" t="str">
            <v>Bergen</v>
          </cell>
          <cell r="J3642" t="str">
            <v>Norway</v>
          </cell>
          <cell r="K3642">
            <v>2</v>
          </cell>
          <cell r="L3642" t="str">
            <v>Institute</v>
          </cell>
          <cell r="M3642">
            <v>3</v>
          </cell>
          <cell r="N3642" t="str">
            <v>Standard</v>
          </cell>
          <cell r="O3642" t="str">
            <v/>
          </cell>
          <cell r="P3642" t="str">
            <v/>
          </cell>
          <cell r="Q3642">
            <v>3</v>
          </cell>
          <cell r="R3642" t="str">
            <v>Année Philologique</v>
          </cell>
          <cell r="S3642" t="str">
            <v/>
          </cell>
        </row>
        <row r="3643">
          <cell r="E3643">
            <v>2519</v>
          </cell>
          <cell r="F3643" t="str">
            <v>Logins</v>
          </cell>
          <cell r="G3643" t="str">
            <v>201911</v>
          </cell>
          <cell r="H3643" t="str">
            <v>MF Norwegian School of Theology, Religion and Society</v>
          </cell>
          <cell r="I3643" t="str">
            <v>Oslo</v>
          </cell>
          <cell r="J3643" t="str">
            <v>Norway</v>
          </cell>
          <cell r="K3643">
            <v>2</v>
          </cell>
          <cell r="L3643" t="str">
            <v>Institute</v>
          </cell>
          <cell r="M3643">
            <v>1</v>
          </cell>
          <cell r="N3643" t="str">
            <v>Test</v>
          </cell>
          <cell r="O3643" t="str">
            <v/>
          </cell>
          <cell r="P3643" t="str">
            <v/>
          </cell>
          <cell r="Q3643">
            <v>40</v>
          </cell>
          <cell r="R3643" t="str">
            <v>Année Philologique</v>
          </cell>
          <cell r="S3643" t="str">
            <v/>
          </cell>
        </row>
        <row r="3644">
          <cell r="E3644">
            <v>2519</v>
          </cell>
          <cell r="F3644" t="str">
            <v>Logins</v>
          </cell>
          <cell r="G3644" t="str">
            <v>201912</v>
          </cell>
          <cell r="H3644" t="str">
            <v>MF Norwegian School of Theology, Religion and Society</v>
          </cell>
          <cell r="I3644" t="str">
            <v>Oslo</v>
          </cell>
          <cell r="J3644" t="str">
            <v>Norway</v>
          </cell>
          <cell r="K3644">
            <v>2</v>
          </cell>
          <cell r="L3644" t="str">
            <v>Institute</v>
          </cell>
          <cell r="M3644">
            <v>1</v>
          </cell>
          <cell r="N3644" t="str">
            <v>Test</v>
          </cell>
          <cell r="O3644" t="str">
            <v/>
          </cell>
          <cell r="P3644" t="str">
            <v/>
          </cell>
          <cell r="Q3644">
            <v>40</v>
          </cell>
          <cell r="R3644" t="str">
            <v>Année Philologique</v>
          </cell>
          <cell r="S3644" t="str">
            <v/>
          </cell>
        </row>
        <row r="3645">
          <cell r="E3645">
            <v>2520</v>
          </cell>
          <cell r="F3645" t="str">
            <v>Logins</v>
          </cell>
          <cell r="G3645" t="str">
            <v>201901</v>
          </cell>
          <cell r="H3645" t="str">
            <v>Biblioteca Nazionale Centrale</v>
          </cell>
          <cell r="I3645" t="str">
            <v>Roma</v>
          </cell>
          <cell r="J3645" t="str">
            <v>Italy</v>
          </cell>
          <cell r="K3645">
            <v>2</v>
          </cell>
          <cell r="L3645" t="str">
            <v>Institute</v>
          </cell>
          <cell r="M3645">
            <v>3</v>
          </cell>
          <cell r="N3645" t="str">
            <v>Standard</v>
          </cell>
          <cell r="O3645" t="str">
            <v/>
          </cell>
          <cell r="P3645" t="str">
            <v/>
          </cell>
          <cell r="Q3645">
            <v>3</v>
          </cell>
          <cell r="R3645" t="str">
            <v>Année Philologique</v>
          </cell>
          <cell r="S3645" t="str">
            <v/>
          </cell>
        </row>
        <row r="3646">
          <cell r="E3646">
            <v>2520</v>
          </cell>
          <cell r="F3646" t="str">
            <v>Logins</v>
          </cell>
          <cell r="G3646" t="str">
            <v>201902</v>
          </cell>
          <cell r="H3646" t="str">
            <v>Biblioteca Nazionale Centrale</v>
          </cell>
          <cell r="I3646" t="str">
            <v>Roma</v>
          </cell>
          <cell r="J3646" t="str">
            <v>Italy</v>
          </cell>
          <cell r="K3646">
            <v>2</v>
          </cell>
          <cell r="L3646" t="str">
            <v>Institute</v>
          </cell>
          <cell r="M3646">
            <v>3</v>
          </cell>
          <cell r="N3646" t="str">
            <v>Standard</v>
          </cell>
          <cell r="O3646" t="str">
            <v/>
          </cell>
          <cell r="P3646" t="str">
            <v/>
          </cell>
          <cell r="Q3646">
            <v>3</v>
          </cell>
          <cell r="R3646" t="str">
            <v>Année Philologique</v>
          </cell>
          <cell r="S3646" t="str">
            <v/>
          </cell>
        </row>
        <row r="3647">
          <cell r="E3647">
            <v>2520</v>
          </cell>
          <cell r="F3647" t="str">
            <v>Logins</v>
          </cell>
          <cell r="G3647" t="str">
            <v>201903</v>
          </cell>
          <cell r="H3647" t="str">
            <v>Biblioteca Nazionale Centrale</v>
          </cell>
          <cell r="I3647" t="str">
            <v>Roma</v>
          </cell>
          <cell r="J3647" t="str">
            <v>Italy</v>
          </cell>
          <cell r="K3647">
            <v>2</v>
          </cell>
          <cell r="L3647" t="str">
            <v>Institute</v>
          </cell>
          <cell r="M3647">
            <v>3</v>
          </cell>
          <cell r="N3647" t="str">
            <v>Standard</v>
          </cell>
          <cell r="O3647" t="str">
            <v/>
          </cell>
          <cell r="P3647" t="str">
            <v/>
          </cell>
          <cell r="Q3647">
            <v>3</v>
          </cell>
          <cell r="R3647" t="str">
            <v>Année Philologique</v>
          </cell>
          <cell r="S3647" t="str">
            <v/>
          </cell>
        </row>
        <row r="3648">
          <cell r="E3648">
            <v>2520</v>
          </cell>
          <cell r="F3648" t="str">
            <v>Logins</v>
          </cell>
          <cell r="G3648" t="str">
            <v>201904</v>
          </cell>
          <cell r="H3648" t="str">
            <v>Biblioteca Nazionale Centrale</v>
          </cell>
          <cell r="I3648" t="str">
            <v>Roma</v>
          </cell>
          <cell r="J3648" t="str">
            <v>Italy</v>
          </cell>
          <cell r="K3648">
            <v>2</v>
          </cell>
          <cell r="L3648" t="str">
            <v>Institute</v>
          </cell>
          <cell r="M3648">
            <v>3</v>
          </cell>
          <cell r="N3648" t="str">
            <v>Standard</v>
          </cell>
          <cell r="O3648" t="str">
            <v/>
          </cell>
          <cell r="P3648" t="str">
            <v/>
          </cell>
          <cell r="Q3648">
            <v>3</v>
          </cell>
          <cell r="R3648" t="str">
            <v>Année Philologique</v>
          </cell>
          <cell r="S3648" t="str">
            <v/>
          </cell>
        </row>
        <row r="3649">
          <cell r="E3649">
            <v>2520</v>
          </cell>
          <cell r="F3649" t="str">
            <v>Logins</v>
          </cell>
          <cell r="G3649" t="str">
            <v>201905</v>
          </cell>
          <cell r="H3649" t="str">
            <v>Biblioteca Nazionale Centrale</v>
          </cell>
          <cell r="I3649" t="str">
            <v>Roma</v>
          </cell>
          <cell r="J3649" t="str">
            <v>Italy</v>
          </cell>
          <cell r="K3649">
            <v>2</v>
          </cell>
          <cell r="L3649" t="str">
            <v>Institute</v>
          </cell>
          <cell r="M3649">
            <v>3</v>
          </cell>
          <cell r="N3649" t="str">
            <v>Standard</v>
          </cell>
          <cell r="O3649" t="str">
            <v/>
          </cell>
          <cell r="P3649" t="str">
            <v/>
          </cell>
          <cell r="Q3649">
            <v>3</v>
          </cell>
          <cell r="R3649" t="str">
            <v>Année Philologique</v>
          </cell>
          <cell r="S3649" t="str">
            <v/>
          </cell>
        </row>
        <row r="3650">
          <cell r="E3650">
            <v>2520</v>
          </cell>
          <cell r="F3650" t="str">
            <v>Logins</v>
          </cell>
          <cell r="G3650" t="str">
            <v>201907</v>
          </cell>
          <cell r="H3650" t="str">
            <v>Biblioteca Nazionale Centrale</v>
          </cell>
          <cell r="I3650" t="str">
            <v>Roma</v>
          </cell>
          <cell r="J3650" t="str">
            <v>Italy</v>
          </cell>
          <cell r="K3650">
            <v>2</v>
          </cell>
          <cell r="L3650" t="str">
            <v>Institute</v>
          </cell>
          <cell r="M3650">
            <v>3</v>
          </cell>
          <cell r="N3650" t="str">
            <v>Standard</v>
          </cell>
          <cell r="O3650" t="str">
            <v/>
          </cell>
          <cell r="P3650" t="str">
            <v/>
          </cell>
          <cell r="Q3650">
            <v>3</v>
          </cell>
          <cell r="R3650" t="str">
            <v>Année Philologique</v>
          </cell>
          <cell r="S3650" t="str">
            <v/>
          </cell>
        </row>
        <row r="3651">
          <cell r="E3651">
            <v>2520</v>
          </cell>
          <cell r="F3651" t="str">
            <v>Logins</v>
          </cell>
          <cell r="G3651" t="str">
            <v>201908</v>
          </cell>
          <cell r="H3651" t="str">
            <v>Biblioteca Nazionale Centrale</v>
          </cell>
          <cell r="I3651" t="str">
            <v>Roma</v>
          </cell>
          <cell r="J3651" t="str">
            <v>Italy</v>
          </cell>
          <cell r="K3651">
            <v>2</v>
          </cell>
          <cell r="L3651" t="str">
            <v>Institute</v>
          </cell>
          <cell r="M3651">
            <v>3</v>
          </cell>
          <cell r="N3651" t="str">
            <v>Standard</v>
          </cell>
          <cell r="O3651" t="str">
            <v/>
          </cell>
          <cell r="P3651" t="str">
            <v/>
          </cell>
          <cell r="Q3651">
            <v>3</v>
          </cell>
          <cell r="R3651" t="str">
            <v>Année Philologique</v>
          </cell>
          <cell r="S3651" t="str">
            <v/>
          </cell>
        </row>
        <row r="3652">
          <cell r="E3652">
            <v>2520</v>
          </cell>
          <cell r="F3652" t="str">
            <v>Logins</v>
          </cell>
          <cell r="G3652" t="str">
            <v>201909</v>
          </cell>
          <cell r="H3652" t="str">
            <v>Biblioteca Nazionale Centrale</v>
          </cell>
          <cell r="I3652" t="str">
            <v>Roma</v>
          </cell>
          <cell r="J3652" t="str">
            <v>Italy</v>
          </cell>
          <cell r="K3652">
            <v>2</v>
          </cell>
          <cell r="L3652" t="str">
            <v>Institute</v>
          </cell>
          <cell r="M3652">
            <v>3</v>
          </cell>
          <cell r="N3652" t="str">
            <v>Standard</v>
          </cell>
          <cell r="O3652" t="str">
            <v/>
          </cell>
          <cell r="P3652" t="str">
            <v/>
          </cell>
          <cell r="Q3652">
            <v>3</v>
          </cell>
          <cell r="R3652" t="str">
            <v>Année Philologique</v>
          </cell>
          <cell r="S3652" t="str">
            <v/>
          </cell>
        </row>
        <row r="3653">
          <cell r="E3653">
            <v>2520</v>
          </cell>
          <cell r="F3653" t="str">
            <v>Logins</v>
          </cell>
          <cell r="G3653" t="str">
            <v>201910</v>
          </cell>
          <cell r="H3653" t="str">
            <v>Biblioteca Nazionale Centrale</v>
          </cell>
          <cell r="I3653" t="str">
            <v>Roma</v>
          </cell>
          <cell r="J3653" t="str">
            <v>Italy</v>
          </cell>
          <cell r="K3653">
            <v>2</v>
          </cell>
          <cell r="L3653" t="str">
            <v>Institute</v>
          </cell>
          <cell r="M3653">
            <v>3</v>
          </cell>
          <cell r="N3653" t="str">
            <v>Standard</v>
          </cell>
          <cell r="O3653" t="str">
            <v/>
          </cell>
          <cell r="P3653" t="str">
            <v/>
          </cell>
          <cell r="Q3653">
            <v>3</v>
          </cell>
          <cell r="R3653" t="str">
            <v>Année Philologique</v>
          </cell>
          <cell r="S3653" t="str">
            <v/>
          </cell>
        </row>
        <row r="3654">
          <cell r="E3654">
            <v>2520</v>
          </cell>
          <cell r="F3654" t="str">
            <v>Logins</v>
          </cell>
          <cell r="G3654" t="str">
            <v>201911</v>
          </cell>
          <cell r="H3654" t="str">
            <v>Biblioteca Nazionale Centrale</v>
          </cell>
          <cell r="I3654" t="str">
            <v>Roma</v>
          </cell>
          <cell r="J3654" t="str">
            <v>Italy</v>
          </cell>
          <cell r="K3654">
            <v>2</v>
          </cell>
          <cell r="L3654" t="str">
            <v>Institute</v>
          </cell>
          <cell r="M3654">
            <v>3</v>
          </cell>
          <cell r="N3654" t="str">
            <v>Standard</v>
          </cell>
          <cell r="O3654" t="str">
            <v/>
          </cell>
          <cell r="P3654" t="str">
            <v/>
          </cell>
          <cell r="Q3654">
            <v>3</v>
          </cell>
          <cell r="R3654" t="str">
            <v>Année Philologique</v>
          </cell>
          <cell r="S3654" t="str">
            <v/>
          </cell>
        </row>
        <row r="3655">
          <cell r="E3655">
            <v>2520</v>
          </cell>
          <cell r="F3655" t="str">
            <v>Logins</v>
          </cell>
          <cell r="G3655" t="str">
            <v>201912</v>
          </cell>
          <cell r="H3655" t="str">
            <v>Biblioteca Nazionale Centrale</v>
          </cell>
          <cell r="I3655" t="str">
            <v>Roma</v>
          </cell>
          <cell r="J3655" t="str">
            <v>Italy</v>
          </cell>
          <cell r="K3655">
            <v>2</v>
          </cell>
          <cell r="L3655" t="str">
            <v>Institute</v>
          </cell>
          <cell r="M3655">
            <v>3</v>
          </cell>
          <cell r="N3655" t="str">
            <v>Standard</v>
          </cell>
          <cell r="O3655" t="str">
            <v/>
          </cell>
          <cell r="P3655" t="str">
            <v/>
          </cell>
          <cell r="Q3655">
            <v>3</v>
          </cell>
          <cell r="R3655" t="str">
            <v>Année Philologique</v>
          </cell>
          <cell r="S3655" t="str">
            <v/>
          </cell>
        </row>
        <row r="3656">
          <cell r="E3656">
            <v>2603</v>
          </cell>
          <cell r="F3656" t="str">
            <v>Logins</v>
          </cell>
          <cell r="G3656" t="str">
            <v>201901</v>
          </cell>
          <cell r="H3656" t="str">
            <v>Université de Neuchâtel</v>
          </cell>
          <cell r="I3656" t="str">
            <v>Neuchâtel</v>
          </cell>
          <cell r="J3656" t="str">
            <v>Switzerland</v>
          </cell>
          <cell r="K3656">
            <v>1</v>
          </cell>
          <cell r="L3656" t="str">
            <v>Consortium</v>
          </cell>
          <cell r="M3656">
            <v>2</v>
          </cell>
          <cell r="N3656" t="str">
            <v>Campus Wide</v>
          </cell>
          <cell r="O3656" t="str">
            <v/>
          </cell>
          <cell r="P3656" t="str">
            <v/>
          </cell>
          <cell r="Q3656">
            <v>60</v>
          </cell>
          <cell r="R3656" t="str">
            <v>Année Philologique</v>
          </cell>
          <cell r="S3656" t="str">
            <v/>
          </cell>
        </row>
        <row r="3657">
          <cell r="E3657">
            <v>2603</v>
          </cell>
          <cell r="F3657" t="str">
            <v>Logins</v>
          </cell>
          <cell r="G3657" t="str">
            <v>201902</v>
          </cell>
          <cell r="H3657" t="str">
            <v>Université de Neuchâtel</v>
          </cell>
          <cell r="I3657" t="str">
            <v>Neuchâtel</v>
          </cell>
          <cell r="J3657" t="str">
            <v>Switzerland</v>
          </cell>
          <cell r="K3657">
            <v>1</v>
          </cell>
          <cell r="L3657" t="str">
            <v>Consortium</v>
          </cell>
          <cell r="M3657">
            <v>2</v>
          </cell>
          <cell r="N3657" t="str">
            <v>Campus Wide</v>
          </cell>
          <cell r="O3657" t="str">
            <v/>
          </cell>
          <cell r="P3657" t="str">
            <v/>
          </cell>
          <cell r="Q3657">
            <v>60</v>
          </cell>
          <cell r="R3657" t="str">
            <v>Année Philologique</v>
          </cell>
          <cell r="S3657" t="str">
            <v/>
          </cell>
        </row>
        <row r="3658">
          <cell r="E3658">
            <v>2603</v>
          </cell>
          <cell r="F3658" t="str">
            <v>Logins</v>
          </cell>
          <cell r="G3658" t="str">
            <v>201903</v>
          </cell>
          <cell r="H3658" t="str">
            <v>Université de Neuchâtel</v>
          </cell>
          <cell r="I3658" t="str">
            <v>Neuchâtel</v>
          </cell>
          <cell r="J3658" t="str">
            <v>Switzerland</v>
          </cell>
          <cell r="K3658">
            <v>1</v>
          </cell>
          <cell r="L3658" t="str">
            <v>Consortium</v>
          </cell>
          <cell r="M3658">
            <v>2</v>
          </cell>
          <cell r="N3658" t="str">
            <v>Campus Wide</v>
          </cell>
          <cell r="O3658" t="str">
            <v/>
          </cell>
          <cell r="P3658" t="str">
            <v/>
          </cell>
          <cell r="Q3658">
            <v>60</v>
          </cell>
          <cell r="R3658" t="str">
            <v>Année Philologique</v>
          </cell>
          <cell r="S3658" t="str">
            <v/>
          </cell>
        </row>
        <row r="3659">
          <cell r="E3659">
            <v>2603</v>
          </cell>
          <cell r="F3659" t="str">
            <v>Logins</v>
          </cell>
          <cell r="G3659" t="str">
            <v>201904</v>
          </cell>
          <cell r="H3659" t="str">
            <v>Université de Neuchâtel</v>
          </cell>
          <cell r="I3659" t="str">
            <v>Neuchâtel</v>
          </cell>
          <cell r="J3659" t="str">
            <v>Switzerland</v>
          </cell>
          <cell r="K3659">
            <v>1</v>
          </cell>
          <cell r="L3659" t="str">
            <v>Consortium</v>
          </cell>
          <cell r="M3659">
            <v>2</v>
          </cell>
          <cell r="N3659" t="str">
            <v>Campus Wide</v>
          </cell>
          <cell r="O3659" t="str">
            <v/>
          </cell>
          <cell r="P3659" t="str">
            <v/>
          </cell>
          <cell r="Q3659">
            <v>60</v>
          </cell>
          <cell r="R3659" t="str">
            <v>Année Philologique</v>
          </cell>
          <cell r="S3659" t="str">
            <v/>
          </cell>
        </row>
        <row r="3660">
          <cell r="E3660">
            <v>2603</v>
          </cell>
          <cell r="F3660" t="str">
            <v>Logins</v>
          </cell>
          <cell r="G3660" t="str">
            <v>201905</v>
          </cell>
          <cell r="H3660" t="str">
            <v>Université de Neuchâtel</v>
          </cell>
          <cell r="I3660" t="str">
            <v>Neuchâtel</v>
          </cell>
          <cell r="J3660" t="str">
            <v>Switzerland</v>
          </cell>
          <cell r="K3660">
            <v>1</v>
          </cell>
          <cell r="L3660" t="str">
            <v>Consortium</v>
          </cell>
          <cell r="M3660">
            <v>2</v>
          </cell>
          <cell r="N3660" t="str">
            <v>Campus Wide</v>
          </cell>
          <cell r="O3660" t="str">
            <v/>
          </cell>
          <cell r="P3660" t="str">
            <v/>
          </cell>
          <cell r="Q3660">
            <v>60</v>
          </cell>
          <cell r="R3660" t="str">
            <v>Année Philologique</v>
          </cell>
          <cell r="S3660" t="str">
            <v/>
          </cell>
        </row>
        <row r="3661">
          <cell r="E3661">
            <v>2603</v>
          </cell>
          <cell r="F3661" t="str">
            <v>Logins</v>
          </cell>
          <cell r="G3661" t="str">
            <v>201906</v>
          </cell>
          <cell r="H3661" t="str">
            <v>Université de Neuchâtel</v>
          </cell>
          <cell r="I3661" t="str">
            <v>Neuchâtel</v>
          </cell>
          <cell r="J3661" t="str">
            <v>Switzerland</v>
          </cell>
          <cell r="K3661">
            <v>1</v>
          </cell>
          <cell r="L3661" t="str">
            <v>Consortium</v>
          </cell>
          <cell r="M3661">
            <v>2</v>
          </cell>
          <cell r="N3661" t="str">
            <v>Campus Wide</v>
          </cell>
          <cell r="O3661" t="str">
            <v/>
          </cell>
          <cell r="P3661" t="str">
            <v/>
          </cell>
          <cell r="Q3661">
            <v>60</v>
          </cell>
          <cell r="R3661" t="str">
            <v>Année Philologique</v>
          </cell>
          <cell r="S3661" t="str">
            <v/>
          </cell>
        </row>
        <row r="3662">
          <cell r="E3662">
            <v>2603</v>
          </cell>
          <cell r="F3662" t="str">
            <v>Logins</v>
          </cell>
          <cell r="G3662" t="str">
            <v>201907</v>
          </cell>
          <cell r="H3662" t="str">
            <v>Université de Neuchâtel</v>
          </cell>
          <cell r="I3662" t="str">
            <v>Neuchâtel</v>
          </cell>
          <cell r="J3662" t="str">
            <v>Switzerland</v>
          </cell>
          <cell r="K3662">
            <v>1</v>
          </cell>
          <cell r="L3662" t="str">
            <v>Consortium</v>
          </cell>
          <cell r="M3662">
            <v>2</v>
          </cell>
          <cell r="N3662" t="str">
            <v>Campus Wide</v>
          </cell>
          <cell r="O3662" t="str">
            <v/>
          </cell>
          <cell r="P3662" t="str">
            <v/>
          </cell>
          <cell r="Q3662">
            <v>60</v>
          </cell>
          <cell r="R3662" t="str">
            <v>Année Philologique</v>
          </cell>
          <cell r="S3662" t="str">
            <v/>
          </cell>
        </row>
        <row r="3663">
          <cell r="E3663">
            <v>2603</v>
          </cell>
          <cell r="F3663" t="str">
            <v>Logins</v>
          </cell>
          <cell r="G3663" t="str">
            <v>201908</v>
          </cell>
          <cell r="H3663" t="str">
            <v>Université de Neuchâtel</v>
          </cell>
          <cell r="I3663" t="str">
            <v>Neuchâtel</v>
          </cell>
          <cell r="J3663" t="str">
            <v>Switzerland</v>
          </cell>
          <cell r="K3663">
            <v>1</v>
          </cell>
          <cell r="L3663" t="str">
            <v>Consortium</v>
          </cell>
          <cell r="M3663">
            <v>2</v>
          </cell>
          <cell r="N3663" t="str">
            <v>Campus Wide</v>
          </cell>
          <cell r="O3663" t="str">
            <v/>
          </cell>
          <cell r="P3663" t="str">
            <v/>
          </cell>
          <cell r="Q3663">
            <v>60</v>
          </cell>
          <cell r="R3663" t="str">
            <v>Année Philologique</v>
          </cell>
          <cell r="S3663" t="str">
            <v/>
          </cell>
        </row>
        <row r="3664">
          <cell r="E3664">
            <v>2603</v>
          </cell>
          <cell r="F3664" t="str">
            <v>Logins</v>
          </cell>
          <cell r="G3664" t="str">
            <v>201909</v>
          </cell>
          <cell r="H3664" t="str">
            <v>Université de Neuchâtel</v>
          </cell>
          <cell r="I3664" t="str">
            <v>Neuchâtel</v>
          </cell>
          <cell r="J3664" t="str">
            <v>Switzerland</v>
          </cell>
          <cell r="K3664">
            <v>1</v>
          </cell>
          <cell r="L3664" t="str">
            <v>Consortium</v>
          </cell>
          <cell r="M3664">
            <v>2</v>
          </cell>
          <cell r="N3664" t="str">
            <v>Campus Wide</v>
          </cell>
          <cell r="O3664" t="str">
            <v/>
          </cell>
          <cell r="P3664" t="str">
            <v/>
          </cell>
          <cell r="Q3664">
            <v>60</v>
          </cell>
          <cell r="R3664" t="str">
            <v>Année Philologique</v>
          </cell>
          <cell r="S3664" t="str">
            <v/>
          </cell>
        </row>
        <row r="3665">
          <cell r="E3665">
            <v>2603</v>
          </cell>
          <cell r="F3665" t="str">
            <v>Logins</v>
          </cell>
          <cell r="G3665" t="str">
            <v>201910</v>
          </cell>
          <cell r="H3665" t="str">
            <v>Université de Neuchâtel</v>
          </cell>
          <cell r="I3665" t="str">
            <v>Neuchâtel</v>
          </cell>
          <cell r="J3665" t="str">
            <v>Switzerland</v>
          </cell>
          <cell r="K3665">
            <v>1</v>
          </cell>
          <cell r="L3665" t="str">
            <v>Consortium</v>
          </cell>
          <cell r="M3665">
            <v>2</v>
          </cell>
          <cell r="N3665" t="str">
            <v>Campus Wide</v>
          </cell>
          <cell r="O3665" t="str">
            <v/>
          </cell>
          <cell r="P3665" t="str">
            <v/>
          </cell>
          <cell r="Q3665">
            <v>60</v>
          </cell>
          <cell r="R3665" t="str">
            <v>Année Philologique</v>
          </cell>
          <cell r="S3665" t="str">
            <v/>
          </cell>
        </row>
        <row r="3666">
          <cell r="E3666">
            <v>2603</v>
          </cell>
          <cell r="F3666" t="str">
            <v>Logins</v>
          </cell>
          <cell r="G3666" t="str">
            <v>201911</v>
          </cell>
          <cell r="H3666" t="str">
            <v>Université de Neuchâtel</v>
          </cell>
          <cell r="I3666" t="str">
            <v>Neuchâtel</v>
          </cell>
          <cell r="J3666" t="str">
            <v>Switzerland</v>
          </cell>
          <cell r="K3666">
            <v>1</v>
          </cell>
          <cell r="L3666" t="str">
            <v>Consortium</v>
          </cell>
          <cell r="M3666">
            <v>2</v>
          </cell>
          <cell r="N3666" t="str">
            <v>Campus Wide</v>
          </cell>
          <cell r="O3666" t="str">
            <v/>
          </cell>
          <cell r="P3666" t="str">
            <v/>
          </cell>
          <cell r="Q3666">
            <v>60</v>
          </cell>
          <cell r="R3666" t="str">
            <v>Année Philologique</v>
          </cell>
          <cell r="S3666" t="str">
            <v/>
          </cell>
        </row>
        <row r="3667">
          <cell r="E3667">
            <v>2603</v>
          </cell>
          <cell r="F3667" t="str">
            <v>Logins</v>
          </cell>
          <cell r="G3667" t="str">
            <v>201912</v>
          </cell>
          <cell r="H3667" t="str">
            <v>Université de Neuchâtel</v>
          </cell>
          <cell r="I3667" t="str">
            <v>Neuchâtel</v>
          </cell>
          <cell r="J3667" t="str">
            <v>Switzerland</v>
          </cell>
          <cell r="K3667">
            <v>1</v>
          </cell>
          <cell r="L3667" t="str">
            <v>Consortium</v>
          </cell>
          <cell r="M3667">
            <v>2</v>
          </cell>
          <cell r="N3667" t="str">
            <v>Campus Wide</v>
          </cell>
          <cell r="O3667" t="str">
            <v/>
          </cell>
          <cell r="P3667" t="str">
            <v/>
          </cell>
          <cell r="Q3667">
            <v>60</v>
          </cell>
          <cell r="R3667" t="str">
            <v>Année Philologique</v>
          </cell>
          <cell r="S3667" t="str">
            <v/>
          </cell>
        </row>
        <row r="3668">
          <cell r="E3668">
            <v>2621</v>
          </cell>
          <cell r="F3668" t="str">
            <v>Logins</v>
          </cell>
          <cell r="G3668" t="str">
            <v>201901</v>
          </cell>
          <cell r="H3668" t="str">
            <v>Göteborg University Library</v>
          </cell>
          <cell r="I3668" t="str">
            <v>Göteborg</v>
          </cell>
          <cell r="J3668" t="str">
            <v>Sweden</v>
          </cell>
          <cell r="K3668">
            <v>2</v>
          </cell>
          <cell r="L3668" t="str">
            <v>Institute</v>
          </cell>
          <cell r="M3668">
            <v>3</v>
          </cell>
          <cell r="N3668" t="str">
            <v>Standard</v>
          </cell>
          <cell r="O3668" t="str">
            <v/>
          </cell>
          <cell r="P3668" t="str">
            <v/>
          </cell>
          <cell r="Q3668">
            <v>3</v>
          </cell>
          <cell r="R3668" t="str">
            <v>Année Philologique</v>
          </cell>
          <cell r="S3668" t="str">
            <v/>
          </cell>
        </row>
        <row r="3669">
          <cell r="E3669">
            <v>2621</v>
          </cell>
          <cell r="F3669" t="str">
            <v>Logins</v>
          </cell>
          <cell r="G3669" t="str">
            <v>201902</v>
          </cell>
          <cell r="H3669" t="str">
            <v>Göteborg University Library</v>
          </cell>
          <cell r="I3669" t="str">
            <v>Göteborg</v>
          </cell>
          <cell r="J3669" t="str">
            <v>Sweden</v>
          </cell>
          <cell r="K3669">
            <v>2</v>
          </cell>
          <cell r="L3669" t="str">
            <v>Institute</v>
          </cell>
          <cell r="M3669">
            <v>3</v>
          </cell>
          <cell r="N3669" t="str">
            <v>Standard</v>
          </cell>
          <cell r="O3669" t="str">
            <v/>
          </cell>
          <cell r="P3669" t="str">
            <v/>
          </cell>
          <cell r="Q3669">
            <v>3</v>
          </cell>
          <cell r="R3669" t="str">
            <v>Année Philologique</v>
          </cell>
          <cell r="S3669" t="str">
            <v/>
          </cell>
        </row>
        <row r="3670">
          <cell r="E3670">
            <v>2621</v>
          </cell>
          <cell r="F3670" t="str">
            <v>Logins</v>
          </cell>
          <cell r="G3670" t="str">
            <v>201903</v>
          </cell>
          <cell r="H3670" t="str">
            <v>Göteborg University Library</v>
          </cell>
          <cell r="I3670" t="str">
            <v>Göteborg</v>
          </cell>
          <cell r="J3670" t="str">
            <v>Sweden</v>
          </cell>
          <cell r="K3670">
            <v>2</v>
          </cell>
          <cell r="L3670" t="str">
            <v>Institute</v>
          </cell>
          <cell r="M3670">
            <v>3</v>
          </cell>
          <cell r="N3670" t="str">
            <v>Standard</v>
          </cell>
          <cell r="O3670" t="str">
            <v/>
          </cell>
          <cell r="P3670" t="str">
            <v/>
          </cell>
          <cell r="Q3670">
            <v>3</v>
          </cell>
          <cell r="R3670" t="str">
            <v>Année Philologique</v>
          </cell>
          <cell r="S3670" t="str">
            <v/>
          </cell>
        </row>
        <row r="3671">
          <cell r="E3671">
            <v>2621</v>
          </cell>
          <cell r="F3671" t="str">
            <v>Logins</v>
          </cell>
          <cell r="G3671" t="str">
            <v>201904</v>
          </cell>
          <cell r="H3671" t="str">
            <v>Göteborg University Library</v>
          </cell>
          <cell r="I3671" t="str">
            <v>Göteborg</v>
          </cell>
          <cell r="J3671" t="str">
            <v>Sweden</v>
          </cell>
          <cell r="K3671">
            <v>2</v>
          </cell>
          <cell r="L3671" t="str">
            <v>Institute</v>
          </cell>
          <cell r="M3671">
            <v>3</v>
          </cell>
          <cell r="N3671" t="str">
            <v>Standard</v>
          </cell>
          <cell r="O3671" t="str">
            <v/>
          </cell>
          <cell r="P3671" t="str">
            <v/>
          </cell>
          <cell r="Q3671">
            <v>3</v>
          </cell>
          <cell r="R3671" t="str">
            <v>Année Philologique</v>
          </cell>
          <cell r="S3671" t="str">
            <v/>
          </cell>
        </row>
        <row r="3672">
          <cell r="E3672">
            <v>2621</v>
          </cell>
          <cell r="F3672" t="str">
            <v>Logins</v>
          </cell>
          <cell r="G3672" t="str">
            <v>201905</v>
          </cell>
          <cell r="H3672" t="str">
            <v>Göteborg University Library</v>
          </cell>
          <cell r="I3672" t="str">
            <v>Göteborg</v>
          </cell>
          <cell r="J3672" t="str">
            <v>Sweden</v>
          </cell>
          <cell r="K3672">
            <v>2</v>
          </cell>
          <cell r="L3672" t="str">
            <v>Institute</v>
          </cell>
          <cell r="M3672">
            <v>3</v>
          </cell>
          <cell r="N3672" t="str">
            <v>Standard</v>
          </cell>
          <cell r="O3672" t="str">
            <v/>
          </cell>
          <cell r="P3672" t="str">
            <v/>
          </cell>
          <cell r="Q3672">
            <v>3</v>
          </cell>
          <cell r="R3672" t="str">
            <v>Année Philologique</v>
          </cell>
          <cell r="S3672" t="str">
            <v/>
          </cell>
        </row>
        <row r="3673">
          <cell r="E3673">
            <v>2621</v>
          </cell>
          <cell r="F3673" t="str">
            <v>Logins</v>
          </cell>
          <cell r="G3673" t="str">
            <v>201906</v>
          </cell>
          <cell r="H3673" t="str">
            <v>Göteborg University Library</v>
          </cell>
          <cell r="I3673" t="str">
            <v>Göteborg</v>
          </cell>
          <cell r="J3673" t="str">
            <v>Sweden</v>
          </cell>
          <cell r="K3673">
            <v>2</v>
          </cell>
          <cell r="L3673" t="str">
            <v>Institute</v>
          </cell>
          <cell r="M3673">
            <v>3</v>
          </cell>
          <cell r="N3673" t="str">
            <v>Standard</v>
          </cell>
          <cell r="O3673" t="str">
            <v/>
          </cell>
          <cell r="P3673" t="str">
            <v/>
          </cell>
          <cell r="Q3673">
            <v>3</v>
          </cell>
          <cell r="R3673" t="str">
            <v>Année Philologique</v>
          </cell>
          <cell r="S3673" t="str">
            <v/>
          </cell>
        </row>
        <row r="3674">
          <cell r="E3674">
            <v>2621</v>
          </cell>
          <cell r="F3674" t="str">
            <v>Logins</v>
          </cell>
          <cell r="G3674" t="str">
            <v>201907</v>
          </cell>
          <cell r="H3674" t="str">
            <v>Göteborg University Library</v>
          </cell>
          <cell r="I3674" t="str">
            <v>Göteborg</v>
          </cell>
          <cell r="J3674" t="str">
            <v>Sweden</v>
          </cell>
          <cell r="K3674">
            <v>2</v>
          </cell>
          <cell r="L3674" t="str">
            <v>Institute</v>
          </cell>
          <cell r="M3674">
            <v>3</v>
          </cell>
          <cell r="N3674" t="str">
            <v>Standard</v>
          </cell>
          <cell r="O3674" t="str">
            <v/>
          </cell>
          <cell r="P3674" t="str">
            <v/>
          </cell>
          <cell r="Q3674">
            <v>3</v>
          </cell>
          <cell r="R3674" t="str">
            <v>Année Philologique</v>
          </cell>
          <cell r="S3674" t="str">
            <v/>
          </cell>
        </row>
        <row r="3675">
          <cell r="E3675">
            <v>2621</v>
          </cell>
          <cell r="F3675" t="str">
            <v>Logins</v>
          </cell>
          <cell r="G3675" t="str">
            <v>201908</v>
          </cell>
          <cell r="H3675" t="str">
            <v>Göteborg University Library</v>
          </cell>
          <cell r="I3675" t="str">
            <v>Göteborg</v>
          </cell>
          <cell r="J3675" t="str">
            <v>Sweden</v>
          </cell>
          <cell r="K3675">
            <v>2</v>
          </cell>
          <cell r="L3675" t="str">
            <v>Institute</v>
          </cell>
          <cell r="M3675">
            <v>3</v>
          </cell>
          <cell r="N3675" t="str">
            <v>Standard</v>
          </cell>
          <cell r="O3675" t="str">
            <v/>
          </cell>
          <cell r="P3675" t="str">
            <v/>
          </cell>
          <cell r="Q3675">
            <v>3</v>
          </cell>
          <cell r="R3675" t="str">
            <v>Année Philologique</v>
          </cell>
          <cell r="S3675" t="str">
            <v/>
          </cell>
        </row>
        <row r="3676">
          <cell r="E3676">
            <v>2621</v>
          </cell>
          <cell r="F3676" t="str">
            <v>Logins</v>
          </cell>
          <cell r="G3676" t="str">
            <v>201909</v>
          </cell>
          <cell r="H3676" t="str">
            <v>Göteborg University Library</v>
          </cell>
          <cell r="I3676" t="str">
            <v>Göteborg</v>
          </cell>
          <cell r="J3676" t="str">
            <v>Sweden</v>
          </cell>
          <cell r="K3676">
            <v>2</v>
          </cell>
          <cell r="L3676" t="str">
            <v>Institute</v>
          </cell>
          <cell r="M3676">
            <v>3</v>
          </cell>
          <cell r="N3676" t="str">
            <v>Standard</v>
          </cell>
          <cell r="O3676" t="str">
            <v/>
          </cell>
          <cell r="P3676" t="str">
            <v/>
          </cell>
          <cell r="Q3676">
            <v>3</v>
          </cell>
          <cell r="R3676" t="str">
            <v>Année Philologique</v>
          </cell>
          <cell r="S3676" t="str">
            <v/>
          </cell>
        </row>
        <row r="3677">
          <cell r="E3677">
            <v>2621</v>
          </cell>
          <cell r="F3677" t="str">
            <v>Logins</v>
          </cell>
          <cell r="G3677" t="str">
            <v>201910</v>
          </cell>
          <cell r="H3677" t="str">
            <v>Göteborg University Library</v>
          </cell>
          <cell r="I3677" t="str">
            <v>Göteborg</v>
          </cell>
          <cell r="J3677" t="str">
            <v>Sweden</v>
          </cell>
          <cell r="K3677">
            <v>2</v>
          </cell>
          <cell r="L3677" t="str">
            <v>Institute</v>
          </cell>
          <cell r="M3677">
            <v>3</v>
          </cell>
          <cell r="N3677" t="str">
            <v>Standard</v>
          </cell>
          <cell r="O3677" t="str">
            <v/>
          </cell>
          <cell r="P3677" t="str">
            <v/>
          </cell>
          <cell r="Q3677">
            <v>3</v>
          </cell>
          <cell r="R3677" t="str">
            <v>Année Philologique</v>
          </cell>
          <cell r="S3677" t="str">
            <v/>
          </cell>
        </row>
        <row r="3678">
          <cell r="E3678">
            <v>2621</v>
          </cell>
          <cell r="F3678" t="str">
            <v>Logins</v>
          </cell>
          <cell r="G3678" t="str">
            <v>201911</v>
          </cell>
          <cell r="H3678" t="str">
            <v>Göteborg University Library</v>
          </cell>
          <cell r="I3678" t="str">
            <v>Göteborg</v>
          </cell>
          <cell r="J3678" t="str">
            <v>Sweden</v>
          </cell>
          <cell r="K3678">
            <v>2</v>
          </cell>
          <cell r="L3678" t="str">
            <v>Institute</v>
          </cell>
          <cell r="M3678">
            <v>3</v>
          </cell>
          <cell r="N3678" t="str">
            <v>Standard</v>
          </cell>
          <cell r="O3678" t="str">
            <v/>
          </cell>
          <cell r="P3678" t="str">
            <v/>
          </cell>
          <cell r="Q3678">
            <v>3</v>
          </cell>
          <cell r="R3678" t="str">
            <v>Année Philologique</v>
          </cell>
          <cell r="S3678" t="str">
            <v/>
          </cell>
        </row>
        <row r="3679">
          <cell r="E3679">
            <v>2621</v>
          </cell>
          <cell r="F3679" t="str">
            <v>Logins</v>
          </cell>
          <cell r="G3679" t="str">
            <v>201912</v>
          </cell>
          <cell r="H3679" t="str">
            <v>Göteborg University Library</v>
          </cell>
          <cell r="I3679" t="str">
            <v>Göteborg</v>
          </cell>
          <cell r="J3679" t="str">
            <v>Sweden</v>
          </cell>
          <cell r="K3679">
            <v>2</v>
          </cell>
          <cell r="L3679" t="str">
            <v>Institute</v>
          </cell>
          <cell r="M3679">
            <v>3</v>
          </cell>
          <cell r="N3679" t="str">
            <v>Standard</v>
          </cell>
          <cell r="O3679" t="str">
            <v/>
          </cell>
          <cell r="P3679" t="str">
            <v/>
          </cell>
          <cell r="Q3679">
            <v>3</v>
          </cell>
          <cell r="R3679" t="str">
            <v>Année Philologique</v>
          </cell>
          <cell r="S3679" t="str">
            <v/>
          </cell>
        </row>
        <row r="3680">
          <cell r="E3680">
            <v>2625</v>
          </cell>
          <cell r="F3680" t="str">
            <v>Logins</v>
          </cell>
          <cell r="G3680" t="str">
            <v>201901</v>
          </cell>
          <cell r="H3680" t="str">
            <v>University of Edinburgh</v>
          </cell>
          <cell r="I3680" t="str">
            <v>Edinburgh</v>
          </cell>
          <cell r="J3680" t="str">
            <v>UK</v>
          </cell>
          <cell r="K3680">
            <v>2</v>
          </cell>
          <cell r="L3680" t="str">
            <v>Institute</v>
          </cell>
          <cell r="M3680">
            <v>14</v>
          </cell>
          <cell r="N3680" t="str">
            <v>JISC-2</v>
          </cell>
          <cell r="O3680" t="str">
            <v/>
          </cell>
          <cell r="P3680" t="str">
            <v/>
          </cell>
          <cell r="Q3680">
            <v>40</v>
          </cell>
          <cell r="R3680" t="str">
            <v>Année Philologique</v>
          </cell>
          <cell r="S3680" t="str">
            <v/>
          </cell>
        </row>
        <row r="3681">
          <cell r="E3681">
            <v>2625</v>
          </cell>
          <cell r="F3681" t="str">
            <v>Logins</v>
          </cell>
          <cell r="G3681" t="str">
            <v>201902</v>
          </cell>
          <cell r="H3681" t="str">
            <v>University of Edinburgh</v>
          </cell>
          <cell r="I3681" t="str">
            <v>Edinburgh</v>
          </cell>
          <cell r="J3681" t="str">
            <v>UK</v>
          </cell>
          <cell r="K3681">
            <v>2</v>
          </cell>
          <cell r="L3681" t="str">
            <v>Institute</v>
          </cell>
          <cell r="M3681">
            <v>14</v>
          </cell>
          <cell r="N3681" t="str">
            <v>JISC-2</v>
          </cell>
          <cell r="O3681" t="str">
            <v/>
          </cell>
          <cell r="P3681" t="str">
            <v/>
          </cell>
          <cell r="Q3681">
            <v>40</v>
          </cell>
          <cell r="R3681" t="str">
            <v>Année Philologique</v>
          </cell>
          <cell r="S3681" t="str">
            <v/>
          </cell>
        </row>
        <row r="3682">
          <cell r="E3682">
            <v>2625</v>
          </cell>
          <cell r="F3682" t="str">
            <v>Logins</v>
          </cell>
          <cell r="G3682" t="str">
            <v>201903</v>
          </cell>
          <cell r="H3682" t="str">
            <v>University of Edinburgh</v>
          </cell>
          <cell r="I3682" t="str">
            <v>Edinburgh</v>
          </cell>
          <cell r="J3682" t="str">
            <v>UK</v>
          </cell>
          <cell r="K3682">
            <v>2</v>
          </cell>
          <cell r="L3682" t="str">
            <v>Institute</v>
          </cell>
          <cell r="M3682">
            <v>14</v>
          </cell>
          <cell r="N3682" t="str">
            <v>JISC-2</v>
          </cell>
          <cell r="O3682" t="str">
            <v/>
          </cell>
          <cell r="P3682" t="str">
            <v/>
          </cell>
          <cell r="Q3682">
            <v>40</v>
          </cell>
          <cell r="R3682" t="str">
            <v>Année Philologique</v>
          </cell>
          <cell r="S3682" t="str">
            <v/>
          </cell>
        </row>
        <row r="3683">
          <cell r="E3683">
            <v>2625</v>
          </cell>
          <cell r="F3683" t="str">
            <v>Logins</v>
          </cell>
          <cell r="G3683" t="str">
            <v>201904</v>
          </cell>
          <cell r="H3683" t="str">
            <v>University of Edinburgh</v>
          </cell>
          <cell r="I3683" t="str">
            <v>Edinburgh</v>
          </cell>
          <cell r="J3683" t="str">
            <v>UK</v>
          </cell>
          <cell r="K3683">
            <v>2</v>
          </cell>
          <cell r="L3683" t="str">
            <v>Institute</v>
          </cell>
          <cell r="M3683">
            <v>14</v>
          </cell>
          <cell r="N3683" t="str">
            <v>JISC-2</v>
          </cell>
          <cell r="O3683" t="str">
            <v/>
          </cell>
          <cell r="P3683" t="str">
            <v/>
          </cell>
          <cell r="Q3683">
            <v>40</v>
          </cell>
          <cell r="R3683" t="str">
            <v>Année Philologique</v>
          </cell>
          <cell r="S3683" t="str">
            <v/>
          </cell>
        </row>
        <row r="3684">
          <cell r="E3684">
            <v>2625</v>
          </cell>
          <cell r="F3684" t="str">
            <v>Logins</v>
          </cell>
          <cell r="G3684" t="str">
            <v>201905</v>
          </cell>
          <cell r="H3684" t="str">
            <v>University of Edinburgh</v>
          </cell>
          <cell r="I3684" t="str">
            <v>Edinburgh</v>
          </cell>
          <cell r="J3684" t="str">
            <v>UK</v>
          </cell>
          <cell r="K3684">
            <v>2</v>
          </cell>
          <cell r="L3684" t="str">
            <v>Institute</v>
          </cell>
          <cell r="M3684">
            <v>14</v>
          </cell>
          <cell r="N3684" t="str">
            <v>JISC-2</v>
          </cell>
          <cell r="O3684" t="str">
            <v/>
          </cell>
          <cell r="P3684" t="str">
            <v/>
          </cell>
          <cell r="Q3684">
            <v>40</v>
          </cell>
          <cell r="R3684" t="str">
            <v>Année Philologique</v>
          </cell>
          <cell r="S3684" t="str">
            <v/>
          </cell>
        </row>
        <row r="3685">
          <cell r="E3685">
            <v>2625</v>
          </cell>
          <cell r="F3685" t="str">
            <v>Logins</v>
          </cell>
          <cell r="G3685" t="str">
            <v>201906</v>
          </cell>
          <cell r="H3685" t="str">
            <v>University of Edinburgh</v>
          </cell>
          <cell r="I3685" t="str">
            <v>Edinburgh</v>
          </cell>
          <cell r="J3685" t="str">
            <v>UK</v>
          </cell>
          <cell r="K3685">
            <v>2</v>
          </cell>
          <cell r="L3685" t="str">
            <v>Institute</v>
          </cell>
          <cell r="M3685">
            <v>14</v>
          </cell>
          <cell r="N3685" t="str">
            <v>JISC-2</v>
          </cell>
          <cell r="O3685" t="str">
            <v/>
          </cell>
          <cell r="P3685" t="str">
            <v/>
          </cell>
          <cell r="Q3685">
            <v>40</v>
          </cell>
          <cell r="R3685" t="str">
            <v>Année Philologique</v>
          </cell>
          <cell r="S3685" t="str">
            <v/>
          </cell>
        </row>
        <row r="3686">
          <cell r="E3686">
            <v>2625</v>
          </cell>
          <cell r="F3686" t="str">
            <v>Logins</v>
          </cell>
          <cell r="G3686" t="str">
            <v>201907</v>
          </cell>
          <cell r="H3686" t="str">
            <v>University of Edinburgh</v>
          </cell>
          <cell r="I3686" t="str">
            <v>Edinburgh</v>
          </cell>
          <cell r="J3686" t="str">
            <v>UK</v>
          </cell>
          <cell r="K3686">
            <v>2</v>
          </cell>
          <cell r="L3686" t="str">
            <v>Institute</v>
          </cell>
          <cell r="M3686">
            <v>14</v>
          </cell>
          <cell r="N3686" t="str">
            <v>JISC-2</v>
          </cell>
          <cell r="O3686" t="str">
            <v/>
          </cell>
          <cell r="P3686" t="str">
            <v/>
          </cell>
          <cell r="Q3686">
            <v>40</v>
          </cell>
          <cell r="R3686" t="str">
            <v>Année Philologique</v>
          </cell>
          <cell r="S3686" t="str">
            <v/>
          </cell>
        </row>
        <row r="3687">
          <cell r="E3687">
            <v>2625</v>
          </cell>
          <cell r="F3687" t="str">
            <v>Logins</v>
          </cell>
          <cell r="G3687" t="str">
            <v>201908</v>
          </cell>
          <cell r="H3687" t="str">
            <v>University of Edinburgh</v>
          </cell>
          <cell r="I3687" t="str">
            <v>Edinburgh</v>
          </cell>
          <cell r="J3687" t="str">
            <v>UK</v>
          </cell>
          <cell r="K3687">
            <v>2</v>
          </cell>
          <cell r="L3687" t="str">
            <v>Institute</v>
          </cell>
          <cell r="M3687">
            <v>14</v>
          </cell>
          <cell r="N3687" t="str">
            <v>JISC-2</v>
          </cell>
          <cell r="O3687" t="str">
            <v/>
          </cell>
          <cell r="P3687" t="str">
            <v/>
          </cell>
          <cell r="Q3687">
            <v>40</v>
          </cell>
          <cell r="R3687" t="str">
            <v>Année Philologique</v>
          </cell>
          <cell r="S3687" t="str">
            <v/>
          </cell>
        </row>
        <row r="3688">
          <cell r="E3688">
            <v>2625</v>
          </cell>
          <cell r="F3688" t="str">
            <v>Logins</v>
          </cell>
          <cell r="G3688" t="str">
            <v>201909</v>
          </cell>
          <cell r="H3688" t="str">
            <v>University of Edinburgh</v>
          </cell>
          <cell r="I3688" t="str">
            <v>Edinburgh</v>
          </cell>
          <cell r="J3688" t="str">
            <v>UK</v>
          </cell>
          <cell r="K3688">
            <v>2</v>
          </cell>
          <cell r="L3688" t="str">
            <v>Institute</v>
          </cell>
          <cell r="M3688">
            <v>14</v>
          </cell>
          <cell r="N3688" t="str">
            <v>JISC-2</v>
          </cell>
          <cell r="O3688" t="str">
            <v/>
          </cell>
          <cell r="P3688" t="str">
            <v/>
          </cell>
          <cell r="Q3688">
            <v>40</v>
          </cell>
          <cell r="R3688" t="str">
            <v>Année Philologique</v>
          </cell>
          <cell r="S3688" t="str">
            <v/>
          </cell>
        </row>
        <row r="3689">
          <cell r="E3689">
            <v>2625</v>
          </cell>
          <cell r="F3689" t="str">
            <v>Logins</v>
          </cell>
          <cell r="G3689" t="str">
            <v>201910</v>
          </cell>
          <cell r="H3689" t="str">
            <v>University of Edinburgh</v>
          </cell>
          <cell r="I3689" t="str">
            <v>Edinburgh</v>
          </cell>
          <cell r="J3689" t="str">
            <v>UK</v>
          </cell>
          <cell r="K3689">
            <v>2</v>
          </cell>
          <cell r="L3689" t="str">
            <v>Institute</v>
          </cell>
          <cell r="M3689">
            <v>14</v>
          </cell>
          <cell r="N3689" t="str">
            <v>JISC-2</v>
          </cell>
          <cell r="O3689" t="str">
            <v/>
          </cell>
          <cell r="P3689" t="str">
            <v/>
          </cell>
          <cell r="Q3689">
            <v>40</v>
          </cell>
          <cell r="R3689" t="str">
            <v>Année Philologique</v>
          </cell>
          <cell r="S3689" t="str">
            <v/>
          </cell>
        </row>
        <row r="3690">
          <cell r="E3690">
            <v>2625</v>
          </cell>
          <cell r="F3690" t="str">
            <v>Logins</v>
          </cell>
          <cell r="G3690" t="str">
            <v>201911</v>
          </cell>
          <cell r="H3690" t="str">
            <v>University of Edinburgh</v>
          </cell>
          <cell r="I3690" t="str">
            <v>Edinburgh</v>
          </cell>
          <cell r="J3690" t="str">
            <v>UK</v>
          </cell>
          <cell r="K3690">
            <v>2</v>
          </cell>
          <cell r="L3690" t="str">
            <v>Institute</v>
          </cell>
          <cell r="M3690">
            <v>14</v>
          </cell>
          <cell r="N3690" t="str">
            <v>JISC-2</v>
          </cell>
          <cell r="O3690" t="str">
            <v/>
          </cell>
          <cell r="P3690" t="str">
            <v/>
          </cell>
          <cell r="Q3690">
            <v>40</v>
          </cell>
          <cell r="R3690" t="str">
            <v>Année Philologique</v>
          </cell>
          <cell r="S3690" t="str">
            <v/>
          </cell>
        </row>
        <row r="3691">
          <cell r="E3691">
            <v>2625</v>
          </cell>
          <cell r="F3691" t="str">
            <v>Logins</v>
          </cell>
          <cell r="G3691" t="str">
            <v>201912</v>
          </cell>
          <cell r="H3691" t="str">
            <v>University of Edinburgh</v>
          </cell>
          <cell r="I3691" t="str">
            <v>Edinburgh</v>
          </cell>
          <cell r="J3691" t="str">
            <v>UK</v>
          </cell>
          <cell r="K3691">
            <v>2</v>
          </cell>
          <cell r="L3691" t="str">
            <v>Institute</v>
          </cell>
          <cell r="M3691">
            <v>14</v>
          </cell>
          <cell r="N3691" t="str">
            <v>JISC-2</v>
          </cell>
          <cell r="O3691" t="str">
            <v/>
          </cell>
          <cell r="P3691" t="str">
            <v/>
          </cell>
          <cell r="Q3691">
            <v>40</v>
          </cell>
          <cell r="R3691" t="str">
            <v>Année Philologique</v>
          </cell>
          <cell r="S3691" t="str">
            <v/>
          </cell>
        </row>
        <row r="3692">
          <cell r="E3692">
            <v>2631</v>
          </cell>
          <cell r="F3692" t="str">
            <v>Logins</v>
          </cell>
          <cell r="G3692" t="str">
            <v>201901</v>
          </cell>
          <cell r="H3692" t="str">
            <v>Università degli Studi di Genova</v>
          </cell>
          <cell r="I3692" t="str">
            <v>Genova</v>
          </cell>
          <cell r="J3692" t="str">
            <v>Italy</v>
          </cell>
          <cell r="K3692">
            <v>2</v>
          </cell>
          <cell r="L3692" t="str">
            <v>Institute</v>
          </cell>
          <cell r="M3692">
            <v>3</v>
          </cell>
          <cell r="N3692" t="str">
            <v>Standard</v>
          </cell>
          <cell r="O3692" t="str">
            <v/>
          </cell>
          <cell r="P3692" t="str">
            <v/>
          </cell>
          <cell r="Q3692">
            <v>3</v>
          </cell>
          <cell r="R3692" t="str">
            <v>Année Philologique</v>
          </cell>
          <cell r="S3692" t="str">
            <v/>
          </cell>
        </row>
        <row r="3693">
          <cell r="E3693">
            <v>2631</v>
          </cell>
          <cell r="F3693" t="str">
            <v>Logins</v>
          </cell>
          <cell r="G3693" t="str">
            <v>201902</v>
          </cell>
          <cell r="H3693" t="str">
            <v>Università degli Studi di Genova</v>
          </cell>
          <cell r="I3693" t="str">
            <v>Genova</v>
          </cell>
          <cell r="J3693" t="str">
            <v>Italy</v>
          </cell>
          <cell r="K3693">
            <v>2</v>
          </cell>
          <cell r="L3693" t="str">
            <v>Institute</v>
          </cell>
          <cell r="M3693">
            <v>3</v>
          </cell>
          <cell r="N3693" t="str">
            <v>Standard</v>
          </cell>
          <cell r="O3693" t="str">
            <v/>
          </cell>
          <cell r="P3693" t="str">
            <v/>
          </cell>
          <cell r="Q3693">
            <v>3</v>
          </cell>
          <cell r="R3693" t="str">
            <v>Année Philologique</v>
          </cell>
          <cell r="S3693" t="str">
            <v/>
          </cell>
        </row>
        <row r="3694">
          <cell r="E3694">
            <v>2631</v>
          </cell>
          <cell r="F3694" t="str">
            <v>Logins</v>
          </cell>
          <cell r="G3694" t="str">
            <v>201903</v>
          </cell>
          <cell r="H3694" t="str">
            <v>Università degli Studi di Genova</v>
          </cell>
          <cell r="I3694" t="str">
            <v>Genova</v>
          </cell>
          <cell r="J3694" t="str">
            <v>Italy</v>
          </cell>
          <cell r="K3694">
            <v>2</v>
          </cell>
          <cell r="L3694" t="str">
            <v>Institute</v>
          </cell>
          <cell r="M3694">
            <v>3</v>
          </cell>
          <cell r="N3694" t="str">
            <v>Standard</v>
          </cell>
          <cell r="O3694" t="str">
            <v/>
          </cell>
          <cell r="P3694" t="str">
            <v/>
          </cell>
          <cell r="Q3694">
            <v>3</v>
          </cell>
          <cell r="R3694" t="str">
            <v>Année Philologique</v>
          </cell>
          <cell r="S3694" t="str">
            <v/>
          </cell>
        </row>
        <row r="3695">
          <cell r="E3695">
            <v>2631</v>
          </cell>
          <cell r="F3695" t="str">
            <v>Logins</v>
          </cell>
          <cell r="G3695" t="str">
            <v>201904</v>
          </cell>
          <cell r="H3695" t="str">
            <v>Università degli Studi di Genova</v>
          </cell>
          <cell r="I3695" t="str">
            <v>Genova</v>
          </cell>
          <cell r="J3695" t="str">
            <v>Italy</v>
          </cell>
          <cell r="K3695">
            <v>2</v>
          </cell>
          <cell r="L3695" t="str">
            <v>Institute</v>
          </cell>
          <cell r="M3695">
            <v>3</v>
          </cell>
          <cell r="N3695" t="str">
            <v>Standard</v>
          </cell>
          <cell r="O3695" t="str">
            <v/>
          </cell>
          <cell r="P3695" t="str">
            <v/>
          </cell>
          <cell r="Q3695">
            <v>3</v>
          </cell>
          <cell r="R3695" t="str">
            <v>Année Philologique</v>
          </cell>
          <cell r="S3695" t="str">
            <v/>
          </cell>
        </row>
        <row r="3696">
          <cell r="E3696">
            <v>2631</v>
          </cell>
          <cell r="F3696" t="str">
            <v>Logins</v>
          </cell>
          <cell r="G3696" t="str">
            <v>201905</v>
          </cell>
          <cell r="H3696" t="str">
            <v>Università degli Studi di Genova</v>
          </cell>
          <cell r="I3696" t="str">
            <v>Genova</v>
          </cell>
          <cell r="J3696" t="str">
            <v>Italy</v>
          </cell>
          <cell r="K3696">
            <v>2</v>
          </cell>
          <cell r="L3696" t="str">
            <v>Institute</v>
          </cell>
          <cell r="M3696">
            <v>3</v>
          </cell>
          <cell r="N3696" t="str">
            <v>Standard</v>
          </cell>
          <cell r="O3696" t="str">
            <v/>
          </cell>
          <cell r="P3696" t="str">
            <v/>
          </cell>
          <cell r="Q3696">
            <v>3</v>
          </cell>
          <cell r="R3696" t="str">
            <v>Année Philologique</v>
          </cell>
          <cell r="S3696" t="str">
            <v/>
          </cell>
        </row>
        <row r="3697">
          <cell r="E3697">
            <v>2631</v>
          </cell>
          <cell r="F3697" t="str">
            <v>Logins</v>
          </cell>
          <cell r="G3697" t="str">
            <v>201906</v>
          </cell>
          <cell r="H3697" t="str">
            <v>Università degli Studi di Genova</v>
          </cell>
          <cell r="I3697" t="str">
            <v>Genova</v>
          </cell>
          <cell r="J3697" t="str">
            <v>Italy</v>
          </cell>
          <cell r="K3697">
            <v>2</v>
          </cell>
          <cell r="L3697" t="str">
            <v>Institute</v>
          </cell>
          <cell r="M3697">
            <v>3</v>
          </cell>
          <cell r="N3697" t="str">
            <v>Standard</v>
          </cell>
          <cell r="O3697" t="str">
            <v/>
          </cell>
          <cell r="P3697" t="str">
            <v/>
          </cell>
          <cell r="Q3697">
            <v>3</v>
          </cell>
          <cell r="R3697" t="str">
            <v>Année Philologique</v>
          </cell>
          <cell r="S3697" t="str">
            <v/>
          </cell>
        </row>
        <row r="3698">
          <cell r="E3698">
            <v>2631</v>
          </cell>
          <cell r="F3698" t="str">
            <v>Logins</v>
          </cell>
          <cell r="G3698" t="str">
            <v>201907</v>
          </cell>
          <cell r="H3698" t="str">
            <v>Università degli Studi di Genova</v>
          </cell>
          <cell r="I3698" t="str">
            <v>Genova</v>
          </cell>
          <cell r="J3698" t="str">
            <v>Italy</v>
          </cell>
          <cell r="K3698">
            <v>2</v>
          </cell>
          <cell r="L3698" t="str">
            <v>Institute</v>
          </cell>
          <cell r="M3698">
            <v>3</v>
          </cell>
          <cell r="N3698" t="str">
            <v>Standard</v>
          </cell>
          <cell r="O3698" t="str">
            <v/>
          </cell>
          <cell r="P3698" t="str">
            <v/>
          </cell>
          <cell r="Q3698">
            <v>3</v>
          </cell>
          <cell r="R3698" t="str">
            <v>Année Philologique</v>
          </cell>
          <cell r="S3698" t="str">
            <v/>
          </cell>
        </row>
        <row r="3699">
          <cell r="E3699">
            <v>2631</v>
          </cell>
          <cell r="F3699" t="str">
            <v>Logins</v>
          </cell>
          <cell r="G3699" t="str">
            <v>201908</v>
          </cell>
          <cell r="H3699" t="str">
            <v>Università degli Studi di Genova</v>
          </cell>
          <cell r="I3699" t="str">
            <v>Genova</v>
          </cell>
          <cell r="J3699" t="str">
            <v>Italy</v>
          </cell>
          <cell r="K3699">
            <v>2</v>
          </cell>
          <cell r="L3699" t="str">
            <v>Institute</v>
          </cell>
          <cell r="M3699">
            <v>3</v>
          </cell>
          <cell r="N3699" t="str">
            <v>Standard</v>
          </cell>
          <cell r="O3699" t="str">
            <v/>
          </cell>
          <cell r="P3699" t="str">
            <v/>
          </cell>
          <cell r="Q3699">
            <v>3</v>
          </cell>
          <cell r="R3699" t="str">
            <v>Année Philologique</v>
          </cell>
          <cell r="S3699" t="str">
            <v/>
          </cell>
        </row>
        <row r="3700">
          <cell r="E3700">
            <v>2631</v>
          </cell>
          <cell r="F3700" t="str">
            <v>Logins</v>
          </cell>
          <cell r="G3700" t="str">
            <v>201909</v>
          </cell>
          <cell r="H3700" t="str">
            <v>Università degli Studi di Genova</v>
          </cell>
          <cell r="I3700" t="str">
            <v>Genova</v>
          </cell>
          <cell r="J3700" t="str">
            <v>Italy</v>
          </cell>
          <cell r="K3700">
            <v>2</v>
          </cell>
          <cell r="L3700" t="str">
            <v>Institute</v>
          </cell>
          <cell r="M3700">
            <v>3</v>
          </cell>
          <cell r="N3700" t="str">
            <v>Standard</v>
          </cell>
          <cell r="O3700" t="str">
            <v/>
          </cell>
          <cell r="P3700" t="str">
            <v/>
          </cell>
          <cell r="Q3700">
            <v>3</v>
          </cell>
          <cell r="R3700" t="str">
            <v>Année Philologique</v>
          </cell>
          <cell r="S3700" t="str">
            <v/>
          </cell>
        </row>
        <row r="3701">
          <cell r="E3701">
            <v>2631</v>
          </cell>
          <cell r="F3701" t="str">
            <v>Logins</v>
          </cell>
          <cell r="G3701" t="str">
            <v>201910</v>
          </cell>
          <cell r="H3701" t="str">
            <v>Università degli Studi di Genova</v>
          </cell>
          <cell r="I3701" t="str">
            <v>Genova</v>
          </cell>
          <cell r="J3701" t="str">
            <v>Italy</v>
          </cell>
          <cell r="K3701">
            <v>2</v>
          </cell>
          <cell r="L3701" t="str">
            <v>Institute</v>
          </cell>
          <cell r="M3701">
            <v>3</v>
          </cell>
          <cell r="N3701" t="str">
            <v>Standard</v>
          </cell>
          <cell r="O3701" t="str">
            <v/>
          </cell>
          <cell r="P3701" t="str">
            <v/>
          </cell>
          <cell r="Q3701">
            <v>3</v>
          </cell>
          <cell r="R3701" t="str">
            <v>Année Philologique</v>
          </cell>
          <cell r="S3701" t="str">
            <v/>
          </cell>
        </row>
        <row r="3702">
          <cell r="E3702">
            <v>2631</v>
          </cell>
          <cell r="F3702" t="str">
            <v>Logins</v>
          </cell>
          <cell r="G3702" t="str">
            <v>201911</v>
          </cell>
          <cell r="H3702" t="str">
            <v>Università degli Studi di Genova</v>
          </cell>
          <cell r="I3702" t="str">
            <v>Genova</v>
          </cell>
          <cell r="J3702" t="str">
            <v>Italy</v>
          </cell>
          <cell r="K3702">
            <v>2</v>
          </cell>
          <cell r="L3702" t="str">
            <v>Institute</v>
          </cell>
          <cell r="M3702">
            <v>3</v>
          </cell>
          <cell r="N3702" t="str">
            <v>Standard</v>
          </cell>
          <cell r="O3702" t="str">
            <v/>
          </cell>
          <cell r="P3702" t="str">
            <v/>
          </cell>
          <cell r="Q3702">
            <v>3</v>
          </cell>
          <cell r="R3702" t="str">
            <v>Année Philologique</v>
          </cell>
          <cell r="S3702" t="str">
            <v/>
          </cell>
        </row>
        <row r="3703">
          <cell r="E3703">
            <v>2631</v>
          </cell>
          <cell r="F3703" t="str">
            <v>Logins</v>
          </cell>
          <cell r="G3703" t="str">
            <v>201912</v>
          </cell>
          <cell r="H3703" t="str">
            <v>Università degli Studi di Genova</v>
          </cell>
          <cell r="I3703" t="str">
            <v>Genova</v>
          </cell>
          <cell r="J3703" t="str">
            <v>Italy</v>
          </cell>
          <cell r="K3703">
            <v>2</v>
          </cell>
          <cell r="L3703" t="str">
            <v>Institute</v>
          </cell>
          <cell r="M3703">
            <v>3</v>
          </cell>
          <cell r="N3703" t="str">
            <v>Standard</v>
          </cell>
          <cell r="O3703" t="str">
            <v/>
          </cell>
          <cell r="P3703" t="str">
            <v/>
          </cell>
          <cell r="Q3703">
            <v>3</v>
          </cell>
          <cell r="R3703" t="str">
            <v>Année Philologique</v>
          </cell>
          <cell r="S3703" t="str">
            <v/>
          </cell>
        </row>
        <row r="3704">
          <cell r="E3704">
            <v>2632</v>
          </cell>
          <cell r="F3704" t="str">
            <v>Logins</v>
          </cell>
          <cell r="G3704" t="str">
            <v>201901</v>
          </cell>
          <cell r="H3704" t="str">
            <v>Dickinson College</v>
          </cell>
          <cell r="I3704" t="str">
            <v>Carlisle</v>
          </cell>
          <cell r="J3704" t="str">
            <v>USA</v>
          </cell>
          <cell r="K3704">
            <v>2</v>
          </cell>
          <cell r="L3704" t="str">
            <v>Institute</v>
          </cell>
          <cell r="M3704">
            <v>11</v>
          </cell>
          <cell r="N3704" t="str">
            <v>CARN-4</v>
          </cell>
          <cell r="O3704" t="str">
            <v/>
          </cell>
          <cell r="P3704" t="str">
            <v/>
          </cell>
          <cell r="Q3704">
            <v>2</v>
          </cell>
          <cell r="R3704" t="str">
            <v>Année Philologique</v>
          </cell>
          <cell r="S3704" t="str">
            <v/>
          </cell>
        </row>
        <row r="3705">
          <cell r="E3705">
            <v>2632</v>
          </cell>
          <cell r="F3705" t="str">
            <v>Logins</v>
          </cell>
          <cell r="G3705" t="str">
            <v>201902</v>
          </cell>
          <cell r="H3705" t="str">
            <v>Dickinson College</v>
          </cell>
          <cell r="I3705" t="str">
            <v>Carlisle</v>
          </cell>
          <cell r="J3705" t="str">
            <v>USA</v>
          </cell>
          <cell r="K3705">
            <v>2</v>
          </cell>
          <cell r="L3705" t="str">
            <v>Institute</v>
          </cell>
          <cell r="M3705">
            <v>11</v>
          </cell>
          <cell r="N3705" t="str">
            <v>CARN-4</v>
          </cell>
          <cell r="O3705" t="str">
            <v/>
          </cell>
          <cell r="P3705" t="str">
            <v/>
          </cell>
          <cell r="Q3705">
            <v>2</v>
          </cell>
          <cell r="R3705" t="str">
            <v>Année Philologique</v>
          </cell>
          <cell r="S3705" t="str">
            <v/>
          </cell>
        </row>
        <row r="3706">
          <cell r="E3706">
            <v>2632</v>
          </cell>
          <cell r="F3706" t="str">
            <v>Logins</v>
          </cell>
          <cell r="G3706" t="str">
            <v>201903</v>
          </cell>
          <cell r="H3706" t="str">
            <v>Dickinson College</v>
          </cell>
          <cell r="I3706" t="str">
            <v>Carlisle</v>
          </cell>
          <cell r="J3706" t="str">
            <v>USA</v>
          </cell>
          <cell r="K3706">
            <v>2</v>
          </cell>
          <cell r="L3706" t="str">
            <v>Institute</v>
          </cell>
          <cell r="M3706">
            <v>11</v>
          </cell>
          <cell r="N3706" t="str">
            <v>CARN-4</v>
          </cell>
          <cell r="O3706" t="str">
            <v/>
          </cell>
          <cell r="P3706" t="str">
            <v/>
          </cell>
          <cell r="Q3706">
            <v>2</v>
          </cell>
          <cell r="R3706" t="str">
            <v>Année Philologique</v>
          </cell>
          <cell r="S3706" t="str">
            <v/>
          </cell>
        </row>
        <row r="3707">
          <cell r="E3707">
            <v>2632</v>
          </cell>
          <cell r="F3707" t="str">
            <v>Logins</v>
          </cell>
          <cell r="G3707" t="str">
            <v>201904</v>
          </cell>
          <cell r="H3707" t="str">
            <v>Dickinson College</v>
          </cell>
          <cell r="I3707" t="str">
            <v>Carlisle</v>
          </cell>
          <cell r="J3707" t="str">
            <v>USA</v>
          </cell>
          <cell r="K3707">
            <v>2</v>
          </cell>
          <cell r="L3707" t="str">
            <v>Institute</v>
          </cell>
          <cell r="M3707">
            <v>11</v>
          </cell>
          <cell r="N3707" t="str">
            <v>CARN-4</v>
          </cell>
          <cell r="O3707" t="str">
            <v/>
          </cell>
          <cell r="P3707" t="str">
            <v/>
          </cell>
          <cell r="Q3707">
            <v>2</v>
          </cell>
          <cell r="R3707" t="str">
            <v>Année Philologique</v>
          </cell>
          <cell r="S3707" t="str">
            <v/>
          </cell>
        </row>
        <row r="3708">
          <cell r="E3708">
            <v>2632</v>
          </cell>
          <cell r="F3708" t="str">
            <v>Logins</v>
          </cell>
          <cell r="G3708" t="str">
            <v>201905</v>
          </cell>
          <cell r="H3708" t="str">
            <v>Dickinson College</v>
          </cell>
          <cell r="I3708" t="str">
            <v>Carlisle</v>
          </cell>
          <cell r="J3708" t="str">
            <v>USA</v>
          </cell>
          <cell r="K3708">
            <v>2</v>
          </cell>
          <cell r="L3708" t="str">
            <v>Institute</v>
          </cell>
          <cell r="M3708">
            <v>11</v>
          </cell>
          <cell r="N3708" t="str">
            <v>CARN-4</v>
          </cell>
          <cell r="O3708" t="str">
            <v/>
          </cell>
          <cell r="P3708" t="str">
            <v/>
          </cell>
          <cell r="Q3708">
            <v>2</v>
          </cell>
          <cell r="R3708" t="str">
            <v>Année Philologique</v>
          </cell>
          <cell r="S3708" t="str">
            <v/>
          </cell>
        </row>
        <row r="3709">
          <cell r="E3709">
            <v>2632</v>
          </cell>
          <cell r="F3709" t="str">
            <v>Logins</v>
          </cell>
          <cell r="G3709" t="str">
            <v>201906</v>
          </cell>
          <cell r="H3709" t="str">
            <v>Dickinson College</v>
          </cell>
          <cell r="I3709" t="str">
            <v>Carlisle</v>
          </cell>
          <cell r="J3709" t="str">
            <v>USA</v>
          </cell>
          <cell r="K3709">
            <v>2</v>
          </cell>
          <cell r="L3709" t="str">
            <v>Institute</v>
          </cell>
          <cell r="M3709">
            <v>11</v>
          </cell>
          <cell r="N3709" t="str">
            <v>CARN-4</v>
          </cell>
          <cell r="O3709" t="str">
            <v/>
          </cell>
          <cell r="P3709" t="str">
            <v/>
          </cell>
          <cell r="Q3709">
            <v>2</v>
          </cell>
          <cell r="R3709" t="str">
            <v>Année Philologique</v>
          </cell>
          <cell r="S3709" t="str">
            <v/>
          </cell>
        </row>
        <row r="3710">
          <cell r="E3710">
            <v>2632</v>
          </cell>
          <cell r="F3710" t="str">
            <v>Logins</v>
          </cell>
          <cell r="G3710" t="str">
            <v>201910</v>
          </cell>
          <cell r="H3710" t="str">
            <v>Dickinson College</v>
          </cell>
          <cell r="I3710" t="str">
            <v>Carlisle</v>
          </cell>
          <cell r="J3710" t="str">
            <v>USA</v>
          </cell>
          <cell r="K3710">
            <v>2</v>
          </cell>
          <cell r="L3710" t="str">
            <v>Institute</v>
          </cell>
          <cell r="M3710">
            <v>11</v>
          </cell>
          <cell r="N3710" t="str">
            <v>CARN-4</v>
          </cell>
          <cell r="O3710" t="str">
            <v/>
          </cell>
          <cell r="P3710" t="str">
            <v/>
          </cell>
          <cell r="Q3710">
            <v>2</v>
          </cell>
          <cell r="R3710" t="str">
            <v>Année Philologique</v>
          </cell>
          <cell r="S3710" t="str">
            <v/>
          </cell>
        </row>
        <row r="3711">
          <cell r="E3711">
            <v>2632</v>
          </cell>
          <cell r="F3711" t="str">
            <v>Logins</v>
          </cell>
          <cell r="G3711" t="str">
            <v>201911</v>
          </cell>
          <cell r="H3711" t="str">
            <v>Dickinson College</v>
          </cell>
          <cell r="I3711" t="str">
            <v>Carlisle</v>
          </cell>
          <cell r="J3711" t="str">
            <v>USA</v>
          </cell>
          <cell r="K3711">
            <v>2</v>
          </cell>
          <cell r="L3711" t="str">
            <v>Institute</v>
          </cell>
          <cell r="M3711">
            <v>11</v>
          </cell>
          <cell r="N3711" t="str">
            <v>CARN-4</v>
          </cell>
          <cell r="O3711" t="str">
            <v/>
          </cell>
          <cell r="P3711" t="str">
            <v/>
          </cell>
          <cell r="Q3711">
            <v>2</v>
          </cell>
          <cell r="R3711" t="str">
            <v>Année Philologique</v>
          </cell>
          <cell r="S3711" t="str">
            <v/>
          </cell>
        </row>
        <row r="3712">
          <cell r="E3712">
            <v>2632</v>
          </cell>
          <cell r="F3712" t="str">
            <v>Logins</v>
          </cell>
          <cell r="G3712" t="str">
            <v>201912</v>
          </cell>
          <cell r="H3712" t="str">
            <v>Dickinson College</v>
          </cell>
          <cell r="I3712" t="str">
            <v>Carlisle</v>
          </cell>
          <cell r="J3712" t="str">
            <v>USA</v>
          </cell>
          <cell r="K3712">
            <v>2</v>
          </cell>
          <cell r="L3712" t="str">
            <v>Institute</v>
          </cell>
          <cell r="M3712">
            <v>11</v>
          </cell>
          <cell r="N3712" t="str">
            <v>CARN-4</v>
          </cell>
          <cell r="O3712" t="str">
            <v/>
          </cell>
          <cell r="P3712" t="str">
            <v/>
          </cell>
          <cell r="Q3712">
            <v>2</v>
          </cell>
          <cell r="R3712" t="str">
            <v>Année Philologique</v>
          </cell>
          <cell r="S3712" t="str">
            <v/>
          </cell>
        </row>
        <row r="3713">
          <cell r="E3713">
            <v>2639</v>
          </cell>
          <cell r="F3713" t="str">
            <v>Logins</v>
          </cell>
          <cell r="G3713" t="str">
            <v>201901</v>
          </cell>
          <cell r="H3713" t="str">
            <v>SLUB Dresden</v>
          </cell>
          <cell r="I3713" t="str">
            <v>Dresden</v>
          </cell>
          <cell r="J3713" t="str">
            <v>Germany</v>
          </cell>
          <cell r="K3713">
            <v>1</v>
          </cell>
          <cell r="L3713" t="str">
            <v>Consortium</v>
          </cell>
          <cell r="M3713">
            <v>2</v>
          </cell>
          <cell r="N3713" t="str">
            <v>Campus Wide</v>
          </cell>
          <cell r="O3713" t="str">
            <v/>
          </cell>
          <cell r="P3713" t="str">
            <v/>
          </cell>
          <cell r="Q3713">
            <v>120</v>
          </cell>
          <cell r="R3713" t="str">
            <v>Année Philologique</v>
          </cell>
          <cell r="S3713" t="str">
            <v/>
          </cell>
        </row>
        <row r="3714">
          <cell r="E3714">
            <v>2639</v>
          </cell>
          <cell r="F3714" t="str">
            <v>Logins</v>
          </cell>
          <cell r="G3714" t="str">
            <v>201902</v>
          </cell>
          <cell r="H3714" t="str">
            <v>SLUB Dresden</v>
          </cell>
          <cell r="I3714" t="str">
            <v>Dresden</v>
          </cell>
          <cell r="J3714" t="str">
            <v>Germany</v>
          </cell>
          <cell r="K3714">
            <v>1</v>
          </cell>
          <cell r="L3714" t="str">
            <v>Consortium</v>
          </cell>
          <cell r="M3714">
            <v>2</v>
          </cell>
          <cell r="N3714" t="str">
            <v>Campus Wide</v>
          </cell>
          <cell r="O3714" t="str">
            <v/>
          </cell>
          <cell r="P3714" t="str">
            <v/>
          </cell>
          <cell r="Q3714">
            <v>120</v>
          </cell>
          <cell r="R3714" t="str">
            <v>Année Philologique</v>
          </cell>
          <cell r="S3714" t="str">
            <v/>
          </cell>
        </row>
        <row r="3715">
          <cell r="E3715">
            <v>2639</v>
          </cell>
          <cell r="F3715" t="str">
            <v>Logins</v>
          </cell>
          <cell r="G3715" t="str">
            <v>201903</v>
          </cell>
          <cell r="H3715" t="str">
            <v>SLUB Dresden</v>
          </cell>
          <cell r="I3715" t="str">
            <v>Dresden</v>
          </cell>
          <cell r="J3715" t="str">
            <v>Germany</v>
          </cell>
          <cell r="K3715">
            <v>1</v>
          </cell>
          <cell r="L3715" t="str">
            <v>Consortium</v>
          </cell>
          <cell r="M3715">
            <v>2</v>
          </cell>
          <cell r="N3715" t="str">
            <v>Campus Wide</v>
          </cell>
          <cell r="O3715" t="str">
            <v/>
          </cell>
          <cell r="P3715" t="str">
            <v/>
          </cell>
          <cell r="Q3715">
            <v>120</v>
          </cell>
          <cell r="R3715" t="str">
            <v>Année Philologique</v>
          </cell>
          <cell r="S3715" t="str">
            <v/>
          </cell>
        </row>
        <row r="3716">
          <cell r="E3716">
            <v>2639</v>
          </cell>
          <cell r="F3716" t="str">
            <v>Logins</v>
          </cell>
          <cell r="G3716" t="str">
            <v>201904</v>
          </cell>
          <cell r="H3716" t="str">
            <v>SLUB Dresden</v>
          </cell>
          <cell r="I3716" t="str">
            <v>Dresden</v>
          </cell>
          <cell r="J3716" t="str">
            <v>Germany</v>
          </cell>
          <cell r="K3716">
            <v>1</v>
          </cell>
          <cell r="L3716" t="str">
            <v>Consortium</v>
          </cell>
          <cell r="M3716">
            <v>2</v>
          </cell>
          <cell r="N3716" t="str">
            <v>Campus Wide</v>
          </cell>
          <cell r="O3716" t="str">
            <v/>
          </cell>
          <cell r="P3716" t="str">
            <v/>
          </cell>
          <cell r="Q3716">
            <v>120</v>
          </cell>
          <cell r="R3716" t="str">
            <v>Année Philologique</v>
          </cell>
          <cell r="S3716" t="str">
            <v/>
          </cell>
        </row>
        <row r="3717">
          <cell r="E3717">
            <v>2639</v>
          </cell>
          <cell r="F3717" t="str">
            <v>Logins</v>
          </cell>
          <cell r="G3717" t="str">
            <v>201905</v>
          </cell>
          <cell r="H3717" t="str">
            <v>SLUB Dresden</v>
          </cell>
          <cell r="I3717" t="str">
            <v>Dresden</v>
          </cell>
          <cell r="J3717" t="str">
            <v>Germany</v>
          </cell>
          <cell r="K3717">
            <v>1</v>
          </cell>
          <cell r="L3717" t="str">
            <v>Consortium</v>
          </cell>
          <cell r="M3717">
            <v>2</v>
          </cell>
          <cell r="N3717" t="str">
            <v>Campus Wide</v>
          </cell>
          <cell r="O3717" t="str">
            <v/>
          </cell>
          <cell r="P3717" t="str">
            <v/>
          </cell>
          <cell r="Q3717">
            <v>120</v>
          </cell>
          <cell r="R3717" t="str">
            <v>Année Philologique</v>
          </cell>
          <cell r="S3717" t="str">
            <v/>
          </cell>
        </row>
        <row r="3718">
          <cell r="E3718">
            <v>2639</v>
          </cell>
          <cell r="F3718" t="str">
            <v>Logins</v>
          </cell>
          <cell r="G3718" t="str">
            <v>201906</v>
          </cell>
          <cell r="H3718" t="str">
            <v>SLUB Dresden</v>
          </cell>
          <cell r="I3718" t="str">
            <v>Dresden</v>
          </cell>
          <cell r="J3718" t="str">
            <v>Germany</v>
          </cell>
          <cell r="K3718">
            <v>1</v>
          </cell>
          <cell r="L3718" t="str">
            <v>Consortium</v>
          </cell>
          <cell r="M3718">
            <v>2</v>
          </cell>
          <cell r="N3718" t="str">
            <v>Campus Wide</v>
          </cell>
          <cell r="O3718" t="str">
            <v/>
          </cell>
          <cell r="P3718" t="str">
            <v/>
          </cell>
          <cell r="Q3718">
            <v>120</v>
          </cell>
          <cell r="R3718" t="str">
            <v>Année Philologique</v>
          </cell>
          <cell r="S3718" t="str">
            <v/>
          </cell>
        </row>
        <row r="3719">
          <cell r="E3719">
            <v>2639</v>
          </cell>
          <cell r="F3719" t="str">
            <v>Logins</v>
          </cell>
          <cell r="G3719" t="str">
            <v>201907</v>
          </cell>
          <cell r="H3719" t="str">
            <v>SLUB Dresden</v>
          </cell>
          <cell r="I3719" t="str">
            <v>Dresden</v>
          </cell>
          <cell r="J3719" t="str">
            <v>Germany</v>
          </cell>
          <cell r="K3719">
            <v>1</v>
          </cell>
          <cell r="L3719" t="str">
            <v>Consortium</v>
          </cell>
          <cell r="M3719">
            <v>2</v>
          </cell>
          <cell r="N3719" t="str">
            <v>Campus Wide</v>
          </cell>
          <cell r="O3719" t="str">
            <v/>
          </cell>
          <cell r="P3719" t="str">
            <v/>
          </cell>
          <cell r="Q3719">
            <v>120</v>
          </cell>
          <cell r="R3719" t="str">
            <v>Année Philologique</v>
          </cell>
          <cell r="S3719" t="str">
            <v/>
          </cell>
        </row>
        <row r="3720">
          <cell r="E3720">
            <v>2639</v>
          </cell>
          <cell r="F3720" t="str">
            <v>Logins</v>
          </cell>
          <cell r="G3720" t="str">
            <v>201908</v>
          </cell>
          <cell r="H3720" t="str">
            <v>SLUB Dresden</v>
          </cell>
          <cell r="I3720" t="str">
            <v>Dresden</v>
          </cell>
          <cell r="J3720" t="str">
            <v>Germany</v>
          </cell>
          <cell r="K3720">
            <v>1</v>
          </cell>
          <cell r="L3720" t="str">
            <v>Consortium</v>
          </cell>
          <cell r="M3720">
            <v>2</v>
          </cell>
          <cell r="N3720" t="str">
            <v>Campus Wide</v>
          </cell>
          <cell r="O3720" t="str">
            <v/>
          </cell>
          <cell r="P3720" t="str">
            <v/>
          </cell>
          <cell r="Q3720">
            <v>120</v>
          </cell>
          <cell r="R3720" t="str">
            <v>Année Philologique</v>
          </cell>
          <cell r="S3720" t="str">
            <v/>
          </cell>
        </row>
        <row r="3721">
          <cell r="E3721">
            <v>2639</v>
          </cell>
          <cell r="F3721" t="str">
            <v>Logins</v>
          </cell>
          <cell r="G3721" t="str">
            <v>201909</v>
          </cell>
          <cell r="H3721" t="str">
            <v>SLUB Dresden</v>
          </cell>
          <cell r="I3721" t="str">
            <v>Dresden</v>
          </cell>
          <cell r="J3721" t="str">
            <v>Germany</v>
          </cell>
          <cell r="K3721">
            <v>1</v>
          </cell>
          <cell r="L3721" t="str">
            <v>Consortium</v>
          </cell>
          <cell r="M3721">
            <v>2</v>
          </cell>
          <cell r="N3721" t="str">
            <v>Campus Wide</v>
          </cell>
          <cell r="O3721" t="str">
            <v/>
          </cell>
          <cell r="P3721" t="str">
            <v/>
          </cell>
          <cell r="Q3721">
            <v>120</v>
          </cell>
          <cell r="R3721" t="str">
            <v>Année Philologique</v>
          </cell>
          <cell r="S3721" t="str">
            <v/>
          </cell>
        </row>
        <row r="3722">
          <cell r="E3722">
            <v>2639</v>
          </cell>
          <cell r="F3722" t="str">
            <v>Logins</v>
          </cell>
          <cell r="G3722" t="str">
            <v>201910</v>
          </cell>
          <cell r="H3722" t="str">
            <v>SLUB Dresden</v>
          </cell>
          <cell r="I3722" t="str">
            <v>Dresden</v>
          </cell>
          <cell r="J3722" t="str">
            <v>Germany</v>
          </cell>
          <cell r="K3722">
            <v>1</v>
          </cell>
          <cell r="L3722" t="str">
            <v>Consortium</v>
          </cell>
          <cell r="M3722">
            <v>2</v>
          </cell>
          <cell r="N3722" t="str">
            <v>Campus Wide</v>
          </cell>
          <cell r="O3722" t="str">
            <v/>
          </cell>
          <cell r="P3722" t="str">
            <v/>
          </cell>
          <cell r="Q3722">
            <v>120</v>
          </cell>
          <cell r="R3722" t="str">
            <v>Année Philologique</v>
          </cell>
          <cell r="S3722" t="str">
            <v/>
          </cell>
        </row>
        <row r="3723">
          <cell r="E3723">
            <v>2639</v>
          </cell>
          <cell r="F3723" t="str">
            <v>Logins</v>
          </cell>
          <cell r="G3723" t="str">
            <v>201911</v>
          </cell>
          <cell r="H3723" t="str">
            <v>SLUB Dresden</v>
          </cell>
          <cell r="I3723" t="str">
            <v>Dresden</v>
          </cell>
          <cell r="J3723" t="str">
            <v>Germany</v>
          </cell>
          <cell r="K3723">
            <v>1</v>
          </cell>
          <cell r="L3723" t="str">
            <v>Consortium</v>
          </cell>
          <cell r="M3723">
            <v>2</v>
          </cell>
          <cell r="N3723" t="str">
            <v>Campus Wide</v>
          </cell>
          <cell r="O3723" t="str">
            <v/>
          </cell>
          <cell r="P3723" t="str">
            <v/>
          </cell>
          <cell r="Q3723">
            <v>120</v>
          </cell>
          <cell r="R3723" t="str">
            <v>Année Philologique</v>
          </cell>
          <cell r="S3723" t="str">
            <v/>
          </cell>
        </row>
        <row r="3724">
          <cell r="E3724">
            <v>2639</v>
          </cell>
          <cell r="F3724" t="str">
            <v>Logins</v>
          </cell>
          <cell r="G3724" t="str">
            <v>201912</v>
          </cell>
          <cell r="H3724" t="str">
            <v>SLUB Dresden</v>
          </cell>
          <cell r="I3724" t="str">
            <v>Dresden</v>
          </cell>
          <cell r="J3724" t="str">
            <v>Germany</v>
          </cell>
          <cell r="K3724">
            <v>1</v>
          </cell>
          <cell r="L3724" t="str">
            <v>Consortium</v>
          </cell>
          <cell r="M3724">
            <v>2</v>
          </cell>
          <cell r="N3724" t="str">
            <v>Campus Wide</v>
          </cell>
          <cell r="O3724" t="str">
            <v/>
          </cell>
          <cell r="P3724" t="str">
            <v/>
          </cell>
          <cell r="Q3724">
            <v>120</v>
          </cell>
          <cell r="R3724" t="str">
            <v>Année Philologique</v>
          </cell>
          <cell r="S3724" t="str">
            <v/>
          </cell>
        </row>
        <row r="3725">
          <cell r="E3725">
            <v>2650</v>
          </cell>
          <cell r="F3725" t="str">
            <v>Logins</v>
          </cell>
          <cell r="G3725" t="str">
            <v>201901</v>
          </cell>
          <cell r="H3725" t="str">
            <v>Università degli Studi di Salerno</v>
          </cell>
          <cell r="I3725" t="str">
            <v>Fisciano</v>
          </cell>
          <cell r="J3725" t="str">
            <v>Italy</v>
          </cell>
          <cell r="K3725">
            <v>2</v>
          </cell>
          <cell r="L3725" t="str">
            <v>Institute</v>
          </cell>
          <cell r="M3725">
            <v>3</v>
          </cell>
          <cell r="N3725" t="str">
            <v>Standard</v>
          </cell>
          <cell r="O3725" t="str">
            <v/>
          </cell>
          <cell r="P3725" t="str">
            <v/>
          </cell>
          <cell r="Q3725">
            <v>3</v>
          </cell>
          <cell r="R3725" t="str">
            <v>Année Philologique</v>
          </cell>
          <cell r="S3725" t="str">
            <v/>
          </cell>
        </row>
        <row r="3726">
          <cell r="E3726">
            <v>2650</v>
          </cell>
          <cell r="F3726" t="str">
            <v>Logins</v>
          </cell>
          <cell r="G3726" t="str">
            <v>201902</v>
          </cell>
          <cell r="H3726" t="str">
            <v>Università degli Studi di Salerno</v>
          </cell>
          <cell r="I3726" t="str">
            <v>Fisciano</v>
          </cell>
          <cell r="J3726" t="str">
            <v>Italy</v>
          </cell>
          <cell r="K3726">
            <v>2</v>
          </cell>
          <cell r="L3726" t="str">
            <v>Institute</v>
          </cell>
          <cell r="M3726">
            <v>3</v>
          </cell>
          <cell r="N3726" t="str">
            <v>Standard</v>
          </cell>
          <cell r="O3726" t="str">
            <v/>
          </cell>
          <cell r="P3726" t="str">
            <v/>
          </cell>
          <cell r="Q3726">
            <v>3</v>
          </cell>
          <cell r="R3726" t="str">
            <v>Année Philologique</v>
          </cell>
          <cell r="S3726" t="str">
            <v/>
          </cell>
        </row>
        <row r="3727">
          <cell r="E3727">
            <v>2650</v>
          </cell>
          <cell r="F3727" t="str">
            <v>Logins</v>
          </cell>
          <cell r="G3727" t="str">
            <v>201903</v>
          </cell>
          <cell r="H3727" t="str">
            <v>Università degli Studi di Salerno</v>
          </cell>
          <cell r="I3727" t="str">
            <v>Fisciano</v>
          </cell>
          <cell r="J3727" t="str">
            <v>Italy</v>
          </cell>
          <cell r="K3727">
            <v>2</v>
          </cell>
          <cell r="L3727" t="str">
            <v>Institute</v>
          </cell>
          <cell r="M3727">
            <v>3</v>
          </cell>
          <cell r="N3727" t="str">
            <v>Standard</v>
          </cell>
          <cell r="O3727" t="str">
            <v/>
          </cell>
          <cell r="P3727" t="str">
            <v/>
          </cell>
          <cell r="Q3727">
            <v>3</v>
          </cell>
          <cell r="R3727" t="str">
            <v>Année Philologique</v>
          </cell>
          <cell r="S3727" t="str">
            <v/>
          </cell>
        </row>
        <row r="3728">
          <cell r="E3728">
            <v>2650</v>
          </cell>
          <cell r="F3728" t="str">
            <v>Logins</v>
          </cell>
          <cell r="G3728" t="str">
            <v>201904</v>
          </cell>
          <cell r="H3728" t="str">
            <v>Università degli Studi di Salerno</v>
          </cell>
          <cell r="I3728" t="str">
            <v>Fisciano</v>
          </cell>
          <cell r="J3728" t="str">
            <v>Italy</v>
          </cell>
          <cell r="K3728">
            <v>2</v>
          </cell>
          <cell r="L3728" t="str">
            <v>Institute</v>
          </cell>
          <cell r="M3728">
            <v>3</v>
          </cell>
          <cell r="N3728" t="str">
            <v>Standard</v>
          </cell>
          <cell r="O3728" t="str">
            <v/>
          </cell>
          <cell r="P3728" t="str">
            <v/>
          </cell>
          <cell r="Q3728">
            <v>3</v>
          </cell>
          <cell r="R3728" t="str">
            <v>Année Philologique</v>
          </cell>
          <cell r="S3728" t="str">
            <v/>
          </cell>
        </row>
        <row r="3729">
          <cell r="E3729">
            <v>2650</v>
          </cell>
          <cell r="F3729" t="str">
            <v>Logins</v>
          </cell>
          <cell r="G3729" t="str">
            <v>201905</v>
          </cell>
          <cell r="H3729" t="str">
            <v>Università degli Studi di Salerno</v>
          </cell>
          <cell r="I3729" t="str">
            <v>Fisciano</v>
          </cell>
          <cell r="J3729" t="str">
            <v>Italy</v>
          </cell>
          <cell r="K3729">
            <v>2</v>
          </cell>
          <cell r="L3729" t="str">
            <v>Institute</v>
          </cell>
          <cell r="M3729">
            <v>3</v>
          </cell>
          <cell r="N3729" t="str">
            <v>Standard</v>
          </cell>
          <cell r="O3729" t="str">
            <v/>
          </cell>
          <cell r="P3729" t="str">
            <v/>
          </cell>
          <cell r="Q3729">
            <v>3</v>
          </cell>
          <cell r="R3729" t="str">
            <v>Année Philologique</v>
          </cell>
          <cell r="S3729" t="str">
            <v/>
          </cell>
        </row>
        <row r="3730">
          <cell r="E3730">
            <v>2650</v>
          </cell>
          <cell r="F3730" t="str">
            <v>Logins</v>
          </cell>
          <cell r="G3730" t="str">
            <v>201906</v>
          </cell>
          <cell r="H3730" t="str">
            <v>Università degli Studi di Salerno</v>
          </cell>
          <cell r="I3730" t="str">
            <v>Fisciano</v>
          </cell>
          <cell r="J3730" t="str">
            <v>Italy</v>
          </cell>
          <cell r="K3730">
            <v>2</v>
          </cell>
          <cell r="L3730" t="str">
            <v>Institute</v>
          </cell>
          <cell r="M3730">
            <v>3</v>
          </cell>
          <cell r="N3730" t="str">
            <v>Standard</v>
          </cell>
          <cell r="O3730" t="str">
            <v/>
          </cell>
          <cell r="P3730" t="str">
            <v/>
          </cell>
          <cell r="Q3730">
            <v>3</v>
          </cell>
          <cell r="R3730" t="str">
            <v>Année Philologique</v>
          </cell>
          <cell r="S3730" t="str">
            <v/>
          </cell>
        </row>
        <row r="3731">
          <cell r="E3731">
            <v>2650</v>
          </cell>
          <cell r="F3731" t="str">
            <v>Logins</v>
          </cell>
          <cell r="G3731" t="str">
            <v>201907</v>
          </cell>
          <cell r="H3731" t="str">
            <v>Università degli Studi di Salerno</v>
          </cell>
          <cell r="I3731" t="str">
            <v>Fisciano</v>
          </cell>
          <cell r="J3731" t="str">
            <v>Italy</v>
          </cell>
          <cell r="K3731">
            <v>2</v>
          </cell>
          <cell r="L3731" t="str">
            <v>Institute</v>
          </cell>
          <cell r="M3731">
            <v>3</v>
          </cell>
          <cell r="N3731" t="str">
            <v>Standard</v>
          </cell>
          <cell r="O3731" t="str">
            <v/>
          </cell>
          <cell r="P3731" t="str">
            <v/>
          </cell>
          <cell r="Q3731">
            <v>3</v>
          </cell>
          <cell r="R3731" t="str">
            <v>Année Philologique</v>
          </cell>
          <cell r="S3731" t="str">
            <v/>
          </cell>
        </row>
        <row r="3732">
          <cell r="E3732">
            <v>2650</v>
          </cell>
          <cell r="F3732" t="str">
            <v>Logins</v>
          </cell>
          <cell r="G3732" t="str">
            <v>201908</v>
          </cell>
          <cell r="H3732" t="str">
            <v>Università degli Studi di Salerno</v>
          </cell>
          <cell r="I3732" t="str">
            <v>Fisciano</v>
          </cell>
          <cell r="J3732" t="str">
            <v>Italy</v>
          </cell>
          <cell r="K3732">
            <v>2</v>
          </cell>
          <cell r="L3732" t="str">
            <v>Institute</v>
          </cell>
          <cell r="M3732">
            <v>3</v>
          </cell>
          <cell r="N3732" t="str">
            <v>Standard</v>
          </cell>
          <cell r="O3732" t="str">
            <v/>
          </cell>
          <cell r="P3732" t="str">
            <v/>
          </cell>
          <cell r="Q3732">
            <v>3</v>
          </cell>
          <cell r="R3732" t="str">
            <v>Année Philologique</v>
          </cell>
          <cell r="S3732" t="str">
            <v/>
          </cell>
        </row>
        <row r="3733">
          <cell r="E3733">
            <v>2650</v>
          </cell>
          <cell r="F3733" t="str">
            <v>Logins</v>
          </cell>
          <cell r="G3733" t="str">
            <v>201909</v>
          </cell>
          <cell r="H3733" t="str">
            <v>Università degli Studi di Salerno</v>
          </cell>
          <cell r="I3733" t="str">
            <v>Fisciano</v>
          </cell>
          <cell r="J3733" t="str">
            <v>Italy</v>
          </cell>
          <cell r="K3733">
            <v>2</v>
          </cell>
          <cell r="L3733" t="str">
            <v>Institute</v>
          </cell>
          <cell r="M3733">
            <v>3</v>
          </cell>
          <cell r="N3733" t="str">
            <v>Standard</v>
          </cell>
          <cell r="O3733" t="str">
            <v/>
          </cell>
          <cell r="P3733" t="str">
            <v/>
          </cell>
          <cell r="Q3733">
            <v>3</v>
          </cell>
          <cell r="R3733" t="str">
            <v>Année Philologique</v>
          </cell>
          <cell r="S3733" t="str">
            <v/>
          </cell>
        </row>
        <row r="3734">
          <cell r="E3734">
            <v>2650</v>
          </cell>
          <cell r="F3734" t="str">
            <v>Logins</v>
          </cell>
          <cell r="G3734" t="str">
            <v>201910</v>
          </cell>
          <cell r="H3734" t="str">
            <v>Università degli Studi di Salerno</v>
          </cell>
          <cell r="I3734" t="str">
            <v>Fisciano</v>
          </cell>
          <cell r="J3734" t="str">
            <v>Italy</v>
          </cell>
          <cell r="K3734">
            <v>2</v>
          </cell>
          <cell r="L3734" t="str">
            <v>Institute</v>
          </cell>
          <cell r="M3734">
            <v>3</v>
          </cell>
          <cell r="N3734" t="str">
            <v>Standard</v>
          </cell>
          <cell r="O3734" t="str">
            <v/>
          </cell>
          <cell r="P3734" t="str">
            <v/>
          </cell>
          <cell r="Q3734">
            <v>3</v>
          </cell>
          <cell r="R3734" t="str">
            <v>Année Philologique</v>
          </cell>
          <cell r="S3734" t="str">
            <v/>
          </cell>
        </row>
        <row r="3735">
          <cell r="E3735">
            <v>2650</v>
          </cell>
          <cell r="F3735" t="str">
            <v>Logins</v>
          </cell>
          <cell r="G3735" t="str">
            <v>201911</v>
          </cell>
          <cell r="H3735" t="str">
            <v>Università degli Studi di Salerno</v>
          </cell>
          <cell r="I3735" t="str">
            <v>Fisciano</v>
          </cell>
          <cell r="J3735" t="str">
            <v>Italy</v>
          </cell>
          <cell r="K3735">
            <v>2</v>
          </cell>
          <cell r="L3735" t="str">
            <v>Institute</v>
          </cell>
          <cell r="M3735">
            <v>3</v>
          </cell>
          <cell r="N3735" t="str">
            <v>Standard</v>
          </cell>
          <cell r="O3735" t="str">
            <v/>
          </cell>
          <cell r="P3735" t="str">
            <v/>
          </cell>
          <cell r="Q3735">
            <v>3</v>
          </cell>
          <cell r="R3735" t="str">
            <v>Année Philologique</v>
          </cell>
          <cell r="S3735" t="str">
            <v/>
          </cell>
        </row>
        <row r="3736">
          <cell r="E3736">
            <v>2650</v>
          </cell>
          <cell r="F3736" t="str">
            <v>Logins</v>
          </cell>
          <cell r="G3736" t="str">
            <v>201912</v>
          </cell>
          <cell r="H3736" t="str">
            <v>Università degli Studi di Salerno</v>
          </cell>
          <cell r="I3736" t="str">
            <v>Fisciano</v>
          </cell>
          <cell r="J3736" t="str">
            <v>Italy</v>
          </cell>
          <cell r="K3736">
            <v>2</v>
          </cell>
          <cell r="L3736" t="str">
            <v>Institute</v>
          </cell>
          <cell r="M3736">
            <v>3</v>
          </cell>
          <cell r="N3736" t="str">
            <v>Standard</v>
          </cell>
          <cell r="O3736" t="str">
            <v/>
          </cell>
          <cell r="P3736" t="str">
            <v/>
          </cell>
          <cell r="Q3736">
            <v>3</v>
          </cell>
          <cell r="R3736" t="str">
            <v>Année Philologique</v>
          </cell>
          <cell r="S3736" t="str">
            <v/>
          </cell>
        </row>
        <row r="3737">
          <cell r="E3737">
            <v>2673</v>
          </cell>
          <cell r="F3737" t="str">
            <v>Logins</v>
          </cell>
          <cell r="G3737" t="str">
            <v>201901</v>
          </cell>
          <cell r="H3737" t="str">
            <v>Università Cattolica del Sacro Cuore</v>
          </cell>
          <cell r="I3737" t="str">
            <v>Milano</v>
          </cell>
          <cell r="J3737" t="str">
            <v>Italy</v>
          </cell>
          <cell r="K3737">
            <v>2</v>
          </cell>
          <cell r="L3737" t="str">
            <v>Institute</v>
          </cell>
          <cell r="M3737">
            <v>2</v>
          </cell>
          <cell r="N3737" t="str">
            <v>Campus Wide</v>
          </cell>
          <cell r="O3737" t="str">
            <v/>
          </cell>
          <cell r="P3737" t="str">
            <v/>
          </cell>
          <cell r="Q3737">
            <v>50</v>
          </cell>
          <cell r="R3737" t="str">
            <v>Année Philologique</v>
          </cell>
          <cell r="S3737" t="str">
            <v/>
          </cell>
        </row>
        <row r="3738">
          <cell r="E3738">
            <v>2673</v>
          </cell>
          <cell r="F3738" t="str">
            <v>Logins</v>
          </cell>
          <cell r="G3738" t="str">
            <v>201902</v>
          </cell>
          <cell r="H3738" t="str">
            <v>Università Cattolica del Sacro Cuore</v>
          </cell>
          <cell r="I3738" t="str">
            <v>Milano</v>
          </cell>
          <cell r="J3738" t="str">
            <v>Italy</v>
          </cell>
          <cell r="K3738">
            <v>2</v>
          </cell>
          <cell r="L3738" t="str">
            <v>Institute</v>
          </cell>
          <cell r="M3738">
            <v>2</v>
          </cell>
          <cell r="N3738" t="str">
            <v>Campus Wide</v>
          </cell>
          <cell r="O3738" t="str">
            <v/>
          </cell>
          <cell r="P3738" t="str">
            <v/>
          </cell>
          <cell r="Q3738">
            <v>50</v>
          </cell>
          <cell r="R3738" t="str">
            <v>Année Philologique</v>
          </cell>
          <cell r="S3738" t="str">
            <v/>
          </cell>
        </row>
        <row r="3739">
          <cell r="E3739">
            <v>2673</v>
          </cell>
          <cell r="F3739" t="str">
            <v>Logins</v>
          </cell>
          <cell r="G3739" t="str">
            <v>201903</v>
          </cell>
          <cell r="H3739" t="str">
            <v>Università Cattolica del Sacro Cuore</v>
          </cell>
          <cell r="I3739" t="str">
            <v>Milano</v>
          </cell>
          <cell r="J3739" t="str">
            <v>Italy</v>
          </cell>
          <cell r="K3739">
            <v>2</v>
          </cell>
          <cell r="L3739" t="str">
            <v>Institute</v>
          </cell>
          <cell r="M3739">
            <v>2</v>
          </cell>
          <cell r="N3739" t="str">
            <v>Campus Wide</v>
          </cell>
          <cell r="O3739" t="str">
            <v/>
          </cell>
          <cell r="P3739" t="str">
            <v/>
          </cell>
          <cell r="Q3739">
            <v>50</v>
          </cell>
          <cell r="R3739" t="str">
            <v>Année Philologique</v>
          </cell>
          <cell r="S3739" t="str">
            <v/>
          </cell>
        </row>
        <row r="3740">
          <cell r="E3740">
            <v>2673</v>
          </cell>
          <cell r="F3740" t="str">
            <v>Logins</v>
          </cell>
          <cell r="G3740" t="str">
            <v>201904</v>
          </cell>
          <cell r="H3740" t="str">
            <v>Università Cattolica del Sacro Cuore</v>
          </cell>
          <cell r="I3740" t="str">
            <v>Milano</v>
          </cell>
          <cell r="J3740" t="str">
            <v>Italy</v>
          </cell>
          <cell r="K3740">
            <v>2</v>
          </cell>
          <cell r="L3740" t="str">
            <v>Institute</v>
          </cell>
          <cell r="M3740">
            <v>2</v>
          </cell>
          <cell r="N3740" t="str">
            <v>Campus Wide</v>
          </cell>
          <cell r="O3740" t="str">
            <v/>
          </cell>
          <cell r="P3740" t="str">
            <v/>
          </cell>
          <cell r="Q3740">
            <v>50</v>
          </cell>
          <cell r="R3740" t="str">
            <v>Année Philologique</v>
          </cell>
          <cell r="S3740" t="str">
            <v/>
          </cell>
        </row>
        <row r="3741">
          <cell r="E3741">
            <v>2673</v>
          </cell>
          <cell r="F3741" t="str">
            <v>Logins</v>
          </cell>
          <cell r="G3741" t="str">
            <v>201905</v>
          </cell>
          <cell r="H3741" t="str">
            <v>Università Cattolica del Sacro Cuore</v>
          </cell>
          <cell r="I3741" t="str">
            <v>Milano</v>
          </cell>
          <cell r="J3741" t="str">
            <v>Italy</v>
          </cell>
          <cell r="K3741">
            <v>2</v>
          </cell>
          <cell r="L3741" t="str">
            <v>Institute</v>
          </cell>
          <cell r="M3741">
            <v>2</v>
          </cell>
          <cell r="N3741" t="str">
            <v>Campus Wide</v>
          </cell>
          <cell r="O3741" t="str">
            <v/>
          </cell>
          <cell r="P3741" t="str">
            <v/>
          </cell>
          <cell r="Q3741">
            <v>50</v>
          </cell>
          <cell r="R3741" t="str">
            <v>Année Philologique</v>
          </cell>
          <cell r="S3741" t="str">
            <v/>
          </cell>
        </row>
        <row r="3742">
          <cell r="E3742">
            <v>2673</v>
          </cell>
          <cell r="F3742" t="str">
            <v>Logins</v>
          </cell>
          <cell r="G3742" t="str">
            <v>201906</v>
          </cell>
          <cell r="H3742" t="str">
            <v>Università Cattolica del Sacro Cuore</v>
          </cell>
          <cell r="I3742" t="str">
            <v>Milano</v>
          </cell>
          <cell r="J3742" t="str">
            <v>Italy</v>
          </cell>
          <cell r="K3742">
            <v>2</v>
          </cell>
          <cell r="L3742" t="str">
            <v>Institute</v>
          </cell>
          <cell r="M3742">
            <v>2</v>
          </cell>
          <cell r="N3742" t="str">
            <v>Campus Wide</v>
          </cell>
          <cell r="O3742" t="str">
            <v/>
          </cell>
          <cell r="P3742" t="str">
            <v/>
          </cell>
          <cell r="Q3742">
            <v>50</v>
          </cell>
          <cell r="R3742" t="str">
            <v>Année Philologique</v>
          </cell>
          <cell r="S3742" t="str">
            <v/>
          </cell>
        </row>
        <row r="3743">
          <cell r="E3743">
            <v>2673</v>
          </cell>
          <cell r="F3743" t="str">
            <v>Logins</v>
          </cell>
          <cell r="G3743" t="str">
            <v>201907</v>
          </cell>
          <cell r="H3743" t="str">
            <v>Università Cattolica del Sacro Cuore</v>
          </cell>
          <cell r="I3743" t="str">
            <v>Milano</v>
          </cell>
          <cell r="J3743" t="str">
            <v>Italy</v>
          </cell>
          <cell r="K3743">
            <v>2</v>
          </cell>
          <cell r="L3743" t="str">
            <v>Institute</v>
          </cell>
          <cell r="M3743">
            <v>2</v>
          </cell>
          <cell r="N3743" t="str">
            <v>Campus Wide</v>
          </cell>
          <cell r="O3743" t="str">
            <v/>
          </cell>
          <cell r="P3743" t="str">
            <v/>
          </cell>
          <cell r="Q3743">
            <v>50</v>
          </cell>
          <cell r="R3743" t="str">
            <v>Année Philologique</v>
          </cell>
          <cell r="S3743" t="str">
            <v/>
          </cell>
        </row>
        <row r="3744">
          <cell r="E3744">
            <v>2673</v>
          </cell>
          <cell r="F3744" t="str">
            <v>Logins</v>
          </cell>
          <cell r="G3744" t="str">
            <v>201908</v>
          </cell>
          <cell r="H3744" t="str">
            <v>Università Cattolica del Sacro Cuore</v>
          </cell>
          <cell r="I3744" t="str">
            <v>Milano</v>
          </cell>
          <cell r="J3744" t="str">
            <v>Italy</v>
          </cell>
          <cell r="K3744">
            <v>2</v>
          </cell>
          <cell r="L3744" t="str">
            <v>Institute</v>
          </cell>
          <cell r="M3744">
            <v>2</v>
          </cell>
          <cell r="N3744" t="str">
            <v>Campus Wide</v>
          </cell>
          <cell r="O3744" t="str">
            <v/>
          </cell>
          <cell r="P3744" t="str">
            <v/>
          </cell>
          <cell r="Q3744">
            <v>50</v>
          </cell>
          <cell r="R3744" t="str">
            <v>Année Philologique</v>
          </cell>
          <cell r="S3744" t="str">
            <v/>
          </cell>
        </row>
        <row r="3745">
          <cell r="E3745">
            <v>2673</v>
          </cell>
          <cell r="F3745" t="str">
            <v>Logins</v>
          </cell>
          <cell r="G3745" t="str">
            <v>201909</v>
          </cell>
          <cell r="H3745" t="str">
            <v>Università Cattolica del Sacro Cuore</v>
          </cell>
          <cell r="I3745" t="str">
            <v>Milano</v>
          </cell>
          <cell r="J3745" t="str">
            <v>Italy</v>
          </cell>
          <cell r="K3745">
            <v>2</v>
          </cell>
          <cell r="L3745" t="str">
            <v>Institute</v>
          </cell>
          <cell r="M3745">
            <v>2</v>
          </cell>
          <cell r="N3745" t="str">
            <v>Campus Wide</v>
          </cell>
          <cell r="O3745" t="str">
            <v/>
          </cell>
          <cell r="P3745" t="str">
            <v/>
          </cell>
          <cell r="Q3745">
            <v>50</v>
          </cell>
          <cell r="R3745" t="str">
            <v>Année Philologique</v>
          </cell>
          <cell r="S3745" t="str">
            <v/>
          </cell>
        </row>
        <row r="3746">
          <cell r="E3746">
            <v>2673</v>
          </cell>
          <cell r="F3746" t="str">
            <v>Logins</v>
          </cell>
          <cell r="G3746" t="str">
            <v>201910</v>
          </cell>
          <cell r="H3746" t="str">
            <v>Università Cattolica del Sacro Cuore</v>
          </cell>
          <cell r="I3746" t="str">
            <v>Milano</v>
          </cell>
          <cell r="J3746" t="str">
            <v>Italy</v>
          </cell>
          <cell r="K3746">
            <v>2</v>
          </cell>
          <cell r="L3746" t="str">
            <v>Institute</v>
          </cell>
          <cell r="M3746">
            <v>2</v>
          </cell>
          <cell r="N3746" t="str">
            <v>Campus Wide</v>
          </cell>
          <cell r="O3746" t="str">
            <v/>
          </cell>
          <cell r="P3746" t="str">
            <v/>
          </cell>
          <cell r="Q3746">
            <v>50</v>
          </cell>
          <cell r="R3746" t="str">
            <v>Année Philologique</v>
          </cell>
          <cell r="S3746" t="str">
            <v/>
          </cell>
        </row>
        <row r="3747">
          <cell r="E3747">
            <v>2673</v>
          </cell>
          <cell r="F3747" t="str">
            <v>Logins</v>
          </cell>
          <cell r="G3747" t="str">
            <v>201911</v>
          </cell>
          <cell r="H3747" t="str">
            <v>Università Cattolica del Sacro Cuore</v>
          </cell>
          <cell r="I3747" t="str">
            <v>Milano</v>
          </cell>
          <cell r="J3747" t="str">
            <v>Italy</v>
          </cell>
          <cell r="K3747">
            <v>2</v>
          </cell>
          <cell r="L3747" t="str">
            <v>Institute</v>
          </cell>
          <cell r="M3747">
            <v>2</v>
          </cell>
          <cell r="N3747" t="str">
            <v>Campus Wide</v>
          </cell>
          <cell r="O3747" t="str">
            <v/>
          </cell>
          <cell r="P3747" t="str">
            <v/>
          </cell>
          <cell r="Q3747">
            <v>50</v>
          </cell>
          <cell r="R3747" t="str">
            <v>Année Philologique</v>
          </cell>
          <cell r="S3747" t="str">
            <v/>
          </cell>
        </row>
        <row r="3748">
          <cell r="E3748">
            <v>2673</v>
          </cell>
          <cell r="F3748" t="str">
            <v>Logins</v>
          </cell>
          <cell r="G3748" t="str">
            <v>201912</v>
          </cell>
          <cell r="H3748" t="str">
            <v>Università Cattolica del Sacro Cuore</v>
          </cell>
          <cell r="I3748" t="str">
            <v>Milano</v>
          </cell>
          <cell r="J3748" t="str">
            <v>Italy</v>
          </cell>
          <cell r="K3748">
            <v>2</v>
          </cell>
          <cell r="L3748" t="str">
            <v>Institute</v>
          </cell>
          <cell r="M3748">
            <v>2</v>
          </cell>
          <cell r="N3748" t="str">
            <v>Campus Wide</v>
          </cell>
          <cell r="O3748" t="str">
            <v/>
          </cell>
          <cell r="P3748" t="str">
            <v/>
          </cell>
          <cell r="Q3748">
            <v>50</v>
          </cell>
          <cell r="R3748" t="str">
            <v>Année Philologique</v>
          </cell>
          <cell r="S3748" t="str">
            <v/>
          </cell>
        </row>
        <row r="3749">
          <cell r="E3749">
            <v>2675</v>
          </cell>
          <cell r="F3749" t="str">
            <v>Logins</v>
          </cell>
          <cell r="G3749" t="str">
            <v>201901</v>
          </cell>
          <cell r="H3749" t="str">
            <v>Alberto Ferreiro</v>
          </cell>
          <cell r="I3749" t="str">
            <v>Seattle</v>
          </cell>
          <cell r="J3749" t="str">
            <v>USA</v>
          </cell>
          <cell r="K3749">
            <v>4</v>
          </cell>
          <cell r="L3749" t="str">
            <v>Private</v>
          </cell>
          <cell r="M3749">
            <v>5</v>
          </cell>
          <cell r="N3749" t="str">
            <v>Individual</v>
          </cell>
          <cell r="O3749" t="str">
            <v/>
          </cell>
          <cell r="P3749" t="str">
            <v/>
          </cell>
          <cell r="Q3749">
            <v>1</v>
          </cell>
          <cell r="R3749" t="str">
            <v>Année Philologique</v>
          </cell>
          <cell r="S3749" t="str">
            <v/>
          </cell>
        </row>
        <row r="3750">
          <cell r="E3750">
            <v>2690</v>
          </cell>
          <cell r="F3750" t="str">
            <v>Logins</v>
          </cell>
          <cell r="G3750" t="str">
            <v>201901</v>
          </cell>
          <cell r="H3750" t="str">
            <v>University of London - Institute of Classical Studies</v>
          </cell>
          <cell r="I3750" t="str">
            <v>London</v>
          </cell>
          <cell r="J3750" t="str">
            <v>UK</v>
          </cell>
          <cell r="K3750">
            <v>2</v>
          </cell>
          <cell r="L3750" t="str">
            <v>Institute</v>
          </cell>
          <cell r="M3750">
            <v>18</v>
          </cell>
          <cell r="N3750" t="str">
            <v>JISC-6</v>
          </cell>
          <cell r="O3750" t="str">
            <v/>
          </cell>
          <cell r="P3750" t="str">
            <v/>
          </cell>
          <cell r="Q3750">
            <v>40</v>
          </cell>
          <cell r="R3750" t="str">
            <v>Année Philologique</v>
          </cell>
          <cell r="S3750" t="str">
            <v/>
          </cell>
        </row>
        <row r="3751">
          <cell r="E3751">
            <v>2690</v>
          </cell>
          <cell r="F3751" t="str">
            <v>Logins</v>
          </cell>
          <cell r="G3751" t="str">
            <v>201902</v>
          </cell>
          <cell r="H3751" t="str">
            <v>University of London - Institute of Classical Studies</v>
          </cell>
          <cell r="I3751" t="str">
            <v>London</v>
          </cell>
          <cell r="J3751" t="str">
            <v>UK</v>
          </cell>
          <cell r="K3751">
            <v>2</v>
          </cell>
          <cell r="L3751" t="str">
            <v>Institute</v>
          </cell>
          <cell r="M3751">
            <v>18</v>
          </cell>
          <cell r="N3751" t="str">
            <v>JISC-6</v>
          </cell>
          <cell r="O3751" t="str">
            <v/>
          </cell>
          <cell r="P3751" t="str">
            <v/>
          </cell>
          <cell r="Q3751">
            <v>40</v>
          </cell>
          <cell r="R3751" t="str">
            <v>Année Philologique</v>
          </cell>
          <cell r="S3751" t="str">
            <v/>
          </cell>
        </row>
        <row r="3752">
          <cell r="E3752">
            <v>2690</v>
          </cell>
          <cell r="F3752" t="str">
            <v>Logins</v>
          </cell>
          <cell r="G3752" t="str">
            <v>201903</v>
          </cell>
          <cell r="H3752" t="str">
            <v>University of London - Institute of Classical Studies</v>
          </cell>
          <cell r="I3752" t="str">
            <v>London</v>
          </cell>
          <cell r="J3752" t="str">
            <v>UK</v>
          </cell>
          <cell r="K3752">
            <v>2</v>
          </cell>
          <cell r="L3752" t="str">
            <v>Institute</v>
          </cell>
          <cell r="M3752">
            <v>18</v>
          </cell>
          <cell r="N3752" t="str">
            <v>JISC-6</v>
          </cell>
          <cell r="O3752" t="str">
            <v/>
          </cell>
          <cell r="P3752" t="str">
            <v/>
          </cell>
          <cell r="Q3752">
            <v>40</v>
          </cell>
          <cell r="R3752" t="str">
            <v>Année Philologique</v>
          </cell>
          <cell r="S3752" t="str">
            <v/>
          </cell>
        </row>
        <row r="3753">
          <cell r="E3753">
            <v>2690</v>
          </cell>
          <cell r="F3753" t="str">
            <v>Logins</v>
          </cell>
          <cell r="G3753" t="str">
            <v>201904</v>
          </cell>
          <cell r="H3753" t="str">
            <v>University of London - Institute of Classical Studies</v>
          </cell>
          <cell r="I3753" t="str">
            <v>London</v>
          </cell>
          <cell r="J3753" t="str">
            <v>UK</v>
          </cell>
          <cell r="K3753">
            <v>2</v>
          </cell>
          <cell r="L3753" t="str">
            <v>Institute</v>
          </cell>
          <cell r="M3753">
            <v>18</v>
          </cell>
          <cell r="N3753" t="str">
            <v>JISC-6</v>
          </cell>
          <cell r="O3753" t="str">
            <v/>
          </cell>
          <cell r="P3753" t="str">
            <v/>
          </cell>
          <cell r="Q3753">
            <v>40</v>
          </cell>
          <cell r="R3753" t="str">
            <v>Année Philologique</v>
          </cell>
          <cell r="S3753" t="str">
            <v/>
          </cell>
        </row>
        <row r="3754">
          <cell r="E3754">
            <v>2690</v>
          </cell>
          <cell r="F3754" t="str">
            <v>Logins</v>
          </cell>
          <cell r="G3754" t="str">
            <v>201905</v>
          </cell>
          <cell r="H3754" t="str">
            <v>University of London - Institute of Classical Studies</v>
          </cell>
          <cell r="I3754" t="str">
            <v>London</v>
          </cell>
          <cell r="J3754" t="str">
            <v>UK</v>
          </cell>
          <cell r="K3754">
            <v>2</v>
          </cell>
          <cell r="L3754" t="str">
            <v>Institute</v>
          </cell>
          <cell r="M3754">
            <v>18</v>
          </cell>
          <cell r="N3754" t="str">
            <v>JISC-6</v>
          </cell>
          <cell r="O3754" t="str">
            <v/>
          </cell>
          <cell r="P3754" t="str">
            <v/>
          </cell>
          <cell r="Q3754">
            <v>40</v>
          </cell>
          <cell r="R3754" t="str">
            <v>Année Philologique</v>
          </cell>
          <cell r="S3754" t="str">
            <v/>
          </cell>
        </row>
        <row r="3755">
          <cell r="E3755">
            <v>2690</v>
          </cell>
          <cell r="F3755" t="str">
            <v>Logins</v>
          </cell>
          <cell r="G3755" t="str">
            <v>201906</v>
          </cell>
          <cell r="H3755" t="str">
            <v>University of London - Institute of Classical Studies</v>
          </cell>
          <cell r="I3755" t="str">
            <v>London</v>
          </cell>
          <cell r="J3755" t="str">
            <v>UK</v>
          </cell>
          <cell r="K3755">
            <v>2</v>
          </cell>
          <cell r="L3755" t="str">
            <v>Institute</v>
          </cell>
          <cell r="M3755">
            <v>18</v>
          </cell>
          <cell r="N3755" t="str">
            <v>JISC-6</v>
          </cell>
          <cell r="O3755" t="str">
            <v/>
          </cell>
          <cell r="P3755" t="str">
            <v/>
          </cell>
          <cell r="Q3755">
            <v>40</v>
          </cell>
          <cell r="R3755" t="str">
            <v>Année Philologique</v>
          </cell>
          <cell r="S3755" t="str">
            <v/>
          </cell>
        </row>
        <row r="3756">
          <cell r="E3756">
            <v>2690</v>
          </cell>
          <cell r="F3756" t="str">
            <v>Logins</v>
          </cell>
          <cell r="G3756" t="str">
            <v>201907</v>
          </cell>
          <cell r="H3756" t="str">
            <v>University of London - Institute of Classical Studies</v>
          </cell>
          <cell r="I3756" t="str">
            <v>London</v>
          </cell>
          <cell r="J3756" t="str">
            <v>UK</v>
          </cell>
          <cell r="K3756">
            <v>2</v>
          </cell>
          <cell r="L3756" t="str">
            <v>Institute</v>
          </cell>
          <cell r="M3756">
            <v>18</v>
          </cell>
          <cell r="N3756" t="str">
            <v>JISC-6</v>
          </cell>
          <cell r="O3756" t="str">
            <v/>
          </cell>
          <cell r="P3756" t="str">
            <v/>
          </cell>
          <cell r="Q3756">
            <v>40</v>
          </cell>
          <cell r="R3756" t="str">
            <v>Année Philologique</v>
          </cell>
          <cell r="S3756" t="str">
            <v/>
          </cell>
        </row>
        <row r="3757">
          <cell r="E3757">
            <v>2690</v>
          </cell>
          <cell r="F3757" t="str">
            <v>Logins</v>
          </cell>
          <cell r="G3757" t="str">
            <v>201908</v>
          </cell>
          <cell r="H3757" t="str">
            <v>University of London - Institute of Classical Studies</v>
          </cell>
          <cell r="I3757" t="str">
            <v>London</v>
          </cell>
          <cell r="J3757" t="str">
            <v>UK</v>
          </cell>
          <cell r="K3757">
            <v>2</v>
          </cell>
          <cell r="L3757" t="str">
            <v>Institute</v>
          </cell>
          <cell r="M3757">
            <v>18</v>
          </cell>
          <cell r="N3757" t="str">
            <v>JISC-6</v>
          </cell>
          <cell r="O3757" t="str">
            <v/>
          </cell>
          <cell r="P3757" t="str">
            <v/>
          </cell>
          <cell r="Q3757">
            <v>40</v>
          </cell>
          <cell r="R3757" t="str">
            <v>Année Philologique</v>
          </cell>
          <cell r="S3757" t="str">
            <v/>
          </cell>
        </row>
        <row r="3758">
          <cell r="E3758">
            <v>2690</v>
          </cell>
          <cell r="F3758" t="str">
            <v>Logins</v>
          </cell>
          <cell r="G3758" t="str">
            <v>201909</v>
          </cell>
          <cell r="H3758" t="str">
            <v>University of London - Institute of Classical Studies</v>
          </cell>
          <cell r="I3758" t="str">
            <v>London</v>
          </cell>
          <cell r="J3758" t="str">
            <v>UK</v>
          </cell>
          <cell r="K3758">
            <v>2</v>
          </cell>
          <cell r="L3758" t="str">
            <v>Institute</v>
          </cell>
          <cell r="M3758">
            <v>18</v>
          </cell>
          <cell r="N3758" t="str">
            <v>JISC-6</v>
          </cell>
          <cell r="O3758" t="str">
            <v/>
          </cell>
          <cell r="P3758" t="str">
            <v/>
          </cell>
          <cell r="Q3758">
            <v>40</v>
          </cell>
          <cell r="R3758" t="str">
            <v>Année Philologique</v>
          </cell>
          <cell r="S3758" t="str">
            <v/>
          </cell>
        </row>
        <row r="3759">
          <cell r="E3759">
            <v>2690</v>
          </cell>
          <cell r="F3759" t="str">
            <v>Logins</v>
          </cell>
          <cell r="G3759" t="str">
            <v>201910</v>
          </cell>
          <cell r="H3759" t="str">
            <v>University of London - Institute of Classical Studies</v>
          </cell>
          <cell r="I3759" t="str">
            <v>London</v>
          </cell>
          <cell r="J3759" t="str">
            <v>UK</v>
          </cell>
          <cell r="K3759">
            <v>2</v>
          </cell>
          <cell r="L3759" t="str">
            <v>Institute</v>
          </cell>
          <cell r="M3759">
            <v>18</v>
          </cell>
          <cell r="N3759" t="str">
            <v>JISC-6</v>
          </cell>
          <cell r="O3759" t="str">
            <v/>
          </cell>
          <cell r="P3759" t="str">
            <v/>
          </cell>
          <cell r="Q3759">
            <v>40</v>
          </cell>
          <cell r="R3759" t="str">
            <v>Année Philologique</v>
          </cell>
          <cell r="S3759" t="str">
            <v/>
          </cell>
        </row>
        <row r="3760">
          <cell r="E3760">
            <v>2690</v>
          </cell>
          <cell r="F3760" t="str">
            <v>Logins</v>
          </cell>
          <cell r="G3760" t="str">
            <v>201911</v>
          </cell>
          <cell r="H3760" t="str">
            <v>University of London - Institute of Classical Studies</v>
          </cell>
          <cell r="I3760" t="str">
            <v>London</v>
          </cell>
          <cell r="J3760" t="str">
            <v>UK</v>
          </cell>
          <cell r="K3760">
            <v>2</v>
          </cell>
          <cell r="L3760" t="str">
            <v>Institute</v>
          </cell>
          <cell r="M3760">
            <v>18</v>
          </cell>
          <cell r="N3760" t="str">
            <v>JISC-6</v>
          </cell>
          <cell r="O3760" t="str">
            <v/>
          </cell>
          <cell r="P3760" t="str">
            <v/>
          </cell>
          <cell r="Q3760">
            <v>40</v>
          </cell>
          <cell r="R3760" t="str">
            <v>Année Philologique</v>
          </cell>
          <cell r="S3760" t="str">
            <v/>
          </cell>
        </row>
        <row r="3761">
          <cell r="E3761">
            <v>2690</v>
          </cell>
          <cell r="F3761" t="str">
            <v>Logins</v>
          </cell>
          <cell r="G3761" t="str">
            <v>201912</v>
          </cell>
          <cell r="H3761" t="str">
            <v>University of London - Institute of Classical Studies</v>
          </cell>
          <cell r="I3761" t="str">
            <v>London</v>
          </cell>
          <cell r="J3761" t="str">
            <v>UK</v>
          </cell>
          <cell r="K3761">
            <v>2</v>
          </cell>
          <cell r="L3761" t="str">
            <v>Institute</v>
          </cell>
          <cell r="M3761">
            <v>18</v>
          </cell>
          <cell r="N3761" t="str">
            <v>JISC-6</v>
          </cell>
          <cell r="O3761" t="str">
            <v/>
          </cell>
          <cell r="P3761" t="str">
            <v/>
          </cell>
          <cell r="Q3761">
            <v>40</v>
          </cell>
          <cell r="R3761" t="str">
            <v>Année Philologique</v>
          </cell>
          <cell r="S3761" t="str">
            <v/>
          </cell>
        </row>
        <row r="3762">
          <cell r="E3762">
            <v>2693</v>
          </cell>
          <cell r="F3762" t="str">
            <v>Logins</v>
          </cell>
          <cell r="G3762" t="str">
            <v>201901</v>
          </cell>
          <cell r="H3762" t="str">
            <v>Università degli Studi di Bologna</v>
          </cell>
          <cell r="I3762" t="str">
            <v>Bologna</v>
          </cell>
          <cell r="J3762" t="str">
            <v>Italy</v>
          </cell>
          <cell r="K3762">
            <v>2</v>
          </cell>
          <cell r="L3762" t="str">
            <v>Institute</v>
          </cell>
          <cell r="M3762">
            <v>2</v>
          </cell>
          <cell r="N3762" t="str">
            <v>Campus Wide</v>
          </cell>
          <cell r="O3762" t="str">
            <v/>
          </cell>
          <cell r="P3762" t="str">
            <v/>
          </cell>
          <cell r="Q3762">
            <v>140</v>
          </cell>
          <cell r="R3762" t="str">
            <v>Année Philologique</v>
          </cell>
          <cell r="S3762" t="str">
            <v/>
          </cell>
        </row>
        <row r="3763">
          <cell r="E3763">
            <v>2693</v>
          </cell>
          <cell r="F3763" t="str">
            <v>Logins</v>
          </cell>
          <cell r="G3763" t="str">
            <v>201902</v>
          </cell>
          <cell r="H3763" t="str">
            <v>Università degli Studi di Bologna</v>
          </cell>
          <cell r="I3763" t="str">
            <v>Bologna</v>
          </cell>
          <cell r="J3763" t="str">
            <v>Italy</v>
          </cell>
          <cell r="K3763">
            <v>2</v>
          </cell>
          <cell r="L3763" t="str">
            <v>Institute</v>
          </cell>
          <cell r="M3763">
            <v>2</v>
          </cell>
          <cell r="N3763" t="str">
            <v>Campus Wide</v>
          </cell>
          <cell r="O3763" t="str">
            <v/>
          </cell>
          <cell r="P3763" t="str">
            <v/>
          </cell>
          <cell r="Q3763">
            <v>140</v>
          </cell>
          <cell r="R3763" t="str">
            <v>Année Philologique</v>
          </cell>
          <cell r="S3763" t="str">
            <v/>
          </cell>
        </row>
        <row r="3764">
          <cell r="E3764">
            <v>2693</v>
          </cell>
          <cell r="F3764" t="str">
            <v>Logins</v>
          </cell>
          <cell r="G3764" t="str">
            <v>201903</v>
          </cell>
          <cell r="H3764" t="str">
            <v>Università degli Studi di Bologna</v>
          </cell>
          <cell r="I3764" t="str">
            <v>Bologna</v>
          </cell>
          <cell r="J3764" t="str">
            <v>Italy</v>
          </cell>
          <cell r="K3764">
            <v>2</v>
          </cell>
          <cell r="L3764" t="str">
            <v>Institute</v>
          </cell>
          <cell r="M3764">
            <v>2</v>
          </cell>
          <cell r="N3764" t="str">
            <v>Campus Wide</v>
          </cell>
          <cell r="O3764" t="str">
            <v/>
          </cell>
          <cell r="P3764" t="str">
            <v/>
          </cell>
          <cell r="Q3764">
            <v>140</v>
          </cell>
          <cell r="R3764" t="str">
            <v>Année Philologique</v>
          </cell>
          <cell r="S3764" t="str">
            <v/>
          </cell>
        </row>
        <row r="3765">
          <cell r="E3765">
            <v>2693</v>
          </cell>
          <cell r="F3765" t="str">
            <v>Logins</v>
          </cell>
          <cell r="G3765" t="str">
            <v>201904</v>
          </cell>
          <cell r="H3765" t="str">
            <v>Università degli Studi di Bologna</v>
          </cell>
          <cell r="I3765" t="str">
            <v>Bologna</v>
          </cell>
          <cell r="J3765" t="str">
            <v>Italy</v>
          </cell>
          <cell r="K3765">
            <v>2</v>
          </cell>
          <cell r="L3765" t="str">
            <v>Institute</v>
          </cell>
          <cell r="M3765">
            <v>2</v>
          </cell>
          <cell r="N3765" t="str">
            <v>Campus Wide</v>
          </cell>
          <cell r="O3765" t="str">
            <v/>
          </cell>
          <cell r="P3765" t="str">
            <v/>
          </cell>
          <cell r="Q3765">
            <v>140</v>
          </cell>
          <cell r="R3765" t="str">
            <v>Année Philologique</v>
          </cell>
          <cell r="S3765" t="str">
            <v/>
          </cell>
        </row>
        <row r="3766">
          <cell r="E3766">
            <v>2693</v>
          </cell>
          <cell r="F3766" t="str">
            <v>Logins</v>
          </cell>
          <cell r="G3766" t="str">
            <v>201905</v>
          </cell>
          <cell r="H3766" t="str">
            <v>Università degli Studi di Bologna</v>
          </cell>
          <cell r="I3766" t="str">
            <v>Bologna</v>
          </cell>
          <cell r="J3766" t="str">
            <v>Italy</v>
          </cell>
          <cell r="K3766">
            <v>2</v>
          </cell>
          <cell r="L3766" t="str">
            <v>Institute</v>
          </cell>
          <cell r="M3766">
            <v>2</v>
          </cell>
          <cell r="N3766" t="str">
            <v>Campus Wide</v>
          </cell>
          <cell r="O3766" t="str">
            <v/>
          </cell>
          <cell r="P3766" t="str">
            <v/>
          </cell>
          <cell r="Q3766">
            <v>140</v>
          </cell>
          <cell r="R3766" t="str">
            <v>Année Philologique</v>
          </cell>
          <cell r="S3766" t="str">
            <v/>
          </cell>
        </row>
        <row r="3767">
          <cell r="E3767">
            <v>2693</v>
          </cell>
          <cell r="F3767" t="str">
            <v>Logins</v>
          </cell>
          <cell r="G3767" t="str">
            <v>201906</v>
          </cell>
          <cell r="H3767" t="str">
            <v>Università degli Studi di Bologna</v>
          </cell>
          <cell r="I3767" t="str">
            <v>Bologna</v>
          </cell>
          <cell r="J3767" t="str">
            <v>Italy</v>
          </cell>
          <cell r="K3767">
            <v>2</v>
          </cell>
          <cell r="L3767" t="str">
            <v>Institute</v>
          </cell>
          <cell r="M3767">
            <v>2</v>
          </cell>
          <cell r="N3767" t="str">
            <v>Campus Wide</v>
          </cell>
          <cell r="O3767" t="str">
            <v/>
          </cell>
          <cell r="P3767" t="str">
            <v/>
          </cell>
          <cell r="Q3767">
            <v>140</v>
          </cell>
          <cell r="R3767" t="str">
            <v>Année Philologique</v>
          </cell>
          <cell r="S3767" t="str">
            <v/>
          </cell>
        </row>
        <row r="3768">
          <cell r="E3768">
            <v>2693</v>
          </cell>
          <cell r="F3768" t="str">
            <v>Logins</v>
          </cell>
          <cell r="G3768" t="str">
            <v>201907</v>
          </cell>
          <cell r="H3768" t="str">
            <v>Università degli Studi di Bologna</v>
          </cell>
          <cell r="I3768" t="str">
            <v>Bologna</v>
          </cell>
          <cell r="J3768" t="str">
            <v>Italy</v>
          </cell>
          <cell r="K3768">
            <v>2</v>
          </cell>
          <cell r="L3768" t="str">
            <v>Institute</v>
          </cell>
          <cell r="M3768">
            <v>2</v>
          </cell>
          <cell r="N3768" t="str">
            <v>Campus Wide</v>
          </cell>
          <cell r="O3768" t="str">
            <v/>
          </cell>
          <cell r="P3768" t="str">
            <v/>
          </cell>
          <cell r="Q3768">
            <v>140</v>
          </cell>
          <cell r="R3768" t="str">
            <v>Année Philologique</v>
          </cell>
          <cell r="S3768" t="str">
            <v/>
          </cell>
        </row>
        <row r="3769">
          <cell r="E3769">
            <v>2693</v>
          </cell>
          <cell r="F3769" t="str">
            <v>Logins</v>
          </cell>
          <cell r="G3769" t="str">
            <v>201908</v>
          </cell>
          <cell r="H3769" t="str">
            <v>Università degli Studi di Bologna</v>
          </cell>
          <cell r="I3769" t="str">
            <v>Bologna</v>
          </cell>
          <cell r="J3769" t="str">
            <v>Italy</v>
          </cell>
          <cell r="K3769">
            <v>2</v>
          </cell>
          <cell r="L3769" t="str">
            <v>Institute</v>
          </cell>
          <cell r="M3769">
            <v>2</v>
          </cell>
          <cell r="N3769" t="str">
            <v>Campus Wide</v>
          </cell>
          <cell r="O3769" t="str">
            <v/>
          </cell>
          <cell r="P3769" t="str">
            <v/>
          </cell>
          <cell r="Q3769">
            <v>140</v>
          </cell>
          <cell r="R3769" t="str">
            <v>Année Philologique</v>
          </cell>
          <cell r="S3769" t="str">
            <v/>
          </cell>
        </row>
        <row r="3770">
          <cell r="E3770">
            <v>2693</v>
          </cell>
          <cell r="F3770" t="str">
            <v>Logins</v>
          </cell>
          <cell r="G3770" t="str">
            <v>201909</v>
          </cell>
          <cell r="H3770" t="str">
            <v>Università degli Studi di Bologna</v>
          </cell>
          <cell r="I3770" t="str">
            <v>Bologna</v>
          </cell>
          <cell r="J3770" t="str">
            <v>Italy</v>
          </cell>
          <cell r="K3770">
            <v>2</v>
          </cell>
          <cell r="L3770" t="str">
            <v>Institute</v>
          </cell>
          <cell r="M3770">
            <v>2</v>
          </cell>
          <cell r="N3770" t="str">
            <v>Campus Wide</v>
          </cell>
          <cell r="O3770" t="str">
            <v/>
          </cell>
          <cell r="P3770" t="str">
            <v/>
          </cell>
          <cell r="Q3770">
            <v>140</v>
          </cell>
          <cell r="R3770" t="str">
            <v>Année Philologique</v>
          </cell>
          <cell r="S3770" t="str">
            <v/>
          </cell>
        </row>
        <row r="3771">
          <cell r="E3771">
            <v>2693</v>
          </cell>
          <cell r="F3771" t="str">
            <v>Logins</v>
          </cell>
          <cell r="G3771" t="str">
            <v>201910</v>
          </cell>
          <cell r="H3771" t="str">
            <v>Università degli Studi di Bologna</v>
          </cell>
          <cell r="I3771" t="str">
            <v>Bologna</v>
          </cell>
          <cell r="J3771" t="str">
            <v>Italy</v>
          </cell>
          <cell r="K3771">
            <v>2</v>
          </cell>
          <cell r="L3771" t="str">
            <v>Institute</v>
          </cell>
          <cell r="M3771">
            <v>2</v>
          </cell>
          <cell r="N3771" t="str">
            <v>Campus Wide</v>
          </cell>
          <cell r="O3771" t="str">
            <v/>
          </cell>
          <cell r="P3771" t="str">
            <v/>
          </cell>
          <cell r="Q3771">
            <v>140</v>
          </cell>
          <cell r="R3771" t="str">
            <v>Année Philologique</v>
          </cell>
          <cell r="S3771" t="str">
            <v/>
          </cell>
        </row>
        <row r="3772">
          <cell r="E3772">
            <v>2693</v>
          </cell>
          <cell r="F3772" t="str">
            <v>Logins</v>
          </cell>
          <cell r="G3772" t="str">
            <v>201911</v>
          </cell>
          <cell r="H3772" t="str">
            <v>Università degli Studi di Bologna</v>
          </cell>
          <cell r="I3772" t="str">
            <v>Bologna</v>
          </cell>
          <cell r="J3772" t="str">
            <v>Italy</v>
          </cell>
          <cell r="K3772">
            <v>2</v>
          </cell>
          <cell r="L3772" t="str">
            <v>Institute</v>
          </cell>
          <cell r="M3772">
            <v>2</v>
          </cell>
          <cell r="N3772" t="str">
            <v>Campus Wide</v>
          </cell>
          <cell r="O3772" t="str">
            <v/>
          </cell>
          <cell r="P3772" t="str">
            <v/>
          </cell>
          <cell r="Q3772">
            <v>140</v>
          </cell>
          <cell r="R3772" t="str">
            <v>Année Philologique</v>
          </cell>
          <cell r="S3772" t="str">
            <v/>
          </cell>
        </row>
        <row r="3773">
          <cell r="E3773">
            <v>2693</v>
          </cell>
          <cell r="F3773" t="str">
            <v>Logins</v>
          </cell>
          <cell r="G3773" t="str">
            <v>201912</v>
          </cell>
          <cell r="H3773" t="str">
            <v>Università degli Studi di Bologna</v>
          </cell>
          <cell r="I3773" t="str">
            <v>Bologna</v>
          </cell>
          <cell r="J3773" t="str">
            <v>Italy</v>
          </cell>
          <cell r="K3773">
            <v>2</v>
          </cell>
          <cell r="L3773" t="str">
            <v>Institute</v>
          </cell>
          <cell r="M3773">
            <v>2</v>
          </cell>
          <cell r="N3773" t="str">
            <v>Campus Wide</v>
          </cell>
          <cell r="O3773" t="str">
            <v/>
          </cell>
          <cell r="P3773" t="str">
            <v/>
          </cell>
          <cell r="Q3773">
            <v>140</v>
          </cell>
          <cell r="R3773" t="str">
            <v>Année Philologique</v>
          </cell>
          <cell r="S3773" t="str">
            <v/>
          </cell>
        </row>
        <row r="3774">
          <cell r="E3774">
            <v>2698</v>
          </cell>
          <cell r="F3774" t="str">
            <v>Logins</v>
          </cell>
          <cell r="G3774" t="str">
            <v>201901</v>
          </cell>
          <cell r="H3774" t="str">
            <v>Adam Mickiewicz University</v>
          </cell>
          <cell r="I3774" t="str">
            <v>Poznan</v>
          </cell>
          <cell r="J3774" t="str">
            <v>Poland</v>
          </cell>
          <cell r="K3774">
            <v>2</v>
          </cell>
          <cell r="L3774" t="str">
            <v>Institute</v>
          </cell>
          <cell r="M3774">
            <v>3</v>
          </cell>
          <cell r="N3774" t="str">
            <v>Standard</v>
          </cell>
          <cell r="O3774" t="str">
            <v/>
          </cell>
          <cell r="P3774" t="str">
            <v/>
          </cell>
          <cell r="Q3774">
            <v>3</v>
          </cell>
          <cell r="R3774" t="str">
            <v>Année Philologique</v>
          </cell>
          <cell r="S3774" t="str">
            <v/>
          </cell>
        </row>
        <row r="3775">
          <cell r="E3775">
            <v>2698</v>
          </cell>
          <cell r="F3775" t="str">
            <v>Logins</v>
          </cell>
          <cell r="G3775" t="str">
            <v>201902</v>
          </cell>
          <cell r="H3775" t="str">
            <v>Adam Mickiewicz University</v>
          </cell>
          <cell r="I3775" t="str">
            <v>Poznan</v>
          </cell>
          <cell r="J3775" t="str">
            <v>Poland</v>
          </cell>
          <cell r="K3775">
            <v>2</v>
          </cell>
          <cell r="L3775" t="str">
            <v>Institute</v>
          </cell>
          <cell r="M3775">
            <v>3</v>
          </cell>
          <cell r="N3775" t="str">
            <v>Standard</v>
          </cell>
          <cell r="O3775" t="str">
            <v/>
          </cell>
          <cell r="P3775" t="str">
            <v/>
          </cell>
          <cell r="Q3775">
            <v>3</v>
          </cell>
          <cell r="R3775" t="str">
            <v>Année Philologique</v>
          </cell>
          <cell r="S3775" t="str">
            <v/>
          </cell>
        </row>
        <row r="3776">
          <cell r="E3776">
            <v>2698</v>
          </cell>
          <cell r="F3776" t="str">
            <v>Logins</v>
          </cell>
          <cell r="G3776" t="str">
            <v>201903</v>
          </cell>
          <cell r="H3776" t="str">
            <v>Adam Mickiewicz University</v>
          </cell>
          <cell r="I3776" t="str">
            <v>Poznan</v>
          </cell>
          <cell r="J3776" t="str">
            <v>Poland</v>
          </cell>
          <cell r="K3776">
            <v>2</v>
          </cell>
          <cell r="L3776" t="str">
            <v>Institute</v>
          </cell>
          <cell r="M3776">
            <v>3</v>
          </cell>
          <cell r="N3776" t="str">
            <v>Standard</v>
          </cell>
          <cell r="O3776" t="str">
            <v/>
          </cell>
          <cell r="P3776" t="str">
            <v/>
          </cell>
          <cell r="Q3776">
            <v>3</v>
          </cell>
          <cell r="R3776" t="str">
            <v>Année Philologique</v>
          </cell>
          <cell r="S3776" t="str">
            <v/>
          </cell>
        </row>
        <row r="3777">
          <cell r="E3777">
            <v>2698</v>
          </cell>
          <cell r="F3777" t="str">
            <v>Logins</v>
          </cell>
          <cell r="G3777" t="str">
            <v>201904</v>
          </cell>
          <cell r="H3777" t="str">
            <v>Adam Mickiewicz University</v>
          </cell>
          <cell r="I3777" t="str">
            <v>Poznan</v>
          </cell>
          <cell r="J3777" t="str">
            <v>Poland</v>
          </cell>
          <cell r="K3777">
            <v>2</v>
          </cell>
          <cell r="L3777" t="str">
            <v>Institute</v>
          </cell>
          <cell r="M3777">
            <v>3</v>
          </cell>
          <cell r="N3777" t="str">
            <v>Standard</v>
          </cell>
          <cell r="O3777" t="str">
            <v/>
          </cell>
          <cell r="P3777" t="str">
            <v/>
          </cell>
          <cell r="Q3777">
            <v>3</v>
          </cell>
          <cell r="R3777" t="str">
            <v>Année Philologique</v>
          </cell>
          <cell r="S3777" t="str">
            <v/>
          </cell>
        </row>
        <row r="3778">
          <cell r="E3778">
            <v>2698</v>
          </cell>
          <cell r="F3778" t="str">
            <v>Logins</v>
          </cell>
          <cell r="G3778" t="str">
            <v>201905</v>
          </cell>
          <cell r="H3778" t="str">
            <v>Adam Mickiewicz University</v>
          </cell>
          <cell r="I3778" t="str">
            <v>Poznan</v>
          </cell>
          <cell r="J3778" t="str">
            <v>Poland</v>
          </cell>
          <cell r="K3778">
            <v>2</v>
          </cell>
          <cell r="L3778" t="str">
            <v>Institute</v>
          </cell>
          <cell r="M3778">
            <v>3</v>
          </cell>
          <cell r="N3778" t="str">
            <v>Standard</v>
          </cell>
          <cell r="O3778" t="str">
            <v/>
          </cell>
          <cell r="P3778" t="str">
            <v/>
          </cell>
          <cell r="Q3778">
            <v>3</v>
          </cell>
          <cell r="R3778" t="str">
            <v>Année Philologique</v>
          </cell>
          <cell r="S3778" t="str">
            <v/>
          </cell>
        </row>
        <row r="3779">
          <cell r="E3779">
            <v>2698</v>
          </cell>
          <cell r="F3779" t="str">
            <v>Logins</v>
          </cell>
          <cell r="G3779" t="str">
            <v>201906</v>
          </cell>
          <cell r="H3779" t="str">
            <v>Adam Mickiewicz University</v>
          </cell>
          <cell r="I3779" t="str">
            <v>Poznan</v>
          </cell>
          <cell r="J3779" t="str">
            <v>Poland</v>
          </cell>
          <cell r="K3779">
            <v>2</v>
          </cell>
          <cell r="L3779" t="str">
            <v>Institute</v>
          </cell>
          <cell r="M3779">
            <v>3</v>
          </cell>
          <cell r="N3779" t="str">
            <v>Standard</v>
          </cell>
          <cell r="O3779" t="str">
            <v/>
          </cell>
          <cell r="P3779" t="str">
            <v/>
          </cell>
          <cell r="Q3779">
            <v>3</v>
          </cell>
          <cell r="R3779" t="str">
            <v>Année Philologique</v>
          </cell>
          <cell r="S3779" t="str">
            <v/>
          </cell>
        </row>
        <row r="3780">
          <cell r="E3780">
            <v>2698</v>
          </cell>
          <cell r="F3780" t="str">
            <v>Logins</v>
          </cell>
          <cell r="G3780" t="str">
            <v>201907</v>
          </cell>
          <cell r="H3780" t="str">
            <v>Adam Mickiewicz University</v>
          </cell>
          <cell r="I3780" t="str">
            <v>Poznan</v>
          </cell>
          <cell r="J3780" t="str">
            <v>Poland</v>
          </cell>
          <cell r="K3780">
            <v>2</v>
          </cell>
          <cell r="L3780" t="str">
            <v>Institute</v>
          </cell>
          <cell r="M3780">
            <v>3</v>
          </cell>
          <cell r="N3780" t="str">
            <v>Standard</v>
          </cell>
          <cell r="O3780" t="str">
            <v/>
          </cell>
          <cell r="P3780" t="str">
            <v/>
          </cell>
          <cell r="Q3780">
            <v>3</v>
          </cell>
          <cell r="R3780" t="str">
            <v>Année Philologique</v>
          </cell>
          <cell r="S3780" t="str">
            <v/>
          </cell>
        </row>
        <row r="3781">
          <cell r="E3781">
            <v>2698</v>
          </cell>
          <cell r="F3781" t="str">
            <v>Logins</v>
          </cell>
          <cell r="G3781" t="str">
            <v>201908</v>
          </cell>
          <cell r="H3781" t="str">
            <v>Adam Mickiewicz University</v>
          </cell>
          <cell r="I3781" t="str">
            <v>Poznan</v>
          </cell>
          <cell r="J3781" t="str">
            <v>Poland</v>
          </cell>
          <cell r="K3781">
            <v>2</v>
          </cell>
          <cell r="L3781" t="str">
            <v>Institute</v>
          </cell>
          <cell r="M3781">
            <v>3</v>
          </cell>
          <cell r="N3781" t="str">
            <v>Standard</v>
          </cell>
          <cell r="O3781" t="str">
            <v/>
          </cell>
          <cell r="P3781" t="str">
            <v/>
          </cell>
          <cell r="Q3781">
            <v>3</v>
          </cell>
          <cell r="R3781" t="str">
            <v>Année Philologique</v>
          </cell>
          <cell r="S3781" t="str">
            <v/>
          </cell>
        </row>
        <row r="3782">
          <cell r="E3782">
            <v>2698</v>
          </cell>
          <cell r="F3782" t="str">
            <v>Logins</v>
          </cell>
          <cell r="G3782" t="str">
            <v>201909</v>
          </cell>
          <cell r="H3782" t="str">
            <v>Adam Mickiewicz University</v>
          </cell>
          <cell r="I3782" t="str">
            <v>Poznan</v>
          </cell>
          <cell r="J3782" t="str">
            <v>Poland</v>
          </cell>
          <cell r="K3782">
            <v>2</v>
          </cell>
          <cell r="L3782" t="str">
            <v>Institute</v>
          </cell>
          <cell r="M3782">
            <v>3</v>
          </cell>
          <cell r="N3782" t="str">
            <v>Standard</v>
          </cell>
          <cell r="O3782" t="str">
            <v/>
          </cell>
          <cell r="P3782" t="str">
            <v/>
          </cell>
          <cell r="Q3782">
            <v>3</v>
          </cell>
          <cell r="R3782" t="str">
            <v>Année Philologique</v>
          </cell>
          <cell r="S3782" t="str">
            <v/>
          </cell>
        </row>
        <row r="3783">
          <cell r="E3783">
            <v>2698</v>
          </cell>
          <cell r="F3783" t="str">
            <v>Logins</v>
          </cell>
          <cell r="G3783" t="str">
            <v>201910</v>
          </cell>
          <cell r="H3783" t="str">
            <v>Adam Mickiewicz University</v>
          </cell>
          <cell r="I3783" t="str">
            <v>Poznan</v>
          </cell>
          <cell r="J3783" t="str">
            <v>Poland</v>
          </cell>
          <cell r="K3783">
            <v>2</v>
          </cell>
          <cell r="L3783" t="str">
            <v>Institute</v>
          </cell>
          <cell r="M3783">
            <v>3</v>
          </cell>
          <cell r="N3783" t="str">
            <v>Standard</v>
          </cell>
          <cell r="O3783" t="str">
            <v/>
          </cell>
          <cell r="P3783" t="str">
            <v/>
          </cell>
          <cell r="Q3783">
            <v>3</v>
          </cell>
          <cell r="R3783" t="str">
            <v>Année Philologique</v>
          </cell>
          <cell r="S3783" t="str">
            <v/>
          </cell>
        </row>
        <row r="3784">
          <cell r="E3784">
            <v>2698</v>
          </cell>
          <cell r="F3784" t="str">
            <v>Logins</v>
          </cell>
          <cell r="G3784" t="str">
            <v>201911</v>
          </cell>
          <cell r="H3784" t="str">
            <v>Adam Mickiewicz University</v>
          </cell>
          <cell r="I3784" t="str">
            <v>Poznan</v>
          </cell>
          <cell r="J3784" t="str">
            <v>Poland</v>
          </cell>
          <cell r="K3784">
            <v>2</v>
          </cell>
          <cell r="L3784" t="str">
            <v>Institute</v>
          </cell>
          <cell r="M3784">
            <v>3</v>
          </cell>
          <cell r="N3784" t="str">
            <v>Standard</v>
          </cell>
          <cell r="O3784" t="str">
            <v/>
          </cell>
          <cell r="P3784" t="str">
            <v/>
          </cell>
          <cell r="Q3784">
            <v>3</v>
          </cell>
          <cell r="R3784" t="str">
            <v>Année Philologique</v>
          </cell>
          <cell r="S3784" t="str">
            <v/>
          </cell>
        </row>
        <row r="3785">
          <cell r="E3785">
            <v>2698</v>
          </cell>
          <cell r="F3785" t="str">
            <v>Logins</v>
          </cell>
          <cell r="G3785" t="str">
            <v>201912</v>
          </cell>
          <cell r="H3785" t="str">
            <v>Adam Mickiewicz University</v>
          </cell>
          <cell r="I3785" t="str">
            <v>Poznan</v>
          </cell>
          <cell r="J3785" t="str">
            <v>Poland</v>
          </cell>
          <cell r="K3785">
            <v>2</v>
          </cell>
          <cell r="L3785" t="str">
            <v>Institute</v>
          </cell>
          <cell r="M3785">
            <v>3</v>
          </cell>
          <cell r="N3785" t="str">
            <v>Standard</v>
          </cell>
          <cell r="O3785" t="str">
            <v/>
          </cell>
          <cell r="P3785" t="str">
            <v/>
          </cell>
          <cell r="Q3785">
            <v>3</v>
          </cell>
          <cell r="R3785" t="str">
            <v>Année Philologique</v>
          </cell>
          <cell r="S3785" t="str">
            <v/>
          </cell>
        </row>
        <row r="3786">
          <cell r="E3786">
            <v>2711</v>
          </cell>
          <cell r="F3786" t="str">
            <v>Logins</v>
          </cell>
          <cell r="G3786" t="str">
            <v>201901</v>
          </cell>
          <cell r="H3786" t="str">
            <v>Università di Padova</v>
          </cell>
          <cell r="I3786" t="str">
            <v>Padova</v>
          </cell>
          <cell r="J3786" t="str">
            <v>Italy</v>
          </cell>
          <cell r="K3786">
            <v>2</v>
          </cell>
          <cell r="L3786" t="str">
            <v>Institute</v>
          </cell>
          <cell r="M3786">
            <v>2</v>
          </cell>
          <cell r="N3786" t="str">
            <v>Campus Wide</v>
          </cell>
          <cell r="O3786" t="str">
            <v/>
          </cell>
          <cell r="P3786" t="str">
            <v/>
          </cell>
          <cell r="Q3786">
            <v>70</v>
          </cell>
          <cell r="R3786" t="str">
            <v>Année Philologique</v>
          </cell>
          <cell r="S3786" t="str">
            <v/>
          </cell>
        </row>
        <row r="3787">
          <cell r="E3787">
            <v>2711</v>
          </cell>
          <cell r="F3787" t="str">
            <v>Logins</v>
          </cell>
          <cell r="G3787" t="str">
            <v>201902</v>
          </cell>
          <cell r="H3787" t="str">
            <v>Università di Padova</v>
          </cell>
          <cell r="I3787" t="str">
            <v>Padova</v>
          </cell>
          <cell r="J3787" t="str">
            <v>Italy</v>
          </cell>
          <cell r="K3787">
            <v>2</v>
          </cell>
          <cell r="L3787" t="str">
            <v>Institute</v>
          </cell>
          <cell r="M3787">
            <v>2</v>
          </cell>
          <cell r="N3787" t="str">
            <v>Campus Wide</v>
          </cell>
          <cell r="O3787" t="str">
            <v/>
          </cell>
          <cell r="P3787" t="str">
            <v/>
          </cell>
          <cell r="Q3787">
            <v>70</v>
          </cell>
          <cell r="R3787" t="str">
            <v>Année Philologique</v>
          </cell>
          <cell r="S3787" t="str">
            <v/>
          </cell>
        </row>
        <row r="3788">
          <cell r="E3788">
            <v>2711</v>
          </cell>
          <cell r="F3788" t="str">
            <v>Logins</v>
          </cell>
          <cell r="G3788" t="str">
            <v>201903</v>
          </cell>
          <cell r="H3788" t="str">
            <v>Università di Padova</v>
          </cell>
          <cell r="I3788" t="str">
            <v>Padova</v>
          </cell>
          <cell r="J3788" t="str">
            <v>Italy</v>
          </cell>
          <cell r="K3788">
            <v>2</v>
          </cell>
          <cell r="L3788" t="str">
            <v>Institute</v>
          </cell>
          <cell r="M3788">
            <v>2</v>
          </cell>
          <cell r="N3788" t="str">
            <v>Campus Wide</v>
          </cell>
          <cell r="O3788" t="str">
            <v/>
          </cell>
          <cell r="P3788" t="str">
            <v/>
          </cell>
          <cell r="Q3788">
            <v>70</v>
          </cell>
          <cell r="R3788" t="str">
            <v>Année Philologique</v>
          </cell>
          <cell r="S3788" t="str">
            <v/>
          </cell>
        </row>
        <row r="3789">
          <cell r="E3789">
            <v>2711</v>
          </cell>
          <cell r="F3789" t="str">
            <v>Logins</v>
          </cell>
          <cell r="G3789" t="str">
            <v>201904</v>
          </cell>
          <cell r="H3789" t="str">
            <v>Università di Padova</v>
          </cell>
          <cell r="I3789" t="str">
            <v>Padova</v>
          </cell>
          <cell r="J3789" t="str">
            <v>Italy</v>
          </cell>
          <cell r="K3789">
            <v>2</v>
          </cell>
          <cell r="L3789" t="str">
            <v>Institute</v>
          </cell>
          <cell r="M3789">
            <v>2</v>
          </cell>
          <cell r="N3789" t="str">
            <v>Campus Wide</v>
          </cell>
          <cell r="O3789" t="str">
            <v/>
          </cell>
          <cell r="P3789" t="str">
            <v/>
          </cell>
          <cell r="Q3789">
            <v>70</v>
          </cell>
          <cell r="R3789" t="str">
            <v>Année Philologique</v>
          </cell>
          <cell r="S3789" t="str">
            <v/>
          </cell>
        </row>
        <row r="3790">
          <cell r="E3790">
            <v>2711</v>
          </cell>
          <cell r="F3790" t="str">
            <v>Logins</v>
          </cell>
          <cell r="G3790" t="str">
            <v>201905</v>
          </cell>
          <cell r="H3790" t="str">
            <v>Università di Padova</v>
          </cell>
          <cell r="I3790" t="str">
            <v>Padova</v>
          </cell>
          <cell r="J3790" t="str">
            <v>Italy</v>
          </cell>
          <cell r="K3790">
            <v>2</v>
          </cell>
          <cell r="L3790" t="str">
            <v>Institute</v>
          </cell>
          <cell r="M3790">
            <v>2</v>
          </cell>
          <cell r="N3790" t="str">
            <v>Campus Wide</v>
          </cell>
          <cell r="O3790" t="str">
            <v/>
          </cell>
          <cell r="P3790" t="str">
            <v/>
          </cell>
          <cell r="Q3790">
            <v>70</v>
          </cell>
          <cell r="R3790" t="str">
            <v>Année Philologique</v>
          </cell>
          <cell r="S3790" t="str">
            <v/>
          </cell>
        </row>
        <row r="3791">
          <cell r="E3791">
            <v>2711</v>
          </cell>
          <cell r="F3791" t="str">
            <v>Logins</v>
          </cell>
          <cell r="G3791" t="str">
            <v>201906</v>
          </cell>
          <cell r="H3791" t="str">
            <v>Università di Padova</v>
          </cell>
          <cell r="I3791" t="str">
            <v>Padova</v>
          </cell>
          <cell r="J3791" t="str">
            <v>Italy</v>
          </cell>
          <cell r="K3791">
            <v>2</v>
          </cell>
          <cell r="L3791" t="str">
            <v>Institute</v>
          </cell>
          <cell r="M3791">
            <v>2</v>
          </cell>
          <cell r="N3791" t="str">
            <v>Campus Wide</v>
          </cell>
          <cell r="O3791" t="str">
            <v/>
          </cell>
          <cell r="P3791" t="str">
            <v/>
          </cell>
          <cell r="Q3791">
            <v>70</v>
          </cell>
          <cell r="R3791" t="str">
            <v>Année Philologique</v>
          </cell>
          <cell r="S3791" t="str">
            <v/>
          </cell>
        </row>
        <row r="3792">
          <cell r="E3792">
            <v>2711</v>
          </cell>
          <cell r="F3792" t="str">
            <v>Logins</v>
          </cell>
          <cell r="G3792" t="str">
            <v>201907</v>
          </cell>
          <cell r="H3792" t="str">
            <v>Università di Padova</v>
          </cell>
          <cell r="I3792" t="str">
            <v>Padova</v>
          </cell>
          <cell r="J3792" t="str">
            <v>Italy</v>
          </cell>
          <cell r="K3792">
            <v>2</v>
          </cell>
          <cell r="L3792" t="str">
            <v>Institute</v>
          </cell>
          <cell r="M3792">
            <v>2</v>
          </cell>
          <cell r="N3792" t="str">
            <v>Campus Wide</v>
          </cell>
          <cell r="O3792" t="str">
            <v/>
          </cell>
          <cell r="P3792" t="str">
            <v/>
          </cell>
          <cell r="Q3792">
            <v>70</v>
          </cell>
          <cell r="R3792" t="str">
            <v>Année Philologique</v>
          </cell>
          <cell r="S3792" t="str">
            <v/>
          </cell>
        </row>
        <row r="3793">
          <cell r="E3793">
            <v>2711</v>
          </cell>
          <cell r="F3793" t="str">
            <v>Logins</v>
          </cell>
          <cell r="G3793" t="str">
            <v>201908</v>
          </cell>
          <cell r="H3793" t="str">
            <v>Università di Padova</v>
          </cell>
          <cell r="I3793" t="str">
            <v>Padova</v>
          </cell>
          <cell r="J3793" t="str">
            <v>Italy</v>
          </cell>
          <cell r="K3793">
            <v>2</v>
          </cell>
          <cell r="L3793" t="str">
            <v>Institute</v>
          </cell>
          <cell r="M3793">
            <v>2</v>
          </cell>
          <cell r="N3793" t="str">
            <v>Campus Wide</v>
          </cell>
          <cell r="O3793" t="str">
            <v/>
          </cell>
          <cell r="P3793" t="str">
            <v/>
          </cell>
          <cell r="Q3793">
            <v>70</v>
          </cell>
          <cell r="R3793" t="str">
            <v>Année Philologique</v>
          </cell>
          <cell r="S3793" t="str">
            <v/>
          </cell>
        </row>
        <row r="3794">
          <cell r="E3794">
            <v>2711</v>
          </cell>
          <cell r="F3794" t="str">
            <v>Logins</v>
          </cell>
          <cell r="G3794" t="str">
            <v>201909</v>
          </cell>
          <cell r="H3794" t="str">
            <v>Università di Padova</v>
          </cell>
          <cell r="I3794" t="str">
            <v>Padova</v>
          </cell>
          <cell r="J3794" t="str">
            <v>Italy</v>
          </cell>
          <cell r="K3794">
            <v>2</v>
          </cell>
          <cell r="L3794" t="str">
            <v>Institute</v>
          </cell>
          <cell r="M3794">
            <v>2</v>
          </cell>
          <cell r="N3794" t="str">
            <v>Campus Wide</v>
          </cell>
          <cell r="O3794" t="str">
            <v/>
          </cell>
          <cell r="P3794" t="str">
            <v/>
          </cell>
          <cell r="Q3794">
            <v>70</v>
          </cell>
          <cell r="R3794" t="str">
            <v>Année Philologique</v>
          </cell>
          <cell r="S3794" t="str">
            <v/>
          </cell>
        </row>
        <row r="3795">
          <cell r="E3795">
            <v>2711</v>
          </cell>
          <cell r="F3795" t="str">
            <v>Logins</v>
          </cell>
          <cell r="G3795" t="str">
            <v>201910</v>
          </cell>
          <cell r="H3795" t="str">
            <v>Università di Padova</v>
          </cell>
          <cell r="I3795" t="str">
            <v>Padova</v>
          </cell>
          <cell r="J3795" t="str">
            <v>Italy</v>
          </cell>
          <cell r="K3795">
            <v>2</v>
          </cell>
          <cell r="L3795" t="str">
            <v>Institute</v>
          </cell>
          <cell r="M3795">
            <v>2</v>
          </cell>
          <cell r="N3795" t="str">
            <v>Campus Wide</v>
          </cell>
          <cell r="O3795" t="str">
            <v/>
          </cell>
          <cell r="P3795" t="str">
            <v/>
          </cell>
          <cell r="Q3795">
            <v>70</v>
          </cell>
          <cell r="R3795" t="str">
            <v>Année Philologique</v>
          </cell>
          <cell r="S3795" t="str">
            <v/>
          </cell>
        </row>
        <row r="3796">
          <cell r="E3796">
            <v>2711</v>
          </cell>
          <cell r="F3796" t="str">
            <v>Logins</v>
          </cell>
          <cell r="G3796" t="str">
            <v>201911</v>
          </cell>
          <cell r="H3796" t="str">
            <v>Università di Padova</v>
          </cell>
          <cell r="I3796" t="str">
            <v>Padova</v>
          </cell>
          <cell r="J3796" t="str">
            <v>Italy</v>
          </cell>
          <cell r="K3796">
            <v>2</v>
          </cell>
          <cell r="L3796" t="str">
            <v>Institute</v>
          </cell>
          <cell r="M3796">
            <v>2</v>
          </cell>
          <cell r="N3796" t="str">
            <v>Campus Wide</v>
          </cell>
          <cell r="O3796" t="str">
            <v/>
          </cell>
          <cell r="P3796" t="str">
            <v/>
          </cell>
          <cell r="Q3796">
            <v>70</v>
          </cell>
          <cell r="R3796" t="str">
            <v>Année Philologique</v>
          </cell>
          <cell r="S3796" t="str">
            <v/>
          </cell>
        </row>
        <row r="3797">
          <cell r="E3797">
            <v>2711</v>
          </cell>
          <cell r="F3797" t="str">
            <v>Logins</v>
          </cell>
          <cell r="G3797" t="str">
            <v>201912</v>
          </cell>
          <cell r="H3797" t="str">
            <v>Università di Padova</v>
          </cell>
          <cell r="I3797" t="str">
            <v>Padova</v>
          </cell>
          <cell r="J3797" t="str">
            <v>Italy</v>
          </cell>
          <cell r="K3797">
            <v>2</v>
          </cell>
          <cell r="L3797" t="str">
            <v>Institute</v>
          </cell>
          <cell r="M3797">
            <v>2</v>
          </cell>
          <cell r="N3797" t="str">
            <v>Campus Wide</v>
          </cell>
          <cell r="O3797" t="str">
            <v/>
          </cell>
          <cell r="P3797" t="str">
            <v/>
          </cell>
          <cell r="Q3797">
            <v>70</v>
          </cell>
          <cell r="R3797" t="str">
            <v>Année Philologique</v>
          </cell>
          <cell r="S3797" t="str">
            <v/>
          </cell>
        </row>
        <row r="3798">
          <cell r="E3798">
            <v>2722</v>
          </cell>
          <cell r="F3798" t="str">
            <v>Logins</v>
          </cell>
          <cell r="G3798" t="str">
            <v>201901</v>
          </cell>
          <cell r="H3798" t="str">
            <v>University of St Thomas</v>
          </cell>
          <cell r="I3798" t="str">
            <v>St Paul</v>
          </cell>
          <cell r="J3798" t="str">
            <v>USA</v>
          </cell>
          <cell r="K3798">
            <v>2</v>
          </cell>
          <cell r="L3798" t="str">
            <v>Institute</v>
          </cell>
          <cell r="M3798">
            <v>8</v>
          </cell>
          <cell r="N3798" t="str">
            <v>CARN-1</v>
          </cell>
          <cell r="O3798" t="str">
            <v/>
          </cell>
          <cell r="P3798" t="str">
            <v/>
          </cell>
          <cell r="Q3798">
            <v>40</v>
          </cell>
          <cell r="R3798" t="str">
            <v>Année Philologique</v>
          </cell>
          <cell r="S3798" t="str">
            <v/>
          </cell>
        </row>
        <row r="3799">
          <cell r="E3799">
            <v>2722</v>
          </cell>
          <cell r="F3799" t="str">
            <v>Logins</v>
          </cell>
          <cell r="G3799" t="str">
            <v>201903</v>
          </cell>
          <cell r="H3799" t="str">
            <v>University of St Thomas</v>
          </cell>
          <cell r="I3799" t="str">
            <v>St Paul</v>
          </cell>
          <cell r="J3799" t="str">
            <v>USA</v>
          </cell>
          <cell r="K3799">
            <v>2</v>
          </cell>
          <cell r="L3799" t="str">
            <v>Institute</v>
          </cell>
          <cell r="M3799">
            <v>8</v>
          </cell>
          <cell r="N3799" t="str">
            <v>CARN-1</v>
          </cell>
          <cell r="O3799" t="str">
            <v/>
          </cell>
          <cell r="P3799" t="str">
            <v/>
          </cell>
          <cell r="Q3799">
            <v>40</v>
          </cell>
          <cell r="R3799" t="str">
            <v>Année Philologique</v>
          </cell>
          <cell r="S3799" t="str">
            <v/>
          </cell>
        </row>
        <row r="3800">
          <cell r="E3800">
            <v>2722</v>
          </cell>
          <cell r="F3800" t="str">
            <v>Logins</v>
          </cell>
          <cell r="G3800" t="str">
            <v>201908</v>
          </cell>
          <cell r="H3800" t="str">
            <v>University of St Thomas</v>
          </cell>
          <cell r="I3800" t="str">
            <v>St Paul</v>
          </cell>
          <cell r="J3800" t="str">
            <v>USA</v>
          </cell>
          <cell r="K3800">
            <v>2</v>
          </cell>
          <cell r="L3800" t="str">
            <v>Institute</v>
          </cell>
          <cell r="M3800">
            <v>8</v>
          </cell>
          <cell r="N3800" t="str">
            <v>CARN-1</v>
          </cell>
          <cell r="O3800" t="str">
            <v/>
          </cell>
          <cell r="P3800" t="str">
            <v/>
          </cell>
          <cell r="Q3800">
            <v>40</v>
          </cell>
          <cell r="R3800" t="str">
            <v>Année Philologique</v>
          </cell>
          <cell r="S3800" t="str">
            <v/>
          </cell>
        </row>
        <row r="3801">
          <cell r="E3801">
            <v>2722</v>
          </cell>
          <cell r="F3801" t="str">
            <v>Logins</v>
          </cell>
          <cell r="G3801" t="str">
            <v>201909</v>
          </cell>
          <cell r="H3801" t="str">
            <v>University of St Thomas</v>
          </cell>
          <cell r="I3801" t="str">
            <v>St Paul</v>
          </cell>
          <cell r="J3801" t="str">
            <v>USA</v>
          </cell>
          <cell r="K3801">
            <v>2</v>
          </cell>
          <cell r="L3801" t="str">
            <v>Institute</v>
          </cell>
          <cell r="M3801">
            <v>8</v>
          </cell>
          <cell r="N3801" t="str">
            <v>CARN-1</v>
          </cell>
          <cell r="O3801" t="str">
            <v/>
          </cell>
          <cell r="P3801" t="str">
            <v/>
          </cell>
          <cell r="Q3801">
            <v>40</v>
          </cell>
          <cell r="R3801" t="str">
            <v>Année Philologique</v>
          </cell>
          <cell r="S3801" t="str">
            <v/>
          </cell>
        </row>
        <row r="3802">
          <cell r="E3802">
            <v>2722</v>
          </cell>
          <cell r="F3802" t="str">
            <v>Logins</v>
          </cell>
          <cell r="G3802" t="str">
            <v>201910</v>
          </cell>
          <cell r="H3802" t="str">
            <v>University of St Thomas</v>
          </cell>
          <cell r="I3802" t="str">
            <v>St Paul</v>
          </cell>
          <cell r="J3802" t="str">
            <v>USA</v>
          </cell>
          <cell r="K3802">
            <v>2</v>
          </cell>
          <cell r="L3802" t="str">
            <v>Institute</v>
          </cell>
          <cell r="M3802">
            <v>8</v>
          </cell>
          <cell r="N3802" t="str">
            <v>CARN-1</v>
          </cell>
          <cell r="O3802" t="str">
            <v/>
          </cell>
          <cell r="P3802" t="str">
            <v/>
          </cell>
          <cell r="Q3802">
            <v>40</v>
          </cell>
          <cell r="R3802" t="str">
            <v>Année Philologique</v>
          </cell>
          <cell r="S3802" t="str">
            <v/>
          </cell>
        </row>
        <row r="3803">
          <cell r="E3803">
            <v>2724</v>
          </cell>
          <cell r="F3803" t="str">
            <v>Logins</v>
          </cell>
          <cell r="G3803" t="str">
            <v>201901</v>
          </cell>
          <cell r="H3803" t="str">
            <v>Università degli Studi di Cassino e del Lazio Meridionale</v>
          </cell>
          <cell r="I3803" t="str">
            <v>Cassino</v>
          </cell>
          <cell r="J3803" t="str">
            <v>Italy</v>
          </cell>
          <cell r="K3803">
            <v>2</v>
          </cell>
          <cell r="L3803" t="str">
            <v>Institute</v>
          </cell>
          <cell r="M3803">
            <v>2</v>
          </cell>
          <cell r="N3803" t="str">
            <v>Campus Wide</v>
          </cell>
          <cell r="O3803" t="str">
            <v/>
          </cell>
          <cell r="P3803" t="str">
            <v/>
          </cell>
          <cell r="Q3803">
            <v>40</v>
          </cell>
          <cell r="R3803" t="str">
            <v>Année Philologique</v>
          </cell>
          <cell r="S3803" t="str">
            <v/>
          </cell>
        </row>
        <row r="3804">
          <cell r="E3804">
            <v>2724</v>
          </cell>
          <cell r="F3804" t="str">
            <v>Logins</v>
          </cell>
          <cell r="G3804" t="str">
            <v>201902</v>
          </cell>
          <cell r="H3804" t="str">
            <v>Università degli Studi di Cassino e del Lazio Meridionale</v>
          </cell>
          <cell r="I3804" t="str">
            <v>Cassino</v>
          </cell>
          <cell r="J3804" t="str">
            <v>Italy</v>
          </cell>
          <cell r="K3804">
            <v>2</v>
          </cell>
          <cell r="L3804" t="str">
            <v>Institute</v>
          </cell>
          <cell r="M3804">
            <v>2</v>
          </cell>
          <cell r="N3804" t="str">
            <v>Campus Wide</v>
          </cell>
          <cell r="O3804" t="str">
            <v/>
          </cell>
          <cell r="P3804" t="str">
            <v/>
          </cell>
          <cell r="Q3804">
            <v>40</v>
          </cell>
          <cell r="R3804" t="str">
            <v>Année Philologique</v>
          </cell>
          <cell r="S3804" t="str">
            <v/>
          </cell>
        </row>
        <row r="3805">
          <cell r="E3805">
            <v>2724</v>
          </cell>
          <cell r="F3805" t="str">
            <v>Logins</v>
          </cell>
          <cell r="G3805" t="str">
            <v>201903</v>
          </cell>
          <cell r="H3805" t="str">
            <v>Università degli Studi di Cassino e del Lazio Meridionale</v>
          </cell>
          <cell r="I3805" t="str">
            <v>Cassino</v>
          </cell>
          <cell r="J3805" t="str">
            <v>Italy</v>
          </cell>
          <cell r="K3805">
            <v>2</v>
          </cell>
          <cell r="L3805" t="str">
            <v>Institute</v>
          </cell>
          <cell r="M3805">
            <v>2</v>
          </cell>
          <cell r="N3805" t="str">
            <v>Campus Wide</v>
          </cell>
          <cell r="O3805" t="str">
            <v/>
          </cell>
          <cell r="P3805" t="str">
            <v/>
          </cell>
          <cell r="Q3805">
            <v>40</v>
          </cell>
          <cell r="R3805" t="str">
            <v>Année Philologique</v>
          </cell>
          <cell r="S3805" t="str">
            <v/>
          </cell>
        </row>
        <row r="3806">
          <cell r="E3806">
            <v>2724</v>
          </cell>
          <cell r="F3806" t="str">
            <v>Logins</v>
          </cell>
          <cell r="G3806" t="str">
            <v>201904</v>
          </cell>
          <cell r="H3806" t="str">
            <v>Università degli Studi di Cassino e del Lazio Meridionale</v>
          </cell>
          <cell r="I3806" t="str">
            <v>Cassino</v>
          </cell>
          <cell r="J3806" t="str">
            <v>Italy</v>
          </cell>
          <cell r="K3806">
            <v>2</v>
          </cell>
          <cell r="L3806" t="str">
            <v>Institute</v>
          </cell>
          <cell r="M3806">
            <v>2</v>
          </cell>
          <cell r="N3806" t="str">
            <v>Campus Wide</v>
          </cell>
          <cell r="O3806" t="str">
            <v/>
          </cell>
          <cell r="P3806" t="str">
            <v/>
          </cell>
          <cell r="Q3806">
            <v>40</v>
          </cell>
          <cell r="R3806" t="str">
            <v>Année Philologique</v>
          </cell>
          <cell r="S3806" t="str">
            <v/>
          </cell>
        </row>
        <row r="3807">
          <cell r="E3807">
            <v>2724</v>
          </cell>
          <cell r="F3807" t="str">
            <v>Logins</v>
          </cell>
          <cell r="G3807" t="str">
            <v>201905</v>
          </cell>
          <cell r="H3807" t="str">
            <v>Università degli Studi di Cassino e del Lazio Meridionale</v>
          </cell>
          <cell r="I3807" t="str">
            <v>Cassino</v>
          </cell>
          <cell r="J3807" t="str">
            <v>Italy</v>
          </cell>
          <cell r="K3807">
            <v>2</v>
          </cell>
          <cell r="L3807" t="str">
            <v>Institute</v>
          </cell>
          <cell r="M3807">
            <v>2</v>
          </cell>
          <cell r="N3807" t="str">
            <v>Campus Wide</v>
          </cell>
          <cell r="O3807" t="str">
            <v/>
          </cell>
          <cell r="P3807" t="str">
            <v/>
          </cell>
          <cell r="Q3807">
            <v>40</v>
          </cell>
          <cell r="R3807" t="str">
            <v>Année Philologique</v>
          </cell>
          <cell r="S3807" t="str">
            <v/>
          </cell>
        </row>
        <row r="3808">
          <cell r="E3808">
            <v>2724</v>
          </cell>
          <cell r="F3808" t="str">
            <v>Logins</v>
          </cell>
          <cell r="G3808" t="str">
            <v>201906</v>
          </cell>
          <cell r="H3808" t="str">
            <v>Università degli Studi di Cassino e del Lazio Meridionale</v>
          </cell>
          <cell r="I3808" t="str">
            <v>Cassino</v>
          </cell>
          <cell r="J3808" t="str">
            <v>Italy</v>
          </cell>
          <cell r="K3808">
            <v>2</v>
          </cell>
          <cell r="L3808" t="str">
            <v>Institute</v>
          </cell>
          <cell r="M3808">
            <v>2</v>
          </cell>
          <cell r="N3808" t="str">
            <v>Campus Wide</v>
          </cell>
          <cell r="O3808" t="str">
            <v/>
          </cell>
          <cell r="P3808" t="str">
            <v/>
          </cell>
          <cell r="Q3808">
            <v>40</v>
          </cell>
          <cell r="R3808" t="str">
            <v>Année Philologique</v>
          </cell>
          <cell r="S3808" t="str">
            <v/>
          </cell>
        </row>
        <row r="3809">
          <cell r="E3809">
            <v>2724</v>
          </cell>
          <cell r="F3809" t="str">
            <v>Logins</v>
          </cell>
          <cell r="G3809" t="str">
            <v>201907</v>
          </cell>
          <cell r="H3809" t="str">
            <v>Università degli Studi di Cassino e del Lazio Meridionale</v>
          </cell>
          <cell r="I3809" t="str">
            <v>Cassino</v>
          </cell>
          <cell r="J3809" t="str">
            <v>Italy</v>
          </cell>
          <cell r="K3809">
            <v>2</v>
          </cell>
          <cell r="L3809" t="str">
            <v>Institute</v>
          </cell>
          <cell r="M3809">
            <v>2</v>
          </cell>
          <cell r="N3809" t="str">
            <v>Campus Wide</v>
          </cell>
          <cell r="O3809" t="str">
            <v/>
          </cell>
          <cell r="P3809" t="str">
            <v/>
          </cell>
          <cell r="Q3809">
            <v>40</v>
          </cell>
          <cell r="R3809" t="str">
            <v>Année Philologique</v>
          </cell>
          <cell r="S3809" t="str">
            <v/>
          </cell>
        </row>
        <row r="3810">
          <cell r="E3810">
            <v>2724</v>
          </cell>
          <cell r="F3810" t="str">
            <v>Logins</v>
          </cell>
          <cell r="G3810" t="str">
            <v>201910</v>
          </cell>
          <cell r="H3810" t="str">
            <v>Università degli Studi di Cassino e del Lazio Meridionale</v>
          </cell>
          <cell r="I3810" t="str">
            <v>Cassino</v>
          </cell>
          <cell r="J3810" t="str">
            <v>Italy</v>
          </cell>
          <cell r="K3810">
            <v>2</v>
          </cell>
          <cell r="L3810" t="str">
            <v>Institute</v>
          </cell>
          <cell r="M3810">
            <v>2</v>
          </cell>
          <cell r="N3810" t="str">
            <v>Campus Wide</v>
          </cell>
          <cell r="O3810" t="str">
            <v/>
          </cell>
          <cell r="P3810" t="str">
            <v/>
          </cell>
          <cell r="Q3810">
            <v>40</v>
          </cell>
          <cell r="R3810" t="str">
            <v>Année Philologique</v>
          </cell>
          <cell r="S3810" t="str">
            <v/>
          </cell>
        </row>
        <row r="3811">
          <cell r="E3811">
            <v>2724</v>
          </cell>
          <cell r="F3811" t="str">
            <v>Logins</v>
          </cell>
          <cell r="G3811" t="str">
            <v>201911</v>
          </cell>
          <cell r="H3811" t="str">
            <v>Università degli Studi di Cassino e del Lazio Meridionale</v>
          </cell>
          <cell r="I3811" t="str">
            <v>Cassino</v>
          </cell>
          <cell r="J3811" t="str">
            <v>Italy</v>
          </cell>
          <cell r="K3811">
            <v>2</v>
          </cell>
          <cell r="L3811" t="str">
            <v>Institute</v>
          </cell>
          <cell r="M3811">
            <v>2</v>
          </cell>
          <cell r="N3811" t="str">
            <v>Campus Wide</v>
          </cell>
          <cell r="O3811" t="str">
            <v/>
          </cell>
          <cell r="P3811" t="str">
            <v/>
          </cell>
          <cell r="Q3811">
            <v>40</v>
          </cell>
          <cell r="R3811" t="str">
            <v>Année Philologique</v>
          </cell>
          <cell r="S3811" t="str">
            <v/>
          </cell>
        </row>
        <row r="3812">
          <cell r="E3812">
            <v>2724</v>
          </cell>
          <cell r="F3812" t="str">
            <v>Logins</v>
          </cell>
          <cell r="G3812" t="str">
            <v>201912</v>
          </cell>
          <cell r="H3812" t="str">
            <v>Università degli Studi di Cassino e del Lazio Meridionale</v>
          </cell>
          <cell r="I3812" t="str">
            <v>Cassino</v>
          </cell>
          <cell r="J3812" t="str">
            <v>Italy</v>
          </cell>
          <cell r="K3812">
            <v>2</v>
          </cell>
          <cell r="L3812" t="str">
            <v>Institute</v>
          </cell>
          <cell r="M3812">
            <v>2</v>
          </cell>
          <cell r="N3812" t="str">
            <v>Campus Wide</v>
          </cell>
          <cell r="O3812" t="str">
            <v/>
          </cell>
          <cell r="P3812" t="str">
            <v/>
          </cell>
          <cell r="Q3812">
            <v>40</v>
          </cell>
          <cell r="R3812" t="str">
            <v>Année Philologique</v>
          </cell>
          <cell r="S3812" t="str">
            <v/>
          </cell>
        </row>
        <row r="3813">
          <cell r="E3813">
            <v>2737</v>
          </cell>
          <cell r="F3813" t="str">
            <v>Logins</v>
          </cell>
          <cell r="G3813" t="str">
            <v>201901</v>
          </cell>
          <cell r="H3813" t="str">
            <v>Villanova University</v>
          </cell>
          <cell r="I3813" t="str">
            <v>Villanova</v>
          </cell>
          <cell r="J3813" t="str">
            <v>USA</v>
          </cell>
          <cell r="K3813">
            <v>2</v>
          </cell>
          <cell r="L3813" t="str">
            <v>Institute</v>
          </cell>
          <cell r="M3813">
            <v>9</v>
          </cell>
          <cell r="N3813" t="str">
            <v>CARN-2</v>
          </cell>
          <cell r="O3813" t="str">
            <v/>
          </cell>
          <cell r="P3813" t="str">
            <v/>
          </cell>
          <cell r="Q3813">
            <v>3</v>
          </cell>
          <cell r="R3813" t="str">
            <v>Année Philologique</v>
          </cell>
          <cell r="S3813" t="str">
            <v/>
          </cell>
        </row>
        <row r="3814">
          <cell r="E3814">
            <v>2737</v>
          </cell>
          <cell r="F3814" t="str">
            <v>Logins</v>
          </cell>
          <cell r="G3814" t="str">
            <v>201902</v>
          </cell>
          <cell r="H3814" t="str">
            <v>Villanova University</v>
          </cell>
          <cell r="I3814" t="str">
            <v>Villanova</v>
          </cell>
          <cell r="J3814" t="str">
            <v>USA</v>
          </cell>
          <cell r="K3814">
            <v>2</v>
          </cell>
          <cell r="L3814" t="str">
            <v>Institute</v>
          </cell>
          <cell r="M3814">
            <v>9</v>
          </cell>
          <cell r="N3814" t="str">
            <v>CARN-2</v>
          </cell>
          <cell r="O3814" t="str">
            <v/>
          </cell>
          <cell r="P3814" t="str">
            <v/>
          </cell>
          <cell r="Q3814">
            <v>3</v>
          </cell>
          <cell r="R3814" t="str">
            <v>Année Philologique</v>
          </cell>
          <cell r="S3814" t="str">
            <v/>
          </cell>
        </row>
        <row r="3815">
          <cell r="E3815">
            <v>2737</v>
          </cell>
          <cell r="F3815" t="str">
            <v>Logins</v>
          </cell>
          <cell r="G3815" t="str">
            <v>201903</v>
          </cell>
          <cell r="H3815" t="str">
            <v>Villanova University</v>
          </cell>
          <cell r="I3815" t="str">
            <v>Villanova</v>
          </cell>
          <cell r="J3815" t="str">
            <v>USA</v>
          </cell>
          <cell r="K3815">
            <v>2</v>
          </cell>
          <cell r="L3815" t="str">
            <v>Institute</v>
          </cell>
          <cell r="M3815">
            <v>9</v>
          </cell>
          <cell r="N3815" t="str">
            <v>CARN-2</v>
          </cell>
          <cell r="O3815" t="str">
            <v/>
          </cell>
          <cell r="P3815" t="str">
            <v/>
          </cell>
          <cell r="Q3815">
            <v>3</v>
          </cell>
          <cell r="R3815" t="str">
            <v>Année Philologique</v>
          </cell>
          <cell r="S3815" t="str">
            <v/>
          </cell>
        </row>
        <row r="3816">
          <cell r="E3816">
            <v>2737</v>
          </cell>
          <cell r="F3816" t="str">
            <v>Logins</v>
          </cell>
          <cell r="G3816" t="str">
            <v>201904</v>
          </cell>
          <cell r="H3816" t="str">
            <v>Villanova University</v>
          </cell>
          <cell r="I3816" t="str">
            <v>Villanova</v>
          </cell>
          <cell r="J3816" t="str">
            <v>USA</v>
          </cell>
          <cell r="K3816">
            <v>2</v>
          </cell>
          <cell r="L3816" t="str">
            <v>Institute</v>
          </cell>
          <cell r="M3816">
            <v>9</v>
          </cell>
          <cell r="N3816" t="str">
            <v>CARN-2</v>
          </cell>
          <cell r="O3816" t="str">
            <v/>
          </cell>
          <cell r="P3816" t="str">
            <v/>
          </cell>
          <cell r="Q3816">
            <v>3</v>
          </cell>
          <cell r="R3816" t="str">
            <v>Année Philologique</v>
          </cell>
          <cell r="S3816" t="str">
            <v/>
          </cell>
        </row>
        <row r="3817">
          <cell r="E3817">
            <v>2737</v>
          </cell>
          <cell r="F3817" t="str">
            <v>Logins</v>
          </cell>
          <cell r="G3817" t="str">
            <v>201905</v>
          </cell>
          <cell r="H3817" t="str">
            <v>Villanova University</v>
          </cell>
          <cell r="I3817" t="str">
            <v>Villanova</v>
          </cell>
          <cell r="J3817" t="str">
            <v>USA</v>
          </cell>
          <cell r="K3817">
            <v>2</v>
          </cell>
          <cell r="L3817" t="str">
            <v>Institute</v>
          </cell>
          <cell r="M3817">
            <v>9</v>
          </cell>
          <cell r="N3817" t="str">
            <v>CARN-2</v>
          </cell>
          <cell r="O3817" t="str">
            <v/>
          </cell>
          <cell r="P3817" t="str">
            <v/>
          </cell>
          <cell r="Q3817">
            <v>3</v>
          </cell>
          <cell r="R3817" t="str">
            <v>Année Philologique</v>
          </cell>
          <cell r="S3817" t="str">
            <v/>
          </cell>
        </row>
        <row r="3818">
          <cell r="E3818">
            <v>2737</v>
          </cell>
          <cell r="F3818" t="str">
            <v>Logins</v>
          </cell>
          <cell r="G3818" t="str">
            <v>201906</v>
          </cell>
          <cell r="H3818" t="str">
            <v>Villanova University</v>
          </cell>
          <cell r="I3818" t="str">
            <v>Villanova</v>
          </cell>
          <cell r="J3818" t="str">
            <v>USA</v>
          </cell>
          <cell r="K3818">
            <v>2</v>
          </cell>
          <cell r="L3818" t="str">
            <v>Institute</v>
          </cell>
          <cell r="M3818">
            <v>9</v>
          </cell>
          <cell r="N3818" t="str">
            <v>CARN-2</v>
          </cell>
          <cell r="O3818" t="str">
            <v/>
          </cell>
          <cell r="P3818" t="str">
            <v/>
          </cell>
          <cell r="Q3818">
            <v>3</v>
          </cell>
          <cell r="R3818" t="str">
            <v>Année Philologique</v>
          </cell>
          <cell r="S3818" t="str">
            <v/>
          </cell>
        </row>
        <row r="3819">
          <cell r="E3819">
            <v>2737</v>
          </cell>
          <cell r="F3819" t="str">
            <v>Logins</v>
          </cell>
          <cell r="G3819" t="str">
            <v>201907</v>
          </cell>
          <cell r="H3819" t="str">
            <v>Villanova University</v>
          </cell>
          <cell r="I3819" t="str">
            <v>Villanova</v>
          </cell>
          <cell r="J3819" t="str">
            <v>USA</v>
          </cell>
          <cell r="K3819">
            <v>2</v>
          </cell>
          <cell r="L3819" t="str">
            <v>Institute</v>
          </cell>
          <cell r="M3819">
            <v>9</v>
          </cell>
          <cell r="N3819" t="str">
            <v>CARN-2</v>
          </cell>
          <cell r="O3819" t="str">
            <v/>
          </cell>
          <cell r="P3819" t="str">
            <v/>
          </cell>
          <cell r="Q3819">
            <v>3</v>
          </cell>
          <cell r="R3819" t="str">
            <v>Année Philologique</v>
          </cell>
          <cell r="S3819" t="str">
            <v/>
          </cell>
        </row>
        <row r="3820">
          <cell r="E3820">
            <v>2737</v>
          </cell>
          <cell r="F3820" t="str">
            <v>Logins</v>
          </cell>
          <cell r="G3820" t="str">
            <v>201908</v>
          </cell>
          <cell r="H3820" t="str">
            <v>Villanova University</v>
          </cell>
          <cell r="I3820" t="str">
            <v>Villanova</v>
          </cell>
          <cell r="J3820" t="str">
            <v>USA</v>
          </cell>
          <cell r="K3820">
            <v>2</v>
          </cell>
          <cell r="L3820" t="str">
            <v>Institute</v>
          </cell>
          <cell r="M3820">
            <v>9</v>
          </cell>
          <cell r="N3820" t="str">
            <v>CARN-2</v>
          </cell>
          <cell r="O3820" t="str">
            <v/>
          </cell>
          <cell r="P3820" t="str">
            <v/>
          </cell>
          <cell r="Q3820">
            <v>3</v>
          </cell>
          <cell r="R3820" t="str">
            <v>Année Philologique</v>
          </cell>
          <cell r="S3820" t="str">
            <v/>
          </cell>
        </row>
        <row r="3821">
          <cell r="E3821">
            <v>2737</v>
          </cell>
          <cell r="F3821" t="str">
            <v>Logins</v>
          </cell>
          <cell r="G3821" t="str">
            <v>201909</v>
          </cell>
          <cell r="H3821" t="str">
            <v>Villanova University</v>
          </cell>
          <cell r="I3821" t="str">
            <v>Villanova</v>
          </cell>
          <cell r="J3821" t="str">
            <v>USA</v>
          </cell>
          <cell r="K3821">
            <v>2</v>
          </cell>
          <cell r="L3821" t="str">
            <v>Institute</v>
          </cell>
          <cell r="M3821">
            <v>9</v>
          </cell>
          <cell r="N3821" t="str">
            <v>CARN-2</v>
          </cell>
          <cell r="O3821" t="str">
            <v/>
          </cell>
          <cell r="P3821" t="str">
            <v/>
          </cell>
          <cell r="Q3821">
            <v>3</v>
          </cell>
          <cell r="R3821" t="str">
            <v>Année Philologique</v>
          </cell>
          <cell r="S3821" t="str">
            <v/>
          </cell>
        </row>
        <row r="3822">
          <cell r="E3822">
            <v>2737</v>
          </cell>
          <cell r="F3822" t="str">
            <v>Logins</v>
          </cell>
          <cell r="G3822" t="str">
            <v>201910</v>
          </cell>
          <cell r="H3822" t="str">
            <v>Villanova University</v>
          </cell>
          <cell r="I3822" t="str">
            <v>Villanova</v>
          </cell>
          <cell r="J3822" t="str">
            <v>USA</v>
          </cell>
          <cell r="K3822">
            <v>2</v>
          </cell>
          <cell r="L3822" t="str">
            <v>Institute</v>
          </cell>
          <cell r="M3822">
            <v>9</v>
          </cell>
          <cell r="N3822" t="str">
            <v>CARN-2</v>
          </cell>
          <cell r="O3822" t="str">
            <v/>
          </cell>
          <cell r="P3822" t="str">
            <v/>
          </cell>
          <cell r="Q3822">
            <v>3</v>
          </cell>
          <cell r="R3822" t="str">
            <v>Année Philologique</v>
          </cell>
          <cell r="S3822" t="str">
            <v/>
          </cell>
        </row>
        <row r="3823">
          <cell r="E3823">
            <v>2737</v>
          </cell>
          <cell r="F3823" t="str">
            <v>Logins</v>
          </cell>
          <cell r="G3823" t="str">
            <v>201911</v>
          </cell>
          <cell r="H3823" t="str">
            <v>Villanova University</v>
          </cell>
          <cell r="I3823" t="str">
            <v>Villanova</v>
          </cell>
          <cell r="J3823" t="str">
            <v>USA</v>
          </cell>
          <cell r="K3823">
            <v>2</v>
          </cell>
          <cell r="L3823" t="str">
            <v>Institute</v>
          </cell>
          <cell r="M3823">
            <v>9</v>
          </cell>
          <cell r="N3823" t="str">
            <v>CARN-2</v>
          </cell>
          <cell r="O3823" t="str">
            <v/>
          </cell>
          <cell r="P3823" t="str">
            <v/>
          </cell>
          <cell r="Q3823">
            <v>3</v>
          </cell>
          <cell r="R3823" t="str">
            <v>Année Philologique</v>
          </cell>
          <cell r="S3823" t="str">
            <v/>
          </cell>
        </row>
        <row r="3824">
          <cell r="E3824">
            <v>2737</v>
          </cell>
          <cell r="F3824" t="str">
            <v>Logins</v>
          </cell>
          <cell r="G3824" t="str">
            <v>201912</v>
          </cell>
          <cell r="H3824" t="str">
            <v>Villanova University</v>
          </cell>
          <cell r="I3824" t="str">
            <v>Villanova</v>
          </cell>
          <cell r="J3824" t="str">
            <v>USA</v>
          </cell>
          <cell r="K3824">
            <v>2</v>
          </cell>
          <cell r="L3824" t="str">
            <v>Institute</v>
          </cell>
          <cell r="M3824">
            <v>9</v>
          </cell>
          <cell r="N3824" t="str">
            <v>CARN-2</v>
          </cell>
          <cell r="O3824" t="str">
            <v/>
          </cell>
          <cell r="P3824" t="str">
            <v/>
          </cell>
          <cell r="Q3824">
            <v>3</v>
          </cell>
          <cell r="R3824" t="str">
            <v>Année Philologique</v>
          </cell>
          <cell r="S3824" t="str">
            <v/>
          </cell>
        </row>
        <row r="3825">
          <cell r="E3825">
            <v>2745</v>
          </cell>
          <cell r="F3825" t="str">
            <v>Logins</v>
          </cell>
          <cell r="G3825" t="str">
            <v>201901</v>
          </cell>
          <cell r="H3825" t="str">
            <v>Aix Marseille Université</v>
          </cell>
          <cell r="I3825" t="str">
            <v>Marseille</v>
          </cell>
          <cell r="J3825" t="str">
            <v>France</v>
          </cell>
          <cell r="K3825">
            <v>1</v>
          </cell>
          <cell r="L3825" t="str">
            <v>Consortium</v>
          </cell>
          <cell r="M3825">
            <v>3</v>
          </cell>
          <cell r="N3825" t="str">
            <v>Standard</v>
          </cell>
          <cell r="O3825" t="str">
            <v/>
          </cell>
          <cell r="P3825" t="str">
            <v/>
          </cell>
          <cell r="Q3825">
            <v>3</v>
          </cell>
          <cell r="R3825" t="str">
            <v>Année Philologique</v>
          </cell>
          <cell r="S3825" t="str">
            <v/>
          </cell>
        </row>
        <row r="3826">
          <cell r="E3826">
            <v>2745</v>
          </cell>
          <cell r="F3826" t="str">
            <v>Logins</v>
          </cell>
          <cell r="G3826" t="str">
            <v>201902</v>
          </cell>
          <cell r="H3826" t="str">
            <v>Aix Marseille Université</v>
          </cell>
          <cell r="I3826" t="str">
            <v>Marseille</v>
          </cell>
          <cell r="J3826" t="str">
            <v>France</v>
          </cell>
          <cell r="K3826">
            <v>1</v>
          </cell>
          <cell r="L3826" t="str">
            <v>Consortium</v>
          </cell>
          <cell r="M3826">
            <v>3</v>
          </cell>
          <cell r="N3826" t="str">
            <v>Standard</v>
          </cell>
          <cell r="O3826" t="str">
            <v/>
          </cell>
          <cell r="P3826" t="str">
            <v/>
          </cell>
          <cell r="Q3826">
            <v>3</v>
          </cell>
          <cell r="R3826" t="str">
            <v>Année Philologique</v>
          </cell>
          <cell r="S3826" t="str">
            <v/>
          </cell>
        </row>
        <row r="3827">
          <cell r="E3827">
            <v>2745</v>
          </cell>
          <cell r="F3827" t="str">
            <v>Logins</v>
          </cell>
          <cell r="G3827" t="str">
            <v>201903</v>
          </cell>
          <cell r="H3827" t="str">
            <v>Aix Marseille Université</v>
          </cell>
          <cell r="I3827" t="str">
            <v>Marseille</v>
          </cell>
          <cell r="J3827" t="str">
            <v>France</v>
          </cell>
          <cell r="K3827">
            <v>1</v>
          </cell>
          <cell r="L3827" t="str">
            <v>Consortium</v>
          </cell>
          <cell r="M3827">
            <v>3</v>
          </cell>
          <cell r="N3827" t="str">
            <v>Standard</v>
          </cell>
          <cell r="O3827" t="str">
            <v/>
          </cell>
          <cell r="P3827" t="str">
            <v/>
          </cell>
          <cell r="Q3827">
            <v>3</v>
          </cell>
          <cell r="R3827" t="str">
            <v>Année Philologique</v>
          </cell>
          <cell r="S3827" t="str">
            <v/>
          </cell>
        </row>
        <row r="3828">
          <cell r="E3828">
            <v>2745</v>
          </cell>
          <cell r="F3828" t="str">
            <v>Logins</v>
          </cell>
          <cell r="G3828" t="str">
            <v>201904</v>
          </cell>
          <cell r="H3828" t="str">
            <v>Aix Marseille Université</v>
          </cell>
          <cell r="I3828" t="str">
            <v>Marseille</v>
          </cell>
          <cell r="J3828" t="str">
            <v>France</v>
          </cell>
          <cell r="K3828">
            <v>1</v>
          </cell>
          <cell r="L3828" t="str">
            <v>Consortium</v>
          </cell>
          <cell r="M3828">
            <v>3</v>
          </cell>
          <cell r="N3828" t="str">
            <v>Standard</v>
          </cell>
          <cell r="O3828" t="str">
            <v/>
          </cell>
          <cell r="P3828" t="str">
            <v/>
          </cell>
          <cell r="Q3828">
            <v>3</v>
          </cell>
          <cell r="R3828" t="str">
            <v>Année Philologique</v>
          </cell>
          <cell r="S3828" t="str">
            <v/>
          </cell>
        </row>
        <row r="3829">
          <cell r="E3829">
            <v>2745</v>
          </cell>
          <cell r="F3829" t="str">
            <v>Logins</v>
          </cell>
          <cell r="G3829" t="str">
            <v>201905</v>
          </cell>
          <cell r="H3829" t="str">
            <v>Aix Marseille Université</v>
          </cell>
          <cell r="I3829" t="str">
            <v>Marseille</v>
          </cell>
          <cell r="J3829" t="str">
            <v>France</v>
          </cell>
          <cell r="K3829">
            <v>1</v>
          </cell>
          <cell r="L3829" t="str">
            <v>Consortium</v>
          </cell>
          <cell r="M3829">
            <v>3</v>
          </cell>
          <cell r="N3829" t="str">
            <v>Standard</v>
          </cell>
          <cell r="O3829" t="str">
            <v/>
          </cell>
          <cell r="P3829" t="str">
            <v/>
          </cell>
          <cell r="Q3829">
            <v>3</v>
          </cell>
          <cell r="R3829" t="str">
            <v>Année Philologique</v>
          </cell>
          <cell r="S3829" t="str">
            <v/>
          </cell>
        </row>
        <row r="3830">
          <cell r="E3830">
            <v>2745</v>
          </cell>
          <cell r="F3830" t="str">
            <v>Logins</v>
          </cell>
          <cell r="G3830" t="str">
            <v>201906</v>
          </cell>
          <cell r="H3830" t="str">
            <v>Aix Marseille Université</v>
          </cell>
          <cell r="I3830" t="str">
            <v>Marseille</v>
          </cell>
          <cell r="J3830" t="str">
            <v>France</v>
          </cell>
          <cell r="K3830">
            <v>1</v>
          </cell>
          <cell r="L3830" t="str">
            <v>Consortium</v>
          </cell>
          <cell r="M3830">
            <v>3</v>
          </cell>
          <cell r="N3830" t="str">
            <v>Standard</v>
          </cell>
          <cell r="O3830" t="str">
            <v/>
          </cell>
          <cell r="P3830" t="str">
            <v/>
          </cell>
          <cell r="Q3830">
            <v>3</v>
          </cell>
          <cell r="R3830" t="str">
            <v>Année Philologique</v>
          </cell>
          <cell r="S3830" t="str">
            <v/>
          </cell>
        </row>
        <row r="3831">
          <cell r="E3831">
            <v>2745</v>
          </cell>
          <cell r="F3831" t="str">
            <v>Logins</v>
          </cell>
          <cell r="G3831" t="str">
            <v>201907</v>
          </cell>
          <cell r="H3831" t="str">
            <v>Aix Marseille Université</v>
          </cell>
          <cell r="I3831" t="str">
            <v>Marseille</v>
          </cell>
          <cell r="J3831" t="str">
            <v>France</v>
          </cell>
          <cell r="K3831">
            <v>1</v>
          </cell>
          <cell r="L3831" t="str">
            <v>Consortium</v>
          </cell>
          <cell r="M3831">
            <v>3</v>
          </cell>
          <cell r="N3831" t="str">
            <v>Standard</v>
          </cell>
          <cell r="O3831" t="str">
            <v/>
          </cell>
          <cell r="P3831" t="str">
            <v/>
          </cell>
          <cell r="Q3831">
            <v>3</v>
          </cell>
          <cell r="R3831" t="str">
            <v>Année Philologique</v>
          </cell>
          <cell r="S3831" t="str">
            <v/>
          </cell>
        </row>
        <row r="3832">
          <cell r="E3832">
            <v>2745</v>
          </cell>
          <cell r="F3832" t="str">
            <v>Logins</v>
          </cell>
          <cell r="G3832" t="str">
            <v>201908</v>
          </cell>
          <cell r="H3832" t="str">
            <v>Aix Marseille Université</v>
          </cell>
          <cell r="I3832" t="str">
            <v>Marseille</v>
          </cell>
          <cell r="J3832" t="str">
            <v>France</v>
          </cell>
          <cell r="K3832">
            <v>1</v>
          </cell>
          <cell r="L3832" t="str">
            <v>Consortium</v>
          </cell>
          <cell r="M3832">
            <v>3</v>
          </cell>
          <cell r="N3832" t="str">
            <v>Standard</v>
          </cell>
          <cell r="O3832" t="str">
            <v/>
          </cell>
          <cell r="P3832" t="str">
            <v/>
          </cell>
          <cell r="Q3832">
            <v>3</v>
          </cell>
          <cell r="R3832" t="str">
            <v>Année Philologique</v>
          </cell>
          <cell r="S3832" t="str">
            <v/>
          </cell>
        </row>
        <row r="3833">
          <cell r="E3833">
            <v>2745</v>
          </cell>
          <cell r="F3833" t="str">
            <v>Logins</v>
          </cell>
          <cell r="G3833" t="str">
            <v>201909</v>
          </cell>
          <cell r="H3833" t="str">
            <v>Aix Marseille Université</v>
          </cell>
          <cell r="I3833" t="str">
            <v>Marseille</v>
          </cell>
          <cell r="J3833" t="str">
            <v>France</v>
          </cell>
          <cell r="K3833">
            <v>1</v>
          </cell>
          <cell r="L3833" t="str">
            <v>Consortium</v>
          </cell>
          <cell r="M3833">
            <v>3</v>
          </cell>
          <cell r="N3833" t="str">
            <v>Standard</v>
          </cell>
          <cell r="O3833" t="str">
            <v/>
          </cell>
          <cell r="P3833" t="str">
            <v/>
          </cell>
          <cell r="Q3833">
            <v>3</v>
          </cell>
          <cell r="R3833" t="str">
            <v>Année Philologique</v>
          </cell>
          <cell r="S3833" t="str">
            <v/>
          </cell>
        </row>
        <row r="3834">
          <cell r="E3834">
            <v>2745</v>
          </cell>
          <cell r="F3834" t="str">
            <v>Logins</v>
          </cell>
          <cell r="G3834" t="str">
            <v>201910</v>
          </cell>
          <cell r="H3834" t="str">
            <v>Aix Marseille Université</v>
          </cell>
          <cell r="I3834" t="str">
            <v>Marseille</v>
          </cell>
          <cell r="J3834" t="str">
            <v>France</v>
          </cell>
          <cell r="K3834">
            <v>1</v>
          </cell>
          <cell r="L3834" t="str">
            <v>Consortium</v>
          </cell>
          <cell r="M3834">
            <v>3</v>
          </cell>
          <cell r="N3834" t="str">
            <v>Standard</v>
          </cell>
          <cell r="O3834" t="str">
            <v/>
          </cell>
          <cell r="P3834" t="str">
            <v/>
          </cell>
          <cell r="Q3834">
            <v>3</v>
          </cell>
          <cell r="R3834" t="str">
            <v>Année Philologique</v>
          </cell>
          <cell r="S3834" t="str">
            <v/>
          </cell>
        </row>
        <row r="3835">
          <cell r="E3835">
            <v>2745</v>
          </cell>
          <cell r="F3835" t="str">
            <v>Logins</v>
          </cell>
          <cell r="G3835" t="str">
            <v>201911</v>
          </cell>
          <cell r="H3835" t="str">
            <v>Aix Marseille Université</v>
          </cell>
          <cell r="I3835" t="str">
            <v>Marseille</v>
          </cell>
          <cell r="J3835" t="str">
            <v>France</v>
          </cell>
          <cell r="K3835">
            <v>1</v>
          </cell>
          <cell r="L3835" t="str">
            <v>Consortium</v>
          </cell>
          <cell r="M3835">
            <v>3</v>
          </cell>
          <cell r="N3835" t="str">
            <v>Standard</v>
          </cell>
          <cell r="O3835" t="str">
            <v/>
          </cell>
          <cell r="P3835" t="str">
            <v/>
          </cell>
          <cell r="Q3835">
            <v>3</v>
          </cell>
          <cell r="R3835" t="str">
            <v>Année Philologique</v>
          </cell>
          <cell r="S3835" t="str">
            <v/>
          </cell>
        </row>
        <row r="3836">
          <cell r="E3836">
            <v>2745</v>
          </cell>
          <cell r="F3836" t="str">
            <v>Logins</v>
          </cell>
          <cell r="G3836" t="str">
            <v>201912</v>
          </cell>
          <cell r="H3836" t="str">
            <v>Aix Marseille Université</v>
          </cell>
          <cell r="I3836" t="str">
            <v>Marseille</v>
          </cell>
          <cell r="J3836" t="str">
            <v>France</v>
          </cell>
          <cell r="K3836">
            <v>1</v>
          </cell>
          <cell r="L3836" t="str">
            <v>Consortium</v>
          </cell>
          <cell r="M3836">
            <v>3</v>
          </cell>
          <cell r="N3836" t="str">
            <v>Standard</v>
          </cell>
          <cell r="O3836" t="str">
            <v/>
          </cell>
          <cell r="P3836" t="str">
            <v/>
          </cell>
          <cell r="Q3836">
            <v>3</v>
          </cell>
          <cell r="R3836" t="str">
            <v>Année Philologique</v>
          </cell>
          <cell r="S3836" t="str">
            <v/>
          </cell>
        </row>
        <row r="3837">
          <cell r="E3837">
            <v>2746</v>
          </cell>
          <cell r="F3837" t="str">
            <v>Logins</v>
          </cell>
          <cell r="G3837" t="str">
            <v>201901</v>
          </cell>
          <cell r="H3837" t="str">
            <v>Università di Roma 3</v>
          </cell>
          <cell r="I3837" t="str">
            <v>Roma</v>
          </cell>
          <cell r="J3837" t="str">
            <v>Italy</v>
          </cell>
          <cell r="K3837">
            <v>2</v>
          </cell>
          <cell r="L3837" t="str">
            <v>Institute</v>
          </cell>
          <cell r="M3837">
            <v>2</v>
          </cell>
          <cell r="N3837" t="str">
            <v>Campus Wide</v>
          </cell>
          <cell r="O3837" t="str">
            <v/>
          </cell>
          <cell r="P3837" t="str">
            <v/>
          </cell>
          <cell r="Q3837">
            <v>50</v>
          </cell>
          <cell r="R3837" t="str">
            <v>Année Philologique</v>
          </cell>
          <cell r="S3837" t="str">
            <v/>
          </cell>
        </row>
        <row r="3838">
          <cell r="E3838">
            <v>2746</v>
          </cell>
          <cell r="F3838" t="str">
            <v>Logins</v>
          </cell>
          <cell r="G3838" t="str">
            <v>201902</v>
          </cell>
          <cell r="H3838" t="str">
            <v>Università di Roma 3</v>
          </cell>
          <cell r="I3838" t="str">
            <v>Roma</v>
          </cell>
          <cell r="J3838" t="str">
            <v>Italy</v>
          </cell>
          <cell r="K3838">
            <v>2</v>
          </cell>
          <cell r="L3838" t="str">
            <v>Institute</v>
          </cell>
          <cell r="M3838">
            <v>2</v>
          </cell>
          <cell r="N3838" t="str">
            <v>Campus Wide</v>
          </cell>
          <cell r="O3838" t="str">
            <v/>
          </cell>
          <cell r="P3838" t="str">
            <v/>
          </cell>
          <cell r="Q3838">
            <v>50</v>
          </cell>
          <cell r="R3838" t="str">
            <v>Année Philologique</v>
          </cell>
          <cell r="S3838" t="str">
            <v/>
          </cell>
        </row>
        <row r="3839">
          <cell r="E3839">
            <v>2746</v>
          </cell>
          <cell r="F3839" t="str">
            <v>Logins</v>
          </cell>
          <cell r="G3839" t="str">
            <v>201903</v>
          </cell>
          <cell r="H3839" t="str">
            <v>Università di Roma 3</v>
          </cell>
          <cell r="I3839" t="str">
            <v>Roma</v>
          </cell>
          <cell r="J3839" t="str">
            <v>Italy</v>
          </cell>
          <cell r="K3839">
            <v>2</v>
          </cell>
          <cell r="L3839" t="str">
            <v>Institute</v>
          </cell>
          <cell r="M3839">
            <v>2</v>
          </cell>
          <cell r="N3839" t="str">
            <v>Campus Wide</v>
          </cell>
          <cell r="O3839" t="str">
            <v/>
          </cell>
          <cell r="P3839" t="str">
            <v/>
          </cell>
          <cell r="Q3839">
            <v>50</v>
          </cell>
          <cell r="R3839" t="str">
            <v>Année Philologique</v>
          </cell>
          <cell r="S3839" t="str">
            <v/>
          </cell>
        </row>
        <row r="3840">
          <cell r="E3840">
            <v>2746</v>
          </cell>
          <cell r="F3840" t="str">
            <v>Logins</v>
          </cell>
          <cell r="G3840" t="str">
            <v>201904</v>
          </cell>
          <cell r="H3840" t="str">
            <v>Università di Roma 3</v>
          </cell>
          <cell r="I3840" t="str">
            <v>Roma</v>
          </cell>
          <cell r="J3840" t="str">
            <v>Italy</v>
          </cell>
          <cell r="K3840">
            <v>2</v>
          </cell>
          <cell r="L3840" t="str">
            <v>Institute</v>
          </cell>
          <cell r="M3840">
            <v>2</v>
          </cell>
          <cell r="N3840" t="str">
            <v>Campus Wide</v>
          </cell>
          <cell r="O3840" t="str">
            <v/>
          </cell>
          <cell r="P3840" t="str">
            <v/>
          </cell>
          <cell r="Q3840">
            <v>50</v>
          </cell>
          <cell r="R3840" t="str">
            <v>Année Philologique</v>
          </cell>
          <cell r="S3840" t="str">
            <v/>
          </cell>
        </row>
        <row r="3841">
          <cell r="E3841">
            <v>2746</v>
          </cell>
          <cell r="F3841" t="str">
            <v>Logins</v>
          </cell>
          <cell r="G3841" t="str">
            <v>201905</v>
          </cell>
          <cell r="H3841" t="str">
            <v>Università di Roma 3</v>
          </cell>
          <cell r="I3841" t="str">
            <v>Roma</v>
          </cell>
          <cell r="J3841" t="str">
            <v>Italy</v>
          </cell>
          <cell r="K3841">
            <v>2</v>
          </cell>
          <cell r="L3841" t="str">
            <v>Institute</v>
          </cell>
          <cell r="M3841">
            <v>2</v>
          </cell>
          <cell r="N3841" t="str">
            <v>Campus Wide</v>
          </cell>
          <cell r="O3841" t="str">
            <v/>
          </cell>
          <cell r="P3841" t="str">
            <v/>
          </cell>
          <cell r="Q3841">
            <v>50</v>
          </cell>
          <cell r="R3841" t="str">
            <v>Année Philologique</v>
          </cell>
          <cell r="S3841" t="str">
            <v/>
          </cell>
        </row>
        <row r="3842">
          <cell r="E3842">
            <v>2746</v>
          </cell>
          <cell r="F3842" t="str">
            <v>Logins</v>
          </cell>
          <cell r="G3842" t="str">
            <v>201906</v>
          </cell>
          <cell r="H3842" t="str">
            <v>Università di Roma 3</v>
          </cell>
          <cell r="I3842" t="str">
            <v>Roma</v>
          </cell>
          <cell r="J3842" t="str">
            <v>Italy</v>
          </cell>
          <cell r="K3842">
            <v>2</v>
          </cell>
          <cell r="L3842" t="str">
            <v>Institute</v>
          </cell>
          <cell r="M3842">
            <v>2</v>
          </cell>
          <cell r="N3842" t="str">
            <v>Campus Wide</v>
          </cell>
          <cell r="O3842" t="str">
            <v/>
          </cell>
          <cell r="P3842" t="str">
            <v/>
          </cell>
          <cell r="Q3842">
            <v>50</v>
          </cell>
          <cell r="R3842" t="str">
            <v>Année Philologique</v>
          </cell>
          <cell r="S3842" t="str">
            <v/>
          </cell>
        </row>
        <row r="3843">
          <cell r="E3843">
            <v>2746</v>
          </cell>
          <cell r="F3843" t="str">
            <v>Logins</v>
          </cell>
          <cell r="G3843" t="str">
            <v>201907</v>
          </cell>
          <cell r="H3843" t="str">
            <v>Università di Roma 3</v>
          </cell>
          <cell r="I3843" t="str">
            <v>Roma</v>
          </cell>
          <cell r="J3843" t="str">
            <v>Italy</v>
          </cell>
          <cell r="K3843">
            <v>2</v>
          </cell>
          <cell r="L3843" t="str">
            <v>Institute</v>
          </cell>
          <cell r="M3843">
            <v>2</v>
          </cell>
          <cell r="N3843" t="str">
            <v>Campus Wide</v>
          </cell>
          <cell r="O3843" t="str">
            <v/>
          </cell>
          <cell r="P3843" t="str">
            <v/>
          </cell>
          <cell r="Q3843">
            <v>50</v>
          </cell>
          <cell r="R3843" t="str">
            <v>Année Philologique</v>
          </cell>
          <cell r="S3843" t="str">
            <v/>
          </cell>
        </row>
        <row r="3844">
          <cell r="E3844">
            <v>2746</v>
          </cell>
          <cell r="F3844" t="str">
            <v>Logins</v>
          </cell>
          <cell r="G3844" t="str">
            <v>201908</v>
          </cell>
          <cell r="H3844" t="str">
            <v>Università di Roma 3</v>
          </cell>
          <cell r="I3844" t="str">
            <v>Roma</v>
          </cell>
          <cell r="J3844" t="str">
            <v>Italy</v>
          </cell>
          <cell r="K3844">
            <v>2</v>
          </cell>
          <cell r="L3844" t="str">
            <v>Institute</v>
          </cell>
          <cell r="M3844">
            <v>2</v>
          </cell>
          <cell r="N3844" t="str">
            <v>Campus Wide</v>
          </cell>
          <cell r="O3844" t="str">
            <v/>
          </cell>
          <cell r="P3844" t="str">
            <v/>
          </cell>
          <cell r="Q3844">
            <v>50</v>
          </cell>
          <cell r="R3844" t="str">
            <v>Année Philologique</v>
          </cell>
          <cell r="S3844" t="str">
            <v/>
          </cell>
        </row>
        <row r="3845">
          <cell r="E3845">
            <v>2746</v>
          </cell>
          <cell r="F3845" t="str">
            <v>Logins</v>
          </cell>
          <cell r="G3845" t="str">
            <v>201909</v>
          </cell>
          <cell r="H3845" t="str">
            <v>Università di Roma 3</v>
          </cell>
          <cell r="I3845" t="str">
            <v>Roma</v>
          </cell>
          <cell r="J3845" t="str">
            <v>Italy</v>
          </cell>
          <cell r="K3845">
            <v>2</v>
          </cell>
          <cell r="L3845" t="str">
            <v>Institute</v>
          </cell>
          <cell r="M3845">
            <v>2</v>
          </cell>
          <cell r="N3845" t="str">
            <v>Campus Wide</v>
          </cell>
          <cell r="O3845" t="str">
            <v/>
          </cell>
          <cell r="P3845" t="str">
            <v/>
          </cell>
          <cell r="Q3845">
            <v>50</v>
          </cell>
          <cell r="R3845" t="str">
            <v>Année Philologique</v>
          </cell>
          <cell r="S3845" t="str">
            <v/>
          </cell>
        </row>
        <row r="3846">
          <cell r="E3846">
            <v>2746</v>
          </cell>
          <cell r="F3846" t="str">
            <v>Logins</v>
          </cell>
          <cell r="G3846" t="str">
            <v>201910</v>
          </cell>
          <cell r="H3846" t="str">
            <v>Università di Roma 3</v>
          </cell>
          <cell r="I3846" t="str">
            <v>Roma</v>
          </cell>
          <cell r="J3846" t="str">
            <v>Italy</v>
          </cell>
          <cell r="K3846">
            <v>2</v>
          </cell>
          <cell r="L3846" t="str">
            <v>Institute</v>
          </cell>
          <cell r="M3846">
            <v>2</v>
          </cell>
          <cell r="N3846" t="str">
            <v>Campus Wide</v>
          </cell>
          <cell r="O3846" t="str">
            <v/>
          </cell>
          <cell r="P3846" t="str">
            <v/>
          </cell>
          <cell r="Q3846">
            <v>50</v>
          </cell>
          <cell r="R3846" t="str">
            <v>Année Philologique</v>
          </cell>
          <cell r="S3846" t="str">
            <v/>
          </cell>
        </row>
        <row r="3847">
          <cell r="E3847">
            <v>2746</v>
          </cell>
          <cell r="F3847" t="str">
            <v>Logins</v>
          </cell>
          <cell r="G3847" t="str">
            <v>201911</v>
          </cell>
          <cell r="H3847" t="str">
            <v>Università di Roma 3</v>
          </cell>
          <cell r="I3847" t="str">
            <v>Roma</v>
          </cell>
          <cell r="J3847" t="str">
            <v>Italy</v>
          </cell>
          <cell r="K3847">
            <v>2</v>
          </cell>
          <cell r="L3847" t="str">
            <v>Institute</v>
          </cell>
          <cell r="M3847">
            <v>2</v>
          </cell>
          <cell r="N3847" t="str">
            <v>Campus Wide</v>
          </cell>
          <cell r="O3847" t="str">
            <v/>
          </cell>
          <cell r="P3847" t="str">
            <v/>
          </cell>
          <cell r="Q3847">
            <v>50</v>
          </cell>
          <cell r="R3847" t="str">
            <v>Année Philologique</v>
          </cell>
          <cell r="S3847" t="str">
            <v/>
          </cell>
        </row>
        <row r="3848">
          <cell r="E3848">
            <v>2746</v>
          </cell>
          <cell r="F3848" t="str">
            <v>Logins</v>
          </cell>
          <cell r="G3848" t="str">
            <v>201912</v>
          </cell>
          <cell r="H3848" t="str">
            <v>Università di Roma 3</v>
          </cell>
          <cell r="I3848" t="str">
            <v>Roma</v>
          </cell>
          <cell r="J3848" t="str">
            <v>Italy</v>
          </cell>
          <cell r="K3848">
            <v>2</v>
          </cell>
          <cell r="L3848" t="str">
            <v>Institute</v>
          </cell>
          <cell r="M3848">
            <v>2</v>
          </cell>
          <cell r="N3848" t="str">
            <v>Campus Wide</v>
          </cell>
          <cell r="O3848" t="str">
            <v/>
          </cell>
          <cell r="P3848" t="str">
            <v/>
          </cell>
          <cell r="Q3848">
            <v>50</v>
          </cell>
          <cell r="R3848" t="str">
            <v>Année Philologique</v>
          </cell>
          <cell r="S3848" t="str">
            <v/>
          </cell>
        </row>
        <row r="3849">
          <cell r="E3849">
            <v>2768</v>
          </cell>
          <cell r="F3849" t="str">
            <v>Logins</v>
          </cell>
          <cell r="G3849" t="str">
            <v>201901</v>
          </cell>
          <cell r="H3849" t="str">
            <v>Université de Nice Sophia-Antipolis</v>
          </cell>
          <cell r="I3849" t="str">
            <v>Nice</v>
          </cell>
          <cell r="J3849" t="str">
            <v>France</v>
          </cell>
          <cell r="K3849">
            <v>1</v>
          </cell>
          <cell r="L3849" t="str">
            <v>Consortium</v>
          </cell>
          <cell r="M3849">
            <v>3</v>
          </cell>
          <cell r="N3849" t="str">
            <v>Standard</v>
          </cell>
          <cell r="O3849" t="str">
            <v/>
          </cell>
          <cell r="P3849" t="str">
            <v/>
          </cell>
          <cell r="Q3849">
            <v>3</v>
          </cell>
          <cell r="R3849" t="str">
            <v>Année Philologique</v>
          </cell>
          <cell r="S3849" t="str">
            <v/>
          </cell>
        </row>
        <row r="3850">
          <cell r="E3850">
            <v>2768</v>
          </cell>
          <cell r="F3850" t="str">
            <v>Logins</v>
          </cell>
          <cell r="G3850" t="str">
            <v>201902</v>
          </cell>
          <cell r="H3850" t="str">
            <v>Université de Nice Sophia-Antipolis</v>
          </cell>
          <cell r="I3850" t="str">
            <v>Nice</v>
          </cell>
          <cell r="J3850" t="str">
            <v>France</v>
          </cell>
          <cell r="K3850">
            <v>1</v>
          </cell>
          <cell r="L3850" t="str">
            <v>Consortium</v>
          </cell>
          <cell r="M3850">
            <v>3</v>
          </cell>
          <cell r="N3850" t="str">
            <v>Standard</v>
          </cell>
          <cell r="O3850" t="str">
            <v/>
          </cell>
          <cell r="P3850" t="str">
            <v/>
          </cell>
          <cell r="Q3850">
            <v>3</v>
          </cell>
          <cell r="R3850" t="str">
            <v>Année Philologique</v>
          </cell>
          <cell r="S3850" t="str">
            <v/>
          </cell>
        </row>
        <row r="3851">
          <cell r="E3851">
            <v>2768</v>
          </cell>
          <cell r="F3851" t="str">
            <v>Logins</v>
          </cell>
          <cell r="G3851" t="str">
            <v>201903</v>
          </cell>
          <cell r="H3851" t="str">
            <v>Université de Nice Sophia-Antipolis</v>
          </cell>
          <cell r="I3851" t="str">
            <v>Nice</v>
          </cell>
          <cell r="J3851" t="str">
            <v>France</v>
          </cell>
          <cell r="K3851">
            <v>1</v>
          </cell>
          <cell r="L3851" t="str">
            <v>Consortium</v>
          </cell>
          <cell r="M3851">
            <v>3</v>
          </cell>
          <cell r="N3851" t="str">
            <v>Standard</v>
          </cell>
          <cell r="O3851" t="str">
            <v/>
          </cell>
          <cell r="P3851" t="str">
            <v/>
          </cell>
          <cell r="Q3851">
            <v>3</v>
          </cell>
          <cell r="R3851" t="str">
            <v>Année Philologique</v>
          </cell>
          <cell r="S3851" t="str">
            <v/>
          </cell>
        </row>
        <row r="3852">
          <cell r="E3852">
            <v>2768</v>
          </cell>
          <cell r="F3852" t="str">
            <v>Logins</v>
          </cell>
          <cell r="G3852" t="str">
            <v>201904</v>
          </cell>
          <cell r="H3852" t="str">
            <v>Université de Nice Sophia-Antipolis</v>
          </cell>
          <cell r="I3852" t="str">
            <v>Nice</v>
          </cell>
          <cell r="J3852" t="str">
            <v>France</v>
          </cell>
          <cell r="K3852">
            <v>1</v>
          </cell>
          <cell r="L3852" t="str">
            <v>Consortium</v>
          </cell>
          <cell r="M3852">
            <v>3</v>
          </cell>
          <cell r="N3852" t="str">
            <v>Standard</v>
          </cell>
          <cell r="O3852" t="str">
            <v/>
          </cell>
          <cell r="P3852" t="str">
            <v/>
          </cell>
          <cell r="Q3852">
            <v>3</v>
          </cell>
          <cell r="R3852" t="str">
            <v>Année Philologique</v>
          </cell>
          <cell r="S3852" t="str">
            <v/>
          </cell>
        </row>
        <row r="3853">
          <cell r="E3853">
            <v>2768</v>
          </cell>
          <cell r="F3853" t="str">
            <v>Logins</v>
          </cell>
          <cell r="G3853" t="str">
            <v>201906</v>
          </cell>
          <cell r="H3853" t="str">
            <v>Université de Nice Sophia-Antipolis</v>
          </cell>
          <cell r="I3853" t="str">
            <v>Nice</v>
          </cell>
          <cell r="J3853" t="str">
            <v>France</v>
          </cell>
          <cell r="K3853">
            <v>1</v>
          </cell>
          <cell r="L3853" t="str">
            <v>Consortium</v>
          </cell>
          <cell r="M3853">
            <v>3</v>
          </cell>
          <cell r="N3853" t="str">
            <v>Standard</v>
          </cell>
          <cell r="O3853" t="str">
            <v/>
          </cell>
          <cell r="P3853" t="str">
            <v/>
          </cell>
          <cell r="Q3853">
            <v>3</v>
          </cell>
          <cell r="R3853" t="str">
            <v>Année Philologique</v>
          </cell>
          <cell r="S3853" t="str">
            <v/>
          </cell>
        </row>
        <row r="3854">
          <cell r="E3854">
            <v>2768</v>
          </cell>
          <cell r="F3854" t="str">
            <v>Logins</v>
          </cell>
          <cell r="G3854" t="str">
            <v>201907</v>
          </cell>
          <cell r="H3854" t="str">
            <v>Université de Nice Sophia-Antipolis</v>
          </cell>
          <cell r="I3854" t="str">
            <v>Nice</v>
          </cell>
          <cell r="J3854" t="str">
            <v>France</v>
          </cell>
          <cell r="K3854">
            <v>1</v>
          </cell>
          <cell r="L3854" t="str">
            <v>Consortium</v>
          </cell>
          <cell r="M3854">
            <v>3</v>
          </cell>
          <cell r="N3854" t="str">
            <v>Standard</v>
          </cell>
          <cell r="O3854" t="str">
            <v/>
          </cell>
          <cell r="P3854" t="str">
            <v/>
          </cell>
          <cell r="Q3854">
            <v>3</v>
          </cell>
          <cell r="R3854" t="str">
            <v>Année Philologique</v>
          </cell>
          <cell r="S3854" t="str">
            <v/>
          </cell>
        </row>
        <row r="3855">
          <cell r="E3855">
            <v>2768</v>
          </cell>
          <cell r="F3855" t="str">
            <v>Logins</v>
          </cell>
          <cell r="G3855" t="str">
            <v>201908</v>
          </cell>
          <cell r="H3855" t="str">
            <v>Université de Nice Sophia-Antipolis</v>
          </cell>
          <cell r="I3855" t="str">
            <v>Nice</v>
          </cell>
          <cell r="J3855" t="str">
            <v>France</v>
          </cell>
          <cell r="K3855">
            <v>1</v>
          </cell>
          <cell r="L3855" t="str">
            <v>Consortium</v>
          </cell>
          <cell r="M3855">
            <v>3</v>
          </cell>
          <cell r="N3855" t="str">
            <v>Standard</v>
          </cell>
          <cell r="O3855" t="str">
            <v/>
          </cell>
          <cell r="P3855" t="str">
            <v/>
          </cell>
          <cell r="Q3855">
            <v>3</v>
          </cell>
          <cell r="R3855" t="str">
            <v>Année Philologique</v>
          </cell>
          <cell r="S3855" t="str">
            <v/>
          </cell>
        </row>
        <row r="3856">
          <cell r="E3856">
            <v>2768</v>
          </cell>
          <cell r="F3856" t="str">
            <v>Logins</v>
          </cell>
          <cell r="G3856" t="str">
            <v>201909</v>
          </cell>
          <cell r="H3856" t="str">
            <v>Université de Nice Sophia-Antipolis</v>
          </cell>
          <cell r="I3856" t="str">
            <v>Nice</v>
          </cell>
          <cell r="J3856" t="str">
            <v>France</v>
          </cell>
          <cell r="K3856">
            <v>1</v>
          </cell>
          <cell r="L3856" t="str">
            <v>Consortium</v>
          </cell>
          <cell r="M3856">
            <v>3</v>
          </cell>
          <cell r="N3856" t="str">
            <v>Standard</v>
          </cell>
          <cell r="O3856" t="str">
            <v/>
          </cell>
          <cell r="P3856" t="str">
            <v/>
          </cell>
          <cell r="Q3856">
            <v>3</v>
          </cell>
          <cell r="R3856" t="str">
            <v>Année Philologique</v>
          </cell>
          <cell r="S3856" t="str">
            <v/>
          </cell>
        </row>
        <row r="3857">
          <cell r="E3857">
            <v>2768</v>
          </cell>
          <cell r="F3857" t="str">
            <v>Logins</v>
          </cell>
          <cell r="G3857" t="str">
            <v>201910</v>
          </cell>
          <cell r="H3857" t="str">
            <v>Université de Nice Sophia-Antipolis</v>
          </cell>
          <cell r="I3857" t="str">
            <v>Nice</v>
          </cell>
          <cell r="J3857" t="str">
            <v>France</v>
          </cell>
          <cell r="K3857">
            <v>1</v>
          </cell>
          <cell r="L3857" t="str">
            <v>Consortium</v>
          </cell>
          <cell r="M3857">
            <v>3</v>
          </cell>
          <cell r="N3857" t="str">
            <v>Standard</v>
          </cell>
          <cell r="O3857" t="str">
            <v/>
          </cell>
          <cell r="P3857" t="str">
            <v/>
          </cell>
          <cell r="Q3857">
            <v>3</v>
          </cell>
          <cell r="R3857" t="str">
            <v>Année Philologique</v>
          </cell>
          <cell r="S3857" t="str">
            <v/>
          </cell>
        </row>
        <row r="3858">
          <cell r="E3858">
            <v>2770</v>
          </cell>
          <cell r="F3858" t="str">
            <v>Logins</v>
          </cell>
          <cell r="G3858" t="str">
            <v>201902</v>
          </cell>
          <cell r="H3858" t="str">
            <v>Université d'Artois</v>
          </cell>
          <cell r="I3858" t="str">
            <v>Arras</v>
          </cell>
          <cell r="J3858" t="str">
            <v>France</v>
          </cell>
          <cell r="K3858">
            <v>1</v>
          </cell>
          <cell r="L3858" t="str">
            <v>Consortium</v>
          </cell>
          <cell r="M3858">
            <v>3</v>
          </cell>
          <cell r="N3858" t="str">
            <v>Standard</v>
          </cell>
          <cell r="O3858" t="str">
            <v/>
          </cell>
          <cell r="P3858" t="str">
            <v/>
          </cell>
          <cell r="Q3858">
            <v>3</v>
          </cell>
          <cell r="R3858" t="str">
            <v>Année Philologique</v>
          </cell>
          <cell r="S3858" t="str">
            <v/>
          </cell>
        </row>
        <row r="3859">
          <cell r="E3859">
            <v>2770</v>
          </cell>
          <cell r="F3859" t="str">
            <v>Logins</v>
          </cell>
          <cell r="G3859" t="str">
            <v>201903</v>
          </cell>
          <cell r="H3859" t="str">
            <v>Université d'Artois</v>
          </cell>
          <cell r="I3859" t="str">
            <v>Arras</v>
          </cell>
          <cell r="J3859" t="str">
            <v>France</v>
          </cell>
          <cell r="K3859">
            <v>1</v>
          </cell>
          <cell r="L3859" t="str">
            <v>Consortium</v>
          </cell>
          <cell r="M3859">
            <v>3</v>
          </cell>
          <cell r="N3859" t="str">
            <v>Standard</v>
          </cell>
          <cell r="O3859" t="str">
            <v/>
          </cell>
          <cell r="P3859" t="str">
            <v/>
          </cell>
          <cell r="Q3859">
            <v>3</v>
          </cell>
          <cell r="R3859" t="str">
            <v>Année Philologique</v>
          </cell>
          <cell r="S3859" t="str">
            <v/>
          </cell>
        </row>
        <row r="3860">
          <cell r="E3860">
            <v>2770</v>
          </cell>
          <cell r="F3860" t="str">
            <v>Logins</v>
          </cell>
          <cell r="G3860" t="str">
            <v>201904</v>
          </cell>
          <cell r="H3860" t="str">
            <v>Université d'Artois</v>
          </cell>
          <cell r="I3860" t="str">
            <v>Arras</v>
          </cell>
          <cell r="J3860" t="str">
            <v>France</v>
          </cell>
          <cell r="K3860">
            <v>1</v>
          </cell>
          <cell r="L3860" t="str">
            <v>Consortium</v>
          </cell>
          <cell r="M3860">
            <v>3</v>
          </cell>
          <cell r="N3860" t="str">
            <v>Standard</v>
          </cell>
          <cell r="O3860" t="str">
            <v/>
          </cell>
          <cell r="P3860" t="str">
            <v/>
          </cell>
          <cell r="Q3860">
            <v>3</v>
          </cell>
          <cell r="R3860" t="str">
            <v>Année Philologique</v>
          </cell>
          <cell r="S3860" t="str">
            <v/>
          </cell>
        </row>
        <row r="3861">
          <cell r="E3861">
            <v>2770</v>
          </cell>
          <cell r="F3861" t="str">
            <v>Logins</v>
          </cell>
          <cell r="G3861" t="str">
            <v>201905</v>
          </cell>
          <cell r="H3861" t="str">
            <v>Université d'Artois</v>
          </cell>
          <cell r="I3861" t="str">
            <v>Arras</v>
          </cell>
          <cell r="J3861" t="str">
            <v>France</v>
          </cell>
          <cell r="K3861">
            <v>1</v>
          </cell>
          <cell r="L3861" t="str">
            <v>Consortium</v>
          </cell>
          <cell r="M3861">
            <v>3</v>
          </cell>
          <cell r="N3861" t="str">
            <v>Standard</v>
          </cell>
          <cell r="O3861" t="str">
            <v/>
          </cell>
          <cell r="P3861" t="str">
            <v/>
          </cell>
          <cell r="Q3861">
            <v>3</v>
          </cell>
          <cell r="R3861" t="str">
            <v>Année Philologique</v>
          </cell>
          <cell r="S3861" t="str">
            <v/>
          </cell>
        </row>
        <row r="3862">
          <cell r="E3862">
            <v>2770</v>
          </cell>
          <cell r="F3862" t="str">
            <v>Logins</v>
          </cell>
          <cell r="G3862" t="str">
            <v>201906</v>
          </cell>
          <cell r="H3862" t="str">
            <v>Université d'Artois</v>
          </cell>
          <cell r="I3862" t="str">
            <v>Arras</v>
          </cell>
          <cell r="J3862" t="str">
            <v>France</v>
          </cell>
          <cell r="K3862">
            <v>1</v>
          </cell>
          <cell r="L3862" t="str">
            <v>Consortium</v>
          </cell>
          <cell r="M3862">
            <v>3</v>
          </cell>
          <cell r="N3862" t="str">
            <v>Standard</v>
          </cell>
          <cell r="O3862" t="str">
            <v/>
          </cell>
          <cell r="P3862" t="str">
            <v/>
          </cell>
          <cell r="Q3862">
            <v>3</v>
          </cell>
          <cell r="R3862" t="str">
            <v>Année Philologique</v>
          </cell>
          <cell r="S3862" t="str">
            <v/>
          </cell>
        </row>
        <row r="3863">
          <cell r="E3863">
            <v>2770</v>
          </cell>
          <cell r="F3863" t="str">
            <v>Logins</v>
          </cell>
          <cell r="G3863" t="str">
            <v>201907</v>
          </cell>
          <cell r="H3863" t="str">
            <v>Université d'Artois</v>
          </cell>
          <cell r="I3863" t="str">
            <v>Arras</v>
          </cell>
          <cell r="J3863" t="str">
            <v>France</v>
          </cell>
          <cell r="K3863">
            <v>1</v>
          </cell>
          <cell r="L3863" t="str">
            <v>Consortium</v>
          </cell>
          <cell r="M3863">
            <v>3</v>
          </cell>
          <cell r="N3863" t="str">
            <v>Standard</v>
          </cell>
          <cell r="O3863" t="str">
            <v/>
          </cell>
          <cell r="P3863" t="str">
            <v/>
          </cell>
          <cell r="Q3863">
            <v>3</v>
          </cell>
          <cell r="R3863" t="str">
            <v>Année Philologique</v>
          </cell>
          <cell r="S3863" t="str">
            <v/>
          </cell>
        </row>
        <row r="3864">
          <cell r="E3864">
            <v>2770</v>
          </cell>
          <cell r="F3864" t="str">
            <v>Logins</v>
          </cell>
          <cell r="G3864" t="str">
            <v>201908</v>
          </cell>
          <cell r="H3864" t="str">
            <v>Université d'Artois</v>
          </cell>
          <cell r="I3864" t="str">
            <v>Arras</v>
          </cell>
          <cell r="J3864" t="str">
            <v>France</v>
          </cell>
          <cell r="K3864">
            <v>1</v>
          </cell>
          <cell r="L3864" t="str">
            <v>Consortium</v>
          </cell>
          <cell r="M3864">
            <v>3</v>
          </cell>
          <cell r="N3864" t="str">
            <v>Standard</v>
          </cell>
          <cell r="O3864" t="str">
            <v/>
          </cell>
          <cell r="P3864" t="str">
            <v/>
          </cell>
          <cell r="Q3864">
            <v>3</v>
          </cell>
          <cell r="R3864" t="str">
            <v>Année Philologique</v>
          </cell>
          <cell r="S3864" t="str">
            <v/>
          </cell>
        </row>
        <row r="3865">
          <cell r="E3865">
            <v>2770</v>
          </cell>
          <cell r="F3865" t="str">
            <v>Logins</v>
          </cell>
          <cell r="G3865" t="str">
            <v>201909</v>
          </cell>
          <cell r="H3865" t="str">
            <v>Université d'Artois</v>
          </cell>
          <cell r="I3865" t="str">
            <v>Arras</v>
          </cell>
          <cell r="J3865" t="str">
            <v>France</v>
          </cell>
          <cell r="K3865">
            <v>1</v>
          </cell>
          <cell r="L3865" t="str">
            <v>Consortium</v>
          </cell>
          <cell r="M3865">
            <v>3</v>
          </cell>
          <cell r="N3865" t="str">
            <v>Standard</v>
          </cell>
          <cell r="O3865" t="str">
            <v/>
          </cell>
          <cell r="P3865" t="str">
            <v/>
          </cell>
          <cell r="Q3865">
            <v>3</v>
          </cell>
          <cell r="R3865" t="str">
            <v>Année Philologique</v>
          </cell>
          <cell r="S3865" t="str">
            <v/>
          </cell>
        </row>
        <row r="3866">
          <cell r="E3866">
            <v>2770</v>
          </cell>
          <cell r="F3866" t="str">
            <v>Logins</v>
          </cell>
          <cell r="G3866" t="str">
            <v>201910</v>
          </cell>
          <cell r="H3866" t="str">
            <v>Université d'Artois</v>
          </cell>
          <cell r="I3866" t="str">
            <v>Arras</v>
          </cell>
          <cell r="J3866" t="str">
            <v>France</v>
          </cell>
          <cell r="K3866">
            <v>1</v>
          </cell>
          <cell r="L3866" t="str">
            <v>Consortium</v>
          </cell>
          <cell r="M3866">
            <v>3</v>
          </cell>
          <cell r="N3866" t="str">
            <v>Standard</v>
          </cell>
          <cell r="O3866" t="str">
            <v/>
          </cell>
          <cell r="P3866" t="str">
            <v/>
          </cell>
          <cell r="Q3866">
            <v>3</v>
          </cell>
          <cell r="R3866" t="str">
            <v>Année Philologique</v>
          </cell>
          <cell r="S3866" t="str">
            <v/>
          </cell>
        </row>
        <row r="3867">
          <cell r="E3867">
            <v>2770</v>
          </cell>
          <cell r="F3867" t="str">
            <v>Logins</v>
          </cell>
          <cell r="G3867" t="str">
            <v>201911</v>
          </cell>
          <cell r="H3867" t="str">
            <v>Université d'Artois</v>
          </cell>
          <cell r="I3867" t="str">
            <v>Arras</v>
          </cell>
          <cell r="J3867" t="str">
            <v>France</v>
          </cell>
          <cell r="K3867">
            <v>1</v>
          </cell>
          <cell r="L3867" t="str">
            <v>Consortium</v>
          </cell>
          <cell r="M3867">
            <v>3</v>
          </cell>
          <cell r="N3867" t="str">
            <v>Standard</v>
          </cell>
          <cell r="O3867" t="str">
            <v/>
          </cell>
          <cell r="P3867" t="str">
            <v/>
          </cell>
          <cell r="Q3867">
            <v>3</v>
          </cell>
          <cell r="R3867" t="str">
            <v>Année Philologique</v>
          </cell>
          <cell r="S3867" t="str">
            <v/>
          </cell>
        </row>
        <row r="3868">
          <cell r="E3868">
            <v>2770</v>
          </cell>
          <cell r="F3868" t="str">
            <v>Logins</v>
          </cell>
          <cell r="G3868" t="str">
            <v>201912</v>
          </cell>
          <cell r="H3868" t="str">
            <v>Université d'Artois</v>
          </cell>
          <cell r="I3868" t="str">
            <v>Arras</v>
          </cell>
          <cell r="J3868" t="str">
            <v>France</v>
          </cell>
          <cell r="K3868">
            <v>1</v>
          </cell>
          <cell r="L3868" t="str">
            <v>Consortium</v>
          </cell>
          <cell r="M3868">
            <v>3</v>
          </cell>
          <cell r="N3868" t="str">
            <v>Standard</v>
          </cell>
          <cell r="O3868" t="str">
            <v/>
          </cell>
          <cell r="P3868" t="str">
            <v/>
          </cell>
          <cell r="Q3868">
            <v>3</v>
          </cell>
          <cell r="R3868" t="str">
            <v>Année Philologique</v>
          </cell>
          <cell r="S3868" t="str">
            <v/>
          </cell>
        </row>
        <row r="3869">
          <cell r="E3869">
            <v>2794</v>
          </cell>
          <cell r="F3869" t="str">
            <v>Logins</v>
          </cell>
          <cell r="G3869" t="str">
            <v>201901</v>
          </cell>
          <cell r="H3869" t="str">
            <v>Université de Tours, SCD</v>
          </cell>
          <cell r="I3869" t="str">
            <v>Tours</v>
          </cell>
          <cell r="J3869" t="str">
            <v>France</v>
          </cell>
          <cell r="K3869">
            <v>2</v>
          </cell>
          <cell r="L3869" t="str">
            <v>Institute</v>
          </cell>
          <cell r="M3869">
            <v>2</v>
          </cell>
          <cell r="N3869" t="str">
            <v>Campus Wide</v>
          </cell>
          <cell r="O3869" t="str">
            <v/>
          </cell>
          <cell r="P3869" t="str">
            <v/>
          </cell>
          <cell r="Q3869">
            <v>40</v>
          </cell>
          <cell r="R3869" t="str">
            <v>Année Philologique</v>
          </cell>
          <cell r="S3869" t="str">
            <v/>
          </cell>
        </row>
        <row r="3870">
          <cell r="E3870">
            <v>2794</v>
          </cell>
          <cell r="F3870" t="str">
            <v>Logins</v>
          </cell>
          <cell r="G3870" t="str">
            <v>201902</v>
          </cell>
          <cell r="H3870" t="str">
            <v>Université de Tours, SCD</v>
          </cell>
          <cell r="I3870" t="str">
            <v>Tours</v>
          </cell>
          <cell r="J3870" t="str">
            <v>France</v>
          </cell>
          <cell r="K3870">
            <v>2</v>
          </cell>
          <cell r="L3870" t="str">
            <v>Institute</v>
          </cell>
          <cell r="M3870">
            <v>2</v>
          </cell>
          <cell r="N3870" t="str">
            <v>Campus Wide</v>
          </cell>
          <cell r="O3870" t="str">
            <v/>
          </cell>
          <cell r="P3870" t="str">
            <v/>
          </cell>
          <cell r="Q3870">
            <v>40</v>
          </cell>
          <cell r="R3870" t="str">
            <v>Année Philologique</v>
          </cell>
          <cell r="S3870" t="str">
            <v/>
          </cell>
        </row>
        <row r="3871">
          <cell r="E3871">
            <v>2794</v>
          </cell>
          <cell r="F3871" t="str">
            <v>Logins</v>
          </cell>
          <cell r="G3871" t="str">
            <v>201904</v>
          </cell>
          <cell r="H3871" t="str">
            <v>Université de Tours, SCD</v>
          </cell>
          <cell r="I3871" t="str">
            <v>Tours</v>
          </cell>
          <cell r="J3871" t="str">
            <v>France</v>
          </cell>
          <cell r="K3871">
            <v>2</v>
          </cell>
          <cell r="L3871" t="str">
            <v>Institute</v>
          </cell>
          <cell r="M3871">
            <v>2</v>
          </cell>
          <cell r="N3871" t="str">
            <v>Campus Wide</v>
          </cell>
          <cell r="O3871" t="str">
            <v/>
          </cell>
          <cell r="P3871" t="str">
            <v/>
          </cell>
          <cell r="Q3871">
            <v>40</v>
          </cell>
          <cell r="R3871" t="str">
            <v>Année Philologique</v>
          </cell>
          <cell r="S3871" t="str">
            <v/>
          </cell>
        </row>
        <row r="3872">
          <cell r="E3872">
            <v>2794</v>
          </cell>
          <cell r="F3872" t="str">
            <v>Logins</v>
          </cell>
          <cell r="G3872" t="str">
            <v>201905</v>
          </cell>
          <cell r="H3872" t="str">
            <v>Université de Tours, SCD</v>
          </cell>
          <cell r="I3872" t="str">
            <v>Tours</v>
          </cell>
          <cell r="J3872" t="str">
            <v>France</v>
          </cell>
          <cell r="K3872">
            <v>2</v>
          </cell>
          <cell r="L3872" t="str">
            <v>Institute</v>
          </cell>
          <cell r="M3872">
            <v>2</v>
          </cell>
          <cell r="N3872" t="str">
            <v>Campus Wide</v>
          </cell>
          <cell r="O3872" t="str">
            <v/>
          </cell>
          <cell r="P3872" t="str">
            <v/>
          </cell>
          <cell r="Q3872">
            <v>40</v>
          </cell>
          <cell r="R3872" t="str">
            <v>Année Philologique</v>
          </cell>
          <cell r="S3872" t="str">
            <v/>
          </cell>
        </row>
        <row r="3873">
          <cell r="E3873">
            <v>2794</v>
          </cell>
          <cell r="F3873" t="str">
            <v>Logins</v>
          </cell>
          <cell r="G3873" t="str">
            <v>201911</v>
          </cell>
          <cell r="H3873" t="str">
            <v>Université de Tours, SCD</v>
          </cell>
          <cell r="I3873" t="str">
            <v>Tours</v>
          </cell>
          <cell r="J3873" t="str">
            <v>France</v>
          </cell>
          <cell r="K3873">
            <v>2</v>
          </cell>
          <cell r="L3873" t="str">
            <v>Institute</v>
          </cell>
          <cell r="M3873">
            <v>2</v>
          </cell>
          <cell r="N3873" t="str">
            <v>Campus Wide</v>
          </cell>
          <cell r="O3873" t="str">
            <v/>
          </cell>
          <cell r="P3873" t="str">
            <v/>
          </cell>
          <cell r="Q3873">
            <v>40</v>
          </cell>
          <cell r="R3873" t="str">
            <v>Année Philologique</v>
          </cell>
          <cell r="S3873" t="str">
            <v/>
          </cell>
        </row>
        <row r="3874">
          <cell r="E3874">
            <v>2795</v>
          </cell>
          <cell r="F3874" t="str">
            <v>Logins</v>
          </cell>
          <cell r="G3874" t="str">
            <v>201901</v>
          </cell>
          <cell r="H3874" t="str">
            <v>University of Arkansas</v>
          </cell>
          <cell r="I3874" t="str">
            <v>Fayetteville</v>
          </cell>
          <cell r="J3874" t="str">
            <v>USA</v>
          </cell>
          <cell r="K3874">
            <v>2</v>
          </cell>
          <cell r="L3874" t="str">
            <v>Institute</v>
          </cell>
          <cell r="M3874">
            <v>8</v>
          </cell>
          <cell r="N3874" t="str">
            <v>CARN-1</v>
          </cell>
          <cell r="O3874" t="str">
            <v/>
          </cell>
          <cell r="P3874" t="str">
            <v/>
          </cell>
          <cell r="Q3874">
            <v>40</v>
          </cell>
          <cell r="R3874" t="str">
            <v>Année Philologique</v>
          </cell>
          <cell r="S3874" t="str">
            <v/>
          </cell>
        </row>
        <row r="3875">
          <cell r="E3875">
            <v>2795</v>
          </cell>
          <cell r="F3875" t="str">
            <v>Logins</v>
          </cell>
          <cell r="G3875" t="str">
            <v>201902</v>
          </cell>
          <cell r="H3875" t="str">
            <v>University of Arkansas</v>
          </cell>
          <cell r="I3875" t="str">
            <v>Fayetteville</v>
          </cell>
          <cell r="J3875" t="str">
            <v>USA</v>
          </cell>
          <cell r="K3875">
            <v>2</v>
          </cell>
          <cell r="L3875" t="str">
            <v>Institute</v>
          </cell>
          <cell r="M3875">
            <v>8</v>
          </cell>
          <cell r="N3875" t="str">
            <v>CARN-1</v>
          </cell>
          <cell r="O3875" t="str">
            <v/>
          </cell>
          <cell r="P3875" t="str">
            <v/>
          </cell>
          <cell r="Q3875">
            <v>40</v>
          </cell>
          <cell r="R3875" t="str">
            <v>Année Philologique</v>
          </cell>
          <cell r="S3875" t="str">
            <v/>
          </cell>
        </row>
        <row r="3876">
          <cell r="E3876">
            <v>2795</v>
          </cell>
          <cell r="F3876" t="str">
            <v>Logins</v>
          </cell>
          <cell r="G3876" t="str">
            <v>201903</v>
          </cell>
          <cell r="H3876" t="str">
            <v>University of Arkansas</v>
          </cell>
          <cell r="I3876" t="str">
            <v>Fayetteville</v>
          </cell>
          <cell r="J3876" t="str">
            <v>USA</v>
          </cell>
          <cell r="K3876">
            <v>2</v>
          </cell>
          <cell r="L3876" t="str">
            <v>Institute</v>
          </cell>
          <cell r="M3876">
            <v>8</v>
          </cell>
          <cell r="N3876" t="str">
            <v>CARN-1</v>
          </cell>
          <cell r="O3876" t="str">
            <v/>
          </cell>
          <cell r="P3876" t="str">
            <v/>
          </cell>
          <cell r="Q3876">
            <v>40</v>
          </cell>
          <cell r="R3876" t="str">
            <v>Année Philologique</v>
          </cell>
          <cell r="S3876" t="str">
            <v/>
          </cell>
        </row>
        <row r="3877">
          <cell r="E3877">
            <v>2795</v>
          </cell>
          <cell r="F3877" t="str">
            <v>Logins</v>
          </cell>
          <cell r="G3877" t="str">
            <v>201904</v>
          </cell>
          <cell r="H3877" t="str">
            <v>University of Arkansas</v>
          </cell>
          <cell r="I3877" t="str">
            <v>Fayetteville</v>
          </cell>
          <cell r="J3877" t="str">
            <v>USA</v>
          </cell>
          <cell r="K3877">
            <v>2</v>
          </cell>
          <cell r="L3877" t="str">
            <v>Institute</v>
          </cell>
          <cell r="M3877">
            <v>8</v>
          </cell>
          <cell r="N3877" t="str">
            <v>CARN-1</v>
          </cell>
          <cell r="O3877" t="str">
            <v/>
          </cell>
          <cell r="P3877" t="str">
            <v/>
          </cell>
          <cell r="Q3877">
            <v>40</v>
          </cell>
          <cell r="R3877" t="str">
            <v>Année Philologique</v>
          </cell>
          <cell r="S3877" t="str">
            <v/>
          </cell>
        </row>
        <row r="3878">
          <cell r="E3878">
            <v>2795</v>
          </cell>
          <cell r="F3878" t="str">
            <v>Logins</v>
          </cell>
          <cell r="G3878" t="str">
            <v>201906</v>
          </cell>
          <cell r="H3878" t="str">
            <v>University of Arkansas</v>
          </cell>
          <cell r="I3878" t="str">
            <v>Fayetteville</v>
          </cell>
          <cell r="J3878" t="str">
            <v>USA</v>
          </cell>
          <cell r="K3878">
            <v>2</v>
          </cell>
          <cell r="L3878" t="str">
            <v>Institute</v>
          </cell>
          <cell r="M3878">
            <v>8</v>
          </cell>
          <cell r="N3878" t="str">
            <v>CARN-1</v>
          </cell>
          <cell r="O3878" t="str">
            <v/>
          </cell>
          <cell r="P3878" t="str">
            <v/>
          </cell>
          <cell r="Q3878">
            <v>40</v>
          </cell>
          <cell r="R3878" t="str">
            <v>Année Philologique</v>
          </cell>
          <cell r="S3878" t="str">
            <v/>
          </cell>
        </row>
        <row r="3879">
          <cell r="E3879">
            <v>2795</v>
          </cell>
          <cell r="F3879" t="str">
            <v>Logins</v>
          </cell>
          <cell r="G3879" t="str">
            <v>201907</v>
          </cell>
          <cell r="H3879" t="str">
            <v>University of Arkansas</v>
          </cell>
          <cell r="I3879" t="str">
            <v>Fayetteville</v>
          </cell>
          <cell r="J3879" t="str">
            <v>USA</v>
          </cell>
          <cell r="K3879">
            <v>2</v>
          </cell>
          <cell r="L3879" t="str">
            <v>Institute</v>
          </cell>
          <cell r="M3879">
            <v>8</v>
          </cell>
          <cell r="N3879" t="str">
            <v>CARN-1</v>
          </cell>
          <cell r="O3879" t="str">
            <v/>
          </cell>
          <cell r="P3879" t="str">
            <v/>
          </cell>
          <cell r="Q3879">
            <v>40</v>
          </cell>
          <cell r="R3879" t="str">
            <v>Année Philologique</v>
          </cell>
          <cell r="S3879" t="str">
            <v/>
          </cell>
        </row>
        <row r="3880">
          <cell r="E3880">
            <v>2795</v>
          </cell>
          <cell r="F3880" t="str">
            <v>Logins</v>
          </cell>
          <cell r="G3880" t="str">
            <v>201908</v>
          </cell>
          <cell r="H3880" t="str">
            <v>University of Arkansas</v>
          </cell>
          <cell r="I3880" t="str">
            <v>Fayetteville</v>
          </cell>
          <cell r="J3880" t="str">
            <v>USA</v>
          </cell>
          <cell r="K3880">
            <v>2</v>
          </cell>
          <cell r="L3880" t="str">
            <v>Institute</v>
          </cell>
          <cell r="M3880">
            <v>8</v>
          </cell>
          <cell r="N3880" t="str">
            <v>CARN-1</v>
          </cell>
          <cell r="O3880" t="str">
            <v/>
          </cell>
          <cell r="P3880" t="str">
            <v/>
          </cell>
          <cell r="Q3880">
            <v>40</v>
          </cell>
          <cell r="R3880" t="str">
            <v>Année Philologique</v>
          </cell>
          <cell r="S3880" t="str">
            <v/>
          </cell>
        </row>
        <row r="3881">
          <cell r="E3881">
            <v>2795</v>
          </cell>
          <cell r="F3881" t="str">
            <v>Logins</v>
          </cell>
          <cell r="G3881" t="str">
            <v>201909</v>
          </cell>
          <cell r="H3881" t="str">
            <v>University of Arkansas</v>
          </cell>
          <cell r="I3881" t="str">
            <v>Fayetteville</v>
          </cell>
          <cell r="J3881" t="str">
            <v>USA</v>
          </cell>
          <cell r="K3881">
            <v>2</v>
          </cell>
          <cell r="L3881" t="str">
            <v>Institute</v>
          </cell>
          <cell r="M3881">
            <v>8</v>
          </cell>
          <cell r="N3881" t="str">
            <v>CARN-1</v>
          </cell>
          <cell r="O3881" t="str">
            <v/>
          </cell>
          <cell r="P3881" t="str">
            <v/>
          </cell>
          <cell r="Q3881">
            <v>40</v>
          </cell>
          <cell r="R3881" t="str">
            <v>Année Philologique</v>
          </cell>
          <cell r="S3881" t="str">
            <v/>
          </cell>
        </row>
        <row r="3882">
          <cell r="E3882">
            <v>2795</v>
          </cell>
          <cell r="F3882" t="str">
            <v>Logins</v>
          </cell>
          <cell r="G3882" t="str">
            <v>201910</v>
          </cell>
          <cell r="H3882" t="str">
            <v>University of Arkansas</v>
          </cell>
          <cell r="I3882" t="str">
            <v>Fayetteville</v>
          </cell>
          <cell r="J3882" t="str">
            <v>USA</v>
          </cell>
          <cell r="K3882">
            <v>2</v>
          </cell>
          <cell r="L3882" t="str">
            <v>Institute</v>
          </cell>
          <cell r="M3882">
            <v>8</v>
          </cell>
          <cell r="N3882" t="str">
            <v>CARN-1</v>
          </cell>
          <cell r="O3882" t="str">
            <v/>
          </cell>
          <cell r="P3882" t="str">
            <v/>
          </cell>
          <cell r="Q3882">
            <v>40</v>
          </cell>
          <cell r="R3882" t="str">
            <v>Année Philologique</v>
          </cell>
          <cell r="S3882" t="str">
            <v/>
          </cell>
        </row>
        <row r="3883">
          <cell r="E3883">
            <v>2795</v>
          </cell>
          <cell r="F3883" t="str">
            <v>Logins</v>
          </cell>
          <cell r="G3883" t="str">
            <v>201911</v>
          </cell>
          <cell r="H3883" t="str">
            <v>University of Arkansas</v>
          </cell>
          <cell r="I3883" t="str">
            <v>Fayetteville</v>
          </cell>
          <cell r="J3883" t="str">
            <v>USA</v>
          </cell>
          <cell r="K3883">
            <v>2</v>
          </cell>
          <cell r="L3883" t="str">
            <v>Institute</v>
          </cell>
          <cell r="M3883">
            <v>8</v>
          </cell>
          <cell r="N3883" t="str">
            <v>CARN-1</v>
          </cell>
          <cell r="O3883" t="str">
            <v/>
          </cell>
          <cell r="P3883" t="str">
            <v/>
          </cell>
          <cell r="Q3883">
            <v>40</v>
          </cell>
          <cell r="R3883" t="str">
            <v>Année Philologique</v>
          </cell>
          <cell r="S3883" t="str">
            <v/>
          </cell>
        </row>
        <row r="3884">
          <cell r="E3884">
            <v>2795</v>
          </cell>
          <cell r="F3884" t="str">
            <v>Logins</v>
          </cell>
          <cell r="G3884" t="str">
            <v>201912</v>
          </cell>
          <cell r="H3884" t="str">
            <v>University of Arkansas</v>
          </cell>
          <cell r="I3884" t="str">
            <v>Fayetteville</v>
          </cell>
          <cell r="J3884" t="str">
            <v>USA</v>
          </cell>
          <cell r="K3884">
            <v>2</v>
          </cell>
          <cell r="L3884" t="str">
            <v>Institute</v>
          </cell>
          <cell r="M3884">
            <v>8</v>
          </cell>
          <cell r="N3884" t="str">
            <v>CARN-1</v>
          </cell>
          <cell r="O3884" t="str">
            <v/>
          </cell>
          <cell r="P3884" t="str">
            <v/>
          </cell>
          <cell r="Q3884">
            <v>40</v>
          </cell>
          <cell r="R3884" t="str">
            <v>Année Philologique</v>
          </cell>
          <cell r="S3884" t="str">
            <v/>
          </cell>
        </row>
        <row r="3885">
          <cell r="E3885">
            <v>2813</v>
          </cell>
          <cell r="F3885" t="str">
            <v>Logins</v>
          </cell>
          <cell r="G3885" t="str">
            <v>201901</v>
          </cell>
          <cell r="H3885" t="str">
            <v>Brepols Publishers NV - Rudolf Puelinckx</v>
          </cell>
          <cell r="I3885" t="str">
            <v>thuis</v>
          </cell>
          <cell r="J3885" t="str">
            <v>Belgium</v>
          </cell>
          <cell r="K3885">
            <v>5</v>
          </cell>
          <cell r="L3885" t="str">
            <v>Brepols Administrative Access</v>
          </cell>
          <cell r="M3885">
            <v>6</v>
          </cell>
          <cell r="N3885" t="str">
            <v>Brepols Administrative Access</v>
          </cell>
          <cell r="O3885" t="str">
            <v/>
          </cell>
          <cell r="P3885" t="str">
            <v/>
          </cell>
          <cell r="Q3885">
            <v>1</v>
          </cell>
          <cell r="R3885" t="str">
            <v>Année Philologique</v>
          </cell>
          <cell r="S3885" t="str">
            <v/>
          </cell>
        </row>
        <row r="3886">
          <cell r="E3886">
            <v>2813</v>
          </cell>
          <cell r="F3886" t="str">
            <v>Logins</v>
          </cell>
          <cell r="G3886" t="str">
            <v>201902</v>
          </cell>
          <cell r="H3886" t="str">
            <v>Brepols Publishers NV - Rudolf Puelinckx</v>
          </cell>
          <cell r="I3886" t="str">
            <v>thuis</v>
          </cell>
          <cell r="J3886" t="str">
            <v>Belgium</v>
          </cell>
          <cell r="K3886">
            <v>5</v>
          </cell>
          <cell r="L3886" t="str">
            <v>Brepols Administrative Access</v>
          </cell>
          <cell r="M3886">
            <v>6</v>
          </cell>
          <cell r="N3886" t="str">
            <v>Brepols Administrative Access</v>
          </cell>
          <cell r="O3886" t="str">
            <v/>
          </cell>
          <cell r="P3886" t="str">
            <v/>
          </cell>
          <cell r="Q3886">
            <v>1</v>
          </cell>
          <cell r="R3886" t="str">
            <v>Année Philologique</v>
          </cell>
          <cell r="S3886" t="str">
            <v/>
          </cell>
        </row>
        <row r="3887">
          <cell r="E3887">
            <v>2813</v>
          </cell>
          <cell r="F3887" t="str">
            <v>Logins</v>
          </cell>
          <cell r="G3887" t="str">
            <v>201903</v>
          </cell>
          <cell r="H3887" t="str">
            <v>Brepols Publishers NV - Rudolf Puelinckx</v>
          </cell>
          <cell r="I3887" t="str">
            <v>thuis</v>
          </cell>
          <cell r="J3887" t="str">
            <v>Belgium</v>
          </cell>
          <cell r="K3887">
            <v>5</v>
          </cell>
          <cell r="L3887" t="str">
            <v>Brepols Administrative Access</v>
          </cell>
          <cell r="M3887">
            <v>6</v>
          </cell>
          <cell r="N3887" t="str">
            <v>Brepols Administrative Access</v>
          </cell>
          <cell r="O3887" t="str">
            <v/>
          </cell>
          <cell r="P3887" t="str">
            <v/>
          </cell>
          <cell r="Q3887">
            <v>1</v>
          </cell>
          <cell r="R3887" t="str">
            <v>Année Philologique</v>
          </cell>
          <cell r="S3887" t="str">
            <v/>
          </cell>
        </row>
        <row r="3888">
          <cell r="E3888">
            <v>2813</v>
          </cell>
          <cell r="F3888" t="str">
            <v>Logins</v>
          </cell>
          <cell r="G3888" t="str">
            <v>201904</v>
          </cell>
          <cell r="H3888" t="str">
            <v>Brepols Publishers NV - Rudolf Puelinckx</v>
          </cell>
          <cell r="I3888" t="str">
            <v>thuis</v>
          </cell>
          <cell r="J3888" t="str">
            <v>Belgium</v>
          </cell>
          <cell r="K3888">
            <v>5</v>
          </cell>
          <cell r="L3888" t="str">
            <v>Brepols Administrative Access</v>
          </cell>
          <cell r="M3888">
            <v>6</v>
          </cell>
          <cell r="N3888" t="str">
            <v>Brepols Administrative Access</v>
          </cell>
          <cell r="O3888" t="str">
            <v/>
          </cell>
          <cell r="P3888" t="str">
            <v/>
          </cell>
          <cell r="Q3888">
            <v>1</v>
          </cell>
          <cell r="R3888" t="str">
            <v>Année Philologique</v>
          </cell>
          <cell r="S3888" t="str">
            <v/>
          </cell>
        </row>
        <row r="3889">
          <cell r="E3889">
            <v>2813</v>
          </cell>
          <cell r="F3889" t="str">
            <v>Logins</v>
          </cell>
          <cell r="G3889" t="str">
            <v>201905</v>
          </cell>
          <cell r="H3889" t="str">
            <v>Brepols Publishers NV - Rudolf Puelinckx</v>
          </cell>
          <cell r="I3889" t="str">
            <v>thuis</v>
          </cell>
          <cell r="J3889" t="str">
            <v>Belgium</v>
          </cell>
          <cell r="K3889">
            <v>5</v>
          </cell>
          <cell r="L3889" t="str">
            <v>Brepols Administrative Access</v>
          </cell>
          <cell r="M3889">
            <v>6</v>
          </cell>
          <cell r="N3889" t="str">
            <v>Brepols Administrative Access</v>
          </cell>
          <cell r="O3889" t="str">
            <v/>
          </cell>
          <cell r="P3889" t="str">
            <v/>
          </cell>
          <cell r="Q3889">
            <v>1</v>
          </cell>
          <cell r="R3889" t="str">
            <v>Année Philologique</v>
          </cell>
          <cell r="S3889" t="str">
            <v/>
          </cell>
        </row>
        <row r="3890">
          <cell r="E3890">
            <v>2813</v>
          </cell>
          <cell r="F3890" t="str">
            <v>Logins</v>
          </cell>
          <cell r="G3890" t="str">
            <v>201907</v>
          </cell>
          <cell r="H3890" t="str">
            <v>Brepols Publishers NV - Rudolf Puelinckx</v>
          </cell>
          <cell r="I3890" t="str">
            <v>thuis</v>
          </cell>
          <cell r="J3890" t="str">
            <v>Belgium</v>
          </cell>
          <cell r="K3890">
            <v>5</v>
          </cell>
          <cell r="L3890" t="str">
            <v>Brepols Administrative Access</v>
          </cell>
          <cell r="M3890">
            <v>6</v>
          </cell>
          <cell r="N3890" t="str">
            <v>Brepols Administrative Access</v>
          </cell>
          <cell r="O3890" t="str">
            <v/>
          </cell>
          <cell r="P3890" t="str">
            <v/>
          </cell>
          <cell r="Q3890">
            <v>1</v>
          </cell>
          <cell r="R3890" t="str">
            <v>Année Philologique</v>
          </cell>
          <cell r="S3890" t="str">
            <v/>
          </cell>
        </row>
        <row r="3891">
          <cell r="E3891">
            <v>2813</v>
          </cell>
          <cell r="F3891" t="str">
            <v>Logins</v>
          </cell>
          <cell r="G3891" t="str">
            <v>201908</v>
          </cell>
          <cell r="H3891" t="str">
            <v>Brepols Publishers NV - Rudolf Puelinckx</v>
          </cell>
          <cell r="I3891" t="str">
            <v>thuis</v>
          </cell>
          <cell r="J3891" t="str">
            <v>Belgium</v>
          </cell>
          <cell r="K3891">
            <v>5</v>
          </cell>
          <cell r="L3891" t="str">
            <v>Brepols Administrative Access</v>
          </cell>
          <cell r="M3891">
            <v>6</v>
          </cell>
          <cell r="N3891" t="str">
            <v>Brepols Administrative Access</v>
          </cell>
          <cell r="O3891" t="str">
            <v/>
          </cell>
          <cell r="P3891" t="str">
            <v/>
          </cell>
          <cell r="Q3891">
            <v>1</v>
          </cell>
          <cell r="R3891" t="str">
            <v>Année Philologique</v>
          </cell>
          <cell r="S3891" t="str">
            <v/>
          </cell>
        </row>
        <row r="3892">
          <cell r="E3892">
            <v>2813</v>
          </cell>
          <cell r="F3892" t="str">
            <v>Logins</v>
          </cell>
          <cell r="G3892" t="str">
            <v>201909</v>
          </cell>
          <cell r="H3892" t="str">
            <v>Brepols Publishers NV - Rudolf Puelinckx</v>
          </cell>
          <cell r="I3892" t="str">
            <v>thuis</v>
          </cell>
          <cell r="J3892" t="str">
            <v>Belgium</v>
          </cell>
          <cell r="K3892">
            <v>5</v>
          </cell>
          <cell r="L3892" t="str">
            <v>Brepols Administrative Access</v>
          </cell>
          <cell r="M3892">
            <v>6</v>
          </cell>
          <cell r="N3892" t="str">
            <v>Brepols Administrative Access</v>
          </cell>
          <cell r="O3892" t="str">
            <v/>
          </cell>
          <cell r="P3892" t="str">
            <v/>
          </cell>
          <cell r="Q3892">
            <v>1</v>
          </cell>
          <cell r="R3892" t="str">
            <v>Année Philologique</v>
          </cell>
          <cell r="S3892" t="str">
            <v/>
          </cell>
        </row>
        <row r="3893">
          <cell r="E3893">
            <v>2813</v>
          </cell>
          <cell r="F3893" t="str">
            <v>Logins</v>
          </cell>
          <cell r="G3893" t="str">
            <v>201910</v>
          </cell>
          <cell r="H3893" t="str">
            <v>Brepols Publishers NV - Rudolf Puelinckx</v>
          </cell>
          <cell r="I3893" t="str">
            <v>thuis</v>
          </cell>
          <cell r="J3893" t="str">
            <v>Belgium</v>
          </cell>
          <cell r="K3893">
            <v>5</v>
          </cell>
          <cell r="L3893" t="str">
            <v>Brepols Administrative Access</v>
          </cell>
          <cell r="M3893">
            <v>6</v>
          </cell>
          <cell r="N3893" t="str">
            <v>Brepols Administrative Access</v>
          </cell>
          <cell r="O3893" t="str">
            <v/>
          </cell>
          <cell r="P3893" t="str">
            <v/>
          </cell>
          <cell r="Q3893">
            <v>1</v>
          </cell>
          <cell r="R3893" t="str">
            <v>Année Philologique</v>
          </cell>
          <cell r="S3893" t="str">
            <v/>
          </cell>
        </row>
        <row r="3894">
          <cell r="E3894">
            <v>2813</v>
          </cell>
          <cell r="F3894" t="str">
            <v>Logins</v>
          </cell>
          <cell r="G3894" t="str">
            <v>201911</v>
          </cell>
          <cell r="H3894" t="str">
            <v>Brepols Publishers NV - Rudolf Puelinckx</v>
          </cell>
          <cell r="I3894" t="str">
            <v>thuis</v>
          </cell>
          <cell r="J3894" t="str">
            <v>Belgium</v>
          </cell>
          <cell r="K3894">
            <v>5</v>
          </cell>
          <cell r="L3894" t="str">
            <v>Brepols Administrative Access</v>
          </cell>
          <cell r="M3894">
            <v>6</v>
          </cell>
          <cell r="N3894" t="str">
            <v>Brepols Administrative Access</v>
          </cell>
          <cell r="O3894" t="str">
            <v/>
          </cell>
          <cell r="P3894" t="str">
            <v/>
          </cell>
          <cell r="Q3894">
            <v>1</v>
          </cell>
          <cell r="R3894" t="str">
            <v>Année Philologique</v>
          </cell>
          <cell r="S3894" t="str">
            <v/>
          </cell>
        </row>
        <row r="3895">
          <cell r="E3895">
            <v>2813</v>
          </cell>
          <cell r="F3895" t="str">
            <v>Logins</v>
          </cell>
          <cell r="G3895" t="str">
            <v>201912</v>
          </cell>
          <cell r="H3895" t="str">
            <v>Brepols Publishers NV - Rudolf Puelinckx</v>
          </cell>
          <cell r="I3895" t="str">
            <v>thuis</v>
          </cell>
          <cell r="J3895" t="str">
            <v>Belgium</v>
          </cell>
          <cell r="K3895">
            <v>5</v>
          </cell>
          <cell r="L3895" t="str">
            <v>Brepols Administrative Access</v>
          </cell>
          <cell r="M3895">
            <v>6</v>
          </cell>
          <cell r="N3895" t="str">
            <v>Brepols Administrative Access</v>
          </cell>
          <cell r="O3895" t="str">
            <v/>
          </cell>
          <cell r="P3895" t="str">
            <v/>
          </cell>
          <cell r="Q3895">
            <v>1</v>
          </cell>
          <cell r="R3895" t="str">
            <v>Année Philologique</v>
          </cell>
          <cell r="S3895" t="str">
            <v/>
          </cell>
        </row>
        <row r="3896">
          <cell r="E3896">
            <v>2818</v>
          </cell>
          <cell r="F3896" t="str">
            <v>Logins</v>
          </cell>
          <cell r="G3896" t="str">
            <v>201901</v>
          </cell>
          <cell r="H3896" t="str">
            <v>Saint Josephs University</v>
          </cell>
          <cell r="I3896" t="str">
            <v>Philadelphia</v>
          </cell>
          <cell r="J3896" t="str">
            <v>USA</v>
          </cell>
          <cell r="K3896">
            <v>2</v>
          </cell>
          <cell r="L3896" t="str">
            <v>Institute</v>
          </cell>
          <cell r="M3896">
            <v>9</v>
          </cell>
          <cell r="N3896" t="str">
            <v>CARN-2</v>
          </cell>
          <cell r="O3896" t="str">
            <v/>
          </cell>
          <cell r="P3896" t="str">
            <v/>
          </cell>
          <cell r="Q3896">
            <v>3</v>
          </cell>
          <cell r="R3896" t="str">
            <v>Année Philologique</v>
          </cell>
          <cell r="S3896" t="str">
            <v/>
          </cell>
        </row>
        <row r="3897">
          <cell r="E3897">
            <v>2818</v>
          </cell>
          <cell r="F3897" t="str">
            <v>Logins</v>
          </cell>
          <cell r="G3897" t="str">
            <v>201902</v>
          </cell>
          <cell r="H3897" t="str">
            <v>Saint Josephs University</v>
          </cell>
          <cell r="I3897" t="str">
            <v>Philadelphia</v>
          </cell>
          <cell r="J3897" t="str">
            <v>USA</v>
          </cell>
          <cell r="K3897">
            <v>2</v>
          </cell>
          <cell r="L3897" t="str">
            <v>Institute</v>
          </cell>
          <cell r="M3897">
            <v>9</v>
          </cell>
          <cell r="N3897" t="str">
            <v>CARN-2</v>
          </cell>
          <cell r="O3897" t="str">
            <v/>
          </cell>
          <cell r="P3897" t="str">
            <v/>
          </cell>
          <cell r="Q3897">
            <v>3</v>
          </cell>
          <cell r="R3897" t="str">
            <v>Année Philologique</v>
          </cell>
          <cell r="S3897" t="str">
            <v/>
          </cell>
        </row>
        <row r="3898">
          <cell r="E3898">
            <v>2818</v>
          </cell>
          <cell r="F3898" t="str">
            <v>Logins</v>
          </cell>
          <cell r="G3898" t="str">
            <v>201904</v>
          </cell>
          <cell r="H3898" t="str">
            <v>Saint Josephs University</v>
          </cell>
          <cell r="I3898" t="str">
            <v>Philadelphia</v>
          </cell>
          <cell r="J3898" t="str">
            <v>USA</v>
          </cell>
          <cell r="K3898">
            <v>2</v>
          </cell>
          <cell r="L3898" t="str">
            <v>Institute</v>
          </cell>
          <cell r="M3898">
            <v>9</v>
          </cell>
          <cell r="N3898" t="str">
            <v>CARN-2</v>
          </cell>
          <cell r="O3898" t="str">
            <v/>
          </cell>
          <cell r="P3898" t="str">
            <v/>
          </cell>
          <cell r="Q3898">
            <v>3</v>
          </cell>
          <cell r="R3898" t="str">
            <v>Année Philologique</v>
          </cell>
          <cell r="S3898" t="str">
            <v/>
          </cell>
        </row>
        <row r="3899">
          <cell r="E3899">
            <v>2818</v>
          </cell>
          <cell r="F3899" t="str">
            <v>Logins</v>
          </cell>
          <cell r="G3899" t="str">
            <v>201907</v>
          </cell>
          <cell r="H3899" t="str">
            <v>Saint Josephs University</v>
          </cell>
          <cell r="I3899" t="str">
            <v>Philadelphia</v>
          </cell>
          <cell r="J3899" t="str">
            <v>USA</v>
          </cell>
          <cell r="K3899">
            <v>2</v>
          </cell>
          <cell r="L3899" t="str">
            <v>Institute</v>
          </cell>
          <cell r="M3899">
            <v>9</v>
          </cell>
          <cell r="N3899" t="str">
            <v>CARN-2</v>
          </cell>
          <cell r="O3899" t="str">
            <v/>
          </cell>
          <cell r="P3899" t="str">
            <v/>
          </cell>
          <cell r="Q3899">
            <v>3</v>
          </cell>
          <cell r="R3899" t="str">
            <v>Année Philologique</v>
          </cell>
          <cell r="S3899" t="str">
            <v/>
          </cell>
        </row>
        <row r="3900">
          <cell r="E3900">
            <v>2818</v>
          </cell>
          <cell r="F3900" t="str">
            <v>Logins</v>
          </cell>
          <cell r="G3900" t="str">
            <v>201909</v>
          </cell>
          <cell r="H3900" t="str">
            <v>Saint Josephs University</v>
          </cell>
          <cell r="I3900" t="str">
            <v>Philadelphia</v>
          </cell>
          <cell r="J3900" t="str">
            <v>USA</v>
          </cell>
          <cell r="K3900">
            <v>2</v>
          </cell>
          <cell r="L3900" t="str">
            <v>Institute</v>
          </cell>
          <cell r="M3900">
            <v>9</v>
          </cell>
          <cell r="N3900" t="str">
            <v>CARN-2</v>
          </cell>
          <cell r="O3900" t="str">
            <v/>
          </cell>
          <cell r="P3900" t="str">
            <v/>
          </cell>
          <cell r="Q3900">
            <v>3</v>
          </cell>
          <cell r="R3900" t="str">
            <v>Année Philologique</v>
          </cell>
          <cell r="S3900" t="str">
            <v/>
          </cell>
        </row>
        <row r="3901">
          <cell r="E3901">
            <v>2818</v>
          </cell>
          <cell r="F3901" t="str">
            <v>Logins</v>
          </cell>
          <cell r="G3901" t="str">
            <v>201911</v>
          </cell>
          <cell r="H3901" t="str">
            <v>Saint Josephs University</v>
          </cell>
          <cell r="I3901" t="str">
            <v>Philadelphia</v>
          </cell>
          <cell r="J3901" t="str">
            <v>USA</v>
          </cell>
          <cell r="K3901">
            <v>2</v>
          </cell>
          <cell r="L3901" t="str">
            <v>Institute</v>
          </cell>
          <cell r="M3901">
            <v>9</v>
          </cell>
          <cell r="N3901" t="str">
            <v>CARN-2</v>
          </cell>
          <cell r="O3901" t="str">
            <v/>
          </cell>
          <cell r="P3901" t="str">
            <v/>
          </cell>
          <cell r="Q3901">
            <v>3</v>
          </cell>
          <cell r="R3901" t="str">
            <v>Année Philologique</v>
          </cell>
          <cell r="S3901" t="str">
            <v/>
          </cell>
        </row>
        <row r="3902">
          <cell r="E3902">
            <v>2818</v>
          </cell>
          <cell r="F3902" t="str">
            <v>Logins</v>
          </cell>
          <cell r="G3902" t="str">
            <v>201912</v>
          </cell>
          <cell r="H3902" t="str">
            <v>Saint Josephs University</v>
          </cell>
          <cell r="I3902" t="str">
            <v>Philadelphia</v>
          </cell>
          <cell r="J3902" t="str">
            <v>USA</v>
          </cell>
          <cell r="K3902">
            <v>2</v>
          </cell>
          <cell r="L3902" t="str">
            <v>Institute</v>
          </cell>
          <cell r="M3902">
            <v>9</v>
          </cell>
          <cell r="N3902" t="str">
            <v>CARN-2</v>
          </cell>
          <cell r="O3902" t="str">
            <v/>
          </cell>
          <cell r="P3902" t="str">
            <v/>
          </cell>
          <cell r="Q3902">
            <v>3</v>
          </cell>
          <cell r="R3902" t="str">
            <v>Année Philologique</v>
          </cell>
          <cell r="S3902" t="str">
            <v/>
          </cell>
        </row>
        <row r="3903">
          <cell r="E3903">
            <v>2823</v>
          </cell>
          <cell r="F3903" t="str">
            <v>Logins</v>
          </cell>
          <cell r="G3903" t="str">
            <v>201901</v>
          </cell>
          <cell r="H3903" t="str">
            <v>University of Dallas</v>
          </cell>
          <cell r="I3903" t="str">
            <v>Irving</v>
          </cell>
          <cell r="J3903" t="str">
            <v>USA</v>
          </cell>
          <cell r="K3903">
            <v>1</v>
          </cell>
          <cell r="L3903" t="str">
            <v>Consortium</v>
          </cell>
          <cell r="M3903">
            <v>9</v>
          </cell>
          <cell r="N3903" t="str">
            <v>CARN-2</v>
          </cell>
          <cell r="O3903" t="str">
            <v/>
          </cell>
          <cell r="P3903" t="str">
            <v/>
          </cell>
          <cell r="Q3903">
            <v>3</v>
          </cell>
          <cell r="R3903" t="str">
            <v>Année Philologique</v>
          </cell>
          <cell r="S3903" t="str">
            <v/>
          </cell>
        </row>
        <row r="3904">
          <cell r="E3904">
            <v>2823</v>
          </cell>
          <cell r="F3904" t="str">
            <v>Logins</v>
          </cell>
          <cell r="G3904" t="str">
            <v>201902</v>
          </cell>
          <cell r="H3904" t="str">
            <v>University of Dallas</v>
          </cell>
          <cell r="I3904" t="str">
            <v>Irving</v>
          </cell>
          <cell r="J3904" t="str">
            <v>USA</v>
          </cell>
          <cell r="K3904">
            <v>1</v>
          </cell>
          <cell r="L3904" t="str">
            <v>Consortium</v>
          </cell>
          <cell r="M3904">
            <v>9</v>
          </cell>
          <cell r="N3904" t="str">
            <v>CARN-2</v>
          </cell>
          <cell r="O3904" t="str">
            <v/>
          </cell>
          <cell r="P3904" t="str">
            <v/>
          </cell>
          <cell r="Q3904">
            <v>3</v>
          </cell>
          <cell r="R3904" t="str">
            <v>Année Philologique</v>
          </cell>
          <cell r="S3904" t="str">
            <v/>
          </cell>
        </row>
        <row r="3905">
          <cell r="E3905">
            <v>2823</v>
          </cell>
          <cell r="F3905" t="str">
            <v>Logins</v>
          </cell>
          <cell r="G3905" t="str">
            <v>201903</v>
          </cell>
          <cell r="H3905" t="str">
            <v>University of Dallas</v>
          </cell>
          <cell r="I3905" t="str">
            <v>Irving</v>
          </cell>
          <cell r="J3905" t="str">
            <v>USA</v>
          </cell>
          <cell r="K3905">
            <v>1</v>
          </cell>
          <cell r="L3905" t="str">
            <v>Consortium</v>
          </cell>
          <cell r="M3905">
            <v>9</v>
          </cell>
          <cell r="N3905" t="str">
            <v>CARN-2</v>
          </cell>
          <cell r="O3905" t="str">
            <v/>
          </cell>
          <cell r="P3905" t="str">
            <v/>
          </cell>
          <cell r="Q3905">
            <v>3</v>
          </cell>
          <cell r="R3905" t="str">
            <v>Année Philologique</v>
          </cell>
          <cell r="S3905" t="str">
            <v/>
          </cell>
        </row>
        <row r="3906">
          <cell r="E3906">
            <v>2823</v>
          </cell>
          <cell r="F3906" t="str">
            <v>Logins</v>
          </cell>
          <cell r="G3906" t="str">
            <v>201904</v>
          </cell>
          <cell r="H3906" t="str">
            <v>University of Dallas</v>
          </cell>
          <cell r="I3906" t="str">
            <v>Irving</v>
          </cell>
          <cell r="J3906" t="str">
            <v>USA</v>
          </cell>
          <cell r="K3906">
            <v>1</v>
          </cell>
          <cell r="L3906" t="str">
            <v>Consortium</v>
          </cell>
          <cell r="M3906">
            <v>9</v>
          </cell>
          <cell r="N3906" t="str">
            <v>CARN-2</v>
          </cell>
          <cell r="O3906" t="str">
            <v/>
          </cell>
          <cell r="P3906" t="str">
            <v/>
          </cell>
          <cell r="Q3906">
            <v>3</v>
          </cell>
          <cell r="R3906" t="str">
            <v>Année Philologique</v>
          </cell>
          <cell r="S3906" t="str">
            <v/>
          </cell>
        </row>
        <row r="3907">
          <cell r="E3907">
            <v>2823</v>
          </cell>
          <cell r="F3907" t="str">
            <v>Logins</v>
          </cell>
          <cell r="G3907" t="str">
            <v>201905</v>
          </cell>
          <cell r="H3907" t="str">
            <v>University of Dallas</v>
          </cell>
          <cell r="I3907" t="str">
            <v>Irving</v>
          </cell>
          <cell r="J3907" t="str">
            <v>USA</v>
          </cell>
          <cell r="K3907">
            <v>1</v>
          </cell>
          <cell r="L3907" t="str">
            <v>Consortium</v>
          </cell>
          <cell r="M3907">
            <v>9</v>
          </cell>
          <cell r="N3907" t="str">
            <v>CARN-2</v>
          </cell>
          <cell r="O3907" t="str">
            <v/>
          </cell>
          <cell r="P3907" t="str">
            <v/>
          </cell>
          <cell r="Q3907">
            <v>3</v>
          </cell>
          <cell r="R3907" t="str">
            <v>Année Philologique</v>
          </cell>
          <cell r="S3907" t="str">
            <v/>
          </cell>
        </row>
        <row r="3908">
          <cell r="E3908">
            <v>2823</v>
          </cell>
          <cell r="F3908" t="str">
            <v>Logins</v>
          </cell>
          <cell r="G3908" t="str">
            <v>201906</v>
          </cell>
          <cell r="H3908" t="str">
            <v>University of Dallas</v>
          </cell>
          <cell r="I3908" t="str">
            <v>Irving</v>
          </cell>
          <cell r="J3908" t="str">
            <v>USA</v>
          </cell>
          <cell r="K3908">
            <v>1</v>
          </cell>
          <cell r="L3908" t="str">
            <v>Consortium</v>
          </cell>
          <cell r="M3908">
            <v>9</v>
          </cell>
          <cell r="N3908" t="str">
            <v>CARN-2</v>
          </cell>
          <cell r="O3908" t="str">
            <v/>
          </cell>
          <cell r="P3908" t="str">
            <v/>
          </cell>
          <cell r="Q3908">
            <v>3</v>
          </cell>
          <cell r="R3908" t="str">
            <v>Année Philologique</v>
          </cell>
          <cell r="S3908" t="str">
            <v/>
          </cell>
        </row>
        <row r="3909">
          <cell r="E3909">
            <v>2823</v>
          </cell>
          <cell r="F3909" t="str">
            <v>Logins</v>
          </cell>
          <cell r="G3909" t="str">
            <v>201907</v>
          </cell>
          <cell r="H3909" t="str">
            <v>University of Dallas</v>
          </cell>
          <cell r="I3909" t="str">
            <v>Irving</v>
          </cell>
          <cell r="J3909" t="str">
            <v>USA</v>
          </cell>
          <cell r="K3909">
            <v>1</v>
          </cell>
          <cell r="L3909" t="str">
            <v>Consortium</v>
          </cell>
          <cell r="M3909">
            <v>9</v>
          </cell>
          <cell r="N3909" t="str">
            <v>CARN-2</v>
          </cell>
          <cell r="O3909" t="str">
            <v/>
          </cell>
          <cell r="P3909" t="str">
            <v/>
          </cell>
          <cell r="Q3909">
            <v>3</v>
          </cell>
          <cell r="R3909" t="str">
            <v>Année Philologique</v>
          </cell>
          <cell r="S3909" t="str">
            <v/>
          </cell>
        </row>
        <row r="3910">
          <cell r="E3910">
            <v>2823</v>
          </cell>
          <cell r="F3910" t="str">
            <v>Logins</v>
          </cell>
          <cell r="G3910" t="str">
            <v>201908</v>
          </cell>
          <cell r="H3910" t="str">
            <v>University of Dallas</v>
          </cell>
          <cell r="I3910" t="str">
            <v>Irving</v>
          </cell>
          <cell r="J3910" t="str">
            <v>USA</v>
          </cell>
          <cell r="K3910">
            <v>1</v>
          </cell>
          <cell r="L3910" t="str">
            <v>Consortium</v>
          </cell>
          <cell r="M3910">
            <v>9</v>
          </cell>
          <cell r="N3910" t="str">
            <v>CARN-2</v>
          </cell>
          <cell r="O3910" t="str">
            <v/>
          </cell>
          <cell r="P3910" t="str">
            <v/>
          </cell>
          <cell r="Q3910">
            <v>3</v>
          </cell>
          <cell r="R3910" t="str">
            <v>Année Philologique</v>
          </cell>
          <cell r="S3910" t="str">
            <v/>
          </cell>
        </row>
        <row r="3911">
          <cell r="E3911">
            <v>2823</v>
          </cell>
          <cell r="F3911" t="str">
            <v>Logins</v>
          </cell>
          <cell r="G3911" t="str">
            <v>201909</v>
          </cell>
          <cell r="H3911" t="str">
            <v>University of Dallas</v>
          </cell>
          <cell r="I3911" t="str">
            <v>Irving</v>
          </cell>
          <cell r="J3911" t="str">
            <v>USA</v>
          </cell>
          <cell r="K3911">
            <v>1</v>
          </cell>
          <cell r="L3911" t="str">
            <v>Consortium</v>
          </cell>
          <cell r="M3911">
            <v>9</v>
          </cell>
          <cell r="N3911" t="str">
            <v>CARN-2</v>
          </cell>
          <cell r="O3911" t="str">
            <v/>
          </cell>
          <cell r="P3911" t="str">
            <v/>
          </cell>
          <cell r="Q3911">
            <v>3</v>
          </cell>
          <cell r="R3911" t="str">
            <v>Année Philologique</v>
          </cell>
          <cell r="S3911" t="str">
            <v/>
          </cell>
        </row>
        <row r="3912">
          <cell r="E3912">
            <v>2823</v>
          </cell>
          <cell r="F3912" t="str">
            <v>Logins</v>
          </cell>
          <cell r="G3912" t="str">
            <v>201910</v>
          </cell>
          <cell r="H3912" t="str">
            <v>University of Dallas</v>
          </cell>
          <cell r="I3912" t="str">
            <v>Irving</v>
          </cell>
          <cell r="J3912" t="str">
            <v>USA</v>
          </cell>
          <cell r="K3912">
            <v>1</v>
          </cell>
          <cell r="L3912" t="str">
            <v>Consortium</v>
          </cell>
          <cell r="M3912">
            <v>9</v>
          </cell>
          <cell r="N3912" t="str">
            <v>CARN-2</v>
          </cell>
          <cell r="O3912" t="str">
            <v/>
          </cell>
          <cell r="P3912" t="str">
            <v/>
          </cell>
          <cell r="Q3912">
            <v>3</v>
          </cell>
          <cell r="R3912" t="str">
            <v>Année Philologique</v>
          </cell>
          <cell r="S3912" t="str">
            <v/>
          </cell>
        </row>
        <row r="3913">
          <cell r="E3913">
            <v>2823</v>
          </cell>
          <cell r="F3913" t="str">
            <v>Logins</v>
          </cell>
          <cell r="G3913" t="str">
            <v>201911</v>
          </cell>
          <cell r="H3913" t="str">
            <v>University of Dallas</v>
          </cell>
          <cell r="I3913" t="str">
            <v>Irving</v>
          </cell>
          <cell r="J3913" t="str">
            <v>USA</v>
          </cell>
          <cell r="K3913">
            <v>1</v>
          </cell>
          <cell r="L3913" t="str">
            <v>Consortium</v>
          </cell>
          <cell r="M3913">
            <v>9</v>
          </cell>
          <cell r="N3913" t="str">
            <v>CARN-2</v>
          </cell>
          <cell r="O3913" t="str">
            <v/>
          </cell>
          <cell r="P3913" t="str">
            <v/>
          </cell>
          <cell r="Q3913">
            <v>3</v>
          </cell>
          <cell r="R3913" t="str">
            <v>Année Philologique</v>
          </cell>
          <cell r="S3913" t="str">
            <v/>
          </cell>
        </row>
        <row r="3914">
          <cell r="E3914">
            <v>2823</v>
          </cell>
          <cell r="F3914" t="str">
            <v>Logins</v>
          </cell>
          <cell r="G3914" t="str">
            <v>201912</v>
          </cell>
          <cell r="H3914" t="str">
            <v>University of Dallas</v>
          </cell>
          <cell r="I3914" t="str">
            <v>Irving</v>
          </cell>
          <cell r="J3914" t="str">
            <v>USA</v>
          </cell>
          <cell r="K3914">
            <v>1</v>
          </cell>
          <cell r="L3914" t="str">
            <v>Consortium</v>
          </cell>
          <cell r="M3914">
            <v>9</v>
          </cell>
          <cell r="N3914" t="str">
            <v>CARN-2</v>
          </cell>
          <cell r="O3914" t="str">
            <v/>
          </cell>
          <cell r="P3914" t="str">
            <v/>
          </cell>
          <cell r="Q3914">
            <v>3</v>
          </cell>
          <cell r="R3914" t="str">
            <v>Année Philologique</v>
          </cell>
          <cell r="S3914" t="str">
            <v/>
          </cell>
        </row>
        <row r="3915">
          <cell r="E3915">
            <v>2824</v>
          </cell>
          <cell r="F3915" t="str">
            <v>Logins</v>
          </cell>
          <cell r="G3915" t="str">
            <v>201901</v>
          </cell>
          <cell r="H3915" t="str">
            <v>Université Paris-Est Créteil Val-de-Marne (UPEC)</v>
          </cell>
          <cell r="I3915" t="str">
            <v>Créteil</v>
          </cell>
          <cell r="J3915" t="str">
            <v>France</v>
          </cell>
          <cell r="K3915">
            <v>1</v>
          </cell>
          <cell r="L3915" t="str">
            <v>Consortium</v>
          </cell>
          <cell r="M3915">
            <v>3</v>
          </cell>
          <cell r="N3915" t="str">
            <v>Standard</v>
          </cell>
          <cell r="O3915" t="str">
            <v/>
          </cell>
          <cell r="P3915" t="str">
            <v/>
          </cell>
          <cell r="Q3915">
            <v>3</v>
          </cell>
          <cell r="R3915" t="str">
            <v>Année Philologique</v>
          </cell>
          <cell r="S3915" t="str">
            <v/>
          </cell>
        </row>
        <row r="3916">
          <cell r="E3916">
            <v>2824</v>
          </cell>
          <cell r="F3916" t="str">
            <v>Logins</v>
          </cell>
          <cell r="G3916" t="str">
            <v>201902</v>
          </cell>
          <cell r="H3916" t="str">
            <v>Université Paris-Est Créteil Val-de-Marne (UPEC)</v>
          </cell>
          <cell r="I3916" t="str">
            <v>Créteil</v>
          </cell>
          <cell r="J3916" t="str">
            <v>France</v>
          </cell>
          <cell r="K3916">
            <v>1</v>
          </cell>
          <cell r="L3916" t="str">
            <v>Consortium</v>
          </cell>
          <cell r="M3916">
            <v>3</v>
          </cell>
          <cell r="N3916" t="str">
            <v>Standard</v>
          </cell>
          <cell r="O3916" t="str">
            <v/>
          </cell>
          <cell r="P3916" t="str">
            <v/>
          </cell>
          <cell r="Q3916">
            <v>3</v>
          </cell>
          <cell r="R3916" t="str">
            <v>Année Philologique</v>
          </cell>
          <cell r="S3916" t="str">
            <v/>
          </cell>
        </row>
        <row r="3917">
          <cell r="E3917">
            <v>2824</v>
          </cell>
          <cell r="F3917" t="str">
            <v>Logins</v>
          </cell>
          <cell r="G3917" t="str">
            <v>201903</v>
          </cell>
          <cell r="H3917" t="str">
            <v>Université Paris-Est Créteil Val-de-Marne (UPEC)</v>
          </cell>
          <cell r="I3917" t="str">
            <v>Créteil</v>
          </cell>
          <cell r="J3917" t="str">
            <v>France</v>
          </cell>
          <cell r="K3917">
            <v>1</v>
          </cell>
          <cell r="L3917" t="str">
            <v>Consortium</v>
          </cell>
          <cell r="M3917">
            <v>3</v>
          </cell>
          <cell r="N3917" t="str">
            <v>Standard</v>
          </cell>
          <cell r="O3917" t="str">
            <v/>
          </cell>
          <cell r="P3917" t="str">
            <v/>
          </cell>
          <cell r="Q3917">
            <v>3</v>
          </cell>
          <cell r="R3917" t="str">
            <v>Année Philologique</v>
          </cell>
          <cell r="S3917" t="str">
            <v/>
          </cell>
        </row>
        <row r="3918">
          <cell r="E3918">
            <v>2824</v>
          </cell>
          <cell r="F3918" t="str">
            <v>Logins</v>
          </cell>
          <cell r="G3918" t="str">
            <v>201904</v>
          </cell>
          <cell r="H3918" t="str">
            <v>Université Paris-Est Créteil Val-de-Marne (UPEC)</v>
          </cell>
          <cell r="I3918" t="str">
            <v>Créteil</v>
          </cell>
          <cell r="J3918" t="str">
            <v>France</v>
          </cell>
          <cell r="K3918">
            <v>1</v>
          </cell>
          <cell r="L3918" t="str">
            <v>Consortium</v>
          </cell>
          <cell r="M3918">
            <v>3</v>
          </cell>
          <cell r="N3918" t="str">
            <v>Standard</v>
          </cell>
          <cell r="O3918" t="str">
            <v/>
          </cell>
          <cell r="P3918" t="str">
            <v/>
          </cell>
          <cell r="Q3918">
            <v>3</v>
          </cell>
          <cell r="R3918" t="str">
            <v>Année Philologique</v>
          </cell>
          <cell r="S3918" t="str">
            <v/>
          </cell>
        </row>
        <row r="3919">
          <cell r="E3919">
            <v>2824</v>
          </cell>
          <cell r="F3919" t="str">
            <v>Logins</v>
          </cell>
          <cell r="G3919" t="str">
            <v>201905</v>
          </cell>
          <cell r="H3919" t="str">
            <v>Université Paris-Est Créteil Val-de-Marne (UPEC)</v>
          </cell>
          <cell r="I3919" t="str">
            <v>Créteil</v>
          </cell>
          <cell r="J3919" t="str">
            <v>France</v>
          </cell>
          <cell r="K3919">
            <v>1</v>
          </cell>
          <cell r="L3919" t="str">
            <v>Consortium</v>
          </cell>
          <cell r="M3919">
            <v>3</v>
          </cell>
          <cell r="N3919" t="str">
            <v>Standard</v>
          </cell>
          <cell r="O3919" t="str">
            <v/>
          </cell>
          <cell r="P3919" t="str">
            <v/>
          </cell>
          <cell r="Q3919">
            <v>3</v>
          </cell>
          <cell r="R3919" t="str">
            <v>Année Philologique</v>
          </cell>
          <cell r="S3919" t="str">
            <v/>
          </cell>
        </row>
        <row r="3920">
          <cell r="E3920">
            <v>2824</v>
          </cell>
          <cell r="F3920" t="str">
            <v>Logins</v>
          </cell>
          <cell r="G3920" t="str">
            <v>201906</v>
          </cell>
          <cell r="H3920" t="str">
            <v>Université Paris-Est Créteil Val-de-Marne (UPEC)</v>
          </cell>
          <cell r="I3920" t="str">
            <v>Créteil</v>
          </cell>
          <cell r="J3920" t="str">
            <v>France</v>
          </cell>
          <cell r="K3920">
            <v>1</v>
          </cell>
          <cell r="L3920" t="str">
            <v>Consortium</v>
          </cell>
          <cell r="M3920">
            <v>3</v>
          </cell>
          <cell r="N3920" t="str">
            <v>Standard</v>
          </cell>
          <cell r="O3920" t="str">
            <v/>
          </cell>
          <cell r="P3920" t="str">
            <v/>
          </cell>
          <cell r="Q3920">
            <v>3</v>
          </cell>
          <cell r="R3920" t="str">
            <v>Année Philologique</v>
          </cell>
          <cell r="S3920" t="str">
            <v/>
          </cell>
        </row>
        <row r="3921">
          <cell r="E3921">
            <v>2824</v>
          </cell>
          <cell r="F3921" t="str">
            <v>Logins</v>
          </cell>
          <cell r="G3921" t="str">
            <v>201909</v>
          </cell>
          <cell r="H3921" t="str">
            <v>Université Paris-Est Créteil Val-de-Marne (UPEC)</v>
          </cell>
          <cell r="I3921" t="str">
            <v>Créteil</v>
          </cell>
          <cell r="J3921" t="str">
            <v>France</v>
          </cell>
          <cell r="K3921">
            <v>1</v>
          </cell>
          <cell r="L3921" t="str">
            <v>Consortium</v>
          </cell>
          <cell r="M3921">
            <v>3</v>
          </cell>
          <cell r="N3921" t="str">
            <v>Standard</v>
          </cell>
          <cell r="O3921" t="str">
            <v/>
          </cell>
          <cell r="P3921" t="str">
            <v/>
          </cell>
          <cell r="Q3921">
            <v>3</v>
          </cell>
          <cell r="R3921" t="str">
            <v>Année Philologique</v>
          </cell>
          <cell r="S3921" t="str">
            <v/>
          </cell>
        </row>
        <row r="3922">
          <cell r="E3922">
            <v>2824</v>
          </cell>
          <cell r="F3922" t="str">
            <v>Logins</v>
          </cell>
          <cell r="G3922" t="str">
            <v>201910</v>
          </cell>
          <cell r="H3922" t="str">
            <v>Université Paris-Est Créteil Val-de-Marne (UPEC)</v>
          </cell>
          <cell r="I3922" t="str">
            <v>Créteil</v>
          </cell>
          <cell r="J3922" t="str">
            <v>France</v>
          </cell>
          <cell r="K3922">
            <v>1</v>
          </cell>
          <cell r="L3922" t="str">
            <v>Consortium</v>
          </cell>
          <cell r="M3922">
            <v>3</v>
          </cell>
          <cell r="N3922" t="str">
            <v>Standard</v>
          </cell>
          <cell r="O3922" t="str">
            <v/>
          </cell>
          <cell r="P3922" t="str">
            <v/>
          </cell>
          <cell r="Q3922">
            <v>3</v>
          </cell>
          <cell r="R3922" t="str">
            <v>Année Philologique</v>
          </cell>
          <cell r="S3922" t="str">
            <v/>
          </cell>
        </row>
        <row r="3923">
          <cell r="E3923">
            <v>2824</v>
          </cell>
          <cell r="F3923" t="str">
            <v>Logins</v>
          </cell>
          <cell r="G3923" t="str">
            <v>201911</v>
          </cell>
          <cell r="H3923" t="str">
            <v>Université Paris-Est Créteil Val-de-Marne (UPEC)</v>
          </cell>
          <cell r="I3923" t="str">
            <v>Créteil</v>
          </cell>
          <cell r="J3923" t="str">
            <v>France</v>
          </cell>
          <cell r="K3923">
            <v>1</v>
          </cell>
          <cell r="L3923" t="str">
            <v>Consortium</v>
          </cell>
          <cell r="M3923">
            <v>3</v>
          </cell>
          <cell r="N3923" t="str">
            <v>Standard</v>
          </cell>
          <cell r="O3923" t="str">
            <v/>
          </cell>
          <cell r="P3923" t="str">
            <v/>
          </cell>
          <cell r="Q3923">
            <v>3</v>
          </cell>
          <cell r="R3923" t="str">
            <v>Année Philologique</v>
          </cell>
          <cell r="S3923" t="str">
            <v/>
          </cell>
        </row>
        <row r="3924">
          <cell r="E3924">
            <v>2824</v>
          </cell>
          <cell r="F3924" t="str">
            <v>Logins</v>
          </cell>
          <cell r="G3924" t="str">
            <v>201912</v>
          </cell>
          <cell r="H3924" t="str">
            <v>Université Paris-Est Créteil Val-de-Marne (UPEC)</v>
          </cell>
          <cell r="I3924" t="str">
            <v>Créteil</v>
          </cell>
          <cell r="J3924" t="str">
            <v>France</v>
          </cell>
          <cell r="K3924">
            <v>1</v>
          </cell>
          <cell r="L3924" t="str">
            <v>Consortium</v>
          </cell>
          <cell r="M3924">
            <v>3</v>
          </cell>
          <cell r="N3924" t="str">
            <v>Standard</v>
          </cell>
          <cell r="O3924" t="str">
            <v/>
          </cell>
          <cell r="P3924" t="str">
            <v/>
          </cell>
          <cell r="Q3924">
            <v>3</v>
          </cell>
          <cell r="R3924" t="str">
            <v>Année Philologique</v>
          </cell>
          <cell r="S3924" t="str">
            <v/>
          </cell>
        </row>
        <row r="3925">
          <cell r="E3925">
            <v>2826</v>
          </cell>
          <cell r="F3925" t="str">
            <v>Logins</v>
          </cell>
          <cell r="G3925" t="str">
            <v>201901</v>
          </cell>
          <cell r="H3925" t="str">
            <v>Ecole française d'Athènes</v>
          </cell>
          <cell r="I3925" t="str">
            <v>Athens</v>
          </cell>
          <cell r="J3925" t="str">
            <v>Greece</v>
          </cell>
          <cell r="K3925">
            <v>1</v>
          </cell>
          <cell r="L3925" t="str">
            <v>Consortium</v>
          </cell>
          <cell r="M3925">
            <v>2</v>
          </cell>
          <cell r="N3925" t="str">
            <v>Campus Wide</v>
          </cell>
          <cell r="O3925" t="str">
            <v/>
          </cell>
          <cell r="P3925" t="str">
            <v/>
          </cell>
          <cell r="Q3925">
            <v>40</v>
          </cell>
          <cell r="R3925" t="str">
            <v>Année Philologique</v>
          </cell>
          <cell r="S3925" t="str">
            <v/>
          </cell>
        </row>
        <row r="3926">
          <cell r="E3926">
            <v>2826</v>
          </cell>
          <cell r="F3926" t="str">
            <v>Logins</v>
          </cell>
          <cell r="G3926" t="str">
            <v>201902</v>
          </cell>
          <cell r="H3926" t="str">
            <v>Ecole française d'Athènes</v>
          </cell>
          <cell r="I3926" t="str">
            <v>Athens</v>
          </cell>
          <cell r="J3926" t="str">
            <v>Greece</v>
          </cell>
          <cell r="K3926">
            <v>1</v>
          </cell>
          <cell r="L3926" t="str">
            <v>Consortium</v>
          </cell>
          <cell r="M3926">
            <v>2</v>
          </cell>
          <cell r="N3926" t="str">
            <v>Campus Wide</v>
          </cell>
          <cell r="O3926" t="str">
            <v/>
          </cell>
          <cell r="P3926" t="str">
            <v/>
          </cell>
          <cell r="Q3926">
            <v>40</v>
          </cell>
          <cell r="R3926" t="str">
            <v>Année Philologique</v>
          </cell>
          <cell r="S3926" t="str">
            <v/>
          </cell>
        </row>
        <row r="3927">
          <cell r="E3927">
            <v>2826</v>
          </cell>
          <cell r="F3927" t="str">
            <v>Logins</v>
          </cell>
          <cell r="G3927" t="str">
            <v>201903</v>
          </cell>
          <cell r="H3927" t="str">
            <v>Ecole française d'Athènes</v>
          </cell>
          <cell r="I3927" t="str">
            <v>Athens</v>
          </cell>
          <cell r="J3927" t="str">
            <v>Greece</v>
          </cell>
          <cell r="K3927">
            <v>1</v>
          </cell>
          <cell r="L3927" t="str">
            <v>Consortium</v>
          </cell>
          <cell r="M3927">
            <v>2</v>
          </cell>
          <cell r="N3927" t="str">
            <v>Campus Wide</v>
          </cell>
          <cell r="O3927" t="str">
            <v/>
          </cell>
          <cell r="P3927" t="str">
            <v/>
          </cell>
          <cell r="Q3927">
            <v>40</v>
          </cell>
          <cell r="R3927" t="str">
            <v>Année Philologique</v>
          </cell>
          <cell r="S3927" t="str">
            <v/>
          </cell>
        </row>
        <row r="3928">
          <cell r="E3928">
            <v>2826</v>
          </cell>
          <cell r="F3928" t="str">
            <v>Logins</v>
          </cell>
          <cell r="G3928" t="str">
            <v>201904</v>
          </cell>
          <cell r="H3928" t="str">
            <v>Ecole française d'Athènes</v>
          </cell>
          <cell r="I3928" t="str">
            <v>Athens</v>
          </cell>
          <cell r="J3928" t="str">
            <v>Greece</v>
          </cell>
          <cell r="K3928">
            <v>1</v>
          </cell>
          <cell r="L3928" t="str">
            <v>Consortium</v>
          </cell>
          <cell r="M3928">
            <v>2</v>
          </cell>
          <cell r="N3928" t="str">
            <v>Campus Wide</v>
          </cell>
          <cell r="O3928" t="str">
            <v/>
          </cell>
          <cell r="P3928" t="str">
            <v/>
          </cell>
          <cell r="Q3928">
            <v>40</v>
          </cell>
          <cell r="R3928" t="str">
            <v>Année Philologique</v>
          </cell>
          <cell r="S3928" t="str">
            <v/>
          </cell>
        </row>
        <row r="3929">
          <cell r="E3929">
            <v>2826</v>
          </cell>
          <cell r="F3929" t="str">
            <v>Logins</v>
          </cell>
          <cell r="G3929" t="str">
            <v>201905</v>
          </cell>
          <cell r="H3929" t="str">
            <v>Ecole française d'Athènes</v>
          </cell>
          <cell r="I3929" t="str">
            <v>Athens</v>
          </cell>
          <cell r="J3929" t="str">
            <v>Greece</v>
          </cell>
          <cell r="K3929">
            <v>1</v>
          </cell>
          <cell r="L3929" t="str">
            <v>Consortium</v>
          </cell>
          <cell r="M3929">
            <v>2</v>
          </cell>
          <cell r="N3929" t="str">
            <v>Campus Wide</v>
          </cell>
          <cell r="O3929" t="str">
            <v/>
          </cell>
          <cell r="P3929" t="str">
            <v/>
          </cell>
          <cell r="Q3929">
            <v>40</v>
          </cell>
          <cell r="R3929" t="str">
            <v>Année Philologique</v>
          </cell>
          <cell r="S3929" t="str">
            <v/>
          </cell>
        </row>
        <row r="3930">
          <cell r="E3930">
            <v>2826</v>
          </cell>
          <cell r="F3930" t="str">
            <v>Logins</v>
          </cell>
          <cell r="G3930" t="str">
            <v>201906</v>
          </cell>
          <cell r="H3930" t="str">
            <v>Ecole française d'Athènes</v>
          </cell>
          <cell r="I3930" t="str">
            <v>Athens</v>
          </cell>
          <cell r="J3930" t="str">
            <v>Greece</v>
          </cell>
          <cell r="K3930">
            <v>1</v>
          </cell>
          <cell r="L3930" t="str">
            <v>Consortium</v>
          </cell>
          <cell r="M3930">
            <v>2</v>
          </cell>
          <cell r="N3930" t="str">
            <v>Campus Wide</v>
          </cell>
          <cell r="O3930" t="str">
            <v/>
          </cell>
          <cell r="P3930" t="str">
            <v/>
          </cell>
          <cell r="Q3930">
            <v>40</v>
          </cell>
          <cell r="R3930" t="str">
            <v>Année Philologique</v>
          </cell>
          <cell r="S3930" t="str">
            <v/>
          </cell>
        </row>
        <row r="3931">
          <cell r="E3931">
            <v>2826</v>
          </cell>
          <cell r="F3931" t="str">
            <v>Logins</v>
          </cell>
          <cell r="G3931" t="str">
            <v>201907</v>
          </cell>
          <cell r="H3931" t="str">
            <v>Ecole française d'Athènes</v>
          </cell>
          <cell r="I3931" t="str">
            <v>Athens</v>
          </cell>
          <cell r="J3931" t="str">
            <v>Greece</v>
          </cell>
          <cell r="K3931">
            <v>1</v>
          </cell>
          <cell r="L3931" t="str">
            <v>Consortium</v>
          </cell>
          <cell r="M3931">
            <v>2</v>
          </cell>
          <cell r="N3931" t="str">
            <v>Campus Wide</v>
          </cell>
          <cell r="O3931" t="str">
            <v/>
          </cell>
          <cell r="P3931" t="str">
            <v/>
          </cell>
          <cell r="Q3931">
            <v>40</v>
          </cell>
          <cell r="R3931" t="str">
            <v>Année Philologique</v>
          </cell>
          <cell r="S3931" t="str">
            <v/>
          </cell>
        </row>
        <row r="3932">
          <cell r="E3932">
            <v>2826</v>
          </cell>
          <cell r="F3932" t="str">
            <v>Logins</v>
          </cell>
          <cell r="G3932" t="str">
            <v>201908</v>
          </cell>
          <cell r="H3932" t="str">
            <v>Ecole française d'Athènes</v>
          </cell>
          <cell r="I3932" t="str">
            <v>Athens</v>
          </cell>
          <cell r="J3932" t="str">
            <v>Greece</v>
          </cell>
          <cell r="K3932">
            <v>1</v>
          </cell>
          <cell r="L3932" t="str">
            <v>Consortium</v>
          </cell>
          <cell r="M3932">
            <v>2</v>
          </cell>
          <cell r="N3932" t="str">
            <v>Campus Wide</v>
          </cell>
          <cell r="O3932" t="str">
            <v/>
          </cell>
          <cell r="P3932" t="str">
            <v/>
          </cell>
          <cell r="Q3932">
            <v>40</v>
          </cell>
          <cell r="R3932" t="str">
            <v>Année Philologique</v>
          </cell>
          <cell r="S3932" t="str">
            <v/>
          </cell>
        </row>
        <row r="3933">
          <cell r="E3933">
            <v>2826</v>
          </cell>
          <cell r="F3933" t="str">
            <v>Logins</v>
          </cell>
          <cell r="G3933" t="str">
            <v>201909</v>
          </cell>
          <cell r="H3933" t="str">
            <v>Ecole française d'Athènes</v>
          </cell>
          <cell r="I3933" t="str">
            <v>Athens</v>
          </cell>
          <cell r="J3933" t="str">
            <v>Greece</v>
          </cell>
          <cell r="K3933">
            <v>1</v>
          </cell>
          <cell r="L3933" t="str">
            <v>Consortium</v>
          </cell>
          <cell r="M3933">
            <v>2</v>
          </cell>
          <cell r="N3933" t="str">
            <v>Campus Wide</v>
          </cell>
          <cell r="O3933" t="str">
            <v/>
          </cell>
          <cell r="P3933" t="str">
            <v/>
          </cell>
          <cell r="Q3933">
            <v>40</v>
          </cell>
          <cell r="R3933" t="str">
            <v>Année Philologique</v>
          </cell>
          <cell r="S3933" t="str">
            <v/>
          </cell>
        </row>
        <row r="3934">
          <cell r="E3934">
            <v>2826</v>
          </cell>
          <cell r="F3934" t="str">
            <v>Logins</v>
          </cell>
          <cell r="G3934" t="str">
            <v>201910</v>
          </cell>
          <cell r="H3934" t="str">
            <v>Ecole française d'Athènes</v>
          </cell>
          <cell r="I3934" t="str">
            <v>Athens</v>
          </cell>
          <cell r="J3934" t="str">
            <v>Greece</v>
          </cell>
          <cell r="K3934">
            <v>1</v>
          </cell>
          <cell r="L3934" t="str">
            <v>Consortium</v>
          </cell>
          <cell r="M3934">
            <v>2</v>
          </cell>
          <cell r="N3934" t="str">
            <v>Campus Wide</v>
          </cell>
          <cell r="O3934" t="str">
            <v/>
          </cell>
          <cell r="P3934" t="str">
            <v/>
          </cell>
          <cell r="Q3934">
            <v>40</v>
          </cell>
          <cell r="R3934" t="str">
            <v>Année Philologique</v>
          </cell>
          <cell r="S3934" t="str">
            <v/>
          </cell>
        </row>
        <row r="3935">
          <cell r="E3935">
            <v>2826</v>
          </cell>
          <cell r="F3935" t="str">
            <v>Logins</v>
          </cell>
          <cell r="G3935" t="str">
            <v>201911</v>
          </cell>
          <cell r="H3935" t="str">
            <v>Ecole française d'Athènes</v>
          </cell>
          <cell r="I3935" t="str">
            <v>Athens</v>
          </cell>
          <cell r="J3935" t="str">
            <v>Greece</v>
          </cell>
          <cell r="K3935">
            <v>1</v>
          </cell>
          <cell r="L3935" t="str">
            <v>Consortium</v>
          </cell>
          <cell r="M3935">
            <v>2</v>
          </cell>
          <cell r="N3935" t="str">
            <v>Campus Wide</v>
          </cell>
          <cell r="O3935" t="str">
            <v/>
          </cell>
          <cell r="P3935" t="str">
            <v/>
          </cell>
          <cell r="Q3935">
            <v>40</v>
          </cell>
          <cell r="R3935" t="str">
            <v>Année Philologique</v>
          </cell>
          <cell r="S3935" t="str">
            <v/>
          </cell>
        </row>
        <row r="3936">
          <cell r="E3936">
            <v>2826</v>
          </cell>
          <cell r="F3936" t="str">
            <v>Logins</v>
          </cell>
          <cell r="G3936" t="str">
            <v>201912</v>
          </cell>
          <cell r="H3936" t="str">
            <v>Ecole française d'Athènes</v>
          </cell>
          <cell r="I3936" t="str">
            <v>Athens</v>
          </cell>
          <cell r="J3936" t="str">
            <v>Greece</v>
          </cell>
          <cell r="K3936">
            <v>1</v>
          </cell>
          <cell r="L3936" t="str">
            <v>Consortium</v>
          </cell>
          <cell r="M3936">
            <v>2</v>
          </cell>
          <cell r="N3936" t="str">
            <v>Campus Wide</v>
          </cell>
          <cell r="O3936" t="str">
            <v/>
          </cell>
          <cell r="P3936" t="str">
            <v/>
          </cell>
          <cell r="Q3936">
            <v>40</v>
          </cell>
          <cell r="R3936" t="str">
            <v>Année Philologique</v>
          </cell>
          <cell r="S3936" t="str">
            <v/>
          </cell>
        </row>
        <row r="3937">
          <cell r="E3937">
            <v>2828</v>
          </cell>
          <cell r="F3937" t="str">
            <v>Logins</v>
          </cell>
          <cell r="G3937" t="str">
            <v>201901</v>
          </cell>
          <cell r="H3937" t="str">
            <v>Università degli Studi di Bari</v>
          </cell>
          <cell r="I3937" t="str">
            <v>Bari</v>
          </cell>
          <cell r="J3937" t="str">
            <v>Italy</v>
          </cell>
          <cell r="K3937">
            <v>2</v>
          </cell>
          <cell r="L3937" t="str">
            <v>Institute</v>
          </cell>
          <cell r="M3937">
            <v>2</v>
          </cell>
          <cell r="N3937" t="str">
            <v>Campus Wide</v>
          </cell>
          <cell r="O3937" t="str">
            <v/>
          </cell>
          <cell r="P3937" t="str">
            <v/>
          </cell>
          <cell r="Q3937">
            <v>70</v>
          </cell>
          <cell r="R3937" t="str">
            <v>Année Philologique</v>
          </cell>
          <cell r="S3937" t="str">
            <v/>
          </cell>
        </row>
        <row r="3938">
          <cell r="E3938">
            <v>2828</v>
          </cell>
          <cell r="F3938" t="str">
            <v>Logins</v>
          </cell>
          <cell r="G3938" t="str">
            <v>201902</v>
          </cell>
          <cell r="H3938" t="str">
            <v>Università degli Studi di Bari</v>
          </cell>
          <cell r="I3938" t="str">
            <v>Bari</v>
          </cell>
          <cell r="J3938" t="str">
            <v>Italy</v>
          </cell>
          <cell r="K3938">
            <v>2</v>
          </cell>
          <cell r="L3938" t="str">
            <v>Institute</v>
          </cell>
          <cell r="M3938">
            <v>2</v>
          </cell>
          <cell r="N3938" t="str">
            <v>Campus Wide</v>
          </cell>
          <cell r="O3938" t="str">
            <v/>
          </cell>
          <cell r="P3938" t="str">
            <v/>
          </cell>
          <cell r="Q3938">
            <v>70</v>
          </cell>
          <cell r="R3938" t="str">
            <v>Année Philologique</v>
          </cell>
          <cell r="S3938" t="str">
            <v/>
          </cell>
        </row>
        <row r="3939">
          <cell r="E3939">
            <v>2828</v>
          </cell>
          <cell r="F3939" t="str">
            <v>Logins</v>
          </cell>
          <cell r="G3939" t="str">
            <v>201903</v>
          </cell>
          <cell r="H3939" t="str">
            <v>Università degli Studi di Bari</v>
          </cell>
          <cell r="I3939" t="str">
            <v>Bari</v>
          </cell>
          <cell r="J3939" t="str">
            <v>Italy</v>
          </cell>
          <cell r="K3939">
            <v>2</v>
          </cell>
          <cell r="L3939" t="str">
            <v>Institute</v>
          </cell>
          <cell r="M3939">
            <v>2</v>
          </cell>
          <cell r="N3939" t="str">
            <v>Campus Wide</v>
          </cell>
          <cell r="O3939" t="str">
            <v/>
          </cell>
          <cell r="P3939" t="str">
            <v/>
          </cell>
          <cell r="Q3939">
            <v>70</v>
          </cell>
          <cell r="R3939" t="str">
            <v>Année Philologique</v>
          </cell>
          <cell r="S3939" t="str">
            <v/>
          </cell>
        </row>
        <row r="3940">
          <cell r="E3940">
            <v>2828</v>
          </cell>
          <cell r="F3940" t="str">
            <v>Logins</v>
          </cell>
          <cell r="G3940" t="str">
            <v>201904</v>
          </cell>
          <cell r="H3940" t="str">
            <v>Università degli Studi di Bari</v>
          </cell>
          <cell r="I3940" t="str">
            <v>Bari</v>
          </cell>
          <cell r="J3940" t="str">
            <v>Italy</v>
          </cell>
          <cell r="K3940">
            <v>2</v>
          </cell>
          <cell r="L3940" t="str">
            <v>Institute</v>
          </cell>
          <cell r="M3940">
            <v>2</v>
          </cell>
          <cell r="N3940" t="str">
            <v>Campus Wide</v>
          </cell>
          <cell r="O3940" t="str">
            <v/>
          </cell>
          <cell r="P3940" t="str">
            <v/>
          </cell>
          <cell r="Q3940">
            <v>70</v>
          </cell>
          <cell r="R3940" t="str">
            <v>Année Philologique</v>
          </cell>
          <cell r="S3940" t="str">
            <v/>
          </cell>
        </row>
        <row r="3941">
          <cell r="E3941">
            <v>2828</v>
          </cell>
          <cell r="F3941" t="str">
            <v>Logins</v>
          </cell>
          <cell r="G3941" t="str">
            <v>201905</v>
          </cell>
          <cell r="H3941" t="str">
            <v>Università degli Studi di Bari</v>
          </cell>
          <cell r="I3941" t="str">
            <v>Bari</v>
          </cell>
          <cell r="J3941" t="str">
            <v>Italy</v>
          </cell>
          <cell r="K3941">
            <v>2</v>
          </cell>
          <cell r="L3941" t="str">
            <v>Institute</v>
          </cell>
          <cell r="M3941">
            <v>2</v>
          </cell>
          <cell r="N3941" t="str">
            <v>Campus Wide</v>
          </cell>
          <cell r="O3941" t="str">
            <v/>
          </cell>
          <cell r="P3941" t="str">
            <v/>
          </cell>
          <cell r="Q3941">
            <v>70</v>
          </cell>
          <cell r="R3941" t="str">
            <v>Année Philologique</v>
          </cell>
          <cell r="S3941" t="str">
            <v/>
          </cell>
        </row>
        <row r="3942">
          <cell r="E3942">
            <v>2828</v>
          </cell>
          <cell r="F3942" t="str">
            <v>Logins</v>
          </cell>
          <cell r="G3942" t="str">
            <v>201906</v>
          </cell>
          <cell r="H3942" t="str">
            <v>Università degli Studi di Bari</v>
          </cell>
          <cell r="I3942" t="str">
            <v>Bari</v>
          </cell>
          <cell r="J3942" t="str">
            <v>Italy</v>
          </cell>
          <cell r="K3942">
            <v>2</v>
          </cell>
          <cell r="L3942" t="str">
            <v>Institute</v>
          </cell>
          <cell r="M3942">
            <v>2</v>
          </cell>
          <cell r="N3942" t="str">
            <v>Campus Wide</v>
          </cell>
          <cell r="O3942" t="str">
            <v/>
          </cell>
          <cell r="P3942" t="str">
            <v/>
          </cell>
          <cell r="Q3942">
            <v>70</v>
          </cell>
          <cell r="R3942" t="str">
            <v>Année Philologique</v>
          </cell>
          <cell r="S3942" t="str">
            <v/>
          </cell>
        </row>
        <row r="3943">
          <cell r="E3943">
            <v>2828</v>
          </cell>
          <cell r="F3943" t="str">
            <v>Logins</v>
          </cell>
          <cell r="G3943" t="str">
            <v>201907</v>
          </cell>
          <cell r="H3943" t="str">
            <v>Università degli Studi di Bari</v>
          </cell>
          <cell r="I3943" t="str">
            <v>Bari</v>
          </cell>
          <cell r="J3943" t="str">
            <v>Italy</v>
          </cell>
          <cell r="K3943">
            <v>2</v>
          </cell>
          <cell r="L3943" t="str">
            <v>Institute</v>
          </cell>
          <cell r="M3943">
            <v>2</v>
          </cell>
          <cell r="N3943" t="str">
            <v>Campus Wide</v>
          </cell>
          <cell r="O3943" t="str">
            <v/>
          </cell>
          <cell r="P3943" t="str">
            <v/>
          </cell>
          <cell r="Q3943">
            <v>70</v>
          </cell>
          <cell r="R3943" t="str">
            <v>Année Philologique</v>
          </cell>
          <cell r="S3943" t="str">
            <v/>
          </cell>
        </row>
        <row r="3944">
          <cell r="E3944">
            <v>2828</v>
          </cell>
          <cell r="F3944" t="str">
            <v>Logins</v>
          </cell>
          <cell r="G3944" t="str">
            <v>201908</v>
          </cell>
          <cell r="H3944" t="str">
            <v>Università degli Studi di Bari</v>
          </cell>
          <cell r="I3944" t="str">
            <v>Bari</v>
          </cell>
          <cell r="J3944" t="str">
            <v>Italy</v>
          </cell>
          <cell r="K3944">
            <v>2</v>
          </cell>
          <cell r="L3944" t="str">
            <v>Institute</v>
          </cell>
          <cell r="M3944">
            <v>2</v>
          </cell>
          <cell r="N3944" t="str">
            <v>Campus Wide</v>
          </cell>
          <cell r="O3944" t="str">
            <v/>
          </cell>
          <cell r="P3944" t="str">
            <v/>
          </cell>
          <cell r="Q3944">
            <v>70</v>
          </cell>
          <cell r="R3944" t="str">
            <v>Année Philologique</v>
          </cell>
          <cell r="S3944" t="str">
            <v/>
          </cell>
        </row>
        <row r="3945">
          <cell r="E3945">
            <v>2828</v>
          </cell>
          <cell r="F3945" t="str">
            <v>Logins</v>
          </cell>
          <cell r="G3945" t="str">
            <v>201909</v>
          </cell>
          <cell r="H3945" t="str">
            <v>Università degli Studi di Bari</v>
          </cell>
          <cell r="I3945" t="str">
            <v>Bari</v>
          </cell>
          <cell r="J3945" t="str">
            <v>Italy</v>
          </cell>
          <cell r="K3945">
            <v>2</v>
          </cell>
          <cell r="L3945" t="str">
            <v>Institute</v>
          </cell>
          <cell r="M3945">
            <v>2</v>
          </cell>
          <cell r="N3945" t="str">
            <v>Campus Wide</v>
          </cell>
          <cell r="O3945" t="str">
            <v/>
          </cell>
          <cell r="P3945" t="str">
            <v/>
          </cell>
          <cell r="Q3945">
            <v>70</v>
          </cell>
          <cell r="R3945" t="str">
            <v>Année Philologique</v>
          </cell>
          <cell r="S3945" t="str">
            <v/>
          </cell>
        </row>
        <row r="3946">
          <cell r="E3946">
            <v>2828</v>
          </cell>
          <cell r="F3946" t="str">
            <v>Logins</v>
          </cell>
          <cell r="G3946" t="str">
            <v>201910</v>
          </cell>
          <cell r="H3946" t="str">
            <v>Università degli Studi di Bari</v>
          </cell>
          <cell r="I3946" t="str">
            <v>Bari</v>
          </cell>
          <cell r="J3946" t="str">
            <v>Italy</v>
          </cell>
          <cell r="K3946">
            <v>2</v>
          </cell>
          <cell r="L3946" t="str">
            <v>Institute</v>
          </cell>
          <cell r="M3946">
            <v>2</v>
          </cell>
          <cell r="N3946" t="str">
            <v>Campus Wide</v>
          </cell>
          <cell r="O3946" t="str">
            <v/>
          </cell>
          <cell r="P3946" t="str">
            <v/>
          </cell>
          <cell r="Q3946">
            <v>70</v>
          </cell>
          <cell r="R3946" t="str">
            <v>Année Philologique</v>
          </cell>
          <cell r="S3946" t="str">
            <v/>
          </cell>
        </row>
        <row r="3947">
          <cell r="E3947">
            <v>2828</v>
          </cell>
          <cell r="F3947" t="str">
            <v>Logins</v>
          </cell>
          <cell r="G3947" t="str">
            <v>201911</v>
          </cell>
          <cell r="H3947" t="str">
            <v>Università degli Studi di Bari</v>
          </cell>
          <cell r="I3947" t="str">
            <v>Bari</v>
          </cell>
          <cell r="J3947" t="str">
            <v>Italy</v>
          </cell>
          <cell r="K3947">
            <v>2</v>
          </cell>
          <cell r="L3947" t="str">
            <v>Institute</v>
          </cell>
          <cell r="M3947">
            <v>2</v>
          </cell>
          <cell r="N3947" t="str">
            <v>Campus Wide</v>
          </cell>
          <cell r="O3947" t="str">
            <v/>
          </cell>
          <cell r="P3947" t="str">
            <v/>
          </cell>
          <cell r="Q3947">
            <v>70</v>
          </cell>
          <cell r="R3947" t="str">
            <v>Année Philologique</v>
          </cell>
          <cell r="S3947" t="str">
            <v/>
          </cell>
        </row>
        <row r="3948">
          <cell r="E3948">
            <v>2828</v>
          </cell>
          <cell r="F3948" t="str">
            <v>Logins</v>
          </cell>
          <cell r="G3948" t="str">
            <v>201912</v>
          </cell>
          <cell r="H3948" t="str">
            <v>Università degli Studi di Bari</v>
          </cell>
          <cell r="I3948" t="str">
            <v>Bari</v>
          </cell>
          <cell r="J3948" t="str">
            <v>Italy</v>
          </cell>
          <cell r="K3948">
            <v>2</v>
          </cell>
          <cell r="L3948" t="str">
            <v>Institute</v>
          </cell>
          <cell r="M3948">
            <v>2</v>
          </cell>
          <cell r="N3948" t="str">
            <v>Campus Wide</v>
          </cell>
          <cell r="O3948" t="str">
            <v/>
          </cell>
          <cell r="P3948" t="str">
            <v/>
          </cell>
          <cell r="Q3948">
            <v>70</v>
          </cell>
          <cell r="R3948" t="str">
            <v>Année Philologique</v>
          </cell>
          <cell r="S3948" t="str">
            <v/>
          </cell>
        </row>
        <row r="3949">
          <cell r="E3949">
            <v>2829</v>
          </cell>
          <cell r="F3949" t="str">
            <v>Logins</v>
          </cell>
          <cell r="G3949" t="str">
            <v>201901</v>
          </cell>
          <cell r="H3949" t="str">
            <v>Universitat Autonoma de Barcelona</v>
          </cell>
          <cell r="I3949" t="str">
            <v>Bellaterra</v>
          </cell>
          <cell r="J3949" t="str">
            <v>Spain</v>
          </cell>
          <cell r="K3949">
            <v>2</v>
          </cell>
          <cell r="L3949" t="str">
            <v>Institute</v>
          </cell>
          <cell r="M3949">
            <v>3</v>
          </cell>
          <cell r="N3949" t="str">
            <v>Standard</v>
          </cell>
          <cell r="O3949" t="str">
            <v/>
          </cell>
          <cell r="P3949" t="str">
            <v/>
          </cell>
          <cell r="Q3949">
            <v>3</v>
          </cell>
          <cell r="R3949" t="str">
            <v>Année Philologique</v>
          </cell>
          <cell r="S3949" t="str">
            <v/>
          </cell>
        </row>
        <row r="3950">
          <cell r="E3950">
            <v>2829</v>
          </cell>
          <cell r="F3950" t="str">
            <v>Logins</v>
          </cell>
          <cell r="G3950" t="str">
            <v>201902</v>
          </cell>
          <cell r="H3950" t="str">
            <v>Universitat Autonoma de Barcelona</v>
          </cell>
          <cell r="I3950" t="str">
            <v>Bellaterra</v>
          </cell>
          <cell r="J3950" t="str">
            <v>Spain</v>
          </cell>
          <cell r="K3950">
            <v>2</v>
          </cell>
          <cell r="L3950" t="str">
            <v>Institute</v>
          </cell>
          <cell r="M3950">
            <v>3</v>
          </cell>
          <cell r="N3950" t="str">
            <v>Standard</v>
          </cell>
          <cell r="O3950" t="str">
            <v/>
          </cell>
          <cell r="P3950" t="str">
            <v/>
          </cell>
          <cell r="Q3950">
            <v>3</v>
          </cell>
          <cell r="R3950" t="str">
            <v>Année Philologique</v>
          </cell>
          <cell r="S3950" t="str">
            <v/>
          </cell>
        </row>
        <row r="3951">
          <cell r="E3951">
            <v>2829</v>
          </cell>
          <cell r="F3951" t="str">
            <v>Logins</v>
          </cell>
          <cell r="G3951" t="str">
            <v>201903</v>
          </cell>
          <cell r="H3951" t="str">
            <v>Universitat Autonoma de Barcelona</v>
          </cell>
          <cell r="I3951" t="str">
            <v>Bellaterra</v>
          </cell>
          <cell r="J3951" t="str">
            <v>Spain</v>
          </cell>
          <cell r="K3951">
            <v>2</v>
          </cell>
          <cell r="L3951" t="str">
            <v>Institute</v>
          </cell>
          <cell r="M3951">
            <v>3</v>
          </cell>
          <cell r="N3951" t="str">
            <v>Standard</v>
          </cell>
          <cell r="O3951" t="str">
            <v/>
          </cell>
          <cell r="P3951" t="str">
            <v/>
          </cell>
          <cell r="Q3951">
            <v>3</v>
          </cell>
          <cell r="R3951" t="str">
            <v>Année Philologique</v>
          </cell>
          <cell r="S3951" t="str">
            <v/>
          </cell>
        </row>
        <row r="3952">
          <cell r="E3952">
            <v>2829</v>
          </cell>
          <cell r="F3952" t="str">
            <v>Logins</v>
          </cell>
          <cell r="G3952" t="str">
            <v>201904</v>
          </cell>
          <cell r="H3952" t="str">
            <v>Universitat Autonoma de Barcelona</v>
          </cell>
          <cell r="I3952" t="str">
            <v>Bellaterra</v>
          </cell>
          <cell r="J3952" t="str">
            <v>Spain</v>
          </cell>
          <cell r="K3952">
            <v>2</v>
          </cell>
          <cell r="L3952" t="str">
            <v>Institute</v>
          </cell>
          <cell r="M3952">
            <v>3</v>
          </cell>
          <cell r="N3952" t="str">
            <v>Standard</v>
          </cell>
          <cell r="O3952" t="str">
            <v/>
          </cell>
          <cell r="P3952" t="str">
            <v/>
          </cell>
          <cell r="Q3952">
            <v>3</v>
          </cell>
          <cell r="R3952" t="str">
            <v>Année Philologique</v>
          </cell>
          <cell r="S3952" t="str">
            <v/>
          </cell>
        </row>
        <row r="3953">
          <cell r="E3953">
            <v>2829</v>
          </cell>
          <cell r="F3953" t="str">
            <v>Logins</v>
          </cell>
          <cell r="G3953" t="str">
            <v>201906</v>
          </cell>
          <cell r="H3953" t="str">
            <v>Universitat Autonoma de Barcelona</v>
          </cell>
          <cell r="I3953" t="str">
            <v>Bellaterra</v>
          </cell>
          <cell r="J3953" t="str">
            <v>Spain</v>
          </cell>
          <cell r="K3953">
            <v>2</v>
          </cell>
          <cell r="L3953" t="str">
            <v>Institute</v>
          </cell>
          <cell r="M3953">
            <v>3</v>
          </cell>
          <cell r="N3953" t="str">
            <v>Standard</v>
          </cell>
          <cell r="O3953" t="str">
            <v/>
          </cell>
          <cell r="P3953" t="str">
            <v/>
          </cell>
          <cell r="Q3953">
            <v>3</v>
          </cell>
          <cell r="R3953" t="str">
            <v>Année Philologique</v>
          </cell>
          <cell r="S3953" t="str">
            <v/>
          </cell>
        </row>
        <row r="3954">
          <cell r="E3954">
            <v>2829</v>
          </cell>
          <cell r="F3954" t="str">
            <v>Logins</v>
          </cell>
          <cell r="G3954" t="str">
            <v>201907</v>
          </cell>
          <cell r="H3954" t="str">
            <v>Universitat Autonoma de Barcelona</v>
          </cell>
          <cell r="I3954" t="str">
            <v>Bellaterra</v>
          </cell>
          <cell r="J3954" t="str">
            <v>Spain</v>
          </cell>
          <cell r="K3954">
            <v>2</v>
          </cell>
          <cell r="L3954" t="str">
            <v>Institute</v>
          </cell>
          <cell r="M3954">
            <v>3</v>
          </cell>
          <cell r="N3954" t="str">
            <v>Standard</v>
          </cell>
          <cell r="O3954" t="str">
            <v/>
          </cell>
          <cell r="P3954" t="str">
            <v/>
          </cell>
          <cell r="Q3954">
            <v>3</v>
          </cell>
          <cell r="R3954" t="str">
            <v>Année Philologique</v>
          </cell>
          <cell r="S3954" t="str">
            <v/>
          </cell>
        </row>
        <row r="3955">
          <cell r="E3955">
            <v>2829</v>
          </cell>
          <cell r="F3955" t="str">
            <v>Logins</v>
          </cell>
          <cell r="G3955" t="str">
            <v>201909</v>
          </cell>
          <cell r="H3955" t="str">
            <v>Universitat Autonoma de Barcelona</v>
          </cell>
          <cell r="I3955" t="str">
            <v>Bellaterra</v>
          </cell>
          <cell r="J3955" t="str">
            <v>Spain</v>
          </cell>
          <cell r="K3955">
            <v>2</v>
          </cell>
          <cell r="L3955" t="str">
            <v>Institute</v>
          </cell>
          <cell r="M3955">
            <v>3</v>
          </cell>
          <cell r="N3955" t="str">
            <v>Standard</v>
          </cell>
          <cell r="O3955" t="str">
            <v/>
          </cell>
          <cell r="P3955" t="str">
            <v/>
          </cell>
          <cell r="Q3955">
            <v>3</v>
          </cell>
          <cell r="R3955" t="str">
            <v>Année Philologique</v>
          </cell>
          <cell r="S3955" t="str">
            <v/>
          </cell>
        </row>
        <row r="3956">
          <cell r="E3956">
            <v>2829</v>
          </cell>
          <cell r="F3956" t="str">
            <v>Logins</v>
          </cell>
          <cell r="G3956" t="str">
            <v>201910</v>
          </cell>
          <cell r="H3956" t="str">
            <v>Universitat Autonoma de Barcelona</v>
          </cell>
          <cell r="I3956" t="str">
            <v>Bellaterra</v>
          </cell>
          <cell r="J3956" t="str">
            <v>Spain</v>
          </cell>
          <cell r="K3956">
            <v>2</v>
          </cell>
          <cell r="L3956" t="str">
            <v>Institute</v>
          </cell>
          <cell r="M3956">
            <v>3</v>
          </cell>
          <cell r="N3956" t="str">
            <v>Standard</v>
          </cell>
          <cell r="O3956" t="str">
            <v/>
          </cell>
          <cell r="P3956" t="str">
            <v/>
          </cell>
          <cell r="Q3956">
            <v>3</v>
          </cell>
          <cell r="R3956" t="str">
            <v>Année Philologique</v>
          </cell>
          <cell r="S3956" t="str">
            <v/>
          </cell>
        </row>
        <row r="3957">
          <cell r="E3957">
            <v>2829</v>
          </cell>
          <cell r="F3957" t="str">
            <v>Logins</v>
          </cell>
          <cell r="G3957" t="str">
            <v>201911</v>
          </cell>
          <cell r="H3957" t="str">
            <v>Universitat Autonoma de Barcelona</v>
          </cell>
          <cell r="I3957" t="str">
            <v>Bellaterra</v>
          </cell>
          <cell r="J3957" t="str">
            <v>Spain</v>
          </cell>
          <cell r="K3957">
            <v>2</v>
          </cell>
          <cell r="L3957" t="str">
            <v>Institute</v>
          </cell>
          <cell r="M3957">
            <v>3</v>
          </cell>
          <cell r="N3957" t="str">
            <v>Standard</v>
          </cell>
          <cell r="O3957" t="str">
            <v/>
          </cell>
          <cell r="P3957" t="str">
            <v/>
          </cell>
          <cell r="Q3957">
            <v>3</v>
          </cell>
          <cell r="R3957" t="str">
            <v>Année Philologique</v>
          </cell>
          <cell r="S3957" t="str">
            <v/>
          </cell>
        </row>
        <row r="3958">
          <cell r="E3958">
            <v>2829</v>
          </cell>
          <cell r="F3958" t="str">
            <v>Logins</v>
          </cell>
          <cell r="G3958" t="str">
            <v>201912</v>
          </cell>
          <cell r="H3958" t="str">
            <v>Universitat Autonoma de Barcelona</v>
          </cell>
          <cell r="I3958" t="str">
            <v>Bellaterra</v>
          </cell>
          <cell r="J3958" t="str">
            <v>Spain</v>
          </cell>
          <cell r="K3958">
            <v>2</v>
          </cell>
          <cell r="L3958" t="str">
            <v>Institute</v>
          </cell>
          <cell r="M3958">
            <v>3</v>
          </cell>
          <cell r="N3958" t="str">
            <v>Standard</v>
          </cell>
          <cell r="O3958" t="str">
            <v/>
          </cell>
          <cell r="P3958" t="str">
            <v/>
          </cell>
          <cell r="Q3958">
            <v>3</v>
          </cell>
          <cell r="R3958" t="str">
            <v>Année Philologique</v>
          </cell>
          <cell r="S3958" t="str">
            <v/>
          </cell>
        </row>
        <row r="3959">
          <cell r="E3959">
            <v>2830</v>
          </cell>
          <cell r="F3959" t="str">
            <v>Logins</v>
          </cell>
          <cell r="G3959" t="str">
            <v>201901</v>
          </cell>
          <cell r="H3959" t="str">
            <v>Universitat de Valencia</v>
          </cell>
          <cell r="I3959" t="str">
            <v>Valencia</v>
          </cell>
          <cell r="J3959" t="str">
            <v>Spain</v>
          </cell>
          <cell r="K3959">
            <v>2</v>
          </cell>
          <cell r="L3959" t="str">
            <v>Institute</v>
          </cell>
          <cell r="M3959">
            <v>2</v>
          </cell>
          <cell r="N3959" t="str">
            <v>Campus Wide</v>
          </cell>
          <cell r="O3959" t="str">
            <v/>
          </cell>
          <cell r="P3959" t="str">
            <v/>
          </cell>
          <cell r="Q3959">
            <v>40</v>
          </cell>
          <cell r="R3959" t="str">
            <v>Année Philologique</v>
          </cell>
          <cell r="S3959" t="str">
            <v/>
          </cell>
        </row>
        <row r="3960">
          <cell r="E3960">
            <v>2830</v>
          </cell>
          <cell r="F3960" t="str">
            <v>Logins</v>
          </cell>
          <cell r="G3960" t="str">
            <v>201902</v>
          </cell>
          <cell r="H3960" t="str">
            <v>Universitat de Valencia</v>
          </cell>
          <cell r="I3960" t="str">
            <v>Valencia</v>
          </cell>
          <cell r="J3960" t="str">
            <v>Spain</v>
          </cell>
          <cell r="K3960">
            <v>2</v>
          </cell>
          <cell r="L3960" t="str">
            <v>Institute</v>
          </cell>
          <cell r="M3960">
            <v>2</v>
          </cell>
          <cell r="N3960" t="str">
            <v>Campus Wide</v>
          </cell>
          <cell r="O3960" t="str">
            <v/>
          </cell>
          <cell r="P3960" t="str">
            <v/>
          </cell>
          <cell r="Q3960">
            <v>40</v>
          </cell>
          <cell r="R3960" t="str">
            <v>Année Philologique</v>
          </cell>
          <cell r="S3960" t="str">
            <v/>
          </cell>
        </row>
        <row r="3961">
          <cell r="E3961">
            <v>2830</v>
          </cell>
          <cell r="F3961" t="str">
            <v>Logins</v>
          </cell>
          <cell r="G3961" t="str">
            <v>201903</v>
          </cell>
          <cell r="H3961" t="str">
            <v>Universitat de Valencia</v>
          </cell>
          <cell r="I3961" t="str">
            <v>Valencia</v>
          </cell>
          <cell r="J3961" t="str">
            <v>Spain</v>
          </cell>
          <cell r="K3961">
            <v>2</v>
          </cell>
          <cell r="L3961" t="str">
            <v>Institute</v>
          </cell>
          <cell r="M3961">
            <v>2</v>
          </cell>
          <cell r="N3961" t="str">
            <v>Campus Wide</v>
          </cell>
          <cell r="O3961" t="str">
            <v/>
          </cell>
          <cell r="P3961" t="str">
            <v/>
          </cell>
          <cell r="Q3961">
            <v>40</v>
          </cell>
          <cell r="R3961" t="str">
            <v>Année Philologique</v>
          </cell>
          <cell r="S3961" t="str">
            <v/>
          </cell>
        </row>
        <row r="3962">
          <cell r="E3962">
            <v>2830</v>
          </cell>
          <cell r="F3962" t="str">
            <v>Logins</v>
          </cell>
          <cell r="G3962" t="str">
            <v>201904</v>
          </cell>
          <cell r="H3962" t="str">
            <v>Universitat de Valencia</v>
          </cell>
          <cell r="I3962" t="str">
            <v>Valencia</v>
          </cell>
          <cell r="J3962" t="str">
            <v>Spain</v>
          </cell>
          <cell r="K3962">
            <v>2</v>
          </cell>
          <cell r="L3962" t="str">
            <v>Institute</v>
          </cell>
          <cell r="M3962">
            <v>2</v>
          </cell>
          <cell r="N3962" t="str">
            <v>Campus Wide</v>
          </cell>
          <cell r="O3962" t="str">
            <v/>
          </cell>
          <cell r="P3962" t="str">
            <v/>
          </cell>
          <cell r="Q3962">
            <v>40</v>
          </cell>
          <cell r="R3962" t="str">
            <v>Année Philologique</v>
          </cell>
          <cell r="S3962" t="str">
            <v/>
          </cell>
        </row>
        <row r="3963">
          <cell r="E3963">
            <v>2830</v>
          </cell>
          <cell r="F3963" t="str">
            <v>Logins</v>
          </cell>
          <cell r="G3963" t="str">
            <v>201905</v>
          </cell>
          <cell r="H3963" t="str">
            <v>Universitat de Valencia</v>
          </cell>
          <cell r="I3963" t="str">
            <v>Valencia</v>
          </cell>
          <cell r="J3963" t="str">
            <v>Spain</v>
          </cell>
          <cell r="K3963">
            <v>2</v>
          </cell>
          <cell r="L3963" t="str">
            <v>Institute</v>
          </cell>
          <cell r="M3963">
            <v>2</v>
          </cell>
          <cell r="N3963" t="str">
            <v>Campus Wide</v>
          </cell>
          <cell r="O3963" t="str">
            <v/>
          </cell>
          <cell r="P3963" t="str">
            <v/>
          </cell>
          <cell r="Q3963">
            <v>40</v>
          </cell>
          <cell r="R3963" t="str">
            <v>Année Philologique</v>
          </cell>
          <cell r="S3963" t="str">
            <v/>
          </cell>
        </row>
        <row r="3964">
          <cell r="E3964">
            <v>2830</v>
          </cell>
          <cell r="F3964" t="str">
            <v>Logins</v>
          </cell>
          <cell r="G3964" t="str">
            <v>201906</v>
          </cell>
          <cell r="H3964" t="str">
            <v>Universitat de Valencia</v>
          </cell>
          <cell r="I3964" t="str">
            <v>Valencia</v>
          </cell>
          <cell r="J3964" t="str">
            <v>Spain</v>
          </cell>
          <cell r="K3964">
            <v>2</v>
          </cell>
          <cell r="L3964" t="str">
            <v>Institute</v>
          </cell>
          <cell r="M3964">
            <v>2</v>
          </cell>
          <cell r="N3964" t="str">
            <v>Campus Wide</v>
          </cell>
          <cell r="O3964" t="str">
            <v/>
          </cell>
          <cell r="P3964" t="str">
            <v/>
          </cell>
          <cell r="Q3964">
            <v>40</v>
          </cell>
          <cell r="R3964" t="str">
            <v>Année Philologique</v>
          </cell>
          <cell r="S3964" t="str">
            <v/>
          </cell>
        </row>
        <row r="3965">
          <cell r="E3965">
            <v>2830</v>
          </cell>
          <cell r="F3965" t="str">
            <v>Logins</v>
          </cell>
          <cell r="G3965" t="str">
            <v>201907</v>
          </cell>
          <cell r="H3965" t="str">
            <v>Universitat de Valencia</v>
          </cell>
          <cell r="I3965" t="str">
            <v>Valencia</v>
          </cell>
          <cell r="J3965" t="str">
            <v>Spain</v>
          </cell>
          <cell r="K3965">
            <v>2</v>
          </cell>
          <cell r="L3965" t="str">
            <v>Institute</v>
          </cell>
          <cell r="M3965">
            <v>2</v>
          </cell>
          <cell r="N3965" t="str">
            <v>Campus Wide</v>
          </cell>
          <cell r="O3965" t="str">
            <v/>
          </cell>
          <cell r="P3965" t="str">
            <v/>
          </cell>
          <cell r="Q3965">
            <v>40</v>
          </cell>
          <cell r="R3965" t="str">
            <v>Année Philologique</v>
          </cell>
          <cell r="S3965" t="str">
            <v/>
          </cell>
        </row>
        <row r="3966">
          <cell r="E3966">
            <v>2830</v>
          </cell>
          <cell r="F3966" t="str">
            <v>Logins</v>
          </cell>
          <cell r="G3966" t="str">
            <v>201908</v>
          </cell>
          <cell r="H3966" t="str">
            <v>Universitat de Valencia</v>
          </cell>
          <cell r="I3966" t="str">
            <v>Valencia</v>
          </cell>
          <cell r="J3966" t="str">
            <v>Spain</v>
          </cell>
          <cell r="K3966">
            <v>2</v>
          </cell>
          <cell r="L3966" t="str">
            <v>Institute</v>
          </cell>
          <cell r="M3966">
            <v>2</v>
          </cell>
          <cell r="N3966" t="str">
            <v>Campus Wide</v>
          </cell>
          <cell r="O3966" t="str">
            <v/>
          </cell>
          <cell r="P3966" t="str">
            <v/>
          </cell>
          <cell r="Q3966">
            <v>40</v>
          </cell>
          <cell r="R3966" t="str">
            <v>Année Philologique</v>
          </cell>
          <cell r="S3966" t="str">
            <v/>
          </cell>
        </row>
        <row r="3967">
          <cell r="E3967">
            <v>2830</v>
          </cell>
          <cell r="F3967" t="str">
            <v>Logins</v>
          </cell>
          <cell r="G3967" t="str">
            <v>201909</v>
          </cell>
          <cell r="H3967" t="str">
            <v>Universitat de Valencia</v>
          </cell>
          <cell r="I3967" t="str">
            <v>Valencia</v>
          </cell>
          <cell r="J3967" t="str">
            <v>Spain</v>
          </cell>
          <cell r="K3967">
            <v>2</v>
          </cell>
          <cell r="L3967" t="str">
            <v>Institute</v>
          </cell>
          <cell r="M3967">
            <v>2</v>
          </cell>
          <cell r="N3967" t="str">
            <v>Campus Wide</v>
          </cell>
          <cell r="O3967" t="str">
            <v/>
          </cell>
          <cell r="P3967" t="str">
            <v/>
          </cell>
          <cell r="Q3967">
            <v>40</v>
          </cell>
          <cell r="R3967" t="str">
            <v>Année Philologique</v>
          </cell>
          <cell r="S3967" t="str">
            <v/>
          </cell>
        </row>
        <row r="3968">
          <cell r="E3968">
            <v>2830</v>
          </cell>
          <cell r="F3968" t="str">
            <v>Logins</v>
          </cell>
          <cell r="G3968" t="str">
            <v>201910</v>
          </cell>
          <cell r="H3968" t="str">
            <v>Universitat de Valencia</v>
          </cell>
          <cell r="I3968" t="str">
            <v>Valencia</v>
          </cell>
          <cell r="J3968" t="str">
            <v>Spain</v>
          </cell>
          <cell r="K3968">
            <v>2</v>
          </cell>
          <cell r="L3968" t="str">
            <v>Institute</v>
          </cell>
          <cell r="M3968">
            <v>2</v>
          </cell>
          <cell r="N3968" t="str">
            <v>Campus Wide</v>
          </cell>
          <cell r="O3968" t="str">
            <v/>
          </cell>
          <cell r="P3968" t="str">
            <v/>
          </cell>
          <cell r="Q3968">
            <v>40</v>
          </cell>
          <cell r="R3968" t="str">
            <v>Année Philologique</v>
          </cell>
          <cell r="S3968" t="str">
            <v/>
          </cell>
        </row>
        <row r="3969">
          <cell r="E3969">
            <v>2830</v>
          </cell>
          <cell r="F3969" t="str">
            <v>Logins</v>
          </cell>
          <cell r="G3969" t="str">
            <v>201911</v>
          </cell>
          <cell r="H3969" t="str">
            <v>Universitat de Valencia</v>
          </cell>
          <cell r="I3969" t="str">
            <v>Valencia</v>
          </cell>
          <cell r="J3969" t="str">
            <v>Spain</v>
          </cell>
          <cell r="K3969">
            <v>2</v>
          </cell>
          <cell r="L3969" t="str">
            <v>Institute</v>
          </cell>
          <cell r="M3969">
            <v>2</v>
          </cell>
          <cell r="N3969" t="str">
            <v>Campus Wide</v>
          </cell>
          <cell r="O3969" t="str">
            <v/>
          </cell>
          <cell r="P3969" t="str">
            <v/>
          </cell>
          <cell r="Q3969">
            <v>40</v>
          </cell>
          <cell r="R3969" t="str">
            <v>Année Philologique</v>
          </cell>
          <cell r="S3969" t="str">
            <v/>
          </cell>
        </row>
        <row r="3970">
          <cell r="E3970">
            <v>2830</v>
          </cell>
          <cell r="F3970" t="str">
            <v>Logins</v>
          </cell>
          <cell r="G3970" t="str">
            <v>201912</v>
          </cell>
          <cell r="H3970" t="str">
            <v>Universitat de Valencia</v>
          </cell>
          <cell r="I3970" t="str">
            <v>Valencia</v>
          </cell>
          <cell r="J3970" t="str">
            <v>Spain</v>
          </cell>
          <cell r="K3970">
            <v>2</v>
          </cell>
          <cell r="L3970" t="str">
            <v>Institute</v>
          </cell>
          <cell r="M3970">
            <v>2</v>
          </cell>
          <cell r="N3970" t="str">
            <v>Campus Wide</v>
          </cell>
          <cell r="O3970" t="str">
            <v/>
          </cell>
          <cell r="P3970" t="str">
            <v/>
          </cell>
          <cell r="Q3970">
            <v>40</v>
          </cell>
          <cell r="R3970" t="str">
            <v>Année Philologique</v>
          </cell>
          <cell r="S3970" t="str">
            <v/>
          </cell>
        </row>
        <row r="3971">
          <cell r="E3971">
            <v>2835</v>
          </cell>
          <cell r="F3971" t="str">
            <v>Logins</v>
          </cell>
          <cell r="G3971" t="str">
            <v>201901</v>
          </cell>
          <cell r="H3971" t="str">
            <v>Centro de Humanidades y Ciencias Sociales - Biblioteca (CSIC)</v>
          </cell>
          <cell r="I3971" t="str">
            <v>Madrid</v>
          </cell>
          <cell r="J3971" t="str">
            <v>Spain</v>
          </cell>
          <cell r="K3971">
            <v>2</v>
          </cell>
          <cell r="L3971" t="str">
            <v>Institute</v>
          </cell>
          <cell r="M3971">
            <v>3</v>
          </cell>
          <cell r="N3971" t="str">
            <v>Standard</v>
          </cell>
          <cell r="O3971" t="str">
            <v/>
          </cell>
          <cell r="P3971" t="str">
            <v/>
          </cell>
          <cell r="Q3971">
            <v>3</v>
          </cell>
          <cell r="R3971" t="str">
            <v>Année Philologique</v>
          </cell>
          <cell r="S3971" t="str">
            <v/>
          </cell>
        </row>
        <row r="3972">
          <cell r="E3972">
            <v>2835</v>
          </cell>
          <cell r="F3972" t="str">
            <v>Logins</v>
          </cell>
          <cell r="G3972" t="str">
            <v>201902</v>
          </cell>
          <cell r="H3972" t="str">
            <v>Centro de Humanidades y Ciencias Sociales - Biblioteca (CSIC)</v>
          </cell>
          <cell r="I3972" t="str">
            <v>Madrid</v>
          </cell>
          <cell r="J3972" t="str">
            <v>Spain</v>
          </cell>
          <cell r="K3972">
            <v>2</v>
          </cell>
          <cell r="L3972" t="str">
            <v>Institute</v>
          </cell>
          <cell r="M3972">
            <v>3</v>
          </cell>
          <cell r="N3972" t="str">
            <v>Standard</v>
          </cell>
          <cell r="O3972" t="str">
            <v/>
          </cell>
          <cell r="P3972" t="str">
            <v/>
          </cell>
          <cell r="Q3972">
            <v>3</v>
          </cell>
          <cell r="R3972" t="str">
            <v>Année Philologique</v>
          </cell>
          <cell r="S3972" t="str">
            <v/>
          </cell>
        </row>
        <row r="3973">
          <cell r="E3973">
            <v>2835</v>
          </cell>
          <cell r="F3973" t="str">
            <v>Logins</v>
          </cell>
          <cell r="G3973" t="str">
            <v>201903</v>
          </cell>
          <cell r="H3973" t="str">
            <v>Centro de Humanidades y Ciencias Sociales - Biblioteca (CSIC)</v>
          </cell>
          <cell r="I3973" t="str">
            <v>Madrid</v>
          </cell>
          <cell r="J3973" t="str">
            <v>Spain</v>
          </cell>
          <cell r="K3973">
            <v>2</v>
          </cell>
          <cell r="L3973" t="str">
            <v>Institute</v>
          </cell>
          <cell r="M3973">
            <v>3</v>
          </cell>
          <cell r="N3973" t="str">
            <v>Standard</v>
          </cell>
          <cell r="O3973" t="str">
            <v/>
          </cell>
          <cell r="P3973" t="str">
            <v/>
          </cell>
          <cell r="Q3973">
            <v>3</v>
          </cell>
          <cell r="R3973" t="str">
            <v>Année Philologique</v>
          </cell>
          <cell r="S3973" t="str">
            <v/>
          </cell>
        </row>
        <row r="3974">
          <cell r="E3974">
            <v>2835</v>
          </cell>
          <cell r="F3974" t="str">
            <v>Logins</v>
          </cell>
          <cell r="G3974" t="str">
            <v>201904</v>
          </cell>
          <cell r="H3974" t="str">
            <v>Centro de Humanidades y Ciencias Sociales - Biblioteca (CSIC)</v>
          </cell>
          <cell r="I3974" t="str">
            <v>Madrid</v>
          </cell>
          <cell r="J3974" t="str">
            <v>Spain</v>
          </cell>
          <cell r="K3974">
            <v>2</v>
          </cell>
          <cell r="L3974" t="str">
            <v>Institute</v>
          </cell>
          <cell r="M3974">
            <v>3</v>
          </cell>
          <cell r="N3974" t="str">
            <v>Standard</v>
          </cell>
          <cell r="O3974" t="str">
            <v/>
          </cell>
          <cell r="P3974" t="str">
            <v/>
          </cell>
          <cell r="Q3974">
            <v>3</v>
          </cell>
          <cell r="R3974" t="str">
            <v>Année Philologique</v>
          </cell>
          <cell r="S3974" t="str">
            <v/>
          </cell>
        </row>
        <row r="3975">
          <cell r="E3975">
            <v>2835</v>
          </cell>
          <cell r="F3975" t="str">
            <v>Logins</v>
          </cell>
          <cell r="G3975" t="str">
            <v>201905</v>
          </cell>
          <cell r="H3975" t="str">
            <v>Centro de Humanidades y Ciencias Sociales - Biblioteca (CSIC)</v>
          </cell>
          <cell r="I3975" t="str">
            <v>Madrid</v>
          </cell>
          <cell r="J3975" t="str">
            <v>Spain</v>
          </cell>
          <cell r="K3975">
            <v>2</v>
          </cell>
          <cell r="L3975" t="str">
            <v>Institute</v>
          </cell>
          <cell r="M3975">
            <v>3</v>
          </cell>
          <cell r="N3975" t="str">
            <v>Standard</v>
          </cell>
          <cell r="O3975" t="str">
            <v/>
          </cell>
          <cell r="P3975" t="str">
            <v/>
          </cell>
          <cell r="Q3975">
            <v>3</v>
          </cell>
          <cell r="R3975" t="str">
            <v>Année Philologique</v>
          </cell>
          <cell r="S3975" t="str">
            <v/>
          </cell>
        </row>
        <row r="3976">
          <cell r="E3976">
            <v>2835</v>
          </cell>
          <cell r="F3976" t="str">
            <v>Logins</v>
          </cell>
          <cell r="G3976" t="str">
            <v>201906</v>
          </cell>
          <cell r="H3976" t="str">
            <v>Centro de Humanidades y Ciencias Sociales - Biblioteca (CSIC)</v>
          </cell>
          <cell r="I3976" t="str">
            <v>Madrid</v>
          </cell>
          <cell r="J3976" t="str">
            <v>Spain</v>
          </cell>
          <cell r="K3976">
            <v>2</v>
          </cell>
          <cell r="L3976" t="str">
            <v>Institute</v>
          </cell>
          <cell r="M3976">
            <v>3</v>
          </cell>
          <cell r="N3976" t="str">
            <v>Standard</v>
          </cell>
          <cell r="O3976" t="str">
            <v/>
          </cell>
          <cell r="P3976" t="str">
            <v/>
          </cell>
          <cell r="Q3976">
            <v>3</v>
          </cell>
          <cell r="R3976" t="str">
            <v>Année Philologique</v>
          </cell>
          <cell r="S3976" t="str">
            <v/>
          </cell>
        </row>
        <row r="3977">
          <cell r="E3977">
            <v>2835</v>
          </cell>
          <cell r="F3977" t="str">
            <v>Logins</v>
          </cell>
          <cell r="G3977" t="str">
            <v>201907</v>
          </cell>
          <cell r="H3977" t="str">
            <v>Centro de Humanidades y Ciencias Sociales - Biblioteca (CSIC)</v>
          </cell>
          <cell r="I3977" t="str">
            <v>Madrid</v>
          </cell>
          <cell r="J3977" t="str">
            <v>Spain</v>
          </cell>
          <cell r="K3977">
            <v>2</v>
          </cell>
          <cell r="L3977" t="str">
            <v>Institute</v>
          </cell>
          <cell r="M3977">
            <v>3</v>
          </cell>
          <cell r="N3977" t="str">
            <v>Standard</v>
          </cell>
          <cell r="O3977" t="str">
            <v/>
          </cell>
          <cell r="P3977" t="str">
            <v/>
          </cell>
          <cell r="Q3977">
            <v>3</v>
          </cell>
          <cell r="R3977" t="str">
            <v>Année Philologique</v>
          </cell>
          <cell r="S3977" t="str">
            <v/>
          </cell>
        </row>
        <row r="3978">
          <cell r="E3978">
            <v>2835</v>
          </cell>
          <cell r="F3978" t="str">
            <v>Logins</v>
          </cell>
          <cell r="G3978" t="str">
            <v>201908</v>
          </cell>
          <cell r="H3978" t="str">
            <v>Centro de Humanidades y Ciencias Sociales - Biblioteca (CSIC)</v>
          </cell>
          <cell r="I3978" t="str">
            <v>Madrid</v>
          </cell>
          <cell r="J3978" t="str">
            <v>Spain</v>
          </cell>
          <cell r="K3978">
            <v>2</v>
          </cell>
          <cell r="L3978" t="str">
            <v>Institute</v>
          </cell>
          <cell r="M3978">
            <v>3</v>
          </cell>
          <cell r="N3978" t="str">
            <v>Standard</v>
          </cell>
          <cell r="O3978" t="str">
            <v/>
          </cell>
          <cell r="P3978" t="str">
            <v/>
          </cell>
          <cell r="Q3978">
            <v>3</v>
          </cell>
          <cell r="R3978" t="str">
            <v>Année Philologique</v>
          </cell>
          <cell r="S3978" t="str">
            <v/>
          </cell>
        </row>
        <row r="3979">
          <cell r="E3979">
            <v>2835</v>
          </cell>
          <cell r="F3979" t="str">
            <v>Logins</v>
          </cell>
          <cell r="G3979" t="str">
            <v>201909</v>
          </cell>
          <cell r="H3979" t="str">
            <v>Centro de Humanidades y Ciencias Sociales - Biblioteca (CSIC)</v>
          </cell>
          <cell r="I3979" t="str">
            <v>Madrid</v>
          </cell>
          <cell r="J3979" t="str">
            <v>Spain</v>
          </cell>
          <cell r="K3979">
            <v>2</v>
          </cell>
          <cell r="L3979" t="str">
            <v>Institute</v>
          </cell>
          <cell r="M3979">
            <v>3</v>
          </cell>
          <cell r="N3979" t="str">
            <v>Standard</v>
          </cell>
          <cell r="O3979" t="str">
            <v/>
          </cell>
          <cell r="P3979" t="str">
            <v/>
          </cell>
          <cell r="Q3979">
            <v>3</v>
          </cell>
          <cell r="R3979" t="str">
            <v>Année Philologique</v>
          </cell>
          <cell r="S3979" t="str">
            <v/>
          </cell>
        </row>
        <row r="3980">
          <cell r="E3980">
            <v>2835</v>
          </cell>
          <cell r="F3980" t="str">
            <v>Logins</v>
          </cell>
          <cell r="G3980" t="str">
            <v>201910</v>
          </cell>
          <cell r="H3980" t="str">
            <v>Centro de Humanidades y Ciencias Sociales - Biblioteca (CSIC)</v>
          </cell>
          <cell r="I3980" t="str">
            <v>Madrid</v>
          </cell>
          <cell r="J3980" t="str">
            <v>Spain</v>
          </cell>
          <cell r="K3980">
            <v>2</v>
          </cell>
          <cell r="L3980" t="str">
            <v>Institute</v>
          </cell>
          <cell r="M3980">
            <v>3</v>
          </cell>
          <cell r="N3980" t="str">
            <v>Standard</v>
          </cell>
          <cell r="O3980" t="str">
            <v/>
          </cell>
          <cell r="P3980" t="str">
            <v/>
          </cell>
          <cell r="Q3980">
            <v>3</v>
          </cell>
          <cell r="R3980" t="str">
            <v>Année Philologique</v>
          </cell>
          <cell r="S3980" t="str">
            <v/>
          </cell>
        </row>
        <row r="3981">
          <cell r="E3981">
            <v>2835</v>
          </cell>
          <cell r="F3981" t="str">
            <v>Logins</v>
          </cell>
          <cell r="G3981" t="str">
            <v>201911</v>
          </cell>
          <cell r="H3981" t="str">
            <v>Centro de Humanidades y Ciencias Sociales - Biblioteca (CSIC)</v>
          </cell>
          <cell r="I3981" t="str">
            <v>Madrid</v>
          </cell>
          <cell r="J3981" t="str">
            <v>Spain</v>
          </cell>
          <cell r="K3981">
            <v>2</v>
          </cell>
          <cell r="L3981" t="str">
            <v>Institute</v>
          </cell>
          <cell r="M3981">
            <v>3</v>
          </cell>
          <cell r="N3981" t="str">
            <v>Standard</v>
          </cell>
          <cell r="O3981" t="str">
            <v/>
          </cell>
          <cell r="P3981" t="str">
            <v/>
          </cell>
          <cell r="Q3981">
            <v>3</v>
          </cell>
          <cell r="R3981" t="str">
            <v>Année Philologique</v>
          </cell>
          <cell r="S3981" t="str">
            <v/>
          </cell>
        </row>
        <row r="3982">
          <cell r="E3982">
            <v>2835</v>
          </cell>
          <cell r="F3982" t="str">
            <v>Logins</v>
          </cell>
          <cell r="G3982" t="str">
            <v>201912</v>
          </cell>
          <cell r="H3982" t="str">
            <v>Centro de Humanidades y Ciencias Sociales - Biblioteca (CSIC)</v>
          </cell>
          <cell r="I3982" t="str">
            <v>Madrid</v>
          </cell>
          <cell r="J3982" t="str">
            <v>Spain</v>
          </cell>
          <cell r="K3982">
            <v>2</v>
          </cell>
          <cell r="L3982" t="str">
            <v>Institute</v>
          </cell>
          <cell r="M3982">
            <v>3</v>
          </cell>
          <cell r="N3982" t="str">
            <v>Standard</v>
          </cell>
          <cell r="O3982" t="str">
            <v/>
          </cell>
          <cell r="P3982" t="str">
            <v/>
          </cell>
          <cell r="Q3982">
            <v>3</v>
          </cell>
          <cell r="R3982" t="str">
            <v>Année Philologique</v>
          </cell>
          <cell r="S3982" t="str">
            <v/>
          </cell>
        </row>
        <row r="3983">
          <cell r="E3983">
            <v>2883</v>
          </cell>
          <cell r="F3983" t="str">
            <v>Logins</v>
          </cell>
          <cell r="G3983" t="str">
            <v>201901</v>
          </cell>
          <cell r="H3983" t="str">
            <v>Ecole française de Rome</v>
          </cell>
          <cell r="I3983" t="str">
            <v>Roma</v>
          </cell>
          <cell r="J3983" t="str">
            <v>Italy</v>
          </cell>
          <cell r="K3983">
            <v>1</v>
          </cell>
          <cell r="L3983" t="str">
            <v>Consortium</v>
          </cell>
          <cell r="M3983">
            <v>3</v>
          </cell>
          <cell r="N3983" t="str">
            <v>Standard</v>
          </cell>
          <cell r="O3983" t="str">
            <v/>
          </cell>
          <cell r="P3983" t="str">
            <v/>
          </cell>
          <cell r="Q3983">
            <v>3</v>
          </cell>
          <cell r="R3983" t="str">
            <v>Année Philologique</v>
          </cell>
          <cell r="S3983" t="str">
            <v/>
          </cell>
        </row>
        <row r="3984">
          <cell r="E3984">
            <v>2883</v>
          </cell>
          <cell r="F3984" t="str">
            <v>Logins</v>
          </cell>
          <cell r="G3984" t="str">
            <v>201902</v>
          </cell>
          <cell r="H3984" t="str">
            <v>Ecole française de Rome</v>
          </cell>
          <cell r="I3984" t="str">
            <v>Roma</v>
          </cell>
          <cell r="J3984" t="str">
            <v>Italy</v>
          </cell>
          <cell r="K3984">
            <v>1</v>
          </cell>
          <cell r="L3984" t="str">
            <v>Consortium</v>
          </cell>
          <cell r="M3984">
            <v>3</v>
          </cell>
          <cell r="N3984" t="str">
            <v>Standard</v>
          </cell>
          <cell r="O3984" t="str">
            <v/>
          </cell>
          <cell r="P3984" t="str">
            <v/>
          </cell>
          <cell r="Q3984">
            <v>3</v>
          </cell>
          <cell r="R3984" t="str">
            <v>Année Philologique</v>
          </cell>
          <cell r="S3984" t="str">
            <v/>
          </cell>
        </row>
        <row r="3985">
          <cell r="E3985">
            <v>2883</v>
          </cell>
          <cell r="F3985" t="str">
            <v>Logins</v>
          </cell>
          <cell r="G3985" t="str">
            <v>201903</v>
          </cell>
          <cell r="H3985" t="str">
            <v>Ecole française de Rome</v>
          </cell>
          <cell r="I3985" t="str">
            <v>Roma</v>
          </cell>
          <cell r="J3985" t="str">
            <v>Italy</v>
          </cell>
          <cell r="K3985">
            <v>1</v>
          </cell>
          <cell r="L3985" t="str">
            <v>Consortium</v>
          </cell>
          <cell r="M3985">
            <v>3</v>
          </cell>
          <cell r="N3985" t="str">
            <v>Standard</v>
          </cell>
          <cell r="O3985" t="str">
            <v/>
          </cell>
          <cell r="P3985" t="str">
            <v/>
          </cell>
          <cell r="Q3985">
            <v>3</v>
          </cell>
          <cell r="R3985" t="str">
            <v>Année Philologique</v>
          </cell>
          <cell r="S3985" t="str">
            <v/>
          </cell>
        </row>
        <row r="3986">
          <cell r="E3986">
            <v>2883</v>
          </cell>
          <cell r="F3986" t="str">
            <v>Logins</v>
          </cell>
          <cell r="G3986" t="str">
            <v>201904</v>
          </cell>
          <cell r="H3986" t="str">
            <v>Ecole française de Rome</v>
          </cell>
          <cell r="I3986" t="str">
            <v>Roma</v>
          </cell>
          <cell r="J3986" t="str">
            <v>Italy</v>
          </cell>
          <cell r="K3986">
            <v>1</v>
          </cell>
          <cell r="L3986" t="str">
            <v>Consortium</v>
          </cell>
          <cell r="M3986">
            <v>3</v>
          </cell>
          <cell r="N3986" t="str">
            <v>Standard</v>
          </cell>
          <cell r="O3986" t="str">
            <v/>
          </cell>
          <cell r="P3986" t="str">
            <v/>
          </cell>
          <cell r="Q3986">
            <v>3</v>
          </cell>
          <cell r="R3986" t="str">
            <v>Année Philologique</v>
          </cell>
          <cell r="S3986" t="str">
            <v/>
          </cell>
        </row>
        <row r="3987">
          <cell r="E3987">
            <v>2883</v>
          </cell>
          <cell r="F3987" t="str">
            <v>Logins</v>
          </cell>
          <cell r="G3987" t="str">
            <v>201905</v>
          </cell>
          <cell r="H3987" t="str">
            <v>Ecole française de Rome</v>
          </cell>
          <cell r="I3987" t="str">
            <v>Roma</v>
          </cell>
          <cell r="J3987" t="str">
            <v>Italy</v>
          </cell>
          <cell r="K3987">
            <v>1</v>
          </cell>
          <cell r="L3987" t="str">
            <v>Consortium</v>
          </cell>
          <cell r="M3987">
            <v>3</v>
          </cell>
          <cell r="N3987" t="str">
            <v>Standard</v>
          </cell>
          <cell r="O3987" t="str">
            <v/>
          </cell>
          <cell r="P3987" t="str">
            <v/>
          </cell>
          <cell r="Q3987">
            <v>3</v>
          </cell>
          <cell r="R3987" t="str">
            <v>Année Philologique</v>
          </cell>
          <cell r="S3987" t="str">
            <v/>
          </cell>
        </row>
        <row r="3988">
          <cell r="E3988">
            <v>2883</v>
          </cell>
          <cell r="F3988" t="str">
            <v>Logins</v>
          </cell>
          <cell r="G3988" t="str">
            <v>201906</v>
          </cell>
          <cell r="H3988" t="str">
            <v>Ecole française de Rome</v>
          </cell>
          <cell r="I3988" t="str">
            <v>Roma</v>
          </cell>
          <cell r="J3988" t="str">
            <v>Italy</v>
          </cell>
          <cell r="K3988">
            <v>1</v>
          </cell>
          <cell r="L3988" t="str">
            <v>Consortium</v>
          </cell>
          <cell r="M3988">
            <v>3</v>
          </cell>
          <cell r="N3988" t="str">
            <v>Standard</v>
          </cell>
          <cell r="O3988" t="str">
            <v/>
          </cell>
          <cell r="P3988" t="str">
            <v/>
          </cell>
          <cell r="Q3988">
            <v>3</v>
          </cell>
          <cell r="R3988" t="str">
            <v>Année Philologique</v>
          </cell>
          <cell r="S3988" t="str">
            <v/>
          </cell>
        </row>
        <row r="3989">
          <cell r="E3989">
            <v>2883</v>
          </cell>
          <cell r="F3989" t="str">
            <v>Logins</v>
          </cell>
          <cell r="G3989" t="str">
            <v>201907</v>
          </cell>
          <cell r="H3989" t="str">
            <v>Ecole française de Rome</v>
          </cell>
          <cell r="I3989" t="str">
            <v>Roma</v>
          </cell>
          <cell r="J3989" t="str">
            <v>Italy</v>
          </cell>
          <cell r="K3989">
            <v>1</v>
          </cell>
          <cell r="L3989" t="str">
            <v>Consortium</v>
          </cell>
          <cell r="M3989">
            <v>3</v>
          </cell>
          <cell r="N3989" t="str">
            <v>Standard</v>
          </cell>
          <cell r="O3989" t="str">
            <v/>
          </cell>
          <cell r="P3989" t="str">
            <v/>
          </cell>
          <cell r="Q3989">
            <v>3</v>
          </cell>
          <cell r="R3989" t="str">
            <v>Année Philologique</v>
          </cell>
          <cell r="S3989" t="str">
            <v/>
          </cell>
        </row>
        <row r="3990">
          <cell r="E3990">
            <v>2883</v>
          </cell>
          <cell r="F3990" t="str">
            <v>Logins</v>
          </cell>
          <cell r="G3990" t="str">
            <v>201908</v>
          </cell>
          <cell r="H3990" t="str">
            <v>Ecole française de Rome</v>
          </cell>
          <cell r="I3990" t="str">
            <v>Roma</v>
          </cell>
          <cell r="J3990" t="str">
            <v>Italy</v>
          </cell>
          <cell r="K3990">
            <v>1</v>
          </cell>
          <cell r="L3990" t="str">
            <v>Consortium</v>
          </cell>
          <cell r="M3990">
            <v>3</v>
          </cell>
          <cell r="N3990" t="str">
            <v>Standard</v>
          </cell>
          <cell r="O3990" t="str">
            <v/>
          </cell>
          <cell r="P3990" t="str">
            <v/>
          </cell>
          <cell r="Q3990">
            <v>3</v>
          </cell>
          <cell r="R3990" t="str">
            <v>Année Philologique</v>
          </cell>
          <cell r="S3990" t="str">
            <v/>
          </cell>
        </row>
        <row r="3991">
          <cell r="E3991">
            <v>2883</v>
          </cell>
          <cell r="F3991" t="str">
            <v>Logins</v>
          </cell>
          <cell r="G3991" t="str">
            <v>201909</v>
          </cell>
          <cell r="H3991" t="str">
            <v>Ecole française de Rome</v>
          </cell>
          <cell r="I3991" t="str">
            <v>Roma</v>
          </cell>
          <cell r="J3991" t="str">
            <v>Italy</v>
          </cell>
          <cell r="K3991">
            <v>1</v>
          </cell>
          <cell r="L3991" t="str">
            <v>Consortium</v>
          </cell>
          <cell r="M3991">
            <v>3</v>
          </cell>
          <cell r="N3991" t="str">
            <v>Standard</v>
          </cell>
          <cell r="O3991" t="str">
            <v/>
          </cell>
          <cell r="P3991" t="str">
            <v/>
          </cell>
          <cell r="Q3991">
            <v>3</v>
          </cell>
          <cell r="R3991" t="str">
            <v>Année Philologique</v>
          </cell>
          <cell r="S3991" t="str">
            <v/>
          </cell>
        </row>
        <row r="3992">
          <cell r="E3992">
            <v>2883</v>
          </cell>
          <cell r="F3992" t="str">
            <v>Logins</v>
          </cell>
          <cell r="G3992" t="str">
            <v>201910</v>
          </cell>
          <cell r="H3992" t="str">
            <v>Ecole française de Rome</v>
          </cell>
          <cell r="I3992" t="str">
            <v>Roma</v>
          </cell>
          <cell r="J3992" t="str">
            <v>Italy</v>
          </cell>
          <cell r="K3992">
            <v>1</v>
          </cell>
          <cell r="L3992" t="str">
            <v>Consortium</v>
          </cell>
          <cell r="M3992">
            <v>3</v>
          </cell>
          <cell r="N3992" t="str">
            <v>Standard</v>
          </cell>
          <cell r="O3992" t="str">
            <v/>
          </cell>
          <cell r="P3992" t="str">
            <v/>
          </cell>
          <cell r="Q3992">
            <v>3</v>
          </cell>
          <cell r="R3992" t="str">
            <v>Année Philologique</v>
          </cell>
          <cell r="S3992" t="str">
            <v/>
          </cell>
        </row>
        <row r="3993">
          <cell r="E3993">
            <v>2883</v>
          </cell>
          <cell r="F3993" t="str">
            <v>Logins</v>
          </cell>
          <cell r="G3993" t="str">
            <v>201911</v>
          </cell>
          <cell r="H3993" t="str">
            <v>Ecole française de Rome</v>
          </cell>
          <cell r="I3993" t="str">
            <v>Roma</v>
          </cell>
          <cell r="J3993" t="str">
            <v>Italy</v>
          </cell>
          <cell r="K3993">
            <v>1</v>
          </cell>
          <cell r="L3993" t="str">
            <v>Consortium</v>
          </cell>
          <cell r="M3993">
            <v>3</v>
          </cell>
          <cell r="N3993" t="str">
            <v>Standard</v>
          </cell>
          <cell r="O3993" t="str">
            <v/>
          </cell>
          <cell r="P3993" t="str">
            <v/>
          </cell>
          <cell r="Q3993">
            <v>3</v>
          </cell>
          <cell r="R3993" t="str">
            <v>Année Philologique</v>
          </cell>
          <cell r="S3993" t="str">
            <v/>
          </cell>
        </row>
        <row r="3994">
          <cell r="E3994">
            <v>2883</v>
          </cell>
          <cell r="F3994" t="str">
            <v>Logins</v>
          </cell>
          <cell r="G3994" t="str">
            <v>201912</v>
          </cell>
          <cell r="H3994" t="str">
            <v>Ecole française de Rome</v>
          </cell>
          <cell r="I3994" t="str">
            <v>Roma</v>
          </cell>
          <cell r="J3994" t="str">
            <v>Italy</v>
          </cell>
          <cell r="K3994">
            <v>1</v>
          </cell>
          <cell r="L3994" t="str">
            <v>Consortium</v>
          </cell>
          <cell r="M3994">
            <v>3</v>
          </cell>
          <cell r="N3994" t="str">
            <v>Standard</v>
          </cell>
          <cell r="O3994" t="str">
            <v/>
          </cell>
          <cell r="P3994" t="str">
            <v/>
          </cell>
          <cell r="Q3994">
            <v>3</v>
          </cell>
          <cell r="R3994" t="str">
            <v>Année Philologique</v>
          </cell>
          <cell r="S3994" t="str">
            <v/>
          </cell>
        </row>
        <row r="3995">
          <cell r="E3995">
            <v>2895</v>
          </cell>
          <cell r="F3995" t="str">
            <v>Logins</v>
          </cell>
          <cell r="G3995" t="str">
            <v>201904</v>
          </cell>
          <cell r="H3995" t="str">
            <v>Universidad de Cantabria</v>
          </cell>
          <cell r="I3995" t="str">
            <v>Santander</v>
          </cell>
          <cell r="J3995" t="str">
            <v>Spain</v>
          </cell>
          <cell r="K3995">
            <v>2</v>
          </cell>
          <cell r="L3995" t="str">
            <v>Institute</v>
          </cell>
          <cell r="M3995">
            <v>3</v>
          </cell>
          <cell r="N3995" t="str">
            <v>Standard</v>
          </cell>
          <cell r="O3995" t="str">
            <v/>
          </cell>
          <cell r="P3995" t="str">
            <v/>
          </cell>
          <cell r="Q3995">
            <v>3</v>
          </cell>
          <cell r="R3995" t="str">
            <v>Année Philologique</v>
          </cell>
          <cell r="S3995" t="str">
            <v/>
          </cell>
        </row>
        <row r="3996">
          <cell r="E3996">
            <v>2895</v>
          </cell>
          <cell r="F3996" t="str">
            <v>Logins</v>
          </cell>
          <cell r="G3996" t="str">
            <v>201909</v>
          </cell>
          <cell r="H3996" t="str">
            <v>Universidad de Cantabria</v>
          </cell>
          <cell r="I3996" t="str">
            <v>Santander</v>
          </cell>
          <cell r="J3996" t="str">
            <v>Spain</v>
          </cell>
          <cell r="K3996">
            <v>2</v>
          </cell>
          <cell r="L3996" t="str">
            <v>Institute</v>
          </cell>
          <cell r="M3996">
            <v>3</v>
          </cell>
          <cell r="N3996" t="str">
            <v>Standard</v>
          </cell>
          <cell r="O3996" t="str">
            <v/>
          </cell>
          <cell r="P3996" t="str">
            <v/>
          </cell>
          <cell r="Q3996">
            <v>3</v>
          </cell>
          <cell r="R3996" t="str">
            <v>Année Philologique</v>
          </cell>
          <cell r="S3996" t="str">
            <v/>
          </cell>
        </row>
        <row r="3997">
          <cell r="E3997">
            <v>2895</v>
          </cell>
          <cell r="F3997" t="str">
            <v>Logins</v>
          </cell>
          <cell r="G3997" t="str">
            <v>201912</v>
          </cell>
          <cell r="H3997" t="str">
            <v>Universidad de Cantabria</v>
          </cell>
          <cell r="I3997" t="str">
            <v>Santander</v>
          </cell>
          <cell r="J3997" t="str">
            <v>Spain</v>
          </cell>
          <cell r="K3997">
            <v>2</v>
          </cell>
          <cell r="L3997" t="str">
            <v>Institute</v>
          </cell>
          <cell r="M3997">
            <v>3</v>
          </cell>
          <cell r="N3997" t="str">
            <v>Standard</v>
          </cell>
          <cell r="O3997" t="str">
            <v/>
          </cell>
          <cell r="P3997" t="str">
            <v/>
          </cell>
          <cell r="Q3997">
            <v>3</v>
          </cell>
          <cell r="R3997" t="str">
            <v>Année Philologique</v>
          </cell>
          <cell r="S3997" t="str">
            <v/>
          </cell>
        </row>
        <row r="3998">
          <cell r="E3998">
            <v>2897</v>
          </cell>
          <cell r="F3998" t="str">
            <v>Logins</v>
          </cell>
          <cell r="G3998" t="str">
            <v>201902</v>
          </cell>
          <cell r="H3998" t="str">
            <v>Wilfrid Laurier University</v>
          </cell>
          <cell r="I3998" t="str">
            <v>Waterloo</v>
          </cell>
          <cell r="J3998" t="str">
            <v>Canada</v>
          </cell>
          <cell r="K3998">
            <v>1</v>
          </cell>
          <cell r="L3998" t="str">
            <v>Consortium</v>
          </cell>
          <cell r="M3998">
            <v>2</v>
          </cell>
          <cell r="N3998" t="str">
            <v>Campus Wide</v>
          </cell>
          <cell r="O3998" t="str">
            <v/>
          </cell>
          <cell r="P3998" t="str">
            <v/>
          </cell>
          <cell r="Q3998">
            <v>40</v>
          </cell>
          <cell r="R3998" t="str">
            <v>Année Philologique</v>
          </cell>
          <cell r="S3998" t="str">
            <v/>
          </cell>
        </row>
        <row r="3999">
          <cell r="E3999">
            <v>2897</v>
          </cell>
          <cell r="F3999" t="str">
            <v>Logins</v>
          </cell>
          <cell r="G3999" t="str">
            <v>201903</v>
          </cell>
          <cell r="H3999" t="str">
            <v>Wilfrid Laurier University</v>
          </cell>
          <cell r="I3999" t="str">
            <v>Waterloo</v>
          </cell>
          <cell r="J3999" t="str">
            <v>Canada</v>
          </cell>
          <cell r="K3999">
            <v>1</v>
          </cell>
          <cell r="L3999" t="str">
            <v>Consortium</v>
          </cell>
          <cell r="M3999">
            <v>2</v>
          </cell>
          <cell r="N3999" t="str">
            <v>Campus Wide</v>
          </cell>
          <cell r="O3999" t="str">
            <v/>
          </cell>
          <cell r="P3999" t="str">
            <v/>
          </cell>
          <cell r="Q3999">
            <v>40</v>
          </cell>
          <cell r="R3999" t="str">
            <v>Année Philologique</v>
          </cell>
          <cell r="S3999" t="str">
            <v/>
          </cell>
        </row>
        <row r="4000">
          <cell r="E4000">
            <v>2897</v>
          </cell>
          <cell r="F4000" t="str">
            <v>Logins</v>
          </cell>
          <cell r="G4000" t="str">
            <v>201905</v>
          </cell>
          <cell r="H4000" t="str">
            <v>Wilfrid Laurier University</v>
          </cell>
          <cell r="I4000" t="str">
            <v>Waterloo</v>
          </cell>
          <cell r="J4000" t="str">
            <v>Canada</v>
          </cell>
          <cell r="K4000">
            <v>1</v>
          </cell>
          <cell r="L4000" t="str">
            <v>Consortium</v>
          </cell>
          <cell r="M4000">
            <v>2</v>
          </cell>
          <cell r="N4000" t="str">
            <v>Campus Wide</v>
          </cell>
          <cell r="O4000" t="str">
            <v/>
          </cell>
          <cell r="P4000" t="str">
            <v/>
          </cell>
          <cell r="Q4000">
            <v>40</v>
          </cell>
          <cell r="R4000" t="str">
            <v>Année Philologique</v>
          </cell>
          <cell r="S4000" t="str">
            <v/>
          </cell>
        </row>
        <row r="4001">
          <cell r="E4001">
            <v>2897</v>
          </cell>
          <cell r="F4001" t="str">
            <v>Logins</v>
          </cell>
          <cell r="G4001" t="str">
            <v>201907</v>
          </cell>
          <cell r="H4001" t="str">
            <v>Wilfrid Laurier University</v>
          </cell>
          <cell r="I4001" t="str">
            <v>Waterloo</v>
          </cell>
          <cell r="J4001" t="str">
            <v>Canada</v>
          </cell>
          <cell r="K4001">
            <v>1</v>
          </cell>
          <cell r="L4001" t="str">
            <v>Consortium</v>
          </cell>
          <cell r="M4001">
            <v>2</v>
          </cell>
          <cell r="N4001" t="str">
            <v>Campus Wide</v>
          </cell>
          <cell r="O4001" t="str">
            <v/>
          </cell>
          <cell r="P4001" t="str">
            <v/>
          </cell>
          <cell r="Q4001">
            <v>40</v>
          </cell>
          <cell r="R4001" t="str">
            <v>Année Philologique</v>
          </cell>
          <cell r="S4001" t="str">
            <v/>
          </cell>
        </row>
        <row r="4002">
          <cell r="E4002">
            <v>2897</v>
          </cell>
          <cell r="F4002" t="str">
            <v>Logins</v>
          </cell>
          <cell r="G4002" t="str">
            <v>201908</v>
          </cell>
          <cell r="H4002" t="str">
            <v>Wilfrid Laurier University</v>
          </cell>
          <cell r="I4002" t="str">
            <v>Waterloo</v>
          </cell>
          <cell r="J4002" t="str">
            <v>Canada</v>
          </cell>
          <cell r="K4002">
            <v>1</v>
          </cell>
          <cell r="L4002" t="str">
            <v>Consortium</v>
          </cell>
          <cell r="M4002">
            <v>2</v>
          </cell>
          <cell r="N4002" t="str">
            <v>Campus Wide</v>
          </cell>
          <cell r="O4002" t="str">
            <v/>
          </cell>
          <cell r="P4002" t="str">
            <v/>
          </cell>
          <cell r="Q4002">
            <v>40</v>
          </cell>
          <cell r="R4002" t="str">
            <v>Année Philologique</v>
          </cell>
          <cell r="S4002" t="str">
            <v/>
          </cell>
        </row>
        <row r="4003">
          <cell r="E4003">
            <v>2897</v>
          </cell>
          <cell r="F4003" t="str">
            <v>Logins</v>
          </cell>
          <cell r="G4003" t="str">
            <v>201909</v>
          </cell>
          <cell r="H4003" t="str">
            <v>Wilfrid Laurier University</v>
          </cell>
          <cell r="I4003" t="str">
            <v>Waterloo</v>
          </cell>
          <cell r="J4003" t="str">
            <v>Canada</v>
          </cell>
          <cell r="K4003">
            <v>1</v>
          </cell>
          <cell r="L4003" t="str">
            <v>Consortium</v>
          </cell>
          <cell r="M4003">
            <v>2</v>
          </cell>
          <cell r="N4003" t="str">
            <v>Campus Wide</v>
          </cell>
          <cell r="O4003" t="str">
            <v/>
          </cell>
          <cell r="P4003" t="str">
            <v/>
          </cell>
          <cell r="Q4003">
            <v>40</v>
          </cell>
          <cell r="R4003" t="str">
            <v>Année Philologique</v>
          </cell>
          <cell r="S4003" t="str">
            <v/>
          </cell>
        </row>
        <row r="4004">
          <cell r="E4004">
            <v>2897</v>
          </cell>
          <cell r="F4004" t="str">
            <v>Logins</v>
          </cell>
          <cell r="G4004" t="str">
            <v>201910</v>
          </cell>
          <cell r="H4004" t="str">
            <v>Wilfrid Laurier University</v>
          </cell>
          <cell r="I4004" t="str">
            <v>Waterloo</v>
          </cell>
          <cell r="J4004" t="str">
            <v>Canada</v>
          </cell>
          <cell r="K4004">
            <v>1</v>
          </cell>
          <cell r="L4004" t="str">
            <v>Consortium</v>
          </cell>
          <cell r="M4004">
            <v>2</v>
          </cell>
          <cell r="N4004" t="str">
            <v>Campus Wide</v>
          </cell>
          <cell r="O4004" t="str">
            <v/>
          </cell>
          <cell r="P4004" t="str">
            <v/>
          </cell>
          <cell r="Q4004">
            <v>40</v>
          </cell>
          <cell r="R4004" t="str">
            <v>Année Philologique</v>
          </cell>
          <cell r="S4004" t="str">
            <v/>
          </cell>
        </row>
        <row r="4005">
          <cell r="E4005">
            <v>2897</v>
          </cell>
          <cell r="F4005" t="str">
            <v>Logins</v>
          </cell>
          <cell r="G4005" t="str">
            <v>201911</v>
          </cell>
          <cell r="H4005" t="str">
            <v>Wilfrid Laurier University</v>
          </cell>
          <cell r="I4005" t="str">
            <v>Waterloo</v>
          </cell>
          <cell r="J4005" t="str">
            <v>Canada</v>
          </cell>
          <cell r="K4005">
            <v>1</v>
          </cell>
          <cell r="L4005" t="str">
            <v>Consortium</v>
          </cell>
          <cell r="M4005">
            <v>2</v>
          </cell>
          <cell r="N4005" t="str">
            <v>Campus Wide</v>
          </cell>
          <cell r="O4005" t="str">
            <v/>
          </cell>
          <cell r="P4005" t="str">
            <v/>
          </cell>
          <cell r="Q4005">
            <v>40</v>
          </cell>
          <cell r="R4005" t="str">
            <v>Année Philologique</v>
          </cell>
          <cell r="S4005" t="str">
            <v/>
          </cell>
        </row>
        <row r="4006">
          <cell r="E4006">
            <v>2897</v>
          </cell>
          <cell r="F4006" t="str">
            <v>Logins</v>
          </cell>
          <cell r="G4006" t="str">
            <v>201912</v>
          </cell>
          <cell r="H4006" t="str">
            <v>Wilfrid Laurier University</v>
          </cell>
          <cell r="I4006" t="str">
            <v>Waterloo</v>
          </cell>
          <cell r="J4006" t="str">
            <v>Canada</v>
          </cell>
          <cell r="K4006">
            <v>1</v>
          </cell>
          <cell r="L4006" t="str">
            <v>Consortium</v>
          </cell>
          <cell r="M4006">
            <v>2</v>
          </cell>
          <cell r="N4006" t="str">
            <v>Campus Wide</v>
          </cell>
          <cell r="O4006" t="str">
            <v/>
          </cell>
          <cell r="P4006" t="str">
            <v/>
          </cell>
          <cell r="Q4006">
            <v>40</v>
          </cell>
          <cell r="R4006" t="str">
            <v>Année Philologique</v>
          </cell>
          <cell r="S4006" t="str">
            <v/>
          </cell>
        </row>
        <row r="4007">
          <cell r="E4007">
            <v>2907</v>
          </cell>
          <cell r="F4007" t="str">
            <v>Logins</v>
          </cell>
          <cell r="G4007" t="str">
            <v>201901</v>
          </cell>
          <cell r="H4007" t="str">
            <v>Università degli Studi di Pavia</v>
          </cell>
          <cell r="I4007" t="str">
            <v>Pavia</v>
          </cell>
          <cell r="J4007" t="str">
            <v>Italy</v>
          </cell>
          <cell r="K4007">
            <v>2</v>
          </cell>
          <cell r="L4007" t="str">
            <v>Institute</v>
          </cell>
          <cell r="M4007">
            <v>3</v>
          </cell>
          <cell r="N4007" t="str">
            <v>Standard</v>
          </cell>
          <cell r="O4007" t="str">
            <v/>
          </cell>
          <cell r="P4007" t="str">
            <v/>
          </cell>
          <cell r="Q4007">
            <v>3</v>
          </cell>
          <cell r="R4007" t="str">
            <v>Année Philologique</v>
          </cell>
          <cell r="S4007" t="str">
            <v/>
          </cell>
        </row>
        <row r="4008">
          <cell r="E4008">
            <v>2907</v>
          </cell>
          <cell r="F4008" t="str">
            <v>Logins</v>
          </cell>
          <cell r="G4008" t="str">
            <v>201902</v>
          </cell>
          <cell r="H4008" t="str">
            <v>Università degli Studi di Pavia</v>
          </cell>
          <cell r="I4008" t="str">
            <v>Pavia</v>
          </cell>
          <cell r="J4008" t="str">
            <v>Italy</v>
          </cell>
          <cell r="K4008">
            <v>2</v>
          </cell>
          <cell r="L4008" t="str">
            <v>Institute</v>
          </cell>
          <cell r="M4008">
            <v>3</v>
          </cell>
          <cell r="N4008" t="str">
            <v>Standard</v>
          </cell>
          <cell r="O4008" t="str">
            <v/>
          </cell>
          <cell r="P4008" t="str">
            <v/>
          </cell>
          <cell r="Q4008">
            <v>3</v>
          </cell>
          <cell r="R4008" t="str">
            <v>Année Philologique</v>
          </cell>
          <cell r="S4008" t="str">
            <v/>
          </cell>
        </row>
        <row r="4009">
          <cell r="E4009">
            <v>2907</v>
          </cell>
          <cell r="F4009" t="str">
            <v>Logins</v>
          </cell>
          <cell r="G4009" t="str">
            <v>201903</v>
          </cell>
          <cell r="H4009" t="str">
            <v>Università degli Studi di Pavia</v>
          </cell>
          <cell r="I4009" t="str">
            <v>Pavia</v>
          </cell>
          <cell r="J4009" t="str">
            <v>Italy</v>
          </cell>
          <cell r="K4009">
            <v>2</v>
          </cell>
          <cell r="L4009" t="str">
            <v>Institute</v>
          </cell>
          <cell r="M4009">
            <v>3</v>
          </cell>
          <cell r="N4009" t="str">
            <v>Standard</v>
          </cell>
          <cell r="O4009" t="str">
            <v/>
          </cell>
          <cell r="P4009" t="str">
            <v/>
          </cell>
          <cell r="Q4009">
            <v>3</v>
          </cell>
          <cell r="R4009" t="str">
            <v>Année Philologique</v>
          </cell>
          <cell r="S4009" t="str">
            <v/>
          </cell>
        </row>
        <row r="4010">
          <cell r="E4010">
            <v>2907</v>
          </cell>
          <cell r="F4010" t="str">
            <v>Logins</v>
          </cell>
          <cell r="G4010" t="str">
            <v>201904</v>
          </cell>
          <cell r="H4010" t="str">
            <v>Università degli Studi di Pavia</v>
          </cell>
          <cell r="I4010" t="str">
            <v>Pavia</v>
          </cell>
          <cell r="J4010" t="str">
            <v>Italy</v>
          </cell>
          <cell r="K4010">
            <v>2</v>
          </cell>
          <cell r="L4010" t="str">
            <v>Institute</v>
          </cell>
          <cell r="M4010">
            <v>3</v>
          </cell>
          <cell r="N4010" t="str">
            <v>Standard</v>
          </cell>
          <cell r="O4010" t="str">
            <v/>
          </cell>
          <cell r="P4010" t="str">
            <v/>
          </cell>
          <cell r="Q4010">
            <v>3</v>
          </cell>
          <cell r="R4010" t="str">
            <v>Année Philologique</v>
          </cell>
          <cell r="S4010" t="str">
            <v/>
          </cell>
        </row>
        <row r="4011">
          <cell r="E4011">
            <v>2907</v>
          </cell>
          <cell r="F4011" t="str">
            <v>Logins</v>
          </cell>
          <cell r="G4011" t="str">
            <v>201905</v>
          </cell>
          <cell r="H4011" t="str">
            <v>Università degli Studi di Pavia</v>
          </cell>
          <cell r="I4011" t="str">
            <v>Pavia</v>
          </cell>
          <cell r="J4011" t="str">
            <v>Italy</v>
          </cell>
          <cell r="K4011">
            <v>2</v>
          </cell>
          <cell r="L4011" t="str">
            <v>Institute</v>
          </cell>
          <cell r="M4011">
            <v>3</v>
          </cell>
          <cell r="N4011" t="str">
            <v>Standard</v>
          </cell>
          <cell r="O4011" t="str">
            <v/>
          </cell>
          <cell r="P4011" t="str">
            <v/>
          </cell>
          <cell r="Q4011">
            <v>3</v>
          </cell>
          <cell r="R4011" t="str">
            <v>Année Philologique</v>
          </cell>
          <cell r="S4011" t="str">
            <v/>
          </cell>
        </row>
        <row r="4012">
          <cell r="E4012">
            <v>2907</v>
          </cell>
          <cell r="F4012" t="str">
            <v>Logins</v>
          </cell>
          <cell r="G4012" t="str">
            <v>201906</v>
          </cell>
          <cell r="H4012" t="str">
            <v>Università degli Studi di Pavia</v>
          </cell>
          <cell r="I4012" t="str">
            <v>Pavia</v>
          </cell>
          <cell r="J4012" t="str">
            <v>Italy</v>
          </cell>
          <cell r="K4012">
            <v>2</v>
          </cell>
          <cell r="L4012" t="str">
            <v>Institute</v>
          </cell>
          <cell r="M4012">
            <v>3</v>
          </cell>
          <cell r="N4012" t="str">
            <v>Standard</v>
          </cell>
          <cell r="O4012" t="str">
            <v/>
          </cell>
          <cell r="P4012" t="str">
            <v/>
          </cell>
          <cell r="Q4012">
            <v>3</v>
          </cell>
          <cell r="R4012" t="str">
            <v>Année Philologique</v>
          </cell>
          <cell r="S4012" t="str">
            <v/>
          </cell>
        </row>
        <row r="4013">
          <cell r="E4013">
            <v>2907</v>
          </cell>
          <cell r="F4013" t="str">
            <v>Logins</v>
          </cell>
          <cell r="G4013" t="str">
            <v>201907</v>
          </cell>
          <cell r="H4013" t="str">
            <v>Università degli Studi di Pavia</v>
          </cell>
          <cell r="I4013" t="str">
            <v>Pavia</v>
          </cell>
          <cell r="J4013" t="str">
            <v>Italy</v>
          </cell>
          <cell r="K4013">
            <v>2</v>
          </cell>
          <cell r="L4013" t="str">
            <v>Institute</v>
          </cell>
          <cell r="M4013">
            <v>3</v>
          </cell>
          <cell r="N4013" t="str">
            <v>Standard</v>
          </cell>
          <cell r="O4013" t="str">
            <v/>
          </cell>
          <cell r="P4013" t="str">
            <v/>
          </cell>
          <cell r="Q4013">
            <v>3</v>
          </cell>
          <cell r="R4013" t="str">
            <v>Année Philologique</v>
          </cell>
          <cell r="S4013" t="str">
            <v/>
          </cell>
        </row>
        <row r="4014">
          <cell r="E4014">
            <v>2907</v>
          </cell>
          <cell r="F4014" t="str">
            <v>Logins</v>
          </cell>
          <cell r="G4014" t="str">
            <v>201908</v>
          </cell>
          <cell r="H4014" t="str">
            <v>Università degli Studi di Pavia</v>
          </cell>
          <cell r="I4014" t="str">
            <v>Pavia</v>
          </cell>
          <cell r="J4014" t="str">
            <v>Italy</v>
          </cell>
          <cell r="K4014">
            <v>2</v>
          </cell>
          <cell r="L4014" t="str">
            <v>Institute</v>
          </cell>
          <cell r="M4014">
            <v>3</v>
          </cell>
          <cell r="N4014" t="str">
            <v>Standard</v>
          </cell>
          <cell r="O4014" t="str">
            <v/>
          </cell>
          <cell r="P4014" t="str">
            <v/>
          </cell>
          <cell r="Q4014">
            <v>3</v>
          </cell>
          <cell r="R4014" t="str">
            <v>Année Philologique</v>
          </cell>
          <cell r="S4014" t="str">
            <v/>
          </cell>
        </row>
        <row r="4015">
          <cell r="E4015">
            <v>2907</v>
          </cell>
          <cell r="F4015" t="str">
            <v>Logins</v>
          </cell>
          <cell r="G4015" t="str">
            <v>201909</v>
          </cell>
          <cell r="H4015" t="str">
            <v>Università degli Studi di Pavia</v>
          </cell>
          <cell r="I4015" t="str">
            <v>Pavia</v>
          </cell>
          <cell r="J4015" t="str">
            <v>Italy</v>
          </cell>
          <cell r="K4015">
            <v>2</v>
          </cell>
          <cell r="L4015" t="str">
            <v>Institute</v>
          </cell>
          <cell r="M4015">
            <v>3</v>
          </cell>
          <cell r="N4015" t="str">
            <v>Standard</v>
          </cell>
          <cell r="O4015" t="str">
            <v/>
          </cell>
          <cell r="P4015" t="str">
            <v/>
          </cell>
          <cell r="Q4015">
            <v>3</v>
          </cell>
          <cell r="R4015" t="str">
            <v>Année Philologique</v>
          </cell>
          <cell r="S4015" t="str">
            <v/>
          </cell>
        </row>
        <row r="4016">
          <cell r="E4016">
            <v>2907</v>
          </cell>
          <cell r="F4016" t="str">
            <v>Logins</v>
          </cell>
          <cell r="G4016" t="str">
            <v>201910</v>
          </cell>
          <cell r="H4016" t="str">
            <v>Università degli Studi di Pavia</v>
          </cell>
          <cell r="I4016" t="str">
            <v>Pavia</v>
          </cell>
          <cell r="J4016" t="str">
            <v>Italy</v>
          </cell>
          <cell r="K4016">
            <v>2</v>
          </cell>
          <cell r="L4016" t="str">
            <v>Institute</v>
          </cell>
          <cell r="M4016">
            <v>3</v>
          </cell>
          <cell r="N4016" t="str">
            <v>Standard</v>
          </cell>
          <cell r="O4016" t="str">
            <v/>
          </cell>
          <cell r="P4016" t="str">
            <v/>
          </cell>
          <cell r="Q4016">
            <v>3</v>
          </cell>
          <cell r="R4016" t="str">
            <v>Année Philologique</v>
          </cell>
          <cell r="S4016" t="str">
            <v/>
          </cell>
        </row>
        <row r="4017">
          <cell r="E4017">
            <v>2907</v>
          </cell>
          <cell r="F4017" t="str">
            <v>Logins</v>
          </cell>
          <cell r="G4017" t="str">
            <v>201911</v>
          </cell>
          <cell r="H4017" t="str">
            <v>Università degli Studi di Pavia</v>
          </cell>
          <cell r="I4017" t="str">
            <v>Pavia</v>
          </cell>
          <cell r="J4017" t="str">
            <v>Italy</v>
          </cell>
          <cell r="K4017">
            <v>2</v>
          </cell>
          <cell r="L4017" t="str">
            <v>Institute</v>
          </cell>
          <cell r="M4017">
            <v>3</v>
          </cell>
          <cell r="N4017" t="str">
            <v>Standard</v>
          </cell>
          <cell r="O4017" t="str">
            <v/>
          </cell>
          <cell r="P4017" t="str">
            <v/>
          </cell>
          <cell r="Q4017">
            <v>3</v>
          </cell>
          <cell r="R4017" t="str">
            <v>Année Philologique</v>
          </cell>
          <cell r="S4017" t="str">
            <v/>
          </cell>
        </row>
        <row r="4018">
          <cell r="E4018">
            <v>2907</v>
          </cell>
          <cell r="F4018" t="str">
            <v>Logins</v>
          </cell>
          <cell r="G4018" t="str">
            <v>201912</v>
          </cell>
          <cell r="H4018" t="str">
            <v>Università degli Studi di Pavia</v>
          </cell>
          <cell r="I4018" t="str">
            <v>Pavia</v>
          </cell>
          <cell r="J4018" t="str">
            <v>Italy</v>
          </cell>
          <cell r="K4018">
            <v>2</v>
          </cell>
          <cell r="L4018" t="str">
            <v>Institute</v>
          </cell>
          <cell r="M4018">
            <v>3</v>
          </cell>
          <cell r="N4018" t="str">
            <v>Standard</v>
          </cell>
          <cell r="O4018" t="str">
            <v/>
          </cell>
          <cell r="P4018" t="str">
            <v/>
          </cell>
          <cell r="Q4018">
            <v>3</v>
          </cell>
          <cell r="R4018" t="str">
            <v>Année Philologique</v>
          </cell>
          <cell r="S4018" t="str">
            <v/>
          </cell>
        </row>
        <row r="4019">
          <cell r="E4019">
            <v>2909</v>
          </cell>
          <cell r="F4019" t="str">
            <v>Logins</v>
          </cell>
          <cell r="G4019" t="str">
            <v>201901</v>
          </cell>
          <cell r="H4019" t="str">
            <v>Libraries of The Claremont Colleges</v>
          </cell>
          <cell r="I4019" t="str">
            <v>Claremont</v>
          </cell>
          <cell r="J4019" t="str">
            <v>USA</v>
          </cell>
          <cell r="K4019">
            <v>1</v>
          </cell>
          <cell r="L4019" t="str">
            <v>Consortium</v>
          </cell>
          <cell r="M4019">
            <v>8</v>
          </cell>
          <cell r="N4019" t="str">
            <v>CARN-1</v>
          </cell>
          <cell r="O4019" t="str">
            <v/>
          </cell>
          <cell r="P4019" t="str">
            <v/>
          </cell>
          <cell r="Q4019">
            <v>40</v>
          </cell>
          <cell r="R4019" t="str">
            <v>Année Philologique</v>
          </cell>
          <cell r="S4019" t="str">
            <v/>
          </cell>
        </row>
        <row r="4020">
          <cell r="E4020">
            <v>2909</v>
          </cell>
          <cell r="F4020" t="str">
            <v>Logins</v>
          </cell>
          <cell r="G4020" t="str">
            <v>201902</v>
          </cell>
          <cell r="H4020" t="str">
            <v>Libraries of The Claremont Colleges</v>
          </cell>
          <cell r="I4020" t="str">
            <v>Claremont</v>
          </cell>
          <cell r="J4020" t="str">
            <v>USA</v>
          </cell>
          <cell r="K4020">
            <v>1</v>
          </cell>
          <cell r="L4020" t="str">
            <v>Consortium</v>
          </cell>
          <cell r="M4020">
            <v>8</v>
          </cell>
          <cell r="N4020" t="str">
            <v>CARN-1</v>
          </cell>
          <cell r="O4020" t="str">
            <v/>
          </cell>
          <cell r="P4020" t="str">
            <v/>
          </cell>
          <cell r="Q4020">
            <v>40</v>
          </cell>
          <cell r="R4020" t="str">
            <v>Année Philologique</v>
          </cell>
          <cell r="S4020" t="str">
            <v/>
          </cell>
        </row>
        <row r="4021">
          <cell r="E4021">
            <v>2909</v>
          </cell>
          <cell r="F4021" t="str">
            <v>Logins</v>
          </cell>
          <cell r="G4021" t="str">
            <v>201903</v>
          </cell>
          <cell r="H4021" t="str">
            <v>Libraries of The Claremont Colleges</v>
          </cell>
          <cell r="I4021" t="str">
            <v>Claremont</v>
          </cell>
          <cell r="J4021" t="str">
            <v>USA</v>
          </cell>
          <cell r="K4021">
            <v>1</v>
          </cell>
          <cell r="L4021" t="str">
            <v>Consortium</v>
          </cell>
          <cell r="M4021">
            <v>8</v>
          </cell>
          <cell r="N4021" t="str">
            <v>CARN-1</v>
          </cell>
          <cell r="O4021" t="str">
            <v/>
          </cell>
          <cell r="P4021" t="str">
            <v/>
          </cell>
          <cell r="Q4021">
            <v>40</v>
          </cell>
          <cell r="R4021" t="str">
            <v>Année Philologique</v>
          </cell>
          <cell r="S4021" t="str">
            <v/>
          </cell>
        </row>
        <row r="4022">
          <cell r="E4022">
            <v>2909</v>
          </cell>
          <cell r="F4022" t="str">
            <v>Logins</v>
          </cell>
          <cell r="G4022" t="str">
            <v>201904</v>
          </cell>
          <cell r="H4022" t="str">
            <v>Libraries of The Claremont Colleges</v>
          </cell>
          <cell r="I4022" t="str">
            <v>Claremont</v>
          </cell>
          <cell r="J4022" t="str">
            <v>USA</v>
          </cell>
          <cell r="K4022">
            <v>1</v>
          </cell>
          <cell r="L4022" t="str">
            <v>Consortium</v>
          </cell>
          <cell r="M4022">
            <v>8</v>
          </cell>
          <cell r="N4022" t="str">
            <v>CARN-1</v>
          </cell>
          <cell r="O4022" t="str">
            <v/>
          </cell>
          <cell r="P4022" t="str">
            <v/>
          </cell>
          <cell r="Q4022">
            <v>40</v>
          </cell>
          <cell r="R4022" t="str">
            <v>Année Philologique</v>
          </cell>
          <cell r="S4022" t="str">
            <v/>
          </cell>
        </row>
        <row r="4023">
          <cell r="E4023">
            <v>2909</v>
          </cell>
          <cell r="F4023" t="str">
            <v>Logins</v>
          </cell>
          <cell r="G4023" t="str">
            <v>201905</v>
          </cell>
          <cell r="H4023" t="str">
            <v>Libraries of The Claremont Colleges</v>
          </cell>
          <cell r="I4023" t="str">
            <v>Claremont</v>
          </cell>
          <cell r="J4023" t="str">
            <v>USA</v>
          </cell>
          <cell r="K4023">
            <v>1</v>
          </cell>
          <cell r="L4023" t="str">
            <v>Consortium</v>
          </cell>
          <cell r="M4023">
            <v>8</v>
          </cell>
          <cell r="N4023" t="str">
            <v>CARN-1</v>
          </cell>
          <cell r="O4023" t="str">
            <v/>
          </cell>
          <cell r="P4023" t="str">
            <v/>
          </cell>
          <cell r="Q4023">
            <v>40</v>
          </cell>
          <cell r="R4023" t="str">
            <v>Année Philologique</v>
          </cell>
          <cell r="S4023" t="str">
            <v/>
          </cell>
        </row>
        <row r="4024">
          <cell r="E4024">
            <v>2909</v>
          </cell>
          <cell r="F4024" t="str">
            <v>Logins</v>
          </cell>
          <cell r="G4024" t="str">
            <v>201906</v>
          </cell>
          <cell r="H4024" t="str">
            <v>Libraries of The Claremont Colleges</v>
          </cell>
          <cell r="I4024" t="str">
            <v>Claremont</v>
          </cell>
          <cell r="J4024" t="str">
            <v>USA</v>
          </cell>
          <cell r="K4024">
            <v>1</v>
          </cell>
          <cell r="L4024" t="str">
            <v>Consortium</v>
          </cell>
          <cell r="M4024">
            <v>8</v>
          </cell>
          <cell r="N4024" t="str">
            <v>CARN-1</v>
          </cell>
          <cell r="O4024" t="str">
            <v/>
          </cell>
          <cell r="P4024" t="str">
            <v/>
          </cell>
          <cell r="Q4024">
            <v>40</v>
          </cell>
          <cell r="R4024" t="str">
            <v>Année Philologique</v>
          </cell>
          <cell r="S4024" t="str">
            <v/>
          </cell>
        </row>
        <row r="4025">
          <cell r="E4025">
            <v>2909</v>
          </cell>
          <cell r="F4025" t="str">
            <v>Logins</v>
          </cell>
          <cell r="G4025" t="str">
            <v>201907</v>
          </cell>
          <cell r="H4025" t="str">
            <v>Libraries of The Claremont Colleges</v>
          </cell>
          <cell r="I4025" t="str">
            <v>Claremont</v>
          </cell>
          <cell r="J4025" t="str">
            <v>USA</v>
          </cell>
          <cell r="K4025">
            <v>1</v>
          </cell>
          <cell r="L4025" t="str">
            <v>Consortium</v>
          </cell>
          <cell r="M4025">
            <v>8</v>
          </cell>
          <cell r="N4025" t="str">
            <v>CARN-1</v>
          </cell>
          <cell r="O4025" t="str">
            <v/>
          </cell>
          <cell r="P4025" t="str">
            <v/>
          </cell>
          <cell r="Q4025">
            <v>40</v>
          </cell>
          <cell r="R4025" t="str">
            <v>Année Philologique</v>
          </cell>
          <cell r="S4025" t="str">
            <v/>
          </cell>
        </row>
        <row r="4026">
          <cell r="E4026">
            <v>2909</v>
          </cell>
          <cell r="F4026" t="str">
            <v>Logins</v>
          </cell>
          <cell r="G4026" t="str">
            <v>201908</v>
          </cell>
          <cell r="H4026" t="str">
            <v>Libraries of The Claremont Colleges</v>
          </cell>
          <cell r="I4026" t="str">
            <v>Claremont</v>
          </cell>
          <cell r="J4026" t="str">
            <v>USA</v>
          </cell>
          <cell r="K4026">
            <v>1</v>
          </cell>
          <cell r="L4026" t="str">
            <v>Consortium</v>
          </cell>
          <cell r="M4026">
            <v>8</v>
          </cell>
          <cell r="N4026" t="str">
            <v>CARN-1</v>
          </cell>
          <cell r="O4026" t="str">
            <v/>
          </cell>
          <cell r="P4026" t="str">
            <v/>
          </cell>
          <cell r="Q4026">
            <v>40</v>
          </cell>
          <cell r="R4026" t="str">
            <v>Année Philologique</v>
          </cell>
          <cell r="S4026" t="str">
            <v/>
          </cell>
        </row>
        <row r="4027">
          <cell r="E4027">
            <v>2909</v>
          </cell>
          <cell r="F4027" t="str">
            <v>Logins</v>
          </cell>
          <cell r="G4027" t="str">
            <v>201909</v>
          </cell>
          <cell r="H4027" t="str">
            <v>Libraries of The Claremont Colleges</v>
          </cell>
          <cell r="I4027" t="str">
            <v>Claremont</v>
          </cell>
          <cell r="J4027" t="str">
            <v>USA</v>
          </cell>
          <cell r="K4027">
            <v>1</v>
          </cell>
          <cell r="L4027" t="str">
            <v>Consortium</v>
          </cell>
          <cell r="M4027">
            <v>8</v>
          </cell>
          <cell r="N4027" t="str">
            <v>CARN-1</v>
          </cell>
          <cell r="O4027" t="str">
            <v/>
          </cell>
          <cell r="P4027" t="str">
            <v/>
          </cell>
          <cell r="Q4027">
            <v>40</v>
          </cell>
          <cell r="R4027" t="str">
            <v>Année Philologique</v>
          </cell>
          <cell r="S4027" t="str">
            <v/>
          </cell>
        </row>
        <row r="4028">
          <cell r="E4028">
            <v>2909</v>
          </cell>
          <cell r="F4028" t="str">
            <v>Logins</v>
          </cell>
          <cell r="G4028" t="str">
            <v>201910</v>
          </cell>
          <cell r="H4028" t="str">
            <v>Libraries of The Claremont Colleges</v>
          </cell>
          <cell r="I4028" t="str">
            <v>Claremont</v>
          </cell>
          <cell r="J4028" t="str">
            <v>USA</v>
          </cell>
          <cell r="K4028">
            <v>1</v>
          </cell>
          <cell r="L4028" t="str">
            <v>Consortium</v>
          </cell>
          <cell r="M4028">
            <v>8</v>
          </cell>
          <cell r="N4028" t="str">
            <v>CARN-1</v>
          </cell>
          <cell r="O4028" t="str">
            <v/>
          </cell>
          <cell r="P4028" t="str">
            <v/>
          </cell>
          <cell r="Q4028">
            <v>40</v>
          </cell>
          <cell r="R4028" t="str">
            <v>Année Philologique</v>
          </cell>
          <cell r="S4028" t="str">
            <v/>
          </cell>
        </row>
        <row r="4029">
          <cell r="E4029">
            <v>2909</v>
          </cell>
          <cell r="F4029" t="str">
            <v>Logins</v>
          </cell>
          <cell r="G4029" t="str">
            <v>201911</v>
          </cell>
          <cell r="H4029" t="str">
            <v>Libraries of The Claremont Colleges</v>
          </cell>
          <cell r="I4029" t="str">
            <v>Claremont</v>
          </cell>
          <cell r="J4029" t="str">
            <v>USA</v>
          </cell>
          <cell r="K4029">
            <v>1</v>
          </cell>
          <cell r="L4029" t="str">
            <v>Consortium</v>
          </cell>
          <cell r="M4029">
            <v>8</v>
          </cell>
          <cell r="N4029" t="str">
            <v>CARN-1</v>
          </cell>
          <cell r="O4029" t="str">
            <v/>
          </cell>
          <cell r="P4029" t="str">
            <v/>
          </cell>
          <cell r="Q4029">
            <v>40</v>
          </cell>
          <cell r="R4029" t="str">
            <v>Année Philologique</v>
          </cell>
          <cell r="S4029" t="str">
            <v/>
          </cell>
        </row>
        <row r="4030">
          <cell r="E4030">
            <v>2909</v>
          </cell>
          <cell r="F4030" t="str">
            <v>Logins</v>
          </cell>
          <cell r="G4030" t="str">
            <v>201912</v>
          </cell>
          <cell r="H4030" t="str">
            <v>Libraries of The Claremont Colleges</v>
          </cell>
          <cell r="I4030" t="str">
            <v>Claremont</v>
          </cell>
          <cell r="J4030" t="str">
            <v>USA</v>
          </cell>
          <cell r="K4030">
            <v>1</v>
          </cell>
          <cell r="L4030" t="str">
            <v>Consortium</v>
          </cell>
          <cell r="M4030">
            <v>8</v>
          </cell>
          <cell r="N4030" t="str">
            <v>CARN-1</v>
          </cell>
          <cell r="O4030" t="str">
            <v/>
          </cell>
          <cell r="P4030" t="str">
            <v/>
          </cell>
          <cell r="Q4030">
            <v>40</v>
          </cell>
          <cell r="R4030" t="str">
            <v>Année Philologique</v>
          </cell>
          <cell r="S4030" t="str">
            <v/>
          </cell>
        </row>
        <row r="4031">
          <cell r="E4031">
            <v>2914</v>
          </cell>
          <cell r="F4031" t="str">
            <v>Logins</v>
          </cell>
          <cell r="G4031" t="str">
            <v>201901</v>
          </cell>
          <cell r="H4031" t="str">
            <v>Pontificia Università Gregoriana</v>
          </cell>
          <cell r="I4031" t="str">
            <v>Roma</v>
          </cell>
          <cell r="J4031" t="str">
            <v>Italy</v>
          </cell>
          <cell r="K4031">
            <v>1</v>
          </cell>
          <cell r="L4031" t="str">
            <v>Consortium</v>
          </cell>
          <cell r="M4031">
            <v>2</v>
          </cell>
          <cell r="N4031" t="str">
            <v>Campus Wide</v>
          </cell>
          <cell r="O4031" t="str">
            <v/>
          </cell>
          <cell r="P4031" t="str">
            <v/>
          </cell>
          <cell r="Q4031">
            <v>40</v>
          </cell>
          <cell r="R4031" t="str">
            <v>Année Philologique</v>
          </cell>
          <cell r="S4031" t="str">
            <v/>
          </cell>
        </row>
        <row r="4032">
          <cell r="E4032">
            <v>2914</v>
          </cell>
          <cell r="F4032" t="str">
            <v>Logins</v>
          </cell>
          <cell r="G4032" t="str">
            <v>201903</v>
          </cell>
          <cell r="H4032" t="str">
            <v>Pontificia Università Gregoriana</v>
          </cell>
          <cell r="I4032" t="str">
            <v>Roma</v>
          </cell>
          <cell r="J4032" t="str">
            <v>Italy</v>
          </cell>
          <cell r="K4032">
            <v>1</v>
          </cell>
          <cell r="L4032" t="str">
            <v>Consortium</v>
          </cell>
          <cell r="M4032">
            <v>2</v>
          </cell>
          <cell r="N4032" t="str">
            <v>Campus Wide</v>
          </cell>
          <cell r="O4032" t="str">
            <v/>
          </cell>
          <cell r="P4032" t="str">
            <v/>
          </cell>
          <cell r="Q4032">
            <v>40</v>
          </cell>
          <cell r="R4032" t="str">
            <v>Année Philologique</v>
          </cell>
          <cell r="S4032" t="str">
            <v/>
          </cell>
        </row>
        <row r="4033">
          <cell r="E4033">
            <v>2914</v>
          </cell>
          <cell r="F4033" t="str">
            <v>Logins</v>
          </cell>
          <cell r="G4033" t="str">
            <v>201904</v>
          </cell>
          <cell r="H4033" t="str">
            <v>Pontificia Università Gregoriana</v>
          </cell>
          <cell r="I4033" t="str">
            <v>Roma</v>
          </cell>
          <cell r="J4033" t="str">
            <v>Italy</v>
          </cell>
          <cell r="K4033">
            <v>1</v>
          </cell>
          <cell r="L4033" t="str">
            <v>Consortium</v>
          </cell>
          <cell r="M4033">
            <v>2</v>
          </cell>
          <cell r="N4033" t="str">
            <v>Campus Wide</v>
          </cell>
          <cell r="O4033" t="str">
            <v/>
          </cell>
          <cell r="P4033" t="str">
            <v/>
          </cell>
          <cell r="Q4033">
            <v>40</v>
          </cell>
          <cell r="R4033" t="str">
            <v>Année Philologique</v>
          </cell>
          <cell r="S4033" t="str">
            <v/>
          </cell>
        </row>
        <row r="4034">
          <cell r="E4034">
            <v>2914</v>
          </cell>
          <cell r="F4034" t="str">
            <v>Logins</v>
          </cell>
          <cell r="G4034" t="str">
            <v>201905</v>
          </cell>
          <cell r="H4034" t="str">
            <v>Pontificia Università Gregoriana</v>
          </cell>
          <cell r="I4034" t="str">
            <v>Roma</v>
          </cell>
          <cell r="J4034" t="str">
            <v>Italy</v>
          </cell>
          <cell r="K4034">
            <v>1</v>
          </cell>
          <cell r="L4034" t="str">
            <v>Consortium</v>
          </cell>
          <cell r="M4034">
            <v>2</v>
          </cell>
          <cell r="N4034" t="str">
            <v>Campus Wide</v>
          </cell>
          <cell r="O4034" t="str">
            <v/>
          </cell>
          <cell r="P4034" t="str">
            <v/>
          </cell>
          <cell r="Q4034">
            <v>40</v>
          </cell>
          <cell r="R4034" t="str">
            <v>Année Philologique</v>
          </cell>
          <cell r="S4034" t="str">
            <v/>
          </cell>
        </row>
        <row r="4035">
          <cell r="E4035">
            <v>2914</v>
          </cell>
          <cell r="F4035" t="str">
            <v>Logins</v>
          </cell>
          <cell r="G4035" t="str">
            <v>201906</v>
          </cell>
          <cell r="H4035" t="str">
            <v>Pontificia Università Gregoriana</v>
          </cell>
          <cell r="I4035" t="str">
            <v>Roma</v>
          </cell>
          <cell r="J4035" t="str">
            <v>Italy</v>
          </cell>
          <cell r="K4035">
            <v>1</v>
          </cell>
          <cell r="L4035" t="str">
            <v>Consortium</v>
          </cell>
          <cell r="M4035">
            <v>2</v>
          </cell>
          <cell r="N4035" t="str">
            <v>Campus Wide</v>
          </cell>
          <cell r="O4035" t="str">
            <v/>
          </cell>
          <cell r="P4035" t="str">
            <v/>
          </cell>
          <cell r="Q4035">
            <v>40</v>
          </cell>
          <cell r="R4035" t="str">
            <v>Année Philologique</v>
          </cell>
          <cell r="S4035" t="str">
            <v/>
          </cell>
        </row>
        <row r="4036">
          <cell r="E4036">
            <v>2914</v>
          </cell>
          <cell r="F4036" t="str">
            <v>Logins</v>
          </cell>
          <cell r="G4036" t="str">
            <v>201907</v>
          </cell>
          <cell r="H4036" t="str">
            <v>Pontificia Università Gregoriana</v>
          </cell>
          <cell r="I4036" t="str">
            <v>Roma</v>
          </cell>
          <cell r="J4036" t="str">
            <v>Italy</v>
          </cell>
          <cell r="K4036">
            <v>1</v>
          </cell>
          <cell r="L4036" t="str">
            <v>Consortium</v>
          </cell>
          <cell r="M4036">
            <v>2</v>
          </cell>
          <cell r="N4036" t="str">
            <v>Campus Wide</v>
          </cell>
          <cell r="O4036" t="str">
            <v/>
          </cell>
          <cell r="P4036" t="str">
            <v/>
          </cell>
          <cell r="Q4036">
            <v>40</v>
          </cell>
          <cell r="R4036" t="str">
            <v>Année Philologique</v>
          </cell>
          <cell r="S4036" t="str">
            <v/>
          </cell>
        </row>
        <row r="4037">
          <cell r="E4037">
            <v>2914</v>
          </cell>
          <cell r="F4037" t="str">
            <v>Logins</v>
          </cell>
          <cell r="G4037" t="str">
            <v>201908</v>
          </cell>
          <cell r="H4037" t="str">
            <v>Pontificia Università Gregoriana</v>
          </cell>
          <cell r="I4037" t="str">
            <v>Roma</v>
          </cell>
          <cell r="J4037" t="str">
            <v>Italy</v>
          </cell>
          <cell r="K4037">
            <v>1</v>
          </cell>
          <cell r="L4037" t="str">
            <v>Consortium</v>
          </cell>
          <cell r="M4037">
            <v>2</v>
          </cell>
          <cell r="N4037" t="str">
            <v>Campus Wide</v>
          </cell>
          <cell r="O4037" t="str">
            <v/>
          </cell>
          <cell r="P4037" t="str">
            <v/>
          </cell>
          <cell r="Q4037">
            <v>40</v>
          </cell>
          <cell r="R4037" t="str">
            <v>Année Philologique</v>
          </cell>
          <cell r="S4037" t="str">
            <v/>
          </cell>
        </row>
        <row r="4038">
          <cell r="E4038">
            <v>2914</v>
          </cell>
          <cell r="F4038" t="str">
            <v>Logins</v>
          </cell>
          <cell r="G4038" t="str">
            <v>201909</v>
          </cell>
          <cell r="H4038" t="str">
            <v>Pontificia Università Gregoriana</v>
          </cell>
          <cell r="I4038" t="str">
            <v>Roma</v>
          </cell>
          <cell r="J4038" t="str">
            <v>Italy</v>
          </cell>
          <cell r="K4038">
            <v>1</v>
          </cell>
          <cell r="L4038" t="str">
            <v>Consortium</v>
          </cell>
          <cell r="M4038">
            <v>2</v>
          </cell>
          <cell r="N4038" t="str">
            <v>Campus Wide</v>
          </cell>
          <cell r="O4038" t="str">
            <v/>
          </cell>
          <cell r="P4038" t="str">
            <v/>
          </cell>
          <cell r="Q4038">
            <v>40</v>
          </cell>
          <cell r="R4038" t="str">
            <v>Année Philologique</v>
          </cell>
          <cell r="S4038" t="str">
            <v/>
          </cell>
        </row>
        <row r="4039">
          <cell r="E4039">
            <v>2914</v>
          </cell>
          <cell r="F4039" t="str">
            <v>Logins</v>
          </cell>
          <cell r="G4039" t="str">
            <v>201910</v>
          </cell>
          <cell r="H4039" t="str">
            <v>Pontificia Università Gregoriana</v>
          </cell>
          <cell r="I4039" t="str">
            <v>Roma</v>
          </cell>
          <cell r="J4039" t="str">
            <v>Italy</v>
          </cell>
          <cell r="K4039">
            <v>1</v>
          </cell>
          <cell r="L4039" t="str">
            <v>Consortium</v>
          </cell>
          <cell r="M4039">
            <v>2</v>
          </cell>
          <cell r="N4039" t="str">
            <v>Campus Wide</v>
          </cell>
          <cell r="O4039" t="str">
            <v/>
          </cell>
          <cell r="P4039" t="str">
            <v/>
          </cell>
          <cell r="Q4039">
            <v>40</v>
          </cell>
          <cell r="R4039" t="str">
            <v>Année Philologique</v>
          </cell>
          <cell r="S4039" t="str">
            <v/>
          </cell>
        </row>
        <row r="4040">
          <cell r="E4040">
            <v>2914</v>
          </cell>
          <cell r="F4040" t="str">
            <v>Logins</v>
          </cell>
          <cell r="G4040" t="str">
            <v>201911</v>
          </cell>
          <cell r="H4040" t="str">
            <v>Pontificia Università Gregoriana</v>
          </cell>
          <cell r="I4040" t="str">
            <v>Roma</v>
          </cell>
          <cell r="J4040" t="str">
            <v>Italy</v>
          </cell>
          <cell r="K4040">
            <v>1</v>
          </cell>
          <cell r="L4040" t="str">
            <v>Consortium</v>
          </cell>
          <cell r="M4040">
            <v>2</v>
          </cell>
          <cell r="N4040" t="str">
            <v>Campus Wide</v>
          </cell>
          <cell r="O4040" t="str">
            <v/>
          </cell>
          <cell r="P4040" t="str">
            <v/>
          </cell>
          <cell r="Q4040">
            <v>40</v>
          </cell>
          <cell r="R4040" t="str">
            <v>Année Philologique</v>
          </cell>
          <cell r="S4040" t="str">
            <v/>
          </cell>
        </row>
        <row r="4041">
          <cell r="E4041">
            <v>2914</v>
          </cell>
          <cell r="F4041" t="str">
            <v>Logins</v>
          </cell>
          <cell r="G4041" t="str">
            <v>201912</v>
          </cell>
          <cell r="H4041" t="str">
            <v>Pontificia Università Gregoriana</v>
          </cell>
          <cell r="I4041" t="str">
            <v>Roma</v>
          </cell>
          <cell r="J4041" t="str">
            <v>Italy</v>
          </cell>
          <cell r="K4041">
            <v>1</v>
          </cell>
          <cell r="L4041" t="str">
            <v>Consortium</v>
          </cell>
          <cell r="M4041">
            <v>2</v>
          </cell>
          <cell r="N4041" t="str">
            <v>Campus Wide</v>
          </cell>
          <cell r="O4041" t="str">
            <v/>
          </cell>
          <cell r="P4041" t="str">
            <v/>
          </cell>
          <cell r="Q4041">
            <v>40</v>
          </cell>
          <cell r="R4041" t="str">
            <v>Année Philologique</v>
          </cell>
          <cell r="S4041" t="str">
            <v/>
          </cell>
        </row>
        <row r="4042">
          <cell r="E4042">
            <v>2915</v>
          </cell>
          <cell r="F4042" t="str">
            <v>Logins</v>
          </cell>
          <cell r="G4042" t="str">
            <v>201902</v>
          </cell>
          <cell r="H4042" t="str">
            <v>San Francisco State University</v>
          </cell>
          <cell r="I4042" t="str">
            <v>San Francisco</v>
          </cell>
          <cell r="J4042" t="str">
            <v>USA</v>
          </cell>
          <cell r="K4042">
            <v>1</v>
          </cell>
          <cell r="L4042" t="str">
            <v>Consortium</v>
          </cell>
          <cell r="M4042">
            <v>9</v>
          </cell>
          <cell r="N4042" t="str">
            <v>CARN-2</v>
          </cell>
          <cell r="O4042" t="str">
            <v/>
          </cell>
          <cell r="P4042" t="str">
            <v/>
          </cell>
          <cell r="Q4042">
            <v>3</v>
          </cell>
          <cell r="R4042" t="str">
            <v>Année Philologique</v>
          </cell>
          <cell r="S4042" t="str">
            <v/>
          </cell>
        </row>
        <row r="4043">
          <cell r="E4043">
            <v>2915</v>
          </cell>
          <cell r="F4043" t="str">
            <v>Logins</v>
          </cell>
          <cell r="G4043" t="str">
            <v>201903</v>
          </cell>
          <cell r="H4043" t="str">
            <v>San Francisco State University</v>
          </cell>
          <cell r="I4043" t="str">
            <v>San Francisco</v>
          </cell>
          <cell r="J4043" t="str">
            <v>USA</v>
          </cell>
          <cell r="K4043">
            <v>1</v>
          </cell>
          <cell r="L4043" t="str">
            <v>Consortium</v>
          </cell>
          <cell r="M4043">
            <v>9</v>
          </cell>
          <cell r="N4043" t="str">
            <v>CARN-2</v>
          </cell>
          <cell r="O4043" t="str">
            <v/>
          </cell>
          <cell r="P4043" t="str">
            <v/>
          </cell>
          <cell r="Q4043">
            <v>3</v>
          </cell>
          <cell r="R4043" t="str">
            <v>Année Philologique</v>
          </cell>
          <cell r="S4043" t="str">
            <v/>
          </cell>
        </row>
        <row r="4044">
          <cell r="E4044">
            <v>2915</v>
          </cell>
          <cell r="F4044" t="str">
            <v>Logins</v>
          </cell>
          <cell r="G4044" t="str">
            <v>201904</v>
          </cell>
          <cell r="H4044" t="str">
            <v>San Francisco State University</v>
          </cell>
          <cell r="I4044" t="str">
            <v>San Francisco</v>
          </cell>
          <cell r="J4044" t="str">
            <v>USA</v>
          </cell>
          <cell r="K4044">
            <v>1</v>
          </cell>
          <cell r="L4044" t="str">
            <v>Consortium</v>
          </cell>
          <cell r="M4044">
            <v>9</v>
          </cell>
          <cell r="N4044" t="str">
            <v>CARN-2</v>
          </cell>
          <cell r="O4044" t="str">
            <v/>
          </cell>
          <cell r="P4044" t="str">
            <v/>
          </cell>
          <cell r="Q4044">
            <v>3</v>
          </cell>
          <cell r="R4044" t="str">
            <v>Année Philologique</v>
          </cell>
          <cell r="S4044" t="str">
            <v/>
          </cell>
        </row>
        <row r="4045">
          <cell r="E4045">
            <v>2915</v>
          </cell>
          <cell r="F4045" t="str">
            <v>Logins</v>
          </cell>
          <cell r="G4045" t="str">
            <v>201905</v>
          </cell>
          <cell r="H4045" t="str">
            <v>San Francisco State University</v>
          </cell>
          <cell r="I4045" t="str">
            <v>San Francisco</v>
          </cell>
          <cell r="J4045" t="str">
            <v>USA</v>
          </cell>
          <cell r="K4045">
            <v>1</v>
          </cell>
          <cell r="L4045" t="str">
            <v>Consortium</v>
          </cell>
          <cell r="M4045">
            <v>9</v>
          </cell>
          <cell r="N4045" t="str">
            <v>CARN-2</v>
          </cell>
          <cell r="O4045" t="str">
            <v/>
          </cell>
          <cell r="P4045" t="str">
            <v/>
          </cell>
          <cell r="Q4045">
            <v>3</v>
          </cell>
          <cell r="R4045" t="str">
            <v>Année Philologique</v>
          </cell>
          <cell r="S4045" t="str">
            <v/>
          </cell>
        </row>
        <row r="4046">
          <cell r="E4046">
            <v>2915</v>
          </cell>
          <cell r="F4046" t="str">
            <v>Logins</v>
          </cell>
          <cell r="G4046" t="str">
            <v>201906</v>
          </cell>
          <cell r="H4046" t="str">
            <v>San Francisco State University</v>
          </cell>
          <cell r="I4046" t="str">
            <v>San Francisco</v>
          </cell>
          <cell r="J4046" t="str">
            <v>USA</v>
          </cell>
          <cell r="K4046">
            <v>1</v>
          </cell>
          <cell r="L4046" t="str">
            <v>Consortium</v>
          </cell>
          <cell r="M4046">
            <v>9</v>
          </cell>
          <cell r="N4046" t="str">
            <v>CARN-2</v>
          </cell>
          <cell r="O4046" t="str">
            <v/>
          </cell>
          <cell r="P4046" t="str">
            <v/>
          </cell>
          <cell r="Q4046">
            <v>3</v>
          </cell>
          <cell r="R4046" t="str">
            <v>Année Philologique</v>
          </cell>
          <cell r="S4046" t="str">
            <v/>
          </cell>
        </row>
        <row r="4047">
          <cell r="E4047">
            <v>2915</v>
          </cell>
          <cell r="F4047" t="str">
            <v>Logins</v>
          </cell>
          <cell r="G4047" t="str">
            <v>201907</v>
          </cell>
          <cell r="H4047" t="str">
            <v>San Francisco State University</v>
          </cell>
          <cell r="I4047" t="str">
            <v>San Francisco</v>
          </cell>
          <cell r="J4047" t="str">
            <v>USA</v>
          </cell>
          <cell r="K4047">
            <v>1</v>
          </cell>
          <cell r="L4047" t="str">
            <v>Consortium</v>
          </cell>
          <cell r="M4047">
            <v>9</v>
          </cell>
          <cell r="N4047" t="str">
            <v>CARN-2</v>
          </cell>
          <cell r="O4047" t="str">
            <v/>
          </cell>
          <cell r="P4047" t="str">
            <v/>
          </cell>
          <cell r="Q4047">
            <v>3</v>
          </cell>
          <cell r="R4047" t="str">
            <v>Année Philologique</v>
          </cell>
          <cell r="S4047" t="str">
            <v/>
          </cell>
        </row>
        <row r="4048">
          <cell r="E4048">
            <v>2915</v>
          </cell>
          <cell r="F4048" t="str">
            <v>Logins</v>
          </cell>
          <cell r="G4048" t="str">
            <v>201908</v>
          </cell>
          <cell r="H4048" t="str">
            <v>San Francisco State University</v>
          </cell>
          <cell r="I4048" t="str">
            <v>San Francisco</v>
          </cell>
          <cell r="J4048" t="str">
            <v>USA</v>
          </cell>
          <cell r="K4048">
            <v>1</v>
          </cell>
          <cell r="L4048" t="str">
            <v>Consortium</v>
          </cell>
          <cell r="M4048">
            <v>9</v>
          </cell>
          <cell r="N4048" t="str">
            <v>CARN-2</v>
          </cell>
          <cell r="O4048" t="str">
            <v/>
          </cell>
          <cell r="P4048" t="str">
            <v/>
          </cell>
          <cell r="Q4048">
            <v>3</v>
          </cell>
          <cell r="R4048" t="str">
            <v>Année Philologique</v>
          </cell>
          <cell r="S4048" t="str">
            <v/>
          </cell>
        </row>
        <row r="4049">
          <cell r="E4049">
            <v>2915</v>
          </cell>
          <cell r="F4049" t="str">
            <v>Logins</v>
          </cell>
          <cell r="G4049" t="str">
            <v>201909</v>
          </cell>
          <cell r="H4049" t="str">
            <v>San Francisco State University</v>
          </cell>
          <cell r="I4049" t="str">
            <v>San Francisco</v>
          </cell>
          <cell r="J4049" t="str">
            <v>USA</v>
          </cell>
          <cell r="K4049">
            <v>1</v>
          </cell>
          <cell r="L4049" t="str">
            <v>Consortium</v>
          </cell>
          <cell r="M4049">
            <v>9</v>
          </cell>
          <cell r="N4049" t="str">
            <v>CARN-2</v>
          </cell>
          <cell r="O4049" t="str">
            <v/>
          </cell>
          <cell r="P4049" t="str">
            <v/>
          </cell>
          <cell r="Q4049">
            <v>3</v>
          </cell>
          <cell r="R4049" t="str">
            <v>Année Philologique</v>
          </cell>
          <cell r="S4049" t="str">
            <v/>
          </cell>
        </row>
        <row r="4050">
          <cell r="E4050">
            <v>2915</v>
          </cell>
          <cell r="F4050" t="str">
            <v>Logins</v>
          </cell>
          <cell r="G4050" t="str">
            <v>201910</v>
          </cell>
          <cell r="H4050" t="str">
            <v>San Francisco State University</v>
          </cell>
          <cell r="I4050" t="str">
            <v>San Francisco</v>
          </cell>
          <cell r="J4050" t="str">
            <v>USA</v>
          </cell>
          <cell r="K4050">
            <v>1</v>
          </cell>
          <cell r="L4050" t="str">
            <v>Consortium</v>
          </cell>
          <cell r="M4050">
            <v>9</v>
          </cell>
          <cell r="N4050" t="str">
            <v>CARN-2</v>
          </cell>
          <cell r="O4050" t="str">
            <v/>
          </cell>
          <cell r="P4050" t="str">
            <v/>
          </cell>
          <cell r="Q4050">
            <v>3</v>
          </cell>
          <cell r="R4050" t="str">
            <v>Année Philologique</v>
          </cell>
          <cell r="S4050" t="str">
            <v/>
          </cell>
        </row>
        <row r="4051">
          <cell r="E4051">
            <v>2915</v>
          </cell>
          <cell r="F4051" t="str">
            <v>Logins</v>
          </cell>
          <cell r="G4051" t="str">
            <v>201911</v>
          </cell>
          <cell r="H4051" t="str">
            <v>San Francisco State University</v>
          </cell>
          <cell r="I4051" t="str">
            <v>San Francisco</v>
          </cell>
          <cell r="J4051" t="str">
            <v>USA</v>
          </cell>
          <cell r="K4051">
            <v>1</v>
          </cell>
          <cell r="L4051" t="str">
            <v>Consortium</v>
          </cell>
          <cell r="M4051">
            <v>9</v>
          </cell>
          <cell r="N4051" t="str">
            <v>CARN-2</v>
          </cell>
          <cell r="O4051" t="str">
            <v/>
          </cell>
          <cell r="P4051" t="str">
            <v/>
          </cell>
          <cell r="Q4051">
            <v>3</v>
          </cell>
          <cell r="R4051" t="str">
            <v>Année Philologique</v>
          </cell>
          <cell r="S4051" t="str">
            <v/>
          </cell>
        </row>
        <row r="4052">
          <cell r="E4052">
            <v>2915</v>
          </cell>
          <cell r="F4052" t="str">
            <v>Logins</v>
          </cell>
          <cell r="G4052" t="str">
            <v>201912</v>
          </cell>
          <cell r="H4052" t="str">
            <v>San Francisco State University</v>
          </cell>
          <cell r="I4052" t="str">
            <v>San Francisco</v>
          </cell>
          <cell r="J4052" t="str">
            <v>USA</v>
          </cell>
          <cell r="K4052">
            <v>1</v>
          </cell>
          <cell r="L4052" t="str">
            <v>Consortium</v>
          </cell>
          <cell r="M4052">
            <v>9</v>
          </cell>
          <cell r="N4052" t="str">
            <v>CARN-2</v>
          </cell>
          <cell r="O4052" t="str">
            <v/>
          </cell>
          <cell r="P4052" t="str">
            <v/>
          </cell>
          <cell r="Q4052">
            <v>3</v>
          </cell>
          <cell r="R4052" t="str">
            <v>Année Philologique</v>
          </cell>
          <cell r="S4052" t="str">
            <v/>
          </cell>
        </row>
        <row r="4053">
          <cell r="E4053">
            <v>2916</v>
          </cell>
          <cell r="F4053" t="str">
            <v>Logins</v>
          </cell>
          <cell r="G4053" t="str">
            <v>201901</v>
          </cell>
          <cell r="H4053" t="str">
            <v>University of South Florida</v>
          </cell>
          <cell r="I4053" t="str">
            <v>Tampa</v>
          </cell>
          <cell r="J4053" t="str">
            <v>USA</v>
          </cell>
          <cell r="K4053">
            <v>2</v>
          </cell>
          <cell r="L4053" t="str">
            <v>Institute</v>
          </cell>
          <cell r="M4053">
            <v>8</v>
          </cell>
          <cell r="N4053" t="str">
            <v>CARN-1</v>
          </cell>
          <cell r="O4053" t="str">
            <v/>
          </cell>
          <cell r="P4053" t="str">
            <v/>
          </cell>
          <cell r="Q4053">
            <v>40</v>
          </cell>
          <cell r="R4053" t="str">
            <v>Année Philologique</v>
          </cell>
          <cell r="S4053" t="str">
            <v/>
          </cell>
        </row>
        <row r="4054">
          <cell r="E4054">
            <v>2916</v>
          </cell>
          <cell r="F4054" t="str">
            <v>Logins</v>
          </cell>
          <cell r="G4054" t="str">
            <v>201902</v>
          </cell>
          <cell r="H4054" t="str">
            <v>University of South Florida</v>
          </cell>
          <cell r="I4054" t="str">
            <v>Tampa</v>
          </cell>
          <cell r="J4054" t="str">
            <v>USA</v>
          </cell>
          <cell r="K4054">
            <v>2</v>
          </cell>
          <cell r="L4054" t="str">
            <v>Institute</v>
          </cell>
          <cell r="M4054">
            <v>8</v>
          </cell>
          <cell r="N4054" t="str">
            <v>CARN-1</v>
          </cell>
          <cell r="O4054" t="str">
            <v/>
          </cell>
          <cell r="P4054" t="str">
            <v/>
          </cell>
          <cell r="Q4054">
            <v>40</v>
          </cell>
          <cell r="R4054" t="str">
            <v>Année Philologique</v>
          </cell>
          <cell r="S4054" t="str">
            <v/>
          </cell>
        </row>
        <row r="4055">
          <cell r="E4055">
            <v>2916</v>
          </cell>
          <cell r="F4055" t="str">
            <v>Logins</v>
          </cell>
          <cell r="G4055" t="str">
            <v>201903</v>
          </cell>
          <cell r="H4055" t="str">
            <v>University of South Florida</v>
          </cell>
          <cell r="I4055" t="str">
            <v>Tampa</v>
          </cell>
          <cell r="J4055" t="str">
            <v>USA</v>
          </cell>
          <cell r="K4055">
            <v>2</v>
          </cell>
          <cell r="L4055" t="str">
            <v>Institute</v>
          </cell>
          <cell r="M4055">
            <v>8</v>
          </cell>
          <cell r="N4055" t="str">
            <v>CARN-1</v>
          </cell>
          <cell r="O4055" t="str">
            <v/>
          </cell>
          <cell r="P4055" t="str">
            <v/>
          </cell>
          <cell r="Q4055">
            <v>40</v>
          </cell>
          <cell r="R4055" t="str">
            <v>Année Philologique</v>
          </cell>
          <cell r="S4055" t="str">
            <v/>
          </cell>
        </row>
        <row r="4056">
          <cell r="E4056">
            <v>2916</v>
          </cell>
          <cell r="F4056" t="str">
            <v>Logins</v>
          </cell>
          <cell r="G4056" t="str">
            <v>201904</v>
          </cell>
          <cell r="H4056" t="str">
            <v>University of South Florida</v>
          </cell>
          <cell r="I4056" t="str">
            <v>Tampa</v>
          </cell>
          <cell r="J4056" t="str">
            <v>USA</v>
          </cell>
          <cell r="K4056">
            <v>2</v>
          </cell>
          <cell r="L4056" t="str">
            <v>Institute</v>
          </cell>
          <cell r="M4056">
            <v>8</v>
          </cell>
          <cell r="N4056" t="str">
            <v>CARN-1</v>
          </cell>
          <cell r="O4056" t="str">
            <v/>
          </cell>
          <cell r="P4056" t="str">
            <v/>
          </cell>
          <cell r="Q4056">
            <v>40</v>
          </cell>
          <cell r="R4056" t="str">
            <v>Année Philologique</v>
          </cell>
          <cell r="S4056" t="str">
            <v/>
          </cell>
        </row>
        <row r="4057">
          <cell r="E4057">
            <v>2916</v>
          </cell>
          <cell r="F4057" t="str">
            <v>Logins</v>
          </cell>
          <cell r="G4057" t="str">
            <v>201905</v>
          </cell>
          <cell r="H4057" t="str">
            <v>University of South Florida</v>
          </cell>
          <cell r="I4057" t="str">
            <v>Tampa</v>
          </cell>
          <cell r="J4057" t="str">
            <v>USA</v>
          </cell>
          <cell r="K4057">
            <v>2</v>
          </cell>
          <cell r="L4057" t="str">
            <v>Institute</v>
          </cell>
          <cell r="M4057">
            <v>8</v>
          </cell>
          <cell r="N4057" t="str">
            <v>CARN-1</v>
          </cell>
          <cell r="O4057" t="str">
            <v/>
          </cell>
          <cell r="P4057" t="str">
            <v/>
          </cell>
          <cell r="Q4057">
            <v>40</v>
          </cell>
          <cell r="R4057" t="str">
            <v>Année Philologique</v>
          </cell>
          <cell r="S4057" t="str">
            <v/>
          </cell>
        </row>
        <row r="4058">
          <cell r="E4058">
            <v>2916</v>
          </cell>
          <cell r="F4058" t="str">
            <v>Logins</v>
          </cell>
          <cell r="G4058" t="str">
            <v>201906</v>
          </cell>
          <cell r="H4058" t="str">
            <v>University of South Florida</v>
          </cell>
          <cell r="I4058" t="str">
            <v>Tampa</v>
          </cell>
          <cell r="J4058" t="str">
            <v>USA</v>
          </cell>
          <cell r="K4058">
            <v>2</v>
          </cell>
          <cell r="L4058" t="str">
            <v>Institute</v>
          </cell>
          <cell r="M4058">
            <v>8</v>
          </cell>
          <cell r="N4058" t="str">
            <v>CARN-1</v>
          </cell>
          <cell r="O4058" t="str">
            <v/>
          </cell>
          <cell r="P4058" t="str">
            <v/>
          </cell>
          <cell r="Q4058">
            <v>40</v>
          </cell>
          <cell r="R4058" t="str">
            <v>Année Philologique</v>
          </cell>
          <cell r="S4058" t="str">
            <v/>
          </cell>
        </row>
        <row r="4059">
          <cell r="E4059">
            <v>2916</v>
          </cell>
          <cell r="F4059" t="str">
            <v>Logins</v>
          </cell>
          <cell r="G4059" t="str">
            <v>201907</v>
          </cell>
          <cell r="H4059" t="str">
            <v>University of South Florida</v>
          </cell>
          <cell r="I4059" t="str">
            <v>Tampa</v>
          </cell>
          <cell r="J4059" t="str">
            <v>USA</v>
          </cell>
          <cell r="K4059">
            <v>2</v>
          </cell>
          <cell r="L4059" t="str">
            <v>Institute</v>
          </cell>
          <cell r="M4059">
            <v>8</v>
          </cell>
          <cell r="N4059" t="str">
            <v>CARN-1</v>
          </cell>
          <cell r="O4059" t="str">
            <v/>
          </cell>
          <cell r="P4059" t="str">
            <v/>
          </cell>
          <cell r="Q4059">
            <v>40</v>
          </cell>
          <cell r="R4059" t="str">
            <v>Année Philologique</v>
          </cell>
          <cell r="S4059" t="str">
            <v/>
          </cell>
        </row>
        <row r="4060">
          <cell r="E4060">
            <v>2916</v>
          </cell>
          <cell r="F4060" t="str">
            <v>Logins</v>
          </cell>
          <cell r="G4060" t="str">
            <v>201908</v>
          </cell>
          <cell r="H4060" t="str">
            <v>University of South Florida</v>
          </cell>
          <cell r="I4060" t="str">
            <v>Tampa</v>
          </cell>
          <cell r="J4060" t="str">
            <v>USA</v>
          </cell>
          <cell r="K4060">
            <v>2</v>
          </cell>
          <cell r="L4060" t="str">
            <v>Institute</v>
          </cell>
          <cell r="M4060">
            <v>8</v>
          </cell>
          <cell r="N4060" t="str">
            <v>CARN-1</v>
          </cell>
          <cell r="O4060" t="str">
            <v/>
          </cell>
          <cell r="P4060" t="str">
            <v/>
          </cell>
          <cell r="Q4060">
            <v>40</v>
          </cell>
          <cell r="R4060" t="str">
            <v>Année Philologique</v>
          </cell>
          <cell r="S4060" t="str">
            <v/>
          </cell>
        </row>
        <row r="4061">
          <cell r="E4061">
            <v>2916</v>
          </cell>
          <cell r="F4061" t="str">
            <v>Logins</v>
          </cell>
          <cell r="G4061" t="str">
            <v>201909</v>
          </cell>
          <cell r="H4061" t="str">
            <v>University of South Florida</v>
          </cell>
          <cell r="I4061" t="str">
            <v>Tampa</v>
          </cell>
          <cell r="J4061" t="str">
            <v>USA</v>
          </cell>
          <cell r="K4061">
            <v>2</v>
          </cell>
          <cell r="L4061" t="str">
            <v>Institute</v>
          </cell>
          <cell r="M4061">
            <v>8</v>
          </cell>
          <cell r="N4061" t="str">
            <v>CARN-1</v>
          </cell>
          <cell r="O4061" t="str">
            <v/>
          </cell>
          <cell r="P4061" t="str">
            <v/>
          </cell>
          <cell r="Q4061">
            <v>40</v>
          </cell>
          <cell r="R4061" t="str">
            <v>Année Philologique</v>
          </cell>
          <cell r="S4061" t="str">
            <v/>
          </cell>
        </row>
        <row r="4062">
          <cell r="E4062">
            <v>2916</v>
          </cell>
          <cell r="F4062" t="str">
            <v>Logins</v>
          </cell>
          <cell r="G4062" t="str">
            <v>201910</v>
          </cell>
          <cell r="H4062" t="str">
            <v>University of South Florida</v>
          </cell>
          <cell r="I4062" t="str">
            <v>Tampa</v>
          </cell>
          <cell r="J4062" t="str">
            <v>USA</v>
          </cell>
          <cell r="K4062">
            <v>2</v>
          </cell>
          <cell r="L4062" t="str">
            <v>Institute</v>
          </cell>
          <cell r="M4062">
            <v>8</v>
          </cell>
          <cell r="N4062" t="str">
            <v>CARN-1</v>
          </cell>
          <cell r="O4062" t="str">
            <v/>
          </cell>
          <cell r="P4062" t="str">
            <v/>
          </cell>
          <cell r="Q4062">
            <v>40</v>
          </cell>
          <cell r="R4062" t="str">
            <v>Année Philologique</v>
          </cell>
          <cell r="S4062" t="str">
            <v/>
          </cell>
        </row>
        <row r="4063">
          <cell r="E4063">
            <v>2916</v>
          </cell>
          <cell r="F4063" t="str">
            <v>Logins</v>
          </cell>
          <cell r="G4063" t="str">
            <v>201911</v>
          </cell>
          <cell r="H4063" t="str">
            <v>University of South Florida</v>
          </cell>
          <cell r="I4063" t="str">
            <v>Tampa</v>
          </cell>
          <cell r="J4063" t="str">
            <v>USA</v>
          </cell>
          <cell r="K4063">
            <v>2</v>
          </cell>
          <cell r="L4063" t="str">
            <v>Institute</v>
          </cell>
          <cell r="M4063">
            <v>8</v>
          </cell>
          <cell r="N4063" t="str">
            <v>CARN-1</v>
          </cell>
          <cell r="O4063" t="str">
            <v/>
          </cell>
          <cell r="P4063" t="str">
            <v/>
          </cell>
          <cell r="Q4063">
            <v>40</v>
          </cell>
          <cell r="R4063" t="str">
            <v>Année Philologique</v>
          </cell>
          <cell r="S4063" t="str">
            <v/>
          </cell>
        </row>
        <row r="4064">
          <cell r="E4064">
            <v>2916</v>
          </cell>
          <cell r="F4064" t="str">
            <v>Logins</v>
          </cell>
          <cell r="G4064" t="str">
            <v>201912</v>
          </cell>
          <cell r="H4064" t="str">
            <v>University of South Florida</v>
          </cell>
          <cell r="I4064" t="str">
            <v>Tampa</v>
          </cell>
          <cell r="J4064" t="str">
            <v>USA</v>
          </cell>
          <cell r="K4064">
            <v>2</v>
          </cell>
          <cell r="L4064" t="str">
            <v>Institute</v>
          </cell>
          <cell r="M4064">
            <v>8</v>
          </cell>
          <cell r="N4064" t="str">
            <v>CARN-1</v>
          </cell>
          <cell r="O4064" t="str">
            <v/>
          </cell>
          <cell r="P4064" t="str">
            <v/>
          </cell>
          <cell r="Q4064">
            <v>40</v>
          </cell>
          <cell r="R4064" t="str">
            <v>Année Philologique</v>
          </cell>
          <cell r="S4064" t="str">
            <v/>
          </cell>
        </row>
        <row r="4065">
          <cell r="E4065">
            <v>2921</v>
          </cell>
          <cell r="F4065" t="str">
            <v>Logins</v>
          </cell>
          <cell r="G4065" t="str">
            <v>201901</v>
          </cell>
          <cell r="H4065" t="str">
            <v>Warsaw University Library</v>
          </cell>
          <cell r="I4065" t="str">
            <v>Warsaw</v>
          </cell>
          <cell r="J4065" t="str">
            <v>Poland</v>
          </cell>
          <cell r="K4065">
            <v>2</v>
          </cell>
          <cell r="L4065" t="str">
            <v>Institute</v>
          </cell>
          <cell r="M4065">
            <v>3</v>
          </cell>
          <cell r="N4065" t="str">
            <v>Standard</v>
          </cell>
          <cell r="O4065" t="str">
            <v/>
          </cell>
          <cell r="P4065" t="str">
            <v/>
          </cell>
          <cell r="Q4065">
            <v>3</v>
          </cell>
          <cell r="R4065" t="str">
            <v>Année Philologique</v>
          </cell>
          <cell r="S4065" t="str">
            <v/>
          </cell>
        </row>
        <row r="4066">
          <cell r="E4066">
            <v>2921</v>
          </cell>
          <cell r="F4066" t="str">
            <v>Logins</v>
          </cell>
          <cell r="G4066" t="str">
            <v>201902</v>
          </cell>
          <cell r="H4066" t="str">
            <v>Warsaw University Library</v>
          </cell>
          <cell r="I4066" t="str">
            <v>Warsaw</v>
          </cell>
          <cell r="J4066" t="str">
            <v>Poland</v>
          </cell>
          <cell r="K4066">
            <v>2</v>
          </cell>
          <cell r="L4066" t="str">
            <v>Institute</v>
          </cell>
          <cell r="M4066">
            <v>3</v>
          </cell>
          <cell r="N4066" t="str">
            <v>Standard</v>
          </cell>
          <cell r="O4066" t="str">
            <v/>
          </cell>
          <cell r="P4066" t="str">
            <v/>
          </cell>
          <cell r="Q4066">
            <v>3</v>
          </cell>
          <cell r="R4066" t="str">
            <v>Année Philologique</v>
          </cell>
          <cell r="S4066" t="str">
            <v/>
          </cell>
        </row>
        <row r="4067">
          <cell r="E4067">
            <v>2921</v>
          </cell>
          <cell r="F4067" t="str">
            <v>Logins</v>
          </cell>
          <cell r="G4067" t="str">
            <v>201903</v>
          </cell>
          <cell r="H4067" t="str">
            <v>Warsaw University Library</v>
          </cell>
          <cell r="I4067" t="str">
            <v>Warsaw</v>
          </cell>
          <cell r="J4067" t="str">
            <v>Poland</v>
          </cell>
          <cell r="K4067">
            <v>2</v>
          </cell>
          <cell r="L4067" t="str">
            <v>Institute</v>
          </cell>
          <cell r="M4067">
            <v>3</v>
          </cell>
          <cell r="N4067" t="str">
            <v>Standard</v>
          </cell>
          <cell r="O4067" t="str">
            <v/>
          </cell>
          <cell r="P4067" t="str">
            <v/>
          </cell>
          <cell r="Q4067">
            <v>3</v>
          </cell>
          <cell r="R4067" t="str">
            <v>Année Philologique</v>
          </cell>
          <cell r="S4067" t="str">
            <v/>
          </cell>
        </row>
        <row r="4068">
          <cell r="E4068">
            <v>2921</v>
          </cell>
          <cell r="F4068" t="str">
            <v>Logins</v>
          </cell>
          <cell r="G4068" t="str">
            <v>201904</v>
          </cell>
          <cell r="H4068" t="str">
            <v>Warsaw University Library</v>
          </cell>
          <cell r="I4068" t="str">
            <v>Warsaw</v>
          </cell>
          <cell r="J4068" t="str">
            <v>Poland</v>
          </cell>
          <cell r="K4068">
            <v>2</v>
          </cell>
          <cell r="L4068" t="str">
            <v>Institute</v>
          </cell>
          <cell r="M4068">
            <v>3</v>
          </cell>
          <cell r="N4068" t="str">
            <v>Standard</v>
          </cell>
          <cell r="O4068" t="str">
            <v/>
          </cell>
          <cell r="P4068" t="str">
            <v/>
          </cell>
          <cell r="Q4068">
            <v>3</v>
          </cell>
          <cell r="R4068" t="str">
            <v>Année Philologique</v>
          </cell>
          <cell r="S4068" t="str">
            <v/>
          </cell>
        </row>
        <row r="4069">
          <cell r="E4069">
            <v>2921</v>
          </cell>
          <cell r="F4069" t="str">
            <v>Logins</v>
          </cell>
          <cell r="G4069" t="str">
            <v>201905</v>
          </cell>
          <cell r="H4069" t="str">
            <v>Warsaw University Library</v>
          </cell>
          <cell r="I4069" t="str">
            <v>Warsaw</v>
          </cell>
          <cell r="J4069" t="str">
            <v>Poland</v>
          </cell>
          <cell r="K4069">
            <v>2</v>
          </cell>
          <cell r="L4069" t="str">
            <v>Institute</v>
          </cell>
          <cell r="M4069">
            <v>3</v>
          </cell>
          <cell r="N4069" t="str">
            <v>Standard</v>
          </cell>
          <cell r="O4069" t="str">
            <v/>
          </cell>
          <cell r="P4069" t="str">
            <v/>
          </cell>
          <cell r="Q4069">
            <v>3</v>
          </cell>
          <cell r="R4069" t="str">
            <v>Année Philologique</v>
          </cell>
          <cell r="S4069" t="str">
            <v/>
          </cell>
        </row>
        <row r="4070">
          <cell r="E4070">
            <v>2921</v>
          </cell>
          <cell r="F4070" t="str">
            <v>Logins</v>
          </cell>
          <cell r="G4070" t="str">
            <v>201906</v>
          </cell>
          <cell r="H4070" t="str">
            <v>Warsaw University Library</v>
          </cell>
          <cell r="I4070" t="str">
            <v>Warsaw</v>
          </cell>
          <cell r="J4070" t="str">
            <v>Poland</v>
          </cell>
          <cell r="K4070">
            <v>2</v>
          </cell>
          <cell r="L4070" t="str">
            <v>Institute</v>
          </cell>
          <cell r="M4070">
            <v>3</v>
          </cell>
          <cell r="N4070" t="str">
            <v>Standard</v>
          </cell>
          <cell r="O4070" t="str">
            <v/>
          </cell>
          <cell r="P4070" t="str">
            <v/>
          </cell>
          <cell r="Q4070">
            <v>3</v>
          </cell>
          <cell r="R4070" t="str">
            <v>Année Philologique</v>
          </cell>
          <cell r="S4070" t="str">
            <v/>
          </cell>
        </row>
        <row r="4071">
          <cell r="E4071">
            <v>2921</v>
          </cell>
          <cell r="F4071" t="str">
            <v>Logins</v>
          </cell>
          <cell r="G4071" t="str">
            <v>201907</v>
          </cell>
          <cell r="H4071" t="str">
            <v>Warsaw University Library</v>
          </cell>
          <cell r="I4071" t="str">
            <v>Warsaw</v>
          </cell>
          <cell r="J4071" t="str">
            <v>Poland</v>
          </cell>
          <cell r="K4071">
            <v>2</v>
          </cell>
          <cell r="L4071" t="str">
            <v>Institute</v>
          </cell>
          <cell r="M4071">
            <v>3</v>
          </cell>
          <cell r="N4071" t="str">
            <v>Standard</v>
          </cell>
          <cell r="O4071" t="str">
            <v/>
          </cell>
          <cell r="P4071" t="str">
            <v/>
          </cell>
          <cell r="Q4071">
            <v>3</v>
          </cell>
          <cell r="R4071" t="str">
            <v>Année Philologique</v>
          </cell>
          <cell r="S4071" t="str">
            <v/>
          </cell>
        </row>
        <row r="4072">
          <cell r="E4072">
            <v>2921</v>
          </cell>
          <cell r="F4072" t="str">
            <v>Logins</v>
          </cell>
          <cell r="G4072" t="str">
            <v>201908</v>
          </cell>
          <cell r="H4072" t="str">
            <v>Warsaw University Library</v>
          </cell>
          <cell r="I4072" t="str">
            <v>Warsaw</v>
          </cell>
          <cell r="J4072" t="str">
            <v>Poland</v>
          </cell>
          <cell r="K4072">
            <v>2</v>
          </cell>
          <cell r="L4072" t="str">
            <v>Institute</v>
          </cell>
          <cell r="M4072">
            <v>3</v>
          </cell>
          <cell r="N4072" t="str">
            <v>Standard</v>
          </cell>
          <cell r="O4072" t="str">
            <v/>
          </cell>
          <cell r="P4072" t="str">
            <v/>
          </cell>
          <cell r="Q4072">
            <v>3</v>
          </cell>
          <cell r="R4072" t="str">
            <v>Année Philologique</v>
          </cell>
          <cell r="S4072" t="str">
            <v/>
          </cell>
        </row>
        <row r="4073">
          <cell r="E4073">
            <v>2921</v>
          </cell>
          <cell r="F4073" t="str">
            <v>Logins</v>
          </cell>
          <cell r="G4073" t="str">
            <v>201909</v>
          </cell>
          <cell r="H4073" t="str">
            <v>Warsaw University Library</v>
          </cell>
          <cell r="I4073" t="str">
            <v>Warsaw</v>
          </cell>
          <cell r="J4073" t="str">
            <v>Poland</v>
          </cell>
          <cell r="K4073">
            <v>2</v>
          </cell>
          <cell r="L4073" t="str">
            <v>Institute</v>
          </cell>
          <cell r="M4073">
            <v>3</v>
          </cell>
          <cell r="N4073" t="str">
            <v>Standard</v>
          </cell>
          <cell r="O4073" t="str">
            <v/>
          </cell>
          <cell r="P4073" t="str">
            <v/>
          </cell>
          <cell r="Q4073">
            <v>3</v>
          </cell>
          <cell r="R4073" t="str">
            <v>Année Philologique</v>
          </cell>
          <cell r="S4073" t="str">
            <v/>
          </cell>
        </row>
        <row r="4074">
          <cell r="E4074">
            <v>2921</v>
          </cell>
          <cell r="F4074" t="str">
            <v>Logins</v>
          </cell>
          <cell r="G4074" t="str">
            <v>201910</v>
          </cell>
          <cell r="H4074" t="str">
            <v>Warsaw University Library</v>
          </cell>
          <cell r="I4074" t="str">
            <v>Warsaw</v>
          </cell>
          <cell r="J4074" t="str">
            <v>Poland</v>
          </cell>
          <cell r="K4074">
            <v>2</v>
          </cell>
          <cell r="L4074" t="str">
            <v>Institute</v>
          </cell>
          <cell r="M4074">
            <v>3</v>
          </cell>
          <cell r="N4074" t="str">
            <v>Standard</v>
          </cell>
          <cell r="O4074" t="str">
            <v/>
          </cell>
          <cell r="P4074" t="str">
            <v/>
          </cell>
          <cell r="Q4074">
            <v>3</v>
          </cell>
          <cell r="R4074" t="str">
            <v>Année Philologique</v>
          </cell>
          <cell r="S4074" t="str">
            <v/>
          </cell>
        </row>
        <row r="4075">
          <cell r="E4075">
            <v>2921</v>
          </cell>
          <cell r="F4075" t="str">
            <v>Logins</v>
          </cell>
          <cell r="G4075" t="str">
            <v>201911</v>
          </cell>
          <cell r="H4075" t="str">
            <v>Warsaw University Library</v>
          </cell>
          <cell r="I4075" t="str">
            <v>Warsaw</v>
          </cell>
          <cell r="J4075" t="str">
            <v>Poland</v>
          </cell>
          <cell r="K4075">
            <v>2</v>
          </cell>
          <cell r="L4075" t="str">
            <v>Institute</v>
          </cell>
          <cell r="M4075">
            <v>3</v>
          </cell>
          <cell r="N4075" t="str">
            <v>Standard</v>
          </cell>
          <cell r="O4075" t="str">
            <v/>
          </cell>
          <cell r="P4075" t="str">
            <v/>
          </cell>
          <cell r="Q4075">
            <v>3</v>
          </cell>
          <cell r="R4075" t="str">
            <v>Année Philologique</v>
          </cell>
          <cell r="S4075" t="str">
            <v/>
          </cell>
        </row>
        <row r="4076">
          <cell r="E4076">
            <v>2921</v>
          </cell>
          <cell r="F4076" t="str">
            <v>Logins</v>
          </cell>
          <cell r="G4076" t="str">
            <v>201912</v>
          </cell>
          <cell r="H4076" t="str">
            <v>Warsaw University Library</v>
          </cell>
          <cell r="I4076" t="str">
            <v>Warsaw</v>
          </cell>
          <cell r="J4076" t="str">
            <v>Poland</v>
          </cell>
          <cell r="K4076">
            <v>2</v>
          </cell>
          <cell r="L4076" t="str">
            <v>Institute</v>
          </cell>
          <cell r="M4076">
            <v>3</v>
          </cell>
          <cell r="N4076" t="str">
            <v>Standard</v>
          </cell>
          <cell r="O4076" t="str">
            <v/>
          </cell>
          <cell r="P4076" t="str">
            <v/>
          </cell>
          <cell r="Q4076">
            <v>3</v>
          </cell>
          <cell r="R4076" t="str">
            <v>Année Philologique</v>
          </cell>
          <cell r="S4076" t="str">
            <v/>
          </cell>
        </row>
        <row r="4077">
          <cell r="E4077">
            <v>2937</v>
          </cell>
          <cell r="F4077" t="str">
            <v>Logins</v>
          </cell>
          <cell r="G4077" t="str">
            <v>201901</v>
          </cell>
          <cell r="H4077" t="str">
            <v>California State University Sacramento</v>
          </cell>
          <cell r="I4077" t="str">
            <v>Sacramento</v>
          </cell>
          <cell r="J4077" t="str">
            <v>USA</v>
          </cell>
          <cell r="K4077">
            <v>1</v>
          </cell>
          <cell r="L4077" t="str">
            <v>Consortium</v>
          </cell>
          <cell r="M4077">
            <v>9</v>
          </cell>
          <cell r="N4077" t="str">
            <v>CARN-2</v>
          </cell>
          <cell r="O4077" t="str">
            <v/>
          </cell>
          <cell r="P4077" t="str">
            <v/>
          </cell>
          <cell r="Q4077">
            <v>3</v>
          </cell>
          <cell r="R4077" t="str">
            <v>Année Philologique</v>
          </cell>
          <cell r="S4077" t="str">
            <v/>
          </cell>
        </row>
        <row r="4078">
          <cell r="E4078">
            <v>2937</v>
          </cell>
          <cell r="F4078" t="str">
            <v>Logins</v>
          </cell>
          <cell r="G4078" t="str">
            <v>201902</v>
          </cell>
          <cell r="H4078" t="str">
            <v>California State University Sacramento</v>
          </cell>
          <cell r="I4078" t="str">
            <v>Sacramento</v>
          </cell>
          <cell r="J4078" t="str">
            <v>USA</v>
          </cell>
          <cell r="K4078">
            <v>1</v>
          </cell>
          <cell r="L4078" t="str">
            <v>Consortium</v>
          </cell>
          <cell r="M4078">
            <v>9</v>
          </cell>
          <cell r="N4078" t="str">
            <v>CARN-2</v>
          </cell>
          <cell r="O4078" t="str">
            <v/>
          </cell>
          <cell r="P4078" t="str">
            <v/>
          </cell>
          <cell r="Q4078">
            <v>3</v>
          </cell>
          <cell r="R4078" t="str">
            <v>Année Philologique</v>
          </cell>
          <cell r="S4078" t="str">
            <v/>
          </cell>
        </row>
        <row r="4079">
          <cell r="E4079">
            <v>2937</v>
          </cell>
          <cell r="F4079" t="str">
            <v>Logins</v>
          </cell>
          <cell r="G4079" t="str">
            <v>201904</v>
          </cell>
          <cell r="H4079" t="str">
            <v>California State University Sacramento</v>
          </cell>
          <cell r="I4079" t="str">
            <v>Sacramento</v>
          </cell>
          <cell r="J4079" t="str">
            <v>USA</v>
          </cell>
          <cell r="K4079">
            <v>1</v>
          </cell>
          <cell r="L4079" t="str">
            <v>Consortium</v>
          </cell>
          <cell r="M4079">
            <v>9</v>
          </cell>
          <cell r="N4079" t="str">
            <v>CARN-2</v>
          </cell>
          <cell r="O4079" t="str">
            <v/>
          </cell>
          <cell r="P4079" t="str">
            <v/>
          </cell>
          <cell r="Q4079">
            <v>3</v>
          </cell>
          <cell r="R4079" t="str">
            <v>Année Philologique</v>
          </cell>
          <cell r="S4079" t="str">
            <v/>
          </cell>
        </row>
        <row r="4080">
          <cell r="E4080">
            <v>2937</v>
          </cell>
          <cell r="F4080" t="str">
            <v>Logins</v>
          </cell>
          <cell r="G4080" t="str">
            <v>201907</v>
          </cell>
          <cell r="H4080" t="str">
            <v>California State University Sacramento</v>
          </cell>
          <cell r="I4080" t="str">
            <v>Sacramento</v>
          </cell>
          <cell r="J4080" t="str">
            <v>USA</v>
          </cell>
          <cell r="K4080">
            <v>1</v>
          </cell>
          <cell r="L4080" t="str">
            <v>Consortium</v>
          </cell>
          <cell r="M4080">
            <v>9</v>
          </cell>
          <cell r="N4080" t="str">
            <v>CARN-2</v>
          </cell>
          <cell r="O4080" t="str">
            <v/>
          </cell>
          <cell r="P4080" t="str">
            <v/>
          </cell>
          <cell r="Q4080">
            <v>3</v>
          </cell>
          <cell r="R4080" t="str">
            <v>Année Philologique</v>
          </cell>
          <cell r="S4080" t="str">
            <v/>
          </cell>
        </row>
        <row r="4081">
          <cell r="E4081">
            <v>2937</v>
          </cell>
          <cell r="F4081" t="str">
            <v>Logins</v>
          </cell>
          <cell r="G4081" t="str">
            <v>201908</v>
          </cell>
          <cell r="H4081" t="str">
            <v>California State University Sacramento</v>
          </cell>
          <cell r="I4081" t="str">
            <v>Sacramento</v>
          </cell>
          <cell r="J4081" t="str">
            <v>USA</v>
          </cell>
          <cell r="K4081">
            <v>1</v>
          </cell>
          <cell r="L4081" t="str">
            <v>Consortium</v>
          </cell>
          <cell r="M4081">
            <v>9</v>
          </cell>
          <cell r="N4081" t="str">
            <v>CARN-2</v>
          </cell>
          <cell r="O4081" t="str">
            <v/>
          </cell>
          <cell r="P4081" t="str">
            <v/>
          </cell>
          <cell r="Q4081">
            <v>3</v>
          </cell>
          <cell r="R4081" t="str">
            <v>Année Philologique</v>
          </cell>
          <cell r="S4081" t="str">
            <v/>
          </cell>
        </row>
        <row r="4082">
          <cell r="E4082">
            <v>2937</v>
          </cell>
          <cell r="F4082" t="str">
            <v>Logins</v>
          </cell>
          <cell r="G4082" t="str">
            <v>201909</v>
          </cell>
          <cell r="H4082" t="str">
            <v>California State University Sacramento</v>
          </cell>
          <cell r="I4082" t="str">
            <v>Sacramento</v>
          </cell>
          <cell r="J4082" t="str">
            <v>USA</v>
          </cell>
          <cell r="K4082">
            <v>1</v>
          </cell>
          <cell r="L4082" t="str">
            <v>Consortium</v>
          </cell>
          <cell r="M4082">
            <v>9</v>
          </cell>
          <cell r="N4082" t="str">
            <v>CARN-2</v>
          </cell>
          <cell r="O4082" t="str">
            <v/>
          </cell>
          <cell r="P4082" t="str">
            <v/>
          </cell>
          <cell r="Q4082">
            <v>3</v>
          </cell>
          <cell r="R4082" t="str">
            <v>Année Philologique</v>
          </cell>
          <cell r="S4082" t="str">
            <v/>
          </cell>
        </row>
        <row r="4083">
          <cell r="E4083">
            <v>2937</v>
          </cell>
          <cell r="F4083" t="str">
            <v>Logins</v>
          </cell>
          <cell r="G4083" t="str">
            <v>201910</v>
          </cell>
          <cell r="H4083" t="str">
            <v>California State University Sacramento</v>
          </cell>
          <cell r="I4083" t="str">
            <v>Sacramento</v>
          </cell>
          <cell r="J4083" t="str">
            <v>USA</v>
          </cell>
          <cell r="K4083">
            <v>1</v>
          </cell>
          <cell r="L4083" t="str">
            <v>Consortium</v>
          </cell>
          <cell r="M4083">
            <v>9</v>
          </cell>
          <cell r="N4083" t="str">
            <v>CARN-2</v>
          </cell>
          <cell r="O4083" t="str">
            <v/>
          </cell>
          <cell r="P4083" t="str">
            <v/>
          </cell>
          <cell r="Q4083">
            <v>3</v>
          </cell>
          <cell r="R4083" t="str">
            <v>Année Philologique</v>
          </cell>
          <cell r="S4083" t="str">
            <v/>
          </cell>
        </row>
        <row r="4084">
          <cell r="E4084">
            <v>2937</v>
          </cell>
          <cell r="F4084" t="str">
            <v>Logins</v>
          </cell>
          <cell r="G4084" t="str">
            <v>201911</v>
          </cell>
          <cell r="H4084" t="str">
            <v>California State University Sacramento</v>
          </cell>
          <cell r="I4084" t="str">
            <v>Sacramento</v>
          </cell>
          <cell r="J4084" t="str">
            <v>USA</v>
          </cell>
          <cell r="K4084">
            <v>1</v>
          </cell>
          <cell r="L4084" t="str">
            <v>Consortium</v>
          </cell>
          <cell r="M4084">
            <v>9</v>
          </cell>
          <cell r="N4084" t="str">
            <v>CARN-2</v>
          </cell>
          <cell r="O4084" t="str">
            <v/>
          </cell>
          <cell r="P4084" t="str">
            <v/>
          </cell>
          <cell r="Q4084">
            <v>3</v>
          </cell>
          <cell r="R4084" t="str">
            <v>Année Philologique</v>
          </cell>
          <cell r="S4084" t="str">
            <v/>
          </cell>
        </row>
        <row r="4085">
          <cell r="E4085">
            <v>2937</v>
          </cell>
          <cell r="F4085" t="str">
            <v>Logins</v>
          </cell>
          <cell r="G4085" t="str">
            <v>201912</v>
          </cell>
          <cell r="H4085" t="str">
            <v>California State University Sacramento</v>
          </cell>
          <cell r="I4085" t="str">
            <v>Sacramento</v>
          </cell>
          <cell r="J4085" t="str">
            <v>USA</v>
          </cell>
          <cell r="K4085">
            <v>1</v>
          </cell>
          <cell r="L4085" t="str">
            <v>Consortium</v>
          </cell>
          <cell r="M4085">
            <v>9</v>
          </cell>
          <cell r="N4085" t="str">
            <v>CARN-2</v>
          </cell>
          <cell r="O4085" t="str">
            <v/>
          </cell>
          <cell r="P4085" t="str">
            <v/>
          </cell>
          <cell r="Q4085">
            <v>3</v>
          </cell>
          <cell r="R4085" t="str">
            <v>Année Philologique</v>
          </cell>
          <cell r="S4085" t="str">
            <v/>
          </cell>
        </row>
        <row r="4086">
          <cell r="E4086">
            <v>2942</v>
          </cell>
          <cell r="F4086" t="str">
            <v>Logins</v>
          </cell>
          <cell r="G4086" t="str">
            <v>201901</v>
          </cell>
          <cell r="H4086" t="str">
            <v>Texas A&amp;M University Libraries</v>
          </cell>
          <cell r="I4086" t="str">
            <v>College Station</v>
          </cell>
          <cell r="J4086" t="str">
            <v>USA</v>
          </cell>
          <cell r="K4086">
            <v>1</v>
          </cell>
          <cell r="L4086" t="str">
            <v>Consortium</v>
          </cell>
          <cell r="M4086">
            <v>8</v>
          </cell>
          <cell r="N4086" t="str">
            <v>CARN-1</v>
          </cell>
          <cell r="O4086" t="str">
            <v/>
          </cell>
          <cell r="P4086" t="str">
            <v/>
          </cell>
          <cell r="Q4086">
            <v>40</v>
          </cell>
          <cell r="R4086" t="str">
            <v>Année Philologique</v>
          </cell>
          <cell r="S4086" t="str">
            <v/>
          </cell>
        </row>
        <row r="4087">
          <cell r="E4087">
            <v>2942</v>
          </cell>
          <cell r="F4087" t="str">
            <v>Logins</v>
          </cell>
          <cell r="G4087" t="str">
            <v>201902</v>
          </cell>
          <cell r="H4087" t="str">
            <v>Texas A&amp;M University Libraries</v>
          </cell>
          <cell r="I4087" t="str">
            <v>College Station</v>
          </cell>
          <cell r="J4087" t="str">
            <v>USA</v>
          </cell>
          <cell r="K4087">
            <v>1</v>
          </cell>
          <cell r="L4087" t="str">
            <v>Consortium</v>
          </cell>
          <cell r="M4087">
            <v>8</v>
          </cell>
          <cell r="N4087" t="str">
            <v>CARN-1</v>
          </cell>
          <cell r="O4087" t="str">
            <v/>
          </cell>
          <cell r="P4087" t="str">
            <v/>
          </cell>
          <cell r="Q4087">
            <v>40</v>
          </cell>
          <cell r="R4087" t="str">
            <v>Année Philologique</v>
          </cell>
          <cell r="S4087" t="str">
            <v/>
          </cell>
        </row>
        <row r="4088">
          <cell r="E4088">
            <v>2942</v>
          </cell>
          <cell r="F4088" t="str">
            <v>Logins</v>
          </cell>
          <cell r="G4088" t="str">
            <v>201905</v>
          </cell>
          <cell r="H4088" t="str">
            <v>Texas A&amp;M University Libraries</v>
          </cell>
          <cell r="I4088" t="str">
            <v>College Station</v>
          </cell>
          <cell r="J4088" t="str">
            <v>USA</v>
          </cell>
          <cell r="K4088">
            <v>1</v>
          </cell>
          <cell r="L4088" t="str">
            <v>Consortium</v>
          </cell>
          <cell r="M4088">
            <v>8</v>
          </cell>
          <cell r="N4088" t="str">
            <v>CARN-1</v>
          </cell>
          <cell r="O4088" t="str">
            <v/>
          </cell>
          <cell r="P4088" t="str">
            <v/>
          </cell>
          <cell r="Q4088">
            <v>40</v>
          </cell>
          <cell r="R4088" t="str">
            <v>Année Philologique</v>
          </cell>
          <cell r="S4088" t="str">
            <v/>
          </cell>
        </row>
        <row r="4089">
          <cell r="E4089">
            <v>2942</v>
          </cell>
          <cell r="F4089" t="str">
            <v>Logins</v>
          </cell>
          <cell r="G4089" t="str">
            <v>201906</v>
          </cell>
          <cell r="H4089" t="str">
            <v>Texas A&amp;M University Libraries</v>
          </cell>
          <cell r="I4089" t="str">
            <v>College Station</v>
          </cell>
          <cell r="J4089" t="str">
            <v>USA</v>
          </cell>
          <cell r="K4089">
            <v>1</v>
          </cell>
          <cell r="L4089" t="str">
            <v>Consortium</v>
          </cell>
          <cell r="M4089">
            <v>8</v>
          </cell>
          <cell r="N4089" t="str">
            <v>CARN-1</v>
          </cell>
          <cell r="O4089" t="str">
            <v/>
          </cell>
          <cell r="P4089" t="str">
            <v/>
          </cell>
          <cell r="Q4089">
            <v>40</v>
          </cell>
          <cell r="R4089" t="str">
            <v>Année Philologique</v>
          </cell>
          <cell r="S4089" t="str">
            <v/>
          </cell>
        </row>
        <row r="4090">
          <cell r="E4090">
            <v>2942</v>
          </cell>
          <cell r="F4090" t="str">
            <v>Logins</v>
          </cell>
          <cell r="G4090" t="str">
            <v>201907</v>
          </cell>
          <cell r="H4090" t="str">
            <v>Texas A&amp;M University Libraries</v>
          </cell>
          <cell r="I4090" t="str">
            <v>College Station</v>
          </cell>
          <cell r="J4090" t="str">
            <v>USA</v>
          </cell>
          <cell r="K4090">
            <v>1</v>
          </cell>
          <cell r="L4090" t="str">
            <v>Consortium</v>
          </cell>
          <cell r="M4090">
            <v>8</v>
          </cell>
          <cell r="N4090" t="str">
            <v>CARN-1</v>
          </cell>
          <cell r="O4090" t="str">
            <v/>
          </cell>
          <cell r="P4090" t="str">
            <v/>
          </cell>
          <cell r="Q4090">
            <v>40</v>
          </cell>
          <cell r="R4090" t="str">
            <v>Année Philologique</v>
          </cell>
          <cell r="S4090" t="str">
            <v/>
          </cell>
        </row>
        <row r="4091">
          <cell r="E4091">
            <v>2942</v>
          </cell>
          <cell r="F4091" t="str">
            <v>Logins</v>
          </cell>
          <cell r="G4091" t="str">
            <v>201908</v>
          </cell>
          <cell r="H4091" t="str">
            <v>Texas A&amp;M University Libraries</v>
          </cell>
          <cell r="I4091" t="str">
            <v>College Station</v>
          </cell>
          <cell r="J4091" t="str">
            <v>USA</v>
          </cell>
          <cell r="K4091">
            <v>1</v>
          </cell>
          <cell r="L4091" t="str">
            <v>Consortium</v>
          </cell>
          <cell r="M4091">
            <v>8</v>
          </cell>
          <cell r="N4091" t="str">
            <v>CARN-1</v>
          </cell>
          <cell r="O4091" t="str">
            <v/>
          </cell>
          <cell r="P4091" t="str">
            <v/>
          </cell>
          <cell r="Q4091">
            <v>40</v>
          </cell>
          <cell r="R4091" t="str">
            <v>Année Philologique</v>
          </cell>
          <cell r="S4091" t="str">
            <v/>
          </cell>
        </row>
        <row r="4092">
          <cell r="E4092">
            <v>2942</v>
          </cell>
          <cell r="F4092" t="str">
            <v>Logins</v>
          </cell>
          <cell r="G4092" t="str">
            <v>201909</v>
          </cell>
          <cell r="H4092" t="str">
            <v>Texas A&amp;M University Libraries</v>
          </cell>
          <cell r="I4092" t="str">
            <v>College Station</v>
          </cell>
          <cell r="J4092" t="str">
            <v>USA</v>
          </cell>
          <cell r="K4092">
            <v>1</v>
          </cell>
          <cell r="L4092" t="str">
            <v>Consortium</v>
          </cell>
          <cell r="M4092">
            <v>8</v>
          </cell>
          <cell r="N4092" t="str">
            <v>CARN-1</v>
          </cell>
          <cell r="O4092" t="str">
            <v/>
          </cell>
          <cell r="P4092" t="str">
            <v/>
          </cell>
          <cell r="Q4092">
            <v>40</v>
          </cell>
          <cell r="R4092" t="str">
            <v>Année Philologique</v>
          </cell>
          <cell r="S4092" t="str">
            <v/>
          </cell>
        </row>
        <row r="4093">
          <cell r="E4093">
            <v>2942</v>
          </cell>
          <cell r="F4093" t="str">
            <v>Logins</v>
          </cell>
          <cell r="G4093" t="str">
            <v>201910</v>
          </cell>
          <cell r="H4093" t="str">
            <v>Texas A&amp;M University Libraries</v>
          </cell>
          <cell r="I4093" t="str">
            <v>College Station</v>
          </cell>
          <cell r="J4093" t="str">
            <v>USA</v>
          </cell>
          <cell r="K4093">
            <v>1</v>
          </cell>
          <cell r="L4093" t="str">
            <v>Consortium</v>
          </cell>
          <cell r="M4093">
            <v>8</v>
          </cell>
          <cell r="N4093" t="str">
            <v>CARN-1</v>
          </cell>
          <cell r="O4093" t="str">
            <v/>
          </cell>
          <cell r="P4093" t="str">
            <v/>
          </cell>
          <cell r="Q4093">
            <v>40</v>
          </cell>
          <cell r="R4093" t="str">
            <v>Année Philologique</v>
          </cell>
          <cell r="S4093" t="str">
            <v/>
          </cell>
        </row>
        <row r="4094">
          <cell r="E4094">
            <v>2943</v>
          </cell>
          <cell r="F4094" t="str">
            <v>Logins</v>
          </cell>
          <cell r="G4094" t="str">
            <v>201901</v>
          </cell>
          <cell r="H4094" t="str">
            <v>University of Mary Washington</v>
          </cell>
          <cell r="I4094" t="str">
            <v>Fredericksburg</v>
          </cell>
          <cell r="J4094" t="str">
            <v>USA</v>
          </cell>
          <cell r="K4094">
            <v>2</v>
          </cell>
          <cell r="L4094" t="str">
            <v>Institute</v>
          </cell>
          <cell r="M4094">
            <v>9</v>
          </cell>
          <cell r="N4094" t="str">
            <v>CARN-2</v>
          </cell>
          <cell r="O4094" t="str">
            <v/>
          </cell>
          <cell r="P4094" t="str">
            <v/>
          </cell>
          <cell r="Q4094">
            <v>3</v>
          </cell>
          <cell r="R4094" t="str">
            <v>Année Philologique</v>
          </cell>
          <cell r="S4094" t="str">
            <v/>
          </cell>
        </row>
        <row r="4095">
          <cell r="E4095">
            <v>2943</v>
          </cell>
          <cell r="F4095" t="str">
            <v>Logins</v>
          </cell>
          <cell r="G4095" t="str">
            <v>201902</v>
          </cell>
          <cell r="H4095" t="str">
            <v>University of Mary Washington</v>
          </cell>
          <cell r="I4095" t="str">
            <v>Fredericksburg</v>
          </cell>
          <cell r="J4095" t="str">
            <v>USA</v>
          </cell>
          <cell r="K4095">
            <v>2</v>
          </cell>
          <cell r="L4095" t="str">
            <v>Institute</v>
          </cell>
          <cell r="M4095">
            <v>9</v>
          </cell>
          <cell r="N4095" t="str">
            <v>CARN-2</v>
          </cell>
          <cell r="O4095" t="str">
            <v/>
          </cell>
          <cell r="P4095" t="str">
            <v/>
          </cell>
          <cell r="Q4095">
            <v>3</v>
          </cell>
          <cell r="R4095" t="str">
            <v>Année Philologique</v>
          </cell>
          <cell r="S4095" t="str">
            <v/>
          </cell>
        </row>
        <row r="4096">
          <cell r="E4096">
            <v>2943</v>
          </cell>
          <cell r="F4096" t="str">
            <v>Logins</v>
          </cell>
          <cell r="G4096" t="str">
            <v>201903</v>
          </cell>
          <cell r="H4096" t="str">
            <v>University of Mary Washington</v>
          </cell>
          <cell r="I4096" t="str">
            <v>Fredericksburg</v>
          </cell>
          <cell r="J4096" t="str">
            <v>USA</v>
          </cell>
          <cell r="K4096">
            <v>2</v>
          </cell>
          <cell r="L4096" t="str">
            <v>Institute</v>
          </cell>
          <cell r="M4096">
            <v>9</v>
          </cell>
          <cell r="N4096" t="str">
            <v>CARN-2</v>
          </cell>
          <cell r="O4096" t="str">
            <v/>
          </cell>
          <cell r="P4096" t="str">
            <v/>
          </cell>
          <cell r="Q4096">
            <v>3</v>
          </cell>
          <cell r="R4096" t="str">
            <v>Année Philologique</v>
          </cell>
          <cell r="S4096" t="str">
            <v/>
          </cell>
        </row>
        <row r="4097">
          <cell r="E4097">
            <v>2943</v>
          </cell>
          <cell r="F4097" t="str">
            <v>Logins</v>
          </cell>
          <cell r="G4097" t="str">
            <v>201904</v>
          </cell>
          <cell r="H4097" t="str">
            <v>University of Mary Washington</v>
          </cell>
          <cell r="I4097" t="str">
            <v>Fredericksburg</v>
          </cell>
          <cell r="J4097" t="str">
            <v>USA</v>
          </cell>
          <cell r="K4097">
            <v>2</v>
          </cell>
          <cell r="L4097" t="str">
            <v>Institute</v>
          </cell>
          <cell r="M4097">
            <v>9</v>
          </cell>
          <cell r="N4097" t="str">
            <v>CARN-2</v>
          </cell>
          <cell r="O4097" t="str">
            <v/>
          </cell>
          <cell r="P4097" t="str">
            <v/>
          </cell>
          <cell r="Q4097">
            <v>3</v>
          </cell>
          <cell r="R4097" t="str">
            <v>Année Philologique</v>
          </cell>
          <cell r="S4097" t="str">
            <v/>
          </cell>
        </row>
        <row r="4098">
          <cell r="E4098">
            <v>2943</v>
          </cell>
          <cell r="F4098" t="str">
            <v>Logins</v>
          </cell>
          <cell r="G4098" t="str">
            <v>201908</v>
          </cell>
          <cell r="H4098" t="str">
            <v>University of Mary Washington</v>
          </cell>
          <cell r="I4098" t="str">
            <v>Fredericksburg</v>
          </cell>
          <cell r="J4098" t="str">
            <v>USA</v>
          </cell>
          <cell r="K4098">
            <v>2</v>
          </cell>
          <cell r="L4098" t="str">
            <v>Institute</v>
          </cell>
          <cell r="M4098">
            <v>9</v>
          </cell>
          <cell r="N4098" t="str">
            <v>CARN-2</v>
          </cell>
          <cell r="O4098" t="str">
            <v/>
          </cell>
          <cell r="P4098" t="str">
            <v/>
          </cell>
          <cell r="Q4098">
            <v>3</v>
          </cell>
          <cell r="R4098" t="str">
            <v>Année Philologique</v>
          </cell>
          <cell r="S4098" t="str">
            <v/>
          </cell>
        </row>
        <row r="4099">
          <cell r="E4099">
            <v>2943</v>
          </cell>
          <cell r="F4099" t="str">
            <v>Logins</v>
          </cell>
          <cell r="G4099" t="str">
            <v>201909</v>
          </cell>
          <cell r="H4099" t="str">
            <v>University of Mary Washington</v>
          </cell>
          <cell r="I4099" t="str">
            <v>Fredericksburg</v>
          </cell>
          <cell r="J4099" t="str">
            <v>USA</v>
          </cell>
          <cell r="K4099">
            <v>2</v>
          </cell>
          <cell r="L4099" t="str">
            <v>Institute</v>
          </cell>
          <cell r="M4099">
            <v>9</v>
          </cell>
          <cell r="N4099" t="str">
            <v>CARN-2</v>
          </cell>
          <cell r="O4099" t="str">
            <v/>
          </cell>
          <cell r="P4099" t="str">
            <v/>
          </cell>
          <cell r="Q4099">
            <v>3</v>
          </cell>
          <cell r="R4099" t="str">
            <v>Année Philologique</v>
          </cell>
          <cell r="S4099" t="str">
            <v/>
          </cell>
        </row>
        <row r="4100">
          <cell r="E4100">
            <v>2943</v>
          </cell>
          <cell r="F4100" t="str">
            <v>Logins</v>
          </cell>
          <cell r="G4100" t="str">
            <v>201910</v>
          </cell>
          <cell r="H4100" t="str">
            <v>University of Mary Washington</v>
          </cell>
          <cell r="I4100" t="str">
            <v>Fredericksburg</v>
          </cell>
          <cell r="J4100" t="str">
            <v>USA</v>
          </cell>
          <cell r="K4100">
            <v>2</v>
          </cell>
          <cell r="L4100" t="str">
            <v>Institute</v>
          </cell>
          <cell r="M4100">
            <v>9</v>
          </cell>
          <cell r="N4100" t="str">
            <v>CARN-2</v>
          </cell>
          <cell r="O4100" t="str">
            <v/>
          </cell>
          <cell r="P4100" t="str">
            <v/>
          </cell>
          <cell r="Q4100">
            <v>3</v>
          </cell>
          <cell r="R4100" t="str">
            <v>Année Philologique</v>
          </cell>
          <cell r="S4100" t="str">
            <v/>
          </cell>
        </row>
        <row r="4101">
          <cell r="E4101">
            <v>2943</v>
          </cell>
          <cell r="F4101" t="str">
            <v>Logins</v>
          </cell>
          <cell r="G4101" t="str">
            <v>201911</v>
          </cell>
          <cell r="H4101" t="str">
            <v>University of Mary Washington</v>
          </cell>
          <cell r="I4101" t="str">
            <v>Fredericksburg</v>
          </cell>
          <cell r="J4101" t="str">
            <v>USA</v>
          </cell>
          <cell r="K4101">
            <v>2</v>
          </cell>
          <cell r="L4101" t="str">
            <v>Institute</v>
          </cell>
          <cell r="M4101">
            <v>9</v>
          </cell>
          <cell r="N4101" t="str">
            <v>CARN-2</v>
          </cell>
          <cell r="O4101" t="str">
            <v/>
          </cell>
          <cell r="P4101" t="str">
            <v/>
          </cell>
          <cell r="Q4101">
            <v>3</v>
          </cell>
          <cell r="R4101" t="str">
            <v>Année Philologique</v>
          </cell>
          <cell r="S4101" t="str">
            <v/>
          </cell>
        </row>
        <row r="4102">
          <cell r="E4102">
            <v>2943</v>
          </cell>
          <cell r="F4102" t="str">
            <v>Logins</v>
          </cell>
          <cell r="G4102" t="str">
            <v>201912</v>
          </cell>
          <cell r="H4102" t="str">
            <v>University of Mary Washington</v>
          </cell>
          <cell r="I4102" t="str">
            <v>Fredericksburg</v>
          </cell>
          <cell r="J4102" t="str">
            <v>USA</v>
          </cell>
          <cell r="K4102">
            <v>2</v>
          </cell>
          <cell r="L4102" t="str">
            <v>Institute</v>
          </cell>
          <cell r="M4102">
            <v>9</v>
          </cell>
          <cell r="N4102" t="str">
            <v>CARN-2</v>
          </cell>
          <cell r="O4102" t="str">
            <v/>
          </cell>
          <cell r="P4102" t="str">
            <v/>
          </cell>
          <cell r="Q4102">
            <v>3</v>
          </cell>
          <cell r="R4102" t="str">
            <v>Année Philologique</v>
          </cell>
          <cell r="S4102" t="str">
            <v/>
          </cell>
        </row>
        <row r="4103">
          <cell r="E4103">
            <v>2976</v>
          </cell>
          <cell r="F4103" t="str">
            <v>Logins</v>
          </cell>
          <cell r="G4103" t="str">
            <v>201901</v>
          </cell>
          <cell r="H4103" t="str">
            <v>Waseda University</v>
          </cell>
          <cell r="I4103" t="str">
            <v>Tokyo</v>
          </cell>
          <cell r="J4103" t="str">
            <v>Japan</v>
          </cell>
          <cell r="K4103">
            <v>2</v>
          </cell>
          <cell r="L4103" t="str">
            <v>Institute</v>
          </cell>
          <cell r="M4103">
            <v>3</v>
          </cell>
          <cell r="N4103" t="str">
            <v>Standard</v>
          </cell>
          <cell r="O4103" t="str">
            <v/>
          </cell>
          <cell r="P4103" t="str">
            <v/>
          </cell>
          <cell r="Q4103">
            <v>3</v>
          </cell>
          <cell r="R4103" t="str">
            <v>Année Philologique</v>
          </cell>
          <cell r="S4103" t="str">
            <v/>
          </cell>
        </row>
        <row r="4104">
          <cell r="E4104">
            <v>2976</v>
          </cell>
          <cell r="F4104" t="str">
            <v>Logins</v>
          </cell>
          <cell r="G4104" t="str">
            <v>201902</v>
          </cell>
          <cell r="H4104" t="str">
            <v>Waseda University</v>
          </cell>
          <cell r="I4104" t="str">
            <v>Tokyo</v>
          </cell>
          <cell r="J4104" t="str">
            <v>Japan</v>
          </cell>
          <cell r="K4104">
            <v>2</v>
          </cell>
          <cell r="L4104" t="str">
            <v>Institute</v>
          </cell>
          <cell r="M4104">
            <v>3</v>
          </cell>
          <cell r="N4104" t="str">
            <v>Standard</v>
          </cell>
          <cell r="O4104" t="str">
            <v/>
          </cell>
          <cell r="P4104" t="str">
            <v/>
          </cell>
          <cell r="Q4104">
            <v>3</v>
          </cell>
          <cell r="R4104" t="str">
            <v>Année Philologique</v>
          </cell>
          <cell r="S4104" t="str">
            <v/>
          </cell>
        </row>
        <row r="4105">
          <cell r="E4105">
            <v>2976</v>
          </cell>
          <cell r="F4105" t="str">
            <v>Logins</v>
          </cell>
          <cell r="G4105" t="str">
            <v>201903</v>
          </cell>
          <cell r="H4105" t="str">
            <v>Waseda University</v>
          </cell>
          <cell r="I4105" t="str">
            <v>Tokyo</v>
          </cell>
          <cell r="J4105" t="str">
            <v>Japan</v>
          </cell>
          <cell r="K4105">
            <v>2</v>
          </cell>
          <cell r="L4105" t="str">
            <v>Institute</v>
          </cell>
          <cell r="M4105">
            <v>3</v>
          </cell>
          <cell r="N4105" t="str">
            <v>Standard</v>
          </cell>
          <cell r="O4105" t="str">
            <v/>
          </cell>
          <cell r="P4105" t="str">
            <v/>
          </cell>
          <cell r="Q4105">
            <v>3</v>
          </cell>
          <cell r="R4105" t="str">
            <v>Année Philologique</v>
          </cell>
          <cell r="S4105" t="str">
            <v/>
          </cell>
        </row>
        <row r="4106">
          <cell r="E4106">
            <v>2976</v>
          </cell>
          <cell r="F4106" t="str">
            <v>Logins</v>
          </cell>
          <cell r="G4106" t="str">
            <v>201904</v>
          </cell>
          <cell r="H4106" t="str">
            <v>Waseda University</v>
          </cell>
          <cell r="I4106" t="str">
            <v>Tokyo</v>
          </cell>
          <cell r="J4106" t="str">
            <v>Japan</v>
          </cell>
          <cell r="K4106">
            <v>2</v>
          </cell>
          <cell r="L4106" t="str">
            <v>Institute</v>
          </cell>
          <cell r="M4106">
            <v>3</v>
          </cell>
          <cell r="N4106" t="str">
            <v>Standard</v>
          </cell>
          <cell r="O4106" t="str">
            <v/>
          </cell>
          <cell r="P4106" t="str">
            <v/>
          </cell>
          <cell r="Q4106">
            <v>3</v>
          </cell>
          <cell r="R4106" t="str">
            <v>Année Philologique</v>
          </cell>
          <cell r="S4106" t="str">
            <v/>
          </cell>
        </row>
        <row r="4107">
          <cell r="E4107">
            <v>2976</v>
          </cell>
          <cell r="F4107" t="str">
            <v>Logins</v>
          </cell>
          <cell r="G4107" t="str">
            <v>201905</v>
          </cell>
          <cell r="H4107" t="str">
            <v>Waseda University</v>
          </cell>
          <cell r="I4107" t="str">
            <v>Tokyo</v>
          </cell>
          <cell r="J4107" t="str">
            <v>Japan</v>
          </cell>
          <cell r="K4107">
            <v>2</v>
          </cell>
          <cell r="L4107" t="str">
            <v>Institute</v>
          </cell>
          <cell r="M4107">
            <v>3</v>
          </cell>
          <cell r="N4107" t="str">
            <v>Standard</v>
          </cell>
          <cell r="O4107" t="str">
            <v/>
          </cell>
          <cell r="P4107" t="str">
            <v/>
          </cell>
          <cell r="Q4107">
            <v>3</v>
          </cell>
          <cell r="R4107" t="str">
            <v>Année Philologique</v>
          </cell>
          <cell r="S4107" t="str">
            <v/>
          </cell>
        </row>
        <row r="4108">
          <cell r="E4108">
            <v>2976</v>
          </cell>
          <cell r="F4108" t="str">
            <v>Logins</v>
          </cell>
          <cell r="G4108" t="str">
            <v>201906</v>
          </cell>
          <cell r="H4108" t="str">
            <v>Waseda University</v>
          </cell>
          <cell r="I4108" t="str">
            <v>Tokyo</v>
          </cell>
          <cell r="J4108" t="str">
            <v>Japan</v>
          </cell>
          <cell r="K4108">
            <v>2</v>
          </cell>
          <cell r="L4108" t="str">
            <v>Institute</v>
          </cell>
          <cell r="M4108">
            <v>3</v>
          </cell>
          <cell r="N4108" t="str">
            <v>Standard</v>
          </cell>
          <cell r="O4108" t="str">
            <v/>
          </cell>
          <cell r="P4108" t="str">
            <v/>
          </cell>
          <cell r="Q4108">
            <v>3</v>
          </cell>
          <cell r="R4108" t="str">
            <v>Année Philologique</v>
          </cell>
          <cell r="S4108" t="str">
            <v/>
          </cell>
        </row>
        <row r="4109">
          <cell r="E4109">
            <v>2976</v>
          </cell>
          <cell r="F4109" t="str">
            <v>Logins</v>
          </cell>
          <cell r="G4109" t="str">
            <v>201907</v>
          </cell>
          <cell r="H4109" t="str">
            <v>Waseda University</v>
          </cell>
          <cell r="I4109" t="str">
            <v>Tokyo</v>
          </cell>
          <cell r="J4109" t="str">
            <v>Japan</v>
          </cell>
          <cell r="K4109">
            <v>2</v>
          </cell>
          <cell r="L4109" t="str">
            <v>Institute</v>
          </cell>
          <cell r="M4109">
            <v>3</v>
          </cell>
          <cell r="N4109" t="str">
            <v>Standard</v>
          </cell>
          <cell r="O4109" t="str">
            <v/>
          </cell>
          <cell r="P4109" t="str">
            <v/>
          </cell>
          <cell r="Q4109">
            <v>3</v>
          </cell>
          <cell r="R4109" t="str">
            <v>Année Philologique</v>
          </cell>
          <cell r="S4109" t="str">
            <v/>
          </cell>
        </row>
        <row r="4110">
          <cell r="E4110">
            <v>2976</v>
          </cell>
          <cell r="F4110" t="str">
            <v>Logins</v>
          </cell>
          <cell r="G4110" t="str">
            <v>201908</v>
          </cell>
          <cell r="H4110" t="str">
            <v>Waseda University</v>
          </cell>
          <cell r="I4110" t="str">
            <v>Tokyo</v>
          </cell>
          <cell r="J4110" t="str">
            <v>Japan</v>
          </cell>
          <cell r="K4110">
            <v>2</v>
          </cell>
          <cell r="L4110" t="str">
            <v>Institute</v>
          </cell>
          <cell r="M4110">
            <v>3</v>
          </cell>
          <cell r="N4110" t="str">
            <v>Standard</v>
          </cell>
          <cell r="O4110" t="str">
            <v/>
          </cell>
          <cell r="P4110" t="str">
            <v/>
          </cell>
          <cell r="Q4110">
            <v>3</v>
          </cell>
          <cell r="R4110" t="str">
            <v>Année Philologique</v>
          </cell>
          <cell r="S4110" t="str">
            <v/>
          </cell>
        </row>
        <row r="4111">
          <cell r="E4111">
            <v>2976</v>
          </cell>
          <cell r="F4111" t="str">
            <v>Logins</v>
          </cell>
          <cell r="G4111" t="str">
            <v>201909</v>
          </cell>
          <cell r="H4111" t="str">
            <v>Waseda University</v>
          </cell>
          <cell r="I4111" t="str">
            <v>Tokyo</v>
          </cell>
          <cell r="J4111" t="str">
            <v>Japan</v>
          </cell>
          <cell r="K4111">
            <v>2</v>
          </cell>
          <cell r="L4111" t="str">
            <v>Institute</v>
          </cell>
          <cell r="M4111">
            <v>3</v>
          </cell>
          <cell r="N4111" t="str">
            <v>Standard</v>
          </cell>
          <cell r="O4111" t="str">
            <v/>
          </cell>
          <cell r="P4111" t="str">
            <v/>
          </cell>
          <cell r="Q4111">
            <v>3</v>
          </cell>
          <cell r="R4111" t="str">
            <v>Année Philologique</v>
          </cell>
          <cell r="S4111" t="str">
            <v/>
          </cell>
        </row>
        <row r="4112">
          <cell r="E4112">
            <v>2976</v>
          </cell>
          <cell r="F4112" t="str">
            <v>Logins</v>
          </cell>
          <cell r="G4112" t="str">
            <v>201910</v>
          </cell>
          <cell r="H4112" t="str">
            <v>Waseda University</v>
          </cell>
          <cell r="I4112" t="str">
            <v>Tokyo</v>
          </cell>
          <cell r="J4112" t="str">
            <v>Japan</v>
          </cell>
          <cell r="K4112">
            <v>2</v>
          </cell>
          <cell r="L4112" t="str">
            <v>Institute</v>
          </cell>
          <cell r="M4112">
            <v>3</v>
          </cell>
          <cell r="N4112" t="str">
            <v>Standard</v>
          </cell>
          <cell r="O4112" t="str">
            <v/>
          </cell>
          <cell r="P4112" t="str">
            <v/>
          </cell>
          <cell r="Q4112">
            <v>3</v>
          </cell>
          <cell r="R4112" t="str">
            <v>Année Philologique</v>
          </cell>
          <cell r="S4112" t="str">
            <v/>
          </cell>
        </row>
        <row r="4113">
          <cell r="E4113">
            <v>2976</v>
          </cell>
          <cell r="F4113" t="str">
            <v>Logins</v>
          </cell>
          <cell r="G4113" t="str">
            <v>201911</v>
          </cell>
          <cell r="H4113" t="str">
            <v>Waseda University</v>
          </cell>
          <cell r="I4113" t="str">
            <v>Tokyo</v>
          </cell>
          <cell r="J4113" t="str">
            <v>Japan</v>
          </cell>
          <cell r="K4113">
            <v>2</v>
          </cell>
          <cell r="L4113" t="str">
            <v>Institute</v>
          </cell>
          <cell r="M4113">
            <v>3</v>
          </cell>
          <cell r="N4113" t="str">
            <v>Standard</v>
          </cell>
          <cell r="O4113" t="str">
            <v/>
          </cell>
          <cell r="P4113" t="str">
            <v/>
          </cell>
          <cell r="Q4113">
            <v>3</v>
          </cell>
          <cell r="R4113" t="str">
            <v>Année Philologique</v>
          </cell>
          <cell r="S4113" t="str">
            <v/>
          </cell>
        </row>
        <row r="4114">
          <cell r="E4114">
            <v>2976</v>
          </cell>
          <cell r="F4114" t="str">
            <v>Logins</v>
          </cell>
          <cell r="G4114" t="str">
            <v>201912</v>
          </cell>
          <cell r="H4114" t="str">
            <v>Waseda University</v>
          </cell>
          <cell r="I4114" t="str">
            <v>Tokyo</v>
          </cell>
          <cell r="J4114" t="str">
            <v>Japan</v>
          </cell>
          <cell r="K4114">
            <v>2</v>
          </cell>
          <cell r="L4114" t="str">
            <v>Institute</v>
          </cell>
          <cell r="M4114">
            <v>3</v>
          </cell>
          <cell r="N4114" t="str">
            <v>Standard</v>
          </cell>
          <cell r="O4114" t="str">
            <v/>
          </cell>
          <cell r="P4114" t="str">
            <v/>
          </cell>
          <cell r="Q4114">
            <v>3</v>
          </cell>
          <cell r="R4114" t="str">
            <v>Année Philologique</v>
          </cell>
          <cell r="S4114" t="str">
            <v/>
          </cell>
        </row>
        <row r="4115">
          <cell r="E4115">
            <v>2986</v>
          </cell>
          <cell r="F4115" t="str">
            <v>Logins</v>
          </cell>
          <cell r="G4115" t="str">
            <v>201908</v>
          </cell>
          <cell r="H4115" t="str">
            <v>Lancaster University Library</v>
          </cell>
          <cell r="I4115" t="str">
            <v>Lancaster</v>
          </cell>
          <cell r="J4115" t="str">
            <v>UK</v>
          </cell>
          <cell r="K4115">
            <v>2</v>
          </cell>
          <cell r="L4115" t="str">
            <v>Institute</v>
          </cell>
          <cell r="M4115">
            <v>1</v>
          </cell>
          <cell r="N4115" t="str">
            <v>Test</v>
          </cell>
          <cell r="O4115" t="str">
            <v/>
          </cell>
          <cell r="P4115" t="str">
            <v/>
          </cell>
          <cell r="Q4115">
            <v>40</v>
          </cell>
          <cell r="R4115" t="str">
            <v>Année Philologique</v>
          </cell>
          <cell r="S4115" t="str">
            <v/>
          </cell>
        </row>
        <row r="4116">
          <cell r="E4116">
            <v>2987</v>
          </cell>
          <cell r="F4116" t="str">
            <v>Logins</v>
          </cell>
          <cell r="G4116" t="str">
            <v>201901</v>
          </cell>
          <cell r="H4116" t="str">
            <v>Zentrale Hochschulbibliothek Flensburg</v>
          </cell>
          <cell r="I4116" t="str">
            <v>Flensburg</v>
          </cell>
          <cell r="J4116" t="str">
            <v>Germany</v>
          </cell>
          <cell r="K4116">
            <v>2</v>
          </cell>
          <cell r="L4116" t="str">
            <v>Institute</v>
          </cell>
          <cell r="M4116">
            <v>3</v>
          </cell>
          <cell r="N4116" t="str">
            <v>Standard</v>
          </cell>
          <cell r="O4116" t="str">
            <v/>
          </cell>
          <cell r="P4116" t="str">
            <v/>
          </cell>
          <cell r="Q4116">
            <v>3</v>
          </cell>
          <cell r="R4116" t="str">
            <v>Année Philologique</v>
          </cell>
          <cell r="S4116" t="str">
            <v/>
          </cell>
        </row>
        <row r="4117">
          <cell r="E4117">
            <v>2987</v>
          </cell>
          <cell r="F4117" t="str">
            <v>Logins</v>
          </cell>
          <cell r="G4117" t="str">
            <v>201902</v>
          </cell>
          <cell r="H4117" t="str">
            <v>Zentrale Hochschulbibliothek Flensburg</v>
          </cell>
          <cell r="I4117" t="str">
            <v>Flensburg</v>
          </cell>
          <cell r="J4117" t="str">
            <v>Germany</v>
          </cell>
          <cell r="K4117">
            <v>2</v>
          </cell>
          <cell r="L4117" t="str">
            <v>Institute</v>
          </cell>
          <cell r="M4117">
            <v>3</v>
          </cell>
          <cell r="N4117" t="str">
            <v>Standard</v>
          </cell>
          <cell r="O4117" t="str">
            <v/>
          </cell>
          <cell r="P4117" t="str">
            <v/>
          </cell>
          <cell r="Q4117">
            <v>3</v>
          </cell>
          <cell r="R4117" t="str">
            <v>Année Philologique</v>
          </cell>
          <cell r="S4117" t="str">
            <v/>
          </cell>
        </row>
        <row r="4118">
          <cell r="E4118">
            <v>2992</v>
          </cell>
          <cell r="F4118" t="str">
            <v>Logins</v>
          </cell>
          <cell r="G4118" t="str">
            <v>201901</v>
          </cell>
          <cell r="H4118" t="str">
            <v>Lewis &amp; Clark College</v>
          </cell>
          <cell r="I4118" t="str">
            <v>Portland</v>
          </cell>
          <cell r="J4118" t="str">
            <v>USA</v>
          </cell>
          <cell r="K4118">
            <v>1</v>
          </cell>
          <cell r="L4118" t="str">
            <v>Consortium</v>
          </cell>
          <cell r="M4118">
            <v>11</v>
          </cell>
          <cell r="N4118" t="str">
            <v>CARN-4</v>
          </cell>
          <cell r="O4118" t="str">
            <v/>
          </cell>
          <cell r="P4118" t="str">
            <v/>
          </cell>
          <cell r="Q4118">
            <v>2</v>
          </cell>
          <cell r="R4118" t="str">
            <v>Année Philologique</v>
          </cell>
          <cell r="S4118" t="str">
            <v/>
          </cell>
        </row>
        <row r="4119">
          <cell r="E4119">
            <v>2992</v>
          </cell>
          <cell r="F4119" t="str">
            <v>Logins</v>
          </cell>
          <cell r="G4119" t="str">
            <v>201902</v>
          </cell>
          <cell r="H4119" t="str">
            <v>Lewis &amp; Clark College</v>
          </cell>
          <cell r="I4119" t="str">
            <v>Portland</v>
          </cell>
          <cell r="J4119" t="str">
            <v>USA</v>
          </cell>
          <cell r="K4119">
            <v>1</v>
          </cell>
          <cell r="L4119" t="str">
            <v>Consortium</v>
          </cell>
          <cell r="M4119">
            <v>11</v>
          </cell>
          <cell r="N4119" t="str">
            <v>CARN-4</v>
          </cell>
          <cell r="O4119" t="str">
            <v/>
          </cell>
          <cell r="P4119" t="str">
            <v/>
          </cell>
          <cell r="Q4119">
            <v>2</v>
          </cell>
          <cell r="R4119" t="str">
            <v>Année Philologique</v>
          </cell>
          <cell r="S4119" t="str">
            <v/>
          </cell>
        </row>
        <row r="4120">
          <cell r="E4120">
            <v>2992</v>
          </cell>
          <cell r="F4120" t="str">
            <v>Logins</v>
          </cell>
          <cell r="G4120" t="str">
            <v>201903</v>
          </cell>
          <cell r="H4120" t="str">
            <v>Lewis &amp; Clark College</v>
          </cell>
          <cell r="I4120" t="str">
            <v>Portland</v>
          </cell>
          <cell r="J4120" t="str">
            <v>USA</v>
          </cell>
          <cell r="K4120">
            <v>1</v>
          </cell>
          <cell r="L4120" t="str">
            <v>Consortium</v>
          </cell>
          <cell r="M4120">
            <v>11</v>
          </cell>
          <cell r="N4120" t="str">
            <v>CARN-4</v>
          </cell>
          <cell r="O4120" t="str">
            <v/>
          </cell>
          <cell r="P4120" t="str">
            <v/>
          </cell>
          <cell r="Q4120">
            <v>2</v>
          </cell>
          <cell r="R4120" t="str">
            <v>Année Philologique</v>
          </cell>
          <cell r="S4120" t="str">
            <v/>
          </cell>
        </row>
        <row r="4121">
          <cell r="E4121">
            <v>2992</v>
          </cell>
          <cell r="F4121" t="str">
            <v>Logins</v>
          </cell>
          <cell r="G4121" t="str">
            <v>201904</v>
          </cell>
          <cell r="H4121" t="str">
            <v>Lewis &amp; Clark College</v>
          </cell>
          <cell r="I4121" t="str">
            <v>Portland</v>
          </cell>
          <cell r="J4121" t="str">
            <v>USA</v>
          </cell>
          <cell r="K4121">
            <v>1</v>
          </cell>
          <cell r="L4121" t="str">
            <v>Consortium</v>
          </cell>
          <cell r="M4121">
            <v>11</v>
          </cell>
          <cell r="N4121" t="str">
            <v>CARN-4</v>
          </cell>
          <cell r="O4121" t="str">
            <v/>
          </cell>
          <cell r="P4121" t="str">
            <v/>
          </cell>
          <cell r="Q4121">
            <v>2</v>
          </cell>
          <cell r="R4121" t="str">
            <v>Année Philologique</v>
          </cell>
          <cell r="S4121" t="str">
            <v/>
          </cell>
        </row>
        <row r="4122">
          <cell r="E4122">
            <v>2992</v>
          </cell>
          <cell r="F4122" t="str">
            <v>Logins</v>
          </cell>
          <cell r="G4122" t="str">
            <v>201905</v>
          </cell>
          <cell r="H4122" t="str">
            <v>Lewis &amp; Clark College</v>
          </cell>
          <cell r="I4122" t="str">
            <v>Portland</v>
          </cell>
          <cell r="J4122" t="str">
            <v>USA</v>
          </cell>
          <cell r="K4122">
            <v>1</v>
          </cell>
          <cell r="L4122" t="str">
            <v>Consortium</v>
          </cell>
          <cell r="M4122">
            <v>11</v>
          </cell>
          <cell r="N4122" t="str">
            <v>CARN-4</v>
          </cell>
          <cell r="O4122" t="str">
            <v/>
          </cell>
          <cell r="P4122" t="str">
            <v/>
          </cell>
          <cell r="Q4122">
            <v>2</v>
          </cell>
          <cell r="R4122" t="str">
            <v>Année Philologique</v>
          </cell>
          <cell r="S4122" t="str">
            <v/>
          </cell>
        </row>
        <row r="4123">
          <cell r="E4123">
            <v>2992</v>
          </cell>
          <cell r="F4123" t="str">
            <v>Logins</v>
          </cell>
          <cell r="G4123" t="str">
            <v>201906</v>
          </cell>
          <cell r="H4123" t="str">
            <v>Lewis &amp; Clark College</v>
          </cell>
          <cell r="I4123" t="str">
            <v>Portland</v>
          </cell>
          <cell r="J4123" t="str">
            <v>USA</v>
          </cell>
          <cell r="K4123">
            <v>1</v>
          </cell>
          <cell r="L4123" t="str">
            <v>Consortium</v>
          </cell>
          <cell r="M4123">
            <v>11</v>
          </cell>
          <cell r="N4123" t="str">
            <v>CARN-4</v>
          </cell>
          <cell r="O4123" t="str">
            <v/>
          </cell>
          <cell r="P4123" t="str">
            <v/>
          </cell>
          <cell r="Q4123">
            <v>2</v>
          </cell>
          <cell r="R4123" t="str">
            <v>Année Philologique</v>
          </cell>
          <cell r="S4123" t="str">
            <v/>
          </cell>
        </row>
        <row r="4124">
          <cell r="E4124">
            <v>2992</v>
          </cell>
          <cell r="F4124" t="str">
            <v>Logins</v>
          </cell>
          <cell r="G4124" t="str">
            <v>201907</v>
          </cell>
          <cell r="H4124" t="str">
            <v>Lewis &amp; Clark College</v>
          </cell>
          <cell r="I4124" t="str">
            <v>Portland</v>
          </cell>
          <cell r="J4124" t="str">
            <v>USA</v>
          </cell>
          <cell r="K4124">
            <v>1</v>
          </cell>
          <cell r="L4124" t="str">
            <v>Consortium</v>
          </cell>
          <cell r="M4124">
            <v>11</v>
          </cell>
          <cell r="N4124" t="str">
            <v>CARN-4</v>
          </cell>
          <cell r="O4124" t="str">
            <v/>
          </cell>
          <cell r="P4124" t="str">
            <v/>
          </cell>
          <cell r="Q4124">
            <v>2</v>
          </cell>
          <cell r="R4124" t="str">
            <v>Année Philologique</v>
          </cell>
          <cell r="S4124" t="str">
            <v/>
          </cell>
        </row>
        <row r="4125">
          <cell r="E4125">
            <v>2992</v>
          </cell>
          <cell r="F4125" t="str">
            <v>Logins</v>
          </cell>
          <cell r="G4125" t="str">
            <v>201908</v>
          </cell>
          <cell r="H4125" t="str">
            <v>Lewis &amp; Clark College</v>
          </cell>
          <cell r="I4125" t="str">
            <v>Portland</v>
          </cell>
          <cell r="J4125" t="str">
            <v>USA</v>
          </cell>
          <cell r="K4125">
            <v>1</v>
          </cell>
          <cell r="L4125" t="str">
            <v>Consortium</v>
          </cell>
          <cell r="M4125">
            <v>11</v>
          </cell>
          <cell r="N4125" t="str">
            <v>CARN-4</v>
          </cell>
          <cell r="O4125" t="str">
            <v/>
          </cell>
          <cell r="P4125" t="str">
            <v/>
          </cell>
          <cell r="Q4125">
            <v>2</v>
          </cell>
          <cell r="R4125" t="str">
            <v>Année Philologique</v>
          </cell>
          <cell r="S4125" t="str">
            <v/>
          </cell>
        </row>
        <row r="4126">
          <cell r="E4126">
            <v>2992</v>
          </cell>
          <cell r="F4126" t="str">
            <v>Logins</v>
          </cell>
          <cell r="G4126" t="str">
            <v>201909</v>
          </cell>
          <cell r="H4126" t="str">
            <v>Lewis &amp; Clark College</v>
          </cell>
          <cell r="I4126" t="str">
            <v>Portland</v>
          </cell>
          <cell r="J4126" t="str">
            <v>USA</v>
          </cell>
          <cell r="K4126">
            <v>1</v>
          </cell>
          <cell r="L4126" t="str">
            <v>Consortium</v>
          </cell>
          <cell r="M4126">
            <v>11</v>
          </cell>
          <cell r="N4126" t="str">
            <v>CARN-4</v>
          </cell>
          <cell r="O4126" t="str">
            <v/>
          </cell>
          <cell r="P4126" t="str">
            <v/>
          </cell>
          <cell r="Q4126">
            <v>2</v>
          </cell>
          <cell r="R4126" t="str">
            <v>Année Philologique</v>
          </cell>
          <cell r="S4126" t="str">
            <v/>
          </cell>
        </row>
        <row r="4127">
          <cell r="E4127">
            <v>2992</v>
          </cell>
          <cell r="F4127" t="str">
            <v>Logins</v>
          </cell>
          <cell r="G4127" t="str">
            <v>201910</v>
          </cell>
          <cell r="H4127" t="str">
            <v>Lewis &amp; Clark College</v>
          </cell>
          <cell r="I4127" t="str">
            <v>Portland</v>
          </cell>
          <cell r="J4127" t="str">
            <v>USA</v>
          </cell>
          <cell r="K4127">
            <v>1</v>
          </cell>
          <cell r="L4127" t="str">
            <v>Consortium</v>
          </cell>
          <cell r="M4127">
            <v>11</v>
          </cell>
          <cell r="N4127" t="str">
            <v>CARN-4</v>
          </cell>
          <cell r="O4127" t="str">
            <v/>
          </cell>
          <cell r="P4127" t="str">
            <v/>
          </cell>
          <cell r="Q4127">
            <v>2</v>
          </cell>
          <cell r="R4127" t="str">
            <v>Année Philologique</v>
          </cell>
          <cell r="S4127" t="str">
            <v/>
          </cell>
        </row>
        <row r="4128">
          <cell r="E4128">
            <v>2997</v>
          </cell>
          <cell r="F4128" t="str">
            <v>Logins</v>
          </cell>
          <cell r="G4128" t="str">
            <v>201901</v>
          </cell>
          <cell r="H4128" t="str">
            <v>University of Nevada</v>
          </cell>
          <cell r="I4128" t="str">
            <v>Reno</v>
          </cell>
          <cell r="J4128" t="str">
            <v>USA</v>
          </cell>
          <cell r="K4128">
            <v>2</v>
          </cell>
          <cell r="L4128" t="str">
            <v>Institute</v>
          </cell>
          <cell r="M4128">
            <v>8</v>
          </cell>
          <cell r="N4128" t="str">
            <v>CARN-1</v>
          </cell>
          <cell r="O4128" t="str">
            <v/>
          </cell>
          <cell r="P4128" t="str">
            <v/>
          </cell>
          <cell r="Q4128">
            <v>40</v>
          </cell>
          <cell r="R4128" t="str">
            <v>Année Philologique</v>
          </cell>
          <cell r="S4128" t="str">
            <v/>
          </cell>
        </row>
        <row r="4129">
          <cell r="E4129">
            <v>2997</v>
          </cell>
          <cell r="F4129" t="str">
            <v>Logins</v>
          </cell>
          <cell r="G4129" t="str">
            <v>201909</v>
          </cell>
          <cell r="H4129" t="str">
            <v>University of Nevada</v>
          </cell>
          <cell r="I4129" t="str">
            <v>Reno</v>
          </cell>
          <cell r="J4129" t="str">
            <v>USA</v>
          </cell>
          <cell r="K4129">
            <v>2</v>
          </cell>
          <cell r="L4129" t="str">
            <v>Institute</v>
          </cell>
          <cell r="M4129">
            <v>8</v>
          </cell>
          <cell r="N4129" t="str">
            <v>CARN-1</v>
          </cell>
          <cell r="O4129" t="str">
            <v/>
          </cell>
          <cell r="P4129" t="str">
            <v/>
          </cell>
          <cell r="Q4129">
            <v>40</v>
          </cell>
          <cell r="R4129" t="str">
            <v>Année Philologique</v>
          </cell>
          <cell r="S4129" t="str">
            <v/>
          </cell>
        </row>
        <row r="4130">
          <cell r="E4130">
            <v>3000</v>
          </cell>
          <cell r="F4130" t="str">
            <v>Logins</v>
          </cell>
          <cell r="G4130" t="str">
            <v>201901</v>
          </cell>
          <cell r="H4130" t="str">
            <v>Università degli Studi di Sassari</v>
          </cell>
          <cell r="I4130" t="str">
            <v>Sassari</v>
          </cell>
          <cell r="J4130" t="str">
            <v>Italy</v>
          </cell>
          <cell r="K4130">
            <v>2</v>
          </cell>
          <cell r="L4130" t="str">
            <v>Institute</v>
          </cell>
          <cell r="M4130">
            <v>3</v>
          </cell>
          <cell r="N4130" t="str">
            <v>Standard</v>
          </cell>
          <cell r="O4130" t="str">
            <v/>
          </cell>
          <cell r="P4130" t="str">
            <v/>
          </cell>
          <cell r="Q4130">
            <v>3</v>
          </cell>
          <cell r="R4130" t="str">
            <v>Année Philologique</v>
          </cell>
          <cell r="S4130" t="str">
            <v/>
          </cell>
        </row>
        <row r="4131">
          <cell r="E4131">
            <v>3000</v>
          </cell>
          <cell r="F4131" t="str">
            <v>Logins</v>
          </cell>
          <cell r="G4131" t="str">
            <v>201902</v>
          </cell>
          <cell r="H4131" t="str">
            <v>Università degli Studi di Sassari</v>
          </cell>
          <cell r="I4131" t="str">
            <v>Sassari</v>
          </cell>
          <cell r="J4131" t="str">
            <v>Italy</v>
          </cell>
          <cell r="K4131">
            <v>2</v>
          </cell>
          <cell r="L4131" t="str">
            <v>Institute</v>
          </cell>
          <cell r="M4131">
            <v>3</v>
          </cell>
          <cell r="N4131" t="str">
            <v>Standard</v>
          </cell>
          <cell r="O4131" t="str">
            <v/>
          </cell>
          <cell r="P4131" t="str">
            <v/>
          </cell>
          <cell r="Q4131">
            <v>3</v>
          </cell>
          <cell r="R4131" t="str">
            <v>Année Philologique</v>
          </cell>
          <cell r="S4131" t="str">
            <v/>
          </cell>
        </row>
        <row r="4132">
          <cell r="E4132">
            <v>3000</v>
          </cell>
          <cell r="F4132" t="str">
            <v>Logins</v>
          </cell>
          <cell r="G4132" t="str">
            <v>201903</v>
          </cell>
          <cell r="H4132" t="str">
            <v>Università degli Studi di Sassari</v>
          </cell>
          <cell r="I4132" t="str">
            <v>Sassari</v>
          </cell>
          <cell r="J4132" t="str">
            <v>Italy</v>
          </cell>
          <cell r="K4132">
            <v>2</v>
          </cell>
          <cell r="L4132" t="str">
            <v>Institute</v>
          </cell>
          <cell r="M4132">
            <v>3</v>
          </cell>
          <cell r="N4132" t="str">
            <v>Standard</v>
          </cell>
          <cell r="O4132" t="str">
            <v/>
          </cell>
          <cell r="P4132" t="str">
            <v/>
          </cell>
          <cell r="Q4132">
            <v>3</v>
          </cell>
          <cell r="R4132" t="str">
            <v>Année Philologique</v>
          </cell>
          <cell r="S4132" t="str">
            <v/>
          </cell>
        </row>
        <row r="4133">
          <cell r="E4133">
            <v>3000</v>
          </cell>
          <cell r="F4133" t="str">
            <v>Logins</v>
          </cell>
          <cell r="G4133" t="str">
            <v>201904</v>
          </cell>
          <cell r="H4133" t="str">
            <v>Università degli Studi di Sassari</v>
          </cell>
          <cell r="I4133" t="str">
            <v>Sassari</v>
          </cell>
          <cell r="J4133" t="str">
            <v>Italy</v>
          </cell>
          <cell r="K4133">
            <v>2</v>
          </cell>
          <cell r="L4133" t="str">
            <v>Institute</v>
          </cell>
          <cell r="M4133">
            <v>3</v>
          </cell>
          <cell r="N4133" t="str">
            <v>Standard</v>
          </cell>
          <cell r="O4133" t="str">
            <v/>
          </cell>
          <cell r="P4133" t="str">
            <v/>
          </cell>
          <cell r="Q4133">
            <v>3</v>
          </cell>
          <cell r="R4133" t="str">
            <v>Année Philologique</v>
          </cell>
          <cell r="S4133" t="str">
            <v/>
          </cell>
        </row>
        <row r="4134">
          <cell r="E4134">
            <v>3000</v>
          </cell>
          <cell r="F4134" t="str">
            <v>Logins</v>
          </cell>
          <cell r="G4134" t="str">
            <v>201905</v>
          </cell>
          <cell r="H4134" t="str">
            <v>Università degli Studi di Sassari</v>
          </cell>
          <cell r="I4134" t="str">
            <v>Sassari</v>
          </cell>
          <cell r="J4134" t="str">
            <v>Italy</v>
          </cell>
          <cell r="K4134">
            <v>2</v>
          </cell>
          <cell r="L4134" t="str">
            <v>Institute</v>
          </cell>
          <cell r="M4134">
            <v>3</v>
          </cell>
          <cell r="N4134" t="str">
            <v>Standard</v>
          </cell>
          <cell r="O4134" t="str">
            <v/>
          </cell>
          <cell r="P4134" t="str">
            <v/>
          </cell>
          <cell r="Q4134">
            <v>3</v>
          </cell>
          <cell r="R4134" t="str">
            <v>Année Philologique</v>
          </cell>
          <cell r="S4134" t="str">
            <v/>
          </cell>
        </row>
        <row r="4135">
          <cell r="E4135">
            <v>3000</v>
          </cell>
          <cell r="F4135" t="str">
            <v>Logins</v>
          </cell>
          <cell r="G4135" t="str">
            <v>201906</v>
          </cell>
          <cell r="H4135" t="str">
            <v>Università degli Studi di Sassari</v>
          </cell>
          <cell r="I4135" t="str">
            <v>Sassari</v>
          </cell>
          <cell r="J4135" t="str">
            <v>Italy</v>
          </cell>
          <cell r="K4135">
            <v>2</v>
          </cell>
          <cell r="L4135" t="str">
            <v>Institute</v>
          </cell>
          <cell r="M4135">
            <v>3</v>
          </cell>
          <cell r="N4135" t="str">
            <v>Standard</v>
          </cell>
          <cell r="O4135" t="str">
            <v/>
          </cell>
          <cell r="P4135" t="str">
            <v/>
          </cell>
          <cell r="Q4135">
            <v>3</v>
          </cell>
          <cell r="R4135" t="str">
            <v>Année Philologique</v>
          </cell>
          <cell r="S4135" t="str">
            <v/>
          </cell>
        </row>
        <row r="4136">
          <cell r="E4136">
            <v>3000</v>
          </cell>
          <cell r="F4136" t="str">
            <v>Logins</v>
          </cell>
          <cell r="G4136" t="str">
            <v>201907</v>
          </cell>
          <cell r="H4136" t="str">
            <v>Università degli Studi di Sassari</v>
          </cell>
          <cell r="I4136" t="str">
            <v>Sassari</v>
          </cell>
          <cell r="J4136" t="str">
            <v>Italy</v>
          </cell>
          <cell r="K4136">
            <v>2</v>
          </cell>
          <cell r="L4136" t="str">
            <v>Institute</v>
          </cell>
          <cell r="M4136">
            <v>3</v>
          </cell>
          <cell r="N4136" t="str">
            <v>Standard</v>
          </cell>
          <cell r="O4136" t="str">
            <v/>
          </cell>
          <cell r="P4136" t="str">
            <v/>
          </cell>
          <cell r="Q4136">
            <v>3</v>
          </cell>
          <cell r="R4136" t="str">
            <v>Année Philologique</v>
          </cell>
          <cell r="S4136" t="str">
            <v/>
          </cell>
        </row>
        <row r="4137">
          <cell r="E4137">
            <v>3000</v>
          </cell>
          <cell r="F4137" t="str">
            <v>Logins</v>
          </cell>
          <cell r="G4137" t="str">
            <v>201908</v>
          </cell>
          <cell r="H4137" t="str">
            <v>Università degli Studi di Sassari</v>
          </cell>
          <cell r="I4137" t="str">
            <v>Sassari</v>
          </cell>
          <cell r="J4137" t="str">
            <v>Italy</v>
          </cell>
          <cell r="K4137">
            <v>2</v>
          </cell>
          <cell r="L4137" t="str">
            <v>Institute</v>
          </cell>
          <cell r="M4137">
            <v>3</v>
          </cell>
          <cell r="N4137" t="str">
            <v>Standard</v>
          </cell>
          <cell r="O4137" t="str">
            <v/>
          </cell>
          <cell r="P4137" t="str">
            <v/>
          </cell>
          <cell r="Q4137">
            <v>3</v>
          </cell>
          <cell r="R4137" t="str">
            <v>Année Philologique</v>
          </cell>
          <cell r="S4137" t="str">
            <v/>
          </cell>
        </row>
        <row r="4138">
          <cell r="E4138">
            <v>3000</v>
          </cell>
          <cell r="F4138" t="str">
            <v>Logins</v>
          </cell>
          <cell r="G4138" t="str">
            <v>201909</v>
          </cell>
          <cell r="H4138" t="str">
            <v>Università degli Studi di Sassari</v>
          </cell>
          <cell r="I4138" t="str">
            <v>Sassari</v>
          </cell>
          <cell r="J4138" t="str">
            <v>Italy</v>
          </cell>
          <cell r="K4138">
            <v>2</v>
          </cell>
          <cell r="L4138" t="str">
            <v>Institute</v>
          </cell>
          <cell r="M4138">
            <v>3</v>
          </cell>
          <cell r="N4138" t="str">
            <v>Standard</v>
          </cell>
          <cell r="O4138" t="str">
            <v/>
          </cell>
          <cell r="P4138" t="str">
            <v/>
          </cell>
          <cell r="Q4138">
            <v>3</v>
          </cell>
          <cell r="R4138" t="str">
            <v>Année Philologique</v>
          </cell>
          <cell r="S4138" t="str">
            <v/>
          </cell>
        </row>
        <row r="4139">
          <cell r="E4139">
            <v>3000</v>
          </cell>
          <cell r="F4139" t="str">
            <v>Logins</v>
          </cell>
          <cell r="G4139" t="str">
            <v>201910</v>
          </cell>
          <cell r="H4139" t="str">
            <v>Università degli Studi di Sassari</v>
          </cell>
          <cell r="I4139" t="str">
            <v>Sassari</v>
          </cell>
          <cell r="J4139" t="str">
            <v>Italy</v>
          </cell>
          <cell r="K4139">
            <v>2</v>
          </cell>
          <cell r="L4139" t="str">
            <v>Institute</v>
          </cell>
          <cell r="M4139">
            <v>3</v>
          </cell>
          <cell r="N4139" t="str">
            <v>Standard</v>
          </cell>
          <cell r="O4139" t="str">
            <v/>
          </cell>
          <cell r="P4139" t="str">
            <v/>
          </cell>
          <cell r="Q4139">
            <v>3</v>
          </cell>
          <cell r="R4139" t="str">
            <v>Année Philologique</v>
          </cell>
          <cell r="S4139" t="str">
            <v/>
          </cell>
        </row>
        <row r="4140">
          <cell r="E4140">
            <v>3000</v>
          </cell>
          <cell r="F4140" t="str">
            <v>Logins</v>
          </cell>
          <cell r="G4140" t="str">
            <v>201911</v>
          </cell>
          <cell r="H4140" t="str">
            <v>Università degli Studi di Sassari</v>
          </cell>
          <cell r="I4140" t="str">
            <v>Sassari</v>
          </cell>
          <cell r="J4140" t="str">
            <v>Italy</v>
          </cell>
          <cell r="K4140">
            <v>2</v>
          </cell>
          <cell r="L4140" t="str">
            <v>Institute</v>
          </cell>
          <cell r="M4140">
            <v>3</v>
          </cell>
          <cell r="N4140" t="str">
            <v>Standard</v>
          </cell>
          <cell r="O4140" t="str">
            <v/>
          </cell>
          <cell r="P4140" t="str">
            <v/>
          </cell>
          <cell r="Q4140">
            <v>3</v>
          </cell>
          <cell r="R4140" t="str">
            <v>Année Philologique</v>
          </cell>
          <cell r="S4140" t="str">
            <v/>
          </cell>
        </row>
        <row r="4141">
          <cell r="E4141">
            <v>3000</v>
          </cell>
          <cell r="F4141" t="str">
            <v>Logins</v>
          </cell>
          <cell r="G4141" t="str">
            <v>201912</v>
          </cell>
          <cell r="H4141" t="str">
            <v>Università degli Studi di Sassari</v>
          </cell>
          <cell r="I4141" t="str">
            <v>Sassari</v>
          </cell>
          <cell r="J4141" t="str">
            <v>Italy</v>
          </cell>
          <cell r="K4141">
            <v>2</v>
          </cell>
          <cell r="L4141" t="str">
            <v>Institute</v>
          </cell>
          <cell r="M4141">
            <v>3</v>
          </cell>
          <cell r="N4141" t="str">
            <v>Standard</v>
          </cell>
          <cell r="O4141" t="str">
            <v/>
          </cell>
          <cell r="P4141" t="str">
            <v/>
          </cell>
          <cell r="Q4141">
            <v>3</v>
          </cell>
          <cell r="R4141" t="str">
            <v>Année Philologique</v>
          </cell>
          <cell r="S4141" t="str">
            <v/>
          </cell>
        </row>
        <row r="4142">
          <cell r="E4142">
            <v>3003</v>
          </cell>
          <cell r="F4142" t="str">
            <v>Logins</v>
          </cell>
          <cell r="G4142" t="str">
            <v>201901</v>
          </cell>
          <cell r="H4142" t="str">
            <v>Washington University Libraries</v>
          </cell>
          <cell r="I4142" t="str">
            <v>St Louis</v>
          </cell>
          <cell r="J4142" t="str">
            <v>USA</v>
          </cell>
          <cell r="K4142">
            <v>2</v>
          </cell>
          <cell r="L4142" t="str">
            <v>Institute</v>
          </cell>
          <cell r="M4142">
            <v>8</v>
          </cell>
          <cell r="N4142" t="str">
            <v>CARN-1</v>
          </cell>
          <cell r="O4142" t="str">
            <v/>
          </cell>
          <cell r="P4142" t="str">
            <v/>
          </cell>
          <cell r="Q4142">
            <v>40</v>
          </cell>
          <cell r="R4142" t="str">
            <v>Année Philologique</v>
          </cell>
          <cell r="S4142" t="str">
            <v/>
          </cell>
        </row>
        <row r="4143">
          <cell r="E4143">
            <v>3003</v>
          </cell>
          <cell r="F4143" t="str">
            <v>Logins</v>
          </cell>
          <cell r="G4143" t="str">
            <v>201902</v>
          </cell>
          <cell r="H4143" t="str">
            <v>Washington University Libraries</v>
          </cell>
          <cell r="I4143" t="str">
            <v>St Louis</v>
          </cell>
          <cell r="J4143" t="str">
            <v>USA</v>
          </cell>
          <cell r="K4143">
            <v>2</v>
          </cell>
          <cell r="L4143" t="str">
            <v>Institute</v>
          </cell>
          <cell r="M4143">
            <v>8</v>
          </cell>
          <cell r="N4143" t="str">
            <v>CARN-1</v>
          </cell>
          <cell r="O4143" t="str">
            <v/>
          </cell>
          <cell r="P4143" t="str">
            <v/>
          </cell>
          <cell r="Q4143">
            <v>40</v>
          </cell>
          <cell r="R4143" t="str">
            <v>Année Philologique</v>
          </cell>
          <cell r="S4143" t="str">
            <v/>
          </cell>
        </row>
        <row r="4144">
          <cell r="E4144">
            <v>3003</v>
          </cell>
          <cell r="F4144" t="str">
            <v>Logins</v>
          </cell>
          <cell r="G4144" t="str">
            <v>201903</v>
          </cell>
          <cell r="H4144" t="str">
            <v>Washington University Libraries</v>
          </cell>
          <cell r="I4144" t="str">
            <v>St Louis</v>
          </cell>
          <cell r="J4144" t="str">
            <v>USA</v>
          </cell>
          <cell r="K4144">
            <v>2</v>
          </cell>
          <cell r="L4144" t="str">
            <v>Institute</v>
          </cell>
          <cell r="M4144">
            <v>8</v>
          </cell>
          <cell r="N4144" t="str">
            <v>CARN-1</v>
          </cell>
          <cell r="O4144" t="str">
            <v/>
          </cell>
          <cell r="P4144" t="str">
            <v/>
          </cell>
          <cell r="Q4144">
            <v>40</v>
          </cell>
          <cell r="R4144" t="str">
            <v>Année Philologique</v>
          </cell>
          <cell r="S4144" t="str">
            <v/>
          </cell>
        </row>
        <row r="4145">
          <cell r="E4145">
            <v>3003</v>
          </cell>
          <cell r="F4145" t="str">
            <v>Logins</v>
          </cell>
          <cell r="G4145" t="str">
            <v>201904</v>
          </cell>
          <cell r="H4145" t="str">
            <v>Washington University Libraries</v>
          </cell>
          <cell r="I4145" t="str">
            <v>St Louis</v>
          </cell>
          <cell r="J4145" t="str">
            <v>USA</v>
          </cell>
          <cell r="K4145">
            <v>2</v>
          </cell>
          <cell r="L4145" t="str">
            <v>Institute</v>
          </cell>
          <cell r="M4145">
            <v>8</v>
          </cell>
          <cell r="N4145" t="str">
            <v>CARN-1</v>
          </cell>
          <cell r="O4145" t="str">
            <v/>
          </cell>
          <cell r="P4145" t="str">
            <v/>
          </cell>
          <cell r="Q4145">
            <v>40</v>
          </cell>
          <cell r="R4145" t="str">
            <v>Année Philologique</v>
          </cell>
          <cell r="S4145" t="str">
            <v/>
          </cell>
        </row>
        <row r="4146">
          <cell r="E4146">
            <v>3003</v>
          </cell>
          <cell r="F4146" t="str">
            <v>Logins</v>
          </cell>
          <cell r="G4146" t="str">
            <v>201905</v>
          </cell>
          <cell r="H4146" t="str">
            <v>Washington University Libraries</v>
          </cell>
          <cell r="I4146" t="str">
            <v>St Louis</v>
          </cell>
          <cell r="J4146" t="str">
            <v>USA</v>
          </cell>
          <cell r="K4146">
            <v>2</v>
          </cell>
          <cell r="L4146" t="str">
            <v>Institute</v>
          </cell>
          <cell r="M4146">
            <v>8</v>
          </cell>
          <cell r="N4146" t="str">
            <v>CARN-1</v>
          </cell>
          <cell r="O4146" t="str">
            <v/>
          </cell>
          <cell r="P4146" t="str">
            <v/>
          </cell>
          <cell r="Q4146">
            <v>40</v>
          </cell>
          <cell r="R4146" t="str">
            <v>Année Philologique</v>
          </cell>
          <cell r="S4146" t="str">
            <v/>
          </cell>
        </row>
        <row r="4147">
          <cell r="E4147">
            <v>3003</v>
          </cell>
          <cell r="F4147" t="str">
            <v>Logins</v>
          </cell>
          <cell r="G4147" t="str">
            <v>201906</v>
          </cell>
          <cell r="H4147" t="str">
            <v>Washington University Libraries</v>
          </cell>
          <cell r="I4147" t="str">
            <v>St Louis</v>
          </cell>
          <cell r="J4147" t="str">
            <v>USA</v>
          </cell>
          <cell r="K4147">
            <v>2</v>
          </cell>
          <cell r="L4147" t="str">
            <v>Institute</v>
          </cell>
          <cell r="M4147">
            <v>8</v>
          </cell>
          <cell r="N4147" t="str">
            <v>CARN-1</v>
          </cell>
          <cell r="O4147" t="str">
            <v/>
          </cell>
          <cell r="P4147" t="str">
            <v/>
          </cell>
          <cell r="Q4147">
            <v>40</v>
          </cell>
          <cell r="R4147" t="str">
            <v>Année Philologique</v>
          </cell>
          <cell r="S4147" t="str">
            <v/>
          </cell>
        </row>
        <row r="4148">
          <cell r="E4148">
            <v>3003</v>
          </cell>
          <cell r="F4148" t="str">
            <v>Logins</v>
          </cell>
          <cell r="G4148" t="str">
            <v>201907</v>
          </cell>
          <cell r="H4148" t="str">
            <v>Washington University Libraries</v>
          </cell>
          <cell r="I4148" t="str">
            <v>St Louis</v>
          </cell>
          <cell r="J4148" t="str">
            <v>USA</v>
          </cell>
          <cell r="K4148">
            <v>2</v>
          </cell>
          <cell r="L4148" t="str">
            <v>Institute</v>
          </cell>
          <cell r="M4148">
            <v>8</v>
          </cell>
          <cell r="N4148" t="str">
            <v>CARN-1</v>
          </cell>
          <cell r="O4148" t="str">
            <v/>
          </cell>
          <cell r="P4148" t="str">
            <v/>
          </cell>
          <cell r="Q4148">
            <v>40</v>
          </cell>
          <cell r="R4148" t="str">
            <v>Année Philologique</v>
          </cell>
          <cell r="S4148" t="str">
            <v/>
          </cell>
        </row>
        <row r="4149">
          <cell r="E4149">
            <v>3003</v>
          </cell>
          <cell r="F4149" t="str">
            <v>Logins</v>
          </cell>
          <cell r="G4149" t="str">
            <v>201908</v>
          </cell>
          <cell r="H4149" t="str">
            <v>Washington University Libraries</v>
          </cell>
          <cell r="I4149" t="str">
            <v>St Louis</v>
          </cell>
          <cell r="J4149" t="str">
            <v>USA</v>
          </cell>
          <cell r="K4149">
            <v>2</v>
          </cell>
          <cell r="L4149" t="str">
            <v>Institute</v>
          </cell>
          <cell r="M4149">
            <v>8</v>
          </cell>
          <cell r="N4149" t="str">
            <v>CARN-1</v>
          </cell>
          <cell r="O4149" t="str">
            <v/>
          </cell>
          <cell r="P4149" t="str">
            <v/>
          </cell>
          <cell r="Q4149">
            <v>40</v>
          </cell>
          <cell r="R4149" t="str">
            <v>Année Philologique</v>
          </cell>
          <cell r="S4149" t="str">
            <v/>
          </cell>
        </row>
        <row r="4150">
          <cell r="E4150">
            <v>3003</v>
          </cell>
          <cell r="F4150" t="str">
            <v>Logins</v>
          </cell>
          <cell r="G4150" t="str">
            <v>201909</v>
          </cell>
          <cell r="H4150" t="str">
            <v>Washington University Libraries</v>
          </cell>
          <cell r="I4150" t="str">
            <v>St Louis</v>
          </cell>
          <cell r="J4150" t="str">
            <v>USA</v>
          </cell>
          <cell r="K4150">
            <v>2</v>
          </cell>
          <cell r="L4150" t="str">
            <v>Institute</v>
          </cell>
          <cell r="M4150">
            <v>8</v>
          </cell>
          <cell r="N4150" t="str">
            <v>CARN-1</v>
          </cell>
          <cell r="O4150" t="str">
            <v/>
          </cell>
          <cell r="P4150" t="str">
            <v/>
          </cell>
          <cell r="Q4150">
            <v>40</v>
          </cell>
          <cell r="R4150" t="str">
            <v>Année Philologique</v>
          </cell>
          <cell r="S4150" t="str">
            <v/>
          </cell>
        </row>
        <row r="4151">
          <cell r="E4151">
            <v>3003</v>
          </cell>
          <cell r="F4151" t="str">
            <v>Logins</v>
          </cell>
          <cell r="G4151" t="str">
            <v>201910</v>
          </cell>
          <cell r="H4151" t="str">
            <v>Washington University Libraries</v>
          </cell>
          <cell r="I4151" t="str">
            <v>St Louis</v>
          </cell>
          <cell r="J4151" t="str">
            <v>USA</v>
          </cell>
          <cell r="K4151">
            <v>2</v>
          </cell>
          <cell r="L4151" t="str">
            <v>Institute</v>
          </cell>
          <cell r="M4151">
            <v>8</v>
          </cell>
          <cell r="N4151" t="str">
            <v>CARN-1</v>
          </cell>
          <cell r="O4151" t="str">
            <v/>
          </cell>
          <cell r="P4151" t="str">
            <v/>
          </cell>
          <cell r="Q4151">
            <v>40</v>
          </cell>
          <cell r="R4151" t="str">
            <v>Année Philologique</v>
          </cell>
          <cell r="S4151" t="str">
            <v/>
          </cell>
        </row>
        <row r="4152">
          <cell r="E4152">
            <v>3003</v>
          </cell>
          <cell r="F4152" t="str">
            <v>Logins</v>
          </cell>
          <cell r="G4152" t="str">
            <v>201911</v>
          </cell>
          <cell r="H4152" t="str">
            <v>Washington University Libraries</v>
          </cell>
          <cell r="I4152" t="str">
            <v>St Louis</v>
          </cell>
          <cell r="J4152" t="str">
            <v>USA</v>
          </cell>
          <cell r="K4152">
            <v>2</v>
          </cell>
          <cell r="L4152" t="str">
            <v>Institute</v>
          </cell>
          <cell r="M4152">
            <v>8</v>
          </cell>
          <cell r="N4152" t="str">
            <v>CARN-1</v>
          </cell>
          <cell r="O4152" t="str">
            <v/>
          </cell>
          <cell r="P4152" t="str">
            <v/>
          </cell>
          <cell r="Q4152">
            <v>40</v>
          </cell>
          <cell r="R4152" t="str">
            <v>Année Philologique</v>
          </cell>
          <cell r="S4152" t="str">
            <v/>
          </cell>
        </row>
        <row r="4153">
          <cell r="E4153">
            <v>3003</v>
          </cell>
          <cell r="F4153" t="str">
            <v>Logins</v>
          </cell>
          <cell r="G4153" t="str">
            <v>201912</v>
          </cell>
          <cell r="H4153" t="str">
            <v>Washington University Libraries</v>
          </cell>
          <cell r="I4153" t="str">
            <v>St Louis</v>
          </cell>
          <cell r="J4153" t="str">
            <v>USA</v>
          </cell>
          <cell r="K4153">
            <v>2</v>
          </cell>
          <cell r="L4153" t="str">
            <v>Institute</v>
          </cell>
          <cell r="M4153">
            <v>8</v>
          </cell>
          <cell r="N4153" t="str">
            <v>CARN-1</v>
          </cell>
          <cell r="O4153" t="str">
            <v/>
          </cell>
          <cell r="P4153" t="str">
            <v/>
          </cell>
          <cell r="Q4153">
            <v>40</v>
          </cell>
          <cell r="R4153" t="str">
            <v>Année Philologique</v>
          </cell>
          <cell r="S4153" t="str">
            <v/>
          </cell>
        </row>
        <row r="4154">
          <cell r="E4154">
            <v>3004</v>
          </cell>
          <cell r="F4154" t="str">
            <v>Logins</v>
          </cell>
          <cell r="G4154" t="str">
            <v>201902</v>
          </cell>
          <cell r="H4154" t="str">
            <v xml:space="preserve">University of Delaware Library                  </v>
          </cell>
          <cell r="I4154" t="str">
            <v>Newark</v>
          </cell>
          <cell r="J4154" t="str">
            <v>USA</v>
          </cell>
          <cell r="K4154">
            <v>1</v>
          </cell>
          <cell r="L4154" t="str">
            <v>Consortium</v>
          </cell>
          <cell r="M4154">
            <v>8</v>
          </cell>
          <cell r="N4154" t="str">
            <v>CARN-1</v>
          </cell>
          <cell r="O4154" t="str">
            <v/>
          </cell>
          <cell r="P4154" t="str">
            <v/>
          </cell>
          <cell r="Q4154">
            <v>40</v>
          </cell>
          <cell r="R4154" t="str">
            <v>Année Philologique</v>
          </cell>
          <cell r="S4154" t="str">
            <v/>
          </cell>
        </row>
        <row r="4155">
          <cell r="E4155">
            <v>3004</v>
          </cell>
          <cell r="F4155" t="str">
            <v>Logins</v>
          </cell>
          <cell r="G4155" t="str">
            <v>201905</v>
          </cell>
          <cell r="H4155" t="str">
            <v xml:space="preserve">University of Delaware Library                  </v>
          </cell>
          <cell r="I4155" t="str">
            <v>Newark</v>
          </cell>
          <cell r="J4155" t="str">
            <v>USA</v>
          </cell>
          <cell r="K4155">
            <v>1</v>
          </cell>
          <cell r="L4155" t="str">
            <v>Consortium</v>
          </cell>
          <cell r="M4155">
            <v>8</v>
          </cell>
          <cell r="N4155" t="str">
            <v>CARN-1</v>
          </cell>
          <cell r="O4155" t="str">
            <v/>
          </cell>
          <cell r="P4155" t="str">
            <v/>
          </cell>
          <cell r="Q4155">
            <v>40</v>
          </cell>
          <cell r="R4155" t="str">
            <v>Année Philologique</v>
          </cell>
          <cell r="S4155" t="str">
            <v/>
          </cell>
        </row>
        <row r="4156">
          <cell r="E4156">
            <v>3004</v>
          </cell>
          <cell r="F4156" t="str">
            <v>Logins</v>
          </cell>
          <cell r="G4156" t="str">
            <v>201907</v>
          </cell>
          <cell r="H4156" t="str">
            <v xml:space="preserve">University of Delaware Library                  </v>
          </cell>
          <cell r="I4156" t="str">
            <v>Newark</v>
          </cell>
          <cell r="J4156" t="str">
            <v>USA</v>
          </cell>
          <cell r="K4156">
            <v>1</v>
          </cell>
          <cell r="L4156" t="str">
            <v>Consortium</v>
          </cell>
          <cell r="M4156">
            <v>8</v>
          </cell>
          <cell r="N4156" t="str">
            <v>CARN-1</v>
          </cell>
          <cell r="O4156" t="str">
            <v/>
          </cell>
          <cell r="P4156" t="str">
            <v/>
          </cell>
          <cell r="Q4156">
            <v>40</v>
          </cell>
          <cell r="R4156" t="str">
            <v>Année Philologique</v>
          </cell>
          <cell r="S4156" t="str">
            <v/>
          </cell>
        </row>
        <row r="4157">
          <cell r="E4157">
            <v>3004</v>
          </cell>
          <cell r="F4157" t="str">
            <v>Logins</v>
          </cell>
          <cell r="G4157" t="str">
            <v>201908</v>
          </cell>
          <cell r="H4157" t="str">
            <v xml:space="preserve">University of Delaware Library                  </v>
          </cell>
          <cell r="I4157" t="str">
            <v>Newark</v>
          </cell>
          <cell r="J4157" t="str">
            <v>USA</v>
          </cell>
          <cell r="K4157">
            <v>1</v>
          </cell>
          <cell r="L4157" t="str">
            <v>Consortium</v>
          </cell>
          <cell r="M4157">
            <v>8</v>
          </cell>
          <cell r="N4157" t="str">
            <v>CARN-1</v>
          </cell>
          <cell r="O4157" t="str">
            <v/>
          </cell>
          <cell r="P4157" t="str">
            <v/>
          </cell>
          <cell r="Q4157">
            <v>40</v>
          </cell>
          <cell r="R4157" t="str">
            <v>Année Philologique</v>
          </cell>
          <cell r="S4157" t="str">
            <v/>
          </cell>
        </row>
        <row r="4158">
          <cell r="E4158">
            <v>3004</v>
          </cell>
          <cell r="F4158" t="str">
            <v>Logins</v>
          </cell>
          <cell r="G4158" t="str">
            <v>201909</v>
          </cell>
          <cell r="H4158" t="str">
            <v xml:space="preserve">University of Delaware Library                  </v>
          </cell>
          <cell r="I4158" t="str">
            <v>Newark</v>
          </cell>
          <cell r="J4158" t="str">
            <v>USA</v>
          </cell>
          <cell r="K4158">
            <v>1</v>
          </cell>
          <cell r="L4158" t="str">
            <v>Consortium</v>
          </cell>
          <cell r="M4158">
            <v>8</v>
          </cell>
          <cell r="N4158" t="str">
            <v>CARN-1</v>
          </cell>
          <cell r="O4158" t="str">
            <v/>
          </cell>
          <cell r="P4158" t="str">
            <v/>
          </cell>
          <cell r="Q4158">
            <v>40</v>
          </cell>
          <cell r="R4158" t="str">
            <v>Année Philologique</v>
          </cell>
          <cell r="S4158" t="str">
            <v/>
          </cell>
        </row>
        <row r="4159">
          <cell r="E4159">
            <v>3004</v>
          </cell>
          <cell r="F4159" t="str">
            <v>Logins</v>
          </cell>
          <cell r="G4159" t="str">
            <v>201910</v>
          </cell>
          <cell r="H4159" t="str">
            <v xml:space="preserve">University of Delaware Library                  </v>
          </cell>
          <cell r="I4159" t="str">
            <v>Newark</v>
          </cell>
          <cell r="J4159" t="str">
            <v>USA</v>
          </cell>
          <cell r="K4159">
            <v>1</v>
          </cell>
          <cell r="L4159" t="str">
            <v>Consortium</v>
          </cell>
          <cell r="M4159">
            <v>8</v>
          </cell>
          <cell r="N4159" t="str">
            <v>CARN-1</v>
          </cell>
          <cell r="O4159" t="str">
            <v/>
          </cell>
          <cell r="P4159" t="str">
            <v/>
          </cell>
          <cell r="Q4159">
            <v>40</v>
          </cell>
          <cell r="R4159" t="str">
            <v>Année Philologique</v>
          </cell>
          <cell r="S4159" t="str">
            <v/>
          </cell>
        </row>
        <row r="4160">
          <cell r="E4160">
            <v>3004</v>
          </cell>
          <cell r="F4160" t="str">
            <v>Logins</v>
          </cell>
          <cell r="G4160" t="str">
            <v>201912</v>
          </cell>
          <cell r="H4160" t="str">
            <v xml:space="preserve">University of Delaware Library                  </v>
          </cell>
          <cell r="I4160" t="str">
            <v>Newark</v>
          </cell>
          <cell r="J4160" t="str">
            <v>USA</v>
          </cell>
          <cell r="K4160">
            <v>1</v>
          </cell>
          <cell r="L4160" t="str">
            <v>Consortium</v>
          </cell>
          <cell r="M4160">
            <v>8</v>
          </cell>
          <cell r="N4160" t="str">
            <v>CARN-1</v>
          </cell>
          <cell r="O4160" t="str">
            <v/>
          </cell>
          <cell r="P4160" t="str">
            <v/>
          </cell>
          <cell r="Q4160">
            <v>40</v>
          </cell>
          <cell r="R4160" t="str">
            <v>Année Philologique</v>
          </cell>
          <cell r="S4160" t="str">
            <v/>
          </cell>
        </row>
        <row r="4161">
          <cell r="E4161">
            <v>3006</v>
          </cell>
          <cell r="F4161" t="str">
            <v>Logins</v>
          </cell>
          <cell r="G4161" t="str">
            <v>201901</v>
          </cell>
          <cell r="H4161" t="str">
            <v>Maynooth University</v>
          </cell>
          <cell r="I4161" t="str">
            <v>Maynooth</v>
          </cell>
          <cell r="J4161" t="str">
            <v>Ireland</v>
          </cell>
          <cell r="K4161">
            <v>2</v>
          </cell>
          <cell r="L4161" t="str">
            <v>Institute</v>
          </cell>
          <cell r="M4161">
            <v>3</v>
          </cell>
          <cell r="N4161" t="str">
            <v>Standard</v>
          </cell>
          <cell r="O4161" t="str">
            <v/>
          </cell>
          <cell r="P4161" t="str">
            <v/>
          </cell>
          <cell r="Q4161">
            <v>3</v>
          </cell>
          <cell r="R4161" t="str">
            <v>Année Philologique</v>
          </cell>
          <cell r="S4161" t="str">
            <v/>
          </cell>
        </row>
        <row r="4162">
          <cell r="E4162">
            <v>3006</v>
          </cell>
          <cell r="F4162" t="str">
            <v>Logins</v>
          </cell>
          <cell r="G4162" t="str">
            <v>201902</v>
          </cell>
          <cell r="H4162" t="str">
            <v>Maynooth University</v>
          </cell>
          <cell r="I4162" t="str">
            <v>Maynooth</v>
          </cell>
          <cell r="J4162" t="str">
            <v>Ireland</v>
          </cell>
          <cell r="K4162">
            <v>2</v>
          </cell>
          <cell r="L4162" t="str">
            <v>Institute</v>
          </cell>
          <cell r="M4162">
            <v>3</v>
          </cell>
          <cell r="N4162" t="str">
            <v>Standard</v>
          </cell>
          <cell r="O4162" t="str">
            <v/>
          </cell>
          <cell r="P4162" t="str">
            <v/>
          </cell>
          <cell r="Q4162">
            <v>3</v>
          </cell>
          <cell r="R4162" t="str">
            <v>Année Philologique</v>
          </cell>
          <cell r="S4162" t="str">
            <v/>
          </cell>
        </row>
        <row r="4163">
          <cell r="E4163">
            <v>3006</v>
          </cell>
          <cell r="F4163" t="str">
            <v>Logins</v>
          </cell>
          <cell r="G4163" t="str">
            <v>201903</v>
          </cell>
          <cell r="H4163" t="str">
            <v>Maynooth University</v>
          </cell>
          <cell r="I4163" t="str">
            <v>Maynooth</v>
          </cell>
          <cell r="J4163" t="str">
            <v>Ireland</v>
          </cell>
          <cell r="K4163">
            <v>2</v>
          </cell>
          <cell r="L4163" t="str">
            <v>Institute</v>
          </cell>
          <cell r="M4163">
            <v>3</v>
          </cell>
          <cell r="N4163" t="str">
            <v>Standard</v>
          </cell>
          <cell r="O4163" t="str">
            <v/>
          </cell>
          <cell r="P4163" t="str">
            <v/>
          </cell>
          <cell r="Q4163">
            <v>3</v>
          </cell>
          <cell r="R4163" t="str">
            <v>Année Philologique</v>
          </cell>
          <cell r="S4163" t="str">
            <v/>
          </cell>
        </row>
        <row r="4164">
          <cell r="E4164">
            <v>3006</v>
          </cell>
          <cell r="F4164" t="str">
            <v>Logins</v>
          </cell>
          <cell r="G4164" t="str">
            <v>201904</v>
          </cell>
          <cell r="H4164" t="str">
            <v>Maynooth University</v>
          </cell>
          <cell r="I4164" t="str">
            <v>Maynooth</v>
          </cell>
          <cell r="J4164" t="str">
            <v>Ireland</v>
          </cell>
          <cell r="K4164">
            <v>2</v>
          </cell>
          <cell r="L4164" t="str">
            <v>Institute</v>
          </cell>
          <cell r="M4164">
            <v>3</v>
          </cell>
          <cell r="N4164" t="str">
            <v>Standard</v>
          </cell>
          <cell r="O4164" t="str">
            <v/>
          </cell>
          <cell r="P4164" t="str">
            <v/>
          </cell>
          <cell r="Q4164">
            <v>3</v>
          </cell>
          <cell r="R4164" t="str">
            <v>Année Philologique</v>
          </cell>
          <cell r="S4164" t="str">
            <v/>
          </cell>
        </row>
        <row r="4165">
          <cell r="E4165">
            <v>3006</v>
          </cell>
          <cell r="F4165" t="str">
            <v>Logins</v>
          </cell>
          <cell r="G4165" t="str">
            <v>201905</v>
          </cell>
          <cell r="H4165" t="str">
            <v>Maynooth University</v>
          </cell>
          <cell r="I4165" t="str">
            <v>Maynooth</v>
          </cell>
          <cell r="J4165" t="str">
            <v>Ireland</v>
          </cell>
          <cell r="K4165">
            <v>2</v>
          </cell>
          <cell r="L4165" t="str">
            <v>Institute</v>
          </cell>
          <cell r="M4165">
            <v>3</v>
          </cell>
          <cell r="N4165" t="str">
            <v>Standard</v>
          </cell>
          <cell r="O4165" t="str">
            <v/>
          </cell>
          <cell r="P4165" t="str">
            <v/>
          </cell>
          <cell r="Q4165">
            <v>3</v>
          </cell>
          <cell r="R4165" t="str">
            <v>Année Philologique</v>
          </cell>
          <cell r="S4165" t="str">
            <v/>
          </cell>
        </row>
        <row r="4166">
          <cell r="E4166">
            <v>3006</v>
          </cell>
          <cell r="F4166" t="str">
            <v>Logins</v>
          </cell>
          <cell r="G4166" t="str">
            <v>201906</v>
          </cell>
          <cell r="H4166" t="str">
            <v>Maynooth University</v>
          </cell>
          <cell r="I4166" t="str">
            <v>Maynooth</v>
          </cell>
          <cell r="J4166" t="str">
            <v>Ireland</v>
          </cell>
          <cell r="K4166">
            <v>2</v>
          </cell>
          <cell r="L4166" t="str">
            <v>Institute</v>
          </cell>
          <cell r="M4166">
            <v>3</v>
          </cell>
          <cell r="N4166" t="str">
            <v>Standard</v>
          </cell>
          <cell r="O4166" t="str">
            <v/>
          </cell>
          <cell r="P4166" t="str">
            <v/>
          </cell>
          <cell r="Q4166">
            <v>3</v>
          </cell>
          <cell r="R4166" t="str">
            <v>Année Philologique</v>
          </cell>
          <cell r="S4166" t="str">
            <v/>
          </cell>
        </row>
        <row r="4167">
          <cell r="E4167">
            <v>3006</v>
          </cell>
          <cell r="F4167" t="str">
            <v>Logins</v>
          </cell>
          <cell r="G4167" t="str">
            <v>201907</v>
          </cell>
          <cell r="H4167" t="str">
            <v>Maynooth University</v>
          </cell>
          <cell r="I4167" t="str">
            <v>Maynooth</v>
          </cell>
          <cell r="J4167" t="str">
            <v>Ireland</v>
          </cell>
          <cell r="K4167">
            <v>2</v>
          </cell>
          <cell r="L4167" t="str">
            <v>Institute</v>
          </cell>
          <cell r="M4167">
            <v>3</v>
          </cell>
          <cell r="N4167" t="str">
            <v>Standard</v>
          </cell>
          <cell r="O4167" t="str">
            <v/>
          </cell>
          <cell r="P4167" t="str">
            <v/>
          </cell>
          <cell r="Q4167">
            <v>3</v>
          </cell>
          <cell r="R4167" t="str">
            <v>Année Philologique</v>
          </cell>
          <cell r="S4167" t="str">
            <v/>
          </cell>
        </row>
        <row r="4168">
          <cell r="E4168">
            <v>3006</v>
          </cell>
          <cell r="F4168" t="str">
            <v>Logins</v>
          </cell>
          <cell r="G4168" t="str">
            <v>201908</v>
          </cell>
          <cell r="H4168" t="str">
            <v>Maynooth University</v>
          </cell>
          <cell r="I4168" t="str">
            <v>Maynooth</v>
          </cell>
          <cell r="J4168" t="str">
            <v>Ireland</v>
          </cell>
          <cell r="K4168">
            <v>2</v>
          </cell>
          <cell r="L4168" t="str">
            <v>Institute</v>
          </cell>
          <cell r="M4168">
            <v>3</v>
          </cell>
          <cell r="N4168" t="str">
            <v>Standard</v>
          </cell>
          <cell r="O4168" t="str">
            <v/>
          </cell>
          <cell r="P4168" t="str">
            <v/>
          </cell>
          <cell r="Q4168">
            <v>3</v>
          </cell>
          <cell r="R4168" t="str">
            <v>Année Philologique</v>
          </cell>
          <cell r="S4168" t="str">
            <v/>
          </cell>
        </row>
        <row r="4169">
          <cell r="E4169">
            <v>3006</v>
          </cell>
          <cell r="F4169" t="str">
            <v>Logins</v>
          </cell>
          <cell r="G4169" t="str">
            <v>201909</v>
          </cell>
          <cell r="H4169" t="str">
            <v>Maynooth University</v>
          </cell>
          <cell r="I4169" t="str">
            <v>Maynooth</v>
          </cell>
          <cell r="J4169" t="str">
            <v>Ireland</v>
          </cell>
          <cell r="K4169">
            <v>2</v>
          </cell>
          <cell r="L4169" t="str">
            <v>Institute</v>
          </cell>
          <cell r="M4169">
            <v>3</v>
          </cell>
          <cell r="N4169" t="str">
            <v>Standard</v>
          </cell>
          <cell r="O4169" t="str">
            <v/>
          </cell>
          <cell r="P4169" t="str">
            <v/>
          </cell>
          <cell r="Q4169">
            <v>3</v>
          </cell>
          <cell r="R4169" t="str">
            <v>Année Philologique</v>
          </cell>
          <cell r="S4169" t="str">
            <v/>
          </cell>
        </row>
        <row r="4170">
          <cell r="E4170">
            <v>3006</v>
          </cell>
          <cell r="F4170" t="str">
            <v>Logins</v>
          </cell>
          <cell r="G4170" t="str">
            <v>201910</v>
          </cell>
          <cell r="H4170" t="str">
            <v>Maynooth University</v>
          </cell>
          <cell r="I4170" t="str">
            <v>Maynooth</v>
          </cell>
          <cell r="J4170" t="str">
            <v>Ireland</v>
          </cell>
          <cell r="K4170">
            <v>2</v>
          </cell>
          <cell r="L4170" t="str">
            <v>Institute</v>
          </cell>
          <cell r="M4170">
            <v>3</v>
          </cell>
          <cell r="N4170" t="str">
            <v>Standard</v>
          </cell>
          <cell r="O4170" t="str">
            <v/>
          </cell>
          <cell r="P4170" t="str">
            <v/>
          </cell>
          <cell r="Q4170">
            <v>3</v>
          </cell>
          <cell r="R4170" t="str">
            <v>Année Philologique</v>
          </cell>
          <cell r="S4170" t="str">
            <v/>
          </cell>
        </row>
        <row r="4171">
          <cell r="E4171">
            <v>3006</v>
          </cell>
          <cell r="F4171" t="str">
            <v>Logins</v>
          </cell>
          <cell r="G4171" t="str">
            <v>201911</v>
          </cell>
          <cell r="H4171" t="str">
            <v>Maynooth University</v>
          </cell>
          <cell r="I4171" t="str">
            <v>Maynooth</v>
          </cell>
          <cell r="J4171" t="str">
            <v>Ireland</v>
          </cell>
          <cell r="K4171">
            <v>2</v>
          </cell>
          <cell r="L4171" t="str">
            <v>Institute</v>
          </cell>
          <cell r="M4171">
            <v>3</v>
          </cell>
          <cell r="N4171" t="str">
            <v>Standard</v>
          </cell>
          <cell r="O4171" t="str">
            <v/>
          </cell>
          <cell r="P4171" t="str">
            <v/>
          </cell>
          <cell r="Q4171">
            <v>3</v>
          </cell>
          <cell r="R4171" t="str">
            <v>Année Philologique</v>
          </cell>
          <cell r="S4171" t="str">
            <v/>
          </cell>
        </row>
        <row r="4172">
          <cell r="E4172">
            <v>3006</v>
          </cell>
          <cell r="F4172" t="str">
            <v>Logins</v>
          </cell>
          <cell r="G4172" t="str">
            <v>201912</v>
          </cell>
          <cell r="H4172" t="str">
            <v>Maynooth University</v>
          </cell>
          <cell r="I4172" t="str">
            <v>Maynooth</v>
          </cell>
          <cell r="J4172" t="str">
            <v>Ireland</v>
          </cell>
          <cell r="K4172">
            <v>2</v>
          </cell>
          <cell r="L4172" t="str">
            <v>Institute</v>
          </cell>
          <cell r="M4172">
            <v>3</v>
          </cell>
          <cell r="N4172" t="str">
            <v>Standard</v>
          </cell>
          <cell r="O4172" t="str">
            <v/>
          </cell>
          <cell r="P4172" t="str">
            <v/>
          </cell>
          <cell r="Q4172">
            <v>3</v>
          </cell>
          <cell r="R4172" t="str">
            <v>Année Philologique</v>
          </cell>
          <cell r="S4172" t="str">
            <v/>
          </cell>
        </row>
        <row r="4173">
          <cell r="E4173">
            <v>3010</v>
          </cell>
          <cell r="F4173" t="str">
            <v>Logins</v>
          </cell>
          <cell r="G4173" t="str">
            <v>201901</v>
          </cell>
          <cell r="H4173" t="str">
            <v>CNRS - IRHT</v>
          </cell>
          <cell r="I4173" t="str">
            <v>Villejuif</v>
          </cell>
          <cell r="J4173" t="str">
            <v>France</v>
          </cell>
          <cell r="K4173">
            <v>2</v>
          </cell>
          <cell r="L4173" t="str">
            <v>Institute</v>
          </cell>
          <cell r="M4173">
            <v>3</v>
          </cell>
          <cell r="N4173" t="str">
            <v>Standard</v>
          </cell>
          <cell r="O4173" t="str">
            <v/>
          </cell>
          <cell r="P4173" t="str">
            <v/>
          </cell>
          <cell r="Q4173">
            <v>3</v>
          </cell>
          <cell r="R4173" t="str">
            <v>Année Philologique</v>
          </cell>
          <cell r="S4173" t="str">
            <v/>
          </cell>
        </row>
        <row r="4174">
          <cell r="E4174">
            <v>3010</v>
          </cell>
          <cell r="F4174" t="str">
            <v>Logins</v>
          </cell>
          <cell r="G4174" t="str">
            <v>201903</v>
          </cell>
          <cell r="H4174" t="str">
            <v>CNRS - IRHT</v>
          </cell>
          <cell r="I4174" t="str">
            <v>Villejuif</v>
          </cell>
          <cell r="J4174" t="str">
            <v>France</v>
          </cell>
          <cell r="K4174">
            <v>2</v>
          </cell>
          <cell r="L4174" t="str">
            <v>Institute</v>
          </cell>
          <cell r="M4174">
            <v>3</v>
          </cell>
          <cell r="N4174" t="str">
            <v>Standard</v>
          </cell>
          <cell r="O4174" t="str">
            <v/>
          </cell>
          <cell r="P4174" t="str">
            <v/>
          </cell>
          <cell r="Q4174">
            <v>3</v>
          </cell>
          <cell r="R4174" t="str">
            <v>Année Philologique</v>
          </cell>
          <cell r="S4174" t="str">
            <v/>
          </cell>
        </row>
        <row r="4175">
          <cell r="E4175">
            <v>3010</v>
          </cell>
          <cell r="F4175" t="str">
            <v>Logins</v>
          </cell>
          <cell r="G4175" t="str">
            <v>201907</v>
          </cell>
          <cell r="H4175" t="str">
            <v>CNRS - IRHT</v>
          </cell>
          <cell r="I4175" t="str">
            <v>Villejuif</v>
          </cell>
          <cell r="J4175" t="str">
            <v>France</v>
          </cell>
          <cell r="K4175">
            <v>2</v>
          </cell>
          <cell r="L4175" t="str">
            <v>Institute</v>
          </cell>
          <cell r="M4175">
            <v>3</v>
          </cell>
          <cell r="N4175" t="str">
            <v>Standard</v>
          </cell>
          <cell r="O4175" t="str">
            <v/>
          </cell>
          <cell r="P4175" t="str">
            <v/>
          </cell>
          <cell r="Q4175">
            <v>3</v>
          </cell>
          <cell r="R4175" t="str">
            <v>Année Philologique</v>
          </cell>
          <cell r="S4175" t="str">
            <v/>
          </cell>
        </row>
        <row r="4176">
          <cell r="E4176">
            <v>3011</v>
          </cell>
          <cell r="F4176" t="str">
            <v>Logins</v>
          </cell>
          <cell r="G4176" t="str">
            <v>201910</v>
          </cell>
          <cell r="H4176" t="str">
            <v>Jan Driesen - Brepols Publishers NV</v>
          </cell>
          <cell r="I4176" t="str">
            <v>thuis</v>
          </cell>
          <cell r="J4176" t="str">
            <v>Belgium</v>
          </cell>
          <cell r="K4176">
            <v>5</v>
          </cell>
          <cell r="L4176" t="str">
            <v>Brepols Administrative Access</v>
          </cell>
          <cell r="M4176">
            <v>6</v>
          </cell>
          <cell r="N4176" t="str">
            <v>Brepols Administrative Access</v>
          </cell>
          <cell r="O4176" t="str">
            <v/>
          </cell>
          <cell r="P4176" t="str">
            <v/>
          </cell>
          <cell r="Q4176">
            <v>3</v>
          </cell>
          <cell r="R4176" t="str">
            <v>Année Philologique</v>
          </cell>
          <cell r="S4176" t="str">
            <v/>
          </cell>
        </row>
        <row r="4177">
          <cell r="E4177">
            <v>3011</v>
          </cell>
          <cell r="F4177" t="str">
            <v>Logins</v>
          </cell>
          <cell r="G4177" t="str">
            <v>201912</v>
          </cell>
          <cell r="H4177" t="str">
            <v>Jan Driesen - Brepols Publishers NV</v>
          </cell>
          <cell r="I4177" t="str">
            <v>thuis</v>
          </cell>
          <cell r="J4177" t="str">
            <v>Belgium</v>
          </cell>
          <cell r="K4177">
            <v>5</v>
          </cell>
          <cell r="L4177" t="str">
            <v>Brepols Administrative Access</v>
          </cell>
          <cell r="M4177">
            <v>6</v>
          </cell>
          <cell r="N4177" t="str">
            <v>Brepols Administrative Access</v>
          </cell>
          <cell r="O4177" t="str">
            <v/>
          </cell>
          <cell r="P4177" t="str">
            <v/>
          </cell>
          <cell r="Q4177">
            <v>3</v>
          </cell>
          <cell r="R4177" t="str">
            <v>Année Philologique</v>
          </cell>
          <cell r="S4177" t="str">
            <v/>
          </cell>
        </row>
        <row r="4178">
          <cell r="E4178">
            <v>3012</v>
          </cell>
          <cell r="F4178" t="str">
            <v>Logins</v>
          </cell>
          <cell r="G4178" t="str">
            <v>201901</v>
          </cell>
          <cell r="H4178" t="str">
            <v>University of Dublin, Trinity college</v>
          </cell>
          <cell r="I4178" t="str">
            <v>Dublin</v>
          </cell>
          <cell r="J4178" t="str">
            <v>Ireland</v>
          </cell>
          <cell r="K4178">
            <v>2</v>
          </cell>
          <cell r="L4178" t="str">
            <v>Institute</v>
          </cell>
          <cell r="M4178">
            <v>2</v>
          </cell>
          <cell r="N4178" t="str">
            <v>Campus Wide</v>
          </cell>
          <cell r="O4178" t="str">
            <v/>
          </cell>
          <cell r="P4178" t="str">
            <v/>
          </cell>
          <cell r="Q4178">
            <v>40</v>
          </cell>
          <cell r="R4178" t="str">
            <v>Année Philologique</v>
          </cell>
          <cell r="S4178" t="str">
            <v/>
          </cell>
        </row>
        <row r="4179">
          <cell r="E4179">
            <v>3012</v>
          </cell>
          <cell r="F4179" t="str">
            <v>Logins</v>
          </cell>
          <cell r="G4179" t="str">
            <v>201902</v>
          </cell>
          <cell r="H4179" t="str">
            <v>University of Dublin, Trinity college</v>
          </cell>
          <cell r="I4179" t="str">
            <v>Dublin</v>
          </cell>
          <cell r="J4179" t="str">
            <v>Ireland</v>
          </cell>
          <cell r="K4179">
            <v>2</v>
          </cell>
          <cell r="L4179" t="str">
            <v>Institute</v>
          </cell>
          <cell r="M4179">
            <v>2</v>
          </cell>
          <cell r="N4179" t="str">
            <v>Campus Wide</v>
          </cell>
          <cell r="O4179" t="str">
            <v/>
          </cell>
          <cell r="P4179" t="str">
            <v/>
          </cell>
          <cell r="Q4179">
            <v>40</v>
          </cell>
          <cell r="R4179" t="str">
            <v>Année Philologique</v>
          </cell>
          <cell r="S4179" t="str">
            <v/>
          </cell>
        </row>
        <row r="4180">
          <cell r="E4180">
            <v>3012</v>
          </cell>
          <cell r="F4180" t="str">
            <v>Logins</v>
          </cell>
          <cell r="G4180" t="str">
            <v>201903</v>
          </cell>
          <cell r="H4180" t="str">
            <v>University of Dublin, Trinity college</v>
          </cell>
          <cell r="I4180" t="str">
            <v>Dublin</v>
          </cell>
          <cell r="J4180" t="str">
            <v>Ireland</v>
          </cell>
          <cell r="K4180">
            <v>2</v>
          </cell>
          <cell r="L4180" t="str">
            <v>Institute</v>
          </cell>
          <cell r="M4180">
            <v>2</v>
          </cell>
          <cell r="N4180" t="str">
            <v>Campus Wide</v>
          </cell>
          <cell r="O4180" t="str">
            <v/>
          </cell>
          <cell r="P4180" t="str">
            <v/>
          </cell>
          <cell r="Q4180">
            <v>40</v>
          </cell>
          <cell r="R4180" t="str">
            <v>Année Philologique</v>
          </cell>
          <cell r="S4180" t="str">
            <v/>
          </cell>
        </row>
        <row r="4181">
          <cell r="E4181">
            <v>3012</v>
          </cell>
          <cell r="F4181" t="str">
            <v>Logins</v>
          </cell>
          <cell r="G4181" t="str">
            <v>201904</v>
          </cell>
          <cell r="H4181" t="str">
            <v>University of Dublin, Trinity college</v>
          </cell>
          <cell r="I4181" t="str">
            <v>Dublin</v>
          </cell>
          <cell r="J4181" t="str">
            <v>Ireland</v>
          </cell>
          <cell r="K4181">
            <v>2</v>
          </cell>
          <cell r="L4181" t="str">
            <v>Institute</v>
          </cell>
          <cell r="M4181">
            <v>2</v>
          </cell>
          <cell r="N4181" t="str">
            <v>Campus Wide</v>
          </cell>
          <cell r="O4181" t="str">
            <v/>
          </cell>
          <cell r="P4181" t="str">
            <v/>
          </cell>
          <cell r="Q4181">
            <v>40</v>
          </cell>
          <cell r="R4181" t="str">
            <v>Année Philologique</v>
          </cell>
          <cell r="S4181" t="str">
            <v/>
          </cell>
        </row>
        <row r="4182">
          <cell r="E4182">
            <v>3012</v>
          </cell>
          <cell r="F4182" t="str">
            <v>Logins</v>
          </cell>
          <cell r="G4182" t="str">
            <v>201905</v>
          </cell>
          <cell r="H4182" t="str">
            <v>University of Dublin, Trinity college</v>
          </cell>
          <cell r="I4182" t="str">
            <v>Dublin</v>
          </cell>
          <cell r="J4182" t="str">
            <v>Ireland</v>
          </cell>
          <cell r="K4182">
            <v>2</v>
          </cell>
          <cell r="L4182" t="str">
            <v>Institute</v>
          </cell>
          <cell r="M4182">
            <v>2</v>
          </cell>
          <cell r="N4182" t="str">
            <v>Campus Wide</v>
          </cell>
          <cell r="O4182" t="str">
            <v/>
          </cell>
          <cell r="P4182" t="str">
            <v/>
          </cell>
          <cell r="Q4182">
            <v>40</v>
          </cell>
          <cell r="R4182" t="str">
            <v>Année Philologique</v>
          </cell>
          <cell r="S4182" t="str">
            <v/>
          </cell>
        </row>
        <row r="4183">
          <cell r="E4183">
            <v>3012</v>
          </cell>
          <cell r="F4183" t="str">
            <v>Logins</v>
          </cell>
          <cell r="G4183" t="str">
            <v>201906</v>
          </cell>
          <cell r="H4183" t="str">
            <v>University of Dublin, Trinity college</v>
          </cell>
          <cell r="I4183" t="str">
            <v>Dublin</v>
          </cell>
          <cell r="J4183" t="str">
            <v>Ireland</v>
          </cell>
          <cell r="K4183">
            <v>2</v>
          </cell>
          <cell r="L4183" t="str">
            <v>Institute</v>
          </cell>
          <cell r="M4183">
            <v>2</v>
          </cell>
          <cell r="N4183" t="str">
            <v>Campus Wide</v>
          </cell>
          <cell r="O4183" t="str">
            <v/>
          </cell>
          <cell r="P4183" t="str">
            <v/>
          </cell>
          <cell r="Q4183">
            <v>40</v>
          </cell>
          <cell r="R4183" t="str">
            <v>Année Philologique</v>
          </cell>
          <cell r="S4183" t="str">
            <v/>
          </cell>
        </row>
        <row r="4184">
          <cell r="E4184">
            <v>3012</v>
          </cell>
          <cell r="F4184" t="str">
            <v>Logins</v>
          </cell>
          <cell r="G4184" t="str">
            <v>201907</v>
          </cell>
          <cell r="H4184" t="str">
            <v>University of Dublin, Trinity college</v>
          </cell>
          <cell r="I4184" t="str">
            <v>Dublin</v>
          </cell>
          <cell r="J4184" t="str">
            <v>Ireland</v>
          </cell>
          <cell r="K4184">
            <v>2</v>
          </cell>
          <cell r="L4184" t="str">
            <v>Institute</v>
          </cell>
          <cell r="M4184">
            <v>2</v>
          </cell>
          <cell r="N4184" t="str">
            <v>Campus Wide</v>
          </cell>
          <cell r="O4184" t="str">
            <v/>
          </cell>
          <cell r="P4184" t="str">
            <v/>
          </cell>
          <cell r="Q4184">
            <v>40</v>
          </cell>
          <cell r="R4184" t="str">
            <v>Année Philologique</v>
          </cell>
          <cell r="S4184" t="str">
            <v/>
          </cell>
        </row>
        <row r="4185">
          <cell r="E4185">
            <v>3012</v>
          </cell>
          <cell r="F4185" t="str">
            <v>Logins</v>
          </cell>
          <cell r="G4185" t="str">
            <v>201908</v>
          </cell>
          <cell r="H4185" t="str">
            <v>University of Dublin, Trinity college</v>
          </cell>
          <cell r="I4185" t="str">
            <v>Dublin</v>
          </cell>
          <cell r="J4185" t="str">
            <v>Ireland</v>
          </cell>
          <cell r="K4185">
            <v>2</v>
          </cell>
          <cell r="L4185" t="str">
            <v>Institute</v>
          </cell>
          <cell r="M4185">
            <v>2</v>
          </cell>
          <cell r="N4185" t="str">
            <v>Campus Wide</v>
          </cell>
          <cell r="O4185" t="str">
            <v/>
          </cell>
          <cell r="P4185" t="str">
            <v/>
          </cell>
          <cell r="Q4185">
            <v>40</v>
          </cell>
          <cell r="R4185" t="str">
            <v>Année Philologique</v>
          </cell>
          <cell r="S4185" t="str">
            <v/>
          </cell>
        </row>
        <row r="4186">
          <cell r="E4186">
            <v>3012</v>
          </cell>
          <cell r="F4186" t="str">
            <v>Logins</v>
          </cell>
          <cell r="G4186" t="str">
            <v>201909</v>
          </cell>
          <cell r="H4186" t="str">
            <v>University of Dublin, Trinity college</v>
          </cell>
          <cell r="I4186" t="str">
            <v>Dublin</v>
          </cell>
          <cell r="J4186" t="str">
            <v>Ireland</v>
          </cell>
          <cell r="K4186">
            <v>2</v>
          </cell>
          <cell r="L4186" t="str">
            <v>Institute</v>
          </cell>
          <cell r="M4186">
            <v>2</v>
          </cell>
          <cell r="N4186" t="str">
            <v>Campus Wide</v>
          </cell>
          <cell r="O4186" t="str">
            <v/>
          </cell>
          <cell r="P4186" t="str">
            <v/>
          </cell>
          <cell r="Q4186">
            <v>40</v>
          </cell>
          <cell r="R4186" t="str">
            <v>Année Philologique</v>
          </cell>
          <cell r="S4186" t="str">
            <v/>
          </cell>
        </row>
        <row r="4187">
          <cell r="E4187">
            <v>3012</v>
          </cell>
          <cell r="F4187" t="str">
            <v>Logins</v>
          </cell>
          <cell r="G4187" t="str">
            <v>201910</v>
          </cell>
          <cell r="H4187" t="str">
            <v>University of Dublin, Trinity college</v>
          </cell>
          <cell r="I4187" t="str">
            <v>Dublin</v>
          </cell>
          <cell r="J4187" t="str">
            <v>Ireland</v>
          </cell>
          <cell r="K4187">
            <v>2</v>
          </cell>
          <cell r="L4187" t="str">
            <v>Institute</v>
          </cell>
          <cell r="M4187">
            <v>2</v>
          </cell>
          <cell r="N4187" t="str">
            <v>Campus Wide</v>
          </cell>
          <cell r="O4187" t="str">
            <v/>
          </cell>
          <cell r="P4187" t="str">
            <v/>
          </cell>
          <cell r="Q4187">
            <v>40</v>
          </cell>
          <cell r="R4187" t="str">
            <v>Année Philologique</v>
          </cell>
          <cell r="S4187" t="str">
            <v/>
          </cell>
        </row>
        <row r="4188">
          <cell r="E4188">
            <v>3012</v>
          </cell>
          <cell r="F4188" t="str">
            <v>Logins</v>
          </cell>
          <cell r="G4188" t="str">
            <v>201911</v>
          </cell>
          <cell r="H4188" t="str">
            <v>University of Dublin, Trinity college</v>
          </cell>
          <cell r="I4188" t="str">
            <v>Dublin</v>
          </cell>
          <cell r="J4188" t="str">
            <v>Ireland</v>
          </cell>
          <cell r="K4188">
            <v>2</v>
          </cell>
          <cell r="L4188" t="str">
            <v>Institute</v>
          </cell>
          <cell r="M4188">
            <v>2</v>
          </cell>
          <cell r="N4188" t="str">
            <v>Campus Wide</v>
          </cell>
          <cell r="O4188" t="str">
            <v/>
          </cell>
          <cell r="P4188" t="str">
            <v/>
          </cell>
          <cell r="Q4188">
            <v>40</v>
          </cell>
          <cell r="R4188" t="str">
            <v>Année Philologique</v>
          </cell>
          <cell r="S4188" t="str">
            <v/>
          </cell>
        </row>
        <row r="4189">
          <cell r="E4189">
            <v>3012</v>
          </cell>
          <cell r="F4189" t="str">
            <v>Logins</v>
          </cell>
          <cell r="G4189" t="str">
            <v>201912</v>
          </cell>
          <cell r="H4189" t="str">
            <v>University of Dublin, Trinity college</v>
          </cell>
          <cell r="I4189" t="str">
            <v>Dublin</v>
          </cell>
          <cell r="J4189" t="str">
            <v>Ireland</v>
          </cell>
          <cell r="K4189">
            <v>2</v>
          </cell>
          <cell r="L4189" t="str">
            <v>Institute</v>
          </cell>
          <cell r="M4189">
            <v>2</v>
          </cell>
          <cell r="N4189" t="str">
            <v>Campus Wide</v>
          </cell>
          <cell r="O4189" t="str">
            <v/>
          </cell>
          <cell r="P4189" t="str">
            <v/>
          </cell>
          <cell r="Q4189">
            <v>40</v>
          </cell>
          <cell r="R4189" t="str">
            <v>Année Philologique</v>
          </cell>
          <cell r="S4189" t="str">
            <v/>
          </cell>
        </row>
        <row r="4190">
          <cell r="E4190">
            <v>3041</v>
          </cell>
          <cell r="F4190" t="str">
            <v>Logins</v>
          </cell>
          <cell r="G4190" t="str">
            <v>201901</v>
          </cell>
          <cell r="H4190" t="str">
            <v>Deutsches Archäologisches Institut</v>
          </cell>
          <cell r="I4190" t="str">
            <v>Berlin</v>
          </cell>
          <cell r="J4190" t="str">
            <v>Germany</v>
          </cell>
          <cell r="K4190">
            <v>1</v>
          </cell>
          <cell r="L4190" t="str">
            <v>Consortium</v>
          </cell>
          <cell r="M4190">
            <v>3</v>
          </cell>
          <cell r="N4190" t="str">
            <v>Standard</v>
          </cell>
          <cell r="O4190" t="str">
            <v/>
          </cell>
          <cell r="P4190" t="str">
            <v/>
          </cell>
          <cell r="Q4190">
            <v>3</v>
          </cell>
          <cell r="R4190" t="str">
            <v>Année Philologique</v>
          </cell>
          <cell r="S4190" t="str">
            <v/>
          </cell>
        </row>
        <row r="4191">
          <cell r="E4191">
            <v>3041</v>
          </cell>
          <cell r="F4191" t="str">
            <v>Logins</v>
          </cell>
          <cell r="G4191" t="str">
            <v>201902</v>
          </cell>
          <cell r="H4191" t="str">
            <v>Deutsches Archäologisches Institut</v>
          </cell>
          <cell r="I4191" t="str">
            <v>Berlin</v>
          </cell>
          <cell r="J4191" t="str">
            <v>Germany</v>
          </cell>
          <cell r="K4191">
            <v>1</v>
          </cell>
          <cell r="L4191" t="str">
            <v>Consortium</v>
          </cell>
          <cell r="M4191">
            <v>3</v>
          </cell>
          <cell r="N4191" t="str">
            <v>Standard</v>
          </cell>
          <cell r="O4191" t="str">
            <v/>
          </cell>
          <cell r="P4191" t="str">
            <v/>
          </cell>
          <cell r="Q4191">
            <v>3</v>
          </cell>
          <cell r="R4191" t="str">
            <v>Année Philologique</v>
          </cell>
          <cell r="S4191" t="str">
            <v/>
          </cell>
        </row>
        <row r="4192">
          <cell r="E4192">
            <v>3041</v>
          </cell>
          <cell r="F4192" t="str">
            <v>Logins</v>
          </cell>
          <cell r="G4192" t="str">
            <v>201903</v>
          </cell>
          <cell r="H4192" t="str">
            <v>Deutsches Archäologisches Institut</v>
          </cell>
          <cell r="I4192" t="str">
            <v>Berlin</v>
          </cell>
          <cell r="J4192" t="str">
            <v>Germany</v>
          </cell>
          <cell r="K4192">
            <v>1</v>
          </cell>
          <cell r="L4192" t="str">
            <v>Consortium</v>
          </cell>
          <cell r="M4192">
            <v>3</v>
          </cell>
          <cell r="N4192" t="str">
            <v>Standard</v>
          </cell>
          <cell r="O4192" t="str">
            <v/>
          </cell>
          <cell r="P4192" t="str">
            <v/>
          </cell>
          <cell r="Q4192">
            <v>3</v>
          </cell>
          <cell r="R4192" t="str">
            <v>Année Philologique</v>
          </cell>
          <cell r="S4192" t="str">
            <v/>
          </cell>
        </row>
        <row r="4193">
          <cell r="E4193">
            <v>3041</v>
          </cell>
          <cell r="F4193" t="str">
            <v>Logins</v>
          </cell>
          <cell r="G4193" t="str">
            <v>201904</v>
          </cell>
          <cell r="H4193" t="str">
            <v>Deutsches Archäologisches Institut</v>
          </cell>
          <cell r="I4193" t="str">
            <v>Berlin</v>
          </cell>
          <cell r="J4193" t="str">
            <v>Germany</v>
          </cell>
          <cell r="K4193">
            <v>1</v>
          </cell>
          <cell r="L4193" t="str">
            <v>Consortium</v>
          </cell>
          <cell r="M4193">
            <v>3</v>
          </cell>
          <cell r="N4193" t="str">
            <v>Standard</v>
          </cell>
          <cell r="O4193" t="str">
            <v/>
          </cell>
          <cell r="P4193" t="str">
            <v/>
          </cell>
          <cell r="Q4193">
            <v>3</v>
          </cell>
          <cell r="R4193" t="str">
            <v>Année Philologique</v>
          </cell>
          <cell r="S4193" t="str">
            <v/>
          </cell>
        </row>
        <row r="4194">
          <cell r="E4194">
            <v>3041</v>
          </cell>
          <cell r="F4194" t="str">
            <v>Logins</v>
          </cell>
          <cell r="G4194" t="str">
            <v>201905</v>
          </cell>
          <cell r="H4194" t="str">
            <v>Deutsches Archäologisches Institut</v>
          </cell>
          <cell r="I4194" t="str">
            <v>Berlin</v>
          </cell>
          <cell r="J4194" t="str">
            <v>Germany</v>
          </cell>
          <cell r="K4194">
            <v>1</v>
          </cell>
          <cell r="L4194" t="str">
            <v>Consortium</v>
          </cell>
          <cell r="M4194">
            <v>3</v>
          </cell>
          <cell r="N4194" t="str">
            <v>Standard</v>
          </cell>
          <cell r="O4194" t="str">
            <v/>
          </cell>
          <cell r="P4194" t="str">
            <v/>
          </cell>
          <cell r="Q4194">
            <v>3</v>
          </cell>
          <cell r="R4194" t="str">
            <v>Année Philologique</v>
          </cell>
          <cell r="S4194" t="str">
            <v/>
          </cell>
        </row>
        <row r="4195">
          <cell r="E4195">
            <v>3041</v>
          </cell>
          <cell r="F4195" t="str">
            <v>Logins</v>
          </cell>
          <cell r="G4195" t="str">
            <v>201906</v>
          </cell>
          <cell r="H4195" t="str">
            <v>Deutsches Archäologisches Institut</v>
          </cell>
          <cell r="I4195" t="str">
            <v>Berlin</v>
          </cell>
          <cell r="J4195" t="str">
            <v>Germany</v>
          </cell>
          <cell r="K4195">
            <v>1</v>
          </cell>
          <cell r="L4195" t="str">
            <v>Consortium</v>
          </cell>
          <cell r="M4195">
            <v>3</v>
          </cell>
          <cell r="N4195" t="str">
            <v>Standard</v>
          </cell>
          <cell r="O4195" t="str">
            <v/>
          </cell>
          <cell r="P4195" t="str">
            <v/>
          </cell>
          <cell r="Q4195">
            <v>3</v>
          </cell>
          <cell r="R4195" t="str">
            <v>Année Philologique</v>
          </cell>
          <cell r="S4195" t="str">
            <v/>
          </cell>
        </row>
        <row r="4196">
          <cell r="E4196">
            <v>3041</v>
          </cell>
          <cell r="F4196" t="str">
            <v>Logins</v>
          </cell>
          <cell r="G4196" t="str">
            <v>201907</v>
          </cell>
          <cell r="H4196" t="str">
            <v>Deutsches Archäologisches Institut</v>
          </cell>
          <cell r="I4196" t="str">
            <v>Berlin</v>
          </cell>
          <cell r="J4196" t="str">
            <v>Germany</v>
          </cell>
          <cell r="K4196">
            <v>1</v>
          </cell>
          <cell r="L4196" t="str">
            <v>Consortium</v>
          </cell>
          <cell r="M4196">
            <v>3</v>
          </cell>
          <cell r="N4196" t="str">
            <v>Standard</v>
          </cell>
          <cell r="O4196" t="str">
            <v/>
          </cell>
          <cell r="P4196" t="str">
            <v/>
          </cell>
          <cell r="Q4196">
            <v>3</v>
          </cell>
          <cell r="R4196" t="str">
            <v>Année Philologique</v>
          </cell>
          <cell r="S4196" t="str">
            <v/>
          </cell>
        </row>
        <row r="4197">
          <cell r="E4197">
            <v>3041</v>
          </cell>
          <cell r="F4197" t="str">
            <v>Logins</v>
          </cell>
          <cell r="G4197" t="str">
            <v>201908</v>
          </cell>
          <cell r="H4197" t="str">
            <v>Deutsches Archäologisches Institut</v>
          </cell>
          <cell r="I4197" t="str">
            <v>Berlin</v>
          </cell>
          <cell r="J4197" t="str">
            <v>Germany</v>
          </cell>
          <cell r="K4197">
            <v>1</v>
          </cell>
          <cell r="L4197" t="str">
            <v>Consortium</v>
          </cell>
          <cell r="M4197">
            <v>3</v>
          </cell>
          <cell r="N4197" t="str">
            <v>Standard</v>
          </cell>
          <cell r="O4197" t="str">
            <v/>
          </cell>
          <cell r="P4197" t="str">
            <v/>
          </cell>
          <cell r="Q4197">
            <v>3</v>
          </cell>
          <cell r="R4197" t="str">
            <v>Année Philologique</v>
          </cell>
          <cell r="S4197" t="str">
            <v/>
          </cell>
        </row>
        <row r="4198">
          <cell r="E4198">
            <v>3041</v>
          </cell>
          <cell r="F4198" t="str">
            <v>Logins</v>
          </cell>
          <cell r="G4198" t="str">
            <v>201909</v>
          </cell>
          <cell r="H4198" t="str">
            <v>Deutsches Archäologisches Institut</v>
          </cell>
          <cell r="I4198" t="str">
            <v>Berlin</v>
          </cell>
          <cell r="J4198" t="str">
            <v>Germany</v>
          </cell>
          <cell r="K4198">
            <v>1</v>
          </cell>
          <cell r="L4198" t="str">
            <v>Consortium</v>
          </cell>
          <cell r="M4198">
            <v>3</v>
          </cell>
          <cell r="N4198" t="str">
            <v>Standard</v>
          </cell>
          <cell r="O4198" t="str">
            <v/>
          </cell>
          <cell r="P4198" t="str">
            <v/>
          </cell>
          <cell r="Q4198">
            <v>3</v>
          </cell>
          <cell r="R4198" t="str">
            <v>Année Philologique</v>
          </cell>
          <cell r="S4198" t="str">
            <v/>
          </cell>
        </row>
        <row r="4199">
          <cell r="E4199">
            <v>3041</v>
          </cell>
          <cell r="F4199" t="str">
            <v>Logins</v>
          </cell>
          <cell r="G4199" t="str">
            <v>201910</v>
          </cell>
          <cell r="H4199" t="str">
            <v>Deutsches Archäologisches Institut</v>
          </cell>
          <cell r="I4199" t="str">
            <v>Berlin</v>
          </cell>
          <cell r="J4199" t="str">
            <v>Germany</v>
          </cell>
          <cell r="K4199">
            <v>1</v>
          </cell>
          <cell r="L4199" t="str">
            <v>Consortium</v>
          </cell>
          <cell r="M4199">
            <v>3</v>
          </cell>
          <cell r="N4199" t="str">
            <v>Standard</v>
          </cell>
          <cell r="O4199" t="str">
            <v/>
          </cell>
          <cell r="P4199" t="str">
            <v/>
          </cell>
          <cell r="Q4199">
            <v>3</v>
          </cell>
          <cell r="R4199" t="str">
            <v>Année Philologique</v>
          </cell>
          <cell r="S4199" t="str">
            <v/>
          </cell>
        </row>
        <row r="4200">
          <cell r="E4200">
            <v>3041</v>
          </cell>
          <cell r="F4200" t="str">
            <v>Logins</v>
          </cell>
          <cell r="G4200" t="str">
            <v>201911</v>
          </cell>
          <cell r="H4200" t="str">
            <v>Deutsches Archäologisches Institut</v>
          </cell>
          <cell r="I4200" t="str">
            <v>Berlin</v>
          </cell>
          <cell r="J4200" t="str">
            <v>Germany</v>
          </cell>
          <cell r="K4200">
            <v>1</v>
          </cell>
          <cell r="L4200" t="str">
            <v>Consortium</v>
          </cell>
          <cell r="M4200">
            <v>3</v>
          </cell>
          <cell r="N4200" t="str">
            <v>Standard</v>
          </cell>
          <cell r="O4200" t="str">
            <v/>
          </cell>
          <cell r="P4200" t="str">
            <v/>
          </cell>
          <cell r="Q4200">
            <v>3</v>
          </cell>
          <cell r="R4200" t="str">
            <v>Année Philologique</v>
          </cell>
          <cell r="S4200" t="str">
            <v/>
          </cell>
        </row>
        <row r="4201">
          <cell r="E4201">
            <v>3041</v>
          </cell>
          <cell r="F4201" t="str">
            <v>Logins</v>
          </cell>
          <cell r="G4201" t="str">
            <v>201912</v>
          </cell>
          <cell r="H4201" t="str">
            <v>Deutsches Archäologisches Institut</v>
          </cell>
          <cell r="I4201" t="str">
            <v>Berlin</v>
          </cell>
          <cell r="J4201" t="str">
            <v>Germany</v>
          </cell>
          <cell r="K4201">
            <v>1</v>
          </cell>
          <cell r="L4201" t="str">
            <v>Consortium</v>
          </cell>
          <cell r="M4201">
            <v>3</v>
          </cell>
          <cell r="N4201" t="str">
            <v>Standard</v>
          </cell>
          <cell r="O4201" t="str">
            <v/>
          </cell>
          <cell r="P4201" t="str">
            <v/>
          </cell>
          <cell r="Q4201">
            <v>3</v>
          </cell>
          <cell r="R4201" t="str">
            <v>Année Philologique</v>
          </cell>
          <cell r="S4201" t="str">
            <v/>
          </cell>
        </row>
        <row r="4202">
          <cell r="E4202">
            <v>3054</v>
          </cell>
          <cell r="F4202" t="str">
            <v>Logins</v>
          </cell>
          <cell r="G4202" t="str">
            <v>201901</v>
          </cell>
          <cell r="H4202" t="str">
            <v>Keio University</v>
          </cell>
          <cell r="I4202" t="str">
            <v>Tokyo</v>
          </cell>
          <cell r="J4202" t="str">
            <v>Japan</v>
          </cell>
          <cell r="K4202">
            <v>2</v>
          </cell>
          <cell r="L4202" t="str">
            <v>Institute</v>
          </cell>
          <cell r="M4202">
            <v>2</v>
          </cell>
          <cell r="N4202" t="str">
            <v>Campus Wide</v>
          </cell>
          <cell r="O4202" t="str">
            <v/>
          </cell>
          <cell r="P4202" t="str">
            <v/>
          </cell>
          <cell r="Q4202">
            <v>40</v>
          </cell>
          <cell r="R4202" t="str">
            <v>Année Philologique</v>
          </cell>
          <cell r="S4202" t="str">
            <v/>
          </cell>
        </row>
        <row r="4203">
          <cell r="E4203">
            <v>3054</v>
          </cell>
          <cell r="F4203" t="str">
            <v>Logins</v>
          </cell>
          <cell r="G4203" t="str">
            <v>201903</v>
          </cell>
          <cell r="H4203" t="str">
            <v>Keio University</v>
          </cell>
          <cell r="I4203" t="str">
            <v>Tokyo</v>
          </cell>
          <cell r="J4203" t="str">
            <v>Japan</v>
          </cell>
          <cell r="K4203">
            <v>2</v>
          </cell>
          <cell r="L4203" t="str">
            <v>Institute</v>
          </cell>
          <cell r="M4203">
            <v>2</v>
          </cell>
          <cell r="N4203" t="str">
            <v>Campus Wide</v>
          </cell>
          <cell r="O4203" t="str">
            <v/>
          </cell>
          <cell r="P4203" t="str">
            <v/>
          </cell>
          <cell r="Q4203">
            <v>40</v>
          </cell>
          <cell r="R4203" t="str">
            <v>Année Philologique</v>
          </cell>
          <cell r="S4203" t="str">
            <v/>
          </cell>
        </row>
        <row r="4204">
          <cell r="E4204">
            <v>3054</v>
          </cell>
          <cell r="F4204" t="str">
            <v>Logins</v>
          </cell>
          <cell r="G4204" t="str">
            <v>201904</v>
          </cell>
          <cell r="H4204" t="str">
            <v>Keio University</v>
          </cell>
          <cell r="I4204" t="str">
            <v>Tokyo</v>
          </cell>
          <cell r="J4204" t="str">
            <v>Japan</v>
          </cell>
          <cell r="K4204">
            <v>2</v>
          </cell>
          <cell r="L4204" t="str">
            <v>Institute</v>
          </cell>
          <cell r="M4204">
            <v>2</v>
          </cell>
          <cell r="N4204" t="str">
            <v>Campus Wide</v>
          </cell>
          <cell r="O4204" t="str">
            <v/>
          </cell>
          <cell r="P4204" t="str">
            <v/>
          </cell>
          <cell r="Q4204">
            <v>40</v>
          </cell>
          <cell r="R4204" t="str">
            <v>Année Philologique</v>
          </cell>
          <cell r="S4204" t="str">
            <v/>
          </cell>
        </row>
        <row r="4205">
          <cell r="E4205">
            <v>3054</v>
          </cell>
          <cell r="F4205" t="str">
            <v>Logins</v>
          </cell>
          <cell r="G4205" t="str">
            <v>201906</v>
          </cell>
          <cell r="H4205" t="str">
            <v>Keio University</v>
          </cell>
          <cell r="I4205" t="str">
            <v>Tokyo</v>
          </cell>
          <cell r="J4205" t="str">
            <v>Japan</v>
          </cell>
          <cell r="K4205">
            <v>2</v>
          </cell>
          <cell r="L4205" t="str">
            <v>Institute</v>
          </cell>
          <cell r="M4205">
            <v>2</v>
          </cell>
          <cell r="N4205" t="str">
            <v>Campus Wide</v>
          </cell>
          <cell r="O4205" t="str">
            <v/>
          </cell>
          <cell r="P4205" t="str">
            <v/>
          </cell>
          <cell r="Q4205">
            <v>40</v>
          </cell>
          <cell r="R4205" t="str">
            <v>Année Philologique</v>
          </cell>
          <cell r="S4205" t="str">
            <v/>
          </cell>
        </row>
        <row r="4206">
          <cell r="E4206">
            <v>3054</v>
          </cell>
          <cell r="F4206" t="str">
            <v>Logins</v>
          </cell>
          <cell r="G4206" t="str">
            <v>201907</v>
          </cell>
          <cell r="H4206" t="str">
            <v>Keio University</v>
          </cell>
          <cell r="I4206" t="str">
            <v>Tokyo</v>
          </cell>
          <cell r="J4206" t="str">
            <v>Japan</v>
          </cell>
          <cell r="K4206">
            <v>2</v>
          </cell>
          <cell r="L4206" t="str">
            <v>Institute</v>
          </cell>
          <cell r="M4206">
            <v>2</v>
          </cell>
          <cell r="N4206" t="str">
            <v>Campus Wide</v>
          </cell>
          <cell r="O4206" t="str">
            <v/>
          </cell>
          <cell r="P4206" t="str">
            <v/>
          </cell>
          <cell r="Q4206">
            <v>40</v>
          </cell>
          <cell r="R4206" t="str">
            <v>Année Philologique</v>
          </cell>
          <cell r="S4206" t="str">
            <v/>
          </cell>
        </row>
        <row r="4207">
          <cell r="E4207">
            <v>3054</v>
          </cell>
          <cell r="F4207" t="str">
            <v>Logins</v>
          </cell>
          <cell r="G4207" t="str">
            <v>201908</v>
          </cell>
          <cell r="H4207" t="str">
            <v>Keio University</v>
          </cell>
          <cell r="I4207" t="str">
            <v>Tokyo</v>
          </cell>
          <cell r="J4207" t="str">
            <v>Japan</v>
          </cell>
          <cell r="K4207">
            <v>2</v>
          </cell>
          <cell r="L4207" t="str">
            <v>Institute</v>
          </cell>
          <cell r="M4207">
            <v>2</v>
          </cell>
          <cell r="N4207" t="str">
            <v>Campus Wide</v>
          </cell>
          <cell r="O4207" t="str">
            <v/>
          </cell>
          <cell r="P4207" t="str">
            <v/>
          </cell>
          <cell r="Q4207">
            <v>40</v>
          </cell>
          <cell r="R4207" t="str">
            <v>Année Philologique</v>
          </cell>
          <cell r="S4207" t="str">
            <v/>
          </cell>
        </row>
        <row r="4208">
          <cell r="E4208">
            <v>3054</v>
          </cell>
          <cell r="F4208" t="str">
            <v>Logins</v>
          </cell>
          <cell r="G4208" t="str">
            <v>201909</v>
          </cell>
          <cell r="H4208" t="str">
            <v>Keio University</v>
          </cell>
          <cell r="I4208" t="str">
            <v>Tokyo</v>
          </cell>
          <cell r="J4208" t="str">
            <v>Japan</v>
          </cell>
          <cell r="K4208">
            <v>2</v>
          </cell>
          <cell r="L4208" t="str">
            <v>Institute</v>
          </cell>
          <cell r="M4208">
            <v>2</v>
          </cell>
          <cell r="N4208" t="str">
            <v>Campus Wide</v>
          </cell>
          <cell r="O4208" t="str">
            <v/>
          </cell>
          <cell r="P4208" t="str">
            <v/>
          </cell>
          <cell r="Q4208">
            <v>40</v>
          </cell>
          <cell r="R4208" t="str">
            <v>Année Philologique</v>
          </cell>
          <cell r="S4208" t="str">
            <v/>
          </cell>
        </row>
        <row r="4209">
          <cell r="E4209">
            <v>3054</v>
          </cell>
          <cell r="F4209" t="str">
            <v>Logins</v>
          </cell>
          <cell r="G4209" t="str">
            <v>201910</v>
          </cell>
          <cell r="H4209" t="str">
            <v>Keio University</v>
          </cell>
          <cell r="I4209" t="str">
            <v>Tokyo</v>
          </cell>
          <cell r="J4209" t="str">
            <v>Japan</v>
          </cell>
          <cell r="K4209">
            <v>2</v>
          </cell>
          <cell r="L4209" t="str">
            <v>Institute</v>
          </cell>
          <cell r="M4209">
            <v>2</v>
          </cell>
          <cell r="N4209" t="str">
            <v>Campus Wide</v>
          </cell>
          <cell r="O4209" t="str">
            <v/>
          </cell>
          <cell r="P4209" t="str">
            <v/>
          </cell>
          <cell r="Q4209">
            <v>40</v>
          </cell>
          <cell r="R4209" t="str">
            <v>Année Philologique</v>
          </cell>
          <cell r="S4209" t="str">
            <v/>
          </cell>
        </row>
        <row r="4210">
          <cell r="E4210">
            <v>3054</v>
          </cell>
          <cell r="F4210" t="str">
            <v>Logins</v>
          </cell>
          <cell r="G4210" t="str">
            <v>201911</v>
          </cell>
          <cell r="H4210" t="str">
            <v>Keio University</v>
          </cell>
          <cell r="I4210" t="str">
            <v>Tokyo</v>
          </cell>
          <cell r="J4210" t="str">
            <v>Japan</v>
          </cell>
          <cell r="K4210">
            <v>2</v>
          </cell>
          <cell r="L4210" t="str">
            <v>Institute</v>
          </cell>
          <cell r="M4210">
            <v>2</v>
          </cell>
          <cell r="N4210" t="str">
            <v>Campus Wide</v>
          </cell>
          <cell r="O4210" t="str">
            <v/>
          </cell>
          <cell r="P4210" t="str">
            <v/>
          </cell>
          <cell r="Q4210">
            <v>40</v>
          </cell>
          <cell r="R4210" t="str">
            <v>Année Philologique</v>
          </cell>
          <cell r="S4210" t="str">
            <v/>
          </cell>
        </row>
        <row r="4211">
          <cell r="E4211">
            <v>3054</v>
          </cell>
          <cell r="F4211" t="str">
            <v>Logins</v>
          </cell>
          <cell r="G4211" t="str">
            <v>201912</v>
          </cell>
          <cell r="H4211" t="str">
            <v>Keio University</v>
          </cell>
          <cell r="I4211" t="str">
            <v>Tokyo</v>
          </cell>
          <cell r="J4211" t="str">
            <v>Japan</v>
          </cell>
          <cell r="K4211">
            <v>2</v>
          </cell>
          <cell r="L4211" t="str">
            <v>Institute</v>
          </cell>
          <cell r="M4211">
            <v>2</v>
          </cell>
          <cell r="N4211" t="str">
            <v>Campus Wide</v>
          </cell>
          <cell r="O4211" t="str">
            <v/>
          </cell>
          <cell r="P4211" t="str">
            <v/>
          </cell>
          <cell r="Q4211">
            <v>40</v>
          </cell>
          <cell r="R4211" t="str">
            <v>Année Philologique</v>
          </cell>
          <cell r="S4211" t="str">
            <v/>
          </cell>
        </row>
        <row r="4212">
          <cell r="E4212">
            <v>3059</v>
          </cell>
          <cell r="F4212" t="str">
            <v>Logins</v>
          </cell>
          <cell r="G4212" t="str">
            <v>201901</v>
          </cell>
          <cell r="H4212" t="str">
            <v>Aristotle University of Thessaloniki</v>
          </cell>
          <cell r="I4212" t="str">
            <v>Thessaloniki</v>
          </cell>
          <cell r="J4212" t="str">
            <v>Greece</v>
          </cell>
          <cell r="K4212">
            <v>2</v>
          </cell>
          <cell r="L4212" t="str">
            <v>Institute</v>
          </cell>
          <cell r="M4212">
            <v>3</v>
          </cell>
          <cell r="N4212" t="str">
            <v>Standard</v>
          </cell>
          <cell r="O4212" t="str">
            <v/>
          </cell>
          <cell r="P4212" t="str">
            <v/>
          </cell>
          <cell r="Q4212">
            <v>3</v>
          </cell>
          <cell r="R4212" t="str">
            <v>Année Philologique</v>
          </cell>
          <cell r="S4212" t="str">
            <v/>
          </cell>
        </row>
        <row r="4213">
          <cell r="E4213">
            <v>3059</v>
          </cell>
          <cell r="F4213" t="str">
            <v>Logins</v>
          </cell>
          <cell r="G4213" t="str">
            <v>201902</v>
          </cell>
          <cell r="H4213" t="str">
            <v>Aristotle University of Thessaloniki</v>
          </cell>
          <cell r="I4213" t="str">
            <v>Thessaloniki</v>
          </cell>
          <cell r="J4213" t="str">
            <v>Greece</v>
          </cell>
          <cell r="K4213">
            <v>2</v>
          </cell>
          <cell r="L4213" t="str">
            <v>Institute</v>
          </cell>
          <cell r="M4213">
            <v>3</v>
          </cell>
          <cell r="N4213" t="str">
            <v>Standard</v>
          </cell>
          <cell r="O4213" t="str">
            <v/>
          </cell>
          <cell r="P4213" t="str">
            <v/>
          </cell>
          <cell r="Q4213">
            <v>3</v>
          </cell>
          <cell r="R4213" t="str">
            <v>Année Philologique</v>
          </cell>
          <cell r="S4213" t="str">
            <v/>
          </cell>
        </row>
        <row r="4214">
          <cell r="E4214">
            <v>3059</v>
          </cell>
          <cell r="F4214" t="str">
            <v>Logins</v>
          </cell>
          <cell r="G4214" t="str">
            <v>201903</v>
          </cell>
          <cell r="H4214" t="str">
            <v>Aristotle University of Thessaloniki</v>
          </cell>
          <cell r="I4214" t="str">
            <v>Thessaloniki</v>
          </cell>
          <cell r="J4214" t="str">
            <v>Greece</v>
          </cell>
          <cell r="K4214">
            <v>2</v>
          </cell>
          <cell r="L4214" t="str">
            <v>Institute</v>
          </cell>
          <cell r="M4214">
            <v>3</v>
          </cell>
          <cell r="N4214" t="str">
            <v>Standard</v>
          </cell>
          <cell r="O4214" t="str">
            <v/>
          </cell>
          <cell r="P4214" t="str">
            <v/>
          </cell>
          <cell r="Q4214">
            <v>3</v>
          </cell>
          <cell r="R4214" t="str">
            <v>Année Philologique</v>
          </cell>
          <cell r="S4214" t="str">
            <v/>
          </cell>
        </row>
        <row r="4215">
          <cell r="E4215">
            <v>3059</v>
          </cell>
          <cell r="F4215" t="str">
            <v>Logins</v>
          </cell>
          <cell r="G4215" t="str">
            <v>201904</v>
          </cell>
          <cell r="H4215" t="str">
            <v>Aristotle University of Thessaloniki</v>
          </cell>
          <cell r="I4215" t="str">
            <v>Thessaloniki</v>
          </cell>
          <cell r="J4215" t="str">
            <v>Greece</v>
          </cell>
          <cell r="K4215">
            <v>2</v>
          </cell>
          <cell r="L4215" t="str">
            <v>Institute</v>
          </cell>
          <cell r="M4215">
            <v>3</v>
          </cell>
          <cell r="N4215" t="str">
            <v>Standard</v>
          </cell>
          <cell r="O4215" t="str">
            <v/>
          </cell>
          <cell r="P4215" t="str">
            <v/>
          </cell>
          <cell r="Q4215">
            <v>3</v>
          </cell>
          <cell r="R4215" t="str">
            <v>Année Philologique</v>
          </cell>
          <cell r="S4215" t="str">
            <v/>
          </cell>
        </row>
        <row r="4216">
          <cell r="E4216">
            <v>3059</v>
          </cell>
          <cell r="F4216" t="str">
            <v>Logins</v>
          </cell>
          <cell r="G4216" t="str">
            <v>201905</v>
          </cell>
          <cell r="H4216" t="str">
            <v>Aristotle University of Thessaloniki</v>
          </cell>
          <cell r="I4216" t="str">
            <v>Thessaloniki</v>
          </cell>
          <cell r="J4216" t="str">
            <v>Greece</v>
          </cell>
          <cell r="K4216">
            <v>2</v>
          </cell>
          <cell r="L4216" t="str">
            <v>Institute</v>
          </cell>
          <cell r="M4216">
            <v>3</v>
          </cell>
          <cell r="N4216" t="str">
            <v>Standard</v>
          </cell>
          <cell r="O4216" t="str">
            <v/>
          </cell>
          <cell r="P4216" t="str">
            <v/>
          </cell>
          <cell r="Q4216">
            <v>3</v>
          </cell>
          <cell r="R4216" t="str">
            <v>Année Philologique</v>
          </cell>
          <cell r="S4216" t="str">
            <v/>
          </cell>
        </row>
        <row r="4217">
          <cell r="E4217">
            <v>3059</v>
          </cell>
          <cell r="F4217" t="str">
            <v>Logins</v>
          </cell>
          <cell r="G4217" t="str">
            <v>201906</v>
          </cell>
          <cell r="H4217" t="str">
            <v>Aristotle University of Thessaloniki</v>
          </cell>
          <cell r="I4217" t="str">
            <v>Thessaloniki</v>
          </cell>
          <cell r="J4217" t="str">
            <v>Greece</v>
          </cell>
          <cell r="K4217">
            <v>2</v>
          </cell>
          <cell r="L4217" t="str">
            <v>Institute</v>
          </cell>
          <cell r="M4217">
            <v>3</v>
          </cell>
          <cell r="N4217" t="str">
            <v>Standard</v>
          </cell>
          <cell r="O4217" t="str">
            <v/>
          </cell>
          <cell r="P4217" t="str">
            <v/>
          </cell>
          <cell r="Q4217">
            <v>3</v>
          </cell>
          <cell r="R4217" t="str">
            <v>Année Philologique</v>
          </cell>
          <cell r="S4217" t="str">
            <v/>
          </cell>
        </row>
        <row r="4218">
          <cell r="E4218">
            <v>3059</v>
          </cell>
          <cell r="F4218" t="str">
            <v>Logins</v>
          </cell>
          <cell r="G4218" t="str">
            <v>201907</v>
          </cell>
          <cell r="H4218" t="str">
            <v>Aristotle University of Thessaloniki</v>
          </cell>
          <cell r="I4218" t="str">
            <v>Thessaloniki</v>
          </cell>
          <cell r="J4218" t="str">
            <v>Greece</v>
          </cell>
          <cell r="K4218">
            <v>2</v>
          </cell>
          <cell r="L4218" t="str">
            <v>Institute</v>
          </cell>
          <cell r="M4218">
            <v>3</v>
          </cell>
          <cell r="N4218" t="str">
            <v>Standard</v>
          </cell>
          <cell r="O4218" t="str">
            <v/>
          </cell>
          <cell r="P4218" t="str">
            <v/>
          </cell>
          <cell r="Q4218">
            <v>3</v>
          </cell>
          <cell r="R4218" t="str">
            <v>Année Philologique</v>
          </cell>
          <cell r="S4218" t="str">
            <v/>
          </cell>
        </row>
        <row r="4219">
          <cell r="E4219">
            <v>3059</v>
          </cell>
          <cell r="F4219" t="str">
            <v>Logins</v>
          </cell>
          <cell r="G4219" t="str">
            <v>201908</v>
          </cell>
          <cell r="H4219" t="str">
            <v>Aristotle University of Thessaloniki</v>
          </cell>
          <cell r="I4219" t="str">
            <v>Thessaloniki</v>
          </cell>
          <cell r="J4219" t="str">
            <v>Greece</v>
          </cell>
          <cell r="K4219">
            <v>2</v>
          </cell>
          <cell r="L4219" t="str">
            <v>Institute</v>
          </cell>
          <cell r="M4219">
            <v>3</v>
          </cell>
          <cell r="N4219" t="str">
            <v>Standard</v>
          </cell>
          <cell r="O4219" t="str">
            <v/>
          </cell>
          <cell r="P4219" t="str">
            <v/>
          </cell>
          <cell r="Q4219">
            <v>3</v>
          </cell>
          <cell r="R4219" t="str">
            <v>Année Philologique</v>
          </cell>
          <cell r="S4219" t="str">
            <v/>
          </cell>
        </row>
        <row r="4220">
          <cell r="E4220">
            <v>3059</v>
          </cell>
          <cell r="F4220" t="str">
            <v>Logins</v>
          </cell>
          <cell r="G4220" t="str">
            <v>201909</v>
          </cell>
          <cell r="H4220" t="str">
            <v>Aristotle University of Thessaloniki</v>
          </cell>
          <cell r="I4220" t="str">
            <v>Thessaloniki</v>
          </cell>
          <cell r="J4220" t="str">
            <v>Greece</v>
          </cell>
          <cell r="K4220">
            <v>2</v>
          </cell>
          <cell r="L4220" t="str">
            <v>Institute</v>
          </cell>
          <cell r="M4220">
            <v>3</v>
          </cell>
          <cell r="N4220" t="str">
            <v>Standard</v>
          </cell>
          <cell r="O4220" t="str">
            <v/>
          </cell>
          <cell r="P4220" t="str">
            <v/>
          </cell>
          <cell r="Q4220">
            <v>3</v>
          </cell>
          <cell r="R4220" t="str">
            <v>Année Philologique</v>
          </cell>
          <cell r="S4220" t="str">
            <v/>
          </cell>
        </row>
        <row r="4221">
          <cell r="E4221">
            <v>3059</v>
          </cell>
          <cell r="F4221" t="str">
            <v>Logins</v>
          </cell>
          <cell r="G4221" t="str">
            <v>201910</v>
          </cell>
          <cell r="H4221" t="str">
            <v>Aristotle University of Thessaloniki</v>
          </cell>
          <cell r="I4221" t="str">
            <v>Thessaloniki</v>
          </cell>
          <cell r="J4221" t="str">
            <v>Greece</v>
          </cell>
          <cell r="K4221">
            <v>2</v>
          </cell>
          <cell r="L4221" t="str">
            <v>Institute</v>
          </cell>
          <cell r="M4221">
            <v>3</v>
          </cell>
          <cell r="N4221" t="str">
            <v>Standard</v>
          </cell>
          <cell r="O4221" t="str">
            <v/>
          </cell>
          <cell r="P4221" t="str">
            <v/>
          </cell>
          <cell r="Q4221">
            <v>3</v>
          </cell>
          <cell r="R4221" t="str">
            <v>Année Philologique</v>
          </cell>
          <cell r="S4221" t="str">
            <v/>
          </cell>
        </row>
        <row r="4222">
          <cell r="E4222">
            <v>3059</v>
          </cell>
          <cell r="F4222" t="str">
            <v>Logins</v>
          </cell>
          <cell r="G4222" t="str">
            <v>201911</v>
          </cell>
          <cell r="H4222" t="str">
            <v>Aristotle University of Thessaloniki</v>
          </cell>
          <cell r="I4222" t="str">
            <v>Thessaloniki</v>
          </cell>
          <cell r="J4222" t="str">
            <v>Greece</v>
          </cell>
          <cell r="K4222">
            <v>2</v>
          </cell>
          <cell r="L4222" t="str">
            <v>Institute</v>
          </cell>
          <cell r="M4222">
            <v>3</v>
          </cell>
          <cell r="N4222" t="str">
            <v>Standard</v>
          </cell>
          <cell r="O4222" t="str">
            <v/>
          </cell>
          <cell r="P4222" t="str">
            <v/>
          </cell>
          <cell r="Q4222">
            <v>3</v>
          </cell>
          <cell r="R4222" t="str">
            <v>Année Philologique</v>
          </cell>
          <cell r="S4222" t="str">
            <v/>
          </cell>
        </row>
        <row r="4223">
          <cell r="E4223">
            <v>3059</v>
          </cell>
          <cell r="F4223" t="str">
            <v>Logins</v>
          </cell>
          <cell r="G4223" t="str">
            <v>201912</v>
          </cell>
          <cell r="H4223" t="str">
            <v>Aristotle University of Thessaloniki</v>
          </cell>
          <cell r="I4223" t="str">
            <v>Thessaloniki</v>
          </cell>
          <cell r="J4223" t="str">
            <v>Greece</v>
          </cell>
          <cell r="K4223">
            <v>2</v>
          </cell>
          <cell r="L4223" t="str">
            <v>Institute</v>
          </cell>
          <cell r="M4223">
            <v>3</v>
          </cell>
          <cell r="N4223" t="str">
            <v>Standard</v>
          </cell>
          <cell r="O4223" t="str">
            <v/>
          </cell>
          <cell r="P4223" t="str">
            <v/>
          </cell>
          <cell r="Q4223">
            <v>3</v>
          </cell>
          <cell r="R4223" t="str">
            <v>Année Philologique</v>
          </cell>
          <cell r="S4223" t="str">
            <v/>
          </cell>
        </row>
        <row r="4224">
          <cell r="E4224">
            <v>3063</v>
          </cell>
          <cell r="F4224" t="str">
            <v>Logins</v>
          </cell>
          <cell r="G4224" t="str">
            <v>201901</v>
          </cell>
          <cell r="H4224" t="str">
            <v>Università degli Studi di Basilicata</v>
          </cell>
          <cell r="I4224" t="str">
            <v>Potenza</v>
          </cell>
          <cell r="J4224" t="str">
            <v>Italy</v>
          </cell>
          <cell r="K4224">
            <v>2</v>
          </cell>
          <cell r="L4224" t="str">
            <v>Institute</v>
          </cell>
          <cell r="M4224">
            <v>3</v>
          </cell>
          <cell r="N4224" t="str">
            <v>Standard</v>
          </cell>
          <cell r="O4224" t="str">
            <v/>
          </cell>
          <cell r="P4224" t="str">
            <v/>
          </cell>
          <cell r="Q4224">
            <v>3</v>
          </cell>
          <cell r="R4224" t="str">
            <v>Année Philologique</v>
          </cell>
          <cell r="S4224" t="str">
            <v/>
          </cell>
        </row>
        <row r="4225">
          <cell r="E4225">
            <v>3063</v>
          </cell>
          <cell r="F4225" t="str">
            <v>Logins</v>
          </cell>
          <cell r="G4225" t="str">
            <v>201902</v>
          </cell>
          <cell r="H4225" t="str">
            <v>Università degli Studi di Basilicata</v>
          </cell>
          <cell r="I4225" t="str">
            <v>Potenza</v>
          </cell>
          <cell r="J4225" t="str">
            <v>Italy</v>
          </cell>
          <cell r="K4225">
            <v>2</v>
          </cell>
          <cell r="L4225" t="str">
            <v>Institute</v>
          </cell>
          <cell r="M4225">
            <v>3</v>
          </cell>
          <cell r="N4225" t="str">
            <v>Standard</v>
          </cell>
          <cell r="O4225" t="str">
            <v/>
          </cell>
          <cell r="P4225" t="str">
            <v/>
          </cell>
          <cell r="Q4225">
            <v>3</v>
          </cell>
          <cell r="R4225" t="str">
            <v>Année Philologique</v>
          </cell>
          <cell r="S4225" t="str">
            <v/>
          </cell>
        </row>
        <row r="4226">
          <cell r="E4226">
            <v>3063</v>
          </cell>
          <cell r="F4226" t="str">
            <v>Logins</v>
          </cell>
          <cell r="G4226" t="str">
            <v>201903</v>
          </cell>
          <cell r="H4226" t="str">
            <v>Università degli Studi di Basilicata</v>
          </cell>
          <cell r="I4226" t="str">
            <v>Potenza</v>
          </cell>
          <cell r="J4226" t="str">
            <v>Italy</v>
          </cell>
          <cell r="K4226">
            <v>2</v>
          </cell>
          <cell r="L4226" t="str">
            <v>Institute</v>
          </cell>
          <cell r="M4226">
            <v>3</v>
          </cell>
          <cell r="N4226" t="str">
            <v>Standard</v>
          </cell>
          <cell r="O4226" t="str">
            <v/>
          </cell>
          <cell r="P4226" t="str">
            <v/>
          </cell>
          <cell r="Q4226">
            <v>3</v>
          </cell>
          <cell r="R4226" t="str">
            <v>Année Philologique</v>
          </cell>
          <cell r="S4226" t="str">
            <v/>
          </cell>
        </row>
        <row r="4227">
          <cell r="E4227">
            <v>3063</v>
          </cell>
          <cell r="F4227" t="str">
            <v>Logins</v>
          </cell>
          <cell r="G4227" t="str">
            <v>201904</v>
          </cell>
          <cell r="H4227" t="str">
            <v>Università degli Studi di Basilicata</v>
          </cell>
          <cell r="I4227" t="str">
            <v>Potenza</v>
          </cell>
          <cell r="J4227" t="str">
            <v>Italy</v>
          </cell>
          <cell r="K4227">
            <v>2</v>
          </cell>
          <cell r="L4227" t="str">
            <v>Institute</v>
          </cell>
          <cell r="M4227">
            <v>3</v>
          </cell>
          <cell r="N4227" t="str">
            <v>Standard</v>
          </cell>
          <cell r="O4227" t="str">
            <v/>
          </cell>
          <cell r="P4227" t="str">
            <v/>
          </cell>
          <cell r="Q4227">
            <v>3</v>
          </cell>
          <cell r="R4227" t="str">
            <v>Année Philologique</v>
          </cell>
          <cell r="S4227" t="str">
            <v/>
          </cell>
        </row>
        <row r="4228">
          <cell r="E4228">
            <v>3063</v>
          </cell>
          <cell r="F4228" t="str">
            <v>Logins</v>
          </cell>
          <cell r="G4228" t="str">
            <v>201907</v>
          </cell>
          <cell r="H4228" t="str">
            <v>Università degli Studi di Basilicata</v>
          </cell>
          <cell r="I4228" t="str">
            <v>Potenza</v>
          </cell>
          <cell r="J4228" t="str">
            <v>Italy</v>
          </cell>
          <cell r="K4228">
            <v>2</v>
          </cell>
          <cell r="L4228" t="str">
            <v>Institute</v>
          </cell>
          <cell r="M4228">
            <v>3</v>
          </cell>
          <cell r="N4228" t="str">
            <v>Standard</v>
          </cell>
          <cell r="O4228" t="str">
            <v/>
          </cell>
          <cell r="P4228" t="str">
            <v/>
          </cell>
          <cell r="Q4228">
            <v>3</v>
          </cell>
          <cell r="R4228" t="str">
            <v>Année Philologique</v>
          </cell>
          <cell r="S4228" t="str">
            <v/>
          </cell>
        </row>
        <row r="4229">
          <cell r="E4229">
            <v>3063</v>
          </cell>
          <cell r="F4229" t="str">
            <v>Logins</v>
          </cell>
          <cell r="G4229" t="str">
            <v>201909</v>
          </cell>
          <cell r="H4229" t="str">
            <v>Università degli Studi di Basilicata</v>
          </cell>
          <cell r="I4229" t="str">
            <v>Potenza</v>
          </cell>
          <cell r="J4229" t="str">
            <v>Italy</v>
          </cell>
          <cell r="K4229">
            <v>2</v>
          </cell>
          <cell r="L4229" t="str">
            <v>Institute</v>
          </cell>
          <cell r="M4229">
            <v>3</v>
          </cell>
          <cell r="N4229" t="str">
            <v>Standard</v>
          </cell>
          <cell r="O4229" t="str">
            <v/>
          </cell>
          <cell r="P4229" t="str">
            <v/>
          </cell>
          <cell r="Q4229">
            <v>3</v>
          </cell>
          <cell r="R4229" t="str">
            <v>Année Philologique</v>
          </cell>
          <cell r="S4229" t="str">
            <v/>
          </cell>
        </row>
        <row r="4230">
          <cell r="E4230">
            <v>3063</v>
          </cell>
          <cell r="F4230" t="str">
            <v>Logins</v>
          </cell>
          <cell r="G4230" t="str">
            <v>201910</v>
          </cell>
          <cell r="H4230" t="str">
            <v>Università degli Studi di Basilicata</v>
          </cell>
          <cell r="I4230" t="str">
            <v>Potenza</v>
          </cell>
          <cell r="J4230" t="str">
            <v>Italy</v>
          </cell>
          <cell r="K4230">
            <v>2</v>
          </cell>
          <cell r="L4230" t="str">
            <v>Institute</v>
          </cell>
          <cell r="M4230">
            <v>3</v>
          </cell>
          <cell r="N4230" t="str">
            <v>Standard</v>
          </cell>
          <cell r="O4230" t="str">
            <v/>
          </cell>
          <cell r="P4230" t="str">
            <v/>
          </cell>
          <cell r="Q4230">
            <v>3</v>
          </cell>
          <cell r="R4230" t="str">
            <v>Année Philologique</v>
          </cell>
          <cell r="S4230" t="str">
            <v/>
          </cell>
        </row>
        <row r="4231">
          <cell r="E4231">
            <v>3063</v>
          </cell>
          <cell r="F4231" t="str">
            <v>Logins</v>
          </cell>
          <cell r="G4231" t="str">
            <v>201911</v>
          </cell>
          <cell r="H4231" t="str">
            <v>Università degli Studi di Basilicata</v>
          </cell>
          <cell r="I4231" t="str">
            <v>Potenza</v>
          </cell>
          <cell r="J4231" t="str">
            <v>Italy</v>
          </cell>
          <cell r="K4231">
            <v>2</v>
          </cell>
          <cell r="L4231" t="str">
            <v>Institute</v>
          </cell>
          <cell r="M4231">
            <v>3</v>
          </cell>
          <cell r="N4231" t="str">
            <v>Standard</v>
          </cell>
          <cell r="O4231" t="str">
            <v/>
          </cell>
          <cell r="P4231" t="str">
            <v/>
          </cell>
          <cell r="Q4231">
            <v>3</v>
          </cell>
          <cell r="R4231" t="str">
            <v>Année Philologique</v>
          </cell>
          <cell r="S4231" t="str">
            <v/>
          </cell>
        </row>
        <row r="4232">
          <cell r="E4232">
            <v>3067</v>
          </cell>
          <cell r="F4232" t="str">
            <v>Logins</v>
          </cell>
          <cell r="G4232" t="str">
            <v>201901</v>
          </cell>
          <cell r="H4232" t="str">
            <v>Università degli Studi di Verona</v>
          </cell>
          <cell r="I4232" t="str">
            <v>Verona</v>
          </cell>
          <cell r="J4232" t="str">
            <v>Italy</v>
          </cell>
          <cell r="K4232">
            <v>2</v>
          </cell>
          <cell r="L4232" t="str">
            <v>Institute</v>
          </cell>
          <cell r="M4232">
            <v>2</v>
          </cell>
          <cell r="N4232" t="str">
            <v>Campus Wide</v>
          </cell>
          <cell r="O4232" t="str">
            <v/>
          </cell>
          <cell r="P4232" t="str">
            <v/>
          </cell>
          <cell r="Q4232">
            <v>40</v>
          </cell>
          <cell r="R4232" t="str">
            <v>Année Philologique</v>
          </cell>
          <cell r="S4232" t="str">
            <v/>
          </cell>
        </row>
        <row r="4233">
          <cell r="E4233">
            <v>3067</v>
          </cell>
          <cell r="F4233" t="str">
            <v>Logins</v>
          </cell>
          <cell r="G4233" t="str">
            <v>201902</v>
          </cell>
          <cell r="H4233" t="str">
            <v>Università degli Studi di Verona</v>
          </cell>
          <cell r="I4233" t="str">
            <v>Verona</v>
          </cell>
          <cell r="J4233" t="str">
            <v>Italy</v>
          </cell>
          <cell r="K4233">
            <v>2</v>
          </cell>
          <cell r="L4233" t="str">
            <v>Institute</v>
          </cell>
          <cell r="M4233">
            <v>2</v>
          </cell>
          <cell r="N4233" t="str">
            <v>Campus Wide</v>
          </cell>
          <cell r="O4233" t="str">
            <v/>
          </cell>
          <cell r="P4233" t="str">
            <v/>
          </cell>
          <cell r="Q4233">
            <v>40</v>
          </cell>
          <cell r="R4233" t="str">
            <v>Année Philologique</v>
          </cell>
          <cell r="S4233" t="str">
            <v/>
          </cell>
        </row>
        <row r="4234">
          <cell r="E4234">
            <v>3067</v>
          </cell>
          <cell r="F4234" t="str">
            <v>Logins</v>
          </cell>
          <cell r="G4234" t="str">
            <v>201903</v>
          </cell>
          <cell r="H4234" t="str">
            <v>Università degli Studi di Verona</v>
          </cell>
          <cell r="I4234" t="str">
            <v>Verona</v>
          </cell>
          <cell r="J4234" t="str">
            <v>Italy</v>
          </cell>
          <cell r="K4234">
            <v>2</v>
          </cell>
          <cell r="L4234" t="str">
            <v>Institute</v>
          </cell>
          <cell r="M4234">
            <v>2</v>
          </cell>
          <cell r="N4234" t="str">
            <v>Campus Wide</v>
          </cell>
          <cell r="O4234" t="str">
            <v/>
          </cell>
          <cell r="P4234" t="str">
            <v/>
          </cell>
          <cell r="Q4234">
            <v>40</v>
          </cell>
          <cell r="R4234" t="str">
            <v>Année Philologique</v>
          </cell>
          <cell r="S4234" t="str">
            <v/>
          </cell>
        </row>
        <row r="4235">
          <cell r="E4235">
            <v>3067</v>
          </cell>
          <cell r="F4235" t="str">
            <v>Logins</v>
          </cell>
          <cell r="G4235" t="str">
            <v>201904</v>
          </cell>
          <cell r="H4235" t="str">
            <v>Università degli Studi di Verona</v>
          </cell>
          <cell r="I4235" t="str">
            <v>Verona</v>
          </cell>
          <cell r="J4235" t="str">
            <v>Italy</v>
          </cell>
          <cell r="K4235">
            <v>2</v>
          </cell>
          <cell r="L4235" t="str">
            <v>Institute</v>
          </cell>
          <cell r="M4235">
            <v>2</v>
          </cell>
          <cell r="N4235" t="str">
            <v>Campus Wide</v>
          </cell>
          <cell r="O4235" t="str">
            <v/>
          </cell>
          <cell r="P4235" t="str">
            <v/>
          </cell>
          <cell r="Q4235">
            <v>40</v>
          </cell>
          <cell r="R4235" t="str">
            <v>Année Philologique</v>
          </cell>
          <cell r="S4235" t="str">
            <v/>
          </cell>
        </row>
        <row r="4236">
          <cell r="E4236">
            <v>3067</v>
          </cell>
          <cell r="F4236" t="str">
            <v>Logins</v>
          </cell>
          <cell r="G4236" t="str">
            <v>201905</v>
          </cell>
          <cell r="H4236" t="str">
            <v>Università degli Studi di Verona</v>
          </cell>
          <cell r="I4236" t="str">
            <v>Verona</v>
          </cell>
          <cell r="J4236" t="str">
            <v>Italy</v>
          </cell>
          <cell r="K4236">
            <v>2</v>
          </cell>
          <cell r="L4236" t="str">
            <v>Institute</v>
          </cell>
          <cell r="M4236">
            <v>2</v>
          </cell>
          <cell r="N4236" t="str">
            <v>Campus Wide</v>
          </cell>
          <cell r="O4236" t="str">
            <v/>
          </cell>
          <cell r="P4236" t="str">
            <v/>
          </cell>
          <cell r="Q4236">
            <v>40</v>
          </cell>
          <cell r="R4236" t="str">
            <v>Année Philologique</v>
          </cell>
          <cell r="S4236" t="str">
            <v/>
          </cell>
        </row>
        <row r="4237">
          <cell r="E4237">
            <v>3067</v>
          </cell>
          <cell r="F4237" t="str">
            <v>Logins</v>
          </cell>
          <cell r="G4237" t="str">
            <v>201906</v>
          </cell>
          <cell r="H4237" t="str">
            <v>Università degli Studi di Verona</v>
          </cell>
          <cell r="I4237" t="str">
            <v>Verona</v>
          </cell>
          <cell r="J4237" t="str">
            <v>Italy</v>
          </cell>
          <cell r="K4237">
            <v>2</v>
          </cell>
          <cell r="L4237" t="str">
            <v>Institute</v>
          </cell>
          <cell r="M4237">
            <v>2</v>
          </cell>
          <cell r="N4237" t="str">
            <v>Campus Wide</v>
          </cell>
          <cell r="O4237" t="str">
            <v/>
          </cell>
          <cell r="P4237" t="str">
            <v/>
          </cell>
          <cell r="Q4237">
            <v>40</v>
          </cell>
          <cell r="R4237" t="str">
            <v>Année Philologique</v>
          </cell>
          <cell r="S4237" t="str">
            <v/>
          </cell>
        </row>
        <row r="4238">
          <cell r="E4238">
            <v>3067</v>
          </cell>
          <cell r="F4238" t="str">
            <v>Logins</v>
          </cell>
          <cell r="G4238" t="str">
            <v>201907</v>
          </cell>
          <cell r="H4238" t="str">
            <v>Università degli Studi di Verona</v>
          </cell>
          <cell r="I4238" t="str">
            <v>Verona</v>
          </cell>
          <cell r="J4238" t="str">
            <v>Italy</v>
          </cell>
          <cell r="K4238">
            <v>2</v>
          </cell>
          <cell r="L4238" t="str">
            <v>Institute</v>
          </cell>
          <cell r="M4238">
            <v>2</v>
          </cell>
          <cell r="N4238" t="str">
            <v>Campus Wide</v>
          </cell>
          <cell r="O4238" t="str">
            <v/>
          </cell>
          <cell r="P4238" t="str">
            <v/>
          </cell>
          <cell r="Q4238">
            <v>40</v>
          </cell>
          <cell r="R4238" t="str">
            <v>Année Philologique</v>
          </cell>
          <cell r="S4238" t="str">
            <v/>
          </cell>
        </row>
        <row r="4239">
          <cell r="E4239">
            <v>3067</v>
          </cell>
          <cell r="F4239" t="str">
            <v>Logins</v>
          </cell>
          <cell r="G4239" t="str">
            <v>201908</v>
          </cell>
          <cell r="H4239" t="str">
            <v>Università degli Studi di Verona</v>
          </cell>
          <cell r="I4239" t="str">
            <v>Verona</v>
          </cell>
          <cell r="J4239" t="str">
            <v>Italy</v>
          </cell>
          <cell r="K4239">
            <v>2</v>
          </cell>
          <cell r="L4239" t="str">
            <v>Institute</v>
          </cell>
          <cell r="M4239">
            <v>2</v>
          </cell>
          <cell r="N4239" t="str">
            <v>Campus Wide</v>
          </cell>
          <cell r="O4239" t="str">
            <v/>
          </cell>
          <cell r="P4239" t="str">
            <v/>
          </cell>
          <cell r="Q4239">
            <v>40</v>
          </cell>
          <cell r="R4239" t="str">
            <v>Année Philologique</v>
          </cell>
          <cell r="S4239" t="str">
            <v/>
          </cell>
        </row>
        <row r="4240">
          <cell r="E4240">
            <v>3067</v>
          </cell>
          <cell r="F4240" t="str">
            <v>Logins</v>
          </cell>
          <cell r="G4240" t="str">
            <v>201909</v>
          </cell>
          <cell r="H4240" t="str">
            <v>Università degli Studi di Verona</v>
          </cell>
          <cell r="I4240" t="str">
            <v>Verona</v>
          </cell>
          <cell r="J4240" t="str">
            <v>Italy</v>
          </cell>
          <cell r="K4240">
            <v>2</v>
          </cell>
          <cell r="L4240" t="str">
            <v>Institute</v>
          </cell>
          <cell r="M4240">
            <v>2</v>
          </cell>
          <cell r="N4240" t="str">
            <v>Campus Wide</v>
          </cell>
          <cell r="O4240" t="str">
            <v/>
          </cell>
          <cell r="P4240" t="str">
            <v/>
          </cell>
          <cell r="Q4240">
            <v>40</v>
          </cell>
          <cell r="R4240" t="str">
            <v>Année Philologique</v>
          </cell>
          <cell r="S4240" t="str">
            <v/>
          </cell>
        </row>
        <row r="4241">
          <cell r="E4241">
            <v>3067</v>
          </cell>
          <cell r="F4241" t="str">
            <v>Logins</v>
          </cell>
          <cell r="G4241" t="str">
            <v>201910</v>
          </cell>
          <cell r="H4241" t="str">
            <v>Università degli Studi di Verona</v>
          </cell>
          <cell r="I4241" t="str">
            <v>Verona</v>
          </cell>
          <cell r="J4241" t="str">
            <v>Italy</v>
          </cell>
          <cell r="K4241">
            <v>2</v>
          </cell>
          <cell r="L4241" t="str">
            <v>Institute</v>
          </cell>
          <cell r="M4241">
            <v>2</v>
          </cell>
          <cell r="N4241" t="str">
            <v>Campus Wide</v>
          </cell>
          <cell r="O4241" t="str">
            <v/>
          </cell>
          <cell r="P4241" t="str">
            <v/>
          </cell>
          <cell r="Q4241">
            <v>40</v>
          </cell>
          <cell r="R4241" t="str">
            <v>Année Philologique</v>
          </cell>
          <cell r="S4241" t="str">
            <v/>
          </cell>
        </row>
        <row r="4242">
          <cell r="E4242">
            <v>3067</v>
          </cell>
          <cell r="F4242" t="str">
            <v>Logins</v>
          </cell>
          <cell r="G4242" t="str">
            <v>201911</v>
          </cell>
          <cell r="H4242" t="str">
            <v>Università degli Studi di Verona</v>
          </cell>
          <cell r="I4242" t="str">
            <v>Verona</v>
          </cell>
          <cell r="J4242" t="str">
            <v>Italy</v>
          </cell>
          <cell r="K4242">
            <v>2</v>
          </cell>
          <cell r="L4242" t="str">
            <v>Institute</v>
          </cell>
          <cell r="M4242">
            <v>2</v>
          </cell>
          <cell r="N4242" t="str">
            <v>Campus Wide</v>
          </cell>
          <cell r="O4242" t="str">
            <v/>
          </cell>
          <cell r="P4242" t="str">
            <v/>
          </cell>
          <cell r="Q4242">
            <v>40</v>
          </cell>
          <cell r="R4242" t="str">
            <v>Année Philologique</v>
          </cell>
          <cell r="S4242" t="str">
            <v/>
          </cell>
        </row>
        <row r="4243">
          <cell r="E4243">
            <v>3067</v>
          </cell>
          <cell r="F4243" t="str">
            <v>Logins</v>
          </cell>
          <cell r="G4243" t="str">
            <v>201912</v>
          </cell>
          <cell r="H4243" t="str">
            <v>Università degli Studi di Verona</v>
          </cell>
          <cell r="I4243" t="str">
            <v>Verona</v>
          </cell>
          <cell r="J4243" t="str">
            <v>Italy</v>
          </cell>
          <cell r="K4243">
            <v>2</v>
          </cell>
          <cell r="L4243" t="str">
            <v>Institute</v>
          </cell>
          <cell r="M4243">
            <v>2</v>
          </cell>
          <cell r="N4243" t="str">
            <v>Campus Wide</v>
          </cell>
          <cell r="O4243" t="str">
            <v/>
          </cell>
          <cell r="P4243" t="str">
            <v/>
          </cell>
          <cell r="Q4243">
            <v>40</v>
          </cell>
          <cell r="R4243" t="str">
            <v>Année Philologique</v>
          </cell>
          <cell r="S4243" t="str">
            <v/>
          </cell>
        </row>
        <row r="4244">
          <cell r="E4244">
            <v>3097</v>
          </cell>
          <cell r="F4244" t="str">
            <v>Logins</v>
          </cell>
          <cell r="G4244" t="str">
            <v>201901</v>
          </cell>
          <cell r="H4244" t="str">
            <v>University of Saskatchewan Library</v>
          </cell>
          <cell r="I4244" t="str">
            <v>Saskatoon</v>
          </cell>
          <cell r="J4244" t="str">
            <v>Canada</v>
          </cell>
          <cell r="K4244">
            <v>1</v>
          </cell>
          <cell r="L4244" t="str">
            <v>Consortium</v>
          </cell>
          <cell r="M4244">
            <v>3</v>
          </cell>
          <cell r="N4244" t="str">
            <v>Standard</v>
          </cell>
          <cell r="O4244" t="str">
            <v/>
          </cell>
          <cell r="P4244" t="str">
            <v/>
          </cell>
          <cell r="Q4244">
            <v>3</v>
          </cell>
          <cell r="R4244" t="str">
            <v>Année Philologique</v>
          </cell>
          <cell r="S4244" t="str">
            <v/>
          </cell>
        </row>
        <row r="4245">
          <cell r="E4245">
            <v>3097</v>
          </cell>
          <cell r="F4245" t="str">
            <v>Logins</v>
          </cell>
          <cell r="G4245" t="str">
            <v>201902</v>
          </cell>
          <cell r="H4245" t="str">
            <v>University of Saskatchewan Library</v>
          </cell>
          <cell r="I4245" t="str">
            <v>Saskatoon</v>
          </cell>
          <cell r="J4245" t="str">
            <v>Canada</v>
          </cell>
          <cell r="K4245">
            <v>1</v>
          </cell>
          <cell r="L4245" t="str">
            <v>Consortium</v>
          </cell>
          <cell r="M4245">
            <v>3</v>
          </cell>
          <cell r="N4245" t="str">
            <v>Standard</v>
          </cell>
          <cell r="O4245" t="str">
            <v/>
          </cell>
          <cell r="P4245" t="str">
            <v/>
          </cell>
          <cell r="Q4245">
            <v>3</v>
          </cell>
          <cell r="R4245" t="str">
            <v>Année Philologique</v>
          </cell>
          <cell r="S4245" t="str">
            <v/>
          </cell>
        </row>
        <row r="4246">
          <cell r="E4246">
            <v>3097</v>
          </cell>
          <cell r="F4246" t="str">
            <v>Logins</v>
          </cell>
          <cell r="G4246" t="str">
            <v>201903</v>
          </cell>
          <cell r="H4246" t="str">
            <v>University of Saskatchewan Library</v>
          </cell>
          <cell r="I4246" t="str">
            <v>Saskatoon</v>
          </cell>
          <cell r="J4246" t="str">
            <v>Canada</v>
          </cell>
          <cell r="K4246">
            <v>1</v>
          </cell>
          <cell r="L4246" t="str">
            <v>Consortium</v>
          </cell>
          <cell r="M4246">
            <v>3</v>
          </cell>
          <cell r="N4246" t="str">
            <v>Standard</v>
          </cell>
          <cell r="O4246" t="str">
            <v/>
          </cell>
          <cell r="P4246" t="str">
            <v/>
          </cell>
          <cell r="Q4246">
            <v>3</v>
          </cell>
          <cell r="R4246" t="str">
            <v>Année Philologique</v>
          </cell>
          <cell r="S4246" t="str">
            <v/>
          </cell>
        </row>
        <row r="4247">
          <cell r="E4247">
            <v>3097</v>
          </cell>
          <cell r="F4247" t="str">
            <v>Logins</v>
          </cell>
          <cell r="G4247" t="str">
            <v>201904</v>
          </cell>
          <cell r="H4247" t="str">
            <v>University of Saskatchewan Library</v>
          </cell>
          <cell r="I4247" t="str">
            <v>Saskatoon</v>
          </cell>
          <cell r="J4247" t="str">
            <v>Canada</v>
          </cell>
          <cell r="K4247">
            <v>1</v>
          </cell>
          <cell r="L4247" t="str">
            <v>Consortium</v>
          </cell>
          <cell r="M4247">
            <v>3</v>
          </cell>
          <cell r="N4247" t="str">
            <v>Standard</v>
          </cell>
          <cell r="O4247" t="str">
            <v/>
          </cell>
          <cell r="P4247" t="str">
            <v/>
          </cell>
          <cell r="Q4247">
            <v>3</v>
          </cell>
          <cell r="R4247" t="str">
            <v>Année Philologique</v>
          </cell>
          <cell r="S4247" t="str">
            <v/>
          </cell>
        </row>
        <row r="4248">
          <cell r="E4248">
            <v>3097</v>
          </cell>
          <cell r="F4248" t="str">
            <v>Logins</v>
          </cell>
          <cell r="G4248" t="str">
            <v>201905</v>
          </cell>
          <cell r="H4248" t="str">
            <v>University of Saskatchewan Library</v>
          </cell>
          <cell r="I4248" t="str">
            <v>Saskatoon</v>
          </cell>
          <cell r="J4248" t="str">
            <v>Canada</v>
          </cell>
          <cell r="K4248">
            <v>1</v>
          </cell>
          <cell r="L4248" t="str">
            <v>Consortium</v>
          </cell>
          <cell r="M4248">
            <v>3</v>
          </cell>
          <cell r="N4248" t="str">
            <v>Standard</v>
          </cell>
          <cell r="O4248" t="str">
            <v/>
          </cell>
          <cell r="P4248" t="str">
            <v/>
          </cell>
          <cell r="Q4248">
            <v>3</v>
          </cell>
          <cell r="R4248" t="str">
            <v>Année Philologique</v>
          </cell>
          <cell r="S4248" t="str">
            <v/>
          </cell>
        </row>
        <row r="4249">
          <cell r="E4249">
            <v>3097</v>
          </cell>
          <cell r="F4249" t="str">
            <v>Logins</v>
          </cell>
          <cell r="G4249" t="str">
            <v>201906</v>
          </cell>
          <cell r="H4249" t="str">
            <v>University of Saskatchewan Library</v>
          </cell>
          <cell r="I4249" t="str">
            <v>Saskatoon</v>
          </cell>
          <cell r="J4249" t="str">
            <v>Canada</v>
          </cell>
          <cell r="K4249">
            <v>1</v>
          </cell>
          <cell r="L4249" t="str">
            <v>Consortium</v>
          </cell>
          <cell r="M4249">
            <v>3</v>
          </cell>
          <cell r="N4249" t="str">
            <v>Standard</v>
          </cell>
          <cell r="O4249" t="str">
            <v/>
          </cell>
          <cell r="P4249" t="str">
            <v/>
          </cell>
          <cell r="Q4249">
            <v>3</v>
          </cell>
          <cell r="R4249" t="str">
            <v>Année Philologique</v>
          </cell>
          <cell r="S4249" t="str">
            <v/>
          </cell>
        </row>
        <row r="4250">
          <cell r="E4250">
            <v>3097</v>
          </cell>
          <cell r="F4250" t="str">
            <v>Logins</v>
          </cell>
          <cell r="G4250" t="str">
            <v>201907</v>
          </cell>
          <cell r="H4250" t="str">
            <v>University of Saskatchewan Library</v>
          </cell>
          <cell r="I4250" t="str">
            <v>Saskatoon</v>
          </cell>
          <cell r="J4250" t="str">
            <v>Canada</v>
          </cell>
          <cell r="K4250">
            <v>1</v>
          </cell>
          <cell r="L4250" t="str">
            <v>Consortium</v>
          </cell>
          <cell r="M4250">
            <v>3</v>
          </cell>
          <cell r="N4250" t="str">
            <v>Standard</v>
          </cell>
          <cell r="O4250" t="str">
            <v/>
          </cell>
          <cell r="P4250" t="str">
            <v/>
          </cell>
          <cell r="Q4250">
            <v>3</v>
          </cell>
          <cell r="R4250" t="str">
            <v>Année Philologique</v>
          </cell>
          <cell r="S4250" t="str">
            <v/>
          </cell>
        </row>
        <row r="4251">
          <cell r="E4251">
            <v>3097</v>
          </cell>
          <cell r="F4251" t="str">
            <v>Logins</v>
          </cell>
          <cell r="G4251" t="str">
            <v>201908</v>
          </cell>
          <cell r="H4251" t="str">
            <v>University of Saskatchewan Library</v>
          </cell>
          <cell r="I4251" t="str">
            <v>Saskatoon</v>
          </cell>
          <cell r="J4251" t="str">
            <v>Canada</v>
          </cell>
          <cell r="K4251">
            <v>1</v>
          </cell>
          <cell r="L4251" t="str">
            <v>Consortium</v>
          </cell>
          <cell r="M4251">
            <v>3</v>
          </cell>
          <cell r="N4251" t="str">
            <v>Standard</v>
          </cell>
          <cell r="O4251" t="str">
            <v/>
          </cell>
          <cell r="P4251" t="str">
            <v/>
          </cell>
          <cell r="Q4251">
            <v>3</v>
          </cell>
          <cell r="R4251" t="str">
            <v>Année Philologique</v>
          </cell>
          <cell r="S4251" t="str">
            <v/>
          </cell>
        </row>
        <row r="4252">
          <cell r="E4252">
            <v>3097</v>
          </cell>
          <cell r="F4252" t="str">
            <v>Logins</v>
          </cell>
          <cell r="G4252" t="str">
            <v>201909</v>
          </cell>
          <cell r="H4252" t="str">
            <v>University of Saskatchewan Library</v>
          </cell>
          <cell r="I4252" t="str">
            <v>Saskatoon</v>
          </cell>
          <cell r="J4252" t="str">
            <v>Canada</v>
          </cell>
          <cell r="K4252">
            <v>1</v>
          </cell>
          <cell r="L4252" t="str">
            <v>Consortium</v>
          </cell>
          <cell r="M4252">
            <v>3</v>
          </cell>
          <cell r="N4252" t="str">
            <v>Standard</v>
          </cell>
          <cell r="O4252" t="str">
            <v/>
          </cell>
          <cell r="P4252" t="str">
            <v/>
          </cell>
          <cell r="Q4252">
            <v>3</v>
          </cell>
          <cell r="R4252" t="str">
            <v>Année Philologique</v>
          </cell>
          <cell r="S4252" t="str">
            <v/>
          </cell>
        </row>
        <row r="4253">
          <cell r="E4253">
            <v>3097</v>
          </cell>
          <cell r="F4253" t="str">
            <v>Logins</v>
          </cell>
          <cell r="G4253" t="str">
            <v>201910</v>
          </cell>
          <cell r="H4253" t="str">
            <v>University of Saskatchewan Library</v>
          </cell>
          <cell r="I4253" t="str">
            <v>Saskatoon</v>
          </cell>
          <cell r="J4253" t="str">
            <v>Canada</v>
          </cell>
          <cell r="K4253">
            <v>1</v>
          </cell>
          <cell r="L4253" t="str">
            <v>Consortium</v>
          </cell>
          <cell r="M4253">
            <v>3</v>
          </cell>
          <cell r="N4253" t="str">
            <v>Standard</v>
          </cell>
          <cell r="O4253" t="str">
            <v/>
          </cell>
          <cell r="P4253" t="str">
            <v/>
          </cell>
          <cell r="Q4253">
            <v>3</v>
          </cell>
          <cell r="R4253" t="str">
            <v>Année Philologique</v>
          </cell>
          <cell r="S4253" t="str">
            <v/>
          </cell>
        </row>
        <row r="4254">
          <cell r="E4254">
            <v>3097</v>
          </cell>
          <cell r="F4254" t="str">
            <v>Logins</v>
          </cell>
          <cell r="G4254" t="str">
            <v>201911</v>
          </cell>
          <cell r="H4254" t="str">
            <v>University of Saskatchewan Library</v>
          </cell>
          <cell r="I4254" t="str">
            <v>Saskatoon</v>
          </cell>
          <cell r="J4254" t="str">
            <v>Canada</v>
          </cell>
          <cell r="K4254">
            <v>1</v>
          </cell>
          <cell r="L4254" t="str">
            <v>Consortium</v>
          </cell>
          <cell r="M4254">
            <v>3</v>
          </cell>
          <cell r="N4254" t="str">
            <v>Standard</v>
          </cell>
          <cell r="O4254" t="str">
            <v/>
          </cell>
          <cell r="P4254" t="str">
            <v/>
          </cell>
          <cell r="Q4254">
            <v>3</v>
          </cell>
          <cell r="R4254" t="str">
            <v>Année Philologique</v>
          </cell>
          <cell r="S4254" t="str">
            <v/>
          </cell>
        </row>
        <row r="4255">
          <cell r="E4255">
            <v>3097</v>
          </cell>
          <cell r="F4255" t="str">
            <v>Logins</v>
          </cell>
          <cell r="G4255" t="str">
            <v>201912</v>
          </cell>
          <cell r="H4255" t="str">
            <v>University of Saskatchewan Library</v>
          </cell>
          <cell r="I4255" t="str">
            <v>Saskatoon</v>
          </cell>
          <cell r="J4255" t="str">
            <v>Canada</v>
          </cell>
          <cell r="K4255">
            <v>1</v>
          </cell>
          <cell r="L4255" t="str">
            <v>Consortium</v>
          </cell>
          <cell r="M4255">
            <v>3</v>
          </cell>
          <cell r="N4255" t="str">
            <v>Standard</v>
          </cell>
          <cell r="O4255" t="str">
            <v/>
          </cell>
          <cell r="P4255" t="str">
            <v/>
          </cell>
          <cell r="Q4255">
            <v>3</v>
          </cell>
          <cell r="R4255" t="str">
            <v>Année Philologique</v>
          </cell>
          <cell r="S4255" t="str">
            <v/>
          </cell>
        </row>
        <row r="4256">
          <cell r="E4256">
            <v>3109</v>
          </cell>
          <cell r="F4256" t="str">
            <v>Logins</v>
          </cell>
          <cell r="G4256" t="str">
            <v>201901</v>
          </cell>
          <cell r="H4256" t="str">
            <v>Università degli Studi di Ferrara</v>
          </cell>
          <cell r="I4256" t="str">
            <v>Ferrara</v>
          </cell>
          <cell r="J4256" t="str">
            <v>Italy</v>
          </cell>
          <cell r="K4256">
            <v>2</v>
          </cell>
          <cell r="L4256" t="str">
            <v>Institute</v>
          </cell>
          <cell r="M4256">
            <v>3</v>
          </cell>
          <cell r="N4256" t="str">
            <v>Standard</v>
          </cell>
          <cell r="O4256" t="str">
            <v/>
          </cell>
          <cell r="P4256" t="str">
            <v/>
          </cell>
          <cell r="Q4256">
            <v>3</v>
          </cell>
          <cell r="R4256" t="str">
            <v>Année Philologique</v>
          </cell>
          <cell r="S4256" t="str">
            <v/>
          </cell>
        </row>
        <row r="4257">
          <cell r="E4257">
            <v>3109</v>
          </cell>
          <cell r="F4257" t="str">
            <v>Logins</v>
          </cell>
          <cell r="G4257" t="str">
            <v>201902</v>
          </cell>
          <cell r="H4257" t="str">
            <v>Università degli Studi di Ferrara</v>
          </cell>
          <cell r="I4257" t="str">
            <v>Ferrara</v>
          </cell>
          <cell r="J4257" t="str">
            <v>Italy</v>
          </cell>
          <cell r="K4257">
            <v>2</v>
          </cell>
          <cell r="L4257" t="str">
            <v>Institute</v>
          </cell>
          <cell r="M4257">
            <v>3</v>
          </cell>
          <cell r="N4257" t="str">
            <v>Standard</v>
          </cell>
          <cell r="O4257" t="str">
            <v/>
          </cell>
          <cell r="P4257" t="str">
            <v/>
          </cell>
          <cell r="Q4257">
            <v>3</v>
          </cell>
          <cell r="R4257" t="str">
            <v>Année Philologique</v>
          </cell>
          <cell r="S4257" t="str">
            <v/>
          </cell>
        </row>
        <row r="4258">
          <cell r="E4258">
            <v>3109</v>
          </cell>
          <cell r="F4258" t="str">
            <v>Logins</v>
          </cell>
          <cell r="G4258" t="str">
            <v>201903</v>
          </cell>
          <cell r="H4258" t="str">
            <v>Università degli Studi di Ferrara</v>
          </cell>
          <cell r="I4258" t="str">
            <v>Ferrara</v>
          </cell>
          <cell r="J4258" t="str">
            <v>Italy</v>
          </cell>
          <cell r="K4258">
            <v>2</v>
          </cell>
          <cell r="L4258" t="str">
            <v>Institute</v>
          </cell>
          <cell r="M4258">
            <v>3</v>
          </cell>
          <cell r="N4258" t="str">
            <v>Standard</v>
          </cell>
          <cell r="O4258" t="str">
            <v/>
          </cell>
          <cell r="P4258" t="str">
            <v/>
          </cell>
          <cell r="Q4258">
            <v>3</v>
          </cell>
          <cell r="R4258" t="str">
            <v>Année Philologique</v>
          </cell>
          <cell r="S4258" t="str">
            <v/>
          </cell>
        </row>
        <row r="4259">
          <cell r="E4259">
            <v>3109</v>
          </cell>
          <cell r="F4259" t="str">
            <v>Logins</v>
          </cell>
          <cell r="G4259" t="str">
            <v>201904</v>
          </cell>
          <cell r="H4259" t="str">
            <v>Università degli Studi di Ferrara</v>
          </cell>
          <cell r="I4259" t="str">
            <v>Ferrara</v>
          </cell>
          <cell r="J4259" t="str">
            <v>Italy</v>
          </cell>
          <cell r="K4259">
            <v>2</v>
          </cell>
          <cell r="L4259" t="str">
            <v>Institute</v>
          </cell>
          <cell r="M4259">
            <v>3</v>
          </cell>
          <cell r="N4259" t="str">
            <v>Standard</v>
          </cell>
          <cell r="O4259" t="str">
            <v/>
          </cell>
          <cell r="P4259" t="str">
            <v/>
          </cell>
          <cell r="Q4259">
            <v>3</v>
          </cell>
          <cell r="R4259" t="str">
            <v>Année Philologique</v>
          </cell>
          <cell r="S4259" t="str">
            <v/>
          </cell>
        </row>
        <row r="4260">
          <cell r="E4260">
            <v>3109</v>
          </cell>
          <cell r="F4260" t="str">
            <v>Logins</v>
          </cell>
          <cell r="G4260" t="str">
            <v>201905</v>
          </cell>
          <cell r="H4260" t="str">
            <v>Università degli Studi di Ferrara</v>
          </cell>
          <cell r="I4260" t="str">
            <v>Ferrara</v>
          </cell>
          <cell r="J4260" t="str">
            <v>Italy</v>
          </cell>
          <cell r="K4260">
            <v>2</v>
          </cell>
          <cell r="L4260" t="str">
            <v>Institute</v>
          </cell>
          <cell r="M4260">
            <v>3</v>
          </cell>
          <cell r="N4260" t="str">
            <v>Standard</v>
          </cell>
          <cell r="O4260" t="str">
            <v/>
          </cell>
          <cell r="P4260" t="str">
            <v/>
          </cell>
          <cell r="Q4260">
            <v>3</v>
          </cell>
          <cell r="R4260" t="str">
            <v>Année Philologique</v>
          </cell>
          <cell r="S4260" t="str">
            <v/>
          </cell>
        </row>
        <row r="4261">
          <cell r="E4261">
            <v>3109</v>
          </cell>
          <cell r="F4261" t="str">
            <v>Logins</v>
          </cell>
          <cell r="G4261" t="str">
            <v>201906</v>
          </cell>
          <cell r="H4261" t="str">
            <v>Università degli Studi di Ferrara</v>
          </cell>
          <cell r="I4261" t="str">
            <v>Ferrara</v>
          </cell>
          <cell r="J4261" t="str">
            <v>Italy</v>
          </cell>
          <cell r="K4261">
            <v>2</v>
          </cell>
          <cell r="L4261" t="str">
            <v>Institute</v>
          </cell>
          <cell r="M4261">
            <v>3</v>
          </cell>
          <cell r="N4261" t="str">
            <v>Standard</v>
          </cell>
          <cell r="O4261" t="str">
            <v/>
          </cell>
          <cell r="P4261" t="str">
            <v/>
          </cell>
          <cell r="Q4261">
            <v>3</v>
          </cell>
          <cell r="R4261" t="str">
            <v>Année Philologique</v>
          </cell>
          <cell r="S4261" t="str">
            <v/>
          </cell>
        </row>
        <row r="4262">
          <cell r="E4262">
            <v>3109</v>
          </cell>
          <cell r="F4262" t="str">
            <v>Logins</v>
          </cell>
          <cell r="G4262" t="str">
            <v>201907</v>
          </cell>
          <cell r="H4262" t="str">
            <v>Università degli Studi di Ferrara</v>
          </cell>
          <cell r="I4262" t="str">
            <v>Ferrara</v>
          </cell>
          <cell r="J4262" t="str">
            <v>Italy</v>
          </cell>
          <cell r="K4262">
            <v>2</v>
          </cell>
          <cell r="L4262" t="str">
            <v>Institute</v>
          </cell>
          <cell r="M4262">
            <v>3</v>
          </cell>
          <cell r="N4262" t="str">
            <v>Standard</v>
          </cell>
          <cell r="O4262" t="str">
            <v/>
          </cell>
          <cell r="P4262" t="str">
            <v/>
          </cell>
          <cell r="Q4262">
            <v>3</v>
          </cell>
          <cell r="R4262" t="str">
            <v>Année Philologique</v>
          </cell>
          <cell r="S4262" t="str">
            <v/>
          </cell>
        </row>
        <row r="4263">
          <cell r="E4263">
            <v>3109</v>
          </cell>
          <cell r="F4263" t="str">
            <v>Logins</v>
          </cell>
          <cell r="G4263" t="str">
            <v>201908</v>
          </cell>
          <cell r="H4263" t="str">
            <v>Università degli Studi di Ferrara</v>
          </cell>
          <cell r="I4263" t="str">
            <v>Ferrara</v>
          </cell>
          <cell r="J4263" t="str">
            <v>Italy</v>
          </cell>
          <cell r="K4263">
            <v>2</v>
          </cell>
          <cell r="L4263" t="str">
            <v>Institute</v>
          </cell>
          <cell r="M4263">
            <v>3</v>
          </cell>
          <cell r="N4263" t="str">
            <v>Standard</v>
          </cell>
          <cell r="O4263" t="str">
            <v/>
          </cell>
          <cell r="P4263" t="str">
            <v/>
          </cell>
          <cell r="Q4263">
            <v>3</v>
          </cell>
          <cell r="R4263" t="str">
            <v>Année Philologique</v>
          </cell>
          <cell r="S4263" t="str">
            <v/>
          </cell>
        </row>
        <row r="4264">
          <cell r="E4264">
            <v>3109</v>
          </cell>
          <cell r="F4264" t="str">
            <v>Logins</v>
          </cell>
          <cell r="G4264" t="str">
            <v>201909</v>
          </cell>
          <cell r="H4264" t="str">
            <v>Università degli Studi di Ferrara</v>
          </cell>
          <cell r="I4264" t="str">
            <v>Ferrara</v>
          </cell>
          <cell r="J4264" t="str">
            <v>Italy</v>
          </cell>
          <cell r="K4264">
            <v>2</v>
          </cell>
          <cell r="L4264" t="str">
            <v>Institute</v>
          </cell>
          <cell r="M4264">
            <v>3</v>
          </cell>
          <cell r="N4264" t="str">
            <v>Standard</v>
          </cell>
          <cell r="O4264" t="str">
            <v/>
          </cell>
          <cell r="P4264" t="str">
            <v/>
          </cell>
          <cell r="Q4264">
            <v>3</v>
          </cell>
          <cell r="R4264" t="str">
            <v>Année Philologique</v>
          </cell>
          <cell r="S4264" t="str">
            <v/>
          </cell>
        </row>
        <row r="4265">
          <cell r="E4265">
            <v>3109</v>
          </cell>
          <cell r="F4265" t="str">
            <v>Logins</v>
          </cell>
          <cell r="G4265" t="str">
            <v>201910</v>
          </cell>
          <cell r="H4265" t="str">
            <v>Università degli Studi di Ferrara</v>
          </cell>
          <cell r="I4265" t="str">
            <v>Ferrara</v>
          </cell>
          <cell r="J4265" t="str">
            <v>Italy</v>
          </cell>
          <cell r="K4265">
            <v>2</v>
          </cell>
          <cell r="L4265" t="str">
            <v>Institute</v>
          </cell>
          <cell r="M4265">
            <v>3</v>
          </cell>
          <cell r="N4265" t="str">
            <v>Standard</v>
          </cell>
          <cell r="O4265" t="str">
            <v/>
          </cell>
          <cell r="P4265" t="str">
            <v/>
          </cell>
          <cell r="Q4265">
            <v>3</v>
          </cell>
          <cell r="R4265" t="str">
            <v>Année Philologique</v>
          </cell>
          <cell r="S4265" t="str">
            <v/>
          </cell>
        </row>
        <row r="4266">
          <cell r="E4266">
            <v>3109</v>
          </cell>
          <cell r="F4266" t="str">
            <v>Logins</v>
          </cell>
          <cell r="G4266" t="str">
            <v>201911</v>
          </cell>
          <cell r="H4266" t="str">
            <v>Università degli Studi di Ferrara</v>
          </cell>
          <cell r="I4266" t="str">
            <v>Ferrara</v>
          </cell>
          <cell r="J4266" t="str">
            <v>Italy</v>
          </cell>
          <cell r="K4266">
            <v>2</v>
          </cell>
          <cell r="L4266" t="str">
            <v>Institute</v>
          </cell>
          <cell r="M4266">
            <v>3</v>
          </cell>
          <cell r="N4266" t="str">
            <v>Standard</v>
          </cell>
          <cell r="O4266" t="str">
            <v/>
          </cell>
          <cell r="P4266" t="str">
            <v/>
          </cell>
          <cell r="Q4266">
            <v>3</v>
          </cell>
          <cell r="R4266" t="str">
            <v>Année Philologique</v>
          </cell>
          <cell r="S4266" t="str">
            <v/>
          </cell>
        </row>
        <row r="4267">
          <cell r="E4267">
            <v>3109</v>
          </cell>
          <cell r="F4267" t="str">
            <v>Logins</v>
          </cell>
          <cell r="G4267" t="str">
            <v>201912</v>
          </cell>
          <cell r="H4267" t="str">
            <v>Università degli Studi di Ferrara</v>
          </cell>
          <cell r="I4267" t="str">
            <v>Ferrara</v>
          </cell>
          <cell r="J4267" t="str">
            <v>Italy</v>
          </cell>
          <cell r="K4267">
            <v>2</v>
          </cell>
          <cell r="L4267" t="str">
            <v>Institute</v>
          </cell>
          <cell r="M4267">
            <v>3</v>
          </cell>
          <cell r="N4267" t="str">
            <v>Standard</v>
          </cell>
          <cell r="O4267" t="str">
            <v/>
          </cell>
          <cell r="P4267" t="str">
            <v/>
          </cell>
          <cell r="Q4267">
            <v>3</v>
          </cell>
          <cell r="R4267" t="str">
            <v>Année Philologique</v>
          </cell>
          <cell r="S4267" t="str">
            <v/>
          </cell>
        </row>
        <row r="4268">
          <cell r="E4268">
            <v>3110</v>
          </cell>
          <cell r="F4268" t="str">
            <v>Logins</v>
          </cell>
          <cell r="G4268" t="str">
            <v>201901</v>
          </cell>
          <cell r="H4268" t="str">
            <v>University of North Carolina at Greensboro</v>
          </cell>
          <cell r="I4268" t="str">
            <v>Greensboro</v>
          </cell>
          <cell r="J4268" t="str">
            <v>USA</v>
          </cell>
          <cell r="K4268">
            <v>2</v>
          </cell>
          <cell r="L4268" t="str">
            <v>Institute</v>
          </cell>
          <cell r="M4268">
            <v>8</v>
          </cell>
          <cell r="N4268" t="str">
            <v>CARN-1</v>
          </cell>
          <cell r="O4268" t="str">
            <v/>
          </cell>
          <cell r="P4268" t="str">
            <v/>
          </cell>
          <cell r="Q4268">
            <v>40</v>
          </cell>
          <cell r="R4268" t="str">
            <v>Année Philologique</v>
          </cell>
          <cell r="S4268" t="str">
            <v/>
          </cell>
        </row>
        <row r="4269">
          <cell r="E4269">
            <v>3110</v>
          </cell>
          <cell r="F4269" t="str">
            <v>Logins</v>
          </cell>
          <cell r="G4269" t="str">
            <v>201902</v>
          </cell>
          <cell r="H4269" t="str">
            <v>University of North Carolina at Greensboro</v>
          </cell>
          <cell r="I4269" t="str">
            <v>Greensboro</v>
          </cell>
          <cell r="J4269" t="str">
            <v>USA</v>
          </cell>
          <cell r="K4269">
            <v>2</v>
          </cell>
          <cell r="L4269" t="str">
            <v>Institute</v>
          </cell>
          <cell r="M4269">
            <v>8</v>
          </cell>
          <cell r="N4269" t="str">
            <v>CARN-1</v>
          </cell>
          <cell r="O4269" t="str">
            <v/>
          </cell>
          <cell r="P4269" t="str">
            <v/>
          </cell>
          <cell r="Q4269">
            <v>40</v>
          </cell>
          <cell r="R4269" t="str">
            <v>Année Philologique</v>
          </cell>
          <cell r="S4269" t="str">
            <v/>
          </cell>
        </row>
        <row r="4270">
          <cell r="E4270">
            <v>3110</v>
          </cell>
          <cell r="F4270" t="str">
            <v>Logins</v>
          </cell>
          <cell r="G4270" t="str">
            <v>201903</v>
          </cell>
          <cell r="H4270" t="str">
            <v>University of North Carolina at Greensboro</v>
          </cell>
          <cell r="I4270" t="str">
            <v>Greensboro</v>
          </cell>
          <cell r="J4270" t="str">
            <v>USA</v>
          </cell>
          <cell r="K4270">
            <v>2</v>
          </cell>
          <cell r="L4270" t="str">
            <v>Institute</v>
          </cell>
          <cell r="M4270">
            <v>8</v>
          </cell>
          <cell r="N4270" t="str">
            <v>CARN-1</v>
          </cell>
          <cell r="O4270" t="str">
            <v/>
          </cell>
          <cell r="P4270" t="str">
            <v/>
          </cell>
          <cell r="Q4270">
            <v>40</v>
          </cell>
          <cell r="R4270" t="str">
            <v>Année Philologique</v>
          </cell>
          <cell r="S4270" t="str">
            <v/>
          </cell>
        </row>
        <row r="4271">
          <cell r="E4271">
            <v>3110</v>
          </cell>
          <cell r="F4271" t="str">
            <v>Logins</v>
          </cell>
          <cell r="G4271" t="str">
            <v>201904</v>
          </cell>
          <cell r="H4271" t="str">
            <v>University of North Carolina at Greensboro</v>
          </cell>
          <cell r="I4271" t="str">
            <v>Greensboro</v>
          </cell>
          <cell r="J4271" t="str">
            <v>USA</v>
          </cell>
          <cell r="K4271">
            <v>2</v>
          </cell>
          <cell r="L4271" t="str">
            <v>Institute</v>
          </cell>
          <cell r="M4271">
            <v>8</v>
          </cell>
          <cell r="N4271" t="str">
            <v>CARN-1</v>
          </cell>
          <cell r="O4271" t="str">
            <v/>
          </cell>
          <cell r="P4271" t="str">
            <v/>
          </cell>
          <cell r="Q4271">
            <v>40</v>
          </cell>
          <cell r="R4271" t="str">
            <v>Année Philologique</v>
          </cell>
          <cell r="S4271" t="str">
            <v/>
          </cell>
        </row>
        <row r="4272">
          <cell r="E4272">
            <v>3110</v>
          </cell>
          <cell r="F4272" t="str">
            <v>Logins</v>
          </cell>
          <cell r="G4272" t="str">
            <v>201905</v>
          </cell>
          <cell r="H4272" t="str">
            <v>University of North Carolina at Greensboro</v>
          </cell>
          <cell r="I4272" t="str">
            <v>Greensboro</v>
          </cell>
          <cell r="J4272" t="str">
            <v>USA</v>
          </cell>
          <cell r="K4272">
            <v>2</v>
          </cell>
          <cell r="L4272" t="str">
            <v>Institute</v>
          </cell>
          <cell r="M4272">
            <v>8</v>
          </cell>
          <cell r="N4272" t="str">
            <v>CARN-1</v>
          </cell>
          <cell r="O4272" t="str">
            <v/>
          </cell>
          <cell r="P4272" t="str">
            <v/>
          </cell>
          <cell r="Q4272">
            <v>40</v>
          </cell>
          <cell r="R4272" t="str">
            <v>Année Philologique</v>
          </cell>
          <cell r="S4272" t="str">
            <v/>
          </cell>
        </row>
        <row r="4273">
          <cell r="E4273">
            <v>3110</v>
          </cell>
          <cell r="F4273" t="str">
            <v>Logins</v>
          </cell>
          <cell r="G4273" t="str">
            <v>201906</v>
          </cell>
          <cell r="H4273" t="str">
            <v>University of North Carolina at Greensboro</v>
          </cell>
          <cell r="I4273" t="str">
            <v>Greensboro</v>
          </cell>
          <cell r="J4273" t="str">
            <v>USA</v>
          </cell>
          <cell r="K4273">
            <v>2</v>
          </cell>
          <cell r="L4273" t="str">
            <v>Institute</v>
          </cell>
          <cell r="M4273">
            <v>8</v>
          </cell>
          <cell r="N4273" t="str">
            <v>CARN-1</v>
          </cell>
          <cell r="O4273" t="str">
            <v/>
          </cell>
          <cell r="P4273" t="str">
            <v/>
          </cell>
          <cell r="Q4273">
            <v>40</v>
          </cell>
          <cell r="R4273" t="str">
            <v>Année Philologique</v>
          </cell>
          <cell r="S4273" t="str">
            <v/>
          </cell>
        </row>
        <row r="4274">
          <cell r="E4274">
            <v>3110</v>
          </cell>
          <cell r="F4274" t="str">
            <v>Logins</v>
          </cell>
          <cell r="G4274" t="str">
            <v>201907</v>
          </cell>
          <cell r="H4274" t="str">
            <v>University of North Carolina at Greensboro</v>
          </cell>
          <cell r="I4274" t="str">
            <v>Greensboro</v>
          </cell>
          <cell r="J4274" t="str">
            <v>USA</v>
          </cell>
          <cell r="K4274">
            <v>2</v>
          </cell>
          <cell r="L4274" t="str">
            <v>Institute</v>
          </cell>
          <cell r="M4274">
            <v>8</v>
          </cell>
          <cell r="N4274" t="str">
            <v>CARN-1</v>
          </cell>
          <cell r="O4274" t="str">
            <v/>
          </cell>
          <cell r="P4274" t="str">
            <v/>
          </cell>
          <cell r="Q4274">
            <v>40</v>
          </cell>
          <cell r="R4274" t="str">
            <v>Année Philologique</v>
          </cell>
          <cell r="S4274" t="str">
            <v/>
          </cell>
        </row>
        <row r="4275">
          <cell r="E4275">
            <v>3110</v>
          </cell>
          <cell r="F4275" t="str">
            <v>Logins</v>
          </cell>
          <cell r="G4275" t="str">
            <v>201908</v>
          </cell>
          <cell r="H4275" t="str">
            <v>University of North Carolina at Greensboro</v>
          </cell>
          <cell r="I4275" t="str">
            <v>Greensboro</v>
          </cell>
          <cell r="J4275" t="str">
            <v>USA</v>
          </cell>
          <cell r="K4275">
            <v>2</v>
          </cell>
          <cell r="L4275" t="str">
            <v>Institute</v>
          </cell>
          <cell r="M4275">
            <v>8</v>
          </cell>
          <cell r="N4275" t="str">
            <v>CARN-1</v>
          </cell>
          <cell r="O4275" t="str">
            <v/>
          </cell>
          <cell r="P4275" t="str">
            <v/>
          </cell>
          <cell r="Q4275">
            <v>40</v>
          </cell>
          <cell r="R4275" t="str">
            <v>Année Philologique</v>
          </cell>
          <cell r="S4275" t="str">
            <v/>
          </cell>
        </row>
        <row r="4276">
          <cell r="E4276">
            <v>3110</v>
          </cell>
          <cell r="F4276" t="str">
            <v>Logins</v>
          </cell>
          <cell r="G4276" t="str">
            <v>201909</v>
          </cell>
          <cell r="H4276" t="str">
            <v>University of North Carolina at Greensboro</v>
          </cell>
          <cell r="I4276" t="str">
            <v>Greensboro</v>
          </cell>
          <cell r="J4276" t="str">
            <v>USA</v>
          </cell>
          <cell r="K4276">
            <v>2</v>
          </cell>
          <cell r="L4276" t="str">
            <v>Institute</v>
          </cell>
          <cell r="M4276">
            <v>8</v>
          </cell>
          <cell r="N4276" t="str">
            <v>CARN-1</v>
          </cell>
          <cell r="O4276" t="str">
            <v/>
          </cell>
          <cell r="P4276" t="str">
            <v/>
          </cell>
          <cell r="Q4276">
            <v>40</v>
          </cell>
          <cell r="R4276" t="str">
            <v>Année Philologique</v>
          </cell>
          <cell r="S4276" t="str">
            <v/>
          </cell>
        </row>
        <row r="4277">
          <cell r="E4277">
            <v>3110</v>
          </cell>
          <cell r="F4277" t="str">
            <v>Logins</v>
          </cell>
          <cell r="G4277" t="str">
            <v>201910</v>
          </cell>
          <cell r="H4277" t="str">
            <v>University of North Carolina at Greensboro</v>
          </cell>
          <cell r="I4277" t="str">
            <v>Greensboro</v>
          </cell>
          <cell r="J4277" t="str">
            <v>USA</v>
          </cell>
          <cell r="K4277">
            <v>2</v>
          </cell>
          <cell r="L4277" t="str">
            <v>Institute</v>
          </cell>
          <cell r="M4277">
            <v>8</v>
          </cell>
          <cell r="N4277" t="str">
            <v>CARN-1</v>
          </cell>
          <cell r="O4277" t="str">
            <v/>
          </cell>
          <cell r="P4277" t="str">
            <v/>
          </cell>
          <cell r="Q4277">
            <v>40</v>
          </cell>
          <cell r="R4277" t="str">
            <v>Année Philologique</v>
          </cell>
          <cell r="S4277" t="str">
            <v/>
          </cell>
        </row>
        <row r="4278">
          <cell r="E4278">
            <v>3110</v>
          </cell>
          <cell r="F4278" t="str">
            <v>Logins</v>
          </cell>
          <cell r="G4278" t="str">
            <v>201911</v>
          </cell>
          <cell r="H4278" t="str">
            <v>University of North Carolina at Greensboro</v>
          </cell>
          <cell r="I4278" t="str">
            <v>Greensboro</v>
          </cell>
          <cell r="J4278" t="str">
            <v>USA</v>
          </cell>
          <cell r="K4278">
            <v>2</v>
          </cell>
          <cell r="L4278" t="str">
            <v>Institute</v>
          </cell>
          <cell r="M4278">
            <v>8</v>
          </cell>
          <cell r="N4278" t="str">
            <v>CARN-1</v>
          </cell>
          <cell r="O4278" t="str">
            <v/>
          </cell>
          <cell r="P4278" t="str">
            <v/>
          </cell>
          <cell r="Q4278">
            <v>40</v>
          </cell>
          <cell r="R4278" t="str">
            <v>Année Philologique</v>
          </cell>
          <cell r="S4278" t="str">
            <v/>
          </cell>
        </row>
        <row r="4279">
          <cell r="E4279">
            <v>3110</v>
          </cell>
          <cell r="F4279" t="str">
            <v>Logins</v>
          </cell>
          <cell r="G4279" t="str">
            <v>201912</v>
          </cell>
          <cell r="H4279" t="str">
            <v>University of North Carolina at Greensboro</v>
          </cell>
          <cell r="I4279" t="str">
            <v>Greensboro</v>
          </cell>
          <cell r="J4279" t="str">
            <v>USA</v>
          </cell>
          <cell r="K4279">
            <v>2</v>
          </cell>
          <cell r="L4279" t="str">
            <v>Institute</v>
          </cell>
          <cell r="M4279">
            <v>8</v>
          </cell>
          <cell r="N4279" t="str">
            <v>CARN-1</v>
          </cell>
          <cell r="O4279" t="str">
            <v/>
          </cell>
          <cell r="P4279" t="str">
            <v/>
          </cell>
          <cell r="Q4279">
            <v>40</v>
          </cell>
          <cell r="R4279" t="str">
            <v>Année Philologique</v>
          </cell>
          <cell r="S4279" t="str">
            <v/>
          </cell>
        </row>
        <row r="4280">
          <cell r="E4280">
            <v>3137</v>
          </cell>
          <cell r="F4280" t="str">
            <v>Logins</v>
          </cell>
          <cell r="G4280" t="str">
            <v>201901</v>
          </cell>
          <cell r="H4280" t="str">
            <v>Università di Parma</v>
          </cell>
          <cell r="I4280" t="str">
            <v>Parma</v>
          </cell>
          <cell r="J4280" t="str">
            <v>Italy</v>
          </cell>
          <cell r="K4280">
            <v>2</v>
          </cell>
          <cell r="L4280" t="str">
            <v>Institute</v>
          </cell>
          <cell r="M4280">
            <v>2</v>
          </cell>
          <cell r="N4280" t="str">
            <v>Campus Wide</v>
          </cell>
          <cell r="O4280" t="str">
            <v/>
          </cell>
          <cell r="P4280" t="str">
            <v/>
          </cell>
          <cell r="Q4280">
            <v>50</v>
          </cell>
          <cell r="R4280" t="str">
            <v>Année Philologique</v>
          </cell>
          <cell r="S4280" t="str">
            <v/>
          </cell>
        </row>
        <row r="4281">
          <cell r="E4281">
            <v>3137</v>
          </cell>
          <cell r="F4281" t="str">
            <v>Logins</v>
          </cell>
          <cell r="G4281" t="str">
            <v>201902</v>
          </cell>
          <cell r="H4281" t="str">
            <v>Università di Parma</v>
          </cell>
          <cell r="I4281" t="str">
            <v>Parma</v>
          </cell>
          <cell r="J4281" t="str">
            <v>Italy</v>
          </cell>
          <cell r="K4281">
            <v>2</v>
          </cell>
          <cell r="L4281" t="str">
            <v>Institute</v>
          </cell>
          <cell r="M4281">
            <v>2</v>
          </cell>
          <cell r="N4281" t="str">
            <v>Campus Wide</v>
          </cell>
          <cell r="O4281" t="str">
            <v/>
          </cell>
          <cell r="P4281" t="str">
            <v/>
          </cell>
          <cell r="Q4281">
            <v>50</v>
          </cell>
          <cell r="R4281" t="str">
            <v>Année Philologique</v>
          </cell>
          <cell r="S4281" t="str">
            <v/>
          </cell>
        </row>
        <row r="4282">
          <cell r="E4282">
            <v>3137</v>
          </cell>
          <cell r="F4282" t="str">
            <v>Logins</v>
          </cell>
          <cell r="G4282" t="str">
            <v>201903</v>
          </cell>
          <cell r="H4282" t="str">
            <v>Università di Parma</v>
          </cell>
          <cell r="I4282" t="str">
            <v>Parma</v>
          </cell>
          <cell r="J4282" t="str">
            <v>Italy</v>
          </cell>
          <cell r="K4282">
            <v>2</v>
          </cell>
          <cell r="L4282" t="str">
            <v>Institute</v>
          </cell>
          <cell r="M4282">
            <v>2</v>
          </cell>
          <cell r="N4282" t="str">
            <v>Campus Wide</v>
          </cell>
          <cell r="O4282" t="str">
            <v/>
          </cell>
          <cell r="P4282" t="str">
            <v/>
          </cell>
          <cell r="Q4282">
            <v>50</v>
          </cell>
          <cell r="R4282" t="str">
            <v>Année Philologique</v>
          </cell>
          <cell r="S4282" t="str">
            <v/>
          </cell>
        </row>
        <row r="4283">
          <cell r="E4283">
            <v>3137</v>
          </cell>
          <cell r="F4283" t="str">
            <v>Logins</v>
          </cell>
          <cell r="G4283" t="str">
            <v>201904</v>
          </cell>
          <cell r="H4283" t="str">
            <v>Università di Parma</v>
          </cell>
          <cell r="I4283" t="str">
            <v>Parma</v>
          </cell>
          <cell r="J4283" t="str">
            <v>Italy</v>
          </cell>
          <cell r="K4283">
            <v>2</v>
          </cell>
          <cell r="L4283" t="str">
            <v>Institute</v>
          </cell>
          <cell r="M4283">
            <v>2</v>
          </cell>
          <cell r="N4283" t="str">
            <v>Campus Wide</v>
          </cell>
          <cell r="O4283" t="str">
            <v/>
          </cell>
          <cell r="P4283" t="str">
            <v/>
          </cell>
          <cell r="Q4283">
            <v>50</v>
          </cell>
          <cell r="R4283" t="str">
            <v>Année Philologique</v>
          </cell>
          <cell r="S4283" t="str">
            <v/>
          </cell>
        </row>
        <row r="4284">
          <cell r="E4284">
            <v>3137</v>
          </cell>
          <cell r="F4284" t="str">
            <v>Logins</v>
          </cell>
          <cell r="G4284" t="str">
            <v>201905</v>
          </cell>
          <cell r="H4284" t="str">
            <v>Università di Parma</v>
          </cell>
          <cell r="I4284" t="str">
            <v>Parma</v>
          </cell>
          <cell r="J4284" t="str">
            <v>Italy</v>
          </cell>
          <cell r="K4284">
            <v>2</v>
          </cell>
          <cell r="L4284" t="str">
            <v>Institute</v>
          </cell>
          <cell r="M4284">
            <v>2</v>
          </cell>
          <cell r="N4284" t="str">
            <v>Campus Wide</v>
          </cell>
          <cell r="O4284" t="str">
            <v/>
          </cell>
          <cell r="P4284" t="str">
            <v/>
          </cell>
          <cell r="Q4284">
            <v>50</v>
          </cell>
          <cell r="R4284" t="str">
            <v>Année Philologique</v>
          </cell>
          <cell r="S4284" t="str">
            <v/>
          </cell>
        </row>
        <row r="4285">
          <cell r="E4285">
            <v>3137</v>
          </cell>
          <cell r="F4285" t="str">
            <v>Logins</v>
          </cell>
          <cell r="G4285" t="str">
            <v>201906</v>
          </cell>
          <cell r="H4285" t="str">
            <v>Università di Parma</v>
          </cell>
          <cell r="I4285" t="str">
            <v>Parma</v>
          </cell>
          <cell r="J4285" t="str">
            <v>Italy</v>
          </cell>
          <cell r="K4285">
            <v>2</v>
          </cell>
          <cell r="L4285" t="str">
            <v>Institute</v>
          </cell>
          <cell r="M4285">
            <v>2</v>
          </cell>
          <cell r="N4285" t="str">
            <v>Campus Wide</v>
          </cell>
          <cell r="O4285" t="str">
            <v/>
          </cell>
          <cell r="P4285" t="str">
            <v/>
          </cell>
          <cell r="Q4285">
            <v>50</v>
          </cell>
          <cell r="R4285" t="str">
            <v>Année Philologique</v>
          </cell>
          <cell r="S4285" t="str">
            <v/>
          </cell>
        </row>
        <row r="4286">
          <cell r="E4286">
            <v>3137</v>
          </cell>
          <cell r="F4286" t="str">
            <v>Logins</v>
          </cell>
          <cell r="G4286" t="str">
            <v>201907</v>
          </cell>
          <cell r="H4286" t="str">
            <v>Università di Parma</v>
          </cell>
          <cell r="I4286" t="str">
            <v>Parma</v>
          </cell>
          <cell r="J4286" t="str">
            <v>Italy</v>
          </cell>
          <cell r="K4286">
            <v>2</v>
          </cell>
          <cell r="L4286" t="str">
            <v>Institute</v>
          </cell>
          <cell r="M4286">
            <v>2</v>
          </cell>
          <cell r="N4286" t="str">
            <v>Campus Wide</v>
          </cell>
          <cell r="O4286" t="str">
            <v/>
          </cell>
          <cell r="P4286" t="str">
            <v/>
          </cell>
          <cell r="Q4286">
            <v>50</v>
          </cell>
          <cell r="R4286" t="str">
            <v>Année Philologique</v>
          </cell>
          <cell r="S4286" t="str">
            <v/>
          </cell>
        </row>
        <row r="4287">
          <cell r="E4287">
            <v>3137</v>
          </cell>
          <cell r="F4287" t="str">
            <v>Logins</v>
          </cell>
          <cell r="G4287" t="str">
            <v>201908</v>
          </cell>
          <cell r="H4287" t="str">
            <v>Università di Parma</v>
          </cell>
          <cell r="I4287" t="str">
            <v>Parma</v>
          </cell>
          <cell r="J4287" t="str">
            <v>Italy</v>
          </cell>
          <cell r="K4287">
            <v>2</v>
          </cell>
          <cell r="L4287" t="str">
            <v>Institute</v>
          </cell>
          <cell r="M4287">
            <v>2</v>
          </cell>
          <cell r="N4287" t="str">
            <v>Campus Wide</v>
          </cell>
          <cell r="O4287" t="str">
            <v/>
          </cell>
          <cell r="P4287" t="str">
            <v/>
          </cell>
          <cell r="Q4287">
            <v>50</v>
          </cell>
          <cell r="R4287" t="str">
            <v>Année Philologique</v>
          </cell>
          <cell r="S4287" t="str">
            <v/>
          </cell>
        </row>
        <row r="4288">
          <cell r="E4288">
            <v>3137</v>
          </cell>
          <cell r="F4288" t="str">
            <v>Logins</v>
          </cell>
          <cell r="G4288" t="str">
            <v>201909</v>
          </cell>
          <cell r="H4288" t="str">
            <v>Università di Parma</v>
          </cell>
          <cell r="I4288" t="str">
            <v>Parma</v>
          </cell>
          <cell r="J4288" t="str">
            <v>Italy</v>
          </cell>
          <cell r="K4288">
            <v>2</v>
          </cell>
          <cell r="L4288" t="str">
            <v>Institute</v>
          </cell>
          <cell r="M4288">
            <v>2</v>
          </cell>
          <cell r="N4288" t="str">
            <v>Campus Wide</v>
          </cell>
          <cell r="O4288" t="str">
            <v/>
          </cell>
          <cell r="P4288" t="str">
            <v/>
          </cell>
          <cell r="Q4288">
            <v>50</v>
          </cell>
          <cell r="R4288" t="str">
            <v>Année Philologique</v>
          </cell>
          <cell r="S4288" t="str">
            <v/>
          </cell>
        </row>
        <row r="4289">
          <cell r="E4289">
            <v>3137</v>
          </cell>
          <cell r="F4289" t="str">
            <v>Logins</v>
          </cell>
          <cell r="G4289" t="str">
            <v>201910</v>
          </cell>
          <cell r="H4289" t="str">
            <v>Università di Parma</v>
          </cell>
          <cell r="I4289" t="str">
            <v>Parma</v>
          </cell>
          <cell r="J4289" t="str">
            <v>Italy</v>
          </cell>
          <cell r="K4289">
            <v>2</v>
          </cell>
          <cell r="L4289" t="str">
            <v>Institute</v>
          </cell>
          <cell r="M4289">
            <v>2</v>
          </cell>
          <cell r="N4289" t="str">
            <v>Campus Wide</v>
          </cell>
          <cell r="O4289" t="str">
            <v/>
          </cell>
          <cell r="P4289" t="str">
            <v/>
          </cell>
          <cell r="Q4289">
            <v>50</v>
          </cell>
          <cell r="R4289" t="str">
            <v>Année Philologique</v>
          </cell>
          <cell r="S4289" t="str">
            <v/>
          </cell>
        </row>
        <row r="4290">
          <cell r="E4290">
            <v>3137</v>
          </cell>
          <cell r="F4290" t="str">
            <v>Logins</v>
          </cell>
          <cell r="G4290" t="str">
            <v>201911</v>
          </cell>
          <cell r="H4290" t="str">
            <v>Università di Parma</v>
          </cell>
          <cell r="I4290" t="str">
            <v>Parma</v>
          </cell>
          <cell r="J4290" t="str">
            <v>Italy</v>
          </cell>
          <cell r="K4290">
            <v>2</v>
          </cell>
          <cell r="L4290" t="str">
            <v>Institute</v>
          </cell>
          <cell r="M4290">
            <v>2</v>
          </cell>
          <cell r="N4290" t="str">
            <v>Campus Wide</v>
          </cell>
          <cell r="O4290" t="str">
            <v/>
          </cell>
          <cell r="P4290" t="str">
            <v/>
          </cell>
          <cell r="Q4290">
            <v>50</v>
          </cell>
          <cell r="R4290" t="str">
            <v>Année Philologique</v>
          </cell>
          <cell r="S4290" t="str">
            <v/>
          </cell>
        </row>
        <row r="4291">
          <cell r="E4291">
            <v>3137</v>
          </cell>
          <cell r="F4291" t="str">
            <v>Logins</v>
          </cell>
          <cell r="G4291" t="str">
            <v>201912</v>
          </cell>
          <cell r="H4291" t="str">
            <v>Università di Parma</v>
          </cell>
          <cell r="I4291" t="str">
            <v>Parma</v>
          </cell>
          <cell r="J4291" t="str">
            <v>Italy</v>
          </cell>
          <cell r="K4291">
            <v>2</v>
          </cell>
          <cell r="L4291" t="str">
            <v>Institute</v>
          </cell>
          <cell r="M4291">
            <v>2</v>
          </cell>
          <cell r="N4291" t="str">
            <v>Campus Wide</v>
          </cell>
          <cell r="O4291" t="str">
            <v/>
          </cell>
          <cell r="P4291" t="str">
            <v/>
          </cell>
          <cell r="Q4291">
            <v>50</v>
          </cell>
          <cell r="R4291" t="str">
            <v>Année Philologique</v>
          </cell>
          <cell r="S4291" t="str">
            <v/>
          </cell>
        </row>
        <row r="4292">
          <cell r="E4292">
            <v>3149</v>
          </cell>
          <cell r="F4292" t="str">
            <v>Logins</v>
          </cell>
          <cell r="G4292" t="str">
            <v>201903</v>
          </cell>
          <cell r="H4292" t="str">
            <v xml:space="preserve">College of St. Benedict/St. John's University              </v>
          </cell>
          <cell r="I4292" t="str">
            <v>Collegeville</v>
          </cell>
          <cell r="J4292" t="str">
            <v>USA</v>
          </cell>
          <cell r="K4292">
            <v>2</v>
          </cell>
          <cell r="L4292" t="str">
            <v>Institute</v>
          </cell>
          <cell r="M4292">
            <v>11</v>
          </cell>
          <cell r="N4292" t="str">
            <v>CARN-4</v>
          </cell>
          <cell r="O4292" t="str">
            <v/>
          </cell>
          <cell r="P4292" t="str">
            <v/>
          </cell>
          <cell r="Q4292">
            <v>2</v>
          </cell>
          <cell r="R4292" t="str">
            <v>Année Philologique</v>
          </cell>
          <cell r="S4292" t="str">
            <v/>
          </cell>
        </row>
        <row r="4293">
          <cell r="E4293">
            <v>3149</v>
          </cell>
          <cell r="F4293" t="str">
            <v>Logins</v>
          </cell>
          <cell r="G4293" t="str">
            <v>201904</v>
          </cell>
          <cell r="H4293" t="str">
            <v xml:space="preserve">College of St. Benedict/St. John's University              </v>
          </cell>
          <cell r="I4293" t="str">
            <v>Collegeville</v>
          </cell>
          <cell r="J4293" t="str">
            <v>USA</v>
          </cell>
          <cell r="K4293">
            <v>2</v>
          </cell>
          <cell r="L4293" t="str">
            <v>Institute</v>
          </cell>
          <cell r="M4293">
            <v>11</v>
          </cell>
          <cell r="N4293" t="str">
            <v>CARN-4</v>
          </cell>
          <cell r="O4293" t="str">
            <v/>
          </cell>
          <cell r="P4293" t="str">
            <v/>
          </cell>
          <cell r="Q4293">
            <v>2</v>
          </cell>
          <cell r="R4293" t="str">
            <v>Année Philologique</v>
          </cell>
          <cell r="S4293" t="str">
            <v/>
          </cell>
        </row>
        <row r="4294">
          <cell r="E4294">
            <v>3149</v>
          </cell>
          <cell r="F4294" t="str">
            <v>Logins</v>
          </cell>
          <cell r="G4294" t="str">
            <v>201905</v>
          </cell>
          <cell r="H4294" t="str">
            <v xml:space="preserve">College of St. Benedict/St. John's University              </v>
          </cell>
          <cell r="I4294" t="str">
            <v>Collegeville</v>
          </cell>
          <cell r="J4294" t="str">
            <v>USA</v>
          </cell>
          <cell r="K4294">
            <v>2</v>
          </cell>
          <cell r="L4294" t="str">
            <v>Institute</v>
          </cell>
          <cell r="M4294">
            <v>11</v>
          </cell>
          <cell r="N4294" t="str">
            <v>CARN-4</v>
          </cell>
          <cell r="O4294" t="str">
            <v/>
          </cell>
          <cell r="P4294" t="str">
            <v/>
          </cell>
          <cell r="Q4294">
            <v>2</v>
          </cell>
          <cell r="R4294" t="str">
            <v>Année Philologique</v>
          </cell>
          <cell r="S4294" t="str">
            <v/>
          </cell>
        </row>
        <row r="4295">
          <cell r="E4295">
            <v>3149</v>
          </cell>
          <cell r="F4295" t="str">
            <v>Logins</v>
          </cell>
          <cell r="G4295" t="str">
            <v>201906</v>
          </cell>
          <cell r="H4295" t="str">
            <v xml:space="preserve">College of St. Benedict/St. John's University              </v>
          </cell>
          <cell r="I4295" t="str">
            <v>Collegeville</v>
          </cell>
          <cell r="J4295" t="str">
            <v>USA</v>
          </cell>
          <cell r="K4295">
            <v>2</v>
          </cell>
          <cell r="L4295" t="str">
            <v>Institute</v>
          </cell>
          <cell r="M4295">
            <v>11</v>
          </cell>
          <cell r="N4295" t="str">
            <v>CARN-4</v>
          </cell>
          <cell r="O4295" t="str">
            <v/>
          </cell>
          <cell r="P4295" t="str">
            <v/>
          </cell>
          <cell r="Q4295">
            <v>2</v>
          </cell>
          <cell r="R4295" t="str">
            <v>Année Philologique</v>
          </cell>
          <cell r="S4295" t="str">
            <v/>
          </cell>
        </row>
        <row r="4296">
          <cell r="E4296">
            <v>3149</v>
          </cell>
          <cell r="F4296" t="str">
            <v>Logins</v>
          </cell>
          <cell r="G4296" t="str">
            <v>201909</v>
          </cell>
          <cell r="H4296" t="str">
            <v xml:space="preserve">College of St. Benedict/St. John's University              </v>
          </cell>
          <cell r="I4296" t="str">
            <v>Collegeville</v>
          </cell>
          <cell r="J4296" t="str">
            <v>USA</v>
          </cell>
          <cell r="K4296">
            <v>2</v>
          </cell>
          <cell r="L4296" t="str">
            <v>Institute</v>
          </cell>
          <cell r="M4296">
            <v>11</v>
          </cell>
          <cell r="N4296" t="str">
            <v>CARN-4</v>
          </cell>
          <cell r="O4296" t="str">
            <v/>
          </cell>
          <cell r="P4296" t="str">
            <v/>
          </cell>
          <cell r="Q4296">
            <v>2</v>
          </cell>
          <cell r="R4296" t="str">
            <v>Année Philologique</v>
          </cell>
          <cell r="S4296" t="str">
            <v/>
          </cell>
        </row>
        <row r="4297">
          <cell r="E4297">
            <v>3149</v>
          </cell>
          <cell r="F4297" t="str">
            <v>Logins</v>
          </cell>
          <cell r="G4297" t="str">
            <v>201910</v>
          </cell>
          <cell r="H4297" t="str">
            <v xml:space="preserve">College of St. Benedict/St. John's University              </v>
          </cell>
          <cell r="I4297" t="str">
            <v>Collegeville</v>
          </cell>
          <cell r="J4297" t="str">
            <v>USA</v>
          </cell>
          <cell r="K4297">
            <v>2</v>
          </cell>
          <cell r="L4297" t="str">
            <v>Institute</v>
          </cell>
          <cell r="M4297">
            <v>11</v>
          </cell>
          <cell r="N4297" t="str">
            <v>CARN-4</v>
          </cell>
          <cell r="O4297" t="str">
            <v/>
          </cell>
          <cell r="P4297" t="str">
            <v/>
          </cell>
          <cell r="Q4297">
            <v>2</v>
          </cell>
          <cell r="R4297" t="str">
            <v>Année Philologique</v>
          </cell>
          <cell r="S4297" t="str">
            <v/>
          </cell>
        </row>
        <row r="4298">
          <cell r="E4298">
            <v>3149</v>
          </cell>
          <cell r="F4298" t="str">
            <v>Logins</v>
          </cell>
          <cell r="G4298" t="str">
            <v>201911</v>
          </cell>
          <cell r="H4298" t="str">
            <v xml:space="preserve">College of St. Benedict/St. John's University              </v>
          </cell>
          <cell r="I4298" t="str">
            <v>Collegeville</v>
          </cell>
          <cell r="J4298" t="str">
            <v>USA</v>
          </cell>
          <cell r="K4298">
            <v>2</v>
          </cell>
          <cell r="L4298" t="str">
            <v>Institute</v>
          </cell>
          <cell r="M4298">
            <v>11</v>
          </cell>
          <cell r="N4298" t="str">
            <v>CARN-4</v>
          </cell>
          <cell r="O4298" t="str">
            <v/>
          </cell>
          <cell r="P4298" t="str">
            <v/>
          </cell>
          <cell r="Q4298">
            <v>2</v>
          </cell>
          <cell r="R4298" t="str">
            <v>Année Philologique</v>
          </cell>
          <cell r="S4298" t="str">
            <v/>
          </cell>
        </row>
        <row r="4299">
          <cell r="E4299">
            <v>3151</v>
          </cell>
          <cell r="F4299" t="str">
            <v>Logins</v>
          </cell>
          <cell r="G4299" t="str">
            <v>201902</v>
          </cell>
          <cell r="H4299" t="str">
            <v>Saint Anselm College</v>
          </cell>
          <cell r="I4299" t="str">
            <v>Manchester</v>
          </cell>
          <cell r="J4299" t="str">
            <v>USA</v>
          </cell>
          <cell r="K4299">
            <v>2</v>
          </cell>
          <cell r="L4299" t="str">
            <v>Institute</v>
          </cell>
          <cell r="M4299">
            <v>11</v>
          </cell>
          <cell r="N4299" t="str">
            <v>CARN-4</v>
          </cell>
          <cell r="O4299" t="str">
            <v/>
          </cell>
          <cell r="P4299" t="str">
            <v/>
          </cell>
          <cell r="Q4299">
            <v>2</v>
          </cell>
          <cell r="R4299" t="str">
            <v>Année Philologique</v>
          </cell>
          <cell r="S4299" t="str">
            <v/>
          </cell>
        </row>
        <row r="4300">
          <cell r="E4300">
            <v>3151</v>
          </cell>
          <cell r="F4300" t="str">
            <v>Logins</v>
          </cell>
          <cell r="G4300" t="str">
            <v>201903</v>
          </cell>
          <cell r="H4300" t="str">
            <v>Saint Anselm College</v>
          </cell>
          <cell r="I4300" t="str">
            <v>Manchester</v>
          </cell>
          <cell r="J4300" t="str">
            <v>USA</v>
          </cell>
          <cell r="K4300">
            <v>2</v>
          </cell>
          <cell r="L4300" t="str">
            <v>Institute</v>
          </cell>
          <cell r="M4300">
            <v>11</v>
          </cell>
          <cell r="N4300" t="str">
            <v>CARN-4</v>
          </cell>
          <cell r="O4300" t="str">
            <v/>
          </cell>
          <cell r="P4300" t="str">
            <v/>
          </cell>
          <cell r="Q4300">
            <v>2</v>
          </cell>
          <cell r="R4300" t="str">
            <v>Année Philologique</v>
          </cell>
          <cell r="S4300" t="str">
            <v/>
          </cell>
        </row>
        <row r="4301">
          <cell r="E4301">
            <v>3151</v>
          </cell>
          <cell r="F4301" t="str">
            <v>Logins</v>
          </cell>
          <cell r="G4301" t="str">
            <v>201905</v>
          </cell>
          <cell r="H4301" t="str">
            <v>Saint Anselm College</v>
          </cell>
          <cell r="I4301" t="str">
            <v>Manchester</v>
          </cell>
          <cell r="J4301" t="str">
            <v>USA</v>
          </cell>
          <cell r="K4301">
            <v>2</v>
          </cell>
          <cell r="L4301" t="str">
            <v>Institute</v>
          </cell>
          <cell r="M4301">
            <v>11</v>
          </cell>
          <cell r="N4301" t="str">
            <v>CARN-4</v>
          </cell>
          <cell r="O4301" t="str">
            <v/>
          </cell>
          <cell r="P4301" t="str">
            <v/>
          </cell>
          <cell r="Q4301">
            <v>2</v>
          </cell>
          <cell r="R4301" t="str">
            <v>Année Philologique</v>
          </cell>
          <cell r="S4301" t="str">
            <v/>
          </cell>
        </row>
        <row r="4302">
          <cell r="E4302">
            <v>3151</v>
          </cell>
          <cell r="F4302" t="str">
            <v>Logins</v>
          </cell>
          <cell r="G4302" t="str">
            <v>201906</v>
          </cell>
          <cell r="H4302" t="str">
            <v>Saint Anselm College</v>
          </cell>
          <cell r="I4302" t="str">
            <v>Manchester</v>
          </cell>
          <cell r="J4302" t="str">
            <v>USA</v>
          </cell>
          <cell r="K4302">
            <v>2</v>
          </cell>
          <cell r="L4302" t="str">
            <v>Institute</v>
          </cell>
          <cell r="M4302">
            <v>11</v>
          </cell>
          <cell r="N4302" t="str">
            <v>CARN-4</v>
          </cell>
          <cell r="O4302" t="str">
            <v/>
          </cell>
          <cell r="P4302" t="str">
            <v/>
          </cell>
          <cell r="Q4302">
            <v>2</v>
          </cell>
          <cell r="R4302" t="str">
            <v>Année Philologique</v>
          </cell>
          <cell r="S4302" t="str">
            <v/>
          </cell>
        </row>
        <row r="4303">
          <cell r="E4303">
            <v>3151</v>
          </cell>
          <cell r="F4303" t="str">
            <v>Logins</v>
          </cell>
          <cell r="G4303" t="str">
            <v>201909</v>
          </cell>
          <cell r="H4303" t="str">
            <v>Saint Anselm College</v>
          </cell>
          <cell r="I4303" t="str">
            <v>Manchester</v>
          </cell>
          <cell r="J4303" t="str">
            <v>USA</v>
          </cell>
          <cell r="K4303">
            <v>2</v>
          </cell>
          <cell r="L4303" t="str">
            <v>Institute</v>
          </cell>
          <cell r="M4303">
            <v>11</v>
          </cell>
          <cell r="N4303" t="str">
            <v>CARN-4</v>
          </cell>
          <cell r="O4303" t="str">
            <v/>
          </cell>
          <cell r="P4303" t="str">
            <v/>
          </cell>
          <cell r="Q4303">
            <v>2</v>
          </cell>
          <cell r="R4303" t="str">
            <v>Année Philologique</v>
          </cell>
          <cell r="S4303" t="str">
            <v/>
          </cell>
        </row>
        <row r="4304">
          <cell r="E4304">
            <v>3151</v>
          </cell>
          <cell r="F4304" t="str">
            <v>Logins</v>
          </cell>
          <cell r="G4304" t="str">
            <v>201910</v>
          </cell>
          <cell r="H4304" t="str">
            <v>Saint Anselm College</v>
          </cell>
          <cell r="I4304" t="str">
            <v>Manchester</v>
          </cell>
          <cell r="J4304" t="str">
            <v>USA</v>
          </cell>
          <cell r="K4304">
            <v>2</v>
          </cell>
          <cell r="L4304" t="str">
            <v>Institute</v>
          </cell>
          <cell r="M4304">
            <v>11</v>
          </cell>
          <cell r="N4304" t="str">
            <v>CARN-4</v>
          </cell>
          <cell r="O4304" t="str">
            <v/>
          </cell>
          <cell r="P4304" t="str">
            <v/>
          </cell>
          <cell r="Q4304">
            <v>2</v>
          </cell>
          <cell r="R4304" t="str">
            <v>Année Philologique</v>
          </cell>
          <cell r="S4304" t="str">
            <v/>
          </cell>
        </row>
        <row r="4305">
          <cell r="E4305">
            <v>3151</v>
          </cell>
          <cell r="F4305" t="str">
            <v>Logins</v>
          </cell>
          <cell r="G4305" t="str">
            <v>201911</v>
          </cell>
          <cell r="H4305" t="str">
            <v>Saint Anselm College</v>
          </cell>
          <cell r="I4305" t="str">
            <v>Manchester</v>
          </cell>
          <cell r="J4305" t="str">
            <v>USA</v>
          </cell>
          <cell r="K4305">
            <v>2</v>
          </cell>
          <cell r="L4305" t="str">
            <v>Institute</v>
          </cell>
          <cell r="M4305">
            <v>11</v>
          </cell>
          <cell r="N4305" t="str">
            <v>CARN-4</v>
          </cell>
          <cell r="O4305" t="str">
            <v/>
          </cell>
          <cell r="P4305" t="str">
            <v/>
          </cell>
          <cell r="Q4305">
            <v>2</v>
          </cell>
          <cell r="R4305" t="str">
            <v>Année Philologique</v>
          </cell>
          <cell r="S4305" t="str">
            <v/>
          </cell>
        </row>
        <row r="4306">
          <cell r="E4306">
            <v>3151</v>
          </cell>
          <cell r="F4306" t="str">
            <v>Logins</v>
          </cell>
          <cell r="G4306" t="str">
            <v>201912</v>
          </cell>
          <cell r="H4306" t="str">
            <v>Saint Anselm College</v>
          </cell>
          <cell r="I4306" t="str">
            <v>Manchester</v>
          </cell>
          <cell r="J4306" t="str">
            <v>USA</v>
          </cell>
          <cell r="K4306">
            <v>2</v>
          </cell>
          <cell r="L4306" t="str">
            <v>Institute</v>
          </cell>
          <cell r="M4306">
            <v>11</v>
          </cell>
          <cell r="N4306" t="str">
            <v>CARN-4</v>
          </cell>
          <cell r="O4306" t="str">
            <v/>
          </cell>
          <cell r="P4306" t="str">
            <v/>
          </cell>
          <cell r="Q4306">
            <v>2</v>
          </cell>
          <cell r="R4306" t="str">
            <v>Année Philologique</v>
          </cell>
          <cell r="S4306" t="str">
            <v/>
          </cell>
        </row>
        <row r="4307">
          <cell r="E4307">
            <v>3155</v>
          </cell>
          <cell r="F4307" t="str">
            <v>Logins</v>
          </cell>
          <cell r="G4307" t="str">
            <v>201901</v>
          </cell>
          <cell r="H4307" t="str">
            <v>University of Silesia</v>
          </cell>
          <cell r="I4307" t="str">
            <v>Katowice</v>
          </cell>
          <cell r="J4307" t="str">
            <v>Poland</v>
          </cell>
          <cell r="K4307">
            <v>2</v>
          </cell>
          <cell r="L4307" t="str">
            <v>Institute</v>
          </cell>
          <cell r="M4307">
            <v>3</v>
          </cell>
          <cell r="N4307" t="str">
            <v>Standard</v>
          </cell>
          <cell r="O4307" t="str">
            <v/>
          </cell>
          <cell r="P4307" t="str">
            <v/>
          </cell>
          <cell r="Q4307">
            <v>3</v>
          </cell>
          <cell r="R4307" t="str">
            <v>Année Philologique</v>
          </cell>
          <cell r="S4307" t="str">
            <v/>
          </cell>
        </row>
        <row r="4308">
          <cell r="E4308">
            <v>3155</v>
          </cell>
          <cell r="F4308" t="str">
            <v>Logins</v>
          </cell>
          <cell r="G4308" t="str">
            <v>201902</v>
          </cell>
          <cell r="H4308" t="str">
            <v>University of Silesia</v>
          </cell>
          <cell r="I4308" t="str">
            <v>Katowice</v>
          </cell>
          <cell r="J4308" t="str">
            <v>Poland</v>
          </cell>
          <cell r="K4308">
            <v>2</v>
          </cell>
          <cell r="L4308" t="str">
            <v>Institute</v>
          </cell>
          <cell r="M4308">
            <v>3</v>
          </cell>
          <cell r="N4308" t="str">
            <v>Standard</v>
          </cell>
          <cell r="O4308" t="str">
            <v/>
          </cell>
          <cell r="P4308" t="str">
            <v/>
          </cell>
          <cell r="Q4308">
            <v>3</v>
          </cell>
          <cell r="R4308" t="str">
            <v>Année Philologique</v>
          </cell>
          <cell r="S4308" t="str">
            <v/>
          </cell>
        </row>
        <row r="4309">
          <cell r="E4309">
            <v>3155</v>
          </cell>
          <cell r="F4309" t="str">
            <v>Logins</v>
          </cell>
          <cell r="G4309" t="str">
            <v>201903</v>
          </cell>
          <cell r="H4309" t="str">
            <v>University of Silesia</v>
          </cell>
          <cell r="I4309" t="str">
            <v>Katowice</v>
          </cell>
          <cell r="J4309" t="str">
            <v>Poland</v>
          </cell>
          <cell r="K4309">
            <v>2</v>
          </cell>
          <cell r="L4309" t="str">
            <v>Institute</v>
          </cell>
          <cell r="M4309">
            <v>3</v>
          </cell>
          <cell r="N4309" t="str">
            <v>Standard</v>
          </cell>
          <cell r="O4309" t="str">
            <v/>
          </cell>
          <cell r="P4309" t="str">
            <v/>
          </cell>
          <cell r="Q4309">
            <v>3</v>
          </cell>
          <cell r="R4309" t="str">
            <v>Année Philologique</v>
          </cell>
          <cell r="S4309" t="str">
            <v/>
          </cell>
        </row>
        <row r="4310">
          <cell r="E4310">
            <v>3155</v>
          </cell>
          <cell r="F4310" t="str">
            <v>Logins</v>
          </cell>
          <cell r="G4310" t="str">
            <v>201904</v>
          </cell>
          <cell r="H4310" t="str">
            <v>University of Silesia</v>
          </cell>
          <cell r="I4310" t="str">
            <v>Katowice</v>
          </cell>
          <cell r="J4310" t="str">
            <v>Poland</v>
          </cell>
          <cell r="K4310">
            <v>2</v>
          </cell>
          <cell r="L4310" t="str">
            <v>Institute</v>
          </cell>
          <cell r="M4310">
            <v>3</v>
          </cell>
          <cell r="N4310" t="str">
            <v>Standard</v>
          </cell>
          <cell r="O4310" t="str">
            <v/>
          </cell>
          <cell r="P4310" t="str">
            <v/>
          </cell>
          <cell r="Q4310">
            <v>3</v>
          </cell>
          <cell r="R4310" t="str">
            <v>Année Philologique</v>
          </cell>
          <cell r="S4310" t="str">
            <v/>
          </cell>
        </row>
        <row r="4311">
          <cell r="E4311">
            <v>3155</v>
          </cell>
          <cell r="F4311" t="str">
            <v>Logins</v>
          </cell>
          <cell r="G4311" t="str">
            <v>201905</v>
          </cell>
          <cell r="H4311" t="str">
            <v>University of Silesia</v>
          </cell>
          <cell r="I4311" t="str">
            <v>Katowice</v>
          </cell>
          <cell r="J4311" t="str">
            <v>Poland</v>
          </cell>
          <cell r="K4311">
            <v>2</v>
          </cell>
          <cell r="L4311" t="str">
            <v>Institute</v>
          </cell>
          <cell r="M4311">
            <v>3</v>
          </cell>
          <cell r="N4311" t="str">
            <v>Standard</v>
          </cell>
          <cell r="O4311" t="str">
            <v/>
          </cell>
          <cell r="P4311" t="str">
            <v/>
          </cell>
          <cell r="Q4311">
            <v>3</v>
          </cell>
          <cell r="R4311" t="str">
            <v>Année Philologique</v>
          </cell>
          <cell r="S4311" t="str">
            <v/>
          </cell>
        </row>
        <row r="4312">
          <cell r="E4312">
            <v>3155</v>
          </cell>
          <cell r="F4312" t="str">
            <v>Logins</v>
          </cell>
          <cell r="G4312" t="str">
            <v>201906</v>
          </cell>
          <cell r="H4312" t="str">
            <v>University of Silesia</v>
          </cell>
          <cell r="I4312" t="str">
            <v>Katowice</v>
          </cell>
          <cell r="J4312" t="str">
            <v>Poland</v>
          </cell>
          <cell r="K4312">
            <v>2</v>
          </cell>
          <cell r="L4312" t="str">
            <v>Institute</v>
          </cell>
          <cell r="M4312">
            <v>3</v>
          </cell>
          <cell r="N4312" t="str">
            <v>Standard</v>
          </cell>
          <cell r="O4312" t="str">
            <v/>
          </cell>
          <cell r="P4312" t="str">
            <v/>
          </cell>
          <cell r="Q4312">
            <v>3</v>
          </cell>
          <cell r="R4312" t="str">
            <v>Année Philologique</v>
          </cell>
          <cell r="S4312" t="str">
            <v/>
          </cell>
        </row>
        <row r="4313">
          <cell r="E4313">
            <v>3155</v>
          </cell>
          <cell r="F4313" t="str">
            <v>Logins</v>
          </cell>
          <cell r="G4313" t="str">
            <v>201907</v>
          </cell>
          <cell r="H4313" t="str">
            <v>University of Silesia</v>
          </cell>
          <cell r="I4313" t="str">
            <v>Katowice</v>
          </cell>
          <cell r="J4313" t="str">
            <v>Poland</v>
          </cell>
          <cell r="K4313">
            <v>2</v>
          </cell>
          <cell r="L4313" t="str">
            <v>Institute</v>
          </cell>
          <cell r="M4313">
            <v>3</v>
          </cell>
          <cell r="N4313" t="str">
            <v>Standard</v>
          </cell>
          <cell r="O4313" t="str">
            <v/>
          </cell>
          <cell r="P4313" t="str">
            <v/>
          </cell>
          <cell r="Q4313">
            <v>3</v>
          </cell>
          <cell r="R4313" t="str">
            <v>Année Philologique</v>
          </cell>
          <cell r="S4313" t="str">
            <v/>
          </cell>
        </row>
        <row r="4314">
          <cell r="E4314">
            <v>3155</v>
          </cell>
          <cell r="F4314" t="str">
            <v>Logins</v>
          </cell>
          <cell r="G4314" t="str">
            <v>201908</v>
          </cell>
          <cell r="H4314" t="str">
            <v>University of Silesia</v>
          </cell>
          <cell r="I4314" t="str">
            <v>Katowice</v>
          </cell>
          <cell r="J4314" t="str">
            <v>Poland</v>
          </cell>
          <cell r="K4314">
            <v>2</v>
          </cell>
          <cell r="L4314" t="str">
            <v>Institute</v>
          </cell>
          <cell r="M4314">
            <v>3</v>
          </cell>
          <cell r="N4314" t="str">
            <v>Standard</v>
          </cell>
          <cell r="O4314" t="str">
            <v/>
          </cell>
          <cell r="P4314" t="str">
            <v/>
          </cell>
          <cell r="Q4314">
            <v>3</v>
          </cell>
          <cell r="R4314" t="str">
            <v>Année Philologique</v>
          </cell>
          <cell r="S4314" t="str">
            <v/>
          </cell>
        </row>
        <row r="4315">
          <cell r="E4315">
            <v>3155</v>
          </cell>
          <cell r="F4315" t="str">
            <v>Logins</v>
          </cell>
          <cell r="G4315" t="str">
            <v>201909</v>
          </cell>
          <cell r="H4315" t="str">
            <v>University of Silesia</v>
          </cell>
          <cell r="I4315" t="str">
            <v>Katowice</v>
          </cell>
          <cell r="J4315" t="str">
            <v>Poland</v>
          </cell>
          <cell r="K4315">
            <v>2</v>
          </cell>
          <cell r="L4315" t="str">
            <v>Institute</v>
          </cell>
          <cell r="M4315">
            <v>3</v>
          </cell>
          <cell r="N4315" t="str">
            <v>Standard</v>
          </cell>
          <cell r="O4315" t="str">
            <v/>
          </cell>
          <cell r="P4315" t="str">
            <v/>
          </cell>
          <cell r="Q4315">
            <v>3</v>
          </cell>
          <cell r="R4315" t="str">
            <v>Année Philologique</v>
          </cell>
          <cell r="S4315" t="str">
            <v/>
          </cell>
        </row>
        <row r="4316">
          <cell r="E4316">
            <v>3155</v>
          </cell>
          <cell r="F4316" t="str">
            <v>Logins</v>
          </cell>
          <cell r="G4316" t="str">
            <v>201910</v>
          </cell>
          <cell r="H4316" t="str">
            <v>University of Silesia</v>
          </cell>
          <cell r="I4316" t="str">
            <v>Katowice</v>
          </cell>
          <cell r="J4316" t="str">
            <v>Poland</v>
          </cell>
          <cell r="K4316">
            <v>2</v>
          </cell>
          <cell r="L4316" t="str">
            <v>Institute</v>
          </cell>
          <cell r="M4316">
            <v>3</v>
          </cell>
          <cell r="N4316" t="str">
            <v>Standard</v>
          </cell>
          <cell r="O4316" t="str">
            <v/>
          </cell>
          <cell r="P4316" t="str">
            <v/>
          </cell>
          <cell r="Q4316">
            <v>3</v>
          </cell>
          <cell r="R4316" t="str">
            <v>Année Philologique</v>
          </cell>
          <cell r="S4316" t="str">
            <v/>
          </cell>
        </row>
        <row r="4317">
          <cell r="E4317">
            <v>3155</v>
          </cell>
          <cell r="F4317" t="str">
            <v>Logins</v>
          </cell>
          <cell r="G4317" t="str">
            <v>201911</v>
          </cell>
          <cell r="H4317" t="str">
            <v>University of Silesia</v>
          </cell>
          <cell r="I4317" t="str">
            <v>Katowice</v>
          </cell>
          <cell r="J4317" t="str">
            <v>Poland</v>
          </cell>
          <cell r="K4317">
            <v>2</v>
          </cell>
          <cell r="L4317" t="str">
            <v>Institute</v>
          </cell>
          <cell r="M4317">
            <v>3</v>
          </cell>
          <cell r="N4317" t="str">
            <v>Standard</v>
          </cell>
          <cell r="O4317" t="str">
            <v/>
          </cell>
          <cell r="P4317" t="str">
            <v/>
          </cell>
          <cell r="Q4317">
            <v>3</v>
          </cell>
          <cell r="R4317" t="str">
            <v>Année Philologique</v>
          </cell>
          <cell r="S4317" t="str">
            <v/>
          </cell>
        </row>
        <row r="4318">
          <cell r="E4318">
            <v>3161</v>
          </cell>
          <cell r="F4318" t="str">
            <v>Logins</v>
          </cell>
          <cell r="G4318" t="str">
            <v>201901</v>
          </cell>
          <cell r="H4318" t="str">
            <v>Pontificia Universidad Catolica de Chile</v>
          </cell>
          <cell r="I4318" t="str">
            <v>Santiago</v>
          </cell>
          <cell r="J4318" t="str">
            <v>Chili</v>
          </cell>
          <cell r="K4318">
            <v>2</v>
          </cell>
          <cell r="L4318" t="str">
            <v>Institute</v>
          </cell>
          <cell r="M4318">
            <v>3</v>
          </cell>
          <cell r="N4318" t="str">
            <v>Standard</v>
          </cell>
          <cell r="O4318" t="str">
            <v/>
          </cell>
          <cell r="P4318" t="str">
            <v/>
          </cell>
          <cell r="Q4318">
            <v>3</v>
          </cell>
          <cell r="R4318" t="str">
            <v>Année Philologique</v>
          </cell>
          <cell r="S4318" t="str">
            <v/>
          </cell>
        </row>
        <row r="4319">
          <cell r="E4319">
            <v>3161</v>
          </cell>
          <cell r="F4319" t="str">
            <v>Logins</v>
          </cell>
          <cell r="G4319" t="str">
            <v>201902</v>
          </cell>
          <cell r="H4319" t="str">
            <v>Pontificia Universidad Catolica de Chile</v>
          </cell>
          <cell r="I4319" t="str">
            <v>Santiago</v>
          </cell>
          <cell r="J4319" t="str">
            <v>Chili</v>
          </cell>
          <cell r="K4319">
            <v>2</v>
          </cell>
          <cell r="L4319" t="str">
            <v>Institute</v>
          </cell>
          <cell r="M4319">
            <v>3</v>
          </cell>
          <cell r="N4319" t="str">
            <v>Standard</v>
          </cell>
          <cell r="O4319" t="str">
            <v/>
          </cell>
          <cell r="P4319" t="str">
            <v/>
          </cell>
          <cell r="Q4319">
            <v>3</v>
          </cell>
          <cell r="R4319" t="str">
            <v>Année Philologique</v>
          </cell>
          <cell r="S4319" t="str">
            <v/>
          </cell>
        </row>
        <row r="4320">
          <cell r="E4320">
            <v>3161</v>
          </cell>
          <cell r="F4320" t="str">
            <v>Logins</v>
          </cell>
          <cell r="G4320" t="str">
            <v>201903</v>
          </cell>
          <cell r="H4320" t="str">
            <v>Pontificia Universidad Catolica de Chile</v>
          </cell>
          <cell r="I4320" t="str">
            <v>Santiago</v>
          </cell>
          <cell r="J4320" t="str">
            <v>Chili</v>
          </cell>
          <cell r="K4320">
            <v>2</v>
          </cell>
          <cell r="L4320" t="str">
            <v>Institute</v>
          </cell>
          <cell r="M4320">
            <v>3</v>
          </cell>
          <cell r="N4320" t="str">
            <v>Standard</v>
          </cell>
          <cell r="O4320" t="str">
            <v/>
          </cell>
          <cell r="P4320" t="str">
            <v/>
          </cell>
          <cell r="Q4320">
            <v>3</v>
          </cell>
          <cell r="R4320" t="str">
            <v>Année Philologique</v>
          </cell>
          <cell r="S4320" t="str">
            <v/>
          </cell>
        </row>
        <row r="4321">
          <cell r="E4321">
            <v>3161</v>
          </cell>
          <cell r="F4321" t="str">
            <v>Logins</v>
          </cell>
          <cell r="G4321" t="str">
            <v>201904</v>
          </cell>
          <cell r="H4321" t="str">
            <v>Pontificia Universidad Catolica de Chile</v>
          </cell>
          <cell r="I4321" t="str">
            <v>Santiago</v>
          </cell>
          <cell r="J4321" t="str">
            <v>Chili</v>
          </cell>
          <cell r="K4321">
            <v>2</v>
          </cell>
          <cell r="L4321" t="str">
            <v>Institute</v>
          </cell>
          <cell r="M4321">
            <v>3</v>
          </cell>
          <cell r="N4321" t="str">
            <v>Standard</v>
          </cell>
          <cell r="O4321" t="str">
            <v/>
          </cell>
          <cell r="P4321" t="str">
            <v/>
          </cell>
          <cell r="Q4321">
            <v>3</v>
          </cell>
          <cell r="R4321" t="str">
            <v>Année Philologique</v>
          </cell>
          <cell r="S4321" t="str">
            <v/>
          </cell>
        </row>
        <row r="4322">
          <cell r="E4322">
            <v>3161</v>
          </cell>
          <cell r="F4322" t="str">
            <v>Logins</v>
          </cell>
          <cell r="G4322" t="str">
            <v>201905</v>
          </cell>
          <cell r="H4322" t="str">
            <v>Pontificia Universidad Catolica de Chile</v>
          </cell>
          <cell r="I4322" t="str">
            <v>Santiago</v>
          </cell>
          <cell r="J4322" t="str">
            <v>Chili</v>
          </cell>
          <cell r="K4322">
            <v>2</v>
          </cell>
          <cell r="L4322" t="str">
            <v>Institute</v>
          </cell>
          <cell r="M4322">
            <v>3</v>
          </cell>
          <cell r="N4322" t="str">
            <v>Standard</v>
          </cell>
          <cell r="O4322" t="str">
            <v/>
          </cell>
          <cell r="P4322" t="str">
            <v/>
          </cell>
          <cell r="Q4322">
            <v>3</v>
          </cell>
          <cell r="R4322" t="str">
            <v>Année Philologique</v>
          </cell>
          <cell r="S4322" t="str">
            <v/>
          </cell>
        </row>
        <row r="4323">
          <cell r="E4323">
            <v>3161</v>
          </cell>
          <cell r="F4323" t="str">
            <v>Logins</v>
          </cell>
          <cell r="G4323" t="str">
            <v>201906</v>
          </cell>
          <cell r="H4323" t="str">
            <v>Pontificia Universidad Catolica de Chile</v>
          </cell>
          <cell r="I4323" t="str">
            <v>Santiago</v>
          </cell>
          <cell r="J4323" t="str">
            <v>Chili</v>
          </cell>
          <cell r="K4323">
            <v>2</v>
          </cell>
          <cell r="L4323" t="str">
            <v>Institute</v>
          </cell>
          <cell r="M4323">
            <v>3</v>
          </cell>
          <cell r="N4323" t="str">
            <v>Standard</v>
          </cell>
          <cell r="O4323" t="str">
            <v/>
          </cell>
          <cell r="P4323" t="str">
            <v/>
          </cell>
          <cell r="Q4323">
            <v>3</v>
          </cell>
          <cell r="R4323" t="str">
            <v>Année Philologique</v>
          </cell>
          <cell r="S4323" t="str">
            <v/>
          </cell>
        </row>
        <row r="4324">
          <cell r="E4324">
            <v>3161</v>
          </cell>
          <cell r="F4324" t="str">
            <v>Logins</v>
          </cell>
          <cell r="G4324" t="str">
            <v>201907</v>
          </cell>
          <cell r="H4324" t="str">
            <v>Pontificia Universidad Catolica de Chile</v>
          </cell>
          <cell r="I4324" t="str">
            <v>Santiago</v>
          </cell>
          <cell r="J4324" t="str">
            <v>Chili</v>
          </cell>
          <cell r="K4324">
            <v>2</v>
          </cell>
          <cell r="L4324" t="str">
            <v>Institute</v>
          </cell>
          <cell r="M4324">
            <v>3</v>
          </cell>
          <cell r="N4324" t="str">
            <v>Standard</v>
          </cell>
          <cell r="O4324" t="str">
            <v/>
          </cell>
          <cell r="P4324" t="str">
            <v/>
          </cell>
          <cell r="Q4324">
            <v>3</v>
          </cell>
          <cell r="R4324" t="str">
            <v>Année Philologique</v>
          </cell>
          <cell r="S4324" t="str">
            <v/>
          </cell>
        </row>
        <row r="4325">
          <cell r="E4325">
            <v>3161</v>
          </cell>
          <cell r="F4325" t="str">
            <v>Logins</v>
          </cell>
          <cell r="G4325" t="str">
            <v>201908</v>
          </cell>
          <cell r="H4325" t="str">
            <v>Pontificia Universidad Catolica de Chile</v>
          </cell>
          <cell r="I4325" t="str">
            <v>Santiago</v>
          </cell>
          <cell r="J4325" t="str">
            <v>Chili</v>
          </cell>
          <cell r="K4325">
            <v>2</v>
          </cell>
          <cell r="L4325" t="str">
            <v>Institute</v>
          </cell>
          <cell r="M4325">
            <v>3</v>
          </cell>
          <cell r="N4325" t="str">
            <v>Standard</v>
          </cell>
          <cell r="O4325" t="str">
            <v/>
          </cell>
          <cell r="P4325" t="str">
            <v/>
          </cell>
          <cell r="Q4325">
            <v>3</v>
          </cell>
          <cell r="R4325" t="str">
            <v>Année Philologique</v>
          </cell>
          <cell r="S4325" t="str">
            <v/>
          </cell>
        </row>
        <row r="4326">
          <cell r="E4326">
            <v>3161</v>
          </cell>
          <cell r="F4326" t="str">
            <v>Logins</v>
          </cell>
          <cell r="G4326" t="str">
            <v>201909</v>
          </cell>
          <cell r="H4326" t="str">
            <v>Pontificia Universidad Catolica de Chile</v>
          </cell>
          <cell r="I4326" t="str">
            <v>Santiago</v>
          </cell>
          <cell r="J4326" t="str">
            <v>Chili</v>
          </cell>
          <cell r="K4326">
            <v>2</v>
          </cell>
          <cell r="L4326" t="str">
            <v>Institute</v>
          </cell>
          <cell r="M4326">
            <v>3</v>
          </cell>
          <cell r="N4326" t="str">
            <v>Standard</v>
          </cell>
          <cell r="O4326" t="str">
            <v/>
          </cell>
          <cell r="P4326" t="str">
            <v/>
          </cell>
          <cell r="Q4326">
            <v>3</v>
          </cell>
          <cell r="R4326" t="str">
            <v>Année Philologique</v>
          </cell>
          <cell r="S4326" t="str">
            <v/>
          </cell>
        </row>
        <row r="4327">
          <cell r="E4327">
            <v>3161</v>
          </cell>
          <cell r="F4327" t="str">
            <v>Logins</v>
          </cell>
          <cell r="G4327" t="str">
            <v>201910</v>
          </cell>
          <cell r="H4327" t="str">
            <v>Pontificia Universidad Catolica de Chile</v>
          </cell>
          <cell r="I4327" t="str">
            <v>Santiago</v>
          </cell>
          <cell r="J4327" t="str">
            <v>Chili</v>
          </cell>
          <cell r="K4327">
            <v>2</v>
          </cell>
          <cell r="L4327" t="str">
            <v>Institute</v>
          </cell>
          <cell r="M4327">
            <v>3</v>
          </cell>
          <cell r="N4327" t="str">
            <v>Standard</v>
          </cell>
          <cell r="O4327" t="str">
            <v/>
          </cell>
          <cell r="P4327" t="str">
            <v/>
          </cell>
          <cell r="Q4327">
            <v>3</v>
          </cell>
          <cell r="R4327" t="str">
            <v>Année Philologique</v>
          </cell>
          <cell r="S4327" t="str">
            <v/>
          </cell>
        </row>
        <row r="4328">
          <cell r="E4328">
            <v>3161</v>
          </cell>
          <cell r="F4328" t="str">
            <v>Logins</v>
          </cell>
          <cell r="G4328" t="str">
            <v>201911</v>
          </cell>
          <cell r="H4328" t="str">
            <v>Pontificia Universidad Catolica de Chile</v>
          </cell>
          <cell r="I4328" t="str">
            <v>Santiago</v>
          </cell>
          <cell r="J4328" t="str">
            <v>Chili</v>
          </cell>
          <cell r="K4328">
            <v>2</v>
          </cell>
          <cell r="L4328" t="str">
            <v>Institute</v>
          </cell>
          <cell r="M4328">
            <v>3</v>
          </cell>
          <cell r="N4328" t="str">
            <v>Standard</v>
          </cell>
          <cell r="O4328" t="str">
            <v/>
          </cell>
          <cell r="P4328" t="str">
            <v/>
          </cell>
          <cell r="Q4328">
            <v>3</v>
          </cell>
          <cell r="R4328" t="str">
            <v>Année Philologique</v>
          </cell>
          <cell r="S4328" t="str">
            <v/>
          </cell>
        </row>
        <row r="4329">
          <cell r="E4329">
            <v>3179</v>
          </cell>
          <cell r="F4329" t="str">
            <v>Logins</v>
          </cell>
          <cell r="G4329" t="str">
            <v>201901</v>
          </cell>
          <cell r="H4329" t="str">
            <v>University of New Brunswick</v>
          </cell>
          <cell r="I4329" t="str">
            <v>Fredericton</v>
          </cell>
          <cell r="J4329" t="str">
            <v>Canada</v>
          </cell>
          <cell r="K4329">
            <v>1</v>
          </cell>
          <cell r="L4329" t="str">
            <v>Consortium</v>
          </cell>
          <cell r="M4329">
            <v>3</v>
          </cell>
          <cell r="N4329" t="str">
            <v>Standard</v>
          </cell>
          <cell r="O4329" t="str">
            <v/>
          </cell>
          <cell r="P4329" t="str">
            <v/>
          </cell>
          <cell r="Q4329">
            <v>3</v>
          </cell>
          <cell r="R4329" t="str">
            <v>Année Philologique</v>
          </cell>
          <cell r="S4329" t="str">
            <v/>
          </cell>
        </row>
        <row r="4330">
          <cell r="E4330">
            <v>3179</v>
          </cell>
          <cell r="F4330" t="str">
            <v>Logins</v>
          </cell>
          <cell r="G4330" t="str">
            <v>201902</v>
          </cell>
          <cell r="H4330" t="str">
            <v>University of New Brunswick</v>
          </cell>
          <cell r="I4330" t="str">
            <v>Fredericton</v>
          </cell>
          <cell r="J4330" t="str">
            <v>Canada</v>
          </cell>
          <cell r="K4330">
            <v>1</v>
          </cell>
          <cell r="L4330" t="str">
            <v>Consortium</v>
          </cell>
          <cell r="M4330">
            <v>3</v>
          </cell>
          <cell r="N4330" t="str">
            <v>Standard</v>
          </cell>
          <cell r="O4330" t="str">
            <v/>
          </cell>
          <cell r="P4330" t="str">
            <v/>
          </cell>
          <cell r="Q4330">
            <v>3</v>
          </cell>
          <cell r="R4330" t="str">
            <v>Année Philologique</v>
          </cell>
          <cell r="S4330" t="str">
            <v/>
          </cell>
        </row>
        <row r="4331">
          <cell r="E4331">
            <v>3179</v>
          </cell>
          <cell r="F4331" t="str">
            <v>Logins</v>
          </cell>
          <cell r="G4331" t="str">
            <v>201903</v>
          </cell>
          <cell r="H4331" t="str">
            <v>University of New Brunswick</v>
          </cell>
          <cell r="I4331" t="str">
            <v>Fredericton</v>
          </cell>
          <cell r="J4331" t="str">
            <v>Canada</v>
          </cell>
          <cell r="K4331">
            <v>1</v>
          </cell>
          <cell r="L4331" t="str">
            <v>Consortium</v>
          </cell>
          <cell r="M4331">
            <v>3</v>
          </cell>
          <cell r="N4331" t="str">
            <v>Standard</v>
          </cell>
          <cell r="O4331" t="str">
            <v/>
          </cell>
          <cell r="P4331" t="str">
            <v/>
          </cell>
          <cell r="Q4331">
            <v>3</v>
          </cell>
          <cell r="R4331" t="str">
            <v>Année Philologique</v>
          </cell>
          <cell r="S4331" t="str">
            <v/>
          </cell>
        </row>
        <row r="4332">
          <cell r="E4332">
            <v>3179</v>
          </cell>
          <cell r="F4332" t="str">
            <v>Logins</v>
          </cell>
          <cell r="G4332" t="str">
            <v>201904</v>
          </cell>
          <cell r="H4332" t="str">
            <v>University of New Brunswick</v>
          </cell>
          <cell r="I4332" t="str">
            <v>Fredericton</v>
          </cell>
          <cell r="J4332" t="str">
            <v>Canada</v>
          </cell>
          <cell r="K4332">
            <v>1</v>
          </cell>
          <cell r="L4332" t="str">
            <v>Consortium</v>
          </cell>
          <cell r="M4332">
            <v>3</v>
          </cell>
          <cell r="N4332" t="str">
            <v>Standard</v>
          </cell>
          <cell r="O4332" t="str">
            <v/>
          </cell>
          <cell r="P4332" t="str">
            <v/>
          </cell>
          <cell r="Q4332">
            <v>3</v>
          </cell>
          <cell r="R4332" t="str">
            <v>Année Philologique</v>
          </cell>
          <cell r="S4332" t="str">
            <v/>
          </cell>
        </row>
        <row r="4333">
          <cell r="E4333">
            <v>3179</v>
          </cell>
          <cell r="F4333" t="str">
            <v>Logins</v>
          </cell>
          <cell r="G4333" t="str">
            <v>201905</v>
          </cell>
          <cell r="H4333" t="str">
            <v>University of New Brunswick</v>
          </cell>
          <cell r="I4333" t="str">
            <v>Fredericton</v>
          </cell>
          <cell r="J4333" t="str">
            <v>Canada</v>
          </cell>
          <cell r="K4333">
            <v>1</v>
          </cell>
          <cell r="L4333" t="str">
            <v>Consortium</v>
          </cell>
          <cell r="M4333">
            <v>3</v>
          </cell>
          <cell r="N4333" t="str">
            <v>Standard</v>
          </cell>
          <cell r="O4333" t="str">
            <v/>
          </cell>
          <cell r="P4333" t="str">
            <v/>
          </cell>
          <cell r="Q4333">
            <v>3</v>
          </cell>
          <cell r="R4333" t="str">
            <v>Année Philologique</v>
          </cell>
          <cell r="S4333" t="str">
            <v/>
          </cell>
        </row>
        <row r="4334">
          <cell r="E4334">
            <v>3179</v>
          </cell>
          <cell r="F4334" t="str">
            <v>Logins</v>
          </cell>
          <cell r="G4334" t="str">
            <v>201906</v>
          </cell>
          <cell r="H4334" t="str">
            <v>University of New Brunswick</v>
          </cell>
          <cell r="I4334" t="str">
            <v>Fredericton</v>
          </cell>
          <cell r="J4334" t="str">
            <v>Canada</v>
          </cell>
          <cell r="K4334">
            <v>1</v>
          </cell>
          <cell r="L4334" t="str">
            <v>Consortium</v>
          </cell>
          <cell r="M4334">
            <v>3</v>
          </cell>
          <cell r="N4334" t="str">
            <v>Standard</v>
          </cell>
          <cell r="O4334" t="str">
            <v/>
          </cell>
          <cell r="P4334" t="str">
            <v/>
          </cell>
          <cell r="Q4334">
            <v>3</v>
          </cell>
          <cell r="R4334" t="str">
            <v>Année Philologique</v>
          </cell>
          <cell r="S4334" t="str">
            <v/>
          </cell>
        </row>
        <row r="4335">
          <cell r="E4335">
            <v>3179</v>
          </cell>
          <cell r="F4335" t="str">
            <v>Logins</v>
          </cell>
          <cell r="G4335" t="str">
            <v>201907</v>
          </cell>
          <cell r="H4335" t="str">
            <v>University of New Brunswick</v>
          </cell>
          <cell r="I4335" t="str">
            <v>Fredericton</v>
          </cell>
          <cell r="J4335" t="str">
            <v>Canada</v>
          </cell>
          <cell r="K4335">
            <v>1</v>
          </cell>
          <cell r="L4335" t="str">
            <v>Consortium</v>
          </cell>
          <cell r="M4335">
            <v>3</v>
          </cell>
          <cell r="N4335" t="str">
            <v>Standard</v>
          </cell>
          <cell r="O4335" t="str">
            <v/>
          </cell>
          <cell r="P4335" t="str">
            <v/>
          </cell>
          <cell r="Q4335">
            <v>3</v>
          </cell>
          <cell r="R4335" t="str">
            <v>Année Philologique</v>
          </cell>
          <cell r="S4335" t="str">
            <v/>
          </cell>
        </row>
        <row r="4336">
          <cell r="E4336">
            <v>3179</v>
          </cell>
          <cell r="F4336" t="str">
            <v>Logins</v>
          </cell>
          <cell r="G4336" t="str">
            <v>201908</v>
          </cell>
          <cell r="H4336" t="str">
            <v>University of New Brunswick</v>
          </cell>
          <cell r="I4336" t="str">
            <v>Fredericton</v>
          </cell>
          <cell r="J4336" t="str">
            <v>Canada</v>
          </cell>
          <cell r="K4336">
            <v>1</v>
          </cell>
          <cell r="L4336" t="str">
            <v>Consortium</v>
          </cell>
          <cell r="M4336">
            <v>3</v>
          </cell>
          <cell r="N4336" t="str">
            <v>Standard</v>
          </cell>
          <cell r="O4336" t="str">
            <v/>
          </cell>
          <cell r="P4336" t="str">
            <v/>
          </cell>
          <cell r="Q4336">
            <v>3</v>
          </cell>
          <cell r="R4336" t="str">
            <v>Année Philologique</v>
          </cell>
          <cell r="S4336" t="str">
            <v/>
          </cell>
        </row>
        <row r="4337">
          <cell r="E4337">
            <v>3179</v>
          </cell>
          <cell r="F4337" t="str">
            <v>Logins</v>
          </cell>
          <cell r="G4337" t="str">
            <v>201909</v>
          </cell>
          <cell r="H4337" t="str">
            <v>University of New Brunswick</v>
          </cell>
          <cell r="I4337" t="str">
            <v>Fredericton</v>
          </cell>
          <cell r="J4337" t="str">
            <v>Canada</v>
          </cell>
          <cell r="K4337">
            <v>1</v>
          </cell>
          <cell r="L4337" t="str">
            <v>Consortium</v>
          </cell>
          <cell r="M4337">
            <v>3</v>
          </cell>
          <cell r="N4337" t="str">
            <v>Standard</v>
          </cell>
          <cell r="O4337" t="str">
            <v/>
          </cell>
          <cell r="P4337" t="str">
            <v/>
          </cell>
          <cell r="Q4337">
            <v>3</v>
          </cell>
          <cell r="R4337" t="str">
            <v>Année Philologique</v>
          </cell>
          <cell r="S4337" t="str">
            <v/>
          </cell>
        </row>
        <row r="4338">
          <cell r="E4338">
            <v>3179</v>
          </cell>
          <cell r="F4338" t="str">
            <v>Logins</v>
          </cell>
          <cell r="G4338" t="str">
            <v>201910</v>
          </cell>
          <cell r="H4338" t="str">
            <v>University of New Brunswick</v>
          </cell>
          <cell r="I4338" t="str">
            <v>Fredericton</v>
          </cell>
          <cell r="J4338" t="str">
            <v>Canada</v>
          </cell>
          <cell r="K4338">
            <v>1</v>
          </cell>
          <cell r="L4338" t="str">
            <v>Consortium</v>
          </cell>
          <cell r="M4338">
            <v>3</v>
          </cell>
          <cell r="N4338" t="str">
            <v>Standard</v>
          </cell>
          <cell r="O4338" t="str">
            <v/>
          </cell>
          <cell r="P4338" t="str">
            <v/>
          </cell>
          <cell r="Q4338">
            <v>3</v>
          </cell>
          <cell r="R4338" t="str">
            <v>Année Philologique</v>
          </cell>
          <cell r="S4338" t="str">
            <v/>
          </cell>
        </row>
        <row r="4339">
          <cell r="E4339">
            <v>3179</v>
          </cell>
          <cell r="F4339" t="str">
            <v>Logins</v>
          </cell>
          <cell r="G4339" t="str">
            <v>201911</v>
          </cell>
          <cell r="H4339" t="str">
            <v>University of New Brunswick</v>
          </cell>
          <cell r="I4339" t="str">
            <v>Fredericton</v>
          </cell>
          <cell r="J4339" t="str">
            <v>Canada</v>
          </cell>
          <cell r="K4339">
            <v>1</v>
          </cell>
          <cell r="L4339" t="str">
            <v>Consortium</v>
          </cell>
          <cell r="M4339">
            <v>3</v>
          </cell>
          <cell r="N4339" t="str">
            <v>Standard</v>
          </cell>
          <cell r="O4339" t="str">
            <v/>
          </cell>
          <cell r="P4339" t="str">
            <v/>
          </cell>
          <cell r="Q4339">
            <v>3</v>
          </cell>
          <cell r="R4339" t="str">
            <v>Année Philologique</v>
          </cell>
          <cell r="S4339" t="str">
            <v/>
          </cell>
        </row>
        <row r="4340">
          <cell r="E4340">
            <v>3179</v>
          </cell>
          <cell r="F4340" t="str">
            <v>Logins</v>
          </cell>
          <cell r="G4340" t="str">
            <v>201912</v>
          </cell>
          <cell r="H4340" t="str">
            <v>University of New Brunswick</v>
          </cell>
          <cell r="I4340" t="str">
            <v>Fredericton</v>
          </cell>
          <cell r="J4340" t="str">
            <v>Canada</v>
          </cell>
          <cell r="K4340">
            <v>1</v>
          </cell>
          <cell r="L4340" t="str">
            <v>Consortium</v>
          </cell>
          <cell r="M4340">
            <v>3</v>
          </cell>
          <cell r="N4340" t="str">
            <v>Standard</v>
          </cell>
          <cell r="O4340" t="str">
            <v/>
          </cell>
          <cell r="P4340" t="str">
            <v/>
          </cell>
          <cell r="Q4340">
            <v>3</v>
          </cell>
          <cell r="R4340" t="str">
            <v>Année Philologique</v>
          </cell>
          <cell r="S4340" t="str">
            <v/>
          </cell>
        </row>
        <row r="4341">
          <cell r="E4341">
            <v>3208</v>
          </cell>
          <cell r="F4341" t="str">
            <v>Logins</v>
          </cell>
          <cell r="G4341" t="str">
            <v>201902</v>
          </cell>
          <cell r="H4341" t="str">
            <v>University of the Free State</v>
          </cell>
          <cell r="I4341" t="str">
            <v>Bloemfontein</v>
          </cell>
          <cell r="J4341" t="str">
            <v>South Africa</v>
          </cell>
          <cell r="K4341">
            <v>2</v>
          </cell>
          <cell r="L4341" t="str">
            <v>Institute</v>
          </cell>
          <cell r="M4341">
            <v>2</v>
          </cell>
          <cell r="N4341" t="str">
            <v>Campus Wide</v>
          </cell>
          <cell r="O4341" t="str">
            <v/>
          </cell>
          <cell r="P4341" t="str">
            <v/>
          </cell>
          <cell r="Q4341">
            <v>40</v>
          </cell>
          <cell r="R4341" t="str">
            <v>Année Philologique</v>
          </cell>
          <cell r="S4341" t="str">
            <v/>
          </cell>
        </row>
        <row r="4342">
          <cell r="E4342">
            <v>3208</v>
          </cell>
          <cell r="F4342" t="str">
            <v>Logins</v>
          </cell>
          <cell r="G4342" t="str">
            <v>201903</v>
          </cell>
          <cell r="H4342" t="str">
            <v>University of the Free State</v>
          </cell>
          <cell r="I4342" t="str">
            <v>Bloemfontein</v>
          </cell>
          <cell r="J4342" t="str">
            <v>South Africa</v>
          </cell>
          <cell r="K4342">
            <v>2</v>
          </cell>
          <cell r="L4342" t="str">
            <v>Institute</v>
          </cell>
          <cell r="M4342">
            <v>2</v>
          </cell>
          <cell r="N4342" t="str">
            <v>Campus Wide</v>
          </cell>
          <cell r="O4342" t="str">
            <v/>
          </cell>
          <cell r="P4342" t="str">
            <v/>
          </cell>
          <cell r="Q4342">
            <v>40</v>
          </cell>
          <cell r="R4342" t="str">
            <v>Année Philologique</v>
          </cell>
          <cell r="S4342" t="str">
            <v/>
          </cell>
        </row>
        <row r="4343">
          <cell r="E4343">
            <v>3208</v>
          </cell>
          <cell r="F4343" t="str">
            <v>Logins</v>
          </cell>
          <cell r="G4343" t="str">
            <v>201904</v>
          </cell>
          <cell r="H4343" t="str">
            <v>University of the Free State</v>
          </cell>
          <cell r="I4343" t="str">
            <v>Bloemfontein</v>
          </cell>
          <cell r="J4343" t="str">
            <v>South Africa</v>
          </cell>
          <cell r="K4343">
            <v>2</v>
          </cell>
          <cell r="L4343" t="str">
            <v>Institute</v>
          </cell>
          <cell r="M4343">
            <v>2</v>
          </cell>
          <cell r="N4343" t="str">
            <v>Campus Wide</v>
          </cell>
          <cell r="O4343" t="str">
            <v/>
          </cell>
          <cell r="P4343" t="str">
            <v/>
          </cell>
          <cell r="Q4343">
            <v>40</v>
          </cell>
          <cell r="R4343" t="str">
            <v>Année Philologique</v>
          </cell>
          <cell r="S4343" t="str">
            <v/>
          </cell>
        </row>
        <row r="4344">
          <cell r="E4344">
            <v>3208</v>
          </cell>
          <cell r="F4344" t="str">
            <v>Logins</v>
          </cell>
          <cell r="G4344" t="str">
            <v>201905</v>
          </cell>
          <cell r="H4344" t="str">
            <v>University of the Free State</v>
          </cell>
          <cell r="I4344" t="str">
            <v>Bloemfontein</v>
          </cell>
          <cell r="J4344" t="str">
            <v>South Africa</v>
          </cell>
          <cell r="K4344">
            <v>2</v>
          </cell>
          <cell r="L4344" t="str">
            <v>Institute</v>
          </cell>
          <cell r="M4344">
            <v>2</v>
          </cell>
          <cell r="N4344" t="str">
            <v>Campus Wide</v>
          </cell>
          <cell r="O4344" t="str">
            <v/>
          </cell>
          <cell r="P4344" t="str">
            <v/>
          </cell>
          <cell r="Q4344">
            <v>40</v>
          </cell>
          <cell r="R4344" t="str">
            <v>Année Philologique</v>
          </cell>
          <cell r="S4344" t="str">
            <v/>
          </cell>
        </row>
        <row r="4345">
          <cell r="E4345">
            <v>3208</v>
          </cell>
          <cell r="F4345" t="str">
            <v>Logins</v>
          </cell>
          <cell r="G4345" t="str">
            <v>201906</v>
          </cell>
          <cell r="H4345" t="str">
            <v>University of the Free State</v>
          </cell>
          <cell r="I4345" t="str">
            <v>Bloemfontein</v>
          </cell>
          <cell r="J4345" t="str">
            <v>South Africa</v>
          </cell>
          <cell r="K4345">
            <v>2</v>
          </cell>
          <cell r="L4345" t="str">
            <v>Institute</v>
          </cell>
          <cell r="M4345">
            <v>2</v>
          </cell>
          <cell r="N4345" t="str">
            <v>Campus Wide</v>
          </cell>
          <cell r="O4345" t="str">
            <v/>
          </cell>
          <cell r="P4345" t="str">
            <v/>
          </cell>
          <cell r="Q4345">
            <v>40</v>
          </cell>
          <cell r="R4345" t="str">
            <v>Année Philologique</v>
          </cell>
          <cell r="S4345" t="str">
            <v/>
          </cell>
        </row>
        <row r="4346">
          <cell r="E4346">
            <v>3208</v>
          </cell>
          <cell r="F4346" t="str">
            <v>Logins</v>
          </cell>
          <cell r="G4346" t="str">
            <v>201907</v>
          </cell>
          <cell r="H4346" t="str">
            <v>University of the Free State</v>
          </cell>
          <cell r="I4346" t="str">
            <v>Bloemfontein</v>
          </cell>
          <cell r="J4346" t="str">
            <v>South Africa</v>
          </cell>
          <cell r="K4346">
            <v>2</v>
          </cell>
          <cell r="L4346" t="str">
            <v>Institute</v>
          </cell>
          <cell r="M4346">
            <v>2</v>
          </cell>
          <cell r="N4346" t="str">
            <v>Campus Wide</v>
          </cell>
          <cell r="O4346" t="str">
            <v/>
          </cell>
          <cell r="P4346" t="str">
            <v/>
          </cell>
          <cell r="Q4346">
            <v>40</v>
          </cell>
          <cell r="R4346" t="str">
            <v>Année Philologique</v>
          </cell>
          <cell r="S4346" t="str">
            <v/>
          </cell>
        </row>
        <row r="4347">
          <cell r="E4347">
            <v>3208</v>
          </cell>
          <cell r="F4347" t="str">
            <v>Logins</v>
          </cell>
          <cell r="G4347" t="str">
            <v>201908</v>
          </cell>
          <cell r="H4347" t="str">
            <v>University of the Free State</v>
          </cell>
          <cell r="I4347" t="str">
            <v>Bloemfontein</v>
          </cell>
          <cell r="J4347" t="str">
            <v>South Africa</v>
          </cell>
          <cell r="K4347">
            <v>2</v>
          </cell>
          <cell r="L4347" t="str">
            <v>Institute</v>
          </cell>
          <cell r="M4347">
            <v>2</v>
          </cell>
          <cell r="N4347" t="str">
            <v>Campus Wide</v>
          </cell>
          <cell r="O4347" t="str">
            <v/>
          </cell>
          <cell r="P4347" t="str">
            <v/>
          </cell>
          <cell r="Q4347">
            <v>40</v>
          </cell>
          <cell r="R4347" t="str">
            <v>Année Philologique</v>
          </cell>
          <cell r="S4347" t="str">
            <v/>
          </cell>
        </row>
        <row r="4348">
          <cell r="E4348">
            <v>3208</v>
          </cell>
          <cell r="F4348" t="str">
            <v>Logins</v>
          </cell>
          <cell r="G4348" t="str">
            <v>201909</v>
          </cell>
          <cell r="H4348" t="str">
            <v>University of the Free State</v>
          </cell>
          <cell r="I4348" t="str">
            <v>Bloemfontein</v>
          </cell>
          <cell r="J4348" t="str">
            <v>South Africa</v>
          </cell>
          <cell r="K4348">
            <v>2</v>
          </cell>
          <cell r="L4348" t="str">
            <v>Institute</v>
          </cell>
          <cell r="M4348">
            <v>2</v>
          </cell>
          <cell r="N4348" t="str">
            <v>Campus Wide</v>
          </cell>
          <cell r="O4348" t="str">
            <v/>
          </cell>
          <cell r="P4348" t="str">
            <v/>
          </cell>
          <cell r="Q4348">
            <v>40</v>
          </cell>
          <cell r="R4348" t="str">
            <v>Année Philologique</v>
          </cell>
          <cell r="S4348" t="str">
            <v/>
          </cell>
        </row>
        <row r="4349">
          <cell r="E4349">
            <v>3208</v>
          </cell>
          <cell r="F4349" t="str">
            <v>Logins</v>
          </cell>
          <cell r="G4349" t="str">
            <v>201910</v>
          </cell>
          <cell r="H4349" t="str">
            <v>University of the Free State</v>
          </cell>
          <cell r="I4349" t="str">
            <v>Bloemfontein</v>
          </cell>
          <cell r="J4349" t="str">
            <v>South Africa</v>
          </cell>
          <cell r="K4349">
            <v>2</v>
          </cell>
          <cell r="L4349" t="str">
            <v>Institute</v>
          </cell>
          <cell r="M4349">
            <v>2</v>
          </cell>
          <cell r="N4349" t="str">
            <v>Campus Wide</v>
          </cell>
          <cell r="O4349" t="str">
            <v/>
          </cell>
          <cell r="P4349" t="str">
            <v/>
          </cell>
          <cell r="Q4349">
            <v>40</v>
          </cell>
          <cell r="R4349" t="str">
            <v>Année Philologique</v>
          </cell>
          <cell r="S4349" t="str">
            <v/>
          </cell>
        </row>
        <row r="4350">
          <cell r="E4350">
            <v>3208</v>
          </cell>
          <cell r="F4350" t="str">
            <v>Logins</v>
          </cell>
          <cell r="G4350" t="str">
            <v>201911</v>
          </cell>
          <cell r="H4350" t="str">
            <v>University of the Free State</v>
          </cell>
          <cell r="I4350" t="str">
            <v>Bloemfontein</v>
          </cell>
          <cell r="J4350" t="str">
            <v>South Africa</v>
          </cell>
          <cell r="K4350">
            <v>2</v>
          </cell>
          <cell r="L4350" t="str">
            <v>Institute</v>
          </cell>
          <cell r="M4350">
            <v>2</v>
          </cell>
          <cell r="N4350" t="str">
            <v>Campus Wide</v>
          </cell>
          <cell r="O4350" t="str">
            <v/>
          </cell>
          <cell r="P4350" t="str">
            <v/>
          </cell>
          <cell r="Q4350">
            <v>40</v>
          </cell>
          <cell r="R4350" t="str">
            <v>Année Philologique</v>
          </cell>
          <cell r="S4350" t="str">
            <v/>
          </cell>
        </row>
        <row r="4351">
          <cell r="E4351">
            <v>3209</v>
          </cell>
          <cell r="F4351" t="str">
            <v>Logins</v>
          </cell>
          <cell r="G4351" t="str">
            <v>201902</v>
          </cell>
          <cell r="H4351" t="str">
            <v>University of California Santa Cruz</v>
          </cell>
          <cell r="I4351" t="str">
            <v>Santa Cruz</v>
          </cell>
          <cell r="J4351" t="str">
            <v>USA</v>
          </cell>
          <cell r="K4351">
            <v>1</v>
          </cell>
          <cell r="L4351" t="str">
            <v>Consortium</v>
          </cell>
          <cell r="M4351">
            <v>8</v>
          </cell>
          <cell r="N4351" t="str">
            <v>CARN-1</v>
          </cell>
          <cell r="O4351" t="str">
            <v/>
          </cell>
          <cell r="P4351" t="str">
            <v/>
          </cell>
          <cell r="Q4351">
            <v>40</v>
          </cell>
          <cell r="R4351" t="str">
            <v>Année Philologique</v>
          </cell>
          <cell r="S4351" t="str">
            <v/>
          </cell>
        </row>
        <row r="4352">
          <cell r="E4352">
            <v>3209</v>
          </cell>
          <cell r="F4352" t="str">
            <v>Logins</v>
          </cell>
          <cell r="G4352" t="str">
            <v>201903</v>
          </cell>
          <cell r="H4352" t="str">
            <v>University of California Santa Cruz</v>
          </cell>
          <cell r="I4352" t="str">
            <v>Santa Cruz</v>
          </cell>
          <cell r="J4352" t="str">
            <v>USA</v>
          </cell>
          <cell r="K4352">
            <v>1</v>
          </cell>
          <cell r="L4352" t="str">
            <v>Consortium</v>
          </cell>
          <cell r="M4352">
            <v>8</v>
          </cell>
          <cell r="N4352" t="str">
            <v>CARN-1</v>
          </cell>
          <cell r="O4352" t="str">
            <v/>
          </cell>
          <cell r="P4352" t="str">
            <v/>
          </cell>
          <cell r="Q4352">
            <v>40</v>
          </cell>
          <cell r="R4352" t="str">
            <v>Année Philologique</v>
          </cell>
          <cell r="S4352" t="str">
            <v/>
          </cell>
        </row>
        <row r="4353">
          <cell r="E4353">
            <v>3209</v>
          </cell>
          <cell r="F4353" t="str">
            <v>Logins</v>
          </cell>
          <cell r="G4353" t="str">
            <v>201904</v>
          </cell>
          <cell r="H4353" t="str">
            <v>University of California Santa Cruz</v>
          </cell>
          <cell r="I4353" t="str">
            <v>Santa Cruz</v>
          </cell>
          <cell r="J4353" t="str">
            <v>USA</v>
          </cell>
          <cell r="K4353">
            <v>1</v>
          </cell>
          <cell r="L4353" t="str">
            <v>Consortium</v>
          </cell>
          <cell r="M4353">
            <v>8</v>
          </cell>
          <cell r="N4353" t="str">
            <v>CARN-1</v>
          </cell>
          <cell r="O4353" t="str">
            <v/>
          </cell>
          <cell r="P4353" t="str">
            <v/>
          </cell>
          <cell r="Q4353">
            <v>40</v>
          </cell>
          <cell r="R4353" t="str">
            <v>Année Philologique</v>
          </cell>
          <cell r="S4353" t="str">
            <v/>
          </cell>
        </row>
        <row r="4354">
          <cell r="E4354">
            <v>3209</v>
          </cell>
          <cell r="F4354" t="str">
            <v>Logins</v>
          </cell>
          <cell r="G4354" t="str">
            <v>201911</v>
          </cell>
          <cell r="H4354" t="str">
            <v>University of California Santa Cruz</v>
          </cell>
          <cell r="I4354" t="str">
            <v>Santa Cruz</v>
          </cell>
          <cell r="J4354" t="str">
            <v>USA</v>
          </cell>
          <cell r="K4354">
            <v>1</v>
          </cell>
          <cell r="L4354" t="str">
            <v>Consortium</v>
          </cell>
          <cell r="M4354">
            <v>8</v>
          </cell>
          <cell r="N4354" t="str">
            <v>CARN-1</v>
          </cell>
          <cell r="O4354" t="str">
            <v/>
          </cell>
          <cell r="P4354" t="str">
            <v/>
          </cell>
          <cell r="Q4354">
            <v>40</v>
          </cell>
          <cell r="R4354" t="str">
            <v>Année Philologique</v>
          </cell>
          <cell r="S4354" t="str">
            <v/>
          </cell>
        </row>
        <row r="4355">
          <cell r="E4355">
            <v>3211</v>
          </cell>
          <cell r="F4355" t="str">
            <v>Logins</v>
          </cell>
          <cell r="G4355" t="str">
            <v>201901</v>
          </cell>
          <cell r="H4355" t="str">
            <v>Colby College</v>
          </cell>
          <cell r="I4355" t="str">
            <v>Waterville</v>
          </cell>
          <cell r="J4355" t="str">
            <v>USA</v>
          </cell>
          <cell r="K4355">
            <v>2</v>
          </cell>
          <cell r="L4355" t="str">
            <v>Institute</v>
          </cell>
          <cell r="M4355">
            <v>11</v>
          </cell>
          <cell r="N4355" t="str">
            <v>CARN-4</v>
          </cell>
          <cell r="O4355" t="str">
            <v/>
          </cell>
          <cell r="P4355" t="str">
            <v/>
          </cell>
          <cell r="Q4355">
            <v>3</v>
          </cell>
          <cell r="R4355" t="str">
            <v>Année Philologique</v>
          </cell>
          <cell r="S4355" t="str">
            <v/>
          </cell>
        </row>
        <row r="4356">
          <cell r="E4356">
            <v>3211</v>
          </cell>
          <cell r="F4356" t="str">
            <v>Logins</v>
          </cell>
          <cell r="G4356" t="str">
            <v>201902</v>
          </cell>
          <cell r="H4356" t="str">
            <v>Colby College</v>
          </cell>
          <cell r="I4356" t="str">
            <v>Waterville</v>
          </cell>
          <cell r="J4356" t="str">
            <v>USA</v>
          </cell>
          <cell r="K4356">
            <v>2</v>
          </cell>
          <cell r="L4356" t="str">
            <v>Institute</v>
          </cell>
          <cell r="M4356">
            <v>11</v>
          </cell>
          <cell r="N4356" t="str">
            <v>CARN-4</v>
          </cell>
          <cell r="O4356" t="str">
            <v/>
          </cell>
          <cell r="P4356" t="str">
            <v/>
          </cell>
          <cell r="Q4356">
            <v>3</v>
          </cell>
          <cell r="R4356" t="str">
            <v>Année Philologique</v>
          </cell>
          <cell r="S4356" t="str">
            <v/>
          </cell>
        </row>
        <row r="4357">
          <cell r="E4357">
            <v>3211</v>
          </cell>
          <cell r="F4357" t="str">
            <v>Logins</v>
          </cell>
          <cell r="G4357" t="str">
            <v>201903</v>
          </cell>
          <cell r="H4357" t="str">
            <v>Colby College</v>
          </cell>
          <cell r="I4357" t="str">
            <v>Waterville</v>
          </cell>
          <cell r="J4357" t="str">
            <v>USA</v>
          </cell>
          <cell r="K4357">
            <v>2</v>
          </cell>
          <cell r="L4357" t="str">
            <v>Institute</v>
          </cell>
          <cell r="M4357">
            <v>11</v>
          </cell>
          <cell r="N4357" t="str">
            <v>CARN-4</v>
          </cell>
          <cell r="O4357" t="str">
            <v/>
          </cell>
          <cell r="P4357" t="str">
            <v/>
          </cell>
          <cell r="Q4357">
            <v>3</v>
          </cell>
          <cell r="R4357" t="str">
            <v>Année Philologique</v>
          </cell>
          <cell r="S4357" t="str">
            <v/>
          </cell>
        </row>
        <row r="4358">
          <cell r="E4358">
            <v>3211</v>
          </cell>
          <cell r="F4358" t="str">
            <v>Logins</v>
          </cell>
          <cell r="G4358" t="str">
            <v>201904</v>
          </cell>
          <cell r="H4358" t="str">
            <v>Colby College</v>
          </cell>
          <cell r="I4358" t="str">
            <v>Waterville</v>
          </cell>
          <cell r="J4358" t="str">
            <v>USA</v>
          </cell>
          <cell r="K4358">
            <v>2</v>
          </cell>
          <cell r="L4358" t="str">
            <v>Institute</v>
          </cell>
          <cell r="M4358">
            <v>11</v>
          </cell>
          <cell r="N4358" t="str">
            <v>CARN-4</v>
          </cell>
          <cell r="O4358" t="str">
            <v/>
          </cell>
          <cell r="P4358" t="str">
            <v/>
          </cell>
          <cell r="Q4358">
            <v>3</v>
          </cell>
          <cell r="R4358" t="str">
            <v>Année Philologique</v>
          </cell>
          <cell r="S4358" t="str">
            <v/>
          </cell>
        </row>
        <row r="4359">
          <cell r="E4359">
            <v>3211</v>
          </cell>
          <cell r="F4359" t="str">
            <v>Logins</v>
          </cell>
          <cell r="G4359" t="str">
            <v>201905</v>
          </cell>
          <cell r="H4359" t="str">
            <v>Colby College</v>
          </cell>
          <cell r="I4359" t="str">
            <v>Waterville</v>
          </cell>
          <cell r="J4359" t="str">
            <v>USA</v>
          </cell>
          <cell r="K4359">
            <v>2</v>
          </cell>
          <cell r="L4359" t="str">
            <v>Institute</v>
          </cell>
          <cell r="M4359">
            <v>11</v>
          </cell>
          <cell r="N4359" t="str">
            <v>CARN-4</v>
          </cell>
          <cell r="O4359" t="str">
            <v/>
          </cell>
          <cell r="P4359" t="str">
            <v/>
          </cell>
          <cell r="Q4359">
            <v>3</v>
          </cell>
          <cell r="R4359" t="str">
            <v>Année Philologique</v>
          </cell>
          <cell r="S4359" t="str">
            <v/>
          </cell>
        </row>
        <row r="4360">
          <cell r="E4360">
            <v>3211</v>
          </cell>
          <cell r="F4360" t="str">
            <v>Logins</v>
          </cell>
          <cell r="G4360" t="str">
            <v>201906</v>
          </cell>
          <cell r="H4360" t="str">
            <v>Colby College</v>
          </cell>
          <cell r="I4360" t="str">
            <v>Waterville</v>
          </cell>
          <cell r="J4360" t="str">
            <v>USA</v>
          </cell>
          <cell r="K4360">
            <v>2</v>
          </cell>
          <cell r="L4360" t="str">
            <v>Institute</v>
          </cell>
          <cell r="M4360">
            <v>11</v>
          </cell>
          <cell r="N4360" t="str">
            <v>CARN-4</v>
          </cell>
          <cell r="O4360" t="str">
            <v/>
          </cell>
          <cell r="P4360" t="str">
            <v/>
          </cell>
          <cell r="Q4360">
            <v>3</v>
          </cell>
          <cell r="R4360" t="str">
            <v>Année Philologique</v>
          </cell>
          <cell r="S4360" t="str">
            <v/>
          </cell>
        </row>
        <row r="4361">
          <cell r="E4361">
            <v>3211</v>
          </cell>
          <cell r="F4361" t="str">
            <v>Logins</v>
          </cell>
          <cell r="G4361" t="str">
            <v>201907</v>
          </cell>
          <cell r="H4361" t="str">
            <v>Colby College</v>
          </cell>
          <cell r="I4361" t="str">
            <v>Waterville</v>
          </cell>
          <cell r="J4361" t="str">
            <v>USA</v>
          </cell>
          <cell r="K4361">
            <v>2</v>
          </cell>
          <cell r="L4361" t="str">
            <v>Institute</v>
          </cell>
          <cell r="M4361">
            <v>11</v>
          </cell>
          <cell r="N4361" t="str">
            <v>CARN-4</v>
          </cell>
          <cell r="O4361" t="str">
            <v/>
          </cell>
          <cell r="P4361" t="str">
            <v/>
          </cell>
          <cell r="Q4361">
            <v>3</v>
          </cell>
          <cell r="R4361" t="str">
            <v>Année Philologique</v>
          </cell>
          <cell r="S4361" t="str">
            <v/>
          </cell>
        </row>
        <row r="4362">
          <cell r="E4362">
            <v>3211</v>
          </cell>
          <cell r="F4362" t="str">
            <v>Logins</v>
          </cell>
          <cell r="G4362" t="str">
            <v>201908</v>
          </cell>
          <cell r="H4362" t="str">
            <v>Colby College</v>
          </cell>
          <cell r="I4362" t="str">
            <v>Waterville</v>
          </cell>
          <cell r="J4362" t="str">
            <v>USA</v>
          </cell>
          <cell r="K4362">
            <v>2</v>
          </cell>
          <cell r="L4362" t="str">
            <v>Institute</v>
          </cell>
          <cell r="M4362">
            <v>11</v>
          </cell>
          <cell r="N4362" t="str">
            <v>CARN-4</v>
          </cell>
          <cell r="O4362" t="str">
            <v/>
          </cell>
          <cell r="P4362" t="str">
            <v/>
          </cell>
          <cell r="Q4362">
            <v>3</v>
          </cell>
          <cell r="R4362" t="str">
            <v>Année Philologique</v>
          </cell>
          <cell r="S4362" t="str">
            <v/>
          </cell>
        </row>
        <row r="4363">
          <cell r="E4363">
            <v>3211</v>
          </cell>
          <cell r="F4363" t="str">
            <v>Logins</v>
          </cell>
          <cell r="G4363" t="str">
            <v>201909</v>
          </cell>
          <cell r="H4363" t="str">
            <v>Colby College</v>
          </cell>
          <cell r="I4363" t="str">
            <v>Waterville</v>
          </cell>
          <cell r="J4363" t="str">
            <v>USA</v>
          </cell>
          <cell r="K4363">
            <v>2</v>
          </cell>
          <cell r="L4363" t="str">
            <v>Institute</v>
          </cell>
          <cell r="M4363">
            <v>11</v>
          </cell>
          <cell r="N4363" t="str">
            <v>CARN-4</v>
          </cell>
          <cell r="O4363" t="str">
            <v/>
          </cell>
          <cell r="P4363" t="str">
            <v/>
          </cell>
          <cell r="Q4363">
            <v>3</v>
          </cell>
          <cell r="R4363" t="str">
            <v>Année Philologique</v>
          </cell>
          <cell r="S4363" t="str">
            <v/>
          </cell>
        </row>
        <row r="4364">
          <cell r="E4364">
            <v>3211</v>
          </cell>
          <cell r="F4364" t="str">
            <v>Logins</v>
          </cell>
          <cell r="G4364" t="str">
            <v>201910</v>
          </cell>
          <cell r="H4364" t="str">
            <v>Colby College</v>
          </cell>
          <cell r="I4364" t="str">
            <v>Waterville</v>
          </cell>
          <cell r="J4364" t="str">
            <v>USA</v>
          </cell>
          <cell r="K4364">
            <v>2</v>
          </cell>
          <cell r="L4364" t="str">
            <v>Institute</v>
          </cell>
          <cell r="M4364">
            <v>11</v>
          </cell>
          <cell r="N4364" t="str">
            <v>CARN-4</v>
          </cell>
          <cell r="O4364" t="str">
            <v/>
          </cell>
          <cell r="P4364" t="str">
            <v/>
          </cell>
          <cell r="Q4364">
            <v>3</v>
          </cell>
          <cell r="R4364" t="str">
            <v>Année Philologique</v>
          </cell>
          <cell r="S4364" t="str">
            <v/>
          </cell>
        </row>
        <row r="4365">
          <cell r="E4365">
            <v>3211</v>
          </cell>
          <cell r="F4365" t="str">
            <v>Logins</v>
          </cell>
          <cell r="G4365" t="str">
            <v>201911</v>
          </cell>
          <cell r="H4365" t="str">
            <v>Colby College</v>
          </cell>
          <cell r="I4365" t="str">
            <v>Waterville</v>
          </cell>
          <cell r="J4365" t="str">
            <v>USA</v>
          </cell>
          <cell r="K4365">
            <v>2</v>
          </cell>
          <cell r="L4365" t="str">
            <v>Institute</v>
          </cell>
          <cell r="M4365">
            <v>11</v>
          </cell>
          <cell r="N4365" t="str">
            <v>CARN-4</v>
          </cell>
          <cell r="O4365" t="str">
            <v/>
          </cell>
          <cell r="P4365" t="str">
            <v/>
          </cell>
          <cell r="Q4365">
            <v>3</v>
          </cell>
          <cell r="R4365" t="str">
            <v>Année Philologique</v>
          </cell>
          <cell r="S4365" t="str">
            <v/>
          </cell>
        </row>
        <row r="4366">
          <cell r="E4366">
            <v>3211</v>
          </cell>
          <cell r="F4366" t="str">
            <v>Logins</v>
          </cell>
          <cell r="G4366" t="str">
            <v>201912</v>
          </cell>
          <cell r="H4366" t="str">
            <v>Colby College</v>
          </cell>
          <cell r="I4366" t="str">
            <v>Waterville</v>
          </cell>
          <cell r="J4366" t="str">
            <v>USA</v>
          </cell>
          <cell r="K4366">
            <v>2</v>
          </cell>
          <cell r="L4366" t="str">
            <v>Institute</v>
          </cell>
          <cell r="M4366">
            <v>11</v>
          </cell>
          <cell r="N4366" t="str">
            <v>CARN-4</v>
          </cell>
          <cell r="O4366" t="str">
            <v/>
          </cell>
          <cell r="P4366" t="str">
            <v/>
          </cell>
          <cell r="Q4366">
            <v>3</v>
          </cell>
          <cell r="R4366" t="str">
            <v>Année Philologique</v>
          </cell>
          <cell r="S4366" t="str">
            <v/>
          </cell>
        </row>
        <row r="4367">
          <cell r="E4367">
            <v>3215</v>
          </cell>
          <cell r="F4367" t="str">
            <v>Logins</v>
          </cell>
          <cell r="G4367" t="str">
            <v>201901</v>
          </cell>
          <cell r="H4367" t="str">
            <v>University of Mississippi</v>
          </cell>
          <cell r="I4367" t="str">
            <v>University</v>
          </cell>
          <cell r="J4367" t="str">
            <v>USA</v>
          </cell>
          <cell r="K4367">
            <v>2</v>
          </cell>
          <cell r="L4367" t="str">
            <v>Institute</v>
          </cell>
          <cell r="M4367">
            <v>8</v>
          </cell>
          <cell r="N4367" t="str">
            <v>CARN-1</v>
          </cell>
          <cell r="O4367" t="str">
            <v/>
          </cell>
          <cell r="P4367" t="str">
            <v/>
          </cell>
          <cell r="Q4367">
            <v>40</v>
          </cell>
          <cell r="R4367" t="str">
            <v>Année Philologique</v>
          </cell>
          <cell r="S4367" t="str">
            <v/>
          </cell>
        </row>
        <row r="4368">
          <cell r="E4368">
            <v>3215</v>
          </cell>
          <cell r="F4368" t="str">
            <v>Logins</v>
          </cell>
          <cell r="G4368" t="str">
            <v>201902</v>
          </cell>
          <cell r="H4368" t="str">
            <v>University of Mississippi</v>
          </cell>
          <cell r="I4368" t="str">
            <v>University</v>
          </cell>
          <cell r="J4368" t="str">
            <v>USA</v>
          </cell>
          <cell r="K4368">
            <v>2</v>
          </cell>
          <cell r="L4368" t="str">
            <v>Institute</v>
          </cell>
          <cell r="M4368">
            <v>8</v>
          </cell>
          <cell r="N4368" t="str">
            <v>CARN-1</v>
          </cell>
          <cell r="O4368" t="str">
            <v/>
          </cell>
          <cell r="P4368" t="str">
            <v/>
          </cell>
          <cell r="Q4368">
            <v>40</v>
          </cell>
          <cell r="R4368" t="str">
            <v>Année Philologique</v>
          </cell>
          <cell r="S4368" t="str">
            <v/>
          </cell>
        </row>
        <row r="4369">
          <cell r="E4369">
            <v>3215</v>
          </cell>
          <cell r="F4369" t="str">
            <v>Logins</v>
          </cell>
          <cell r="G4369" t="str">
            <v>201903</v>
          </cell>
          <cell r="H4369" t="str">
            <v>University of Mississippi</v>
          </cell>
          <cell r="I4369" t="str">
            <v>University</v>
          </cell>
          <cell r="J4369" t="str">
            <v>USA</v>
          </cell>
          <cell r="K4369">
            <v>2</v>
          </cell>
          <cell r="L4369" t="str">
            <v>Institute</v>
          </cell>
          <cell r="M4369">
            <v>8</v>
          </cell>
          <cell r="N4369" t="str">
            <v>CARN-1</v>
          </cell>
          <cell r="O4369" t="str">
            <v/>
          </cell>
          <cell r="P4369" t="str">
            <v/>
          </cell>
          <cell r="Q4369">
            <v>40</v>
          </cell>
          <cell r="R4369" t="str">
            <v>Année Philologique</v>
          </cell>
          <cell r="S4369" t="str">
            <v/>
          </cell>
        </row>
        <row r="4370">
          <cell r="E4370">
            <v>3215</v>
          </cell>
          <cell r="F4370" t="str">
            <v>Logins</v>
          </cell>
          <cell r="G4370" t="str">
            <v>201904</v>
          </cell>
          <cell r="H4370" t="str">
            <v>University of Mississippi</v>
          </cell>
          <cell r="I4370" t="str">
            <v>University</v>
          </cell>
          <cell r="J4370" t="str">
            <v>USA</v>
          </cell>
          <cell r="K4370">
            <v>2</v>
          </cell>
          <cell r="L4370" t="str">
            <v>Institute</v>
          </cell>
          <cell r="M4370">
            <v>8</v>
          </cell>
          <cell r="N4370" t="str">
            <v>CARN-1</v>
          </cell>
          <cell r="O4370" t="str">
            <v/>
          </cell>
          <cell r="P4370" t="str">
            <v/>
          </cell>
          <cell r="Q4370">
            <v>40</v>
          </cell>
          <cell r="R4370" t="str">
            <v>Année Philologique</v>
          </cell>
          <cell r="S4370" t="str">
            <v/>
          </cell>
        </row>
        <row r="4371">
          <cell r="E4371">
            <v>3215</v>
          </cell>
          <cell r="F4371" t="str">
            <v>Logins</v>
          </cell>
          <cell r="G4371" t="str">
            <v>201905</v>
          </cell>
          <cell r="H4371" t="str">
            <v>University of Mississippi</v>
          </cell>
          <cell r="I4371" t="str">
            <v>University</v>
          </cell>
          <cell r="J4371" t="str">
            <v>USA</v>
          </cell>
          <cell r="K4371">
            <v>2</v>
          </cell>
          <cell r="L4371" t="str">
            <v>Institute</v>
          </cell>
          <cell r="M4371">
            <v>8</v>
          </cell>
          <cell r="N4371" t="str">
            <v>CARN-1</v>
          </cell>
          <cell r="O4371" t="str">
            <v/>
          </cell>
          <cell r="P4371" t="str">
            <v/>
          </cell>
          <cell r="Q4371">
            <v>40</v>
          </cell>
          <cell r="R4371" t="str">
            <v>Année Philologique</v>
          </cell>
          <cell r="S4371" t="str">
            <v/>
          </cell>
        </row>
        <row r="4372">
          <cell r="E4372">
            <v>3215</v>
          </cell>
          <cell r="F4372" t="str">
            <v>Logins</v>
          </cell>
          <cell r="G4372" t="str">
            <v>201906</v>
          </cell>
          <cell r="H4372" t="str">
            <v>University of Mississippi</v>
          </cell>
          <cell r="I4372" t="str">
            <v>University</v>
          </cell>
          <cell r="J4372" t="str">
            <v>USA</v>
          </cell>
          <cell r="K4372">
            <v>2</v>
          </cell>
          <cell r="L4372" t="str">
            <v>Institute</v>
          </cell>
          <cell r="M4372">
            <v>8</v>
          </cell>
          <cell r="N4372" t="str">
            <v>CARN-1</v>
          </cell>
          <cell r="O4372" t="str">
            <v/>
          </cell>
          <cell r="P4372" t="str">
            <v/>
          </cell>
          <cell r="Q4372">
            <v>40</v>
          </cell>
          <cell r="R4372" t="str">
            <v>Année Philologique</v>
          </cell>
          <cell r="S4372" t="str">
            <v/>
          </cell>
        </row>
        <row r="4373">
          <cell r="E4373">
            <v>3215</v>
          </cell>
          <cell r="F4373" t="str">
            <v>Logins</v>
          </cell>
          <cell r="G4373" t="str">
            <v>201907</v>
          </cell>
          <cell r="H4373" t="str">
            <v>University of Mississippi</v>
          </cell>
          <cell r="I4373" t="str">
            <v>University</v>
          </cell>
          <cell r="J4373" t="str">
            <v>USA</v>
          </cell>
          <cell r="K4373">
            <v>2</v>
          </cell>
          <cell r="L4373" t="str">
            <v>Institute</v>
          </cell>
          <cell r="M4373">
            <v>8</v>
          </cell>
          <cell r="N4373" t="str">
            <v>CARN-1</v>
          </cell>
          <cell r="O4373" t="str">
            <v/>
          </cell>
          <cell r="P4373" t="str">
            <v/>
          </cell>
          <cell r="Q4373">
            <v>40</v>
          </cell>
          <cell r="R4373" t="str">
            <v>Année Philologique</v>
          </cell>
          <cell r="S4373" t="str">
            <v/>
          </cell>
        </row>
        <row r="4374">
          <cell r="E4374">
            <v>3215</v>
          </cell>
          <cell r="F4374" t="str">
            <v>Logins</v>
          </cell>
          <cell r="G4374" t="str">
            <v>201908</v>
          </cell>
          <cell r="H4374" t="str">
            <v>University of Mississippi</v>
          </cell>
          <cell r="I4374" t="str">
            <v>University</v>
          </cell>
          <cell r="J4374" t="str">
            <v>USA</v>
          </cell>
          <cell r="K4374">
            <v>2</v>
          </cell>
          <cell r="L4374" t="str">
            <v>Institute</v>
          </cell>
          <cell r="M4374">
            <v>8</v>
          </cell>
          <cell r="N4374" t="str">
            <v>CARN-1</v>
          </cell>
          <cell r="O4374" t="str">
            <v/>
          </cell>
          <cell r="P4374" t="str">
            <v/>
          </cell>
          <cell r="Q4374">
            <v>40</v>
          </cell>
          <cell r="R4374" t="str">
            <v>Année Philologique</v>
          </cell>
          <cell r="S4374" t="str">
            <v/>
          </cell>
        </row>
        <row r="4375">
          <cell r="E4375">
            <v>3215</v>
          </cell>
          <cell r="F4375" t="str">
            <v>Logins</v>
          </cell>
          <cell r="G4375" t="str">
            <v>201909</v>
          </cell>
          <cell r="H4375" t="str">
            <v>University of Mississippi</v>
          </cell>
          <cell r="I4375" t="str">
            <v>University</v>
          </cell>
          <cell r="J4375" t="str">
            <v>USA</v>
          </cell>
          <cell r="K4375">
            <v>2</v>
          </cell>
          <cell r="L4375" t="str">
            <v>Institute</v>
          </cell>
          <cell r="M4375">
            <v>8</v>
          </cell>
          <cell r="N4375" t="str">
            <v>CARN-1</v>
          </cell>
          <cell r="O4375" t="str">
            <v/>
          </cell>
          <cell r="P4375" t="str">
            <v/>
          </cell>
          <cell r="Q4375">
            <v>40</v>
          </cell>
          <cell r="R4375" t="str">
            <v>Année Philologique</v>
          </cell>
          <cell r="S4375" t="str">
            <v/>
          </cell>
        </row>
        <row r="4376">
          <cell r="E4376">
            <v>3215</v>
          </cell>
          <cell r="F4376" t="str">
            <v>Logins</v>
          </cell>
          <cell r="G4376" t="str">
            <v>201910</v>
          </cell>
          <cell r="H4376" t="str">
            <v>University of Mississippi</v>
          </cell>
          <cell r="I4376" t="str">
            <v>University</v>
          </cell>
          <cell r="J4376" t="str">
            <v>USA</v>
          </cell>
          <cell r="K4376">
            <v>2</v>
          </cell>
          <cell r="L4376" t="str">
            <v>Institute</v>
          </cell>
          <cell r="M4376">
            <v>8</v>
          </cell>
          <cell r="N4376" t="str">
            <v>CARN-1</v>
          </cell>
          <cell r="O4376" t="str">
            <v/>
          </cell>
          <cell r="P4376" t="str">
            <v/>
          </cell>
          <cell r="Q4376">
            <v>40</v>
          </cell>
          <cell r="R4376" t="str">
            <v>Année Philologique</v>
          </cell>
          <cell r="S4376" t="str">
            <v/>
          </cell>
        </row>
        <row r="4377">
          <cell r="E4377">
            <v>3215</v>
          </cell>
          <cell r="F4377" t="str">
            <v>Logins</v>
          </cell>
          <cell r="G4377" t="str">
            <v>201911</v>
          </cell>
          <cell r="H4377" t="str">
            <v>University of Mississippi</v>
          </cell>
          <cell r="I4377" t="str">
            <v>University</v>
          </cell>
          <cell r="J4377" t="str">
            <v>USA</v>
          </cell>
          <cell r="K4377">
            <v>2</v>
          </cell>
          <cell r="L4377" t="str">
            <v>Institute</v>
          </cell>
          <cell r="M4377">
            <v>8</v>
          </cell>
          <cell r="N4377" t="str">
            <v>CARN-1</v>
          </cell>
          <cell r="O4377" t="str">
            <v/>
          </cell>
          <cell r="P4377" t="str">
            <v/>
          </cell>
          <cell r="Q4377">
            <v>40</v>
          </cell>
          <cell r="R4377" t="str">
            <v>Année Philologique</v>
          </cell>
          <cell r="S4377" t="str">
            <v/>
          </cell>
        </row>
        <row r="4378">
          <cell r="E4378">
            <v>3215</v>
          </cell>
          <cell r="F4378" t="str">
            <v>Logins</v>
          </cell>
          <cell r="G4378" t="str">
            <v>201912</v>
          </cell>
          <cell r="H4378" t="str">
            <v>University of Mississippi</v>
          </cell>
          <cell r="I4378" t="str">
            <v>University</v>
          </cell>
          <cell r="J4378" t="str">
            <v>USA</v>
          </cell>
          <cell r="K4378">
            <v>2</v>
          </cell>
          <cell r="L4378" t="str">
            <v>Institute</v>
          </cell>
          <cell r="M4378">
            <v>8</v>
          </cell>
          <cell r="N4378" t="str">
            <v>CARN-1</v>
          </cell>
          <cell r="O4378" t="str">
            <v/>
          </cell>
          <cell r="P4378" t="str">
            <v/>
          </cell>
          <cell r="Q4378">
            <v>40</v>
          </cell>
          <cell r="R4378" t="str">
            <v>Année Philologique</v>
          </cell>
          <cell r="S4378" t="str">
            <v/>
          </cell>
        </row>
        <row r="4379">
          <cell r="E4379">
            <v>3220</v>
          </cell>
          <cell r="F4379" t="str">
            <v>Logins</v>
          </cell>
          <cell r="G4379" t="str">
            <v>201904</v>
          </cell>
          <cell r="H4379" t="str">
            <v>Oberlin College</v>
          </cell>
          <cell r="I4379" t="str">
            <v>Oberlin</v>
          </cell>
          <cell r="J4379" t="str">
            <v>USA</v>
          </cell>
          <cell r="K4379">
            <v>2</v>
          </cell>
          <cell r="L4379" t="str">
            <v>Institute</v>
          </cell>
          <cell r="M4379">
            <v>11</v>
          </cell>
          <cell r="N4379" t="str">
            <v>CARN-4</v>
          </cell>
          <cell r="O4379" t="str">
            <v/>
          </cell>
          <cell r="P4379" t="str">
            <v/>
          </cell>
          <cell r="Q4379">
            <v>2</v>
          </cell>
          <cell r="R4379" t="str">
            <v>Année Philologique</v>
          </cell>
          <cell r="S4379" t="str">
            <v/>
          </cell>
        </row>
        <row r="4380">
          <cell r="E4380">
            <v>3220</v>
          </cell>
          <cell r="F4380" t="str">
            <v>Logins</v>
          </cell>
          <cell r="G4380" t="str">
            <v>201905</v>
          </cell>
          <cell r="H4380" t="str">
            <v>Oberlin College</v>
          </cell>
          <cell r="I4380" t="str">
            <v>Oberlin</v>
          </cell>
          <cell r="J4380" t="str">
            <v>USA</v>
          </cell>
          <cell r="K4380">
            <v>2</v>
          </cell>
          <cell r="L4380" t="str">
            <v>Institute</v>
          </cell>
          <cell r="M4380">
            <v>11</v>
          </cell>
          <cell r="N4380" t="str">
            <v>CARN-4</v>
          </cell>
          <cell r="O4380" t="str">
            <v/>
          </cell>
          <cell r="P4380" t="str">
            <v/>
          </cell>
          <cell r="Q4380">
            <v>2</v>
          </cell>
          <cell r="R4380" t="str">
            <v>Année Philologique</v>
          </cell>
          <cell r="S4380" t="str">
            <v/>
          </cell>
        </row>
        <row r="4381">
          <cell r="E4381">
            <v>3220</v>
          </cell>
          <cell r="F4381" t="str">
            <v>Logins</v>
          </cell>
          <cell r="G4381" t="str">
            <v>201906</v>
          </cell>
          <cell r="H4381" t="str">
            <v>Oberlin College</v>
          </cell>
          <cell r="I4381" t="str">
            <v>Oberlin</v>
          </cell>
          <cell r="J4381" t="str">
            <v>USA</v>
          </cell>
          <cell r="K4381">
            <v>2</v>
          </cell>
          <cell r="L4381" t="str">
            <v>Institute</v>
          </cell>
          <cell r="M4381">
            <v>11</v>
          </cell>
          <cell r="N4381" t="str">
            <v>CARN-4</v>
          </cell>
          <cell r="O4381" t="str">
            <v/>
          </cell>
          <cell r="P4381" t="str">
            <v/>
          </cell>
          <cell r="Q4381">
            <v>2</v>
          </cell>
          <cell r="R4381" t="str">
            <v>Année Philologique</v>
          </cell>
          <cell r="S4381" t="str">
            <v/>
          </cell>
        </row>
        <row r="4382">
          <cell r="E4382">
            <v>3220</v>
          </cell>
          <cell r="F4382" t="str">
            <v>Logins</v>
          </cell>
          <cell r="G4382" t="str">
            <v>201907</v>
          </cell>
          <cell r="H4382" t="str">
            <v>Oberlin College</v>
          </cell>
          <cell r="I4382" t="str">
            <v>Oberlin</v>
          </cell>
          <cell r="J4382" t="str">
            <v>USA</v>
          </cell>
          <cell r="K4382">
            <v>2</v>
          </cell>
          <cell r="L4382" t="str">
            <v>Institute</v>
          </cell>
          <cell r="M4382">
            <v>11</v>
          </cell>
          <cell r="N4382" t="str">
            <v>CARN-4</v>
          </cell>
          <cell r="O4382" t="str">
            <v/>
          </cell>
          <cell r="P4382" t="str">
            <v/>
          </cell>
          <cell r="Q4382">
            <v>2</v>
          </cell>
          <cell r="R4382" t="str">
            <v>Année Philologique</v>
          </cell>
          <cell r="S4382" t="str">
            <v/>
          </cell>
        </row>
        <row r="4383">
          <cell r="E4383">
            <v>3220</v>
          </cell>
          <cell r="F4383" t="str">
            <v>Logins</v>
          </cell>
          <cell r="G4383" t="str">
            <v>201908</v>
          </cell>
          <cell r="H4383" t="str">
            <v>Oberlin College</v>
          </cell>
          <cell r="I4383" t="str">
            <v>Oberlin</v>
          </cell>
          <cell r="J4383" t="str">
            <v>USA</v>
          </cell>
          <cell r="K4383">
            <v>2</v>
          </cell>
          <cell r="L4383" t="str">
            <v>Institute</v>
          </cell>
          <cell r="M4383">
            <v>11</v>
          </cell>
          <cell r="N4383" t="str">
            <v>CARN-4</v>
          </cell>
          <cell r="O4383" t="str">
            <v/>
          </cell>
          <cell r="P4383" t="str">
            <v/>
          </cell>
          <cell r="Q4383">
            <v>2</v>
          </cell>
          <cell r="R4383" t="str">
            <v>Année Philologique</v>
          </cell>
          <cell r="S4383" t="str">
            <v/>
          </cell>
        </row>
        <row r="4384">
          <cell r="E4384">
            <v>3220</v>
          </cell>
          <cell r="F4384" t="str">
            <v>Logins</v>
          </cell>
          <cell r="G4384" t="str">
            <v>201909</v>
          </cell>
          <cell r="H4384" t="str">
            <v>Oberlin College</v>
          </cell>
          <cell r="I4384" t="str">
            <v>Oberlin</v>
          </cell>
          <cell r="J4384" t="str">
            <v>USA</v>
          </cell>
          <cell r="K4384">
            <v>2</v>
          </cell>
          <cell r="L4384" t="str">
            <v>Institute</v>
          </cell>
          <cell r="M4384">
            <v>11</v>
          </cell>
          <cell r="N4384" t="str">
            <v>CARN-4</v>
          </cell>
          <cell r="O4384" t="str">
            <v/>
          </cell>
          <cell r="P4384" t="str">
            <v/>
          </cell>
          <cell r="Q4384">
            <v>2</v>
          </cell>
          <cell r="R4384" t="str">
            <v>Année Philologique</v>
          </cell>
          <cell r="S4384" t="str">
            <v/>
          </cell>
        </row>
        <row r="4385">
          <cell r="E4385">
            <v>3220</v>
          </cell>
          <cell r="F4385" t="str">
            <v>Logins</v>
          </cell>
          <cell r="G4385" t="str">
            <v>201910</v>
          </cell>
          <cell r="H4385" t="str">
            <v>Oberlin College</v>
          </cell>
          <cell r="I4385" t="str">
            <v>Oberlin</v>
          </cell>
          <cell r="J4385" t="str">
            <v>USA</v>
          </cell>
          <cell r="K4385">
            <v>2</v>
          </cell>
          <cell r="L4385" t="str">
            <v>Institute</v>
          </cell>
          <cell r="M4385">
            <v>11</v>
          </cell>
          <cell r="N4385" t="str">
            <v>CARN-4</v>
          </cell>
          <cell r="O4385" t="str">
            <v/>
          </cell>
          <cell r="P4385" t="str">
            <v/>
          </cell>
          <cell r="Q4385">
            <v>2</v>
          </cell>
          <cell r="R4385" t="str">
            <v>Année Philologique</v>
          </cell>
          <cell r="S4385" t="str">
            <v/>
          </cell>
        </row>
        <row r="4386">
          <cell r="E4386">
            <v>3220</v>
          </cell>
          <cell r="F4386" t="str">
            <v>Logins</v>
          </cell>
          <cell r="G4386" t="str">
            <v>201911</v>
          </cell>
          <cell r="H4386" t="str">
            <v>Oberlin College</v>
          </cell>
          <cell r="I4386" t="str">
            <v>Oberlin</v>
          </cell>
          <cell r="J4386" t="str">
            <v>USA</v>
          </cell>
          <cell r="K4386">
            <v>2</v>
          </cell>
          <cell r="L4386" t="str">
            <v>Institute</v>
          </cell>
          <cell r="M4386">
            <v>11</v>
          </cell>
          <cell r="N4386" t="str">
            <v>CARN-4</v>
          </cell>
          <cell r="O4386" t="str">
            <v/>
          </cell>
          <cell r="P4386" t="str">
            <v/>
          </cell>
          <cell r="Q4386">
            <v>2</v>
          </cell>
          <cell r="R4386" t="str">
            <v>Année Philologique</v>
          </cell>
          <cell r="S4386" t="str">
            <v/>
          </cell>
        </row>
        <row r="4387">
          <cell r="E4387">
            <v>3220</v>
          </cell>
          <cell r="F4387" t="str">
            <v>Logins</v>
          </cell>
          <cell r="G4387" t="str">
            <v>201912</v>
          </cell>
          <cell r="H4387" t="str">
            <v>Oberlin College</v>
          </cell>
          <cell r="I4387" t="str">
            <v>Oberlin</v>
          </cell>
          <cell r="J4387" t="str">
            <v>USA</v>
          </cell>
          <cell r="K4387">
            <v>2</v>
          </cell>
          <cell r="L4387" t="str">
            <v>Institute</v>
          </cell>
          <cell r="M4387">
            <v>11</v>
          </cell>
          <cell r="N4387" t="str">
            <v>CARN-4</v>
          </cell>
          <cell r="O4387" t="str">
            <v/>
          </cell>
          <cell r="P4387" t="str">
            <v/>
          </cell>
          <cell r="Q4387">
            <v>2</v>
          </cell>
          <cell r="R4387" t="str">
            <v>Année Philologique</v>
          </cell>
          <cell r="S4387" t="str">
            <v/>
          </cell>
        </row>
        <row r="4388">
          <cell r="E4388">
            <v>3222</v>
          </cell>
          <cell r="F4388" t="str">
            <v>Logins</v>
          </cell>
          <cell r="G4388" t="str">
            <v>201901</v>
          </cell>
          <cell r="H4388" t="str">
            <v>Brigham Young University</v>
          </cell>
          <cell r="I4388" t="str">
            <v>Provo</v>
          </cell>
          <cell r="J4388" t="str">
            <v>USA</v>
          </cell>
          <cell r="K4388">
            <v>2</v>
          </cell>
          <cell r="L4388" t="str">
            <v>Institute</v>
          </cell>
          <cell r="M4388">
            <v>8</v>
          </cell>
          <cell r="N4388" t="str">
            <v>CARN-1</v>
          </cell>
          <cell r="O4388" t="str">
            <v/>
          </cell>
          <cell r="P4388" t="str">
            <v/>
          </cell>
          <cell r="Q4388">
            <v>40</v>
          </cell>
          <cell r="R4388" t="str">
            <v>Année Philologique</v>
          </cell>
          <cell r="S4388" t="str">
            <v/>
          </cell>
        </row>
        <row r="4389">
          <cell r="E4389">
            <v>3222</v>
          </cell>
          <cell r="F4389" t="str">
            <v>Logins</v>
          </cell>
          <cell r="G4389" t="str">
            <v>201902</v>
          </cell>
          <cell r="H4389" t="str">
            <v>Brigham Young University</v>
          </cell>
          <cell r="I4389" t="str">
            <v>Provo</v>
          </cell>
          <cell r="J4389" t="str">
            <v>USA</v>
          </cell>
          <cell r="K4389">
            <v>2</v>
          </cell>
          <cell r="L4389" t="str">
            <v>Institute</v>
          </cell>
          <cell r="M4389">
            <v>8</v>
          </cell>
          <cell r="N4389" t="str">
            <v>CARN-1</v>
          </cell>
          <cell r="O4389" t="str">
            <v/>
          </cell>
          <cell r="P4389" t="str">
            <v/>
          </cell>
          <cell r="Q4389">
            <v>40</v>
          </cell>
          <cell r="R4389" t="str">
            <v>Année Philologique</v>
          </cell>
          <cell r="S4389" t="str">
            <v/>
          </cell>
        </row>
        <row r="4390">
          <cell r="E4390">
            <v>3222</v>
          </cell>
          <cell r="F4390" t="str">
            <v>Logins</v>
          </cell>
          <cell r="G4390" t="str">
            <v>201903</v>
          </cell>
          <cell r="H4390" t="str">
            <v>Brigham Young University</v>
          </cell>
          <cell r="I4390" t="str">
            <v>Provo</v>
          </cell>
          <cell r="J4390" t="str">
            <v>USA</v>
          </cell>
          <cell r="K4390">
            <v>2</v>
          </cell>
          <cell r="L4390" t="str">
            <v>Institute</v>
          </cell>
          <cell r="M4390">
            <v>8</v>
          </cell>
          <cell r="N4390" t="str">
            <v>CARN-1</v>
          </cell>
          <cell r="O4390" t="str">
            <v/>
          </cell>
          <cell r="P4390" t="str">
            <v/>
          </cell>
          <cell r="Q4390">
            <v>40</v>
          </cell>
          <cell r="R4390" t="str">
            <v>Année Philologique</v>
          </cell>
          <cell r="S4390" t="str">
            <v/>
          </cell>
        </row>
        <row r="4391">
          <cell r="E4391">
            <v>3222</v>
          </cell>
          <cell r="F4391" t="str">
            <v>Logins</v>
          </cell>
          <cell r="G4391" t="str">
            <v>201904</v>
          </cell>
          <cell r="H4391" t="str">
            <v>Brigham Young University</v>
          </cell>
          <cell r="I4391" t="str">
            <v>Provo</v>
          </cell>
          <cell r="J4391" t="str">
            <v>USA</v>
          </cell>
          <cell r="K4391">
            <v>2</v>
          </cell>
          <cell r="L4391" t="str">
            <v>Institute</v>
          </cell>
          <cell r="M4391">
            <v>8</v>
          </cell>
          <cell r="N4391" t="str">
            <v>CARN-1</v>
          </cell>
          <cell r="O4391" t="str">
            <v/>
          </cell>
          <cell r="P4391" t="str">
            <v/>
          </cell>
          <cell r="Q4391">
            <v>40</v>
          </cell>
          <cell r="R4391" t="str">
            <v>Année Philologique</v>
          </cell>
          <cell r="S4391" t="str">
            <v/>
          </cell>
        </row>
        <row r="4392">
          <cell r="E4392">
            <v>3222</v>
          </cell>
          <cell r="F4392" t="str">
            <v>Logins</v>
          </cell>
          <cell r="G4392" t="str">
            <v>201905</v>
          </cell>
          <cell r="H4392" t="str">
            <v>Brigham Young University</v>
          </cell>
          <cell r="I4392" t="str">
            <v>Provo</v>
          </cell>
          <cell r="J4392" t="str">
            <v>USA</v>
          </cell>
          <cell r="K4392">
            <v>2</v>
          </cell>
          <cell r="L4392" t="str">
            <v>Institute</v>
          </cell>
          <cell r="M4392">
            <v>8</v>
          </cell>
          <cell r="N4392" t="str">
            <v>CARN-1</v>
          </cell>
          <cell r="O4392" t="str">
            <v/>
          </cell>
          <cell r="P4392" t="str">
            <v/>
          </cell>
          <cell r="Q4392">
            <v>40</v>
          </cell>
          <cell r="R4392" t="str">
            <v>Année Philologique</v>
          </cell>
          <cell r="S4392" t="str">
            <v/>
          </cell>
        </row>
        <row r="4393">
          <cell r="E4393">
            <v>3222</v>
          </cell>
          <cell r="F4393" t="str">
            <v>Logins</v>
          </cell>
          <cell r="G4393" t="str">
            <v>201906</v>
          </cell>
          <cell r="H4393" t="str">
            <v>Brigham Young University</v>
          </cell>
          <cell r="I4393" t="str">
            <v>Provo</v>
          </cell>
          <cell r="J4393" t="str">
            <v>USA</v>
          </cell>
          <cell r="K4393">
            <v>2</v>
          </cell>
          <cell r="L4393" t="str">
            <v>Institute</v>
          </cell>
          <cell r="M4393">
            <v>8</v>
          </cell>
          <cell r="N4393" t="str">
            <v>CARN-1</v>
          </cell>
          <cell r="O4393" t="str">
            <v/>
          </cell>
          <cell r="P4393" t="str">
            <v/>
          </cell>
          <cell r="Q4393">
            <v>40</v>
          </cell>
          <cell r="R4393" t="str">
            <v>Année Philologique</v>
          </cell>
          <cell r="S4393" t="str">
            <v/>
          </cell>
        </row>
        <row r="4394">
          <cell r="E4394">
            <v>3222</v>
          </cell>
          <cell r="F4394" t="str">
            <v>Logins</v>
          </cell>
          <cell r="G4394" t="str">
            <v>201907</v>
          </cell>
          <cell r="H4394" t="str">
            <v>Brigham Young University</v>
          </cell>
          <cell r="I4394" t="str">
            <v>Provo</v>
          </cell>
          <cell r="J4394" t="str">
            <v>USA</v>
          </cell>
          <cell r="K4394">
            <v>2</v>
          </cell>
          <cell r="L4394" t="str">
            <v>Institute</v>
          </cell>
          <cell r="M4394">
            <v>8</v>
          </cell>
          <cell r="N4394" t="str">
            <v>CARN-1</v>
          </cell>
          <cell r="O4394" t="str">
            <v/>
          </cell>
          <cell r="P4394" t="str">
            <v/>
          </cell>
          <cell r="Q4394">
            <v>40</v>
          </cell>
          <cell r="R4394" t="str">
            <v>Année Philologique</v>
          </cell>
          <cell r="S4394" t="str">
            <v/>
          </cell>
        </row>
        <row r="4395">
          <cell r="E4395">
            <v>3222</v>
          </cell>
          <cell r="F4395" t="str">
            <v>Logins</v>
          </cell>
          <cell r="G4395" t="str">
            <v>201908</v>
          </cell>
          <cell r="H4395" t="str">
            <v>Brigham Young University</v>
          </cell>
          <cell r="I4395" t="str">
            <v>Provo</v>
          </cell>
          <cell r="J4395" t="str">
            <v>USA</v>
          </cell>
          <cell r="K4395">
            <v>2</v>
          </cell>
          <cell r="L4395" t="str">
            <v>Institute</v>
          </cell>
          <cell r="M4395">
            <v>8</v>
          </cell>
          <cell r="N4395" t="str">
            <v>CARN-1</v>
          </cell>
          <cell r="O4395" t="str">
            <v/>
          </cell>
          <cell r="P4395" t="str">
            <v/>
          </cell>
          <cell r="Q4395">
            <v>40</v>
          </cell>
          <cell r="R4395" t="str">
            <v>Année Philologique</v>
          </cell>
          <cell r="S4395" t="str">
            <v/>
          </cell>
        </row>
        <row r="4396">
          <cell r="E4396">
            <v>3222</v>
          </cell>
          <cell r="F4396" t="str">
            <v>Logins</v>
          </cell>
          <cell r="G4396" t="str">
            <v>201909</v>
          </cell>
          <cell r="H4396" t="str">
            <v>Brigham Young University</v>
          </cell>
          <cell r="I4396" t="str">
            <v>Provo</v>
          </cell>
          <cell r="J4396" t="str">
            <v>USA</v>
          </cell>
          <cell r="K4396">
            <v>2</v>
          </cell>
          <cell r="L4396" t="str">
            <v>Institute</v>
          </cell>
          <cell r="M4396">
            <v>8</v>
          </cell>
          <cell r="N4396" t="str">
            <v>CARN-1</v>
          </cell>
          <cell r="O4396" t="str">
            <v/>
          </cell>
          <cell r="P4396" t="str">
            <v/>
          </cell>
          <cell r="Q4396">
            <v>40</v>
          </cell>
          <cell r="R4396" t="str">
            <v>Année Philologique</v>
          </cell>
          <cell r="S4396" t="str">
            <v/>
          </cell>
        </row>
        <row r="4397">
          <cell r="E4397">
            <v>3222</v>
          </cell>
          <cell r="F4397" t="str">
            <v>Logins</v>
          </cell>
          <cell r="G4397" t="str">
            <v>201910</v>
          </cell>
          <cell r="H4397" t="str">
            <v>Brigham Young University</v>
          </cell>
          <cell r="I4397" t="str">
            <v>Provo</v>
          </cell>
          <cell r="J4397" t="str">
            <v>USA</v>
          </cell>
          <cell r="K4397">
            <v>2</v>
          </cell>
          <cell r="L4397" t="str">
            <v>Institute</v>
          </cell>
          <cell r="M4397">
            <v>8</v>
          </cell>
          <cell r="N4397" t="str">
            <v>CARN-1</v>
          </cell>
          <cell r="O4397" t="str">
            <v/>
          </cell>
          <cell r="P4397" t="str">
            <v/>
          </cell>
          <cell r="Q4397">
            <v>40</v>
          </cell>
          <cell r="R4397" t="str">
            <v>Année Philologique</v>
          </cell>
          <cell r="S4397" t="str">
            <v/>
          </cell>
        </row>
        <row r="4398">
          <cell r="E4398">
            <v>3222</v>
          </cell>
          <cell r="F4398" t="str">
            <v>Logins</v>
          </cell>
          <cell r="G4398" t="str">
            <v>201911</v>
          </cell>
          <cell r="H4398" t="str">
            <v>Brigham Young University</v>
          </cell>
          <cell r="I4398" t="str">
            <v>Provo</v>
          </cell>
          <cell r="J4398" t="str">
            <v>USA</v>
          </cell>
          <cell r="K4398">
            <v>2</v>
          </cell>
          <cell r="L4398" t="str">
            <v>Institute</v>
          </cell>
          <cell r="M4398">
            <v>8</v>
          </cell>
          <cell r="N4398" t="str">
            <v>CARN-1</v>
          </cell>
          <cell r="O4398" t="str">
            <v/>
          </cell>
          <cell r="P4398" t="str">
            <v/>
          </cell>
          <cell r="Q4398">
            <v>40</v>
          </cell>
          <cell r="R4398" t="str">
            <v>Année Philologique</v>
          </cell>
          <cell r="S4398" t="str">
            <v/>
          </cell>
        </row>
        <row r="4399">
          <cell r="E4399">
            <v>3222</v>
          </cell>
          <cell r="F4399" t="str">
            <v>Logins</v>
          </cell>
          <cell r="G4399" t="str">
            <v>201912</v>
          </cell>
          <cell r="H4399" t="str">
            <v>Brigham Young University</v>
          </cell>
          <cell r="I4399" t="str">
            <v>Provo</v>
          </cell>
          <cell r="J4399" t="str">
            <v>USA</v>
          </cell>
          <cell r="K4399">
            <v>2</v>
          </cell>
          <cell r="L4399" t="str">
            <v>Institute</v>
          </cell>
          <cell r="M4399">
            <v>8</v>
          </cell>
          <cell r="N4399" t="str">
            <v>CARN-1</v>
          </cell>
          <cell r="O4399" t="str">
            <v/>
          </cell>
          <cell r="P4399" t="str">
            <v/>
          </cell>
          <cell r="Q4399">
            <v>40</v>
          </cell>
          <cell r="R4399" t="str">
            <v>Année Philologique</v>
          </cell>
          <cell r="S4399" t="str">
            <v/>
          </cell>
        </row>
        <row r="4400">
          <cell r="E4400">
            <v>3231</v>
          </cell>
          <cell r="F4400" t="str">
            <v>Logins</v>
          </cell>
          <cell r="G4400" t="str">
            <v>201901</v>
          </cell>
          <cell r="H4400" t="str">
            <v>Universidad de Cádiz</v>
          </cell>
          <cell r="I4400" t="str">
            <v>Cadiz</v>
          </cell>
          <cell r="J4400" t="str">
            <v>Spain</v>
          </cell>
          <cell r="K4400">
            <v>2</v>
          </cell>
          <cell r="L4400" t="str">
            <v>Institute</v>
          </cell>
          <cell r="M4400">
            <v>3</v>
          </cell>
          <cell r="N4400" t="str">
            <v>Standard</v>
          </cell>
          <cell r="O4400" t="str">
            <v/>
          </cell>
          <cell r="P4400" t="str">
            <v/>
          </cell>
          <cell r="Q4400">
            <v>3</v>
          </cell>
          <cell r="R4400" t="str">
            <v>Année Philologique</v>
          </cell>
          <cell r="S4400" t="str">
            <v/>
          </cell>
        </row>
        <row r="4401">
          <cell r="E4401">
            <v>3231</v>
          </cell>
          <cell r="F4401" t="str">
            <v>Logins</v>
          </cell>
          <cell r="G4401" t="str">
            <v>201902</v>
          </cell>
          <cell r="H4401" t="str">
            <v>Universidad de Cádiz</v>
          </cell>
          <cell r="I4401" t="str">
            <v>Cadiz</v>
          </cell>
          <cell r="J4401" t="str">
            <v>Spain</v>
          </cell>
          <cell r="K4401">
            <v>2</v>
          </cell>
          <cell r="L4401" t="str">
            <v>Institute</v>
          </cell>
          <cell r="M4401">
            <v>3</v>
          </cell>
          <cell r="N4401" t="str">
            <v>Standard</v>
          </cell>
          <cell r="O4401" t="str">
            <v/>
          </cell>
          <cell r="P4401" t="str">
            <v/>
          </cell>
          <cell r="Q4401">
            <v>3</v>
          </cell>
          <cell r="R4401" t="str">
            <v>Année Philologique</v>
          </cell>
          <cell r="S4401" t="str">
            <v/>
          </cell>
        </row>
        <row r="4402">
          <cell r="E4402">
            <v>3231</v>
          </cell>
          <cell r="F4402" t="str">
            <v>Logins</v>
          </cell>
          <cell r="G4402" t="str">
            <v>201903</v>
          </cell>
          <cell r="H4402" t="str">
            <v>Universidad de Cádiz</v>
          </cell>
          <cell r="I4402" t="str">
            <v>Cadiz</v>
          </cell>
          <cell r="J4402" t="str">
            <v>Spain</v>
          </cell>
          <cell r="K4402">
            <v>2</v>
          </cell>
          <cell r="L4402" t="str">
            <v>Institute</v>
          </cell>
          <cell r="M4402">
            <v>3</v>
          </cell>
          <cell r="N4402" t="str">
            <v>Standard</v>
          </cell>
          <cell r="O4402" t="str">
            <v/>
          </cell>
          <cell r="P4402" t="str">
            <v/>
          </cell>
          <cell r="Q4402">
            <v>3</v>
          </cell>
          <cell r="R4402" t="str">
            <v>Année Philologique</v>
          </cell>
          <cell r="S4402" t="str">
            <v/>
          </cell>
        </row>
        <row r="4403">
          <cell r="E4403">
            <v>3231</v>
          </cell>
          <cell r="F4403" t="str">
            <v>Logins</v>
          </cell>
          <cell r="G4403" t="str">
            <v>201904</v>
          </cell>
          <cell r="H4403" t="str">
            <v>Universidad de Cádiz</v>
          </cell>
          <cell r="I4403" t="str">
            <v>Cadiz</v>
          </cell>
          <cell r="J4403" t="str">
            <v>Spain</v>
          </cell>
          <cell r="K4403">
            <v>2</v>
          </cell>
          <cell r="L4403" t="str">
            <v>Institute</v>
          </cell>
          <cell r="M4403">
            <v>3</v>
          </cell>
          <cell r="N4403" t="str">
            <v>Standard</v>
          </cell>
          <cell r="O4403" t="str">
            <v/>
          </cell>
          <cell r="P4403" t="str">
            <v/>
          </cell>
          <cell r="Q4403">
            <v>3</v>
          </cell>
          <cell r="R4403" t="str">
            <v>Année Philologique</v>
          </cell>
          <cell r="S4403" t="str">
            <v/>
          </cell>
        </row>
        <row r="4404">
          <cell r="E4404">
            <v>3231</v>
          </cell>
          <cell r="F4404" t="str">
            <v>Logins</v>
          </cell>
          <cell r="G4404" t="str">
            <v>201906</v>
          </cell>
          <cell r="H4404" t="str">
            <v>Universidad de Cádiz</v>
          </cell>
          <cell r="I4404" t="str">
            <v>Cadiz</v>
          </cell>
          <cell r="J4404" t="str">
            <v>Spain</v>
          </cell>
          <cell r="K4404">
            <v>2</v>
          </cell>
          <cell r="L4404" t="str">
            <v>Institute</v>
          </cell>
          <cell r="M4404">
            <v>3</v>
          </cell>
          <cell r="N4404" t="str">
            <v>Standard</v>
          </cell>
          <cell r="O4404" t="str">
            <v/>
          </cell>
          <cell r="P4404" t="str">
            <v/>
          </cell>
          <cell r="Q4404">
            <v>3</v>
          </cell>
          <cell r="R4404" t="str">
            <v>Année Philologique</v>
          </cell>
          <cell r="S4404" t="str">
            <v/>
          </cell>
        </row>
        <row r="4405">
          <cell r="E4405">
            <v>3231</v>
          </cell>
          <cell r="F4405" t="str">
            <v>Logins</v>
          </cell>
          <cell r="G4405" t="str">
            <v>201907</v>
          </cell>
          <cell r="H4405" t="str">
            <v>Universidad de Cádiz</v>
          </cell>
          <cell r="I4405" t="str">
            <v>Cadiz</v>
          </cell>
          <cell r="J4405" t="str">
            <v>Spain</v>
          </cell>
          <cell r="K4405">
            <v>2</v>
          </cell>
          <cell r="L4405" t="str">
            <v>Institute</v>
          </cell>
          <cell r="M4405">
            <v>3</v>
          </cell>
          <cell r="N4405" t="str">
            <v>Standard</v>
          </cell>
          <cell r="O4405" t="str">
            <v/>
          </cell>
          <cell r="P4405" t="str">
            <v/>
          </cell>
          <cell r="Q4405">
            <v>3</v>
          </cell>
          <cell r="R4405" t="str">
            <v>Année Philologique</v>
          </cell>
          <cell r="S4405" t="str">
            <v/>
          </cell>
        </row>
        <row r="4406">
          <cell r="E4406">
            <v>3231</v>
          </cell>
          <cell r="F4406" t="str">
            <v>Logins</v>
          </cell>
          <cell r="G4406" t="str">
            <v>201908</v>
          </cell>
          <cell r="H4406" t="str">
            <v>Universidad de Cádiz</v>
          </cell>
          <cell r="I4406" t="str">
            <v>Cadiz</v>
          </cell>
          <cell r="J4406" t="str">
            <v>Spain</v>
          </cell>
          <cell r="K4406">
            <v>2</v>
          </cell>
          <cell r="L4406" t="str">
            <v>Institute</v>
          </cell>
          <cell r="M4406">
            <v>3</v>
          </cell>
          <cell r="N4406" t="str">
            <v>Standard</v>
          </cell>
          <cell r="O4406" t="str">
            <v/>
          </cell>
          <cell r="P4406" t="str">
            <v/>
          </cell>
          <cell r="Q4406">
            <v>3</v>
          </cell>
          <cell r="R4406" t="str">
            <v>Année Philologique</v>
          </cell>
          <cell r="S4406" t="str">
            <v/>
          </cell>
        </row>
        <row r="4407">
          <cell r="E4407">
            <v>3231</v>
          </cell>
          <cell r="F4407" t="str">
            <v>Logins</v>
          </cell>
          <cell r="G4407" t="str">
            <v>201909</v>
          </cell>
          <cell r="H4407" t="str">
            <v>Universidad de Cádiz</v>
          </cell>
          <cell r="I4407" t="str">
            <v>Cadiz</v>
          </cell>
          <cell r="J4407" t="str">
            <v>Spain</v>
          </cell>
          <cell r="K4407">
            <v>2</v>
          </cell>
          <cell r="L4407" t="str">
            <v>Institute</v>
          </cell>
          <cell r="M4407">
            <v>3</v>
          </cell>
          <cell r="N4407" t="str">
            <v>Standard</v>
          </cell>
          <cell r="O4407" t="str">
            <v/>
          </cell>
          <cell r="P4407" t="str">
            <v/>
          </cell>
          <cell r="Q4407">
            <v>3</v>
          </cell>
          <cell r="R4407" t="str">
            <v>Année Philologique</v>
          </cell>
          <cell r="S4407" t="str">
            <v/>
          </cell>
        </row>
        <row r="4408">
          <cell r="E4408">
            <v>3231</v>
          </cell>
          <cell r="F4408" t="str">
            <v>Logins</v>
          </cell>
          <cell r="G4408" t="str">
            <v>201910</v>
          </cell>
          <cell r="H4408" t="str">
            <v>Universidad de Cádiz</v>
          </cell>
          <cell r="I4408" t="str">
            <v>Cadiz</v>
          </cell>
          <cell r="J4408" t="str">
            <v>Spain</v>
          </cell>
          <cell r="K4408">
            <v>2</v>
          </cell>
          <cell r="L4408" t="str">
            <v>Institute</v>
          </cell>
          <cell r="M4408">
            <v>3</v>
          </cell>
          <cell r="N4408" t="str">
            <v>Standard</v>
          </cell>
          <cell r="O4408" t="str">
            <v/>
          </cell>
          <cell r="P4408" t="str">
            <v/>
          </cell>
          <cell r="Q4408">
            <v>3</v>
          </cell>
          <cell r="R4408" t="str">
            <v>Année Philologique</v>
          </cell>
          <cell r="S4408" t="str">
            <v/>
          </cell>
        </row>
        <row r="4409">
          <cell r="E4409">
            <v>3231</v>
          </cell>
          <cell r="F4409" t="str">
            <v>Logins</v>
          </cell>
          <cell r="G4409" t="str">
            <v>201911</v>
          </cell>
          <cell r="H4409" t="str">
            <v>Universidad de Cádiz</v>
          </cell>
          <cell r="I4409" t="str">
            <v>Cadiz</v>
          </cell>
          <cell r="J4409" t="str">
            <v>Spain</v>
          </cell>
          <cell r="K4409">
            <v>2</v>
          </cell>
          <cell r="L4409" t="str">
            <v>Institute</v>
          </cell>
          <cell r="M4409">
            <v>3</v>
          </cell>
          <cell r="N4409" t="str">
            <v>Standard</v>
          </cell>
          <cell r="O4409" t="str">
            <v/>
          </cell>
          <cell r="P4409" t="str">
            <v/>
          </cell>
          <cell r="Q4409">
            <v>3</v>
          </cell>
          <cell r="R4409" t="str">
            <v>Année Philologique</v>
          </cell>
          <cell r="S4409" t="str">
            <v/>
          </cell>
        </row>
        <row r="4410">
          <cell r="E4410">
            <v>3235</v>
          </cell>
          <cell r="F4410" t="str">
            <v>Logins</v>
          </cell>
          <cell r="G4410" t="str">
            <v>201902</v>
          </cell>
          <cell r="H4410" t="str">
            <v>Southern Methodist University</v>
          </cell>
          <cell r="I4410" t="str">
            <v>Dallas</v>
          </cell>
          <cell r="J4410" t="str">
            <v>USA</v>
          </cell>
          <cell r="K4410">
            <v>1</v>
          </cell>
          <cell r="L4410" t="str">
            <v>Consortium</v>
          </cell>
          <cell r="M4410">
            <v>8</v>
          </cell>
          <cell r="N4410" t="str">
            <v>CARN-1</v>
          </cell>
          <cell r="O4410" t="str">
            <v/>
          </cell>
          <cell r="P4410" t="str">
            <v/>
          </cell>
          <cell r="Q4410">
            <v>40</v>
          </cell>
          <cell r="R4410" t="str">
            <v>Année Philologique</v>
          </cell>
          <cell r="S4410" t="str">
            <v/>
          </cell>
        </row>
        <row r="4411">
          <cell r="E4411">
            <v>3235</v>
          </cell>
          <cell r="F4411" t="str">
            <v>Logins</v>
          </cell>
          <cell r="G4411" t="str">
            <v>201903</v>
          </cell>
          <cell r="H4411" t="str">
            <v>Southern Methodist University</v>
          </cell>
          <cell r="I4411" t="str">
            <v>Dallas</v>
          </cell>
          <cell r="J4411" t="str">
            <v>USA</v>
          </cell>
          <cell r="K4411">
            <v>1</v>
          </cell>
          <cell r="L4411" t="str">
            <v>Consortium</v>
          </cell>
          <cell r="M4411">
            <v>8</v>
          </cell>
          <cell r="N4411" t="str">
            <v>CARN-1</v>
          </cell>
          <cell r="O4411" t="str">
            <v/>
          </cell>
          <cell r="P4411" t="str">
            <v/>
          </cell>
          <cell r="Q4411">
            <v>40</v>
          </cell>
          <cell r="R4411" t="str">
            <v>Année Philologique</v>
          </cell>
          <cell r="S4411" t="str">
            <v/>
          </cell>
        </row>
        <row r="4412">
          <cell r="E4412">
            <v>3235</v>
          </cell>
          <cell r="F4412" t="str">
            <v>Logins</v>
          </cell>
          <cell r="G4412" t="str">
            <v>201904</v>
          </cell>
          <cell r="H4412" t="str">
            <v>Southern Methodist University</v>
          </cell>
          <cell r="I4412" t="str">
            <v>Dallas</v>
          </cell>
          <cell r="J4412" t="str">
            <v>USA</v>
          </cell>
          <cell r="K4412">
            <v>1</v>
          </cell>
          <cell r="L4412" t="str">
            <v>Consortium</v>
          </cell>
          <cell r="M4412">
            <v>8</v>
          </cell>
          <cell r="N4412" t="str">
            <v>CARN-1</v>
          </cell>
          <cell r="O4412" t="str">
            <v/>
          </cell>
          <cell r="P4412" t="str">
            <v/>
          </cell>
          <cell r="Q4412">
            <v>40</v>
          </cell>
          <cell r="R4412" t="str">
            <v>Année Philologique</v>
          </cell>
          <cell r="S4412" t="str">
            <v/>
          </cell>
        </row>
        <row r="4413">
          <cell r="E4413">
            <v>3235</v>
          </cell>
          <cell r="F4413" t="str">
            <v>Logins</v>
          </cell>
          <cell r="G4413" t="str">
            <v>201905</v>
          </cell>
          <cell r="H4413" t="str">
            <v>Southern Methodist University</v>
          </cell>
          <cell r="I4413" t="str">
            <v>Dallas</v>
          </cell>
          <cell r="J4413" t="str">
            <v>USA</v>
          </cell>
          <cell r="K4413">
            <v>1</v>
          </cell>
          <cell r="L4413" t="str">
            <v>Consortium</v>
          </cell>
          <cell r="M4413">
            <v>8</v>
          </cell>
          <cell r="N4413" t="str">
            <v>CARN-1</v>
          </cell>
          <cell r="O4413" t="str">
            <v/>
          </cell>
          <cell r="P4413" t="str">
            <v/>
          </cell>
          <cell r="Q4413">
            <v>40</v>
          </cell>
          <cell r="R4413" t="str">
            <v>Année Philologique</v>
          </cell>
          <cell r="S4413" t="str">
            <v/>
          </cell>
        </row>
        <row r="4414">
          <cell r="E4414">
            <v>3235</v>
          </cell>
          <cell r="F4414" t="str">
            <v>Logins</v>
          </cell>
          <cell r="G4414" t="str">
            <v>201906</v>
          </cell>
          <cell r="H4414" t="str">
            <v>Southern Methodist University</v>
          </cell>
          <cell r="I4414" t="str">
            <v>Dallas</v>
          </cell>
          <cell r="J4414" t="str">
            <v>USA</v>
          </cell>
          <cell r="K4414">
            <v>1</v>
          </cell>
          <cell r="L4414" t="str">
            <v>Consortium</v>
          </cell>
          <cell r="M4414">
            <v>8</v>
          </cell>
          <cell r="N4414" t="str">
            <v>CARN-1</v>
          </cell>
          <cell r="O4414" t="str">
            <v/>
          </cell>
          <cell r="P4414" t="str">
            <v/>
          </cell>
          <cell r="Q4414">
            <v>40</v>
          </cell>
          <cell r="R4414" t="str">
            <v>Année Philologique</v>
          </cell>
          <cell r="S4414" t="str">
            <v/>
          </cell>
        </row>
        <row r="4415">
          <cell r="E4415">
            <v>3235</v>
          </cell>
          <cell r="F4415" t="str">
            <v>Logins</v>
          </cell>
          <cell r="G4415" t="str">
            <v>201907</v>
          </cell>
          <cell r="H4415" t="str">
            <v>Southern Methodist University</v>
          </cell>
          <cell r="I4415" t="str">
            <v>Dallas</v>
          </cell>
          <cell r="J4415" t="str">
            <v>USA</v>
          </cell>
          <cell r="K4415">
            <v>1</v>
          </cell>
          <cell r="L4415" t="str">
            <v>Consortium</v>
          </cell>
          <cell r="M4415">
            <v>8</v>
          </cell>
          <cell r="N4415" t="str">
            <v>CARN-1</v>
          </cell>
          <cell r="O4415" t="str">
            <v/>
          </cell>
          <cell r="P4415" t="str">
            <v/>
          </cell>
          <cell r="Q4415">
            <v>40</v>
          </cell>
          <cell r="R4415" t="str">
            <v>Année Philologique</v>
          </cell>
          <cell r="S4415" t="str">
            <v/>
          </cell>
        </row>
        <row r="4416">
          <cell r="E4416">
            <v>3235</v>
          </cell>
          <cell r="F4416" t="str">
            <v>Logins</v>
          </cell>
          <cell r="G4416" t="str">
            <v>201908</v>
          </cell>
          <cell r="H4416" t="str">
            <v>Southern Methodist University</v>
          </cell>
          <cell r="I4416" t="str">
            <v>Dallas</v>
          </cell>
          <cell r="J4416" t="str">
            <v>USA</v>
          </cell>
          <cell r="K4416">
            <v>1</v>
          </cell>
          <cell r="L4416" t="str">
            <v>Consortium</v>
          </cell>
          <cell r="M4416">
            <v>8</v>
          </cell>
          <cell r="N4416" t="str">
            <v>CARN-1</v>
          </cell>
          <cell r="O4416" t="str">
            <v/>
          </cell>
          <cell r="P4416" t="str">
            <v/>
          </cell>
          <cell r="Q4416">
            <v>40</v>
          </cell>
          <cell r="R4416" t="str">
            <v>Année Philologique</v>
          </cell>
          <cell r="S4416" t="str">
            <v/>
          </cell>
        </row>
        <row r="4417">
          <cell r="E4417">
            <v>3235</v>
          </cell>
          <cell r="F4417" t="str">
            <v>Logins</v>
          </cell>
          <cell r="G4417" t="str">
            <v>201909</v>
          </cell>
          <cell r="H4417" t="str">
            <v>Southern Methodist University</v>
          </cell>
          <cell r="I4417" t="str">
            <v>Dallas</v>
          </cell>
          <cell r="J4417" t="str">
            <v>USA</v>
          </cell>
          <cell r="K4417">
            <v>1</v>
          </cell>
          <cell r="L4417" t="str">
            <v>Consortium</v>
          </cell>
          <cell r="M4417">
            <v>8</v>
          </cell>
          <cell r="N4417" t="str">
            <v>CARN-1</v>
          </cell>
          <cell r="O4417" t="str">
            <v/>
          </cell>
          <cell r="P4417" t="str">
            <v/>
          </cell>
          <cell r="Q4417">
            <v>40</v>
          </cell>
          <cell r="R4417" t="str">
            <v>Année Philologique</v>
          </cell>
          <cell r="S4417" t="str">
            <v/>
          </cell>
        </row>
        <row r="4418">
          <cell r="E4418">
            <v>3235</v>
          </cell>
          <cell r="F4418" t="str">
            <v>Logins</v>
          </cell>
          <cell r="G4418" t="str">
            <v>201910</v>
          </cell>
          <cell r="H4418" t="str">
            <v>Southern Methodist University</v>
          </cell>
          <cell r="I4418" t="str">
            <v>Dallas</v>
          </cell>
          <cell r="J4418" t="str">
            <v>USA</v>
          </cell>
          <cell r="K4418">
            <v>1</v>
          </cell>
          <cell r="L4418" t="str">
            <v>Consortium</v>
          </cell>
          <cell r="M4418">
            <v>8</v>
          </cell>
          <cell r="N4418" t="str">
            <v>CARN-1</v>
          </cell>
          <cell r="O4418" t="str">
            <v/>
          </cell>
          <cell r="P4418" t="str">
            <v/>
          </cell>
          <cell r="Q4418">
            <v>40</v>
          </cell>
          <cell r="R4418" t="str">
            <v>Année Philologique</v>
          </cell>
          <cell r="S4418" t="str">
            <v/>
          </cell>
        </row>
        <row r="4419">
          <cell r="E4419">
            <v>3235</v>
          </cell>
          <cell r="F4419" t="str">
            <v>Logins</v>
          </cell>
          <cell r="G4419" t="str">
            <v>201911</v>
          </cell>
          <cell r="H4419" t="str">
            <v>Southern Methodist University</v>
          </cell>
          <cell r="I4419" t="str">
            <v>Dallas</v>
          </cell>
          <cell r="J4419" t="str">
            <v>USA</v>
          </cell>
          <cell r="K4419">
            <v>1</v>
          </cell>
          <cell r="L4419" t="str">
            <v>Consortium</v>
          </cell>
          <cell r="M4419">
            <v>8</v>
          </cell>
          <cell r="N4419" t="str">
            <v>CARN-1</v>
          </cell>
          <cell r="O4419" t="str">
            <v/>
          </cell>
          <cell r="P4419" t="str">
            <v/>
          </cell>
          <cell r="Q4419">
            <v>40</v>
          </cell>
          <cell r="R4419" t="str">
            <v>Année Philologique</v>
          </cell>
          <cell r="S4419" t="str">
            <v/>
          </cell>
        </row>
        <row r="4420">
          <cell r="E4420">
            <v>3243</v>
          </cell>
          <cell r="F4420" t="str">
            <v>Logins</v>
          </cell>
          <cell r="G4420" t="str">
            <v>201901</v>
          </cell>
          <cell r="H4420" t="str">
            <v>Università degli Studi di Torino</v>
          </cell>
          <cell r="I4420" t="str">
            <v>Torino</v>
          </cell>
          <cell r="J4420" t="str">
            <v>Italy</v>
          </cell>
          <cell r="K4420">
            <v>2</v>
          </cell>
          <cell r="L4420" t="str">
            <v>Institute</v>
          </cell>
          <cell r="M4420">
            <v>2</v>
          </cell>
          <cell r="N4420" t="str">
            <v>Campus Wide</v>
          </cell>
          <cell r="O4420" t="str">
            <v/>
          </cell>
          <cell r="P4420" t="str">
            <v/>
          </cell>
          <cell r="Q4420">
            <v>80</v>
          </cell>
          <cell r="R4420" t="str">
            <v>Année Philologique</v>
          </cell>
          <cell r="S4420" t="str">
            <v/>
          </cell>
        </row>
        <row r="4421">
          <cell r="E4421">
            <v>3243</v>
          </cell>
          <cell r="F4421" t="str">
            <v>Logins</v>
          </cell>
          <cell r="G4421" t="str">
            <v>201902</v>
          </cell>
          <cell r="H4421" t="str">
            <v>Università degli Studi di Torino</v>
          </cell>
          <cell r="I4421" t="str">
            <v>Torino</v>
          </cell>
          <cell r="J4421" t="str">
            <v>Italy</v>
          </cell>
          <cell r="K4421">
            <v>2</v>
          </cell>
          <cell r="L4421" t="str">
            <v>Institute</v>
          </cell>
          <cell r="M4421">
            <v>2</v>
          </cell>
          <cell r="N4421" t="str">
            <v>Campus Wide</v>
          </cell>
          <cell r="O4421" t="str">
            <v/>
          </cell>
          <cell r="P4421" t="str">
            <v/>
          </cell>
          <cell r="Q4421">
            <v>80</v>
          </cell>
          <cell r="R4421" t="str">
            <v>Année Philologique</v>
          </cell>
          <cell r="S4421" t="str">
            <v/>
          </cell>
        </row>
        <row r="4422">
          <cell r="E4422">
            <v>3243</v>
          </cell>
          <cell r="F4422" t="str">
            <v>Logins</v>
          </cell>
          <cell r="G4422" t="str">
            <v>201903</v>
          </cell>
          <cell r="H4422" t="str">
            <v>Università degli Studi di Torino</v>
          </cell>
          <cell r="I4422" t="str">
            <v>Torino</v>
          </cell>
          <cell r="J4422" t="str">
            <v>Italy</v>
          </cell>
          <cell r="K4422">
            <v>2</v>
          </cell>
          <cell r="L4422" t="str">
            <v>Institute</v>
          </cell>
          <cell r="M4422">
            <v>2</v>
          </cell>
          <cell r="N4422" t="str">
            <v>Campus Wide</v>
          </cell>
          <cell r="O4422" t="str">
            <v/>
          </cell>
          <cell r="P4422" t="str">
            <v/>
          </cell>
          <cell r="Q4422">
            <v>80</v>
          </cell>
          <cell r="R4422" t="str">
            <v>Année Philologique</v>
          </cell>
          <cell r="S4422" t="str">
            <v/>
          </cell>
        </row>
        <row r="4423">
          <cell r="E4423">
            <v>3243</v>
          </cell>
          <cell r="F4423" t="str">
            <v>Logins</v>
          </cell>
          <cell r="G4423" t="str">
            <v>201904</v>
          </cell>
          <cell r="H4423" t="str">
            <v>Università degli Studi di Torino</v>
          </cell>
          <cell r="I4423" t="str">
            <v>Torino</v>
          </cell>
          <cell r="J4423" t="str">
            <v>Italy</v>
          </cell>
          <cell r="K4423">
            <v>2</v>
          </cell>
          <cell r="L4423" t="str">
            <v>Institute</v>
          </cell>
          <cell r="M4423">
            <v>2</v>
          </cell>
          <cell r="N4423" t="str">
            <v>Campus Wide</v>
          </cell>
          <cell r="O4423" t="str">
            <v/>
          </cell>
          <cell r="P4423" t="str">
            <v/>
          </cell>
          <cell r="Q4423">
            <v>80</v>
          </cell>
          <cell r="R4423" t="str">
            <v>Année Philologique</v>
          </cell>
          <cell r="S4423" t="str">
            <v/>
          </cell>
        </row>
        <row r="4424">
          <cell r="E4424">
            <v>3243</v>
          </cell>
          <cell r="F4424" t="str">
            <v>Logins</v>
          </cell>
          <cell r="G4424" t="str">
            <v>201905</v>
          </cell>
          <cell r="H4424" t="str">
            <v>Università degli Studi di Torino</v>
          </cell>
          <cell r="I4424" t="str">
            <v>Torino</v>
          </cell>
          <cell r="J4424" t="str">
            <v>Italy</v>
          </cell>
          <cell r="K4424">
            <v>2</v>
          </cell>
          <cell r="L4424" t="str">
            <v>Institute</v>
          </cell>
          <cell r="M4424">
            <v>2</v>
          </cell>
          <cell r="N4424" t="str">
            <v>Campus Wide</v>
          </cell>
          <cell r="O4424" t="str">
            <v/>
          </cell>
          <cell r="P4424" t="str">
            <v/>
          </cell>
          <cell r="Q4424">
            <v>80</v>
          </cell>
          <cell r="R4424" t="str">
            <v>Année Philologique</v>
          </cell>
          <cell r="S4424" t="str">
            <v/>
          </cell>
        </row>
        <row r="4425">
          <cell r="E4425">
            <v>3243</v>
          </cell>
          <cell r="F4425" t="str">
            <v>Logins</v>
          </cell>
          <cell r="G4425" t="str">
            <v>201906</v>
          </cell>
          <cell r="H4425" t="str">
            <v>Università degli Studi di Torino</v>
          </cell>
          <cell r="I4425" t="str">
            <v>Torino</v>
          </cell>
          <cell r="J4425" t="str">
            <v>Italy</v>
          </cell>
          <cell r="K4425">
            <v>2</v>
          </cell>
          <cell r="L4425" t="str">
            <v>Institute</v>
          </cell>
          <cell r="M4425">
            <v>2</v>
          </cell>
          <cell r="N4425" t="str">
            <v>Campus Wide</v>
          </cell>
          <cell r="O4425" t="str">
            <v/>
          </cell>
          <cell r="P4425" t="str">
            <v/>
          </cell>
          <cell r="Q4425">
            <v>80</v>
          </cell>
          <cell r="R4425" t="str">
            <v>Année Philologique</v>
          </cell>
          <cell r="S4425" t="str">
            <v/>
          </cell>
        </row>
        <row r="4426">
          <cell r="E4426">
            <v>3243</v>
          </cell>
          <cell r="F4426" t="str">
            <v>Logins</v>
          </cell>
          <cell r="G4426" t="str">
            <v>201907</v>
          </cell>
          <cell r="H4426" t="str">
            <v>Università degli Studi di Torino</v>
          </cell>
          <cell r="I4426" t="str">
            <v>Torino</v>
          </cell>
          <cell r="J4426" t="str">
            <v>Italy</v>
          </cell>
          <cell r="K4426">
            <v>2</v>
          </cell>
          <cell r="L4426" t="str">
            <v>Institute</v>
          </cell>
          <cell r="M4426">
            <v>2</v>
          </cell>
          <cell r="N4426" t="str">
            <v>Campus Wide</v>
          </cell>
          <cell r="O4426" t="str">
            <v/>
          </cell>
          <cell r="P4426" t="str">
            <v/>
          </cell>
          <cell r="Q4426">
            <v>80</v>
          </cell>
          <cell r="R4426" t="str">
            <v>Année Philologique</v>
          </cell>
          <cell r="S4426" t="str">
            <v/>
          </cell>
        </row>
        <row r="4427">
          <cell r="E4427">
            <v>3243</v>
          </cell>
          <cell r="F4427" t="str">
            <v>Logins</v>
          </cell>
          <cell r="G4427" t="str">
            <v>201908</v>
          </cell>
          <cell r="H4427" t="str">
            <v>Università degli Studi di Torino</v>
          </cell>
          <cell r="I4427" t="str">
            <v>Torino</v>
          </cell>
          <cell r="J4427" t="str">
            <v>Italy</v>
          </cell>
          <cell r="K4427">
            <v>2</v>
          </cell>
          <cell r="L4427" t="str">
            <v>Institute</v>
          </cell>
          <cell r="M4427">
            <v>2</v>
          </cell>
          <cell r="N4427" t="str">
            <v>Campus Wide</v>
          </cell>
          <cell r="O4427" t="str">
            <v/>
          </cell>
          <cell r="P4427" t="str">
            <v/>
          </cell>
          <cell r="Q4427">
            <v>80</v>
          </cell>
          <cell r="R4427" t="str">
            <v>Année Philologique</v>
          </cell>
          <cell r="S4427" t="str">
            <v/>
          </cell>
        </row>
        <row r="4428">
          <cell r="E4428">
            <v>3243</v>
          </cell>
          <cell r="F4428" t="str">
            <v>Logins</v>
          </cell>
          <cell r="G4428" t="str">
            <v>201909</v>
          </cell>
          <cell r="H4428" t="str">
            <v>Università degli Studi di Torino</v>
          </cell>
          <cell r="I4428" t="str">
            <v>Torino</v>
          </cell>
          <cell r="J4428" t="str">
            <v>Italy</v>
          </cell>
          <cell r="K4428">
            <v>2</v>
          </cell>
          <cell r="L4428" t="str">
            <v>Institute</v>
          </cell>
          <cell r="M4428">
            <v>2</v>
          </cell>
          <cell r="N4428" t="str">
            <v>Campus Wide</v>
          </cell>
          <cell r="O4428" t="str">
            <v/>
          </cell>
          <cell r="P4428" t="str">
            <v/>
          </cell>
          <cell r="Q4428">
            <v>80</v>
          </cell>
          <cell r="R4428" t="str">
            <v>Année Philologique</v>
          </cell>
          <cell r="S4428" t="str">
            <v/>
          </cell>
        </row>
        <row r="4429">
          <cell r="E4429">
            <v>3243</v>
          </cell>
          <cell r="F4429" t="str">
            <v>Logins</v>
          </cell>
          <cell r="G4429" t="str">
            <v>201910</v>
          </cell>
          <cell r="H4429" t="str">
            <v>Università degli Studi di Torino</v>
          </cell>
          <cell r="I4429" t="str">
            <v>Torino</v>
          </cell>
          <cell r="J4429" t="str">
            <v>Italy</v>
          </cell>
          <cell r="K4429">
            <v>2</v>
          </cell>
          <cell r="L4429" t="str">
            <v>Institute</v>
          </cell>
          <cell r="M4429">
            <v>2</v>
          </cell>
          <cell r="N4429" t="str">
            <v>Campus Wide</v>
          </cell>
          <cell r="O4429" t="str">
            <v/>
          </cell>
          <cell r="P4429" t="str">
            <v/>
          </cell>
          <cell r="Q4429">
            <v>80</v>
          </cell>
          <cell r="R4429" t="str">
            <v>Année Philologique</v>
          </cell>
          <cell r="S4429" t="str">
            <v/>
          </cell>
        </row>
        <row r="4430">
          <cell r="E4430">
            <v>3243</v>
          </cell>
          <cell r="F4430" t="str">
            <v>Logins</v>
          </cell>
          <cell r="G4430" t="str">
            <v>201911</v>
          </cell>
          <cell r="H4430" t="str">
            <v>Università degli Studi di Torino</v>
          </cell>
          <cell r="I4430" t="str">
            <v>Torino</v>
          </cell>
          <cell r="J4430" t="str">
            <v>Italy</v>
          </cell>
          <cell r="K4430">
            <v>2</v>
          </cell>
          <cell r="L4430" t="str">
            <v>Institute</v>
          </cell>
          <cell r="M4430">
            <v>2</v>
          </cell>
          <cell r="N4430" t="str">
            <v>Campus Wide</v>
          </cell>
          <cell r="O4430" t="str">
            <v/>
          </cell>
          <cell r="P4430" t="str">
            <v/>
          </cell>
          <cell r="Q4430">
            <v>80</v>
          </cell>
          <cell r="R4430" t="str">
            <v>Année Philologique</v>
          </cell>
          <cell r="S4430" t="str">
            <v/>
          </cell>
        </row>
        <row r="4431">
          <cell r="E4431">
            <v>3243</v>
          </cell>
          <cell r="F4431" t="str">
            <v>Logins</v>
          </cell>
          <cell r="G4431" t="str">
            <v>201912</v>
          </cell>
          <cell r="H4431" t="str">
            <v>Università degli Studi di Torino</v>
          </cell>
          <cell r="I4431" t="str">
            <v>Torino</v>
          </cell>
          <cell r="J4431" t="str">
            <v>Italy</v>
          </cell>
          <cell r="K4431">
            <v>2</v>
          </cell>
          <cell r="L4431" t="str">
            <v>Institute</v>
          </cell>
          <cell r="M4431">
            <v>2</v>
          </cell>
          <cell r="N4431" t="str">
            <v>Campus Wide</v>
          </cell>
          <cell r="O4431" t="str">
            <v/>
          </cell>
          <cell r="P4431" t="str">
            <v/>
          </cell>
          <cell r="Q4431">
            <v>80</v>
          </cell>
          <cell r="R4431" t="str">
            <v>Année Philologique</v>
          </cell>
          <cell r="S4431" t="str">
            <v/>
          </cell>
        </row>
        <row r="4432">
          <cell r="E4432">
            <v>3250</v>
          </cell>
          <cell r="F4432" t="str">
            <v>Logins</v>
          </cell>
          <cell r="G4432" t="str">
            <v>201901</v>
          </cell>
          <cell r="H4432" t="str">
            <v>Carleton University Library</v>
          </cell>
          <cell r="I4432" t="str">
            <v>Ottawa</v>
          </cell>
          <cell r="J4432" t="str">
            <v>Canada</v>
          </cell>
          <cell r="K4432">
            <v>1</v>
          </cell>
          <cell r="L4432" t="str">
            <v>Consortium</v>
          </cell>
          <cell r="M4432">
            <v>3</v>
          </cell>
          <cell r="N4432" t="str">
            <v>Standard</v>
          </cell>
          <cell r="O4432" t="str">
            <v/>
          </cell>
          <cell r="P4432" t="str">
            <v/>
          </cell>
          <cell r="Q4432">
            <v>3</v>
          </cell>
          <cell r="R4432" t="str">
            <v>Année Philologique</v>
          </cell>
          <cell r="S4432" t="str">
            <v/>
          </cell>
        </row>
        <row r="4433">
          <cell r="E4433">
            <v>3250</v>
          </cell>
          <cell r="F4433" t="str">
            <v>Logins</v>
          </cell>
          <cell r="G4433" t="str">
            <v>201902</v>
          </cell>
          <cell r="H4433" t="str">
            <v>Carleton University Library</v>
          </cell>
          <cell r="I4433" t="str">
            <v>Ottawa</v>
          </cell>
          <cell r="J4433" t="str">
            <v>Canada</v>
          </cell>
          <cell r="K4433">
            <v>1</v>
          </cell>
          <cell r="L4433" t="str">
            <v>Consortium</v>
          </cell>
          <cell r="M4433">
            <v>3</v>
          </cell>
          <cell r="N4433" t="str">
            <v>Standard</v>
          </cell>
          <cell r="O4433" t="str">
            <v/>
          </cell>
          <cell r="P4433" t="str">
            <v/>
          </cell>
          <cell r="Q4433">
            <v>3</v>
          </cell>
          <cell r="R4433" t="str">
            <v>Année Philologique</v>
          </cell>
          <cell r="S4433" t="str">
            <v/>
          </cell>
        </row>
        <row r="4434">
          <cell r="E4434">
            <v>3250</v>
          </cell>
          <cell r="F4434" t="str">
            <v>Logins</v>
          </cell>
          <cell r="G4434" t="str">
            <v>201903</v>
          </cell>
          <cell r="H4434" t="str">
            <v>Carleton University Library</v>
          </cell>
          <cell r="I4434" t="str">
            <v>Ottawa</v>
          </cell>
          <cell r="J4434" t="str">
            <v>Canada</v>
          </cell>
          <cell r="K4434">
            <v>1</v>
          </cell>
          <cell r="L4434" t="str">
            <v>Consortium</v>
          </cell>
          <cell r="M4434">
            <v>3</v>
          </cell>
          <cell r="N4434" t="str">
            <v>Standard</v>
          </cell>
          <cell r="O4434" t="str">
            <v/>
          </cell>
          <cell r="P4434" t="str">
            <v/>
          </cell>
          <cell r="Q4434">
            <v>3</v>
          </cell>
          <cell r="R4434" t="str">
            <v>Année Philologique</v>
          </cell>
          <cell r="S4434" t="str">
            <v/>
          </cell>
        </row>
        <row r="4435">
          <cell r="E4435">
            <v>3250</v>
          </cell>
          <cell r="F4435" t="str">
            <v>Logins</v>
          </cell>
          <cell r="G4435" t="str">
            <v>201904</v>
          </cell>
          <cell r="H4435" t="str">
            <v>Carleton University Library</v>
          </cell>
          <cell r="I4435" t="str">
            <v>Ottawa</v>
          </cell>
          <cell r="J4435" t="str">
            <v>Canada</v>
          </cell>
          <cell r="K4435">
            <v>1</v>
          </cell>
          <cell r="L4435" t="str">
            <v>Consortium</v>
          </cell>
          <cell r="M4435">
            <v>3</v>
          </cell>
          <cell r="N4435" t="str">
            <v>Standard</v>
          </cell>
          <cell r="O4435" t="str">
            <v/>
          </cell>
          <cell r="P4435" t="str">
            <v/>
          </cell>
          <cell r="Q4435">
            <v>3</v>
          </cell>
          <cell r="R4435" t="str">
            <v>Année Philologique</v>
          </cell>
          <cell r="S4435" t="str">
            <v/>
          </cell>
        </row>
        <row r="4436">
          <cell r="E4436">
            <v>3250</v>
          </cell>
          <cell r="F4436" t="str">
            <v>Logins</v>
          </cell>
          <cell r="G4436" t="str">
            <v>201905</v>
          </cell>
          <cell r="H4436" t="str">
            <v>Carleton University Library</v>
          </cell>
          <cell r="I4436" t="str">
            <v>Ottawa</v>
          </cell>
          <cell r="J4436" t="str">
            <v>Canada</v>
          </cell>
          <cell r="K4436">
            <v>1</v>
          </cell>
          <cell r="L4436" t="str">
            <v>Consortium</v>
          </cell>
          <cell r="M4436">
            <v>3</v>
          </cell>
          <cell r="N4436" t="str">
            <v>Standard</v>
          </cell>
          <cell r="O4436" t="str">
            <v/>
          </cell>
          <cell r="P4436" t="str">
            <v/>
          </cell>
          <cell r="Q4436">
            <v>3</v>
          </cell>
          <cell r="R4436" t="str">
            <v>Année Philologique</v>
          </cell>
          <cell r="S4436" t="str">
            <v/>
          </cell>
        </row>
        <row r="4437">
          <cell r="E4437">
            <v>3250</v>
          </cell>
          <cell r="F4437" t="str">
            <v>Logins</v>
          </cell>
          <cell r="G4437" t="str">
            <v>201906</v>
          </cell>
          <cell r="H4437" t="str">
            <v>Carleton University Library</v>
          </cell>
          <cell r="I4437" t="str">
            <v>Ottawa</v>
          </cell>
          <cell r="J4437" t="str">
            <v>Canada</v>
          </cell>
          <cell r="K4437">
            <v>1</v>
          </cell>
          <cell r="L4437" t="str">
            <v>Consortium</v>
          </cell>
          <cell r="M4437">
            <v>3</v>
          </cell>
          <cell r="N4437" t="str">
            <v>Standard</v>
          </cell>
          <cell r="O4437" t="str">
            <v/>
          </cell>
          <cell r="P4437" t="str">
            <v/>
          </cell>
          <cell r="Q4437">
            <v>3</v>
          </cell>
          <cell r="R4437" t="str">
            <v>Année Philologique</v>
          </cell>
          <cell r="S4437" t="str">
            <v/>
          </cell>
        </row>
        <row r="4438">
          <cell r="E4438">
            <v>3250</v>
          </cell>
          <cell r="F4438" t="str">
            <v>Logins</v>
          </cell>
          <cell r="G4438" t="str">
            <v>201907</v>
          </cell>
          <cell r="H4438" t="str">
            <v>Carleton University Library</v>
          </cell>
          <cell r="I4438" t="str">
            <v>Ottawa</v>
          </cell>
          <cell r="J4438" t="str">
            <v>Canada</v>
          </cell>
          <cell r="K4438">
            <v>1</v>
          </cell>
          <cell r="L4438" t="str">
            <v>Consortium</v>
          </cell>
          <cell r="M4438">
            <v>3</v>
          </cell>
          <cell r="N4438" t="str">
            <v>Standard</v>
          </cell>
          <cell r="O4438" t="str">
            <v/>
          </cell>
          <cell r="P4438" t="str">
            <v/>
          </cell>
          <cell r="Q4438">
            <v>3</v>
          </cell>
          <cell r="R4438" t="str">
            <v>Année Philologique</v>
          </cell>
          <cell r="S4438" t="str">
            <v/>
          </cell>
        </row>
        <row r="4439">
          <cell r="E4439">
            <v>3250</v>
          </cell>
          <cell r="F4439" t="str">
            <v>Logins</v>
          </cell>
          <cell r="G4439" t="str">
            <v>201908</v>
          </cell>
          <cell r="H4439" t="str">
            <v>Carleton University Library</v>
          </cell>
          <cell r="I4439" t="str">
            <v>Ottawa</v>
          </cell>
          <cell r="J4439" t="str">
            <v>Canada</v>
          </cell>
          <cell r="K4439">
            <v>1</v>
          </cell>
          <cell r="L4439" t="str">
            <v>Consortium</v>
          </cell>
          <cell r="M4439">
            <v>3</v>
          </cell>
          <cell r="N4439" t="str">
            <v>Standard</v>
          </cell>
          <cell r="O4439" t="str">
            <v/>
          </cell>
          <cell r="P4439" t="str">
            <v/>
          </cell>
          <cell r="Q4439">
            <v>3</v>
          </cell>
          <cell r="R4439" t="str">
            <v>Année Philologique</v>
          </cell>
          <cell r="S4439" t="str">
            <v/>
          </cell>
        </row>
        <row r="4440">
          <cell r="E4440">
            <v>3250</v>
          </cell>
          <cell r="F4440" t="str">
            <v>Logins</v>
          </cell>
          <cell r="G4440" t="str">
            <v>201909</v>
          </cell>
          <cell r="H4440" t="str">
            <v>Carleton University Library</v>
          </cell>
          <cell r="I4440" t="str">
            <v>Ottawa</v>
          </cell>
          <cell r="J4440" t="str">
            <v>Canada</v>
          </cell>
          <cell r="K4440">
            <v>1</v>
          </cell>
          <cell r="L4440" t="str">
            <v>Consortium</v>
          </cell>
          <cell r="M4440">
            <v>3</v>
          </cell>
          <cell r="N4440" t="str">
            <v>Standard</v>
          </cell>
          <cell r="O4440" t="str">
            <v/>
          </cell>
          <cell r="P4440" t="str">
            <v/>
          </cell>
          <cell r="Q4440">
            <v>3</v>
          </cell>
          <cell r="R4440" t="str">
            <v>Année Philologique</v>
          </cell>
          <cell r="S4440" t="str">
            <v/>
          </cell>
        </row>
        <row r="4441">
          <cell r="E4441">
            <v>3250</v>
          </cell>
          <cell r="F4441" t="str">
            <v>Logins</v>
          </cell>
          <cell r="G4441" t="str">
            <v>201910</v>
          </cell>
          <cell r="H4441" t="str">
            <v>Carleton University Library</v>
          </cell>
          <cell r="I4441" t="str">
            <v>Ottawa</v>
          </cell>
          <cell r="J4441" t="str">
            <v>Canada</v>
          </cell>
          <cell r="K4441">
            <v>1</v>
          </cell>
          <cell r="L4441" t="str">
            <v>Consortium</v>
          </cell>
          <cell r="M4441">
            <v>3</v>
          </cell>
          <cell r="N4441" t="str">
            <v>Standard</v>
          </cell>
          <cell r="O4441" t="str">
            <v/>
          </cell>
          <cell r="P4441" t="str">
            <v/>
          </cell>
          <cell r="Q4441">
            <v>3</v>
          </cell>
          <cell r="R4441" t="str">
            <v>Année Philologique</v>
          </cell>
          <cell r="S4441" t="str">
            <v/>
          </cell>
        </row>
        <row r="4442">
          <cell r="E4442">
            <v>3250</v>
          </cell>
          <cell r="F4442" t="str">
            <v>Logins</v>
          </cell>
          <cell r="G4442" t="str">
            <v>201911</v>
          </cell>
          <cell r="H4442" t="str">
            <v>Carleton University Library</v>
          </cell>
          <cell r="I4442" t="str">
            <v>Ottawa</v>
          </cell>
          <cell r="J4442" t="str">
            <v>Canada</v>
          </cell>
          <cell r="K4442">
            <v>1</v>
          </cell>
          <cell r="L4442" t="str">
            <v>Consortium</v>
          </cell>
          <cell r="M4442">
            <v>3</v>
          </cell>
          <cell r="N4442" t="str">
            <v>Standard</v>
          </cell>
          <cell r="O4442" t="str">
            <v/>
          </cell>
          <cell r="P4442" t="str">
            <v/>
          </cell>
          <cell r="Q4442">
            <v>3</v>
          </cell>
          <cell r="R4442" t="str">
            <v>Année Philologique</v>
          </cell>
          <cell r="S4442" t="str">
            <v/>
          </cell>
        </row>
        <row r="4443">
          <cell r="E4443">
            <v>3250</v>
          </cell>
          <cell r="F4443" t="str">
            <v>Logins</v>
          </cell>
          <cell r="G4443" t="str">
            <v>201912</v>
          </cell>
          <cell r="H4443" t="str">
            <v>Carleton University Library</v>
          </cell>
          <cell r="I4443" t="str">
            <v>Ottawa</v>
          </cell>
          <cell r="J4443" t="str">
            <v>Canada</v>
          </cell>
          <cell r="K4443">
            <v>1</v>
          </cell>
          <cell r="L4443" t="str">
            <v>Consortium</v>
          </cell>
          <cell r="M4443">
            <v>3</v>
          </cell>
          <cell r="N4443" t="str">
            <v>Standard</v>
          </cell>
          <cell r="O4443" t="str">
            <v/>
          </cell>
          <cell r="P4443" t="str">
            <v/>
          </cell>
          <cell r="Q4443">
            <v>3</v>
          </cell>
          <cell r="R4443" t="str">
            <v>Année Philologique</v>
          </cell>
          <cell r="S4443" t="str">
            <v/>
          </cell>
        </row>
        <row r="4444">
          <cell r="E4444">
            <v>3255</v>
          </cell>
          <cell r="F4444" t="str">
            <v>Logins</v>
          </cell>
          <cell r="G4444" t="str">
            <v>201902</v>
          </cell>
          <cell r="H4444" t="str">
            <v>Pontificia Università della Santa Croce</v>
          </cell>
          <cell r="I4444" t="str">
            <v>Roma</v>
          </cell>
          <cell r="J4444" t="str">
            <v>Italy</v>
          </cell>
          <cell r="K4444">
            <v>1</v>
          </cell>
          <cell r="L4444" t="str">
            <v>Consortium</v>
          </cell>
          <cell r="M4444">
            <v>3</v>
          </cell>
          <cell r="N4444" t="str">
            <v>Standard</v>
          </cell>
          <cell r="O4444" t="str">
            <v/>
          </cell>
          <cell r="P4444" t="str">
            <v/>
          </cell>
          <cell r="Q4444">
            <v>3</v>
          </cell>
          <cell r="R4444" t="str">
            <v>Année Philologique</v>
          </cell>
          <cell r="S4444" t="str">
            <v/>
          </cell>
        </row>
        <row r="4445">
          <cell r="E4445">
            <v>3255</v>
          </cell>
          <cell r="F4445" t="str">
            <v>Logins</v>
          </cell>
          <cell r="G4445" t="str">
            <v>201903</v>
          </cell>
          <cell r="H4445" t="str">
            <v>Pontificia Università della Santa Croce</v>
          </cell>
          <cell r="I4445" t="str">
            <v>Roma</v>
          </cell>
          <cell r="J4445" t="str">
            <v>Italy</v>
          </cell>
          <cell r="K4445">
            <v>1</v>
          </cell>
          <cell r="L4445" t="str">
            <v>Consortium</v>
          </cell>
          <cell r="M4445">
            <v>3</v>
          </cell>
          <cell r="N4445" t="str">
            <v>Standard</v>
          </cell>
          <cell r="O4445" t="str">
            <v/>
          </cell>
          <cell r="P4445" t="str">
            <v/>
          </cell>
          <cell r="Q4445">
            <v>3</v>
          </cell>
          <cell r="R4445" t="str">
            <v>Année Philologique</v>
          </cell>
          <cell r="S4445" t="str">
            <v/>
          </cell>
        </row>
        <row r="4446">
          <cell r="E4446">
            <v>3255</v>
          </cell>
          <cell r="F4446" t="str">
            <v>Logins</v>
          </cell>
          <cell r="G4446" t="str">
            <v>201904</v>
          </cell>
          <cell r="H4446" t="str">
            <v>Pontificia Università della Santa Croce</v>
          </cell>
          <cell r="I4446" t="str">
            <v>Roma</v>
          </cell>
          <cell r="J4446" t="str">
            <v>Italy</v>
          </cell>
          <cell r="K4446">
            <v>1</v>
          </cell>
          <cell r="L4446" t="str">
            <v>Consortium</v>
          </cell>
          <cell r="M4446">
            <v>3</v>
          </cell>
          <cell r="N4446" t="str">
            <v>Standard</v>
          </cell>
          <cell r="O4446" t="str">
            <v/>
          </cell>
          <cell r="P4446" t="str">
            <v/>
          </cell>
          <cell r="Q4446">
            <v>3</v>
          </cell>
          <cell r="R4446" t="str">
            <v>Année Philologique</v>
          </cell>
          <cell r="S4446" t="str">
            <v/>
          </cell>
        </row>
        <row r="4447">
          <cell r="E4447">
            <v>3255</v>
          </cell>
          <cell r="F4447" t="str">
            <v>Logins</v>
          </cell>
          <cell r="G4447" t="str">
            <v>201907</v>
          </cell>
          <cell r="H4447" t="str">
            <v>Pontificia Università della Santa Croce</v>
          </cell>
          <cell r="I4447" t="str">
            <v>Roma</v>
          </cell>
          <cell r="J4447" t="str">
            <v>Italy</v>
          </cell>
          <cell r="K4447">
            <v>1</v>
          </cell>
          <cell r="L4447" t="str">
            <v>Consortium</v>
          </cell>
          <cell r="M4447">
            <v>3</v>
          </cell>
          <cell r="N4447" t="str">
            <v>Standard</v>
          </cell>
          <cell r="O4447" t="str">
            <v/>
          </cell>
          <cell r="P4447" t="str">
            <v/>
          </cell>
          <cell r="Q4447">
            <v>3</v>
          </cell>
          <cell r="R4447" t="str">
            <v>Année Philologique</v>
          </cell>
          <cell r="S4447" t="str">
            <v/>
          </cell>
        </row>
        <row r="4448">
          <cell r="E4448">
            <v>3255</v>
          </cell>
          <cell r="F4448" t="str">
            <v>Logins</v>
          </cell>
          <cell r="G4448" t="str">
            <v>201909</v>
          </cell>
          <cell r="H4448" t="str">
            <v>Pontificia Università della Santa Croce</v>
          </cell>
          <cell r="I4448" t="str">
            <v>Roma</v>
          </cell>
          <cell r="J4448" t="str">
            <v>Italy</v>
          </cell>
          <cell r="K4448">
            <v>1</v>
          </cell>
          <cell r="L4448" t="str">
            <v>Consortium</v>
          </cell>
          <cell r="M4448">
            <v>3</v>
          </cell>
          <cell r="N4448" t="str">
            <v>Standard</v>
          </cell>
          <cell r="O4448" t="str">
            <v/>
          </cell>
          <cell r="P4448" t="str">
            <v/>
          </cell>
          <cell r="Q4448">
            <v>3</v>
          </cell>
          <cell r="R4448" t="str">
            <v>Année Philologique</v>
          </cell>
          <cell r="S4448" t="str">
            <v/>
          </cell>
        </row>
        <row r="4449">
          <cell r="E4449">
            <v>3255</v>
          </cell>
          <cell r="F4449" t="str">
            <v>Logins</v>
          </cell>
          <cell r="G4449" t="str">
            <v>201910</v>
          </cell>
          <cell r="H4449" t="str">
            <v>Pontificia Università della Santa Croce</v>
          </cell>
          <cell r="I4449" t="str">
            <v>Roma</v>
          </cell>
          <cell r="J4449" t="str">
            <v>Italy</v>
          </cell>
          <cell r="K4449">
            <v>1</v>
          </cell>
          <cell r="L4449" t="str">
            <v>Consortium</v>
          </cell>
          <cell r="M4449">
            <v>3</v>
          </cell>
          <cell r="N4449" t="str">
            <v>Standard</v>
          </cell>
          <cell r="O4449" t="str">
            <v/>
          </cell>
          <cell r="P4449" t="str">
            <v/>
          </cell>
          <cell r="Q4449">
            <v>3</v>
          </cell>
          <cell r="R4449" t="str">
            <v>Année Philologique</v>
          </cell>
          <cell r="S4449" t="str">
            <v/>
          </cell>
        </row>
        <row r="4450">
          <cell r="E4450">
            <v>3255</v>
          </cell>
          <cell r="F4450" t="str">
            <v>Logins</v>
          </cell>
          <cell r="G4450" t="str">
            <v>201911</v>
          </cell>
          <cell r="H4450" t="str">
            <v>Pontificia Università della Santa Croce</v>
          </cell>
          <cell r="I4450" t="str">
            <v>Roma</v>
          </cell>
          <cell r="J4450" t="str">
            <v>Italy</v>
          </cell>
          <cell r="K4450">
            <v>1</v>
          </cell>
          <cell r="L4450" t="str">
            <v>Consortium</v>
          </cell>
          <cell r="M4450">
            <v>3</v>
          </cell>
          <cell r="N4450" t="str">
            <v>Standard</v>
          </cell>
          <cell r="O4450" t="str">
            <v/>
          </cell>
          <cell r="P4450" t="str">
            <v/>
          </cell>
          <cell r="Q4450">
            <v>3</v>
          </cell>
          <cell r="R4450" t="str">
            <v>Année Philologique</v>
          </cell>
          <cell r="S4450" t="str">
            <v/>
          </cell>
        </row>
        <row r="4451">
          <cell r="E4451">
            <v>3255</v>
          </cell>
          <cell r="F4451" t="str">
            <v>Logins</v>
          </cell>
          <cell r="G4451" t="str">
            <v>201912</v>
          </cell>
          <cell r="H4451" t="str">
            <v>Pontificia Università della Santa Croce</v>
          </cell>
          <cell r="I4451" t="str">
            <v>Roma</v>
          </cell>
          <cell r="J4451" t="str">
            <v>Italy</v>
          </cell>
          <cell r="K4451">
            <v>1</v>
          </cell>
          <cell r="L4451" t="str">
            <v>Consortium</v>
          </cell>
          <cell r="M4451">
            <v>3</v>
          </cell>
          <cell r="N4451" t="str">
            <v>Standard</v>
          </cell>
          <cell r="O4451" t="str">
            <v/>
          </cell>
          <cell r="P4451" t="str">
            <v/>
          </cell>
          <cell r="Q4451">
            <v>3</v>
          </cell>
          <cell r="R4451" t="str">
            <v>Année Philologique</v>
          </cell>
          <cell r="S4451" t="str">
            <v/>
          </cell>
        </row>
        <row r="4452">
          <cell r="E4452">
            <v>3258</v>
          </cell>
          <cell r="F4452" t="str">
            <v>Logins</v>
          </cell>
          <cell r="G4452" t="str">
            <v>201902</v>
          </cell>
          <cell r="H4452" t="str">
            <v>Universidad de Oviedo</v>
          </cell>
          <cell r="I4452" t="str">
            <v>Oviedo</v>
          </cell>
          <cell r="J4452" t="str">
            <v>Spain</v>
          </cell>
          <cell r="K4452">
            <v>2</v>
          </cell>
          <cell r="L4452" t="str">
            <v>Institute</v>
          </cell>
          <cell r="M4452">
            <v>3</v>
          </cell>
          <cell r="N4452" t="str">
            <v>Standard</v>
          </cell>
          <cell r="O4452" t="str">
            <v/>
          </cell>
          <cell r="P4452" t="str">
            <v/>
          </cell>
          <cell r="Q4452">
            <v>3</v>
          </cell>
          <cell r="R4452" t="str">
            <v>Année Philologique</v>
          </cell>
          <cell r="S4452" t="str">
            <v/>
          </cell>
        </row>
        <row r="4453">
          <cell r="E4453">
            <v>3258</v>
          </cell>
          <cell r="F4453" t="str">
            <v>Logins</v>
          </cell>
          <cell r="G4453" t="str">
            <v>201903</v>
          </cell>
          <cell r="H4453" t="str">
            <v>Universidad de Oviedo</v>
          </cell>
          <cell r="I4453" t="str">
            <v>Oviedo</v>
          </cell>
          <cell r="J4453" t="str">
            <v>Spain</v>
          </cell>
          <cell r="K4453">
            <v>2</v>
          </cell>
          <cell r="L4453" t="str">
            <v>Institute</v>
          </cell>
          <cell r="M4453">
            <v>3</v>
          </cell>
          <cell r="N4453" t="str">
            <v>Standard</v>
          </cell>
          <cell r="O4453" t="str">
            <v/>
          </cell>
          <cell r="P4453" t="str">
            <v/>
          </cell>
          <cell r="Q4453">
            <v>3</v>
          </cell>
          <cell r="R4453" t="str">
            <v>Année Philologique</v>
          </cell>
          <cell r="S4453" t="str">
            <v/>
          </cell>
        </row>
        <row r="4454">
          <cell r="E4454">
            <v>3258</v>
          </cell>
          <cell r="F4454" t="str">
            <v>Logins</v>
          </cell>
          <cell r="G4454" t="str">
            <v>201905</v>
          </cell>
          <cell r="H4454" t="str">
            <v>Universidad de Oviedo</v>
          </cell>
          <cell r="I4454" t="str">
            <v>Oviedo</v>
          </cell>
          <cell r="J4454" t="str">
            <v>Spain</v>
          </cell>
          <cell r="K4454">
            <v>2</v>
          </cell>
          <cell r="L4454" t="str">
            <v>Institute</v>
          </cell>
          <cell r="M4454">
            <v>3</v>
          </cell>
          <cell r="N4454" t="str">
            <v>Standard</v>
          </cell>
          <cell r="O4454" t="str">
            <v/>
          </cell>
          <cell r="P4454" t="str">
            <v/>
          </cell>
          <cell r="Q4454">
            <v>3</v>
          </cell>
          <cell r="R4454" t="str">
            <v>Année Philologique</v>
          </cell>
          <cell r="S4454" t="str">
            <v/>
          </cell>
        </row>
        <row r="4455">
          <cell r="E4455">
            <v>3258</v>
          </cell>
          <cell r="F4455" t="str">
            <v>Logins</v>
          </cell>
          <cell r="G4455" t="str">
            <v>201906</v>
          </cell>
          <cell r="H4455" t="str">
            <v>Universidad de Oviedo</v>
          </cell>
          <cell r="I4455" t="str">
            <v>Oviedo</v>
          </cell>
          <cell r="J4455" t="str">
            <v>Spain</v>
          </cell>
          <cell r="K4455">
            <v>2</v>
          </cell>
          <cell r="L4455" t="str">
            <v>Institute</v>
          </cell>
          <cell r="M4455">
            <v>3</v>
          </cell>
          <cell r="N4455" t="str">
            <v>Standard</v>
          </cell>
          <cell r="O4455" t="str">
            <v/>
          </cell>
          <cell r="P4455" t="str">
            <v/>
          </cell>
          <cell r="Q4455">
            <v>3</v>
          </cell>
          <cell r="R4455" t="str">
            <v>Année Philologique</v>
          </cell>
          <cell r="S4455" t="str">
            <v/>
          </cell>
        </row>
        <row r="4456">
          <cell r="E4456">
            <v>3258</v>
          </cell>
          <cell r="F4456" t="str">
            <v>Logins</v>
          </cell>
          <cell r="G4456" t="str">
            <v>201907</v>
          </cell>
          <cell r="H4456" t="str">
            <v>Universidad de Oviedo</v>
          </cell>
          <cell r="I4456" t="str">
            <v>Oviedo</v>
          </cell>
          <cell r="J4456" t="str">
            <v>Spain</v>
          </cell>
          <cell r="K4456">
            <v>2</v>
          </cell>
          <cell r="L4456" t="str">
            <v>Institute</v>
          </cell>
          <cell r="M4456">
            <v>3</v>
          </cell>
          <cell r="N4456" t="str">
            <v>Standard</v>
          </cell>
          <cell r="O4456" t="str">
            <v/>
          </cell>
          <cell r="P4456" t="str">
            <v/>
          </cell>
          <cell r="Q4456">
            <v>3</v>
          </cell>
          <cell r="R4456" t="str">
            <v>Année Philologique</v>
          </cell>
          <cell r="S4456" t="str">
            <v/>
          </cell>
        </row>
        <row r="4457">
          <cell r="E4457">
            <v>3258</v>
          </cell>
          <cell r="F4457" t="str">
            <v>Logins</v>
          </cell>
          <cell r="G4457" t="str">
            <v>201908</v>
          </cell>
          <cell r="H4457" t="str">
            <v>Universidad de Oviedo</v>
          </cell>
          <cell r="I4457" t="str">
            <v>Oviedo</v>
          </cell>
          <cell r="J4457" t="str">
            <v>Spain</v>
          </cell>
          <cell r="K4457">
            <v>2</v>
          </cell>
          <cell r="L4457" t="str">
            <v>Institute</v>
          </cell>
          <cell r="M4457">
            <v>3</v>
          </cell>
          <cell r="N4457" t="str">
            <v>Standard</v>
          </cell>
          <cell r="O4457" t="str">
            <v/>
          </cell>
          <cell r="P4457" t="str">
            <v/>
          </cell>
          <cell r="Q4457">
            <v>3</v>
          </cell>
          <cell r="R4457" t="str">
            <v>Année Philologique</v>
          </cell>
          <cell r="S4457" t="str">
            <v/>
          </cell>
        </row>
        <row r="4458">
          <cell r="E4458">
            <v>3258</v>
          </cell>
          <cell r="F4458" t="str">
            <v>Logins</v>
          </cell>
          <cell r="G4458" t="str">
            <v>201909</v>
          </cell>
          <cell r="H4458" t="str">
            <v>Universidad de Oviedo</v>
          </cell>
          <cell r="I4458" t="str">
            <v>Oviedo</v>
          </cell>
          <cell r="J4458" t="str">
            <v>Spain</v>
          </cell>
          <cell r="K4458">
            <v>2</v>
          </cell>
          <cell r="L4458" t="str">
            <v>Institute</v>
          </cell>
          <cell r="M4458">
            <v>3</v>
          </cell>
          <cell r="N4458" t="str">
            <v>Standard</v>
          </cell>
          <cell r="O4458" t="str">
            <v/>
          </cell>
          <cell r="P4458" t="str">
            <v/>
          </cell>
          <cell r="Q4458">
            <v>3</v>
          </cell>
          <cell r="R4458" t="str">
            <v>Année Philologique</v>
          </cell>
          <cell r="S4458" t="str">
            <v/>
          </cell>
        </row>
        <row r="4459">
          <cell r="E4459">
            <v>3258</v>
          </cell>
          <cell r="F4459" t="str">
            <v>Logins</v>
          </cell>
          <cell r="G4459" t="str">
            <v>201910</v>
          </cell>
          <cell r="H4459" t="str">
            <v>Universidad de Oviedo</v>
          </cell>
          <cell r="I4459" t="str">
            <v>Oviedo</v>
          </cell>
          <cell r="J4459" t="str">
            <v>Spain</v>
          </cell>
          <cell r="K4459">
            <v>2</v>
          </cell>
          <cell r="L4459" t="str">
            <v>Institute</v>
          </cell>
          <cell r="M4459">
            <v>3</v>
          </cell>
          <cell r="N4459" t="str">
            <v>Standard</v>
          </cell>
          <cell r="O4459" t="str">
            <v/>
          </cell>
          <cell r="P4459" t="str">
            <v/>
          </cell>
          <cell r="Q4459">
            <v>3</v>
          </cell>
          <cell r="R4459" t="str">
            <v>Année Philologique</v>
          </cell>
          <cell r="S4459" t="str">
            <v/>
          </cell>
        </row>
        <row r="4460">
          <cell r="E4460">
            <v>3258</v>
          </cell>
          <cell r="F4460" t="str">
            <v>Logins</v>
          </cell>
          <cell r="G4460" t="str">
            <v>201911</v>
          </cell>
          <cell r="H4460" t="str">
            <v>Universidad de Oviedo</v>
          </cell>
          <cell r="I4460" t="str">
            <v>Oviedo</v>
          </cell>
          <cell r="J4460" t="str">
            <v>Spain</v>
          </cell>
          <cell r="K4460">
            <v>2</v>
          </cell>
          <cell r="L4460" t="str">
            <v>Institute</v>
          </cell>
          <cell r="M4460">
            <v>3</v>
          </cell>
          <cell r="N4460" t="str">
            <v>Standard</v>
          </cell>
          <cell r="O4460" t="str">
            <v/>
          </cell>
          <cell r="P4460" t="str">
            <v/>
          </cell>
          <cell r="Q4460">
            <v>3</v>
          </cell>
          <cell r="R4460" t="str">
            <v>Année Philologique</v>
          </cell>
          <cell r="S4460" t="str">
            <v/>
          </cell>
        </row>
        <row r="4461">
          <cell r="E4461">
            <v>3258</v>
          </cell>
          <cell r="F4461" t="str">
            <v>Logins</v>
          </cell>
          <cell r="G4461" t="str">
            <v>201912</v>
          </cell>
          <cell r="H4461" t="str">
            <v>Universidad de Oviedo</v>
          </cell>
          <cell r="I4461" t="str">
            <v>Oviedo</v>
          </cell>
          <cell r="J4461" t="str">
            <v>Spain</v>
          </cell>
          <cell r="K4461">
            <v>2</v>
          </cell>
          <cell r="L4461" t="str">
            <v>Institute</v>
          </cell>
          <cell r="M4461">
            <v>3</v>
          </cell>
          <cell r="N4461" t="str">
            <v>Standard</v>
          </cell>
          <cell r="O4461" t="str">
            <v/>
          </cell>
          <cell r="P4461" t="str">
            <v/>
          </cell>
          <cell r="Q4461">
            <v>3</v>
          </cell>
          <cell r="R4461" t="str">
            <v>Année Philologique</v>
          </cell>
          <cell r="S4461" t="str">
            <v/>
          </cell>
        </row>
        <row r="4462">
          <cell r="E4462">
            <v>3260</v>
          </cell>
          <cell r="F4462" t="str">
            <v>Logins</v>
          </cell>
          <cell r="G4462" t="str">
            <v>201901</v>
          </cell>
          <cell r="H4462" t="str">
            <v>University of Otago</v>
          </cell>
          <cell r="I4462" t="str">
            <v>Dunedin</v>
          </cell>
          <cell r="J4462" t="str">
            <v>New Zealand</v>
          </cell>
          <cell r="K4462">
            <v>1</v>
          </cell>
          <cell r="L4462" t="str">
            <v>Consortium</v>
          </cell>
          <cell r="M4462">
            <v>3</v>
          </cell>
          <cell r="N4462" t="str">
            <v>Standard</v>
          </cell>
          <cell r="O4462" t="str">
            <v/>
          </cell>
          <cell r="P4462" t="str">
            <v/>
          </cell>
          <cell r="Q4462">
            <v>3</v>
          </cell>
          <cell r="R4462" t="str">
            <v>Année Philologique</v>
          </cell>
          <cell r="S4462" t="str">
            <v/>
          </cell>
        </row>
        <row r="4463">
          <cell r="E4463">
            <v>3260</v>
          </cell>
          <cell r="F4463" t="str">
            <v>Logins</v>
          </cell>
          <cell r="G4463" t="str">
            <v>201902</v>
          </cell>
          <cell r="H4463" t="str">
            <v>University of Otago</v>
          </cell>
          <cell r="I4463" t="str">
            <v>Dunedin</v>
          </cell>
          <cell r="J4463" t="str">
            <v>New Zealand</v>
          </cell>
          <cell r="K4463">
            <v>1</v>
          </cell>
          <cell r="L4463" t="str">
            <v>Consortium</v>
          </cell>
          <cell r="M4463">
            <v>3</v>
          </cell>
          <cell r="N4463" t="str">
            <v>Standard</v>
          </cell>
          <cell r="O4463" t="str">
            <v/>
          </cell>
          <cell r="P4463" t="str">
            <v/>
          </cell>
          <cell r="Q4463">
            <v>3</v>
          </cell>
          <cell r="R4463" t="str">
            <v>Année Philologique</v>
          </cell>
          <cell r="S4463" t="str">
            <v/>
          </cell>
        </row>
        <row r="4464">
          <cell r="E4464">
            <v>3260</v>
          </cell>
          <cell r="F4464" t="str">
            <v>Logins</v>
          </cell>
          <cell r="G4464" t="str">
            <v>201903</v>
          </cell>
          <cell r="H4464" t="str">
            <v>University of Otago</v>
          </cell>
          <cell r="I4464" t="str">
            <v>Dunedin</v>
          </cell>
          <cell r="J4464" t="str">
            <v>New Zealand</v>
          </cell>
          <cell r="K4464">
            <v>1</v>
          </cell>
          <cell r="L4464" t="str">
            <v>Consortium</v>
          </cell>
          <cell r="M4464">
            <v>3</v>
          </cell>
          <cell r="N4464" t="str">
            <v>Standard</v>
          </cell>
          <cell r="O4464" t="str">
            <v/>
          </cell>
          <cell r="P4464" t="str">
            <v/>
          </cell>
          <cell r="Q4464">
            <v>3</v>
          </cell>
          <cell r="R4464" t="str">
            <v>Année Philologique</v>
          </cell>
          <cell r="S4464" t="str">
            <v/>
          </cell>
        </row>
        <row r="4465">
          <cell r="E4465">
            <v>3260</v>
          </cell>
          <cell r="F4465" t="str">
            <v>Logins</v>
          </cell>
          <cell r="G4465" t="str">
            <v>201904</v>
          </cell>
          <cell r="H4465" t="str">
            <v>University of Otago</v>
          </cell>
          <cell r="I4465" t="str">
            <v>Dunedin</v>
          </cell>
          <cell r="J4465" t="str">
            <v>New Zealand</v>
          </cell>
          <cell r="K4465">
            <v>1</v>
          </cell>
          <cell r="L4465" t="str">
            <v>Consortium</v>
          </cell>
          <cell r="M4465">
            <v>3</v>
          </cell>
          <cell r="N4465" t="str">
            <v>Standard</v>
          </cell>
          <cell r="O4465" t="str">
            <v/>
          </cell>
          <cell r="P4465" t="str">
            <v/>
          </cell>
          <cell r="Q4465">
            <v>3</v>
          </cell>
          <cell r="R4465" t="str">
            <v>Année Philologique</v>
          </cell>
          <cell r="S4465" t="str">
            <v/>
          </cell>
        </row>
        <row r="4466">
          <cell r="E4466">
            <v>3260</v>
          </cell>
          <cell r="F4466" t="str">
            <v>Logins</v>
          </cell>
          <cell r="G4466" t="str">
            <v>201905</v>
          </cell>
          <cell r="H4466" t="str">
            <v>University of Otago</v>
          </cell>
          <cell r="I4466" t="str">
            <v>Dunedin</v>
          </cell>
          <cell r="J4466" t="str">
            <v>New Zealand</v>
          </cell>
          <cell r="K4466">
            <v>1</v>
          </cell>
          <cell r="L4466" t="str">
            <v>Consortium</v>
          </cell>
          <cell r="M4466">
            <v>3</v>
          </cell>
          <cell r="N4466" t="str">
            <v>Standard</v>
          </cell>
          <cell r="O4466" t="str">
            <v/>
          </cell>
          <cell r="P4466" t="str">
            <v/>
          </cell>
          <cell r="Q4466">
            <v>3</v>
          </cell>
          <cell r="R4466" t="str">
            <v>Année Philologique</v>
          </cell>
          <cell r="S4466" t="str">
            <v/>
          </cell>
        </row>
        <row r="4467">
          <cell r="E4467">
            <v>3260</v>
          </cell>
          <cell r="F4467" t="str">
            <v>Logins</v>
          </cell>
          <cell r="G4467" t="str">
            <v>201906</v>
          </cell>
          <cell r="H4467" t="str">
            <v>University of Otago</v>
          </cell>
          <cell r="I4467" t="str">
            <v>Dunedin</v>
          </cell>
          <cell r="J4467" t="str">
            <v>New Zealand</v>
          </cell>
          <cell r="K4467">
            <v>1</v>
          </cell>
          <cell r="L4467" t="str">
            <v>Consortium</v>
          </cell>
          <cell r="M4467">
            <v>3</v>
          </cell>
          <cell r="N4467" t="str">
            <v>Standard</v>
          </cell>
          <cell r="O4467" t="str">
            <v/>
          </cell>
          <cell r="P4467" t="str">
            <v/>
          </cell>
          <cell r="Q4467">
            <v>3</v>
          </cell>
          <cell r="R4467" t="str">
            <v>Année Philologique</v>
          </cell>
          <cell r="S4467" t="str">
            <v/>
          </cell>
        </row>
        <row r="4468">
          <cell r="E4468">
            <v>3260</v>
          </cell>
          <cell r="F4468" t="str">
            <v>Logins</v>
          </cell>
          <cell r="G4468" t="str">
            <v>201907</v>
          </cell>
          <cell r="H4468" t="str">
            <v>University of Otago</v>
          </cell>
          <cell r="I4468" t="str">
            <v>Dunedin</v>
          </cell>
          <cell r="J4468" t="str">
            <v>New Zealand</v>
          </cell>
          <cell r="K4468">
            <v>1</v>
          </cell>
          <cell r="L4468" t="str">
            <v>Consortium</v>
          </cell>
          <cell r="M4468">
            <v>3</v>
          </cell>
          <cell r="N4468" t="str">
            <v>Standard</v>
          </cell>
          <cell r="O4468" t="str">
            <v/>
          </cell>
          <cell r="P4468" t="str">
            <v/>
          </cell>
          <cell r="Q4468">
            <v>3</v>
          </cell>
          <cell r="R4468" t="str">
            <v>Année Philologique</v>
          </cell>
          <cell r="S4468" t="str">
            <v/>
          </cell>
        </row>
        <row r="4469">
          <cell r="E4469">
            <v>3260</v>
          </cell>
          <cell r="F4469" t="str">
            <v>Logins</v>
          </cell>
          <cell r="G4469" t="str">
            <v>201908</v>
          </cell>
          <cell r="H4469" t="str">
            <v>University of Otago</v>
          </cell>
          <cell r="I4469" t="str">
            <v>Dunedin</v>
          </cell>
          <cell r="J4469" t="str">
            <v>New Zealand</v>
          </cell>
          <cell r="K4469">
            <v>1</v>
          </cell>
          <cell r="L4469" t="str">
            <v>Consortium</v>
          </cell>
          <cell r="M4469">
            <v>3</v>
          </cell>
          <cell r="N4469" t="str">
            <v>Standard</v>
          </cell>
          <cell r="O4469" t="str">
            <v/>
          </cell>
          <cell r="P4469" t="str">
            <v/>
          </cell>
          <cell r="Q4469">
            <v>3</v>
          </cell>
          <cell r="R4469" t="str">
            <v>Année Philologique</v>
          </cell>
          <cell r="S4469" t="str">
            <v/>
          </cell>
        </row>
        <row r="4470">
          <cell r="E4470">
            <v>3260</v>
          </cell>
          <cell r="F4470" t="str">
            <v>Logins</v>
          </cell>
          <cell r="G4470" t="str">
            <v>201909</v>
          </cell>
          <cell r="H4470" t="str">
            <v>University of Otago</v>
          </cell>
          <cell r="I4470" t="str">
            <v>Dunedin</v>
          </cell>
          <cell r="J4470" t="str">
            <v>New Zealand</v>
          </cell>
          <cell r="K4470">
            <v>1</v>
          </cell>
          <cell r="L4470" t="str">
            <v>Consortium</v>
          </cell>
          <cell r="M4470">
            <v>3</v>
          </cell>
          <cell r="N4470" t="str">
            <v>Standard</v>
          </cell>
          <cell r="O4470" t="str">
            <v/>
          </cell>
          <cell r="P4470" t="str">
            <v/>
          </cell>
          <cell r="Q4470">
            <v>3</v>
          </cell>
          <cell r="R4470" t="str">
            <v>Année Philologique</v>
          </cell>
          <cell r="S4470" t="str">
            <v/>
          </cell>
        </row>
        <row r="4471">
          <cell r="E4471">
            <v>3260</v>
          </cell>
          <cell r="F4471" t="str">
            <v>Logins</v>
          </cell>
          <cell r="G4471" t="str">
            <v>201910</v>
          </cell>
          <cell r="H4471" t="str">
            <v>University of Otago</v>
          </cell>
          <cell r="I4471" t="str">
            <v>Dunedin</v>
          </cell>
          <cell r="J4471" t="str">
            <v>New Zealand</v>
          </cell>
          <cell r="K4471">
            <v>1</v>
          </cell>
          <cell r="L4471" t="str">
            <v>Consortium</v>
          </cell>
          <cell r="M4471">
            <v>3</v>
          </cell>
          <cell r="N4471" t="str">
            <v>Standard</v>
          </cell>
          <cell r="O4471" t="str">
            <v/>
          </cell>
          <cell r="P4471" t="str">
            <v/>
          </cell>
          <cell r="Q4471">
            <v>3</v>
          </cell>
          <cell r="R4471" t="str">
            <v>Année Philologique</v>
          </cell>
          <cell r="S4471" t="str">
            <v/>
          </cell>
        </row>
        <row r="4472">
          <cell r="E4472">
            <v>3260</v>
          </cell>
          <cell r="F4472" t="str">
            <v>Logins</v>
          </cell>
          <cell r="G4472" t="str">
            <v>201911</v>
          </cell>
          <cell r="H4472" t="str">
            <v>University of Otago</v>
          </cell>
          <cell r="I4472" t="str">
            <v>Dunedin</v>
          </cell>
          <cell r="J4472" t="str">
            <v>New Zealand</v>
          </cell>
          <cell r="K4472">
            <v>1</v>
          </cell>
          <cell r="L4472" t="str">
            <v>Consortium</v>
          </cell>
          <cell r="M4472">
            <v>3</v>
          </cell>
          <cell r="N4472" t="str">
            <v>Standard</v>
          </cell>
          <cell r="O4472" t="str">
            <v/>
          </cell>
          <cell r="P4472" t="str">
            <v/>
          </cell>
          <cell r="Q4472">
            <v>3</v>
          </cell>
          <cell r="R4472" t="str">
            <v>Année Philologique</v>
          </cell>
          <cell r="S4472" t="str">
            <v/>
          </cell>
        </row>
        <row r="4473">
          <cell r="E4473">
            <v>3260</v>
          </cell>
          <cell r="F4473" t="str">
            <v>Logins</v>
          </cell>
          <cell r="G4473" t="str">
            <v>201912</v>
          </cell>
          <cell r="H4473" t="str">
            <v>University of Otago</v>
          </cell>
          <cell r="I4473" t="str">
            <v>Dunedin</v>
          </cell>
          <cell r="J4473" t="str">
            <v>New Zealand</v>
          </cell>
          <cell r="K4473">
            <v>1</v>
          </cell>
          <cell r="L4473" t="str">
            <v>Consortium</v>
          </cell>
          <cell r="M4473">
            <v>3</v>
          </cell>
          <cell r="N4473" t="str">
            <v>Standard</v>
          </cell>
          <cell r="O4473" t="str">
            <v/>
          </cell>
          <cell r="P4473" t="str">
            <v/>
          </cell>
          <cell r="Q4473">
            <v>3</v>
          </cell>
          <cell r="R4473" t="str">
            <v>Année Philologique</v>
          </cell>
          <cell r="S4473" t="str">
            <v/>
          </cell>
        </row>
        <row r="4474">
          <cell r="E4474">
            <v>3262</v>
          </cell>
          <cell r="F4474" t="str">
            <v>Logins</v>
          </cell>
          <cell r="G4474" t="str">
            <v>201901</v>
          </cell>
          <cell r="H4474" t="str">
            <v>Université Clermont Auvergne</v>
          </cell>
          <cell r="I4474" t="str">
            <v>Clermont-Ferrand</v>
          </cell>
          <cell r="J4474" t="str">
            <v>France</v>
          </cell>
          <cell r="K4474">
            <v>1</v>
          </cell>
          <cell r="L4474" t="str">
            <v>Consortium</v>
          </cell>
          <cell r="M4474">
            <v>3</v>
          </cell>
          <cell r="N4474" t="str">
            <v>Standard</v>
          </cell>
          <cell r="O4474" t="str">
            <v/>
          </cell>
          <cell r="P4474" t="str">
            <v/>
          </cell>
          <cell r="Q4474">
            <v>3</v>
          </cell>
          <cell r="R4474" t="str">
            <v>Année Philologique</v>
          </cell>
          <cell r="S4474" t="str">
            <v/>
          </cell>
        </row>
        <row r="4475">
          <cell r="E4475">
            <v>3262</v>
          </cell>
          <cell r="F4475" t="str">
            <v>Logins</v>
          </cell>
          <cell r="G4475" t="str">
            <v>201902</v>
          </cell>
          <cell r="H4475" t="str">
            <v>Université Clermont Auvergne</v>
          </cell>
          <cell r="I4475" t="str">
            <v>Clermont-Ferrand</v>
          </cell>
          <cell r="J4475" t="str">
            <v>France</v>
          </cell>
          <cell r="K4475">
            <v>1</v>
          </cell>
          <cell r="L4475" t="str">
            <v>Consortium</v>
          </cell>
          <cell r="M4475">
            <v>3</v>
          </cell>
          <cell r="N4475" t="str">
            <v>Standard</v>
          </cell>
          <cell r="O4475" t="str">
            <v/>
          </cell>
          <cell r="P4475" t="str">
            <v/>
          </cell>
          <cell r="Q4475">
            <v>3</v>
          </cell>
          <cell r="R4475" t="str">
            <v>Année Philologique</v>
          </cell>
          <cell r="S4475" t="str">
            <v/>
          </cell>
        </row>
        <row r="4476">
          <cell r="E4476">
            <v>3262</v>
          </cell>
          <cell r="F4476" t="str">
            <v>Logins</v>
          </cell>
          <cell r="G4476" t="str">
            <v>201903</v>
          </cell>
          <cell r="H4476" t="str">
            <v>Université Clermont Auvergne</v>
          </cell>
          <cell r="I4476" t="str">
            <v>Clermont-Ferrand</v>
          </cell>
          <cell r="J4476" t="str">
            <v>France</v>
          </cell>
          <cell r="K4476">
            <v>1</v>
          </cell>
          <cell r="L4476" t="str">
            <v>Consortium</v>
          </cell>
          <cell r="M4476">
            <v>3</v>
          </cell>
          <cell r="N4476" t="str">
            <v>Standard</v>
          </cell>
          <cell r="O4476" t="str">
            <v/>
          </cell>
          <cell r="P4476" t="str">
            <v/>
          </cell>
          <cell r="Q4476">
            <v>3</v>
          </cell>
          <cell r="R4476" t="str">
            <v>Année Philologique</v>
          </cell>
          <cell r="S4476" t="str">
            <v/>
          </cell>
        </row>
        <row r="4477">
          <cell r="E4477">
            <v>3262</v>
          </cell>
          <cell r="F4477" t="str">
            <v>Logins</v>
          </cell>
          <cell r="G4477" t="str">
            <v>201904</v>
          </cell>
          <cell r="H4477" t="str">
            <v>Université Clermont Auvergne</v>
          </cell>
          <cell r="I4477" t="str">
            <v>Clermont-Ferrand</v>
          </cell>
          <cell r="J4477" t="str">
            <v>France</v>
          </cell>
          <cell r="K4477">
            <v>1</v>
          </cell>
          <cell r="L4477" t="str">
            <v>Consortium</v>
          </cell>
          <cell r="M4477">
            <v>3</v>
          </cell>
          <cell r="N4477" t="str">
            <v>Standard</v>
          </cell>
          <cell r="O4477" t="str">
            <v/>
          </cell>
          <cell r="P4477" t="str">
            <v/>
          </cell>
          <cell r="Q4477">
            <v>3</v>
          </cell>
          <cell r="R4477" t="str">
            <v>Année Philologique</v>
          </cell>
          <cell r="S4477" t="str">
            <v/>
          </cell>
        </row>
        <row r="4478">
          <cell r="E4478">
            <v>3262</v>
          </cell>
          <cell r="F4478" t="str">
            <v>Logins</v>
          </cell>
          <cell r="G4478" t="str">
            <v>201905</v>
          </cell>
          <cell r="H4478" t="str">
            <v>Université Clermont Auvergne</v>
          </cell>
          <cell r="I4478" t="str">
            <v>Clermont-Ferrand</v>
          </cell>
          <cell r="J4478" t="str">
            <v>France</v>
          </cell>
          <cell r="K4478">
            <v>1</v>
          </cell>
          <cell r="L4478" t="str">
            <v>Consortium</v>
          </cell>
          <cell r="M4478">
            <v>3</v>
          </cell>
          <cell r="N4478" t="str">
            <v>Standard</v>
          </cell>
          <cell r="O4478" t="str">
            <v/>
          </cell>
          <cell r="P4478" t="str">
            <v/>
          </cell>
          <cell r="Q4478">
            <v>3</v>
          </cell>
          <cell r="R4478" t="str">
            <v>Année Philologique</v>
          </cell>
          <cell r="S4478" t="str">
            <v/>
          </cell>
        </row>
        <row r="4479">
          <cell r="E4479">
            <v>3262</v>
          </cell>
          <cell r="F4479" t="str">
            <v>Logins</v>
          </cell>
          <cell r="G4479" t="str">
            <v>201906</v>
          </cell>
          <cell r="H4479" t="str">
            <v>Université Clermont Auvergne</v>
          </cell>
          <cell r="I4479" t="str">
            <v>Clermont-Ferrand</v>
          </cell>
          <cell r="J4479" t="str">
            <v>France</v>
          </cell>
          <cell r="K4479">
            <v>1</v>
          </cell>
          <cell r="L4479" t="str">
            <v>Consortium</v>
          </cell>
          <cell r="M4479">
            <v>3</v>
          </cell>
          <cell r="N4479" t="str">
            <v>Standard</v>
          </cell>
          <cell r="O4479" t="str">
            <v/>
          </cell>
          <cell r="P4479" t="str">
            <v/>
          </cell>
          <cell r="Q4479">
            <v>3</v>
          </cell>
          <cell r="R4479" t="str">
            <v>Année Philologique</v>
          </cell>
          <cell r="S4479" t="str">
            <v/>
          </cell>
        </row>
        <row r="4480">
          <cell r="E4480">
            <v>3262</v>
          </cell>
          <cell r="F4480" t="str">
            <v>Logins</v>
          </cell>
          <cell r="G4480" t="str">
            <v>201907</v>
          </cell>
          <cell r="H4480" t="str">
            <v>Université Clermont Auvergne</v>
          </cell>
          <cell r="I4480" t="str">
            <v>Clermont-Ferrand</v>
          </cell>
          <cell r="J4480" t="str">
            <v>France</v>
          </cell>
          <cell r="K4480">
            <v>1</v>
          </cell>
          <cell r="L4480" t="str">
            <v>Consortium</v>
          </cell>
          <cell r="M4480">
            <v>3</v>
          </cell>
          <cell r="N4480" t="str">
            <v>Standard</v>
          </cell>
          <cell r="O4480" t="str">
            <v/>
          </cell>
          <cell r="P4480" t="str">
            <v/>
          </cell>
          <cell r="Q4480">
            <v>3</v>
          </cell>
          <cell r="R4480" t="str">
            <v>Année Philologique</v>
          </cell>
          <cell r="S4480" t="str">
            <v/>
          </cell>
        </row>
        <row r="4481">
          <cell r="E4481">
            <v>3262</v>
          </cell>
          <cell r="F4481" t="str">
            <v>Logins</v>
          </cell>
          <cell r="G4481" t="str">
            <v>201908</v>
          </cell>
          <cell r="H4481" t="str">
            <v>Université Clermont Auvergne</v>
          </cell>
          <cell r="I4481" t="str">
            <v>Clermont-Ferrand</v>
          </cell>
          <cell r="J4481" t="str">
            <v>France</v>
          </cell>
          <cell r="K4481">
            <v>1</v>
          </cell>
          <cell r="L4481" t="str">
            <v>Consortium</v>
          </cell>
          <cell r="M4481">
            <v>3</v>
          </cell>
          <cell r="N4481" t="str">
            <v>Standard</v>
          </cell>
          <cell r="O4481" t="str">
            <v/>
          </cell>
          <cell r="P4481" t="str">
            <v/>
          </cell>
          <cell r="Q4481">
            <v>3</v>
          </cell>
          <cell r="R4481" t="str">
            <v>Année Philologique</v>
          </cell>
          <cell r="S4481" t="str">
            <v/>
          </cell>
        </row>
        <row r="4482">
          <cell r="E4482">
            <v>3262</v>
          </cell>
          <cell r="F4482" t="str">
            <v>Logins</v>
          </cell>
          <cell r="G4482" t="str">
            <v>201909</v>
          </cell>
          <cell r="H4482" t="str">
            <v>Université Clermont Auvergne</v>
          </cell>
          <cell r="I4482" t="str">
            <v>Clermont-Ferrand</v>
          </cell>
          <cell r="J4482" t="str">
            <v>France</v>
          </cell>
          <cell r="K4482">
            <v>1</v>
          </cell>
          <cell r="L4482" t="str">
            <v>Consortium</v>
          </cell>
          <cell r="M4482">
            <v>3</v>
          </cell>
          <cell r="N4482" t="str">
            <v>Standard</v>
          </cell>
          <cell r="O4482" t="str">
            <v/>
          </cell>
          <cell r="P4482" t="str">
            <v/>
          </cell>
          <cell r="Q4482">
            <v>3</v>
          </cell>
          <cell r="R4482" t="str">
            <v>Année Philologique</v>
          </cell>
          <cell r="S4482" t="str">
            <v/>
          </cell>
        </row>
        <row r="4483">
          <cell r="E4483">
            <v>3262</v>
          </cell>
          <cell r="F4483" t="str">
            <v>Logins</v>
          </cell>
          <cell r="G4483" t="str">
            <v>201910</v>
          </cell>
          <cell r="H4483" t="str">
            <v>Université Clermont Auvergne</v>
          </cell>
          <cell r="I4483" t="str">
            <v>Clermont-Ferrand</v>
          </cell>
          <cell r="J4483" t="str">
            <v>France</v>
          </cell>
          <cell r="K4483">
            <v>1</v>
          </cell>
          <cell r="L4483" t="str">
            <v>Consortium</v>
          </cell>
          <cell r="M4483">
            <v>3</v>
          </cell>
          <cell r="N4483" t="str">
            <v>Standard</v>
          </cell>
          <cell r="O4483" t="str">
            <v/>
          </cell>
          <cell r="P4483" t="str">
            <v/>
          </cell>
          <cell r="Q4483">
            <v>3</v>
          </cell>
          <cell r="R4483" t="str">
            <v>Année Philologique</v>
          </cell>
          <cell r="S4483" t="str">
            <v/>
          </cell>
        </row>
        <row r="4484">
          <cell r="E4484">
            <v>3262</v>
          </cell>
          <cell r="F4484" t="str">
            <v>Logins</v>
          </cell>
          <cell r="G4484" t="str">
            <v>201911</v>
          </cell>
          <cell r="H4484" t="str">
            <v>Université Clermont Auvergne</v>
          </cell>
          <cell r="I4484" t="str">
            <v>Clermont-Ferrand</v>
          </cell>
          <cell r="J4484" t="str">
            <v>France</v>
          </cell>
          <cell r="K4484">
            <v>1</v>
          </cell>
          <cell r="L4484" t="str">
            <v>Consortium</v>
          </cell>
          <cell r="M4484">
            <v>3</v>
          </cell>
          <cell r="N4484" t="str">
            <v>Standard</v>
          </cell>
          <cell r="O4484" t="str">
            <v/>
          </cell>
          <cell r="P4484" t="str">
            <v/>
          </cell>
          <cell r="Q4484">
            <v>3</v>
          </cell>
          <cell r="R4484" t="str">
            <v>Année Philologique</v>
          </cell>
          <cell r="S4484" t="str">
            <v/>
          </cell>
        </row>
        <row r="4485">
          <cell r="E4485">
            <v>3262</v>
          </cell>
          <cell r="F4485" t="str">
            <v>Logins</v>
          </cell>
          <cell r="G4485" t="str">
            <v>201912</v>
          </cell>
          <cell r="H4485" t="str">
            <v>Université Clermont Auvergne</v>
          </cell>
          <cell r="I4485" t="str">
            <v>Clermont-Ferrand</v>
          </cell>
          <cell r="J4485" t="str">
            <v>France</v>
          </cell>
          <cell r="K4485">
            <v>1</v>
          </cell>
          <cell r="L4485" t="str">
            <v>Consortium</v>
          </cell>
          <cell r="M4485">
            <v>3</v>
          </cell>
          <cell r="N4485" t="str">
            <v>Standard</v>
          </cell>
          <cell r="O4485" t="str">
            <v/>
          </cell>
          <cell r="P4485" t="str">
            <v/>
          </cell>
          <cell r="Q4485">
            <v>3</v>
          </cell>
          <cell r="R4485" t="str">
            <v>Année Philologique</v>
          </cell>
          <cell r="S4485" t="str">
            <v/>
          </cell>
        </row>
        <row r="4486">
          <cell r="E4486">
            <v>3272</v>
          </cell>
          <cell r="F4486" t="str">
            <v>Logins</v>
          </cell>
          <cell r="G4486" t="str">
            <v>201901</v>
          </cell>
          <cell r="H4486" t="str">
            <v>University of New Mexico</v>
          </cell>
          <cell r="I4486" t="str">
            <v>Albuquerque</v>
          </cell>
          <cell r="J4486" t="str">
            <v>USA</v>
          </cell>
          <cell r="K4486">
            <v>2</v>
          </cell>
          <cell r="L4486" t="str">
            <v>Institute</v>
          </cell>
          <cell r="M4486">
            <v>8</v>
          </cell>
          <cell r="N4486" t="str">
            <v>CARN-1</v>
          </cell>
          <cell r="O4486" t="str">
            <v/>
          </cell>
          <cell r="P4486" t="str">
            <v/>
          </cell>
          <cell r="Q4486">
            <v>40</v>
          </cell>
          <cell r="R4486" t="str">
            <v>Année Philologique</v>
          </cell>
          <cell r="S4486" t="str">
            <v/>
          </cell>
        </row>
        <row r="4487">
          <cell r="E4487">
            <v>3272</v>
          </cell>
          <cell r="F4487" t="str">
            <v>Logins</v>
          </cell>
          <cell r="G4487" t="str">
            <v>201902</v>
          </cell>
          <cell r="H4487" t="str">
            <v>University of New Mexico</v>
          </cell>
          <cell r="I4487" t="str">
            <v>Albuquerque</v>
          </cell>
          <cell r="J4487" t="str">
            <v>USA</v>
          </cell>
          <cell r="K4487">
            <v>2</v>
          </cell>
          <cell r="L4487" t="str">
            <v>Institute</v>
          </cell>
          <cell r="M4487">
            <v>8</v>
          </cell>
          <cell r="N4487" t="str">
            <v>CARN-1</v>
          </cell>
          <cell r="O4487" t="str">
            <v/>
          </cell>
          <cell r="P4487" t="str">
            <v/>
          </cell>
          <cell r="Q4487">
            <v>40</v>
          </cell>
          <cell r="R4487" t="str">
            <v>Année Philologique</v>
          </cell>
          <cell r="S4487" t="str">
            <v/>
          </cell>
        </row>
        <row r="4488">
          <cell r="E4488">
            <v>3272</v>
          </cell>
          <cell r="F4488" t="str">
            <v>Logins</v>
          </cell>
          <cell r="G4488" t="str">
            <v>201903</v>
          </cell>
          <cell r="H4488" t="str">
            <v>University of New Mexico</v>
          </cell>
          <cell r="I4488" t="str">
            <v>Albuquerque</v>
          </cell>
          <cell r="J4488" t="str">
            <v>USA</v>
          </cell>
          <cell r="K4488">
            <v>2</v>
          </cell>
          <cell r="L4488" t="str">
            <v>Institute</v>
          </cell>
          <cell r="M4488">
            <v>8</v>
          </cell>
          <cell r="N4488" t="str">
            <v>CARN-1</v>
          </cell>
          <cell r="O4488" t="str">
            <v/>
          </cell>
          <cell r="P4488" t="str">
            <v/>
          </cell>
          <cell r="Q4488">
            <v>40</v>
          </cell>
          <cell r="R4488" t="str">
            <v>Année Philologique</v>
          </cell>
          <cell r="S4488" t="str">
            <v/>
          </cell>
        </row>
        <row r="4489">
          <cell r="E4489">
            <v>3272</v>
          </cell>
          <cell r="F4489" t="str">
            <v>Logins</v>
          </cell>
          <cell r="G4489" t="str">
            <v>201904</v>
          </cell>
          <cell r="H4489" t="str">
            <v>University of New Mexico</v>
          </cell>
          <cell r="I4489" t="str">
            <v>Albuquerque</v>
          </cell>
          <cell r="J4489" t="str">
            <v>USA</v>
          </cell>
          <cell r="K4489">
            <v>2</v>
          </cell>
          <cell r="L4489" t="str">
            <v>Institute</v>
          </cell>
          <cell r="M4489">
            <v>8</v>
          </cell>
          <cell r="N4489" t="str">
            <v>CARN-1</v>
          </cell>
          <cell r="O4489" t="str">
            <v/>
          </cell>
          <cell r="P4489" t="str">
            <v/>
          </cell>
          <cell r="Q4489">
            <v>40</v>
          </cell>
          <cell r="R4489" t="str">
            <v>Année Philologique</v>
          </cell>
          <cell r="S4489" t="str">
            <v/>
          </cell>
        </row>
        <row r="4490">
          <cell r="E4490">
            <v>3272</v>
          </cell>
          <cell r="F4490" t="str">
            <v>Logins</v>
          </cell>
          <cell r="G4490" t="str">
            <v>201908</v>
          </cell>
          <cell r="H4490" t="str">
            <v>University of New Mexico</v>
          </cell>
          <cell r="I4490" t="str">
            <v>Albuquerque</v>
          </cell>
          <cell r="J4490" t="str">
            <v>USA</v>
          </cell>
          <cell r="K4490">
            <v>2</v>
          </cell>
          <cell r="L4490" t="str">
            <v>Institute</v>
          </cell>
          <cell r="M4490">
            <v>8</v>
          </cell>
          <cell r="N4490" t="str">
            <v>CARN-1</v>
          </cell>
          <cell r="O4490" t="str">
            <v/>
          </cell>
          <cell r="P4490" t="str">
            <v/>
          </cell>
          <cell r="Q4490">
            <v>40</v>
          </cell>
          <cell r="R4490" t="str">
            <v>Année Philologique</v>
          </cell>
          <cell r="S4490" t="str">
            <v/>
          </cell>
        </row>
        <row r="4491">
          <cell r="E4491">
            <v>3272</v>
          </cell>
          <cell r="F4491" t="str">
            <v>Logins</v>
          </cell>
          <cell r="G4491" t="str">
            <v>201909</v>
          </cell>
          <cell r="H4491" t="str">
            <v>University of New Mexico</v>
          </cell>
          <cell r="I4491" t="str">
            <v>Albuquerque</v>
          </cell>
          <cell r="J4491" t="str">
            <v>USA</v>
          </cell>
          <cell r="K4491">
            <v>2</v>
          </cell>
          <cell r="L4491" t="str">
            <v>Institute</v>
          </cell>
          <cell r="M4491">
            <v>8</v>
          </cell>
          <cell r="N4491" t="str">
            <v>CARN-1</v>
          </cell>
          <cell r="O4491" t="str">
            <v/>
          </cell>
          <cell r="P4491" t="str">
            <v/>
          </cell>
          <cell r="Q4491">
            <v>40</v>
          </cell>
          <cell r="R4491" t="str">
            <v>Année Philologique</v>
          </cell>
          <cell r="S4491" t="str">
            <v/>
          </cell>
        </row>
        <row r="4492">
          <cell r="E4492">
            <v>3272</v>
          </cell>
          <cell r="F4492" t="str">
            <v>Logins</v>
          </cell>
          <cell r="G4492" t="str">
            <v>201910</v>
          </cell>
          <cell r="H4492" t="str">
            <v>University of New Mexico</v>
          </cell>
          <cell r="I4492" t="str">
            <v>Albuquerque</v>
          </cell>
          <cell r="J4492" t="str">
            <v>USA</v>
          </cell>
          <cell r="K4492">
            <v>2</v>
          </cell>
          <cell r="L4492" t="str">
            <v>Institute</v>
          </cell>
          <cell r="M4492">
            <v>8</v>
          </cell>
          <cell r="N4492" t="str">
            <v>CARN-1</v>
          </cell>
          <cell r="O4492" t="str">
            <v/>
          </cell>
          <cell r="P4492" t="str">
            <v/>
          </cell>
          <cell r="Q4492">
            <v>40</v>
          </cell>
          <cell r="R4492" t="str">
            <v>Année Philologique</v>
          </cell>
          <cell r="S4492" t="str">
            <v/>
          </cell>
        </row>
        <row r="4493">
          <cell r="E4493">
            <v>3272</v>
          </cell>
          <cell r="F4493" t="str">
            <v>Logins</v>
          </cell>
          <cell r="G4493" t="str">
            <v>201911</v>
          </cell>
          <cell r="H4493" t="str">
            <v>University of New Mexico</v>
          </cell>
          <cell r="I4493" t="str">
            <v>Albuquerque</v>
          </cell>
          <cell r="J4493" t="str">
            <v>USA</v>
          </cell>
          <cell r="K4493">
            <v>2</v>
          </cell>
          <cell r="L4493" t="str">
            <v>Institute</v>
          </cell>
          <cell r="M4493">
            <v>8</v>
          </cell>
          <cell r="N4493" t="str">
            <v>CARN-1</v>
          </cell>
          <cell r="O4493" t="str">
            <v/>
          </cell>
          <cell r="P4493" t="str">
            <v/>
          </cell>
          <cell r="Q4493">
            <v>40</v>
          </cell>
          <cell r="R4493" t="str">
            <v>Année Philologique</v>
          </cell>
          <cell r="S4493" t="str">
            <v/>
          </cell>
        </row>
        <row r="4494">
          <cell r="E4494">
            <v>3272</v>
          </cell>
          <cell r="F4494" t="str">
            <v>Logins</v>
          </cell>
          <cell r="G4494" t="str">
            <v>201912</v>
          </cell>
          <cell r="H4494" t="str">
            <v>University of New Mexico</v>
          </cell>
          <cell r="I4494" t="str">
            <v>Albuquerque</v>
          </cell>
          <cell r="J4494" t="str">
            <v>USA</v>
          </cell>
          <cell r="K4494">
            <v>2</v>
          </cell>
          <cell r="L4494" t="str">
            <v>Institute</v>
          </cell>
          <cell r="M4494">
            <v>8</v>
          </cell>
          <cell r="N4494" t="str">
            <v>CARN-1</v>
          </cell>
          <cell r="O4494" t="str">
            <v/>
          </cell>
          <cell r="P4494" t="str">
            <v/>
          </cell>
          <cell r="Q4494">
            <v>40</v>
          </cell>
          <cell r="R4494" t="str">
            <v>Année Philologique</v>
          </cell>
          <cell r="S4494" t="str">
            <v/>
          </cell>
        </row>
        <row r="4495">
          <cell r="E4495">
            <v>3296</v>
          </cell>
          <cell r="F4495" t="str">
            <v>Logins</v>
          </cell>
          <cell r="G4495" t="str">
            <v>201902</v>
          </cell>
          <cell r="H4495" t="str">
            <v>Kyoto University</v>
          </cell>
          <cell r="I4495" t="str">
            <v>Kyoto</v>
          </cell>
          <cell r="J4495" t="str">
            <v>Japan</v>
          </cell>
          <cell r="K4495">
            <v>2</v>
          </cell>
          <cell r="L4495" t="str">
            <v>Institute</v>
          </cell>
          <cell r="M4495">
            <v>3</v>
          </cell>
          <cell r="N4495" t="str">
            <v>Standard</v>
          </cell>
          <cell r="O4495" t="str">
            <v/>
          </cell>
          <cell r="P4495" t="str">
            <v/>
          </cell>
          <cell r="Q4495">
            <v>3</v>
          </cell>
          <cell r="R4495" t="str">
            <v>Année Philologique</v>
          </cell>
          <cell r="S4495" t="str">
            <v/>
          </cell>
        </row>
        <row r="4496">
          <cell r="E4496">
            <v>3296</v>
          </cell>
          <cell r="F4496" t="str">
            <v>Logins</v>
          </cell>
          <cell r="G4496" t="str">
            <v>201903</v>
          </cell>
          <cell r="H4496" t="str">
            <v>Kyoto University</v>
          </cell>
          <cell r="I4496" t="str">
            <v>Kyoto</v>
          </cell>
          <cell r="J4496" t="str">
            <v>Japan</v>
          </cell>
          <cell r="K4496">
            <v>2</v>
          </cell>
          <cell r="L4496" t="str">
            <v>Institute</v>
          </cell>
          <cell r="M4496">
            <v>3</v>
          </cell>
          <cell r="N4496" t="str">
            <v>Standard</v>
          </cell>
          <cell r="O4496" t="str">
            <v/>
          </cell>
          <cell r="P4496" t="str">
            <v/>
          </cell>
          <cell r="Q4496">
            <v>3</v>
          </cell>
          <cell r="R4496" t="str">
            <v>Année Philologique</v>
          </cell>
          <cell r="S4496" t="str">
            <v/>
          </cell>
        </row>
        <row r="4497">
          <cell r="E4497">
            <v>3296</v>
          </cell>
          <cell r="F4497" t="str">
            <v>Logins</v>
          </cell>
          <cell r="G4497" t="str">
            <v>201904</v>
          </cell>
          <cell r="H4497" t="str">
            <v>Kyoto University</v>
          </cell>
          <cell r="I4497" t="str">
            <v>Kyoto</v>
          </cell>
          <cell r="J4497" t="str">
            <v>Japan</v>
          </cell>
          <cell r="K4497">
            <v>2</v>
          </cell>
          <cell r="L4497" t="str">
            <v>Institute</v>
          </cell>
          <cell r="M4497">
            <v>3</v>
          </cell>
          <cell r="N4497" t="str">
            <v>Standard</v>
          </cell>
          <cell r="O4497" t="str">
            <v/>
          </cell>
          <cell r="P4497" t="str">
            <v/>
          </cell>
          <cell r="Q4497">
            <v>3</v>
          </cell>
          <cell r="R4497" t="str">
            <v>Année Philologique</v>
          </cell>
          <cell r="S4497" t="str">
            <v/>
          </cell>
        </row>
        <row r="4498">
          <cell r="E4498">
            <v>3296</v>
          </cell>
          <cell r="F4498" t="str">
            <v>Logins</v>
          </cell>
          <cell r="G4498" t="str">
            <v>201905</v>
          </cell>
          <cell r="H4498" t="str">
            <v>Kyoto University</v>
          </cell>
          <cell r="I4498" t="str">
            <v>Kyoto</v>
          </cell>
          <cell r="J4498" t="str">
            <v>Japan</v>
          </cell>
          <cell r="K4498">
            <v>2</v>
          </cell>
          <cell r="L4498" t="str">
            <v>Institute</v>
          </cell>
          <cell r="M4498">
            <v>3</v>
          </cell>
          <cell r="N4498" t="str">
            <v>Standard</v>
          </cell>
          <cell r="O4498" t="str">
            <v/>
          </cell>
          <cell r="P4498" t="str">
            <v/>
          </cell>
          <cell r="Q4498">
            <v>3</v>
          </cell>
          <cell r="R4498" t="str">
            <v>Année Philologique</v>
          </cell>
          <cell r="S4498" t="str">
            <v/>
          </cell>
        </row>
        <row r="4499">
          <cell r="E4499">
            <v>3296</v>
          </cell>
          <cell r="F4499" t="str">
            <v>Logins</v>
          </cell>
          <cell r="G4499" t="str">
            <v>201906</v>
          </cell>
          <cell r="H4499" t="str">
            <v>Kyoto University</v>
          </cell>
          <cell r="I4499" t="str">
            <v>Kyoto</v>
          </cell>
          <cell r="J4499" t="str">
            <v>Japan</v>
          </cell>
          <cell r="K4499">
            <v>2</v>
          </cell>
          <cell r="L4499" t="str">
            <v>Institute</v>
          </cell>
          <cell r="M4499">
            <v>3</v>
          </cell>
          <cell r="N4499" t="str">
            <v>Standard</v>
          </cell>
          <cell r="O4499" t="str">
            <v/>
          </cell>
          <cell r="P4499" t="str">
            <v/>
          </cell>
          <cell r="Q4499">
            <v>3</v>
          </cell>
          <cell r="R4499" t="str">
            <v>Année Philologique</v>
          </cell>
          <cell r="S4499" t="str">
            <v/>
          </cell>
        </row>
        <row r="4500">
          <cell r="E4500">
            <v>3296</v>
          </cell>
          <cell r="F4500" t="str">
            <v>Logins</v>
          </cell>
          <cell r="G4500" t="str">
            <v>201907</v>
          </cell>
          <cell r="H4500" t="str">
            <v>Kyoto University</v>
          </cell>
          <cell r="I4500" t="str">
            <v>Kyoto</v>
          </cell>
          <cell r="J4500" t="str">
            <v>Japan</v>
          </cell>
          <cell r="K4500">
            <v>2</v>
          </cell>
          <cell r="L4500" t="str">
            <v>Institute</v>
          </cell>
          <cell r="M4500">
            <v>3</v>
          </cell>
          <cell r="N4500" t="str">
            <v>Standard</v>
          </cell>
          <cell r="O4500" t="str">
            <v/>
          </cell>
          <cell r="P4500" t="str">
            <v/>
          </cell>
          <cell r="Q4500">
            <v>3</v>
          </cell>
          <cell r="R4500" t="str">
            <v>Année Philologique</v>
          </cell>
          <cell r="S4500" t="str">
            <v/>
          </cell>
        </row>
        <row r="4501">
          <cell r="E4501">
            <v>3296</v>
          </cell>
          <cell r="F4501" t="str">
            <v>Logins</v>
          </cell>
          <cell r="G4501" t="str">
            <v>201908</v>
          </cell>
          <cell r="H4501" t="str">
            <v>Kyoto University</v>
          </cell>
          <cell r="I4501" t="str">
            <v>Kyoto</v>
          </cell>
          <cell r="J4501" t="str">
            <v>Japan</v>
          </cell>
          <cell r="K4501">
            <v>2</v>
          </cell>
          <cell r="L4501" t="str">
            <v>Institute</v>
          </cell>
          <cell r="M4501">
            <v>3</v>
          </cell>
          <cell r="N4501" t="str">
            <v>Standard</v>
          </cell>
          <cell r="O4501" t="str">
            <v/>
          </cell>
          <cell r="P4501" t="str">
            <v/>
          </cell>
          <cell r="Q4501">
            <v>3</v>
          </cell>
          <cell r="R4501" t="str">
            <v>Année Philologique</v>
          </cell>
          <cell r="S4501" t="str">
            <v/>
          </cell>
        </row>
        <row r="4502">
          <cell r="E4502">
            <v>3296</v>
          </cell>
          <cell r="F4502" t="str">
            <v>Logins</v>
          </cell>
          <cell r="G4502" t="str">
            <v>201909</v>
          </cell>
          <cell r="H4502" t="str">
            <v>Kyoto University</v>
          </cell>
          <cell r="I4502" t="str">
            <v>Kyoto</v>
          </cell>
          <cell r="J4502" t="str">
            <v>Japan</v>
          </cell>
          <cell r="K4502">
            <v>2</v>
          </cell>
          <cell r="L4502" t="str">
            <v>Institute</v>
          </cell>
          <cell r="M4502">
            <v>3</v>
          </cell>
          <cell r="N4502" t="str">
            <v>Standard</v>
          </cell>
          <cell r="O4502" t="str">
            <v/>
          </cell>
          <cell r="P4502" t="str">
            <v/>
          </cell>
          <cell r="Q4502">
            <v>3</v>
          </cell>
          <cell r="R4502" t="str">
            <v>Année Philologique</v>
          </cell>
          <cell r="S4502" t="str">
            <v/>
          </cell>
        </row>
        <row r="4503">
          <cell r="E4503">
            <v>3296</v>
          </cell>
          <cell r="F4503" t="str">
            <v>Logins</v>
          </cell>
          <cell r="G4503" t="str">
            <v>201910</v>
          </cell>
          <cell r="H4503" t="str">
            <v>Kyoto University</v>
          </cell>
          <cell r="I4503" t="str">
            <v>Kyoto</v>
          </cell>
          <cell r="J4503" t="str">
            <v>Japan</v>
          </cell>
          <cell r="K4503">
            <v>2</v>
          </cell>
          <cell r="L4503" t="str">
            <v>Institute</v>
          </cell>
          <cell r="M4503">
            <v>3</v>
          </cell>
          <cell r="N4503" t="str">
            <v>Standard</v>
          </cell>
          <cell r="O4503" t="str">
            <v/>
          </cell>
          <cell r="P4503" t="str">
            <v/>
          </cell>
          <cell r="Q4503">
            <v>3</v>
          </cell>
          <cell r="R4503" t="str">
            <v>Année Philologique</v>
          </cell>
          <cell r="S4503" t="str">
            <v/>
          </cell>
        </row>
        <row r="4504">
          <cell r="E4504">
            <v>3296</v>
          </cell>
          <cell r="F4504" t="str">
            <v>Logins</v>
          </cell>
          <cell r="G4504" t="str">
            <v>201911</v>
          </cell>
          <cell r="H4504" t="str">
            <v>Kyoto University</v>
          </cell>
          <cell r="I4504" t="str">
            <v>Kyoto</v>
          </cell>
          <cell r="J4504" t="str">
            <v>Japan</v>
          </cell>
          <cell r="K4504">
            <v>2</v>
          </cell>
          <cell r="L4504" t="str">
            <v>Institute</v>
          </cell>
          <cell r="M4504">
            <v>3</v>
          </cell>
          <cell r="N4504" t="str">
            <v>Standard</v>
          </cell>
          <cell r="O4504" t="str">
            <v/>
          </cell>
          <cell r="P4504" t="str">
            <v/>
          </cell>
          <cell r="Q4504">
            <v>3</v>
          </cell>
          <cell r="R4504" t="str">
            <v>Année Philologique</v>
          </cell>
          <cell r="S4504" t="str">
            <v/>
          </cell>
        </row>
        <row r="4505">
          <cell r="E4505">
            <v>3296</v>
          </cell>
          <cell r="F4505" t="str">
            <v>Logins</v>
          </cell>
          <cell r="G4505" t="str">
            <v>201912</v>
          </cell>
          <cell r="H4505" t="str">
            <v>Kyoto University</v>
          </cell>
          <cell r="I4505" t="str">
            <v>Kyoto</v>
          </cell>
          <cell r="J4505" t="str">
            <v>Japan</v>
          </cell>
          <cell r="K4505">
            <v>2</v>
          </cell>
          <cell r="L4505" t="str">
            <v>Institute</v>
          </cell>
          <cell r="M4505">
            <v>3</v>
          </cell>
          <cell r="N4505" t="str">
            <v>Standard</v>
          </cell>
          <cell r="O4505" t="str">
            <v/>
          </cell>
          <cell r="P4505" t="str">
            <v/>
          </cell>
          <cell r="Q4505">
            <v>3</v>
          </cell>
          <cell r="R4505" t="str">
            <v>Année Philologique</v>
          </cell>
          <cell r="S4505" t="str">
            <v/>
          </cell>
        </row>
        <row r="4506">
          <cell r="E4506">
            <v>3312</v>
          </cell>
          <cell r="F4506" t="str">
            <v>Logins</v>
          </cell>
          <cell r="G4506" t="str">
            <v>201901</v>
          </cell>
          <cell r="H4506" t="str">
            <v>SCD université de Rennes 2</v>
          </cell>
          <cell r="I4506" t="str">
            <v>Rennes</v>
          </cell>
          <cell r="J4506" t="str">
            <v>France</v>
          </cell>
          <cell r="K4506">
            <v>1</v>
          </cell>
          <cell r="L4506" t="str">
            <v>Consortium</v>
          </cell>
          <cell r="M4506">
            <v>3</v>
          </cell>
          <cell r="N4506" t="str">
            <v>Standard</v>
          </cell>
          <cell r="O4506" t="str">
            <v/>
          </cell>
          <cell r="P4506" t="str">
            <v/>
          </cell>
          <cell r="Q4506">
            <v>3</v>
          </cell>
          <cell r="R4506" t="str">
            <v>Année Philologique</v>
          </cell>
          <cell r="S4506" t="str">
            <v/>
          </cell>
        </row>
        <row r="4507">
          <cell r="E4507">
            <v>3312</v>
          </cell>
          <cell r="F4507" t="str">
            <v>Logins</v>
          </cell>
          <cell r="G4507" t="str">
            <v>201902</v>
          </cell>
          <cell r="H4507" t="str">
            <v>SCD université de Rennes 2</v>
          </cell>
          <cell r="I4507" t="str">
            <v>Rennes</v>
          </cell>
          <cell r="J4507" t="str">
            <v>France</v>
          </cell>
          <cell r="K4507">
            <v>1</v>
          </cell>
          <cell r="L4507" t="str">
            <v>Consortium</v>
          </cell>
          <cell r="M4507">
            <v>3</v>
          </cell>
          <cell r="N4507" t="str">
            <v>Standard</v>
          </cell>
          <cell r="O4507" t="str">
            <v/>
          </cell>
          <cell r="P4507" t="str">
            <v/>
          </cell>
          <cell r="Q4507">
            <v>3</v>
          </cell>
          <cell r="R4507" t="str">
            <v>Année Philologique</v>
          </cell>
          <cell r="S4507" t="str">
            <v/>
          </cell>
        </row>
        <row r="4508">
          <cell r="E4508">
            <v>3312</v>
          </cell>
          <cell r="F4508" t="str">
            <v>Logins</v>
          </cell>
          <cell r="G4508" t="str">
            <v>201903</v>
          </cell>
          <cell r="H4508" t="str">
            <v>SCD université de Rennes 2</v>
          </cell>
          <cell r="I4508" t="str">
            <v>Rennes</v>
          </cell>
          <cell r="J4508" t="str">
            <v>France</v>
          </cell>
          <cell r="K4508">
            <v>1</v>
          </cell>
          <cell r="L4508" t="str">
            <v>Consortium</v>
          </cell>
          <cell r="M4508">
            <v>3</v>
          </cell>
          <cell r="N4508" t="str">
            <v>Standard</v>
          </cell>
          <cell r="O4508" t="str">
            <v/>
          </cell>
          <cell r="P4508" t="str">
            <v/>
          </cell>
          <cell r="Q4508">
            <v>3</v>
          </cell>
          <cell r="R4508" t="str">
            <v>Année Philologique</v>
          </cell>
          <cell r="S4508" t="str">
            <v/>
          </cell>
        </row>
        <row r="4509">
          <cell r="E4509">
            <v>3312</v>
          </cell>
          <cell r="F4509" t="str">
            <v>Logins</v>
          </cell>
          <cell r="G4509" t="str">
            <v>201904</v>
          </cell>
          <cell r="H4509" t="str">
            <v>SCD université de Rennes 2</v>
          </cell>
          <cell r="I4509" t="str">
            <v>Rennes</v>
          </cell>
          <cell r="J4509" t="str">
            <v>France</v>
          </cell>
          <cell r="K4509">
            <v>1</v>
          </cell>
          <cell r="L4509" t="str">
            <v>Consortium</v>
          </cell>
          <cell r="M4509">
            <v>3</v>
          </cell>
          <cell r="N4509" t="str">
            <v>Standard</v>
          </cell>
          <cell r="O4509" t="str">
            <v/>
          </cell>
          <cell r="P4509" t="str">
            <v/>
          </cell>
          <cell r="Q4509">
            <v>3</v>
          </cell>
          <cell r="R4509" t="str">
            <v>Année Philologique</v>
          </cell>
          <cell r="S4509" t="str">
            <v/>
          </cell>
        </row>
        <row r="4510">
          <cell r="E4510">
            <v>3312</v>
          </cell>
          <cell r="F4510" t="str">
            <v>Logins</v>
          </cell>
          <cell r="G4510" t="str">
            <v>201905</v>
          </cell>
          <cell r="H4510" t="str">
            <v>SCD université de Rennes 2</v>
          </cell>
          <cell r="I4510" t="str">
            <v>Rennes</v>
          </cell>
          <cell r="J4510" t="str">
            <v>France</v>
          </cell>
          <cell r="K4510">
            <v>1</v>
          </cell>
          <cell r="L4510" t="str">
            <v>Consortium</v>
          </cell>
          <cell r="M4510">
            <v>3</v>
          </cell>
          <cell r="N4510" t="str">
            <v>Standard</v>
          </cell>
          <cell r="O4510" t="str">
            <v/>
          </cell>
          <cell r="P4510" t="str">
            <v/>
          </cell>
          <cell r="Q4510">
            <v>3</v>
          </cell>
          <cell r="R4510" t="str">
            <v>Année Philologique</v>
          </cell>
          <cell r="S4510" t="str">
            <v/>
          </cell>
        </row>
        <row r="4511">
          <cell r="E4511">
            <v>3312</v>
          </cell>
          <cell r="F4511" t="str">
            <v>Logins</v>
          </cell>
          <cell r="G4511" t="str">
            <v>201906</v>
          </cell>
          <cell r="H4511" t="str">
            <v>SCD université de Rennes 2</v>
          </cell>
          <cell r="I4511" t="str">
            <v>Rennes</v>
          </cell>
          <cell r="J4511" t="str">
            <v>France</v>
          </cell>
          <cell r="K4511">
            <v>1</v>
          </cell>
          <cell r="L4511" t="str">
            <v>Consortium</v>
          </cell>
          <cell r="M4511">
            <v>3</v>
          </cell>
          <cell r="N4511" t="str">
            <v>Standard</v>
          </cell>
          <cell r="O4511" t="str">
            <v/>
          </cell>
          <cell r="P4511" t="str">
            <v/>
          </cell>
          <cell r="Q4511">
            <v>3</v>
          </cell>
          <cell r="R4511" t="str">
            <v>Année Philologique</v>
          </cell>
          <cell r="S4511" t="str">
            <v/>
          </cell>
        </row>
        <row r="4512">
          <cell r="E4512">
            <v>3312</v>
          </cell>
          <cell r="F4512" t="str">
            <v>Logins</v>
          </cell>
          <cell r="G4512" t="str">
            <v>201907</v>
          </cell>
          <cell r="H4512" t="str">
            <v>SCD université de Rennes 2</v>
          </cell>
          <cell r="I4512" t="str">
            <v>Rennes</v>
          </cell>
          <cell r="J4512" t="str">
            <v>France</v>
          </cell>
          <cell r="K4512">
            <v>1</v>
          </cell>
          <cell r="L4512" t="str">
            <v>Consortium</v>
          </cell>
          <cell r="M4512">
            <v>3</v>
          </cell>
          <cell r="N4512" t="str">
            <v>Standard</v>
          </cell>
          <cell r="O4512" t="str">
            <v/>
          </cell>
          <cell r="P4512" t="str">
            <v/>
          </cell>
          <cell r="Q4512">
            <v>3</v>
          </cell>
          <cell r="R4512" t="str">
            <v>Année Philologique</v>
          </cell>
          <cell r="S4512" t="str">
            <v/>
          </cell>
        </row>
        <row r="4513">
          <cell r="E4513">
            <v>3312</v>
          </cell>
          <cell r="F4513" t="str">
            <v>Logins</v>
          </cell>
          <cell r="G4513" t="str">
            <v>201908</v>
          </cell>
          <cell r="H4513" t="str">
            <v>SCD université de Rennes 2</v>
          </cell>
          <cell r="I4513" t="str">
            <v>Rennes</v>
          </cell>
          <cell r="J4513" t="str">
            <v>France</v>
          </cell>
          <cell r="K4513">
            <v>1</v>
          </cell>
          <cell r="L4513" t="str">
            <v>Consortium</v>
          </cell>
          <cell r="M4513">
            <v>3</v>
          </cell>
          <cell r="N4513" t="str">
            <v>Standard</v>
          </cell>
          <cell r="O4513" t="str">
            <v/>
          </cell>
          <cell r="P4513" t="str">
            <v/>
          </cell>
          <cell r="Q4513">
            <v>3</v>
          </cell>
          <cell r="R4513" t="str">
            <v>Année Philologique</v>
          </cell>
          <cell r="S4513" t="str">
            <v/>
          </cell>
        </row>
        <row r="4514">
          <cell r="E4514">
            <v>3312</v>
          </cell>
          <cell r="F4514" t="str">
            <v>Logins</v>
          </cell>
          <cell r="G4514" t="str">
            <v>201909</v>
          </cell>
          <cell r="H4514" t="str">
            <v>SCD université de Rennes 2</v>
          </cell>
          <cell r="I4514" t="str">
            <v>Rennes</v>
          </cell>
          <cell r="J4514" t="str">
            <v>France</v>
          </cell>
          <cell r="K4514">
            <v>1</v>
          </cell>
          <cell r="L4514" t="str">
            <v>Consortium</v>
          </cell>
          <cell r="M4514">
            <v>3</v>
          </cell>
          <cell r="N4514" t="str">
            <v>Standard</v>
          </cell>
          <cell r="O4514" t="str">
            <v/>
          </cell>
          <cell r="P4514" t="str">
            <v/>
          </cell>
          <cell r="Q4514">
            <v>3</v>
          </cell>
          <cell r="R4514" t="str">
            <v>Année Philologique</v>
          </cell>
          <cell r="S4514" t="str">
            <v/>
          </cell>
        </row>
        <row r="4515">
          <cell r="E4515">
            <v>3312</v>
          </cell>
          <cell r="F4515" t="str">
            <v>Logins</v>
          </cell>
          <cell r="G4515" t="str">
            <v>201910</v>
          </cell>
          <cell r="H4515" t="str">
            <v>SCD université de Rennes 2</v>
          </cell>
          <cell r="I4515" t="str">
            <v>Rennes</v>
          </cell>
          <cell r="J4515" t="str">
            <v>France</v>
          </cell>
          <cell r="K4515">
            <v>1</v>
          </cell>
          <cell r="L4515" t="str">
            <v>Consortium</v>
          </cell>
          <cell r="M4515">
            <v>3</v>
          </cell>
          <cell r="N4515" t="str">
            <v>Standard</v>
          </cell>
          <cell r="O4515" t="str">
            <v/>
          </cell>
          <cell r="P4515" t="str">
            <v/>
          </cell>
          <cell r="Q4515">
            <v>3</v>
          </cell>
          <cell r="R4515" t="str">
            <v>Année Philologique</v>
          </cell>
          <cell r="S4515" t="str">
            <v/>
          </cell>
        </row>
        <row r="4516">
          <cell r="E4516">
            <v>3312</v>
          </cell>
          <cell r="F4516" t="str">
            <v>Logins</v>
          </cell>
          <cell r="G4516" t="str">
            <v>201911</v>
          </cell>
          <cell r="H4516" t="str">
            <v>SCD université de Rennes 2</v>
          </cell>
          <cell r="I4516" t="str">
            <v>Rennes</v>
          </cell>
          <cell r="J4516" t="str">
            <v>France</v>
          </cell>
          <cell r="K4516">
            <v>1</v>
          </cell>
          <cell r="L4516" t="str">
            <v>Consortium</v>
          </cell>
          <cell r="M4516">
            <v>3</v>
          </cell>
          <cell r="N4516" t="str">
            <v>Standard</v>
          </cell>
          <cell r="O4516" t="str">
            <v/>
          </cell>
          <cell r="P4516" t="str">
            <v/>
          </cell>
          <cell r="Q4516">
            <v>3</v>
          </cell>
          <cell r="R4516" t="str">
            <v>Année Philologique</v>
          </cell>
          <cell r="S4516" t="str">
            <v/>
          </cell>
        </row>
        <row r="4517">
          <cell r="E4517">
            <v>3312</v>
          </cell>
          <cell r="F4517" t="str">
            <v>Logins</v>
          </cell>
          <cell r="G4517" t="str">
            <v>201912</v>
          </cell>
          <cell r="H4517" t="str">
            <v>SCD université de Rennes 2</v>
          </cell>
          <cell r="I4517" t="str">
            <v>Rennes</v>
          </cell>
          <cell r="J4517" t="str">
            <v>France</v>
          </cell>
          <cell r="K4517">
            <v>1</v>
          </cell>
          <cell r="L4517" t="str">
            <v>Consortium</v>
          </cell>
          <cell r="M4517">
            <v>3</v>
          </cell>
          <cell r="N4517" t="str">
            <v>Standard</v>
          </cell>
          <cell r="O4517" t="str">
            <v/>
          </cell>
          <cell r="P4517" t="str">
            <v/>
          </cell>
          <cell r="Q4517">
            <v>3</v>
          </cell>
          <cell r="R4517" t="str">
            <v>Année Philologique</v>
          </cell>
          <cell r="S4517" t="str">
            <v/>
          </cell>
        </row>
        <row r="4518">
          <cell r="E4518">
            <v>3313</v>
          </cell>
          <cell r="F4518" t="str">
            <v>Logins</v>
          </cell>
          <cell r="G4518" t="str">
            <v>201901</v>
          </cell>
          <cell r="H4518" t="str">
            <v>American Academy in Rome</v>
          </cell>
          <cell r="I4518" t="str">
            <v>Rome</v>
          </cell>
          <cell r="J4518" t="str">
            <v>Italy</v>
          </cell>
          <cell r="K4518">
            <v>2</v>
          </cell>
          <cell r="L4518" t="str">
            <v>Institute</v>
          </cell>
          <cell r="M4518">
            <v>3</v>
          </cell>
          <cell r="N4518" t="str">
            <v>Standard</v>
          </cell>
          <cell r="O4518" t="str">
            <v/>
          </cell>
          <cell r="P4518" t="str">
            <v/>
          </cell>
          <cell r="Q4518">
            <v>3</v>
          </cell>
          <cell r="R4518" t="str">
            <v>Année Philologique</v>
          </cell>
          <cell r="S4518" t="str">
            <v/>
          </cell>
        </row>
        <row r="4519">
          <cell r="E4519">
            <v>3313</v>
          </cell>
          <cell r="F4519" t="str">
            <v>Logins</v>
          </cell>
          <cell r="G4519" t="str">
            <v>201902</v>
          </cell>
          <cell r="H4519" t="str">
            <v>American Academy in Rome</v>
          </cell>
          <cell r="I4519" t="str">
            <v>Rome</v>
          </cell>
          <cell r="J4519" t="str">
            <v>Italy</v>
          </cell>
          <cell r="K4519">
            <v>2</v>
          </cell>
          <cell r="L4519" t="str">
            <v>Institute</v>
          </cell>
          <cell r="M4519">
            <v>3</v>
          </cell>
          <cell r="N4519" t="str">
            <v>Standard</v>
          </cell>
          <cell r="O4519" t="str">
            <v/>
          </cell>
          <cell r="P4519" t="str">
            <v/>
          </cell>
          <cell r="Q4519">
            <v>3</v>
          </cell>
          <cell r="R4519" t="str">
            <v>Année Philologique</v>
          </cell>
          <cell r="S4519" t="str">
            <v/>
          </cell>
        </row>
        <row r="4520">
          <cell r="E4520">
            <v>3313</v>
          </cell>
          <cell r="F4520" t="str">
            <v>Logins</v>
          </cell>
          <cell r="G4520" t="str">
            <v>201903</v>
          </cell>
          <cell r="H4520" t="str">
            <v>American Academy in Rome</v>
          </cell>
          <cell r="I4520" t="str">
            <v>Rome</v>
          </cell>
          <cell r="J4520" t="str">
            <v>Italy</v>
          </cell>
          <cell r="K4520">
            <v>2</v>
          </cell>
          <cell r="L4520" t="str">
            <v>Institute</v>
          </cell>
          <cell r="M4520">
            <v>3</v>
          </cell>
          <cell r="N4520" t="str">
            <v>Standard</v>
          </cell>
          <cell r="O4520" t="str">
            <v/>
          </cell>
          <cell r="P4520" t="str">
            <v/>
          </cell>
          <cell r="Q4520">
            <v>3</v>
          </cell>
          <cell r="R4520" t="str">
            <v>Année Philologique</v>
          </cell>
          <cell r="S4520" t="str">
            <v/>
          </cell>
        </row>
        <row r="4521">
          <cell r="E4521">
            <v>3313</v>
          </cell>
          <cell r="F4521" t="str">
            <v>Logins</v>
          </cell>
          <cell r="G4521" t="str">
            <v>201904</v>
          </cell>
          <cell r="H4521" t="str">
            <v>American Academy in Rome</v>
          </cell>
          <cell r="I4521" t="str">
            <v>Rome</v>
          </cell>
          <cell r="J4521" t="str">
            <v>Italy</v>
          </cell>
          <cell r="K4521">
            <v>2</v>
          </cell>
          <cell r="L4521" t="str">
            <v>Institute</v>
          </cell>
          <cell r="M4521">
            <v>3</v>
          </cell>
          <cell r="N4521" t="str">
            <v>Standard</v>
          </cell>
          <cell r="O4521" t="str">
            <v/>
          </cell>
          <cell r="P4521" t="str">
            <v/>
          </cell>
          <cell r="Q4521">
            <v>3</v>
          </cell>
          <cell r="R4521" t="str">
            <v>Année Philologique</v>
          </cell>
          <cell r="S4521" t="str">
            <v/>
          </cell>
        </row>
        <row r="4522">
          <cell r="E4522">
            <v>3313</v>
          </cell>
          <cell r="F4522" t="str">
            <v>Logins</v>
          </cell>
          <cell r="G4522" t="str">
            <v>201905</v>
          </cell>
          <cell r="H4522" t="str">
            <v>American Academy in Rome</v>
          </cell>
          <cell r="I4522" t="str">
            <v>Rome</v>
          </cell>
          <cell r="J4522" t="str">
            <v>Italy</v>
          </cell>
          <cell r="K4522">
            <v>2</v>
          </cell>
          <cell r="L4522" t="str">
            <v>Institute</v>
          </cell>
          <cell r="M4522">
            <v>3</v>
          </cell>
          <cell r="N4522" t="str">
            <v>Standard</v>
          </cell>
          <cell r="O4522" t="str">
            <v/>
          </cell>
          <cell r="P4522" t="str">
            <v/>
          </cell>
          <cell r="Q4522">
            <v>3</v>
          </cell>
          <cell r="R4522" t="str">
            <v>Année Philologique</v>
          </cell>
          <cell r="S4522" t="str">
            <v/>
          </cell>
        </row>
        <row r="4523">
          <cell r="E4523">
            <v>3313</v>
          </cell>
          <cell r="F4523" t="str">
            <v>Logins</v>
          </cell>
          <cell r="G4523" t="str">
            <v>201906</v>
          </cell>
          <cell r="H4523" t="str">
            <v>American Academy in Rome</v>
          </cell>
          <cell r="I4523" t="str">
            <v>Rome</v>
          </cell>
          <cell r="J4523" t="str">
            <v>Italy</v>
          </cell>
          <cell r="K4523">
            <v>2</v>
          </cell>
          <cell r="L4523" t="str">
            <v>Institute</v>
          </cell>
          <cell r="M4523">
            <v>3</v>
          </cell>
          <cell r="N4523" t="str">
            <v>Standard</v>
          </cell>
          <cell r="O4523" t="str">
            <v/>
          </cell>
          <cell r="P4523" t="str">
            <v/>
          </cell>
          <cell r="Q4523">
            <v>3</v>
          </cell>
          <cell r="R4523" t="str">
            <v>Année Philologique</v>
          </cell>
          <cell r="S4523" t="str">
            <v/>
          </cell>
        </row>
        <row r="4524">
          <cell r="E4524">
            <v>3313</v>
          </cell>
          <cell r="F4524" t="str">
            <v>Logins</v>
          </cell>
          <cell r="G4524" t="str">
            <v>201907</v>
          </cell>
          <cell r="H4524" t="str">
            <v>American Academy in Rome</v>
          </cell>
          <cell r="I4524" t="str">
            <v>Rome</v>
          </cell>
          <cell r="J4524" t="str">
            <v>Italy</v>
          </cell>
          <cell r="K4524">
            <v>2</v>
          </cell>
          <cell r="L4524" t="str">
            <v>Institute</v>
          </cell>
          <cell r="M4524">
            <v>3</v>
          </cell>
          <cell r="N4524" t="str">
            <v>Standard</v>
          </cell>
          <cell r="O4524" t="str">
            <v/>
          </cell>
          <cell r="P4524" t="str">
            <v/>
          </cell>
          <cell r="Q4524">
            <v>3</v>
          </cell>
          <cell r="R4524" t="str">
            <v>Année Philologique</v>
          </cell>
          <cell r="S4524" t="str">
            <v/>
          </cell>
        </row>
        <row r="4525">
          <cell r="E4525">
            <v>3313</v>
          </cell>
          <cell r="F4525" t="str">
            <v>Logins</v>
          </cell>
          <cell r="G4525" t="str">
            <v>201908</v>
          </cell>
          <cell r="H4525" t="str">
            <v>American Academy in Rome</v>
          </cell>
          <cell r="I4525" t="str">
            <v>Rome</v>
          </cell>
          <cell r="J4525" t="str">
            <v>Italy</v>
          </cell>
          <cell r="K4525">
            <v>2</v>
          </cell>
          <cell r="L4525" t="str">
            <v>Institute</v>
          </cell>
          <cell r="M4525">
            <v>3</v>
          </cell>
          <cell r="N4525" t="str">
            <v>Standard</v>
          </cell>
          <cell r="O4525" t="str">
            <v/>
          </cell>
          <cell r="P4525" t="str">
            <v/>
          </cell>
          <cell r="Q4525">
            <v>3</v>
          </cell>
          <cell r="R4525" t="str">
            <v>Année Philologique</v>
          </cell>
          <cell r="S4525" t="str">
            <v/>
          </cell>
        </row>
        <row r="4526">
          <cell r="E4526">
            <v>3313</v>
          </cell>
          <cell r="F4526" t="str">
            <v>Logins</v>
          </cell>
          <cell r="G4526" t="str">
            <v>201909</v>
          </cell>
          <cell r="H4526" t="str">
            <v>American Academy in Rome</v>
          </cell>
          <cell r="I4526" t="str">
            <v>Rome</v>
          </cell>
          <cell r="J4526" t="str">
            <v>Italy</v>
          </cell>
          <cell r="K4526">
            <v>2</v>
          </cell>
          <cell r="L4526" t="str">
            <v>Institute</v>
          </cell>
          <cell r="M4526">
            <v>3</v>
          </cell>
          <cell r="N4526" t="str">
            <v>Standard</v>
          </cell>
          <cell r="O4526" t="str">
            <v/>
          </cell>
          <cell r="P4526" t="str">
            <v/>
          </cell>
          <cell r="Q4526">
            <v>3</v>
          </cell>
          <cell r="R4526" t="str">
            <v>Année Philologique</v>
          </cell>
          <cell r="S4526" t="str">
            <v/>
          </cell>
        </row>
        <row r="4527">
          <cell r="E4527">
            <v>3313</v>
          </cell>
          <cell r="F4527" t="str">
            <v>Logins</v>
          </cell>
          <cell r="G4527" t="str">
            <v>201910</v>
          </cell>
          <cell r="H4527" t="str">
            <v>American Academy in Rome</v>
          </cell>
          <cell r="I4527" t="str">
            <v>Rome</v>
          </cell>
          <cell r="J4527" t="str">
            <v>Italy</v>
          </cell>
          <cell r="K4527">
            <v>2</v>
          </cell>
          <cell r="L4527" t="str">
            <v>Institute</v>
          </cell>
          <cell r="M4527">
            <v>3</v>
          </cell>
          <cell r="N4527" t="str">
            <v>Standard</v>
          </cell>
          <cell r="O4527" t="str">
            <v/>
          </cell>
          <cell r="P4527" t="str">
            <v/>
          </cell>
          <cell r="Q4527">
            <v>3</v>
          </cell>
          <cell r="R4527" t="str">
            <v>Année Philologique</v>
          </cell>
          <cell r="S4527" t="str">
            <v/>
          </cell>
        </row>
        <row r="4528">
          <cell r="E4528">
            <v>3313</v>
          </cell>
          <cell r="F4528" t="str">
            <v>Logins</v>
          </cell>
          <cell r="G4528" t="str">
            <v>201911</v>
          </cell>
          <cell r="H4528" t="str">
            <v>American Academy in Rome</v>
          </cell>
          <cell r="I4528" t="str">
            <v>Rome</v>
          </cell>
          <cell r="J4528" t="str">
            <v>Italy</v>
          </cell>
          <cell r="K4528">
            <v>2</v>
          </cell>
          <cell r="L4528" t="str">
            <v>Institute</v>
          </cell>
          <cell r="M4528">
            <v>3</v>
          </cell>
          <cell r="N4528" t="str">
            <v>Standard</v>
          </cell>
          <cell r="O4528" t="str">
            <v/>
          </cell>
          <cell r="P4528" t="str">
            <v/>
          </cell>
          <cell r="Q4528">
            <v>3</v>
          </cell>
          <cell r="R4528" t="str">
            <v>Année Philologique</v>
          </cell>
          <cell r="S4528" t="str">
            <v/>
          </cell>
        </row>
        <row r="4529">
          <cell r="E4529">
            <v>3313</v>
          </cell>
          <cell r="F4529" t="str">
            <v>Logins</v>
          </cell>
          <cell r="G4529" t="str">
            <v>201912</v>
          </cell>
          <cell r="H4529" t="str">
            <v>American Academy in Rome</v>
          </cell>
          <cell r="I4529" t="str">
            <v>Rome</v>
          </cell>
          <cell r="J4529" t="str">
            <v>Italy</v>
          </cell>
          <cell r="K4529">
            <v>2</v>
          </cell>
          <cell r="L4529" t="str">
            <v>Institute</v>
          </cell>
          <cell r="M4529">
            <v>3</v>
          </cell>
          <cell r="N4529" t="str">
            <v>Standard</v>
          </cell>
          <cell r="O4529" t="str">
            <v/>
          </cell>
          <cell r="P4529" t="str">
            <v/>
          </cell>
          <cell r="Q4529">
            <v>3</v>
          </cell>
          <cell r="R4529" t="str">
            <v>Année Philologique</v>
          </cell>
          <cell r="S4529" t="str">
            <v/>
          </cell>
        </row>
        <row r="4530">
          <cell r="E4530">
            <v>3316</v>
          </cell>
          <cell r="F4530" t="str">
            <v>Logins</v>
          </cell>
          <cell r="G4530" t="str">
            <v>201910</v>
          </cell>
          <cell r="H4530" t="str">
            <v>University of Athens</v>
          </cell>
          <cell r="I4530" t="str">
            <v>Athens</v>
          </cell>
          <cell r="J4530" t="str">
            <v>Greece</v>
          </cell>
          <cell r="K4530">
            <v>2</v>
          </cell>
          <cell r="L4530" t="str">
            <v>Institute</v>
          </cell>
          <cell r="M4530">
            <v>1</v>
          </cell>
          <cell r="N4530" t="str">
            <v>Test</v>
          </cell>
          <cell r="O4530" t="str">
            <v/>
          </cell>
          <cell r="P4530" t="str">
            <v/>
          </cell>
          <cell r="Q4530">
            <v>40</v>
          </cell>
          <cell r="R4530" t="str">
            <v>Année Philologique</v>
          </cell>
          <cell r="S4530" t="str">
            <v/>
          </cell>
        </row>
        <row r="4531">
          <cell r="E4531">
            <v>3316</v>
          </cell>
          <cell r="F4531" t="str">
            <v>Logins</v>
          </cell>
          <cell r="G4531" t="str">
            <v>201911</v>
          </cell>
          <cell r="H4531" t="str">
            <v>University of Athens</v>
          </cell>
          <cell r="I4531" t="str">
            <v>Athens</v>
          </cell>
          <cell r="J4531" t="str">
            <v>Greece</v>
          </cell>
          <cell r="K4531">
            <v>2</v>
          </cell>
          <cell r="L4531" t="str">
            <v>Institute</v>
          </cell>
          <cell r="M4531">
            <v>1</v>
          </cell>
          <cell r="N4531" t="str">
            <v>Test</v>
          </cell>
          <cell r="O4531" t="str">
            <v/>
          </cell>
          <cell r="P4531" t="str">
            <v/>
          </cell>
          <cell r="Q4531">
            <v>40</v>
          </cell>
          <cell r="R4531" t="str">
            <v>Année Philologique</v>
          </cell>
          <cell r="S4531" t="str">
            <v/>
          </cell>
        </row>
        <row r="4532">
          <cell r="E4532">
            <v>3325</v>
          </cell>
          <cell r="F4532" t="str">
            <v>Logins</v>
          </cell>
          <cell r="G4532" t="str">
            <v>201902</v>
          </cell>
          <cell r="H4532" t="str">
            <v>Biblioteca Nazionale Vittorio Emanuele III</v>
          </cell>
          <cell r="I4532" t="str">
            <v>Napoli</v>
          </cell>
          <cell r="J4532" t="str">
            <v>Italy</v>
          </cell>
          <cell r="K4532">
            <v>2</v>
          </cell>
          <cell r="L4532" t="str">
            <v>Institute</v>
          </cell>
          <cell r="M4532">
            <v>3</v>
          </cell>
          <cell r="N4532" t="str">
            <v>Standard</v>
          </cell>
          <cell r="O4532" t="str">
            <v/>
          </cell>
          <cell r="P4532" t="str">
            <v/>
          </cell>
          <cell r="Q4532">
            <v>3</v>
          </cell>
          <cell r="R4532" t="str">
            <v>Année Philologique</v>
          </cell>
          <cell r="S4532" t="str">
            <v/>
          </cell>
        </row>
        <row r="4533">
          <cell r="E4533">
            <v>3325</v>
          </cell>
          <cell r="F4533" t="str">
            <v>Logins</v>
          </cell>
          <cell r="G4533" t="str">
            <v>201903</v>
          </cell>
          <cell r="H4533" t="str">
            <v>Biblioteca Nazionale Vittorio Emanuele III</v>
          </cell>
          <cell r="I4533" t="str">
            <v>Napoli</v>
          </cell>
          <cell r="J4533" t="str">
            <v>Italy</v>
          </cell>
          <cell r="K4533">
            <v>2</v>
          </cell>
          <cell r="L4533" t="str">
            <v>Institute</v>
          </cell>
          <cell r="M4533">
            <v>3</v>
          </cell>
          <cell r="N4533" t="str">
            <v>Standard</v>
          </cell>
          <cell r="O4533" t="str">
            <v/>
          </cell>
          <cell r="P4533" t="str">
            <v/>
          </cell>
          <cell r="Q4533">
            <v>3</v>
          </cell>
          <cell r="R4533" t="str">
            <v>Année Philologique</v>
          </cell>
          <cell r="S4533" t="str">
            <v/>
          </cell>
        </row>
        <row r="4534">
          <cell r="E4534">
            <v>3325</v>
          </cell>
          <cell r="F4534" t="str">
            <v>Logins</v>
          </cell>
          <cell r="G4534" t="str">
            <v>201904</v>
          </cell>
          <cell r="H4534" t="str">
            <v>Biblioteca Nazionale Vittorio Emanuele III</v>
          </cell>
          <cell r="I4534" t="str">
            <v>Napoli</v>
          </cell>
          <cell r="J4534" t="str">
            <v>Italy</v>
          </cell>
          <cell r="K4534">
            <v>2</v>
          </cell>
          <cell r="L4534" t="str">
            <v>Institute</v>
          </cell>
          <cell r="M4534">
            <v>3</v>
          </cell>
          <cell r="N4534" t="str">
            <v>Standard</v>
          </cell>
          <cell r="O4534" t="str">
            <v/>
          </cell>
          <cell r="P4534" t="str">
            <v/>
          </cell>
          <cell r="Q4534">
            <v>3</v>
          </cell>
          <cell r="R4534" t="str">
            <v>Année Philologique</v>
          </cell>
          <cell r="S4534" t="str">
            <v/>
          </cell>
        </row>
        <row r="4535">
          <cell r="E4535">
            <v>3325</v>
          </cell>
          <cell r="F4535" t="str">
            <v>Logins</v>
          </cell>
          <cell r="G4535" t="str">
            <v>201905</v>
          </cell>
          <cell r="H4535" t="str">
            <v>Biblioteca Nazionale Vittorio Emanuele III</v>
          </cell>
          <cell r="I4535" t="str">
            <v>Napoli</v>
          </cell>
          <cell r="J4535" t="str">
            <v>Italy</v>
          </cell>
          <cell r="K4535">
            <v>2</v>
          </cell>
          <cell r="L4535" t="str">
            <v>Institute</v>
          </cell>
          <cell r="M4535">
            <v>3</v>
          </cell>
          <cell r="N4535" t="str">
            <v>Standard</v>
          </cell>
          <cell r="O4535" t="str">
            <v/>
          </cell>
          <cell r="P4535" t="str">
            <v/>
          </cell>
          <cell r="Q4535">
            <v>3</v>
          </cell>
          <cell r="R4535" t="str">
            <v>Année Philologique</v>
          </cell>
          <cell r="S4535" t="str">
            <v/>
          </cell>
        </row>
        <row r="4536">
          <cell r="E4536">
            <v>3325</v>
          </cell>
          <cell r="F4536" t="str">
            <v>Logins</v>
          </cell>
          <cell r="G4536" t="str">
            <v>201906</v>
          </cell>
          <cell r="H4536" t="str">
            <v>Biblioteca Nazionale Vittorio Emanuele III</v>
          </cell>
          <cell r="I4536" t="str">
            <v>Napoli</v>
          </cell>
          <cell r="J4536" t="str">
            <v>Italy</v>
          </cell>
          <cell r="K4536">
            <v>2</v>
          </cell>
          <cell r="L4536" t="str">
            <v>Institute</v>
          </cell>
          <cell r="M4536">
            <v>3</v>
          </cell>
          <cell r="N4536" t="str">
            <v>Standard</v>
          </cell>
          <cell r="O4536" t="str">
            <v/>
          </cell>
          <cell r="P4536" t="str">
            <v/>
          </cell>
          <cell r="Q4536">
            <v>3</v>
          </cell>
          <cell r="R4536" t="str">
            <v>Année Philologique</v>
          </cell>
          <cell r="S4536" t="str">
            <v/>
          </cell>
        </row>
        <row r="4537">
          <cell r="E4537">
            <v>3325</v>
          </cell>
          <cell r="F4537" t="str">
            <v>Logins</v>
          </cell>
          <cell r="G4537" t="str">
            <v>201907</v>
          </cell>
          <cell r="H4537" t="str">
            <v>Biblioteca Nazionale Vittorio Emanuele III</v>
          </cell>
          <cell r="I4537" t="str">
            <v>Napoli</v>
          </cell>
          <cell r="J4537" t="str">
            <v>Italy</v>
          </cell>
          <cell r="K4537">
            <v>2</v>
          </cell>
          <cell r="L4537" t="str">
            <v>Institute</v>
          </cell>
          <cell r="M4537">
            <v>3</v>
          </cell>
          <cell r="N4537" t="str">
            <v>Standard</v>
          </cell>
          <cell r="O4537" t="str">
            <v/>
          </cell>
          <cell r="P4537" t="str">
            <v/>
          </cell>
          <cell r="Q4537">
            <v>3</v>
          </cell>
          <cell r="R4537" t="str">
            <v>Année Philologique</v>
          </cell>
          <cell r="S4537" t="str">
            <v/>
          </cell>
        </row>
        <row r="4538">
          <cell r="E4538">
            <v>3325</v>
          </cell>
          <cell r="F4538" t="str">
            <v>Logins</v>
          </cell>
          <cell r="G4538" t="str">
            <v>201908</v>
          </cell>
          <cell r="H4538" t="str">
            <v>Biblioteca Nazionale Vittorio Emanuele III</v>
          </cell>
          <cell r="I4538" t="str">
            <v>Napoli</v>
          </cell>
          <cell r="J4538" t="str">
            <v>Italy</v>
          </cell>
          <cell r="K4538">
            <v>2</v>
          </cell>
          <cell r="L4538" t="str">
            <v>Institute</v>
          </cell>
          <cell r="M4538">
            <v>3</v>
          </cell>
          <cell r="N4538" t="str">
            <v>Standard</v>
          </cell>
          <cell r="O4538" t="str">
            <v/>
          </cell>
          <cell r="P4538" t="str">
            <v/>
          </cell>
          <cell r="Q4538">
            <v>3</v>
          </cell>
          <cell r="R4538" t="str">
            <v>Année Philologique</v>
          </cell>
          <cell r="S4538" t="str">
            <v/>
          </cell>
        </row>
        <row r="4539">
          <cell r="E4539">
            <v>3325</v>
          </cell>
          <cell r="F4539" t="str">
            <v>Logins</v>
          </cell>
          <cell r="G4539" t="str">
            <v>201910</v>
          </cell>
          <cell r="H4539" t="str">
            <v>Biblioteca Nazionale Vittorio Emanuele III</v>
          </cell>
          <cell r="I4539" t="str">
            <v>Napoli</v>
          </cell>
          <cell r="J4539" t="str">
            <v>Italy</v>
          </cell>
          <cell r="K4539">
            <v>2</v>
          </cell>
          <cell r="L4539" t="str">
            <v>Institute</v>
          </cell>
          <cell r="M4539">
            <v>3</v>
          </cell>
          <cell r="N4539" t="str">
            <v>Standard</v>
          </cell>
          <cell r="O4539" t="str">
            <v/>
          </cell>
          <cell r="P4539" t="str">
            <v/>
          </cell>
          <cell r="Q4539">
            <v>3</v>
          </cell>
          <cell r="R4539" t="str">
            <v>Année Philologique</v>
          </cell>
          <cell r="S4539" t="str">
            <v/>
          </cell>
        </row>
        <row r="4540">
          <cell r="E4540">
            <v>3325</v>
          </cell>
          <cell r="F4540" t="str">
            <v>Logins</v>
          </cell>
          <cell r="G4540" t="str">
            <v>201911</v>
          </cell>
          <cell r="H4540" t="str">
            <v>Biblioteca Nazionale Vittorio Emanuele III</v>
          </cell>
          <cell r="I4540" t="str">
            <v>Napoli</v>
          </cell>
          <cell r="J4540" t="str">
            <v>Italy</v>
          </cell>
          <cell r="K4540">
            <v>2</v>
          </cell>
          <cell r="L4540" t="str">
            <v>Institute</v>
          </cell>
          <cell r="M4540">
            <v>3</v>
          </cell>
          <cell r="N4540" t="str">
            <v>Standard</v>
          </cell>
          <cell r="O4540" t="str">
            <v/>
          </cell>
          <cell r="P4540" t="str">
            <v/>
          </cell>
          <cell r="Q4540">
            <v>3</v>
          </cell>
          <cell r="R4540" t="str">
            <v>Année Philologique</v>
          </cell>
          <cell r="S4540" t="str">
            <v/>
          </cell>
        </row>
        <row r="4541">
          <cell r="E4541">
            <v>3326</v>
          </cell>
          <cell r="F4541" t="str">
            <v>Logins</v>
          </cell>
          <cell r="G4541" t="str">
            <v>201901</v>
          </cell>
          <cell r="H4541" t="str">
            <v>Loyola Marymount University</v>
          </cell>
          <cell r="I4541" t="str">
            <v>Los Angeles</v>
          </cell>
          <cell r="J4541" t="str">
            <v>USA</v>
          </cell>
          <cell r="K4541">
            <v>1</v>
          </cell>
          <cell r="L4541" t="str">
            <v>Consortium</v>
          </cell>
          <cell r="M4541">
            <v>9</v>
          </cell>
          <cell r="N4541" t="str">
            <v>CARN-2</v>
          </cell>
          <cell r="O4541" t="str">
            <v/>
          </cell>
          <cell r="P4541" t="str">
            <v/>
          </cell>
          <cell r="Q4541">
            <v>3</v>
          </cell>
          <cell r="R4541" t="str">
            <v>Année Philologique</v>
          </cell>
          <cell r="S4541" t="str">
            <v/>
          </cell>
        </row>
        <row r="4542">
          <cell r="E4542">
            <v>3326</v>
          </cell>
          <cell r="F4542" t="str">
            <v>Logins</v>
          </cell>
          <cell r="G4542" t="str">
            <v>201903</v>
          </cell>
          <cell r="H4542" t="str">
            <v>Loyola Marymount University</v>
          </cell>
          <cell r="I4542" t="str">
            <v>Los Angeles</v>
          </cell>
          <cell r="J4542" t="str">
            <v>USA</v>
          </cell>
          <cell r="K4542">
            <v>1</v>
          </cell>
          <cell r="L4542" t="str">
            <v>Consortium</v>
          </cell>
          <cell r="M4542">
            <v>9</v>
          </cell>
          <cell r="N4542" t="str">
            <v>CARN-2</v>
          </cell>
          <cell r="O4542" t="str">
            <v/>
          </cell>
          <cell r="P4542" t="str">
            <v/>
          </cell>
          <cell r="Q4542">
            <v>3</v>
          </cell>
          <cell r="R4542" t="str">
            <v>Année Philologique</v>
          </cell>
          <cell r="S4542" t="str">
            <v/>
          </cell>
        </row>
        <row r="4543">
          <cell r="E4543">
            <v>3326</v>
          </cell>
          <cell r="F4543" t="str">
            <v>Logins</v>
          </cell>
          <cell r="G4543" t="str">
            <v>201904</v>
          </cell>
          <cell r="H4543" t="str">
            <v>Loyola Marymount University</v>
          </cell>
          <cell r="I4543" t="str">
            <v>Los Angeles</v>
          </cell>
          <cell r="J4543" t="str">
            <v>USA</v>
          </cell>
          <cell r="K4543">
            <v>1</v>
          </cell>
          <cell r="L4543" t="str">
            <v>Consortium</v>
          </cell>
          <cell r="M4543">
            <v>9</v>
          </cell>
          <cell r="N4543" t="str">
            <v>CARN-2</v>
          </cell>
          <cell r="O4543" t="str">
            <v/>
          </cell>
          <cell r="P4543" t="str">
            <v/>
          </cell>
          <cell r="Q4543">
            <v>3</v>
          </cell>
          <cell r="R4543" t="str">
            <v>Année Philologique</v>
          </cell>
          <cell r="S4543" t="str">
            <v/>
          </cell>
        </row>
        <row r="4544">
          <cell r="E4544">
            <v>3326</v>
          </cell>
          <cell r="F4544" t="str">
            <v>Logins</v>
          </cell>
          <cell r="G4544" t="str">
            <v>201905</v>
          </cell>
          <cell r="H4544" t="str">
            <v>Loyola Marymount University</v>
          </cell>
          <cell r="I4544" t="str">
            <v>Los Angeles</v>
          </cell>
          <cell r="J4544" t="str">
            <v>USA</v>
          </cell>
          <cell r="K4544">
            <v>1</v>
          </cell>
          <cell r="L4544" t="str">
            <v>Consortium</v>
          </cell>
          <cell r="M4544">
            <v>9</v>
          </cell>
          <cell r="N4544" t="str">
            <v>CARN-2</v>
          </cell>
          <cell r="O4544" t="str">
            <v/>
          </cell>
          <cell r="P4544" t="str">
            <v/>
          </cell>
          <cell r="Q4544">
            <v>3</v>
          </cell>
          <cell r="R4544" t="str">
            <v>Année Philologique</v>
          </cell>
          <cell r="S4544" t="str">
            <v/>
          </cell>
        </row>
        <row r="4545">
          <cell r="E4545">
            <v>3326</v>
          </cell>
          <cell r="F4545" t="str">
            <v>Logins</v>
          </cell>
          <cell r="G4545" t="str">
            <v>201906</v>
          </cell>
          <cell r="H4545" t="str">
            <v>Loyola Marymount University</v>
          </cell>
          <cell r="I4545" t="str">
            <v>Los Angeles</v>
          </cell>
          <cell r="J4545" t="str">
            <v>USA</v>
          </cell>
          <cell r="K4545">
            <v>1</v>
          </cell>
          <cell r="L4545" t="str">
            <v>Consortium</v>
          </cell>
          <cell r="M4545">
            <v>9</v>
          </cell>
          <cell r="N4545" t="str">
            <v>CARN-2</v>
          </cell>
          <cell r="O4545" t="str">
            <v/>
          </cell>
          <cell r="P4545" t="str">
            <v/>
          </cell>
          <cell r="Q4545">
            <v>3</v>
          </cell>
          <cell r="R4545" t="str">
            <v>Année Philologique</v>
          </cell>
          <cell r="S4545" t="str">
            <v/>
          </cell>
        </row>
        <row r="4546">
          <cell r="E4546">
            <v>3326</v>
          </cell>
          <cell r="F4546" t="str">
            <v>Logins</v>
          </cell>
          <cell r="G4546" t="str">
            <v>201907</v>
          </cell>
          <cell r="H4546" t="str">
            <v>Loyola Marymount University</v>
          </cell>
          <cell r="I4546" t="str">
            <v>Los Angeles</v>
          </cell>
          <cell r="J4546" t="str">
            <v>USA</v>
          </cell>
          <cell r="K4546">
            <v>1</v>
          </cell>
          <cell r="L4546" t="str">
            <v>Consortium</v>
          </cell>
          <cell r="M4546">
            <v>9</v>
          </cell>
          <cell r="N4546" t="str">
            <v>CARN-2</v>
          </cell>
          <cell r="O4546" t="str">
            <v/>
          </cell>
          <cell r="P4546" t="str">
            <v/>
          </cell>
          <cell r="Q4546">
            <v>3</v>
          </cell>
          <cell r="R4546" t="str">
            <v>Année Philologique</v>
          </cell>
          <cell r="S4546" t="str">
            <v/>
          </cell>
        </row>
        <row r="4547">
          <cell r="E4547">
            <v>3326</v>
          </cell>
          <cell r="F4547" t="str">
            <v>Logins</v>
          </cell>
          <cell r="G4547" t="str">
            <v>201908</v>
          </cell>
          <cell r="H4547" t="str">
            <v>Loyola Marymount University</v>
          </cell>
          <cell r="I4547" t="str">
            <v>Los Angeles</v>
          </cell>
          <cell r="J4547" t="str">
            <v>USA</v>
          </cell>
          <cell r="K4547">
            <v>1</v>
          </cell>
          <cell r="L4547" t="str">
            <v>Consortium</v>
          </cell>
          <cell r="M4547">
            <v>9</v>
          </cell>
          <cell r="N4547" t="str">
            <v>CARN-2</v>
          </cell>
          <cell r="O4547" t="str">
            <v/>
          </cell>
          <cell r="P4547" t="str">
            <v/>
          </cell>
          <cell r="Q4547">
            <v>3</v>
          </cell>
          <cell r="R4547" t="str">
            <v>Année Philologique</v>
          </cell>
          <cell r="S4547" t="str">
            <v/>
          </cell>
        </row>
        <row r="4548">
          <cell r="E4548">
            <v>3326</v>
          </cell>
          <cell r="F4548" t="str">
            <v>Logins</v>
          </cell>
          <cell r="G4548" t="str">
            <v>201909</v>
          </cell>
          <cell r="H4548" t="str">
            <v>Loyola Marymount University</v>
          </cell>
          <cell r="I4548" t="str">
            <v>Los Angeles</v>
          </cell>
          <cell r="J4548" t="str">
            <v>USA</v>
          </cell>
          <cell r="K4548">
            <v>1</v>
          </cell>
          <cell r="L4548" t="str">
            <v>Consortium</v>
          </cell>
          <cell r="M4548">
            <v>9</v>
          </cell>
          <cell r="N4548" t="str">
            <v>CARN-2</v>
          </cell>
          <cell r="O4548" t="str">
            <v/>
          </cell>
          <cell r="P4548" t="str">
            <v/>
          </cell>
          <cell r="Q4548">
            <v>3</v>
          </cell>
          <cell r="R4548" t="str">
            <v>Année Philologique</v>
          </cell>
          <cell r="S4548" t="str">
            <v/>
          </cell>
        </row>
        <row r="4549">
          <cell r="E4549">
            <v>3326</v>
          </cell>
          <cell r="F4549" t="str">
            <v>Logins</v>
          </cell>
          <cell r="G4549" t="str">
            <v>201910</v>
          </cell>
          <cell r="H4549" t="str">
            <v>Loyola Marymount University</v>
          </cell>
          <cell r="I4549" t="str">
            <v>Los Angeles</v>
          </cell>
          <cell r="J4549" t="str">
            <v>USA</v>
          </cell>
          <cell r="K4549">
            <v>1</v>
          </cell>
          <cell r="L4549" t="str">
            <v>Consortium</v>
          </cell>
          <cell r="M4549">
            <v>9</v>
          </cell>
          <cell r="N4549" t="str">
            <v>CARN-2</v>
          </cell>
          <cell r="O4549" t="str">
            <v/>
          </cell>
          <cell r="P4549" t="str">
            <v/>
          </cell>
          <cell r="Q4549">
            <v>3</v>
          </cell>
          <cell r="R4549" t="str">
            <v>Année Philologique</v>
          </cell>
          <cell r="S4549" t="str">
            <v/>
          </cell>
        </row>
        <row r="4550">
          <cell r="E4550">
            <v>3326</v>
          </cell>
          <cell r="F4550" t="str">
            <v>Logins</v>
          </cell>
          <cell r="G4550" t="str">
            <v>201911</v>
          </cell>
          <cell r="H4550" t="str">
            <v>Loyola Marymount University</v>
          </cell>
          <cell r="I4550" t="str">
            <v>Los Angeles</v>
          </cell>
          <cell r="J4550" t="str">
            <v>USA</v>
          </cell>
          <cell r="K4550">
            <v>1</v>
          </cell>
          <cell r="L4550" t="str">
            <v>Consortium</v>
          </cell>
          <cell r="M4550">
            <v>9</v>
          </cell>
          <cell r="N4550" t="str">
            <v>CARN-2</v>
          </cell>
          <cell r="O4550" t="str">
            <v/>
          </cell>
          <cell r="P4550" t="str">
            <v/>
          </cell>
          <cell r="Q4550">
            <v>3</v>
          </cell>
          <cell r="R4550" t="str">
            <v>Année Philologique</v>
          </cell>
          <cell r="S4550" t="str">
            <v/>
          </cell>
        </row>
        <row r="4551">
          <cell r="E4551">
            <v>3326</v>
          </cell>
          <cell r="F4551" t="str">
            <v>Logins</v>
          </cell>
          <cell r="G4551" t="str">
            <v>201912</v>
          </cell>
          <cell r="H4551" t="str">
            <v>Loyola Marymount University</v>
          </cell>
          <cell r="I4551" t="str">
            <v>Los Angeles</v>
          </cell>
          <cell r="J4551" t="str">
            <v>USA</v>
          </cell>
          <cell r="K4551">
            <v>1</v>
          </cell>
          <cell r="L4551" t="str">
            <v>Consortium</v>
          </cell>
          <cell r="M4551">
            <v>9</v>
          </cell>
          <cell r="N4551" t="str">
            <v>CARN-2</v>
          </cell>
          <cell r="O4551" t="str">
            <v/>
          </cell>
          <cell r="P4551" t="str">
            <v/>
          </cell>
          <cell r="Q4551">
            <v>3</v>
          </cell>
          <cell r="R4551" t="str">
            <v>Année Philologique</v>
          </cell>
          <cell r="S4551" t="str">
            <v/>
          </cell>
        </row>
        <row r="4552">
          <cell r="E4552">
            <v>3330</v>
          </cell>
          <cell r="F4552" t="str">
            <v>Logins</v>
          </cell>
          <cell r="G4552" t="str">
            <v>201901</v>
          </cell>
          <cell r="H4552" t="str">
            <v>Université de Paris 8</v>
          </cell>
          <cell r="I4552" t="str">
            <v>Saint-Denis</v>
          </cell>
          <cell r="J4552" t="str">
            <v>France</v>
          </cell>
          <cell r="K4552">
            <v>1</v>
          </cell>
          <cell r="L4552" t="str">
            <v>Consortium</v>
          </cell>
          <cell r="M4552">
            <v>2</v>
          </cell>
          <cell r="N4552" t="str">
            <v>Campus Wide</v>
          </cell>
          <cell r="O4552" t="str">
            <v/>
          </cell>
          <cell r="P4552" t="str">
            <v/>
          </cell>
          <cell r="Q4552">
            <v>40</v>
          </cell>
          <cell r="R4552" t="str">
            <v>Année Philologique</v>
          </cell>
          <cell r="S4552" t="str">
            <v/>
          </cell>
        </row>
        <row r="4553">
          <cell r="E4553">
            <v>3330</v>
          </cell>
          <cell r="F4553" t="str">
            <v>Logins</v>
          </cell>
          <cell r="G4553" t="str">
            <v>201902</v>
          </cell>
          <cell r="H4553" t="str">
            <v>Université de Paris 8</v>
          </cell>
          <cell r="I4553" t="str">
            <v>Saint-Denis</v>
          </cell>
          <cell r="J4553" t="str">
            <v>France</v>
          </cell>
          <cell r="K4553">
            <v>1</v>
          </cell>
          <cell r="L4553" t="str">
            <v>Consortium</v>
          </cell>
          <cell r="M4553">
            <v>2</v>
          </cell>
          <cell r="N4553" t="str">
            <v>Campus Wide</v>
          </cell>
          <cell r="O4553" t="str">
            <v/>
          </cell>
          <cell r="P4553" t="str">
            <v/>
          </cell>
          <cell r="Q4553">
            <v>40</v>
          </cell>
          <cell r="R4553" t="str">
            <v>Année Philologique</v>
          </cell>
          <cell r="S4553" t="str">
            <v/>
          </cell>
        </row>
        <row r="4554">
          <cell r="E4554">
            <v>3330</v>
          </cell>
          <cell r="F4554" t="str">
            <v>Logins</v>
          </cell>
          <cell r="G4554" t="str">
            <v>201903</v>
          </cell>
          <cell r="H4554" t="str">
            <v>Université de Paris 8</v>
          </cell>
          <cell r="I4554" t="str">
            <v>Saint-Denis</v>
          </cell>
          <cell r="J4554" t="str">
            <v>France</v>
          </cell>
          <cell r="K4554">
            <v>1</v>
          </cell>
          <cell r="L4554" t="str">
            <v>Consortium</v>
          </cell>
          <cell r="M4554">
            <v>2</v>
          </cell>
          <cell r="N4554" t="str">
            <v>Campus Wide</v>
          </cell>
          <cell r="O4554" t="str">
            <v/>
          </cell>
          <cell r="P4554" t="str">
            <v/>
          </cell>
          <cell r="Q4554">
            <v>40</v>
          </cell>
          <cell r="R4554" t="str">
            <v>Année Philologique</v>
          </cell>
          <cell r="S4554" t="str">
            <v/>
          </cell>
        </row>
        <row r="4555">
          <cell r="E4555">
            <v>3330</v>
          </cell>
          <cell r="F4555" t="str">
            <v>Logins</v>
          </cell>
          <cell r="G4555" t="str">
            <v>201904</v>
          </cell>
          <cell r="H4555" t="str">
            <v>Université de Paris 8</v>
          </cell>
          <cell r="I4555" t="str">
            <v>Saint-Denis</v>
          </cell>
          <cell r="J4555" t="str">
            <v>France</v>
          </cell>
          <cell r="K4555">
            <v>1</v>
          </cell>
          <cell r="L4555" t="str">
            <v>Consortium</v>
          </cell>
          <cell r="M4555">
            <v>2</v>
          </cell>
          <cell r="N4555" t="str">
            <v>Campus Wide</v>
          </cell>
          <cell r="O4555" t="str">
            <v/>
          </cell>
          <cell r="P4555" t="str">
            <v/>
          </cell>
          <cell r="Q4555">
            <v>40</v>
          </cell>
          <cell r="R4555" t="str">
            <v>Année Philologique</v>
          </cell>
          <cell r="S4555" t="str">
            <v/>
          </cell>
        </row>
        <row r="4556">
          <cell r="E4556">
            <v>3330</v>
          </cell>
          <cell r="F4556" t="str">
            <v>Logins</v>
          </cell>
          <cell r="G4556" t="str">
            <v>201905</v>
          </cell>
          <cell r="H4556" t="str">
            <v>Université de Paris 8</v>
          </cell>
          <cell r="I4556" t="str">
            <v>Saint-Denis</v>
          </cell>
          <cell r="J4556" t="str">
            <v>France</v>
          </cell>
          <cell r="K4556">
            <v>1</v>
          </cell>
          <cell r="L4556" t="str">
            <v>Consortium</v>
          </cell>
          <cell r="M4556">
            <v>2</v>
          </cell>
          <cell r="N4556" t="str">
            <v>Campus Wide</v>
          </cell>
          <cell r="O4556" t="str">
            <v/>
          </cell>
          <cell r="P4556" t="str">
            <v/>
          </cell>
          <cell r="Q4556">
            <v>40</v>
          </cell>
          <cell r="R4556" t="str">
            <v>Année Philologique</v>
          </cell>
          <cell r="S4556" t="str">
            <v/>
          </cell>
        </row>
        <row r="4557">
          <cell r="E4557">
            <v>3330</v>
          </cell>
          <cell r="F4557" t="str">
            <v>Logins</v>
          </cell>
          <cell r="G4557" t="str">
            <v>201906</v>
          </cell>
          <cell r="H4557" t="str">
            <v>Université de Paris 8</v>
          </cell>
          <cell r="I4557" t="str">
            <v>Saint-Denis</v>
          </cell>
          <cell r="J4557" t="str">
            <v>France</v>
          </cell>
          <cell r="K4557">
            <v>1</v>
          </cell>
          <cell r="L4557" t="str">
            <v>Consortium</v>
          </cell>
          <cell r="M4557">
            <v>2</v>
          </cell>
          <cell r="N4557" t="str">
            <v>Campus Wide</v>
          </cell>
          <cell r="O4557" t="str">
            <v/>
          </cell>
          <cell r="P4557" t="str">
            <v/>
          </cell>
          <cell r="Q4557">
            <v>40</v>
          </cell>
          <cell r="R4557" t="str">
            <v>Année Philologique</v>
          </cell>
          <cell r="S4557" t="str">
            <v/>
          </cell>
        </row>
        <row r="4558">
          <cell r="E4558">
            <v>3330</v>
          </cell>
          <cell r="F4558" t="str">
            <v>Logins</v>
          </cell>
          <cell r="G4558" t="str">
            <v>201907</v>
          </cell>
          <cell r="H4558" t="str">
            <v>Université de Paris 8</v>
          </cell>
          <cell r="I4558" t="str">
            <v>Saint-Denis</v>
          </cell>
          <cell r="J4558" t="str">
            <v>France</v>
          </cell>
          <cell r="K4558">
            <v>1</v>
          </cell>
          <cell r="L4558" t="str">
            <v>Consortium</v>
          </cell>
          <cell r="M4558">
            <v>2</v>
          </cell>
          <cell r="N4558" t="str">
            <v>Campus Wide</v>
          </cell>
          <cell r="O4558" t="str">
            <v/>
          </cell>
          <cell r="P4558" t="str">
            <v/>
          </cell>
          <cell r="Q4558">
            <v>40</v>
          </cell>
          <cell r="R4558" t="str">
            <v>Année Philologique</v>
          </cell>
          <cell r="S4558" t="str">
            <v/>
          </cell>
        </row>
        <row r="4559">
          <cell r="E4559">
            <v>3330</v>
          </cell>
          <cell r="F4559" t="str">
            <v>Logins</v>
          </cell>
          <cell r="G4559" t="str">
            <v>201908</v>
          </cell>
          <cell r="H4559" t="str">
            <v>Université de Paris 8</v>
          </cell>
          <cell r="I4559" t="str">
            <v>Saint-Denis</v>
          </cell>
          <cell r="J4559" t="str">
            <v>France</v>
          </cell>
          <cell r="K4559">
            <v>1</v>
          </cell>
          <cell r="L4559" t="str">
            <v>Consortium</v>
          </cell>
          <cell r="M4559">
            <v>2</v>
          </cell>
          <cell r="N4559" t="str">
            <v>Campus Wide</v>
          </cell>
          <cell r="O4559" t="str">
            <v/>
          </cell>
          <cell r="P4559" t="str">
            <v/>
          </cell>
          <cell r="Q4559">
            <v>40</v>
          </cell>
          <cell r="R4559" t="str">
            <v>Année Philologique</v>
          </cell>
          <cell r="S4559" t="str">
            <v/>
          </cell>
        </row>
        <row r="4560">
          <cell r="E4560">
            <v>3330</v>
          </cell>
          <cell r="F4560" t="str">
            <v>Logins</v>
          </cell>
          <cell r="G4560" t="str">
            <v>201909</v>
          </cell>
          <cell r="H4560" t="str">
            <v>Université de Paris 8</v>
          </cell>
          <cell r="I4560" t="str">
            <v>Saint-Denis</v>
          </cell>
          <cell r="J4560" t="str">
            <v>France</v>
          </cell>
          <cell r="K4560">
            <v>1</v>
          </cell>
          <cell r="L4560" t="str">
            <v>Consortium</v>
          </cell>
          <cell r="M4560">
            <v>2</v>
          </cell>
          <cell r="N4560" t="str">
            <v>Campus Wide</v>
          </cell>
          <cell r="O4560" t="str">
            <v/>
          </cell>
          <cell r="P4560" t="str">
            <v/>
          </cell>
          <cell r="Q4560">
            <v>40</v>
          </cell>
          <cell r="R4560" t="str">
            <v>Année Philologique</v>
          </cell>
          <cell r="S4560" t="str">
            <v/>
          </cell>
        </row>
        <row r="4561">
          <cell r="E4561">
            <v>3330</v>
          </cell>
          <cell r="F4561" t="str">
            <v>Logins</v>
          </cell>
          <cell r="G4561" t="str">
            <v>201910</v>
          </cell>
          <cell r="H4561" t="str">
            <v>Université de Paris 8</v>
          </cell>
          <cell r="I4561" t="str">
            <v>Saint-Denis</v>
          </cell>
          <cell r="J4561" t="str">
            <v>France</v>
          </cell>
          <cell r="K4561">
            <v>1</v>
          </cell>
          <cell r="L4561" t="str">
            <v>Consortium</v>
          </cell>
          <cell r="M4561">
            <v>2</v>
          </cell>
          <cell r="N4561" t="str">
            <v>Campus Wide</v>
          </cell>
          <cell r="O4561" t="str">
            <v/>
          </cell>
          <cell r="P4561" t="str">
            <v/>
          </cell>
          <cell r="Q4561">
            <v>40</v>
          </cell>
          <cell r="R4561" t="str">
            <v>Année Philologique</v>
          </cell>
          <cell r="S4561" t="str">
            <v/>
          </cell>
        </row>
        <row r="4562">
          <cell r="E4562">
            <v>3330</v>
          </cell>
          <cell r="F4562" t="str">
            <v>Logins</v>
          </cell>
          <cell r="G4562" t="str">
            <v>201911</v>
          </cell>
          <cell r="H4562" t="str">
            <v>Université de Paris 8</v>
          </cell>
          <cell r="I4562" t="str">
            <v>Saint-Denis</v>
          </cell>
          <cell r="J4562" t="str">
            <v>France</v>
          </cell>
          <cell r="K4562">
            <v>1</v>
          </cell>
          <cell r="L4562" t="str">
            <v>Consortium</v>
          </cell>
          <cell r="M4562">
            <v>2</v>
          </cell>
          <cell r="N4562" t="str">
            <v>Campus Wide</v>
          </cell>
          <cell r="O4562" t="str">
            <v/>
          </cell>
          <cell r="P4562" t="str">
            <v/>
          </cell>
          <cell r="Q4562">
            <v>40</v>
          </cell>
          <cell r="R4562" t="str">
            <v>Année Philologique</v>
          </cell>
          <cell r="S4562" t="str">
            <v/>
          </cell>
        </row>
        <row r="4563">
          <cell r="E4563">
            <v>3330</v>
          </cell>
          <cell r="F4563" t="str">
            <v>Logins</v>
          </cell>
          <cell r="G4563" t="str">
            <v>201912</v>
          </cell>
          <cell r="H4563" t="str">
            <v>Université de Paris 8</v>
          </cell>
          <cell r="I4563" t="str">
            <v>Saint-Denis</v>
          </cell>
          <cell r="J4563" t="str">
            <v>France</v>
          </cell>
          <cell r="K4563">
            <v>1</v>
          </cell>
          <cell r="L4563" t="str">
            <v>Consortium</v>
          </cell>
          <cell r="M4563">
            <v>2</v>
          </cell>
          <cell r="N4563" t="str">
            <v>Campus Wide</v>
          </cell>
          <cell r="O4563" t="str">
            <v/>
          </cell>
          <cell r="P4563" t="str">
            <v/>
          </cell>
          <cell r="Q4563">
            <v>40</v>
          </cell>
          <cell r="R4563" t="str">
            <v>Année Philologique</v>
          </cell>
          <cell r="S4563" t="str">
            <v/>
          </cell>
        </row>
        <row r="4564">
          <cell r="E4564">
            <v>3334</v>
          </cell>
          <cell r="F4564" t="str">
            <v>Logins</v>
          </cell>
          <cell r="G4564" t="str">
            <v>201901</v>
          </cell>
          <cell r="H4564" t="str">
            <v>Amherst College</v>
          </cell>
          <cell r="I4564" t="str">
            <v>Amherst</v>
          </cell>
          <cell r="J4564" t="str">
            <v>USA</v>
          </cell>
          <cell r="K4564">
            <v>2</v>
          </cell>
          <cell r="L4564" t="str">
            <v>Institute</v>
          </cell>
          <cell r="M4564">
            <v>11</v>
          </cell>
          <cell r="N4564" t="str">
            <v>CARN-4</v>
          </cell>
          <cell r="O4564" t="str">
            <v/>
          </cell>
          <cell r="P4564" t="str">
            <v/>
          </cell>
          <cell r="Q4564">
            <v>40</v>
          </cell>
          <cell r="R4564" t="str">
            <v>Année Philologique</v>
          </cell>
          <cell r="S4564" t="str">
            <v/>
          </cell>
        </row>
        <row r="4565">
          <cell r="E4565">
            <v>3334</v>
          </cell>
          <cell r="F4565" t="str">
            <v>Logins</v>
          </cell>
          <cell r="G4565" t="str">
            <v>201903</v>
          </cell>
          <cell r="H4565" t="str">
            <v>Amherst College</v>
          </cell>
          <cell r="I4565" t="str">
            <v>Amherst</v>
          </cell>
          <cell r="J4565" t="str">
            <v>USA</v>
          </cell>
          <cell r="K4565">
            <v>2</v>
          </cell>
          <cell r="L4565" t="str">
            <v>Institute</v>
          </cell>
          <cell r="M4565">
            <v>11</v>
          </cell>
          <cell r="N4565" t="str">
            <v>CARN-4</v>
          </cell>
          <cell r="O4565" t="str">
            <v/>
          </cell>
          <cell r="P4565" t="str">
            <v/>
          </cell>
          <cell r="Q4565">
            <v>40</v>
          </cell>
          <cell r="R4565" t="str">
            <v>Année Philologique</v>
          </cell>
          <cell r="S4565" t="str">
            <v/>
          </cell>
        </row>
        <row r="4566">
          <cell r="E4566">
            <v>3334</v>
          </cell>
          <cell r="F4566" t="str">
            <v>Logins</v>
          </cell>
          <cell r="G4566" t="str">
            <v>201904</v>
          </cell>
          <cell r="H4566" t="str">
            <v>Amherst College</v>
          </cell>
          <cell r="I4566" t="str">
            <v>Amherst</v>
          </cell>
          <cell r="J4566" t="str">
            <v>USA</v>
          </cell>
          <cell r="K4566">
            <v>2</v>
          </cell>
          <cell r="L4566" t="str">
            <v>Institute</v>
          </cell>
          <cell r="M4566">
            <v>11</v>
          </cell>
          <cell r="N4566" t="str">
            <v>CARN-4</v>
          </cell>
          <cell r="O4566" t="str">
            <v/>
          </cell>
          <cell r="P4566" t="str">
            <v/>
          </cell>
          <cell r="Q4566">
            <v>40</v>
          </cell>
          <cell r="R4566" t="str">
            <v>Année Philologique</v>
          </cell>
          <cell r="S4566" t="str">
            <v/>
          </cell>
        </row>
        <row r="4567">
          <cell r="E4567">
            <v>3334</v>
          </cell>
          <cell r="F4567" t="str">
            <v>Logins</v>
          </cell>
          <cell r="G4567" t="str">
            <v>201905</v>
          </cell>
          <cell r="H4567" t="str">
            <v>Amherst College</v>
          </cell>
          <cell r="I4567" t="str">
            <v>Amherst</v>
          </cell>
          <cell r="J4567" t="str">
            <v>USA</v>
          </cell>
          <cell r="K4567">
            <v>2</v>
          </cell>
          <cell r="L4567" t="str">
            <v>Institute</v>
          </cell>
          <cell r="M4567">
            <v>11</v>
          </cell>
          <cell r="N4567" t="str">
            <v>CARN-4</v>
          </cell>
          <cell r="O4567" t="str">
            <v/>
          </cell>
          <cell r="P4567" t="str">
            <v/>
          </cell>
          <cell r="Q4567">
            <v>40</v>
          </cell>
          <cell r="R4567" t="str">
            <v>Année Philologique</v>
          </cell>
          <cell r="S4567" t="str">
            <v/>
          </cell>
        </row>
        <row r="4568">
          <cell r="E4568">
            <v>3334</v>
          </cell>
          <cell r="F4568" t="str">
            <v>Logins</v>
          </cell>
          <cell r="G4568" t="str">
            <v>201906</v>
          </cell>
          <cell r="H4568" t="str">
            <v>Amherst College</v>
          </cell>
          <cell r="I4568" t="str">
            <v>Amherst</v>
          </cell>
          <cell r="J4568" t="str">
            <v>USA</v>
          </cell>
          <cell r="K4568">
            <v>2</v>
          </cell>
          <cell r="L4568" t="str">
            <v>Institute</v>
          </cell>
          <cell r="M4568">
            <v>11</v>
          </cell>
          <cell r="N4568" t="str">
            <v>CARN-4</v>
          </cell>
          <cell r="O4568" t="str">
            <v/>
          </cell>
          <cell r="P4568" t="str">
            <v/>
          </cell>
          <cell r="Q4568">
            <v>40</v>
          </cell>
          <cell r="R4568" t="str">
            <v>Année Philologique</v>
          </cell>
          <cell r="S4568" t="str">
            <v/>
          </cell>
        </row>
        <row r="4569">
          <cell r="E4569">
            <v>3334</v>
          </cell>
          <cell r="F4569" t="str">
            <v>Logins</v>
          </cell>
          <cell r="G4569" t="str">
            <v>201907</v>
          </cell>
          <cell r="H4569" t="str">
            <v>Amherst College</v>
          </cell>
          <cell r="I4569" t="str">
            <v>Amherst</v>
          </cell>
          <cell r="J4569" t="str">
            <v>USA</v>
          </cell>
          <cell r="K4569">
            <v>2</v>
          </cell>
          <cell r="L4569" t="str">
            <v>Institute</v>
          </cell>
          <cell r="M4569">
            <v>11</v>
          </cell>
          <cell r="N4569" t="str">
            <v>CARN-4</v>
          </cell>
          <cell r="O4569" t="str">
            <v/>
          </cell>
          <cell r="P4569" t="str">
            <v/>
          </cell>
          <cell r="Q4569">
            <v>40</v>
          </cell>
          <cell r="R4569" t="str">
            <v>Année Philologique</v>
          </cell>
          <cell r="S4569" t="str">
            <v/>
          </cell>
        </row>
        <row r="4570">
          <cell r="E4570">
            <v>3334</v>
          </cell>
          <cell r="F4570" t="str">
            <v>Logins</v>
          </cell>
          <cell r="G4570" t="str">
            <v>201908</v>
          </cell>
          <cell r="H4570" t="str">
            <v>Amherst College</v>
          </cell>
          <cell r="I4570" t="str">
            <v>Amherst</v>
          </cell>
          <cell r="J4570" t="str">
            <v>USA</v>
          </cell>
          <cell r="K4570">
            <v>2</v>
          </cell>
          <cell r="L4570" t="str">
            <v>Institute</v>
          </cell>
          <cell r="M4570">
            <v>11</v>
          </cell>
          <cell r="N4570" t="str">
            <v>CARN-4</v>
          </cell>
          <cell r="O4570" t="str">
            <v/>
          </cell>
          <cell r="P4570" t="str">
            <v/>
          </cell>
          <cell r="Q4570">
            <v>40</v>
          </cell>
          <cell r="R4570" t="str">
            <v>Année Philologique</v>
          </cell>
          <cell r="S4570" t="str">
            <v/>
          </cell>
        </row>
        <row r="4571">
          <cell r="E4571">
            <v>3334</v>
          </cell>
          <cell r="F4571" t="str">
            <v>Logins</v>
          </cell>
          <cell r="G4571" t="str">
            <v>201909</v>
          </cell>
          <cell r="H4571" t="str">
            <v>Amherst College</v>
          </cell>
          <cell r="I4571" t="str">
            <v>Amherst</v>
          </cell>
          <cell r="J4571" t="str">
            <v>USA</v>
          </cell>
          <cell r="K4571">
            <v>2</v>
          </cell>
          <cell r="L4571" t="str">
            <v>Institute</v>
          </cell>
          <cell r="M4571">
            <v>11</v>
          </cell>
          <cell r="N4571" t="str">
            <v>CARN-4</v>
          </cell>
          <cell r="O4571" t="str">
            <v/>
          </cell>
          <cell r="P4571" t="str">
            <v/>
          </cell>
          <cell r="Q4571">
            <v>40</v>
          </cell>
          <cell r="R4571" t="str">
            <v>Année Philologique</v>
          </cell>
          <cell r="S4571" t="str">
            <v/>
          </cell>
        </row>
        <row r="4572">
          <cell r="E4572">
            <v>3334</v>
          </cell>
          <cell r="F4572" t="str">
            <v>Logins</v>
          </cell>
          <cell r="G4572" t="str">
            <v>201910</v>
          </cell>
          <cell r="H4572" t="str">
            <v>Amherst College</v>
          </cell>
          <cell r="I4572" t="str">
            <v>Amherst</v>
          </cell>
          <cell r="J4572" t="str">
            <v>USA</v>
          </cell>
          <cell r="K4572">
            <v>2</v>
          </cell>
          <cell r="L4572" t="str">
            <v>Institute</v>
          </cell>
          <cell r="M4572">
            <v>11</v>
          </cell>
          <cell r="N4572" t="str">
            <v>CARN-4</v>
          </cell>
          <cell r="O4572" t="str">
            <v/>
          </cell>
          <cell r="P4572" t="str">
            <v/>
          </cell>
          <cell r="Q4572">
            <v>40</v>
          </cell>
          <cell r="R4572" t="str">
            <v>Année Philologique</v>
          </cell>
          <cell r="S4572" t="str">
            <v/>
          </cell>
        </row>
        <row r="4573">
          <cell r="E4573">
            <v>3334</v>
          </cell>
          <cell r="F4573" t="str">
            <v>Logins</v>
          </cell>
          <cell r="G4573" t="str">
            <v>201911</v>
          </cell>
          <cell r="H4573" t="str">
            <v>Amherst College</v>
          </cell>
          <cell r="I4573" t="str">
            <v>Amherst</v>
          </cell>
          <cell r="J4573" t="str">
            <v>USA</v>
          </cell>
          <cell r="K4573">
            <v>2</v>
          </cell>
          <cell r="L4573" t="str">
            <v>Institute</v>
          </cell>
          <cell r="M4573">
            <v>11</v>
          </cell>
          <cell r="N4573" t="str">
            <v>CARN-4</v>
          </cell>
          <cell r="O4573" t="str">
            <v/>
          </cell>
          <cell r="P4573" t="str">
            <v/>
          </cell>
          <cell r="Q4573">
            <v>40</v>
          </cell>
          <cell r="R4573" t="str">
            <v>Année Philologique</v>
          </cell>
          <cell r="S4573" t="str">
            <v/>
          </cell>
        </row>
        <row r="4574">
          <cell r="E4574">
            <v>3334</v>
          </cell>
          <cell r="F4574" t="str">
            <v>Logins</v>
          </cell>
          <cell r="G4574" t="str">
            <v>201912</v>
          </cell>
          <cell r="H4574" t="str">
            <v>Amherst College</v>
          </cell>
          <cell r="I4574" t="str">
            <v>Amherst</v>
          </cell>
          <cell r="J4574" t="str">
            <v>USA</v>
          </cell>
          <cell r="K4574">
            <v>2</v>
          </cell>
          <cell r="L4574" t="str">
            <v>Institute</v>
          </cell>
          <cell r="M4574">
            <v>11</v>
          </cell>
          <cell r="N4574" t="str">
            <v>CARN-4</v>
          </cell>
          <cell r="O4574" t="str">
            <v/>
          </cell>
          <cell r="P4574" t="str">
            <v/>
          </cell>
          <cell r="Q4574">
            <v>40</v>
          </cell>
          <cell r="R4574" t="str">
            <v>Année Philologique</v>
          </cell>
          <cell r="S4574" t="str">
            <v/>
          </cell>
        </row>
        <row r="4575">
          <cell r="E4575">
            <v>3357</v>
          </cell>
          <cell r="F4575" t="str">
            <v>Logins</v>
          </cell>
          <cell r="G4575" t="str">
            <v>201901</v>
          </cell>
          <cell r="H4575" t="str">
            <v>Universidad de Malaga</v>
          </cell>
          <cell r="I4575" t="str">
            <v>Malaga</v>
          </cell>
          <cell r="J4575" t="str">
            <v>Spain</v>
          </cell>
          <cell r="K4575">
            <v>2</v>
          </cell>
          <cell r="L4575" t="str">
            <v>Institute</v>
          </cell>
          <cell r="M4575">
            <v>2</v>
          </cell>
          <cell r="N4575" t="str">
            <v>Campus Wide</v>
          </cell>
          <cell r="O4575" t="str">
            <v/>
          </cell>
          <cell r="P4575" t="str">
            <v/>
          </cell>
          <cell r="Q4575">
            <v>40</v>
          </cell>
          <cell r="R4575" t="str">
            <v>Année Philologique</v>
          </cell>
          <cell r="S4575" t="str">
            <v/>
          </cell>
        </row>
        <row r="4576">
          <cell r="E4576">
            <v>3357</v>
          </cell>
          <cell r="F4576" t="str">
            <v>Logins</v>
          </cell>
          <cell r="G4576" t="str">
            <v>201902</v>
          </cell>
          <cell r="H4576" t="str">
            <v>Universidad de Malaga</v>
          </cell>
          <cell r="I4576" t="str">
            <v>Malaga</v>
          </cell>
          <cell r="J4576" t="str">
            <v>Spain</v>
          </cell>
          <cell r="K4576">
            <v>2</v>
          </cell>
          <cell r="L4576" t="str">
            <v>Institute</v>
          </cell>
          <cell r="M4576">
            <v>2</v>
          </cell>
          <cell r="N4576" t="str">
            <v>Campus Wide</v>
          </cell>
          <cell r="O4576" t="str">
            <v/>
          </cell>
          <cell r="P4576" t="str">
            <v/>
          </cell>
          <cell r="Q4576">
            <v>40</v>
          </cell>
          <cell r="R4576" t="str">
            <v>Année Philologique</v>
          </cell>
          <cell r="S4576" t="str">
            <v/>
          </cell>
        </row>
        <row r="4577">
          <cell r="E4577">
            <v>3357</v>
          </cell>
          <cell r="F4577" t="str">
            <v>Logins</v>
          </cell>
          <cell r="G4577" t="str">
            <v>201903</v>
          </cell>
          <cell r="H4577" t="str">
            <v>Universidad de Malaga</v>
          </cell>
          <cell r="I4577" t="str">
            <v>Malaga</v>
          </cell>
          <cell r="J4577" t="str">
            <v>Spain</v>
          </cell>
          <cell r="K4577">
            <v>2</v>
          </cell>
          <cell r="L4577" t="str">
            <v>Institute</v>
          </cell>
          <cell r="M4577">
            <v>2</v>
          </cell>
          <cell r="N4577" t="str">
            <v>Campus Wide</v>
          </cell>
          <cell r="O4577" t="str">
            <v/>
          </cell>
          <cell r="P4577" t="str">
            <v/>
          </cell>
          <cell r="Q4577">
            <v>40</v>
          </cell>
          <cell r="R4577" t="str">
            <v>Année Philologique</v>
          </cell>
          <cell r="S4577" t="str">
            <v/>
          </cell>
        </row>
        <row r="4578">
          <cell r="E4578">
            <v>3357</v>
          </cell>
          <cell r="F4578" t="str">
            <v>Logins</v>
          </cell>
          <cell r="G4578" t="str">
            <v>201904</v>
          </cell>
          <cell r="H4578" t="str">
            <v>Universidad de Malaga</v>
          </cell>
          <cell r="I4578" t="str">
            <v>Malaga</v>
          </cell>
          <cell r="J4578" t="str">
            <v>Spain</v>
          </cell>
          <cell r="K4578">
            <v>2</v>
          </cell>
          <cell r="L4578" t="str">
            <v>Institute</v>
          </cell>
          <cell r="M4578">
            <v>2</v>
          </cell>
          <cell r="N4578" t="str">
            <v>Campus Wide</v>
          </cell>
          <cell r="O4578" t="str">
            <v/>
          </cell>
          <cell r="P4578" t="str">
            <v/>
          </cell>
          <cell r="Q4578">
            <v>40</v>
          </cell>
          <cell r="R4578" t="str">
            <v>Année Philologique</v>
          </cell>
          <cell r="S4578" t="str">
            <v/>
          </cell>
        </row>
        <row r="4579">
          <cell r="E4579">
            <v>3357</v>
          </cell>
          <cell r="F4579" t="str">
            <v>Logins</v>
          </cell>
          <cell r="G4579" t="str">
            <v>201905</v>
          </cell>
          <cell r="H4579" t="str">
            <v>Universidad de Malaga</v>
          </cell>
          <cell r="I4579" t="str">
            <v>Malaga</v>
          </cell>
          <cell r="J4579" t="str">
            <v>Spain</v>
          </cell>
          <cell r="K4579">
            <v>2</v>
          </cell>
          <cell r="L4579" t="str">
            <v>Institute</v>
          </cell>
          <cell r="M4579">
            <v>2</v>
          </cell>
          <cell r="N4579" t="str">
            <v>Campus Wide</v>
          </cell>
          <cell r="O4579" t="str">
            <v/>
          </cell>
          <cell r="P4579" t="str">
            <v/>
          </cell>
          <cell r="Q4579">
            <v>40</v>
          </cell>
          <cell r="R4579" t="str">
            <v>Année Philologique</v>
          </cell>
          <cell r="S4579" t="str">
            <v/>
          </cell>
        </row>
        <row r="4580">
          <cell r="E4580">
            <v>3357</v>
          </cell>
          <cell r="F4580" t="str">
            <v>Logins</v>
          </cell>
          <cell r="G4580" t="str">
            <v>201906</v>
          </cell>
          <cell r="H4580" t="str">
            <v>Universidad de Malaga</v>
          </cell>
          <cell r="I4580" t="str">
            <v>Malaga</v>
          </cell>
          <cell r="J4580" t="str">
            <v>Spain</v>
          </cell>
          <cell r="K4580">
            <v>2</v>
          </cell>
          <cell r="L4580" t="str">
            <v>Institute</v>
          </cell>
          <cell r="M4580">
            <v>2</v>
          </cell>
          <cell r="N4580" t="str">
            <v>Campus Wide</v>
          </cell>
          <cell r="O4580" t="str">
            <v/>
          </cell>
          <cell r="P4580" t="str">
            <v/>
          </cell>
          <cell r="Q4580">
            <v>40</v>
          </cell>
          <cell r="R4580" t="str">
            <v>Année Philologique</v>
          </cell>
          <cell r="S4580" t="str">
            <v/>
          </cell>
        </row>
        <row r="4581">
          <cell r="E4581">
            <v>3357</v>
          </cell>
          <cell r="F4581" t="str">
            <v>Logins</v>
          </cell>
          <cell r="G4581" t="str">
            <v>201907</v>
          </cell>
          <cell r="H4581" t="str">
            <v>Universidad de Malaga</v>
          </cell>
          <cell r="I4581" t="str">
            <v>Malaga</v>
          </cell>
          <cell r="J4581" t="str">
            <v>Spain</v>
          </cell>
          <cell r="K4581">
            <v>2</v>
          </cell>
          <cell r="L4581" t="str">
            <v>Institute</v>
          </cell>
          <cell r="M4581">
            <v>2</v>
          </cell>
          <cell r="N4581" t="str">
            <v>Campus Wide</v>
          </cell>
          <cell r="O4581" t="str">
            <v/>
          </cell>
          <cell r="P4581" t="str">
            <v/>
          </cell>
          <cell r="Q4581">
            <v>40</v>
          </cell>
          <cell r="R4581" t="str">
            <v>Année Philologique</v>
          </cell>
          <cell r="S4581" t="str">
            <v/>
          </cell>
        </row>
        <row r="4582">
          <cell r="E4582">
            <v>3357</v>
          </cell>
          <cell r="F4582" t="str">
            <v>Logins</v>
          </cell>
          <cell r="G4582" t="str">
            <v>201908</v>
          </cell>
          <cell r="H4582" t="str">
            <v>Universidad de Malaga</v>
          </cell>
          <cell r="I4582" t="str">
            <v>Malaga</v>
          </cell>
          <cell r="J4582" t="str">
            <v>Spain</v>
          </cell>
          <cell r="K4582">
            <v>2</v>
          </cell>
          <cell r="L4582" t="str">
            <v>Institute</v>
          </cell>
          <cell r="M4582">
            <v>2</v>
          </cell>
          <cell r="N4582" t="str">
            <v>Campus Wide</v>
          </cell>
          <cell r="O4582" t="str">
            <v/>
          </cell>
          <cell r="P4582" t="str">
            <v/>
          </cell>
          <cell r="Q4582">
            <v>40</v>
          </cell>
          <cell r="R4582" t="str">
            <v>Année Philologique</v>
          </cell>
          <cell r="S4582" t="str">
            <v/>
          </cell>
        </row>
        <row r="4583">
          <cell r="E4583">
            <v>3357</v>
          </cell>
          <cell r="F4583" t="str">
            <v>Logins</v>
          </cell>
          <cell r="G4583" t="str">
            <v>201909</v>
          </cell>
          <cell r="H4583" t="str">
            <v>Universidad de Malaga</v>
          </cell>
          <cell r="I4583" t="str">
            <v>Malaga</v>
          </cell>
          <cell r="J4583" t="str">
            <v>Spain</v>
          </cell>
          <cell r="K4583">
            <v>2</v>
          </cell>
          <cell r="L4583" t="str">
            <v>Institute</v>
          </cell>
          <cell r="M4583">
            <v>2</v>
          </cell>
          <cell r="N4583" t="str">
            <v>Campus Wide</v>
          </cell>
          <cell r="O4583" t="str">
            <v/>
          </cell>
          <cell r="P4583" t="str">
            <v/>
          </cell>
          <cell r="Q4583">
            <v>40</v>
          </cell>
          <cell r="R4583" t="str">
            <v>Année Philologique</v>
          </cell>
          <cell r="S4583" t="str">
            <v/>
          </cell>
        </row>
        <row r="4584">
          <cell r="E4584">
            <v>3357</v>
          </cell>
          <cell r="F4584" t="str">
            <v>Logins</v>
          </cell>
          <cell r="G4584" t="str">
            <v>201910</v>
          </cell>
          <cell r="H4584" t="str">
            <v>Universidad de Malaga</v>
          </cell>
          <cell r="I4584" t="str">
            <v>Malaga</v>
          </cell>
          <cell r="J4584" t="str">
            <v>Spain</v>
          </cell>
          <cell r="K4584">
            <v>2</v>
          </cell>
          <cell r="L4584" t="str">
            <v>Institute</v>
          </cell>
          <cell r="M4584">
            <v>2</v>
          </cell>
          <cell r="N4584" t="str">
            <v>Campus Wide</v>
          </cell>
          <cell r="O4584" t="str">
            <v/>
          </cell>
          <cell r="P4584" t="str">
            <v/>
          </cell>
          <cell r="Q4584">
            <v>40</v>
          </cell>
          <cell r="R4584" t="str">
            <v>Année Philologique</v>
          </cell>
          <cell r="S4584" t="str">
            <v/>
          </cell>
        </row>
        <row r="4585">
          <cell r="E4585">
            <v>3357</v>
          </cell>
          <cell r="F4585" t="str">
            <v>Logins</v>
          </cell>
          <cell r="G4585" t="str">
            <v>201911</v>
          </cell>
          <cell r="H4585" t="str">
            <v>Universidad de Malaga</v>
          </cell>
          <cell r="I4585" t="str">
            <v>Malaga</v>
          </cell>
          <cell r="J4585" t="str">
            <v>Spain</v>
          </cell>
          <cell r="K4585">
            <v>2</v>
          </cell>
          <cell r="L4585" t="str">
            <v>Institute</v>
          </cell>
          <cell r="M4585">
            <v>2</v>
          </cell>
          <cell r="N4585" t="str">
            <v>Campus Wide</v>
          </cell>
          <cell r="O4585" t="str">
            <v/>
          </cell>
          <cell r="P4585" t="str">
            <v/>
          </cell>
          <cell r="Q4585">
            <v>40</v>
          </cell>
          <cell r="R4585" t="str">
            <v>Année Philologique</v>
          </cell>
          <cell r="S4585" t="str">
            <v/>
          </cell>
        </row>
        <row r="4586">
          <cell r="E4586">
            <v>3357</v>
          </cell>
          <cell r="F4586" t="str">
            <v>Logins</v>
          </cell>
          <cell r="G4586" t="str">
            <v>201912</v>
          </cell>
          <cell r="H4586" t="str">
            <v>Universidad de Malaga</v>
          </cell>
          <cell r="I4586" t="str">
            <v>Malaga</v>
          </cell>
          <cell r="J4586" t="str">
            <v>Spain</v>
          </cell>
          <cell r="K4586">
            <v>2</v>
          </cell>
          <cell r="L4586" t="str">
            <v>Institute</v>
          </cell>
          <cell r="M4586">
            <v>2</v>
          </cell>
          <cell r="N4586" t="str">
            <v>Campus Wide</v>
          </cell>
          <cell r="O4586" t="str">
            <v/>
          </cell>
          <cell r="P4586" t="str">
            <v/>
          </cell>
          <cell r="Q4586">
            <v>40</v>
          </cell>
          <cell r="R4586" t="str">
            <v>Année Philologique</v>
          </cell>
          <cell r="S4586" t="str">
            <v/>
          </cell>
        </row>
        <row r="4587">
          <cell r="E4587">
            <v>3358</v>
          </cell>
          <cell r="F4587" t="str">
            <v>Logins</v>
          </cell>
          <cell r="G4587" t="str">
            <v>201901</v>
          </cell>
          <cell r="H4587" t="str">
            <v>University of Pittsburgh</v>
          </cell>
          <cell r="I4587" t="str">
            <v>Pittsburgh</v>
          </cell>
          <cell r="J4587" t="str">
            <v>USA</v>
          </cell>
          <cell r="K4587">
            <v>2</v>
          </cell>
          <cell r="L4587" t="str">
            <v>Institute</v>
          </cell>
          <cell r="M4587">
            <v>8</v>
          </cell>
          <cell r="N4587" t="str">
            <v>CARN-1</v>
          </cell>
          <cell r="O4587" t="str">
            <v/>
          </cell>
          <cell r="P4587" t="str">
            <v/>
          </cell>
          <cell r="Q4587">
            <v>40</v>
          </cell>
          <cell r="R4587" t="str">
            <v>Année Philologique</v>
          </cell>
          <cell r="S4587" t="str">
            <v/>
          </cell>
        </row>
        <row r="4588">
          <cell r="E4588">
            <v>3358</v>
          </cell>
          <cell r="F4588" t="str">
            <v>Logins</v>
          </cell>
          <cell r="G4588" t="str">
            <v>201902</v>
          </cell>
          <cell r="H4588" t="str">
            <v>University of Pittsburgh</v>
          </cell>
          <cell r="I4588" t="str">
            <v>Pittsburgh</v>
          </cell>
          <cell r="J4588" t="str">
            <v>USA</v>
          </cell>
          <cell r="K4588">
            <v>2</v>
          </cell>
          <cell r="L4588" t="str">
            <v>Institute</v>
          </cell>
          <cell r="M4588">
            <v>8</v>
          </cell>
          <cell r="N4588" t="str">
            <v>CARN-1</v>
          </cell>
          <cell r="O4588" t="str">
            <v/>
          </cell>
          <cell r="P4588" t="str">
            <v/>
          </cell>
          <cell r="Q4588">
            <v>40</v>
          </cell>
          <cell r="R4588" t="str">
            <v>Année Philologique</v>
          </cell>
          <cell r="S4588" t="str">
            <v/>
          </cell>
        </row>
        <row r="4589">
          <cell r="E4589">
            <v>3358</v>
          </cell>
          <cell r="F4589" t="str">
            <v>Logins</v>
          </cell>
          <cell r="G4589" t="str">
            <v>201903</v>
          </cell>
          <cell r="H4589" t="str">
            <v>University of Pittsburgh</v>
          </cell>
          <cell r="I4589" t="str">
            <v>Pittsburgh</v>
          </cell>
          <cell r="J4589" t="str">
            <v>USA</v>
          </cell>
          <cell r="K4589">
            <v>2</v>
          </cell>
          <cell r="L4589" t="str">
            <v>Institute</v>
          </cell>
          <cell r="M4589">
            <v>8</v>
          </cell>
          <cell r="N4589" t="str">
            <v>CARN-1</v>
          </cell>
          <cell r="O4589" t="str">
            <v/>
          </cell>
          <cell r="P4589" t="str">
            <v/>
          </cell>
          <cell r="Q4589">
            <v>40</v>
          </cell>
          <cell r="R4589" t="str">
            <v>Année Philologique</v>
          </cell>
          <cell r="S4589" t="str">
            <v/>
          </cell>
        </row>
        <row r="4590">
          <cell r="E4590">
            <v>3358</v>
          </cell>
          <cell r="F4590" t="str">
            <v>Logins</v>
          </cell>
          <cell r="G4590" t="str">
            <v>201904</v>
          </cell>
          <cell r="H4590" t="str">
            <v>University of Pittsburgh</v>
          </cell>
          <cell r="I4590" t="str">
            <v>Pittsburgh</v>
          </cell>
          <cell r="J4590" t="str">
            <v>USA</v>
          </cell>
          <cell r="K4590">
            <v>2</v>
          </cell>
          <cell r="L4590" t="str">
            <v>Institute</v>
          </cell>
          <cell r="M4590">
            <v>8</v>
          </cell>
          <cell r="N4590" t="str">
            <v>CARN-1</v>
          </cell>
          <cell r="O4590" t="str">
            <v/>
          </cell>
          <cell r="P4590" t="str">
            <v/>
          </cell>
          <cell r="Q4590">
            <v>40</v>
          </cell>
          <cell r="R4590" t="str">
            <v>Année Philologique</v>
          </cell>
          <cell r="S4590" t="str">
            <v/>
          </cell>
        </row>
        <row r="4591">
          <cell r="E4591">
            <v>3358</v>
          </cell>
          <cell r="F4591" t="str">
            <v>Logins</v>
          </cell>
          <cell r="G4591" t="str">
            <v>201905</v>
          </cell>
          <cell r="H4591" t="str">
            <v>University of Pittsburgh</v>
          </cell>
          <cell r="I4591" t="str">
            <v>Pittsburgh</v>
          </cell>
          <cell r="J4591" t="str">
            <v>USA</v>
          </cell>
          <cell r="K4591">
            <v>2</v>
          </cell>
          <cell r="L4591" t="str">
            <v>Institute</v>
          </cell>
          <cell r="M4591">
            <v>8</v>
          </cell>
          <cell r="N4591" t="str">
            <v>CARN-1</v>
          </cell>
          <cell r="O4591" t="str">
            <v/>
          </cell>
          <cell r="P4591" t="str">
            <v/>
          </cell>
          <cell r="Q4591">
            <v>40</v>
          </cell>
          <cell r="R4591" t="str">
            <v>Année Philologique</v>
          </cell>
          <cell r="S4591" t="str">
            <v/>
          </cell>
        </row>
        <row r="4592">
          <cell r="E4592">
            <v>3358</v>
          </cell>
          <cell r="F4592" t="str">
            <v>Logins</v>
          </cell>
          <cell r="G4592" t="str">
            <v>201906</v>
          </cell>
          <cell r="H4592" t="str">
            <v>University of Pittsburgh</v>
          </cell>
          <cell r="I4592" t="str">
            <v>Pittsburgh</v>
          </cell>
          <cell r="J4592" t="str">
            <v>USA</v>
          </cell>
          <cell r="K4592">
            <v>2</v>
          </cell>
          <cell r="L4592" t="str">
            <v>Institute</v>
          </cell>
          <cell r="M4592">
            <v>8</v>
          </cell>
          <cell r="N4592" t="str">
            <v>CARN-1</v>
          </cell>
          <cell r="O4592" t="str">
            <v/>
          </cell>
          <cell r="P4592" t="str">
            <v/>
          </cell>
          <cell r="Q4592">
            <v>40</v>
          </cell>
          <cell r="R4592" t="str">
            <v>Année Philologique</v>
          </cell>
          <cell r="S4592" t="str">
            <v/>
          </cell>
        </row>
        <row r="4593">
          <cell r="E4593">
            <v>3358</v>
          </cell>
          <cell r="F4593" t="str">
            <v>Logins</v>
          </cell>
          <cell r="G4593" t="str">
            <v>201908</v>
          </cell>
          <cell r="H4593" t="str">
            <v>University of Pittsburgh</v>
          </cell>
          <cell r="I4593" t="str">
            <v>Pittsburgh</v>
          </cell>
          <cell r="J4593" t="str">
            <v>USA</v>
          </cell>
          <cell r="K4593">
            <v>2</v>
          </cell>
          <cell r="L4593" t="str">
            <v>Institute</v>
          </cell>
          <cell r="M4593">
            <v>8</v>
          </cell>
          <cell r="N4593" t="str">
            <v>CARN-1</v>
          </cell>
          <cell r="O4593" t="str">
            <v/>
          </cell>
          <cell r="P4593" t="str">
            <v/>
          </cell>
          <cell r="Q4593">
            <v>40</v>
          </cell>
          <cell r="R4593" t="str">
            <v>Année Philologique</v>
          </cell>
          <cell r="S4593" t="str">
            <v/>
          </cell>
        </row>
        <row r="4594">
          <cell r="E4594">
            <v>3358</v>
          </cell>
          <cell r="F4594" t="str">
            <v>Logins</v>
          </cell>
          <cell r="G4594" t="str">
            <v>201909</v>
          </cell>
          <cell r="H4594" t="str">
            <v>University of Pittsburgh</v>
          </cell>
          <cell r="I4594" t="str">
            <v>Pittsburgh</v>
          </cell>
          <cell r="J4594" t="str">
            <v>USA</v>
          </cell>
          <cell r="K4594">
            <v>2</v>
          </cell>
          <cell r="L4594" t="str">
            <v>Institute</v>
          </cell>
          <cell r="M4594">
            <v>8</v>
          </cell>
          <cell r="N4594" t="str">
            <v>CARN-1</v>
          </cell>
          <cell r="O4594" t="str">
            <v/>
          </cell>
          <cell r="P4594" t="str">
            <v/>
          </cell>
          <cell r="Q4594">
            <v>40</v>
          </cell>
          <cell r="R4594" t="str">
            <v>Année Philologique</v>
          </cell>
          <cell r="S4594" t="str">
            <v/>
          </cell>
        </row>
        <row r="4595">
          <cell r="E4595">
            <v>3358</v>
          </cell>
          <cell r="F4595" t="str">
            <v>Logins</v>
          </cell>
          <cell r="G4595" t="str">
            <v>201911</v>
          </cell>
          <cell r="H4595" t="str">
            <v>University of Pittsburgh</v>
          </cell>
          <cell r="I4595" t="str">
            <v>Pittsburgh</v>
          </cell>
          <cell r="J4595" t="str">
            <v>USA</v>
          </cell>
          <cell r="K4595">
            <v>2</v>
          </cell>
          <cell r="L4595" t="str">
            <v>Institute</v>
          </cell>
          <cell r="M4595">
            <v>8</v>
          </cell>
          <cell r="N4595" t="str">
            <v>CARN-1</v>
          </cell>
          <cell r="O4595" t="str">
            <v/>
          </cell>
          <cell r="P4595" t="str">
            <v/>
          </cell>
          <cell r="Q4595">
            <v>40</v>
          </cell>
          <cell r="R4595" t="str">
            <v>Année Philologique</v>
          </cell>
          <cell r="S4595" t="str">
            <v/>
          </cell>
        </row>
        <row r="4596">
          <cell r="E4596">
            <v>3358</v>
          </cell>
          <cell r="F4596" t="str">
            <v>Logins</v>
          </cell>
          <cell r="G4596" t="str">
            <v>201912</v>
          </cell>
          <cell r="H4596" t="str">
            <v>University of Pittsburgh</v>
          </cell>
          <cell r="I4596" t="str">
            <v>Pittsburgh</v>
          </cell>
          <cell r="J4596" t="str">
            <v>USA</v>
          </cell>
          <cell r="K4596">
            <v>2</v>
          </cell>
          <cell r="L4596" t="str">
            <v>Institute</v>
          </cell>
          <cell r="M4596">
            <v>8</v>
          </cell>
          <cell r="N4596" t="str">
            <v>CARN-1</v>
          </cell>
          <cell r="O4596" t="str">
            <v/>
          </cell>
          <cell r="P4596" t="str">
            <v/>
          </cell>
          <cell r="Q4596">
            <v>40</v>
          </cell>
          <cell r="R4596" t="str">
            <v>Année Philologique</v>
          </cell>
          <cell r="S4596" t="str">
            <v/>
          </cell>
        </row>
        <row r="4597">
          <cell r="E4597">
            <v>3362</v>
          </cell>
          <cell r="F4597" t="str">
            <v>Logins</v>
          </cell>
          <cell r="G4597" t="str">
            <v>201901</v>
          </cell>
          <cell r="H4597" t="str">
            <v>Università degli Studi di Trieste</v>
          </cell>
          <cell r="I4597" t="str">
            <v>Trieste</v>
          </cell>
          <cell r="J4597" t="str">
            <v>Italy</v>
          </cell>
          <cell r="K4597">
            <v>2</v>
          </cell>
          <cell r="L4597" t="str">
            <v>Institute</v>
          </cell>
          <cell r="M4597">
            <v>3</v>
          </cell>
          <cell r="N4597" t="str">
            <v>Standard</v>
          </cell>
          <cell r="O4597" t="str">
            <v/>
          </cell>
          <cell r="P4597" t="str">
            <v/>
          </cell>
          <cell r="Q4597">
            <v>3</v>
          </cell>
          <cell r="R4597" t="str">
            <v>Année Philologique</v>
          </cell>
          <cell r="S4597" t="str">
            <v/>
          </cell>
        </row>
        <row r="4598">
          <cell r="E4598">
            <v>3362</v>
          </cell>
          <cell r="F4598" t="str">
            <v>Logins</v>
          </cell>
          <cell r="G4598" t="str">
            <v>201902</v>
          </cell>
          <cell r="H4598" t="str">
            <v>Università degli Studi di Trieste</v>
          </cell>
          <cell r="I4598" t="str">
            <v>Trieste</v>
          </cell>
          <cell r="J4598" t="str">
            <v>Italy</v>
          </cell>
          <cell r="K4598">
            <v>2</v>
          </cell>
          <cell r="L4598" t="str">
            <v>Institute</v>
          </cell>
          <cell r="M4598">
            <v>3</v>
          </cell>
          <cell r="N4598" t="str">
            <v>Standard</v>
          </cell>
          <cell r="O4598" t="str">
            <v/>
          </cell>
          <cell r="P4598" t="str">
            <v/>
          </cell>
          <cell r="Q4598">
            <v>3</v>
          </cell>
          <cell r="R4598" t="str">
            <v>Année Philologique</v>
          </cell>
          <cell r="S4598" t="str">
            <v/>
          </cell>
        </row>
        <row r="4599">
          <cell r="E4599">
            <v>3362</v>
          </cell>
          <cell r="F4599" t="str">
            <v>Logins</v>
          </cell>
          <cell r="G4599" t="str">
            <v>201903</v>
          </cell>
          <cell r="H4599" t="str">
            <v>Università degli Studi di Trieste</v>
          </cell>
          <cell r="I4599" t="str">
            <v>Trieste</v>
          </cell>
          <cell r="J4599" t="str">
            <v>Italy</v>
          </cell>
          <cell r="K4599">
            <v>2</v>
          </cell>
          <cell r="L4599" t="str">
            <v>Institute</v>
          </cell>
          <cell r="M4599">
            <v>3</v>
          </cell>
          <cell r="N4599" t="str">
            <v>Standard</v>
          </cell>
          <cell r="O4599" t="str">
            <v/>
          </cell>
          <cell r="P4599" t="str">
            <v/>
          </cell>
          <cell r="Q4599">
            <v>3</v>
          </cell>
          <cell r="R4599" t="str">
            <v>Année Philologique</v>
          </cell>
          <cell r="S4599" t="str">
            <v/>
          </cell>
        </row>
        <row r="4600">
          <cell r="E4600">
            <v>3362</v>
          </cell>
          <cell r="F4600" t="str">
            <v>Logins</v>
          </cell>
          <cell r="G4600" t="str">
            <v>201904</v>
          </cell>
          <cell r="H4600" t="str">
            <v>Università degli Studi di Trieste</v>
          </cell>
          <cell r="I4600" t="str">
            <v>Trieste</v>
          </cell>
          <cell r="J4600" t="str">
            <v>Italy</v>
          </cell>
          <cell r="K4600">
            <v>2</v>
          </cell>
          <cell r="L4600" t="str">
            <v>Institute</v>
          </cell>
          <cell r="M4600">
            <v>3</v>
          </cell>
          <cell r="N4600" t="str">
            <v>Standard</v>
          </cell>
          <cell r="O4600" t="str">
            <v/>
          </cell>
          <cell r="P4600" t="str">
            <v/>
          </cell>
          <cell r="Q4600">
            <v>3</v>
          </cell>
          <cell r="R4600" t="str">
            <v>Année Philologique</v>
          </cell>
          <cell r="S4600" t="str">
            <v/>
          </cell>
        </row>
        <row r="4601">
          <cell r="E4601">
            <v>3362</v>
          </cell>
          <cell r="F4601" t="str">
            <v>Logins</v>
          </cell>
          <cell r="G4601" t="str">
            <v>201905</v>
          </cell>
          <cell r="H4601" t="str">
            <v>Università degli Studi di Trieste</v>
          </cell>
          <cell r="I4601" t="str">
            <v>Trieste</v>
          </cell>
          <cell r="J4601" t="str">
            <v>Italy</v>
          </cell>
          <cell r="K4601">
            <v>2</v>
          </cell>
          <cell r="L4601" t="str">
            <v>Institute</v>
          </cell>
          <cell r="M4601">
            <v>3</v>
          </cell>
          <cell r="N4601" t="str">
            <v>Standard</v>
          </cell>
          <cell r="O4601" t="str">
            <v/>
          </cell>
          <cell r="P4601" t="str">
            <v/>
          </cell>
          <cell r="Q4601">
            <v>3</v>
          </cell>
          <cell r="R4601" t="str">
            <v>Année Philologique</v>
          </cell>
          <cell r="S4601" t="str">
            <v/>
          </cell>
        </row>
        <row r="4602">
          <cell r="E4602">
            <v>3362</v>
          </cell>
          <cell r="F4602" t="str">
            <v>Logins</v>
          </cell>
          <cell r="G4602" t="str">
            <v>201906</v>
          </cell>
          <cell r="H4602" t="str">
            <v>Università degli Studi di Trieste</v>
          </cell>
          <cell r="I4602" t="str">
            <v>Trieste</v>
          </cell>
          <cell r="J4602" t="str">
            <v>Italy</v>
          </cell>
          <cell r="K4602">
            <v>2</v>
          </cell>
          <cell r="L4602" t="str">
            <v>Institute</v>
          </cell>
          <cell r="M4602">
            <v>3</v>
          </cell>
          <cell r="N4602" t="str">
            <v>Standard</v>
          </cell>
          <cell r="O4602" t="str">
            <v/>
          </cell>
          <cell r="P4602" t="str">
            <v/>
          </cell>
          <cell r="Q4602">
            <v>3</v>
          </cell>
          <cell r="R4602" t="str">
            <v>Année Philologique</v>
          </cell>
          <cell r="S4602" t="str">
            <v/>
          </cell>
        </row>
        <row r="4603">
          <cell r="E4603">
            <v>3362</v>
          </cell>
          <cell r="F4603" t="str">
            <v>Logins</v>
          </cell>
          <cell r="G4603" t="str">
            <v>201907</v>
          </cell>
          <cell r="H4603" t="str">
            <v>Università degli Studi di Trieste</v>
          </cell>
          <cell r="I4603" t="str">
            <v>Trieste</v>
          </cell>
          <cell r="J4603" t="str">
            <v>Italy</v>
          </cell>
          <cell r="K4603">
            <v>2</v>
          </cell>
          <cell r="L4603" t="str">
            <v>Institute</v>
          </cell>
          <cell r="M4603">
            <v>3</v>
          </cell>
          <cell r="N4603" t="str">
            <v>Standard</v>
          </cell>
          <cell r="O4603" t="str">
            <v/>
          </cell>
          <cell r="P4603" t="str">
            <v/>
          </cell>
          <cell r="Q4603">
            <v>3</v>
          </cell>
          <cell r="R4603" t="str">
            <v>Année Philologique</v>
          </cell>
          <cell r="S4603" t="str">
            <v/>
          </cell>
        </row>
        <row r="4604">
          <cell r="E4604">
            <v>3362</v>
          </cell>
          <cell r="F4604" t="str">
            <v>Logins</v>
          </cell>
          <cell r="G4604" t="str">
            <v>201908</v>
          </cell>
          <cell r="H4604" t="str">
            <v>Università degli Studi di Trieste</v>
          </cell>
          <cell r="I4604" t="str">
            <v>Trieste</v>
          </cell>
          <cell r="J4604" t="str">
            <v>Italy</v>
          </cell>
          <cell r="K4604">
            <v>2</v>
          </cell>
          <cell r="L4604" t="str">
            <v>Institute</v>
          </cell>
          <cell r="M4604">
            <v>3</v>
          </cell>
          <cell r="N4604" t="str">
            <v>Standard</v>
          </cell>
          <cell r="O4604" t="str">
            <v/>
          </cell>
          <cell r="P4604" t="str">
            <v/>
          </cell>
          <cell r="Q4604">
            <v>3</v>
          </cell>
          <cell r="R4604" t="str">
            <v>Année Philologique</v>
          </cell>
          <cell r="S4604" t="str">
            <v/>
          </cell>
        </row>
        <row r="4605">
          <cell r="E4605">
            <v>3362</v>
          </cell>
          <cell r="F4605" t="str">
            <v>Logins</v>
          </cell>
          <cell r="G4605" t="str">
            <v>201909</v>
          </cell>
          <cell r="H4605" t="str">
            <v>Università degli Studi di Trieste</v>
          </cell>
          <cell r="I4605" t="str">
            <v>Trieste</v>
          </cell>
          <cell r="J4605" t="str">
            <v>Italy</v>
          </cell>
          <cell r="K4605">
            <v>2</v>
          </cell>
          <cell r="L4605" t="str">
            <v>Institute</v>
          </cell>
          <cell r="M4605">
            <v>3</v>
          </cell>
          <cell r="N4605" t="str">
            <v>Standard</v>
          </cell>
          <cell r="O4605" t="str">
            <v/>
          </cell>
          <cell r="P4605" t="str">
            <v/>
          </cell>
          <cell r="Q4605">
            <v>3</v>
          </cell>
          <cell r="R4605" t="str">
            <v>Année Philologique</v>
          </cell>
          <cell r="S4605" t="str">
            <v/>
          </cell>
        </row>
        <row r="4606">
          <cell r="E4606">
            <v>3362</v>
          </cell>
          <cell r="F4606" t="str">
            <v>Logins</v>
          </cell>
          <cell r="G4606" t="str">
            <v>201910</v>
          </cell>
          <cell r="H4606" t="str">
            <v>Università degli Studi di Trieste</v>
          </cell>
          <cell r="I4606" t="str">
            <v>Trieste</v>
          </cell>
          <cell r="J4606" t="str">
            <v>Italy</v>
          </cell>
          <cell r="K4606">
            <v>2</v>
          </cell>
          <cell r="L4606" t="str">
            <v>Institute</v>
          </cell>
          <cell r="M4606">
            <v>3</v>
          </cell>
          <cell r="N4606" t="str">
            <v>Standard</v>
          </cell>
          <cell r="O4606" t="str">
            <v/>
          </cell>
          <cell r="P4606" t="str">
            <v/>
          </cell>
          <cell r="Q4606">
            <v>3</v>
          </cell>
          <cell r="R4606" t="str">
            <v>Année Philologique</v>
          </cell>
          <cell r="S4606" t="str">
            <v/>
          </cell>
        </row>
        <row r="4607">
          <cell r="E4607">
            <v>3362</v>
          </cell>
          <cell r="F4607" t="str">
            <v>Logins</v>
          </cell>
          <cell r="G4607" t="str">
            <v>201911</v>
          </cell>
          <cell r="H4607" t="str">
            <v>Università degli Studi di Trieste</v>
          </cell>
          <cell r="I4607" t="str">
            <v>Trieste</v>
          </cell>
          <cell r="J4607" t="str">
            <v>Italy</v>
          </cell>
          <cell r="K4607">
            <v>2</v>
          </cell>
          <cell r="L4607" t="str">
            <v>Institute</v>
          </cell>
          <cell r="M4607">
            <v>3</v>
          </cell>
          <cell r="N4607" t="str">
            <v>Standard</v>
          </cell>
          <cell r="O4607" t="str">
            <v/>
          </cell>
          <cell r="P4607" t="str">
            <v/>
          </cell>
          <cell r="Q4607">
            <v>3</v>
          </cell>
          <cell r="R4607" t="str">
            <v>Année Philologique</v>
          </cell>
          <cell r="S4607" t="str">
            <v/>
          </cell>
        </row>
        <row r="4608">
          <cell r="E4608">
            <v>3362</v>
          </cell>
          <cell r="F4608" t="str">
            <v>Logins</v>
          </cell>
          <cell r="G4608" t="str">
            <v>201912</v>
          </cell>
          <cell r="H4608" t="str">
            <v>Università degli Studi di Trieste</v>
          </cell>
          <cell r="I4608" t="str">
            <v>Trieste</v>
          </cell>
          <cell r="J4608" t="str">
            <v>Italy</v>
          </cell>
          <cell r="K4608">
            <v>2</v>
          </cell>
          <cell r="L4608" t="str">
            <v>Institute</v>
          </cell>
          <cell r="M4608">
            <v>3</v>
          </cell>
          <cell r="N4608" t="str">
            <v>Standard</v>
          </cell>
          <cell r="O4608" t="str">
            <v/>
          </cell>
          <cell r="P4608" t="str">
            <v/>
          </cell>
          <cell r="Q4608">
            <v>3</v>
          </cell>
          <cell r="R4608" t="str">
            <v>Année Philologique</v>
          </cell>
          <cell r="S4608" t="str">
            <v/>
          </cell>
        </row>
        <row r="4609">
          <cell r="E4609">
            <v>3376</v>
          </cell>
          <cell r="F4609" t="str">
            <v>Logins</v>
          </cell>
          <cell r="G4609" t="str">
            <v>201901</v>
          </cell>
          <cell r="H4609" t="str">
            <v>University of Hawaii at Manoa Library</v>
          </cell>
          <cell r="I4609" t="str">
            <v>Honolulu</v>
          </cell>
          <cell r="J4609" t="str">
            <v>USA</v>
          </cell>
          <cell r="K4609">
            <v>2</v>
          </cell>
          <cell r="L4609" t="str">
            <v>Institute</v>
          </cell>
          <cell r="M4609">
            <v>8</v>
          </cell>
          <cell r="N4609" t="str">
            <v>CARN-1</v>
          </cell>
          <cell r="O4609" t="str">
            <v/>
          </cell>
          <cell r="P4609" t="str">
            <v/>
          </cell>
          <cell r="Q4609">
            <v>40</v>
          </cell>
          <cell r="R4609" t="str">
            <v>Année Philologique</v>
          </cell>
          <cell r="S4609" t="str">
            <v/>
          </cell>
        </row>
        <row r="4610">
          <cell r="E4610">
            <v>3376</v>
          </cell>
          <cell r="F4610" t="str">
            <v>Logins</v>
          </cell>
          <cell r="G4610" t="str">
            <v>201902</v>
          </cell>
          <cell r="H4610" t="str">
            <v>University of Hawaii at Manoa Library</v>
          </cell>
          <cell r="I4610" t="str">
            <v>Honolulu</v>
          </cell>
          <cell r="J4610" t="str">
            <v>USA</v>
          </cell>
          <cell r="K4610">
            <v>2</v>
          </cell>
          <cell r="L4610" t="str">
            <v>Institute</v>
          </cell>
          <cell r="M4610">
            <v>8</v>
          </cell>
          <cell r="N4610" t="str">
            <v>CARN-1</v>
          </cell>
          <cell r="O4610" t="str">
            <v/>
          </cell>
          <cell r="P4610" t="str">
            <v/>
          </cell>
          <cell r="Q4610">
            <v>40</v>
          </cell>
          <cell r="R4610" t="str">
            <v>Année Philologique</v>
          </cell>
          <cell r="S4610" t="str">
            <v/>
          </cell>
        </row>
        <row r="4611">
          <cell r="E4611">
            <v>3376</v>
          </cell>
          <cell r="F4611" t="str">
            <v>Logins</v>
          </cell>
          <cell r="G4611" t="str">
            <v>201903</v>
          </cell>
          <cell r="H4611" t="str">
            <v>University of Hawaii at Manoa Library</v>
          </cell>
          <cell r="I4611" t="str">
            <v>Honolulu</v>
          </cell>
          <cell r="J4611" t="str">
            <v>USA</v>
          </cell>
          <cell r="K4611">
            <v>2</v>
          </cell>
          <cell r="L4611" t="str">
            <v>Institute</v>
          </cell>
          <cell r="M4611">
            <v>8</v>
          </cell>
          <cell r="N4611" t="str">
            <v>CARN-1</v>
          </cell>
          <cell r="O4611" t="str">
            <v/>
          </cell>
          <cell r="P4611" t="str">
            <v/>
          </cell>
          <cell r="Q4611">
            <v>40</v>
          </cell>
          <cell r="R4611" t="str">
            <v>Année Philologique</v>
          </cell>
          <cell r="S4611" t="str">
            <v/>
          </cell>
        </row>
        <row r="4612">
          <cell r="E4612">
            <v>3376</v>
          </cell>
          <cell r="F4612" t="str">
            <v>Logins</v>
          </cell>
          <cell r="G4612" t="str">
            <v>201904</v>
          </cell>
          <cell r="H4612" t="str">
            <v>University of Hawaii at Manoa Library</v>
          </cell>
          <cell r="I4612" t="str">
            <v>Honolulu</v>
          </cell>
          <cell r="J4612" t="str">
            <v>USA</v>
          </cell>
          <cell r="K4612">
            <v>2</v>
          </cell>
          <cell r="L4612" t="str">
            <v>Institute</v>
          </cell>
          <cell r="M4612">
            <v>8</v>
          </cell>
          <cell r="N4612" t="str">
            <v>CARN-1</v>
          </cell>
          <cell r="O4612" t="str">
            <v/>
          </cell>
          <cell r="P4612" t="str">
            <v/>
          </cell>
          <cell r="Q4612">
            <v>40</v>
          </cell>
          <cell r="R4612" t="str">
            <v>Année Philologique</v>
          </cell>
          <cell r="S4612" t="str">
            <v/>
          </cell>
        </row>
        <row r="4613">
          <cell r="E4613">
            <v>3376</v>
          </cell>
          <cell r="F4613" t="str">
            <v>Logins</v>
          </cell>
          <cell r="G4613" t="str">
            <v>201909</v>
          </cell>
          <cell r="H4613" t="str">
            <v>University of Hawaii at Manoa Library</v>
          </cell>
          <cell r="I4613" t="str">
            <v>Honolulu</v>
          </cell>
          <cell r="J4613" t="str">
            <v>USA</v>
          </cell>
          <cell r="K4613">
            <v>2</v>
          </cell>
          <cell r="L4613" t="str">
            <v>Institute</v>
          </cell>
          <cell r="M4613">
            <v>8</v>
          </cell>
          <cell r="N4613" t="str">
            <v>CARN-1</v>
          </cell>
          <cell r="O4613" t="str">
            <v/>
          </cell>
          <cell r="P4613" t="str">
            <v/>
          </cell>
          <cell r="Q4613">
            <v>40</v>
          </cell>
          <cell r="R4613" t="str">
            <v>Année Philologique</v>
          </cell>
          <cell r="S4613" t="str">
            <v/>
          </cell>
        </row>
        <row r="4614">
          <cell r="E4614">
            <v>3376</v>
          </cell>
          <cell r="F4614" t="str">
            <v>Logins</v>
          </cell>
          <cell r="G4614" t="str">
            <v>201910</v>
          </cell>
          <cell r="H4614" t="str">
            <v>University of Hawaii at Manoa Library</v>
          </cell>
          <cell r="I4614" t="str">
            <v>Honolulu</v>
          </cell>
          <cell r="J4614" t="str">
            <v>USA</v>
          </cell>
          <cell r="K4614">
            <v>2</v>
          </cell>
          <cell r="L4614" t="str">
            <v>Institute</v>
          </cell>
          <cell r="M4614">
            <v>8</v>
          </cell>
          <cell r="N4614" t="str">
            <v>CARN-1</v>
          </cell>
          <cell r="O4614" t="str">
            <v/>
          </cell>
          <cell r="P4614" t="str">
            <v/>
          </cell>
          <cell r="Q4614">
            <v>40</v>
          </cell>
          <cell r="R4614" t="str">
            <v>Année Philologique</v>
          </cell>
          <cell r="S4614" t="str">
            <v/>
          </cell>
        </row>
        <row r="4615">
          <cell r="E4615">
            <v>3376</v>
          </cell>
          <cell r="F4615" t="str">
            <v>Logins</v>
          </cell>
          <cell r="G4615" t="str">
            <v>201911</v>
          </cell>
          <cell r="H4615" t="str">
            <v>University of Hawaii at Manoa Library</v>
          </cell>
          <cell r="I4615" t="str">
            <v>Honolulu</v>
          </cell>
          <cell r="J4615" t="str">
            <v>USA</v>
          </cell>
          <cell r="K4615">
            <v>2</v>
          </cell>
          <cell r="L4615" t="str">
            <v>Institute</v>
          </cell>
          <cell r="M4615">
            <v>8</v>
          </cell>
          <cell r="N4615" t="str">
            <v>CARN-1</v>
          </cell>
          <cell r="O4615" t="str">
            <v/>
          </cell>
          <cell r="P4615" t="str">
            <v/>
          </cell>
          <cell r="Q4615">
            <v>40</v>
          </cell>
          <cell r="R4615" t="str">
            <v>Année Philologique</v>
          </cell>
          <cell r="S4615" t="str">
            <v/>
          </cell>
        </row>
        <row r="4616">
          <cell r="E4616">
            <v>3376</v>
          </cell>
          <cell r="F4616" t="str">
            <v>Logins</v>
          </cell>
          <cell r="G4616" t="str">
            <v>201912</v>
          </cell>
          <cell r="H4616" t="str">
            <v>University of Hawaii at Manoa Library</v>
          </cell>
          <cell r="I4616" t="str">
            <v>Honolulu</v>
          </cell>
          <cell r="J4616" t="str">
            <v>USA</v>
          </cell>
          <cell r="K4616">
            <v>2</v>
          </cell>
          <cell r="L4616" t="str">
            <v>Institute</v>
          </cell>
          <cell r="M4616">
            <v>8</v>
          </cell>
          <cell r="N4616" t="str">
            <v>CARN-1</v>
          </cell>
          <cell r="O4616" t="str">
            <v/>
          </cell>
          <cell r="P4616" t="str">
            <v/>
          </cell>
          <cell r="Q4616">
            <v>40</v>
          </cell>
          <cell r="R4616" t="str">
            <v>Année Philologique</v>
          </cell>
          <cell r="S4616" t="str">
            <v/>
          </cell>
        </row>
        <row r="4617">
          <cell r="E4617">
            <v>3377</v>
          </cell>
          <cell r="F4617" t="str">
            <v>Logins</v>
          </cell>
          <cell r="G4617" t="str">
            <v>201901</v>
          </cell>
          <cell r="H4617" t="str">
            <v>Universidad de Almeria</v>
          </cell>
          <cell r="I4617" t="str">
            <v>Almeria</v>
          </cell>
          <cell r="J4617" t="str">
            <v>Spain</v>
          </cell>
          <cell r="K4617">
            <v>2</v>
          </cell>
          <cell r="L4617" t="str">
            <v>Institute</v>
          </cell>
          <cell r="M4617">
            <v>3</v>
          </cell>
          <cell r="N4617" t="str">
            <v>Standard</v>
          </cell>
          <cell r="O4617" t="str">
            <v/>
          </cell>
          <cell r="P4617" t="str">
            <v/>
          </cell>
          <cell r="Q4617">
            <v>3</v>
          </cell>
          <cell r="R4617" t="str">
            <v>Année Philologique</v>
          </cell>
          <cell r="S4617" t="str">
            <v/>
          </cell>
        </row>
        <row r="4618">
          <cell r="E4618">
            <v>3377</v>
          </cell>
          <cell r="F4618" t="str">
            <v>Logins</v>
          </cell>
          <cell r="G4618" t="str">
            <v>201902</v>
          </cell>
          <cell r="H4618" t="str">
            <v>Universidad de Almeria</v>
          </cell>
          <cell r="I4618" t="str">
            <v>Almeria</v>
          </cell>
          <cell r="J4618" t="str">
            <v>Spain</v>
          </cell>
          <cell r="K4618">
            <v>2</v>
          </cell>
          <cell r="L4618" t="str">
            <v>Institute</v>
          </cell>
          <cell r="M4618">
            <v>3</v>
          </cell>
          <cell r="N4618" t="str">
            <v>Standard</v>
          </cell>
          <cell r="O4618" t="str">
            <v/>
          </cell>
          <cell r="P4618" t="str">
            <v/>
          </cell>
          <cell r="Q4618">
            <v>3</v>
          </cell>
          <cell r="R4618" t="str">
            <v>Année Philologique</v>
          </cell>
          <cell r="S4618" t="str">
            <v/>
          </cell>
        </row>
        <row r="4619">
          <cell r="E4619">
            <v>3377</v>
          </cell>
          <cell r="F4619" t="str">
            <v>Logins</v>
          </cell>
          <cell r="G4619" t="str">
            <v>201903</v>
          </cell>
          <cell r="H4619" t="str">
            <v>Universidad de Almeria</v>
          </cell>
          <cell r="I4619" t="str">
            <v>Almeria</v>
          </cell>
          <cell r="J4619" t="str">
            <v>Spain</v>
          </cell>
          <cell r="K4619">
            <v>2</v>
          </cell>
          <cell r="L4619" t="str">
            <v>Institute</v>
          </cell>
          <cell r="M4619">
            <v>3</v>
          </cell>
          <cell r="N4619" t="str">
            <v>Standard</v>
          </cell>
          <cell r="O4619" t="str">
            <v/>
          </cell>
          <cell r="P4619" t="str">
            <v/>
          </cell>
          <cell r="Q4619">
            <v>3</v>
          </cell>
          <cell r="R4619" t="str">
            <v>Année Philologique</v>
          </cell>
          <cell r="S4619" t="str">
            <v/>
          </cell>
        </row>
        <row r="4620">
          <cell r="E4620">
            <v>3377</v>
          </cell>
          <cell r="F4620" t="str">
            <v>Logins</v>
          </cell>
          <cell r="G4620" t="str">
            <v>201904</v>
          </cell>
          <cell r="H4620" t="str">
            <v>Universidad de Almeria</v>
          </cell>
          <cell r="I4620" t="str">
            <v>Almeria</v>
          </cell>
          <cell r="J4620" t="str">
            <v>Spain</v>
          </cell>
          <cell r="K4620">
            <v>2</v>
          </cell>
          <cell r="L4620" t="str">
            <v>Institute</v>
          </cell>
          <cell r="M4620">
            <v>3</v>
          </cell>
          <cell r="N4620" t="str">
            <v>Standard</v>
          </cell>
          <cell r="O4620" t="str">
            <v/>
          </cell>
          <cell r="P4620" t="str">
            <v/>
          </cell>
          <cell r="Q4620">
            <v>3</v>
          </cell>
          <cell r="R4620" t="str">
            <v>Année Philologique</v>
          </cell>
          <cell r="S4620" t="str">
            <v/>
          </cell>
        </row>
        <row r="4621">
          <cell r="E4621">
            <v>3377</v>
          </cell>
          <cell r="F4621" t="str">
            <v>Logins</v>
          </cell>
          <cell r="G4621" t="str">
            <v>201905</v>
          </cell>
          <cell r="H4621" t="str">
            <v>Universidad de Almeria</v>
          </cell>
          <cell r="I4621" t="str">
            <v>Almeria</v>
          </cell>
          <cell r="J4621" t="str">
            <v>Spain</v>
          </cell>
          <cell r="K4621">
            <v>2</v>
          </cell>
          <cell r="L4621" t="str">
            <v>Institute</v>
          </cell>
          <cell r="M4621">
            <v>3</v>
          </cell>
          <cell r="N4621" t="str">
            <v>Standard</v>
          </cell>
          <cell r="O4621" t="str">
            <v/>
          </cell>
          <cell r="P4621" t="str">
            <v/>
          </cell>
          <cell r="Q4621">
            <v>3</v>
          </cell>
          <cell r="R4621" t="str">
            <v>Année Philologique</v>
          </cell>
          <cell r="S4621" t="str">
            <v/>
          </cell>
        </row>
        <row r="4622">
          <cell r="E4622">
            <v>3377</v>
          </cell>
          <cell r="F4622" t="str">
            <v>Logins</v>
          </cell>
          <cell r="G4622" t="str">
            <v>201906</v>
          </cell>
          <cell r="H4622" t="str">
            <v>Universidad de Almeria</v>
          </cell>
          <cell r="I4622" t="str">
            <v>Almeria</v>
          </cell>
          <cell r="J4622" t="str">
            <v>Spain</v>
          </cell>
          <cell r="K4622">
            <v>2</v>
          </cell>
          <cell r="L4622" t="str">
            <v>Institute</v>
          </cell>
          <cell r="M4622">
            <v>3</v>
          </cell>
          <cell r="N4622" t="str">
            <v>Standard</v>
          </cell>
          <cell r="O4622" t="str">
            <v/>
          </cell>
          <cell r="P4622" t="str">
            <v/>
          </cell>
          <cell r="Q4622">
            <v>3</v>
          </cell>
          <cell r="R4622" t="str">
            <v>Année Philologique</v>
          </cell>
          <cell r="S4622" t="str">
            <v/>
          </cell>
        </row>
        <row r="4623">
          <cell r="E4623">
            <v>3377</v>
          </cell>
          <cell r="F4623" t="str">
            <v>Logins</v>
          </cell>
          <cell r="G4623" t="str">
            <v>201907</v>
          </cell>
          <cell r="H4623" t="str">
            <v>Universidad de Almeria</v>
          </cell>
          <cell r="I4623" t="str">
            <v>Almeria</v>
          </cell>
          <cell r="J4623" t="str">
            <v>Spain</v>
          </cell>
          <cell r="K4623">
            <v>2</v>
          </cell>
          <cell r="L4623" t="str">
            <v>Institute</v>
          </cell>
          <cell r="M4623">
            <v>3</v>
          </cell>
          <cell r="N4623" t="str">
            <v>Standard</v>
          </cell>
          <cell r="O4623" t="str">
            <v/>
          </cell>
          <cell r="P4623" t="str">
            <v/>
          </cell>
          <cell r="Q4623">
            <v>3</v>
          </cell>
          <cell r="R4623" t="str">
            <v>Année Philologique</v>
          </cell>
          <cell r="S4623" t="str">
            <v/>
          </cell>
        </row>
        <row r="4624">
          <cell r="E4624">
            <v>3377</v>
          </cell>
          <cell r="F4624" t="str">
            <v>Logins</v>
          </cell>
          <cell r="G4624" t="str">
            <v>201908</v>
          </cell>
          <cell r="H4624" t="str">
            <v>Universidad de Almeria</v>
          </cell>
          <cell r="I4624" t="str">
            <v>Almeria</v>
          </cell>
          <cell r="J4624" t="str">
            <v>Spain</v>
          </cell>
          <cell r="K4624">
            <v>2</v>
          </cell>
          <cell r="L4624" t="str">
            <v>Institute</v>
          </cell>
          <cell r="M4624">
            <v>3</v>
          </cell>
          <cell r="N4624" t="str">
            <v>Standard</v>
          </cell>
          <cell r="O4624" t="str">
            <v/>
          </cell>
          <cell r="P4624" t="str">
            <v/>
          </cell>
          <cell r="Q4624">
            <v>3</v>
          </cell>
          <cell r="R4624" t="str">
            <v>Année Philologique</v>
          </cell>
          <cell r="S4624" t="str">
            <v/>
          </cell>
        </row>
        <row r="4625">
          <cell r="E4625">
            <v>3377</v>
          </cell>
          <cell r="F4625" t="str">
            <v>Logins</v>
          </cell>
          <cell r="G4625" t="str">
            <v>201911</v>
          </cell>
          <cell r="H4625" t="str">
            <v>Universidad de Almeria</v>
          </cell>
          <cell r="I4625" t="str">
            <v>Almeria</v>
          </cell>
          <cell r="J4625" t="str">
            <v>Spain</v>
          </cell>
          <cell r="K4625">
            <v>2</v>
          </cell>
          <cell r="L4625" t="str">
            <v>Institute</v>
          </cell>
          <cell r="M4625">
            <v>3</v>
          </cell>
          <cell r="N4625" t="str">
            <v>Standard</v>
          </cell>
          <cell r="O4625" t="str">
            <v/>
          </cell>
          <cell r="P4625" t="str">
            <v/>
          </cell>
          <cell r="Q4625">
            <v>3</v>
          </cell>
          <cell r="R4625" t="str">
            <v>Année Philologique</v>
          </cell>
          <cell r="S4625" t="str">
            <v/>
          </cell>
        </row>
        <row r="4626">
          <cell r="E4626">
            <v>3377</v>
          </cell>
          <cell r="F4626" t="str">
            <v>Logins</v>
          </cell>
          <cell r="G4626" t="str">
            <v>201912</v>
          </cell>
          <cell r="H4626" t="str">
            <v>Universidad de Almeria</v>
          </cell>
          <cell r="I4626" t="str">
            <v>Almeria</v>
          </cell>
          <cell r="J4626" t="str">
            <v>Spain</v>
          </cell>
          <cell r="K4626">
            <v>2</v>
          </cell>
          <cell r="L4626" t="str">
            <v>Institute</v>
          </cell>
          <cell r="M4626">
            <v>3</v>
          </cell>
          <cell r="N4626" t="str">
            <v>Standard</v>
          </cell>
          <cell r="O4626" t="str">
            <v/>
          </cell>
          <cell r="P4626" t="str">
            <v/>
          </cell>
          <cell r="Q4626">
            <v>3</v>
          </cell>
          <cell r="R4626" t="str">
            <v>Année Philologique</v>
          </cell>
          <cell r="S4626" t="str">
            <v/>
          </cell>
        </row>
        <row r="4627">
          <cell r="E4627">
            <v>3378</v>
          </cell>
          <cell r="F4627" t="str">
            <v>Logins</v>
          </cell>
          <cell r="G4627" t="str">
            <v>201901</v>
          </cell>
          <cell r="H4627" t="str">
            <v>Loyola University New Orleans</v>
          </cell>
          <cell r="I4627" t="str">
            <v>New Orleans</v>
          </cell>
          <cell r="J4627" t="str">
            <v>USA</v>
          </cell>
          <cell r="K4627">
            <v>2</v>
          </cell>
          <cell r="L4627" t="str">
            <v>Institute</v>
          </cell>
          <cell r="M4627">
            <v>9</v>
          </cell>
          <cell r="N4627" t="str">
            <v>CARN-2</v>
          </cell>
          <cell r="O4627" t="str">
            <v/>
          </cell>
          <cell r="P4627" t="str">
            <v/>
          </cell>
          <cell r="Q4627">
            <v>3</v>
          </cell>
          <cell r="R4627" t="str">
            <v>Année Philologique</v>
          </cell>
          <cell r="S4627" t="str">
            <v/>
          </cell>
        </row>
        <row r="4628">
          <cell r="E4628">
            <v>3378</v>
          </cell>
          <cell r="F4628" t="str">
            <v>Logins</v>
          </cell>
          <cell r="G4628" t="str">
            <v>201902</v>
          </cell>
          <cell r="H4628" t="str">
            <v>Loyola University New Orleans</v>
          </cell>
          <cell r="I4628" t="str">
            <v>New Orleans</v>
          </cell>
          <cell r="J4628" t="str">
            <v>USA</v>
          </cell>
          <cell r="K4628">
            <v>2</v>
          </cell>
          <cell r="L4628" t="str">
            <v>Institute</v>
          </cell>
          <cell r="M4628">
            <v>9</v>
          </cell>
          <cell r="N4628" t="str">
            <v>CARN-2</v>
          </cell>
          <cell r="O4628" t="str">
            <v/>
          </cell>
          <cell r="P4628" t="str">
            <v/>
          </cell>
          <cell r="Q4628">
            <v>3</v>
          </cell>
          <cell r="R4628" t="str">
            <v>Année Philologique</v>
          </cell>
          <cell r="S4628" t="str">
            <v/>
          </cell>
        </row>
        <row r="4629">
          <cell r="E4629">
            <v>3378</v>
          </cell>
          <cell r="F4629" t="str">
            <v>Logins</v>
          </cell>
          <cell r="G4629" t="str">
            <v>201904</v>
          </cell>
          <cell r="H4629" t="str">
            <v>Loyola University New Orleans</v>
          </cell>
          <cell r="I4629" t="str">
            <v>New Orleans</v>
          </cell>
          <cell r="J4629" t="str">
            <v>USA</v>
          </cell>
          <cell r="K4629">
            <v>2</v>
          </cell>
          <cell r="L4629" t="str">
            <v>Institute</v>
          </cell>
          <cell r="M4629">
            <v>9</v>
          </cell>
          <cell r="N4629" t="str">
            <v>CARN-2</v>
          </cell>
          <cell r="O4629" t="str">
            <v/>
          </cell>
          <cell r="P4629" t="str">
            <v/>
          </cell>
          <cell r="Q4629">
            <v>3</v>
          </cell>
          <cell r="R4629" t="str">
            <v>Année Philologique</v>
          </cell>
          <cell r="S4629" t="str">
            <v/>
          </cell>
        </row>
        <row r="4630">
          <cell r="E4630">
            <v>3378</v>
          </cell>
          <cell r="F4630" t="str">
            <v>Logins</v>
          </cell>
          <cell r="G4630" t="str">
            <v>201908</v>
          </cell>
          <cell r="H4630" t="str">
            <v>Loyola University New Orleans</v>
          </cell>
          <cell r="I4630" t="str">
            <v>New Orleans</v>
          </cell>
          <cell r="J4630" t="str">
            <v>USA</v>
          </cell>
          <cell r="K4630">
            <v>2</v>
          </cell>
          <cell r="L4630" t="str">
            <v>Institute</v>
          </cell>
          <cell r="M4630">
            <v>9</v>
          </cell>
          <cell r="N4630" t="str">
            <v>CARN-2</v>
          </cell>
          <cell r="O4630" t="str">
            <v/>
          </cell>
          <cell r="P4630" t="str">
            <v/>
          </cell>
          <cell r="Q4630">
            <v>3</v>
          </cell>
          <cell r="R4630" t="str">
            <v>Année Philologique</v>
          </cell>
          <cell r="S4630" t="str">
            <v/>
          </cell>
        </row>
        <row r="4631">
          <cell r="E4631">
            <v>3378</v>
          </cell>
          <cell r="F4631" t="str">
            <v>Logins</v>
          </cell>
          <cell r="G4631" t="str">
            <v>201909</v>
          </cell>
          <cell r="H4631" t="str">
            <v>Loyola University New Orleans</v>
          </cell>
          <cell r="I4631" t="str">
            <v>New Orleans</v>
          </cell>
          <cell r="J4631" t="str">
            <v>USA</v>
          </cell>
          <cell r="K4631">
            <v>2</v>
          </cell>
          <cell r="L4631" t="str">
            <v>Institute</v>
          </cell>
          <cell r="M4631">
            <v>9</v>
          </cell>
          <cell r="N4631" t="str">
            <v>CARN-2</v>
          </cell>
          <cell r="O4631" t="str">
            <v/>
          </cell>
          <cell r="P4631" t="str">
            <v/>
          </cell>
          <cell r="Q4631">
            <v>3</v>
          </cell>
          <cell r="R4631" t="str">
            <v>Année Philologique</v>
          </cell>
          <cell r="S4631" t="str">
            <v/>
          </cell>
        </row>
        <row r="4632">
          <cell r="E4632">
            <v>3378</v>
          </cell>
          <cell r="F4632" t="str">
            <v>Logins</v>
          </cell>
          <cell r="G4632" t="str">
            <v>201910</v>
          </cell>
          <cell r="H4632" t="str">
            <v>Loyola University New Orleans</v>
          </cell>
          <cell r="I4632" t="str">
            <v>New Orleans</v>
          </cell>
          <cell r="J4632" t="str">
            <v>USA</v>
          </cell>
          <cell r="K4632">
            <v>2</v>
          </cell>
          <cell r="L4632" t="str">
            <v>Institute</v>
          </cell>
          <cell r="M4632">
            <v>9</v>
          </cell>
          <cell r="N4632" t="str">
            <v>CARN-2</v>
          </cell>
          <cell r="O4632" t="str">
            <v/>
          </cell>
          <cell r="P4632" t="str">
            <v/>
          </cell>
          <cell r="Q4632">
            <v>3</v>
          </cell>
          <cell r="R4632" t="str">
            <v>Année Philologique</v>
          </cell>
          <cell r="S4632" t="str">
            <v/>
          </cell>
        </row>
        <row r="4633">
          <cell r="E4633">
            <v>3378</v>
          </cell>
          <cell r="F4633" t="str">
            <v>Logins</v>
          </cell>
          <cell r="G4633" t="str">
            <v>201911</v>
          </cell>
          <cell r="H4633" t="str">
            <v>Loyola University New Orleans</v>
          </cell>
          <cell r="I4633" t="str">
            <v>New Orleans</v>
          </cell>
          <cell r="J4633" t="str">
            <v>USA</v>
          </cell>
          <cell r="K4633">
            <v>2</v>
          </cell>
          <cell r="L4633" t="str">
            <v>Institute</v>
          </cell>
          <cell r="M4633">
            <v>9</v>
          </cell>
          <cell r="N4633" t="str">
            <v>CARN-2</v>
          </cell>
          <cell r="O4633" t="str">
            <v/>
          </cell>
          <cell r="P4633" t="str">
            <v/>
          </cell>
          <cell r="Q4633">
            <v>3</v>
          </cell>
          <cell r="R4633" t="str">
            <v>Année Philologique</v>
          </cell>
          <cell r="S4633" t="str">
            <v/>
          </cell>
        </row>
        <row r="4634">
          <cell r="E4634">
            <v>3387</v>
          </cell>
          <cell r="F4634" t="str">
            <v>Logins</v>
          </cell>
          <cell r="G4634" t="str">
            <v>201901</v>
          </cell>
          <cell r="H4634" t="str">
            <v>Università Pontificia Salesiana</v>
          </cell>
          <cell r="I4634" t="str">
            <v>Rome</v>
          </cell>
          <cell r="J4634" t="str">
            <v>Italy</v>
          </cell>
          <cell r="K4634">
            <v>1</v>
          </cell>
          <cell r="L4634" t="str">
            <v>Consortium</v>
          </cell>
          <cell r="M4634">
            <v>3</v>
          </cell>
          <cell r="N4634" t="str">
            <v>Standard</v>
          </cell>
          <cell r="O4634" t="str">
            <v/>
          </cell>
          <cell r="P4634" t="str">
            <v/>
          </cell>
          <cell r="Q4634">
            <v>3</v>
          </cell>
          <cell r="R4634" t="str">
            <v>Année Philologique</v>
          </cell>
          <cell r="S4634" t="str">
            <v/>
          </cell>
        </row>
        <row r="4635">
          <cell r="E4635">
            <v>3387</v>
          </cell>
          <cell r="F4635" t="str">
            <v>Logins</v>
          </cell>
          <cell r="G4635" t="str">
            <v>201902</v>
          </cell>
          <cell r="H4635" t="str">
            <v>Università Pontificia Salesiana</v>
          </cell>
          <cell r="I4635" t="str">
            <v>Rome</v>
          </cell>
          <cell r="J4635" t="str">
            <v>Italy</v>
          </cell>
          <cell r="K4635">
            <v>1</v>
          </cell>
          <cell r="L4635" t="str">
            <v>Consortium</v>
          </cell>
          <cell r="M4635">
            <v>3</v>
          </cell>
          <cell r="N4635" t="str">
            <v>Standard</v>
          </cell>
          <cell r="O4635" t="str">
            <v/>
          </cell>
          <cell r="P4635" t="str">
            <v/>
          </cell>
          <cell r="Q4635">
            <v>3</v>
          </cell>
          <cell r="R4635" t="str">
            <v>Année Philologique</v>
          </cell>
          <cell r="S4635" t="str">
            <v/>
          </cell>
        </row>
        <row r="4636">
          <cell r="E4636">
            <v>3387</v>
          </cell>
          <cell r="F4636" t="str">
            <v>Logins</v>
          </cell>
          <cell r="G4636" t="str">
            <v>201903</v>
          </cell>
          <cell r="H4636" t="str">
            <v>Università Pontificia Salesiana</v>
          </cell>
          <cell r="I4636" t="str">
            <v>Rome</v>
          </cell>
          <cell r="J4636" t="str">
            <v>Italy</v>
          </cell>
          <cell r="K4636">
            <v>1</v>
          </cell>
          <cell r="L4636" t="str">
            <v>Consortium</v>
          </cell>
          <cell r="M4636">
            <v>3</v>
          </cell>
          <cell r="N4636" t="str">
            <v>Standard</v>
          </cell>
          <cell r="O4636" t="str">
            <v/>
          </cell>
          <cell r="P4636" t="str">
            <v/>
          </cell>
          <cell r="Q4636">
            <v>3</v>
          </cell>
          <cell r="R4636" t="str">
            <v>Année Philologique</v>
          </cell>
          <cell r="S4636" t="str">
            <v/>
          </cell>
        </row>
        <row r="4637">
          <cell r="E4637">
            <v>3387</v>
          </cell>
          <cell r="F4637" t="str">
            <v>Logins</v>
          </cell>
          <cell r="G4637" t="str">
            <v>201904</v>
          </cell>
          <cell r="H4637" t="str">
            <v>Università Pontificia Salesiana</v>
          </cell>
          <cell r="I4637" t="str">
            <v>Rome</v>
          </cell>
          <cell r="J4637" t="str">
            <v>Italy</v>
          </cell>
          <cell r="K4637">
            <v>1</v>
          </cell>
          <cell r="L4637" t="str">
            <v>Consortium</v>
          </cell>
          <cell r="M4637">
            <v>3</v>
          </cell>
          <cell r="N4637" t="str">
            <v>Standard</v>
          </cell>
          <cell r="O4637" t="str">
            <v/>
          </cell>
          <cell r="P4637" t="str">
            <v/>
          </cell>
          <cell r="Q4637">
            <v>3</v>
          </cell>
          <cell r="R4637" t="str">
            <v>Année Philologique</v>
          </cell>
          <cell r="S4637" t="str">
            <v/>
          </cell>
        </row>
        <row r="4638">
          <cell r="E4638">
            <v>3387</v>
          </cell>
          <cell r="F4638" t="str">
            <v>Logins</v>
          </cell>
          <cell r="G4638" t="str">
            <v>201905</v>
          </cell>
          <cell r="H4638" t="str">
            <v>Università Pontificia Salesiana</v>
          </cell>
          <cell r="I4638" t="str">
            <v>Rome</v>
          </cell>
          <cell r="J4638" t="str">
            <v>Italy</v>
          </cell>
          <cell r="K4638">
            <v>1</v>
          </cell>
          <cell r="L4638" t="str">
            <v>Consortium</v>
          </cell>
          <cell r="M4638">
            <v>3</v>
          </cell>
          <cell r="N4638" t="str">
            <v>Standard</v>
          </cell>
          <cell r="O4638" t="str">
            <v/>
          </cell>
          <cell r="P4638" t="str">
            <v/>
          </cell>
          <cell r="Q4638">
            <v>3</v>
          </cell>
          <cell r="R4638" t="str">
            <v>Année Philologique</v>
          </cell>
          <cell r="S4638" t="str">
            <v/>
          </cell>
        </row>
        <row r="4639">
          <cell r="E4639">
            <v>3387</v>
          </cell>
          <cell r="F4639" t="str">
            <v>Logins</v>
          </cell>
          <cell r="G4639" t="str">
            <v>201906</v>
          </cell>
          <cell r="H4639" t="str">
            <v>Università Pontificia Salesiana</v>
          </cell>
          <cell r="I4639" t="str">
            <v>Rome</v>
          </cell>
          <cell r="J4639" t="str">
            <v>Italy</v>
          </cell>
          <cell r="K4639">
            <v>1</v>
          </cell>
          <cell r="L4639" t="str">
            <v>Consortium</v>
          </cell>
          <cell r="M4639">
            <v>3</v>
          </cell>
          <cell r="N4639" t="str">
            <v>Standard</v>
          </cell>
          <cell r="O4639" t="str">
            <v/>
          </cell>
          <cell r="P4639" t="str">
            <v/>
          </cell>
          <cell r="Q4639">
            <v>3</v>
          </cell>
          <cell r="R4639" t="str">
            <v>Année Philologique</v>
          </cell>
          <cell r="S4639" t="str">
            <v/>
          </cell>
        </row>
        <row r="4640">
          <cell r="E4640">
            <v>3387</v>
          </cell>
          <cell r="F4640" t="str">
            <v>Logins</v>
          </cell>
          <cell r="G4640" t="str">
            <v>201907</v>
          </cell>
          <cell r="H4640" t="str">
            <v>Università Pontificia Salesiana</v>
          </cell>
          <cell r="I4640" t="str">
            <v>Rome</v>
          </cell>
          <cell r="J4640" t="str">
            <v>Italy</v>
          </cell>
          <cell r="K4640">
            <v>1</v>
          </cell>
          <cell r="L4640" t="str">
            <v>Consortium</v>
          </cell>
          <cell r="M4640">
            <v>3</v>
          </cell>
          <cell r="N4640" t="str">
            <v>Standard</v>
          </cell>
          <cell r="O4640" t="str">
            <v/>
          </cell>
          <cell r="P4640" t="str">
            <v/>
          </cell>
          <cell r="Q4640">
            <v>3</v>
          </cell>
          <cell r="R4640" t="str">
            <v>Année Philologique</v>
          </cell>
          <cell r="S4640" t="str">
            <v/>
          </cell>
        </row>
        <row r="4641">
          <cell r="E4641">
            <v>3387</v>
          </cell>
          <cell r="F4641" t="str">
            <v>Logins</v>
          </cell>
          <cell r="G4641" t="str">
            <v>201908</v>
          </cell>
          <cell r="H4641" t="str">
            <v>Università Pontificia Salesiana</v>
          </cell>
          <cell r="I4641" t="str">
            <v>Rome</v>
          </cell>
          <cell r="J4641" t="str">
            <v>Italy</v>
          </cell>
          <cell r="K4641">
            <v>1</v>
          </cell>
          <cell r="L4641" t="str">
            <v>Consortium</v>
          </cell>
          <cell r="M4641">
            <v>3</v>
          </cell>
          <cell r="N4641" t="str">
            <v>Standard</v>
          </cell>
          <cell r="O4641" t="str">
            <v/>
          </cell>
          <cell r="P4641" t="str">
            <v/>
          </cell>
          <cell r="Q4641">
            <v>3</v>
          </cell>
          <cell r="R4641" t="str">
            <v>Année Philologique</v>
          </cell>
          <cell r="S4641" t="str">
            <v/>
          </cell>
        </row>
        <row r="4642">
          <cell r="E4642">
            <v>3387</v>
          </cell>
          <cell r="F4642" t="str">
            <v>Logins</v>
          </cell>
          <cell r="G4642" t="str">
            <v>201909</v>
          </cell>
          <cell r="H4642" t="str">
            <v>Università Pontificia Salesiana</v>
          </cell>
          <cell r="I4642" t="str">
            <v>Rome</v>
          </cell>
          <cell r="J4642" t="str">
            <v>Italy</v>
          </cell>
          <cell r="K4642">
            <v>1</v>
          </cell>
          <cell r="L4642" t="str">
            <v>Consortium</v>
          </cell>
          <cell r="M4642">
            <v>3</v>
          </cell>
          <cell r="N4642" t="str">
            <v>Standard</v>
          </cell>
          <cell r="O4642" t="str">
            <v/>
          </cell>
          <cell r="P4642" t="str">
            <v/>
          </cell>
          <cell r="Q4642">
            <v>3</v>
          </cell>
          <cell r="R4642" t="str">
            <v>Année Philologique</v>
          </cell>
          <cell r="S4642" t="str">
            <v/>
          </cell>
        </row>
        <row r="4643">
          <cell r="E4643">
            <v>3387</v>
          </cell>
          <cell r="F4643" t="str">
            <v>Logins</v>
          </cell>
          <cell r="G4643" t="str">
            <v>201910</v>
          </cell>
          <cell r="H4643" t="str">
            <v>Università Pontificia Salesiana</v>
          </cell>
          <cell r="I4643" t="str">
            <v>Rome</v>
          </cell>
          <cell r="J4643" t="str">
            <v>Italy</v>
          </cell>
          <cell r="K4643">
            <v>1</v>
          </cell>
          <cell r="L4643" t="str">
            <v>Consortium</v>
          </cell>
          <cell r="M4643">
            <v>3</v>
          </cell>
          <cell r="N4643" t="str">
            <v>Standard</v>
          </cell>
          <cell r="O4643" t="str">
            <v/>
          </cell>
          <cell r="P4643" t="str">
            <v/>
          </cell>
          <cell r="Q4643">
            <v>3</v>
          </cell>
          <cell r="R4643" t="str">
            <v>Année Philologique</v>
          </cell>
          <cell r="S4643" t="str">
            <v/>
          </cell>
        </row>
        <row r="4644">
          <cell r="E4644">
            <v>3387</v>
          </cell>
          <cell r="F4644" t="str">
            <v>Logins</v>
          </cell>
          <cell r="G4644" t="str">
            <v>201911</v>
          </cell>
          <cell r="H4644" t="str">
            <v>Università Pontificia Salesiana</v>
          </cell>
          <cell r="I4644" t="str">
            <v>Rome</v>
          </cell>
          <cell r="J4644" t="str">
            <v>Italy</v>
          </cell>
          <cell r="K4644">
            <v>1</v>
          </cell>
          <cell r="L4644" t="str">
            <v>Consortium</v>
          </cell>
          <cell r="M4644">
            <v>3</v>
          </cell>
          <cell r="N4644" t="str">
            <v>Standard</v>
          </cell>
          <cell r="O4644" t="str">
            <v/>
          </cell>
          <cell r="P4644" t="str">
            <v/>
          </cell>
          <cell r="Q4644">
            <v>3</v>
          </cell>
          <cell r="R4644" t="str">
            <v>Année Philologique</v>
          </cell>
          <cell r="S4644" t="str">
            <v/>
          </cell>
        </row>
        <row r="4645">
          <cell r="E4645">
            <v>3387</v>
          </cell>
          <cell r="F4645" t="str">
            <v>Logins</v>
          </cell>
          <cell r="G4645" t="str">
            <v>201912</v>
          </cell>
          <cell r="H4645" t="str">
            <v>Università Pontificia Salesiana</v>
          </cell>
          <cell r="I4645" t="str">
            <v>Rome</v>
          </cell>
          <cell r="J4645" t="str">
            <v>Italy</v>
          </cell>
          <cell r="K4645">
            <v>1</v>
          </cell>
          <cell r="L4645" t="str">
            <v>Consortium</v>
          </cell>
          <cell r="M4645">
            <v>3</v>
          </cell>
          <cell r="N4645" t="str">
            <v>Standard</v>
          </cell>
          <cell r="O4645" t="str">
            <v/>
          </cell>
          <cell r="P4645" t="str">
            <v/>
          </cell>
          <cell r="Q4645">
            <v>3</v>
          </cell>
          <cell r="R4645" t="str">
            <v>Année Philologique</v>
          </cell>
          <cell r="S4645" t="str">
            <v/>
          </cell>
        </row>
        <row r="4646">
          <cell r="E4646">
            <v>3388</v>
          </cell>
          <cell r="F4646" t="str">
            <v>Logins</v>
          </cell>
          <cell r="G4646" t="str">
            <v>201901</v>
          </cell>
          <cell r="H4646" t="str">
            <v>Istituto Patristico Augustinianum</v>
          </cell>
          <cell r="I4646" t="str">
            <v>Rome</v>
          </cell>
          <cell r="J4646" t="str">
            <v>Italy</v>
          </cell>
          <cell r="K4646">
            <v>1</v>
          </cell>
          <cell r="L4646" t="str">
            <v>Consortium</v>
          </cell>
          <cell r="M4646">
            <v>3</v>
          </cell>
          <cell r="N4646" t="str">
            <v>Standard</v>
          </cell>
          <cell r="O4646" t="str">
            <v/>
          </cell>
          <cell r="P4646" t="str">
            <v/>
          </cell>
          <cell r="Q4646">
            <v>3</v>
          </cell>
          <cell r="R4646" t="str">
            <v>Année Philologique</v>
          </cell>
          <cell r="S4646" t="str">
            <v/>
          </cell>
        </row>
        <row r="4647">
          <cell r="E4647">
            <v>3388</v>
          </cell>
          <cell r="F4647" t="str">
            <v>Logins</v>
          </cell>
          <cell r="G4647" t="str">
            <v>201902</v>
          </cell>
          <cell r="H4647" t="str">
            <v>Istituto Patristico Augustinianum</v>
          </cell>
          <cell r="I4647" t="str">
            <v>Rome</v>
          </cell>
          <cell r="J4647" t="str">
            <v>Italy</v>
          </cell>
          <cell r="K4647">
            <v>1</v>
          </cell>
          <cell r="L4647" t="str">
            <v>Consortium</v>
          </cell>
          <cell r="M4647">
            <v>3</v>
          </cell>
          <cell r="N4647" t="str">
            <v>Standard</v>
          </cell>
          <cell r="O4647" t="str">
            <v/>
          </cell>
          <cell r="P4647" t="str">
            <v/>
          </cell>
          <cell r="Q4647">
            <v>3</v>
          </cell>
          <cell r="R4647" t="str">
            <v>Année Philologique</v>
          </cell>
          <cell r="S4647" t="str">
            <v/>
          </cell>
        </row>
        <row r="4648">
          <cell r="E4648">
            <v>3388</v>
          </cell>
          <cell r="F4648" t="str">
            <v>Logins</v>
          </cell>
          <cell r="G4648" t="str">
            <v>201903</v>
          </cell>
          <cell r="H4648" t="str">
            <v>Istituto Patristico Augustinianum</v>
          </cell>
          <cell r="I4648" t="str">
            <v>Rome</v>
          </cell>
          <cell r="J4648" t="str">
            <v>Italy</v>
          </cell>
          <cell r="K4648">
            <v>1</v>
          </cell>
          <cell r="L4648" t="str">
            <v>Consortium</v>
          </cell>
          <cell r="M4648">
            <v>3</v>
          </cell>
          <cell r="N4648" t="str">
            <v>Standard</v>
          </cell>
          <cell r="O4648" t="str">
            <v/>
          </cell>
          <cell r="P4648" t="str">
            <v/>
          </cell>
          <cell r="Q4648">
            <v>3</v>
          </cell>
          <cell r="R4648" t="str">
            <v>Année Philologique</v>
          </cell>
          <cell r="S4648" t="str">
            <v/>
          </cell>
        </row>
        <row r="4649">
          <cell r="E4649">
            <v>3388</v>
          </cell>
          <cell r="F4649" t="str">
            <v>Logins</v>
          </cell>
          <cell r="G4649" t="str">
            <v>201904</v>
          </cell>
          <cell r="H4649" t="str">
            <v>Istituto Patristico Augustinianum</v>
          </cell>
          <cell r="I4649" t="str">
            <v>Rome</v>
          </cell>
          <cell r="J4649" t="str">
            <v>Italy</v>
          </cell>
          <cell r="K4649">
            <v>1</v>
          </cell>
          <cell r="L4649" t="str">
            <v>Consortium</v>
          </cell>
          <cell r="M4649">
            <v>3</v>
          </cell>
          <cell r="N4649" t="str">
            <v>Standard</v>
          </cell>
          <cell r="O4649" t="str">
            <v/>
          </cell>
          <cell r="P4649" t="str">
            <v/>
          </cell>
          <cell r="Q4649">
            <v>3</v>
          </cell>
          <cell r="R4649" t="str">
            <v>Année Philologique</v>
          </cell>
          <cell r="S4649" t="str">
            <v/>
          </cell>
        </row>
        <row r="4650">
          <cell r="E4650">
            <v>3388</v>
          </cell>
          <cell r="F4650" t="str">
            <v>Logins</v>
          </cell>
          <cell r="G4650" t="str">
            <v>201905</v>
          </cell>
          <cell r="H4650" t="str">
            <v>Istituto Patristico Augustinianum</v>
          </cell>
          <cell r="I4650" t="str">
            <v>Rome</v>
          </cell>
          <cell r="J4650" t="str">
            <v>Italy</v>
          </cell>
          <cell r="K4650">
            <v>1</v>
          </cell>
          <cell r="L4650" t="str">
            <v>Consortium</v>
          </cell>
          <cell r="M4650">
            <v>3</v>
          </cell>
          <cell r="N4650" t="str">
            <v>Standard</v>
          </cell>
          <cell r="O4650" t="str">
            <v/>
          </cell>
          <cell r="P4650" t="str">
            <v/>
          </cell>
          <cell r="Q4650">
            <v>3</v>
          </cell>
          <cell r="R4650" t="str">
            <v>Année Philologique</v>
          </cell>
          <cell r="S4650" t="str">
            <v/>
          </cell>
        </row>
        <row r="4651">
          <cell r="E4651">
            <v>3388</v>
          </cell>
          <cell r="F4651" t="str">
            <v>Logins</v>
          </cell>
          <cell r="G4651" t="str">
            <v>201906</v>
          </cell>
          <cell r="H4651" t="str">
            <v>Istituto Patristico Augustinianum</v>
          </cell>
          <cell r="I4651" t="str">
            <v>Rome</v>
          </cell>
          <cell r="J4651" t="str">
            <v>Italy</v>
          </cell>
          <cell r="K4651">
            <v>1</v>
          </cell>
          <cell r="L4651" t="str">
            <v>Consortium</v>
          </cell>
          <cell r="M4651">
            <v>3</v>
          </cell>
          <cell r="N4651" t="str">
            <v>Standard</v>
          </cell>
          <cell r="O4651" t="str">
            <v/>
          </cell>
          <cell r="P4651" t="str">
            <v/>
          </cell>
          <cell r="Q4651">
            <v>3</v>
          </cell>
          <cell r="R4651" t="str">
            <v>Année Philologique</v>
          </cell>
          <cell r="S4651" t="str">
            <v/>
          </cell>
        </row>
        <row r="4652">
          <cell r="E4652">
            <v>3388</v>
          </cell>
          <cell r="F4652" t="str">
            <v>Logins</v>
          </cell>
          <cell r="G4652" t="str">
            <v>201907</v>
          </cell>
          <cell r="H4652" t="str">
            <v>Istituto Patristico Augustinianum</v>
          </cell>
          <cell r="I4652" t="str">
            <v>Rome</v>
          </cell>
          <cell r="J4652" t="str">
            <v>Italy</v>
          </cell>
          <cell r="K4652">
            <v>1</v>
          </cell>
          <cell r="L4652" t="str">
            <v>Consortium</v>
          </cell>
          <cell r="M4652">
            <v>3</v>
          </cell>
          <cell r="N4652" t="str">
            <v>Standard</v>
          </cell>
          <cell r="O4652" t="str">
            <v/>
          </cell>
          <cell r="P4652" t="str">
            <v/>
          </cell>
          <cell r="Q4652">
            <v>3</v>
          </cell>
          <cell r="R4652" t="str">
            <v>Année Philologique</v>
          </cell>
          <cell r="S4652" t="str">
            <v/>
          </cell>
        </row>
        <row r="4653">
          <cell r="E4653">
            <v>3388</v>
          </cell>
          <cell r="F4653" t="str">
            <v>Logins</v>
          </cell>
          <cell r="G4653" t="str">
            <v>201908</v>
          </cell>
          <cell r="H4653" t="str">
            <v>Istituto Patristico Augustinianum</v>
          </cell>
          <cell r="I4653" t="str">
            <v>Rome</v>
          </cell>
          <cell r="J4653" t="str">
            <v>Italy</v>
          </cell>
          <cell r="K4653">
            <v>1</v>
          </cell>
          <cell r="L4653" t="str">
            <v>Consortium</v>
          </cell>
          <cell r="M4653">
            <v>3</v>
          </cell>
          <cell r="N4653" t="str">
            <v>Standard</v>
          </cell>
          <cell r="O4653" t="str">
            <v/>
          </cell>
          <cell r="P4653" t="str">
            <v/>
          </cell>
          <cell r="Q4653">
            <v>3</v>
          </cell>
          <cell r="R4653" t="str">
            <v>Année Philologique</v>
          </cell>
          <cell r="S4653" t="str">
            <v/>
          </cell>
        </row>
        <row r="4654">
          <cell r="E4654">
            <v>3388</v>
          </cell>
          <cell r="F4654" t="str">
            <v>Logins</v>
          </cell>
          <cell r="G4654" t="str">
            <v>201909</v>
          </cell>
          <cell r="H4654" t="str">
            <v>Istituto Patristico Augustinianum</v>
          </cell>
          <cell r="I4654" t="str">
            <v>Rome</v>
          </cell>
          <cell r="J4654" t="str">
            <v>Italy</v>
          </cell>
          <cell r="K4654">
            <v>1</v>
          </cell>
          <cell r="L4654" t="str">
            <v>Consortium</v>
          </cell>
          <cell r="M4654">
            <v>3</v>
          </cell>
          <cell r="N4654" t="str">
            <v>Standard</v>
          </cell>
          <cell r="O4654" t="str">
            <v/>
          </cell>
          <cell r="P4654" t="str">
            <v/>
          </cell>
          <cell r="Q4654">
            <v>3</v>
          </cell>
          <cell r="R4654" t="str">
            <v>Année Philologique</v>
          </cell>
          <cell r="S4654" t="str">
            <v/>
          </cell>
        </row>
        <row r="4655">
          <cell r="E4655">
            <v>3388</v>
          </cell>
          <cell r="F4655" t="str">
            <v>Logins</v>
          </cell>
          <cell r="G4655" t="str">
            <v>201910</v>
          </cell>
          <cell r="H4655" t="str">
            <v>Istituto Patristico Augustinianum</v>
          </cell>
          <cell r="I4655" t="str">
            <v>Rome</v>
          </cell>
          <cell r="J4655" t="str">
            <v>Italy</v>
          </cell>
          <cell r="K4655">
            <v>1</v>
          </cell>
          <cell r="L4655" t="str">
            <v>Consortium</v>
          </cell>
          <cell r="M4655">
            <v>3</v>
          </cell>
          <cell r="N4655" t="str">
            <v>Standard</v>
          </cell>
          <cell r="O4655" t="str">
            <v/>
          </cell>
          <cell r="P4655" t="str">
            <v/>
          </cell>
          <cell r="Q4655">
            <v>3</v>
          </cell>
          <cell r="R4655" t="str">
            <v>Année Philologique</v>
          </cell>
          <cell r="S4655" t="str">
            <v/>
          </cell>
        </row>
        <row r="4656">
          <cell r="E4656">
            <v>3388</v>
          </cell>
          <cell r="F4656" t="str">
            <v>Logins</v>
          </cell>
          <cell r="G4656" t="str">
            <v>201911</v>
          </cell>
          <cell r="H4656" t="str">
            <v>Istituto Patristico Augustinianum</v>
          </cell>
          <cell r="I4656" t="str">
            <v>Rome</v>
          </cell>
          <cell r="J4656" t="str">
            <v>Italy</v>
          </cell>
          <cell r="K4656">
            <v>1</v>
          </cell>
          <cell r="L4656" t="str">
            <v>Consortium</v>
          </cell>
          <cell r="M4656">
            <v>3</v>
          </cell>
          <cell r="N4656" t="str">
            <v>Standard</v>
          </cell>
          <cell r="O4656" t="str">
            <v/>
          </cell>
          <cell r="P4656" t="str">
            <v/>
          </cell>
          <cell r="Q4656">
            <v>3</v>
          </cell>
          <cell r="R4656" t="str">
            <v>Année Philologique</v>
          </cell>
          <cell r="S4656" t="str">
            <v/>
          </cell>
        </row>
        <row r="4657">
          <cell r="E4657">
            <v>3388</v>
          </cell>
          <cell r="F4657" t="str">
            <v>Logins</v>
          </cell>
          <cell r="G4657" t="str">
            <v>201912</v>
          </cell>
          <cell r="H4657" t="str">
            <v>Istituto Patristico Augustinianum</v>
          </cell>
          <cell r="I4657" t="str">
            <v>Rome</v>
          </cell>
          <cell r="J4657" t="str">
            <v>Italy</v>
          </cell>
          <cell r="K4657">
            <v>1</v>
          </cell>
          <cell r="L4657" t="str">
            <v>Consortium</v>
          </cell>
          <cell r="M4657">
            <v>3</v>
          </cell>
          <cell r="N4657" t="str">
            <v>Standard</v>
          </cell>
          <cell r="O4657" t="str">
            <v/>
          </cell>
          <cell r="P4657" t="str">
            <v/>
          </cell>
          <cell r="Q4657">
            <v>3</v>
          </cell>
          <cell r="R4657" t="str">
            <v>Année Philologique</v>
          </cell>
          <cell r="S4657" t="str">
            <v/>
          </cell>
        </row>
        <row r="4658">
          <cell r="E4658">
            <v>4406</v>
          </cell>
          <cell r="F4658" t="str">
            <v>Logins</v>
          </cell>
          <cell r="G4658" t="str">
            <v>201901</v>
          </cell>
          <cell r="H4658" t="str">
            <v>MacEwan University</v>
          </cell>
          <cell r="I4658" t="str">
            <v>Edmonton</v>
          </cell>
          <cell r="J4658" t="str">
            <v>Canada</v>
          </cell>
          <cell r="K4658">
            <v>1</v>
          </cell>
          <cell r="L4658" t="str">
            <v>Consortium</v>
          </cell>
          <cell r="M4658">
            <v>2</v>
          </cell>
          <cell r="N4658" t="str">
            <v>Campus Wide</v>
          </cell>
          <cell r="O4658" t="str">
            <v/>
          </cell>
          <cell r="P4658" t="str">
            <v/>
          </cell>
          <cell r="Q4658">
            <v>40</v>
          </cell>
          <cell r="R4658" t="str">
            <v>Année Philologique</v>
          </cell>
          <cell r="S4658" t="str">
            <v/>
          </cell>
        </row>
        <row r="4659">
          <cell r="E4659">
            <v>4406</v>
          </cell>
          <cell r="F4659" t="str">
            <v>Logins</v>
          </cell>
          <cell r="G4659" t="str">
            <v>201902</v>
          </cell>
          <cell r="H4659" t="str">
            <v>MacEwan University</v>
          </cell>
          <cell r="I4659" t="str">
            <v>Edmonton</v>
          </cell>
          <cell r="J4659" t="str">
            <v>Canada</v>
          </cell>
          <cell r="K4659">
            <v>1</v>
          </cell>
          <cell r="L4659" t="str">
            <v>Consortium</v>
          </cell>
          <cell r="M4659">
            <v>2</v>
          </cell>
          <cell r="N4659" t="str">
            <v>Campus Wide</v>
          </cell>
          <cell r="O4659" t="str">
            <v/>
          </cell>
          <cell r="P4659" t="str">
            <v/>
          </cell>
          <cell r="Q4659">
            <v>40</v>
          </cell>
          <cell r="R4659" t="str">
            <v>Année Philologique</v>
          </cell>
          <cell r="S4659" t="str">
            <v/>
          </cell>
        </row>
        <row r="4660">
          <cell r="E4660">
            <v>4406</v>
          </cell>
          <cell r="F4660" t="str">
            <v>Logins</v>
          </cell>
          <cell r="G4660" t="str">
            <v>201903</v>
          </cell>
          <cell r="H4660" t="str">
            <v>MacEwan University</v>
          </cell>
          <cell r="I4660" t="str">
            <v>Edmonton</v>
          </cell>
          <cell r="J4660" t="str">
            <v>Canada</v>
          </cell>
          <cell r="K4660">
            <v>1</v>
          </cell>
          <cell r="L4660" t="str">
            <v>Consortium</v>
          </cell>
          <cell r="M4660">
            <v>2</v>
          </cell>
          <cell r="N4660" t="str">
            <v>Campus Wide</v>
          </cell>
          <cell r="O4660" t="str">
            <v/>
          </cell>
          <cell r="P4660" t="str">
            <v/>
          </cell>
          <cell r="Q4660">
            <v>40</v>
          </cell>
          <cell r="R4660" t="str">
            <v>Année Philologique</v>
          </cell>
          <cell r="S4660" t="str">
            <v/>
          </cell>
        </row>
        <row r="4661">
          <cell r="E4661">
            <v>4406</v>
          </cell>
          <cell r="F4661" t="str">
            <v>Logins</v>
          </cell>
          <cell r="G4661" t="str">
            <v>201904</v>
          </cell>
          <cell r="H4661" t="str">
            <v>MacEwan University</v>
          </cell>
          <cell r="I4661" t="str">
            <v>Edmonton</v>
          </cell>
          <cell r="J4661" t="str">
            <v>Canada</v>
          </cell>
          <cell r="K4661">
            <v>1</v>
          </cell>
          <cell r="L4661" t="str">
            <v>Consortium</v>
          </cell>
          <cell r="M4661">
            <v>2</v>
          </cell>
          <cell r="N4661" t="str">
            <v>Campus Wide</v>
          </cell>
          <cell r="O4661" t="str">
            <v/>
          </cell>
          <cell r="P4661" t="str">
            <v/>
          </cell>
          <cell r="Q4661">
            <v>40</v>
          </cell>
          <cell r="R4661" t="str">
            <v>Année Philologique</v>
          </cell>
          <cell r="S4661" t="str">
            <v/>
          </cell>
        </row>
        <row r="4662">
          <cell r="E4662">
            <v>4406</v>
          </cell>
          <cell r="F4662" t="str">
            <v>Logins</v>
          </cell>
          <cell r="G4662" t="str">
            <v>201905</v>
          </cell>
          <cell r="H4662" t="str">
            <v>MacEwan University</v>
          </cell>
          <cell r="I4662" t="str">
            <v>Edmonton</v>
          </cell>
          <cell r="J4662" t="str">
            <v>Canada</v>
          </cell>
          <cell r="K4662">
            <v>1</v>
          </cell>
          <cell r="L4662" t="str">
            <v>Consortium</v>
          </cell>
          <cell r="M4662">
            <v>2</v>
          </cell>
          <cell r="N4662" t="str">
            <v>Campus Wide</v>
          </cell>
          <cell r="O4662" t="str">
            <v/>
          </cell>
          <cell r="P4662" t="str">
            <v/>
          </cell>
          <cell r="Q4662">
            <v>40</v>
          </cell>
          <cell r="R4662" t="str">
            <v>Année Philologique</v>
          </cell>
          <cell r="S4662" t="str">
            <v/>
          </cell>
        </row>
        <row r="4663">
          <cell r="E4663">
            <v>4406</v>
          </cell>
          <cell r="F4663" t="str">
            <v>Logins</v>
          </cell>
          <cell r="G4663" t="str">
            <v>201906</v>
          </cell>
          <cell r="H4663" t="str">
            <v>MacEwan University</v>
          </cell>
          <cell r="I4663" t="str">
            <v>Edmonton</v>
          </cell>
          <cell r="J4663" t="str">
            <v>Canada</v>
          </cell>
          <cell r="K4663">
            <v>1</v>
          </cell>
          <cell r="L4663" t="str">
            <v>Consortium</v>
          </cell>
          <cell r="M4663">
            <v>2</v>
          </cell>
          <cell r="N4663" t="str">
            <v>Campus Wide</v>
          </cell>
          <cell r="O4663" t="str">
            <v/>
          </cell>
          <cell r="P4663" t="str">
            <v/>
          </cell>
          <cell r="Q4663">
            <v>40</v>
          </cell>
          <cell r="R4663" t="str">
            <v>Année Philologique</v>
          </cell>
          <cell r="S4663" t="str">
            <v/>
          </cell>
        </row>
        <row r="4664">
          <cell r="E4664">
            <v>4406</v>
          </cell>
          <cell r="F4664" t="str">
            <v>Logins</v>
          </cell>
          <cell r="G4664" t="str">
            <v>201907</v>
          </cell>
          <cell r="H4664" t="str">
            <v>MacEwan University</v>
          </cell>
          <cell r="I4664" t="str">
            <v>Edmonton</v>
          </cell>
          <cell r="J4664" t="str">
            <v>Canada</v>
          </cell>
          <cell r="K4664">
            <v>1</v>
          </cell>
          <cell r="L4664" t="str">
            <v>Consortium</v>
          </cell>
          <cell r="M4664">
            <v>2</v>
          </cell>
          <cell r="N4664" t="str">
            <v>Campus Wide</v>
          </cell>
          <cell r="O4664" t="str">
            <v/>
          </cell>
          <cell r="P4664" t="str">
            <v/>
          </cell>
          <cell r="Q4664">
            <v>40</v>
          </cell>
          <cell r="R4664" t="str">
            <v>Année Philologique</v>
          </cell>
          <cell r="S4664" t="str">
            <v/>
          </cell>
        </row>
        <row r="4665">
          <cell r="E4665">
            <v>4406</v>
          </cell>
          <cell r="F4665" t="str">
            <v>Logins</v>
          </cell>
          <cell r="G4665" t="str">
            <v>201908</v>
          </cell>
          <cell r="H4665" t="str">
            <v>MacEwan University</v>
          </cell>
          <cell r="I4665" t="str">
            <v>Edmonton</v>
          </cell>
          <cell r="J4665" t="str">
            <v>Canada</v>
          </cell>
          <cell r="K4665">
            <v>1</v>
          </cell>
          <cell r="L4665" t="str">
            <v>Consortium</v>
          </cell>
          <cell r="M4665">
            <v>2</v>
          </cell>
          <cell r="N4665" t="str">
            <v>Campus Wide</v>
          </cell>
          <cell r="O4665" t="str">
            <v/>
          </cell>
          <cell r="P4665" t="str">
            <v/>
          </cell>
          <cell r="Q4665">
            <v>40</v>
          </cell>
          <cell r="R4665" t="str">
            <v>Année Philologique</v>
          </cell>
          <cell r="S4665" t="str">
            <v/>
          </cell>
        </row>
        <row r="4666">
          <cell r="E4666">
            <v>4406</v>
          </cell>
          <cell r="F4666" t="str">
            <v>Logins</v>
          </cell>
          <cell r="G4666" t="str">
            <v>201909</v>
          </cell>
          <cell r="H4666" t="str">
            <v>MacEwan University</v>
          </cell>
          <cell r="I4666" t="str">
            <v>Edmonton</v>
          </cell>
          <cell r="J4666" t="str">
            <v>Canada</v>
          </cell>
          <cell r="K4666">
            <v>1</v>
          </cell>
          <cell r="L4666" t="str">
            <v>Consortium</v>
          </cell>
          <cell r="M4666">
            <v>2</v>
          </cell>
          <cell r="N4666" t="str">
            <v>Campus Wide</v>
          </cell>
          <cell r="O4666" t="str">
            <v/>
          </cell>
          <cell r="P4666" t="str">
            <v/>
          </cell>
          <cell r="Q4666">
            <v>40</v>
          </cell>
          <cell r="R4666" t="str">
            <v>Année Philologique</v>
          </cell>
          <cell r="S4666" t="str">
            <v/>
          </cell>
        </row>
        <row r="4667">
          <cell r="E4667">
            <v>4406</v>
          </cell>
          <cell r="F4667" t="str">
            <v>Logins</v>
          </cell>
          <cell r="G4667" t="str">
            <v>201910</v>
          </cell>
          <cell r="H4667" t="str">
            <v>MacEwan University</v>
          </cell>
          <cell r="I4667" t="str">
            <v>Edmonton</v>
          </cell>
          <cell r="J4667" t="str">
            <v>Canada</v>
          </cell>
          <cell r="K4667">
            <v>1</v>
          </cell>
          <cell r="L4667" t="str">
            <v>Consortium</v>
          </cell>
          <cell r="M4667">
            <v>2</v>
          </cell>
          <cell r="N4667" t="str">
            <v>Campus Wide</v>
          </cell>
          <cell r="O4667" t="str">
            <v/>
          </cell>
          <cell r="P4667" t="str">
            <v/>
          </cell>
          <cell r="Q4667">
            <v>40</v>
          </cell>
          <cell r="R4667" t="str">
            <v>Année Philologique</v>
          </cell>
          <cell r="S4667" t="str">
            <v/>
          </cell>
        </row>
        <row r="4668">
          <cell r="E4668">
            <v>4406</v>
          </cell>
          <cell r="F4668" t="str">
            <v>Logins</v>
          </cell>
          <cell r="G4668" t="str">
            <v>201911</v>
          </cell>
          <cell r="H4668" t="str">
            <v>MacEwan University</v>
          </cell>
          <cell r="I4668" t="str">
            <v>Edmonton</v>
          </cell>
          <cell r="J4668" t="str">
            <v>Canada</v>
          </cell>
          <cell r="K4668">
            <v>1</v>
          </cell>
          <cell r="L4668" t="str">
            <v>Consortium</v>
          </cell>
          <cell r="M4668">
            <v>2</v>
          </cell>
          <cell r="N4668" t="str">
            <v>Campus Wide</v>
          </cell>
          <cell r="O4668" t="str">
            <v/>
          </cell>
          <cell r="P4668" t="str">
            <v/>
          </cell>
          <cell r="Q4668">
            <v>40</v>
          </cell>
          <cell r="R4668" t="str">
            <v>Année Philologique</v>
          </cell>
          <cell r="S4668" t="str">
            <v/>
          </cell>
        </row>
        <row r="4669">
          <cell r="E4669">
            <v>4406</v>
          </cell>
          <cell r="F4669" t="str">
            <v>Logins</v>
          </cell>
          <cell r="G4669" t="str">
            <v>201912</v>
          </cell>
          <cell r="H4669" t="str">
            <v>MacEwan University</v>
          </cell>
          <cell r="I4669" t="str">
            <v>Edmonton</v>
          </cell>
          <cell r="J4669" t="str">
            <v>Canada</v>
          </cell>
          <cell r="K4669">
            <v>1</v>
          </cell>
          <cell r="L4669" t="str">
            <v>Consortium</v>
          </cell>
          <cell r="M4669">
            <v>2</v>
          </cell>
          <cell r="N4669" t="str">
            <v>Campus Wide</v>
          </cell>
          <cell r="O4669" t="str">
            <v/>
          </cell>
          <cell r="P4669" t="str">
            <v/>
          </cell>
          <cell r="Q4669">
            <v>40</v>
          </cell>
          <cell r="R4669" t="str">
            <v>Année Philologique</v>
          </cell>
          <cell r="S4669" t="str">
            <v/>
          </cell>
        </row>
        <row r="4670">
          <cell r="E4670">
            <v>4408</v>
          </cell>
          <cell r="F4670" t="str">
            <v>Logins</v>
          </cell>
          <cell r="G4670" t="str">
            <v>201901</v>
          </cell>
          <cell r="H4670" t="str">
            <v xml:space="preserve">James Madison University </v>
          </cell>
          <cell r="I4670" t="str">
            <v>Harrisonburg</v>
          </cell>
          <cell r="J4670" t="str">
            <v>USA</v>
          </cell>
          <cell r="K4670">
            <v>2</v>
          </cell>
          <cell r="L4670" t="str">
            <v>Institute</v>
          </cell>
          <cell r="M4670">
            <v>9</v>
          </cell>
          <cell r="N4670" t="str">
            <v>CARN-2</v>
          </cell>
          <cell r="O4670" t="str">
            <v/>
          </cell>
          <cell r="P4670" t="str">
            <v/>
          </cell>
          <cell r="Q4670">
            <v>40</v>
          </cell>
          <cell r="R4670" t="str">
            <v>Année Philologique</v>
          </cell>
          <cell r="S4670" t="str">
            <v/>
          </cell>
        </row>
        <row r="4671">
          <cell r="E4671">
            <v>4408</v>
          </cell>
          <cell r="F4671" t="str">
            <v>Logins</v>
          </cell>
          <cell r="G4671" t="str">
            <v>201902</v>
          </cell>
          <cell r="H4671" t="str">
            <v xml:space="preserve">James Madison University </v>
          </cell>
          <cell r="I4671" t="str">
            <v>Harrisonburg</v>
          </cell>
          <cell r="J4671" t="str">
            <v>USA</v>
          </cell>
          <cell r="K4671">
            <v>2</v>
          </cell>
          <cell r="L4671" t="str">
            <v>Institute</v>
          </cell>
          <cell r="M4671">
            <v>9</v>
          </cell>
          <cell r="N4671" t="str">
            <v>CARN-2</v>
          </cell>
          <cell r="O4671" t="str">
            <v/>
          </cell>
          <cell r="P4671" t="str">
            <v/>
          </cell>
          <cell r="Q4671">
            <v>40</v>
          </cell>
          <cell r="R4671" t="str">
            <v>Année Philologique</v>
          </cell>
          <cell r="S4671" t="str">
            <v/>
          </cell>
        </row>
        <row r="4672">
          <cell r="E4672">
            <v>4408</v>
          </cell>
          <cell r="F4672" t="str">
            <v>Logins</v>
          </cell>
          <cell r="G4672" t="str">
            <v>201903</v>
          </cell>
          <cell r="H4672" t="str">
            <v xml:space="preserve">James Madison University </v>
          </cell>
          <cell r="I4672" t="str">
            <v>Harrisonburg</v>
          </cell>
          <cell r="J4672" t="str">
            <v>USA</v>
          </cell>
          <cell r="K4672">
            <v>2</v>
          </cell>
          <cell r="L4672" t="str">
            <v>Institute</v>
          </cell>
          <cell r="M4672">
            <v>9</v>
          </cell>
          <cell r="N4672" t="str">
            <v>CARN-2</v>
          </cell>
          <cell r="O4672" t="str">
            <v/>
          </cell>
          <cell r="P4672" t="str">
            <v/>
          </cell>
          <cell r="Q4672">
            <v>40</v>
          </cell>
          <cell r="R4672" t="str">
            <v>Année Philologique</v>
          </cell>
          <cell r="S4672" t="str">
            <v/>
          </cell>
        </row>
        <row r="4673">
          <cell r="E4673">
            <v>4408</v>
          </cell>
          <cell r="F4673" t="str">
            <v>Logins</v>
          </cell>
          <cell r="G4673" t="str">
            <v>201904</v>
          </cell>
          <cell r="H4673" t="str">
            <v xml:space="preserve">James Madison University </v>
          </cell>
          <cell r="I4673" t="str">
            <v>Harrisonburg</v>
          </cell>
          <cell r="J4673" t="str">
            <v>USA</v>
          </cell>
          <cell r="K4673">
            <v>2</v>
          </cell>
          <cell r="L4673" t="str">
            <v>Institute</v>
          </cell>
          <cell r="M4673">
            <v>9</v>
          </cell>
          <cell r="N4673" t="str">
            <v>CARN-2</v>
          </cell>
          <cell r="O4673" t="str">
            <v/>
          </cell>
          <cell r="P4673" t="str">
            <v/>
          </cell>
          <cell r="Q4673">
            <v>40</v>
          </cell>
          <cell r="R4673" t="str">
            <v>Année Philologique</v>
          </cell>
          <cell r="S4673" t="str">
            <v/>
          </cell>
        </row>
        <row r="4674">
          <cell r="E4674">
            <v>4408</v>
          </cell>
          <cell r="F4674" t="str">
            <v>Logins</v>
          </cell>
          <cell r="G4674" t="str">
            <v>201905</v>
          </cell>
          <cell r="H4674" t="str">
            <v xml:space="preserve">James Madison University </v>
          </cell>
          <cell r="I4674" t="str">
            <v>Harrisonburg</v>
          </cell>
          <cell r="J4674" t="str">
            <v>USA</v>
          </cell>
          <cell r="K4674">
            <v>2</v>
          </cell>
          <cell r="L4674" t="str">
            <v>Institute</v>
          </cell>
          <cell r="M4674">
            <v>9</v>
          </cell>
          <cell r="N4674" t="str">
            <v>CARN-2</v>
          </cell>
          <cell r="O4674" t="str">
            <v/>
          </cell>
          <cell r="P4674" t="str">
            <v/>
          </cell>
          <cell r="Q4674">
            <v>40</v>
          </cell>
          <cell r="R4674" t="str">
            <v>Année Philologique</v>
          </cell>
          <cell r="S4674" t="str">
            <v/>
          </cell>
        </row>
        <row r="4675">
          <cell r="E4675">
            <v>4408</v>
          </cell>
          <cell r="F4675" t="str">
            <v>Logins</v>
          </cell>
          <cell r="G4675" t="str">
            <v>201908</v>
          </cell>
          <cell r="H4675" t="str">
            <v xml:space="preserve">James Madison University </v>
          </cell>
          <cell r="I4675" t="str">
            <v>Harrisonburg</v>
          </cell>
          <cell r="J4675" t="str">
            <v>USA</v>
          </cell>
          <cell r="K4675">
            <v>2</v>
          </cell>
          <cell r="L4675" t="str">
            <v>Institute</v>
          </cell>
          <cell r="M4675">
            <v>9</v>
          </cell>
          <cell r="N4675" t="str">
            <v>CARN-2</v>
          </cell>
          <cell r="O4675" t="str">
            <v/>
          </cell>
          <cell r="P4675" t="str">
            <v/>
          </cell>
          <cell r="Q4675">
            <v>40</v>
          </cell>
          <cell r="R4675" t="str">
            <v>Année Philologique</v>
          </cell>
          <cell r="S4675" t="str">
            <v/>
          </cell>
        </row>
        <row r="4676">
          <cell r="E4676">
            <v>4408</v>
          </cell>
          <cell r="F4676" t="str">
            <v>Logins</v>
          </cell>
          <cell r="G4676" t="str">
            <v>201909</v>
          </cell>
          <cell r="H4676" t="str">
            <v xml:space="preserve">James Madison University </v>
          </cell>
          <cell r="I4676" t="str">
            <v>Harrisonburg</v>
          </cell>
          <cell r="J4676" t="str">
            <v>USA</v>
          </cell>
          <cell r="K4676">
            <v>2</v>
          </cell>
          <cell r="L4676" t="str">
            <v>Institute</v>
          </cell>
          <cell r="M4676">
            <v>9</v>
          </cell>
          <cell r="N4676" t="str">
            <v>CARN-2</v>
          </cell>
          <cell r="O4676" t="str">
            <v/>
          </cell>
          <cell r="P4676" t="str">
            <v/>
          </cell>
          <cell r="Q4676">
            <v>40</v>
          </cell>
          <cell r="R4676" t="str">
            <v>Année Philologique</v>
          </cell>
          <cell r="S4676" t="str">
            <v/>
          </cell>
        </row>
        <row r="4677">
          <cell r="E4677">
            <v>4408</v>
          </cell>
          <cell r="F4677" t="str">
            <v>Logins</v>
          </cell>
          <cell r="G4677" t="str">
            <v>201910</v>
          </cell>
          <cell r="H4677" t="str">
            <v xml:space="preserve">James Madison University </v>
          </cell>
          <cell r="I4677" t="str">
            <v>Harrisonburg</v>
          </cell>
          <cell r="J4677" t="str">
            <v>USA</v>
          </cell>
          <cell r="K4677">
            <v>2</v>
          </cell>
          <cell r="L4677" t="str">
            <v>Institute</v>
          </cell>
          <cell r="M4677">
            <v>9</v>
          </cell>
          <cell r="N4677" t="str">
            <v>CARN-2</v>
          </cell>
          <cell r="O4677" t="str">
            <v/>
          </cell>
          <cell r="P4677" t="str">
            <v/>
          </cell>
          <cell r="Q4677">
            <v>40</v>
          </cell>
          <cell r="R4677" t="str">
            <v>Année Philologique</v>
          </cell>
          <cell r="S4677" t="str">
            <v/>
          </cell>
        </row>
        <row r="4678">
          <cell r="E4678">
            <v>4408</v>
          </cell>
          <cell r="F4678" t="str">
            <v>Logins</v>
          </cell>
          <cell r="G4678" t="str">
            <v>201911</v>
          </cell>
          <cell r="H4678" t="str">
            <v xml:space="preserve">James Madison University </v>
          </cell>
          <cell r="I4678" t="str">
            <v>Harrisonburg</v>
          </cell>
          <cell r="J4678" t="str">
            <v>USA</v>
          </cell>
          <cell r="K4678">
            <v>2</v>
          </cell>
          <cell r="L4678" t="str">
            <v>Institute</v>
          </cell>
          <cell r="M4678">
            <v>9</v>
          </cell>
          <cell r="N4678" t="str">
            <v>CARN-2</v>
          </cell>
          <cell r="O4678" t="str">
            <v/>
          </cell>
          <cell r="P4678" t="str">
            <v/>
          </cell>
          <cell r="Q4678">
            <v>40</v>
          </cell>
          <cell r="R4678" t="str">
            <v>Année Philologique</v>
          </cell>
          <cell r="S4678" t="str">
            <v/>
          </cell>
        </row>
        <row r="4679">
          <cell r="E4679">
            <v>4408</v>
          </cell>
          <cell r="F4679" t="str">
            <v>Logins</v>
          </cell>
          <cell r="G4679" t="str">
            <v>201912</v>
          </cell>
          <cell r="H4679" t="str">
            <v xml:space="preserve">James Madison University </v>
          </cell>
          <cell r="I4679" t="str">
            <v>Harrisonburg</v>
          </cell>
          <cell r="J4679" t="str">
            <v>USA</v>
          </cell>
          <cell r="K4679">
            <v>2</v>
          </cell>
          <cell r="L4679" t="str">
            <v>Institute</v>
          </cell>
          <cell r="M4679">
            <v>9</v>
          </cell>
          <cell r="N4679" t="str">
            <v>CARN-2</v>
          </cell>
          <cell r="O4679" t="str">
            <v/>
          </cell>
          <cell r="P4679" t="str">
            <v/>
          </cell>
          <cell r="Q4679">
            <v>40</v>
          </cell>
          <cell r="R4679" t="str">
            <v>Année Philologique</v>
          </cell>
          <cell r="S4679" t="str">
            <v/>
          </cell>
        </row>
        <row r="4680">
          <cell r="E4680">
            <v>4412</v>
          </cell>
          <cell r="F4680" t="str">
            <v>Logins</v>
          </cell>
          <cell r="G4680" t="str">
            <v>201901</v>
          </cell>
          <cell r="H4680" t="str">
            <v>Université de Limoges</v>
          </cell>
          <cell r="I4680" t="str">
            <v>Limoges</v>
          </cell>
          <cell r="J4680" t="str">
            <v>France</v>
          </cell>
          <cell r="K4680">
            <v>1</v>
          </cell>
          <cell r="L4680" t="str">
            <v>Consortium</v>
          </cell>
          <cell r="M4680">
            <v>3</v>
          </cell>
          <cell r="N4680" t="str">
            <v>Standard</v>
          </cell>
          <cell r="O4680" t="str">
            <v/>
          </cell>
          <cell r="P4680" t="str">
            <v/>
          </cell>
          <cell r="Q4680">
            <v>3</v>
          </cell>
          <cell r="R4680" t="str">
            <v>Année Philologique</v>
          </cell>
          <cell r="S4680" t="str">
            <v/>
          </cell>
        </row>
        <row r="4681">
          <cell r="E4681">
            <v>4412</v>
          </cell>
          <cell r="F4681" t="str">
            <v>Logins</v>
          </cell>
          <cell r="G4681" t="str">
            <v>201903</v>
          </cell>
          <cell r="H4681" t="str">
            <v>Université de Limoges</v>
          </cell>
          <cell r="I4681" t="str">
            <v>Limoges</v>
          </cell>
          <cell r="J4681" t="str">
            <v>France</v>
          </cell>
          <cell r="K4681">
            <v>1</v>
          </cell>
          <cell r="L4681" t="str">
            <v>Consortium</v>
          </cell>
          <cell r="M4681">
            <v>3</v>
          </cell>
          <cell r="N4681" t="str">
            <v>Standard</v>
          </cell>
          <cell r="O4681" t="str">
            <v/>
          </cell>
          <cell r="P4681" t="str">
            <v/>
          </cell>
          <cell r="Q4681">
            <v>3</v>
          </cell>
          <cell r="R4681" t="str">
            <v>Année Philologique</v>
          </cell>
          <cell r="S4681" t="str">
            <v/>
          </cell>
        </row>
        <row r="4682">
          <cell r="E4682">
            <v>4412</v>
          </cell>
          <cell r="F4682" t="str">
            <v>Logins</v>
          </cell>
          <cell r="G4682" t="str">
            <v>201904</v>
          </cell>
          <cell r="H4682" t="str">
            <v>Université de Limoges</v>
          </cell>
          <cell r="I4682" t="str">
            <v>Limoges</v>
          </cell>
          <cell r="J4682" t="str">
            <v>France</v>
          </cell>
          <cell r="K4682">
            <v>1</v>
          </cell>
          <cell r="L4682" t="str">
            <v>Consortium</v>
          </cell>
          <cell r="M4682">
            <v>3</v>
          </cell>
          <cell r="N4682" t="str">
            <v>Standard</v>
          </cell>
          <cell r="O4682" t="str">
            <v/>
          </cell>
          <cell r="P4682" t="str">
            <v/>
          </cell>
          <cell r="Q4682">
            <v>3</v>
          </cell>
          <cell r="R4682" t="str">
            <v>Année Philologique</v>
          </cell>
          <cell r="S4682" t="str">
            <v/>
          </cell>
        </row>
        <row r="4683">
          <cell r="E4683">
            <v>4412</v>
          </cell>
          <cell r="F4683" t="str">
            <v>Logins</v>
          </cell>
          <cell r="G4683" t="str">
            <v>201905</v>
          </cell>
          <cell r="H4683" t="str">
            <v>Université de Limoges</v>
          </cell>
          <cell r="I4683" t="str">
            <v>Limoges</v>
          </cell>
          <cell r="J4683" t="str">
            <v>France</v>
          </cell>
          <cell r="K4683">
            <v>1</v>
          </cell>
          <cell r="L4683" t="str">
            <v>Consortium</v>
          </cell>
          <cell r="M4683">
            <v>3</v>
          </cell>
          <cell r="N4683" t="str">
            <v>Standard</v>
          </cell>
          <cell r="O4683" t="str">
            <v/>
          </cell>
          <cell r="P4683" t="str">
            <v/>
          </cell>
          <cell r="Q4683">
            <v>3</v>
          </cell>
          <cell r="R4683" t="str">
            <v>Année Philologique</v>
          </cell>
          <cell r="S4683" t="str">
            <v/>
          </cell>
        </row>
        <row r="4684">
          <cell r="E4684">
            <v>4412</v>
          </cell>
          <cell r="F4684" t="str">
            <v>Logins</v>
          </cell>
          <cell r="G4684" t="str">
            <v>201906</v>
          </cell>
          <cell r="H4684" t="str">
            <v>Université de Limoges</v>
          </cell>
          <cell r="I4684" t="str">
            <v>Limoges</v>
          </cell>
          <cell r="J4684" t="str">
            <v>France</v>
          </cell>
          <cell r="K4684">
            <v>1</v>
          </cell>
          <cell r="L4684" t="str">
            <v>Consortium</v>
          </cell>
          <cell r="M4684">
            <v>3</v>
          </cell>
          <cell r="N4684" t="str">
            <v>Standard</v>
          </cell>
          <cell r="O4684" t="str">
            <v/>
          </cell>
          <cell r="P4684" t="str">
            <v/>
          </cell>
          <cell r="Q4684">
            <v>3</v>
          </cell>
          <cell r="R4684" t="str">
            <v>Année Philologique</v>
          </cell>
          <cell r="S4684" t="str">
            <v/>
          </cell>
        </row>
        <row r="4685">
          <cell r="E4685">
            <v>4412</v>
          </cell>
          <cell r="F4685" t="str">
            <v>Logins</v>
          </cell>
          <cell r="G4685" t="str">
            <v>201907</v>
          </cell>
          <cell r="H4685" t="str">
            <v>Université de Limoges</v>
          </cell>
          <cell r="I4685" t="str">
            <v>Limoges</v>
          </cell>
          <cell r="J4685" t="str">
            <v>France</v>
          </cell>
          <cell r="K4685">
            <v>1</v>
          </cell>
          <cell r="L4685" t="str">
            <v>Consortium</v>
          </cell>
          <cell r="M4685">
            <v>3</v>
          </cell>
          <cell r="N4685" t="str">
            <v>Standard</v>
          </cell>
          <cell r="O4685" t="str">
            <v/>
          </cell>
          <cell r="P4685" t="str">
            <v/>
          </cell>
          <cell r="Q4685">
            <v>3</v>
          </cell>
          <cell r="R4685" t="str">
            <v>Année Philologique</v>
          </cell>
          <cell r="S4685" t="str">
            <v/>
          </cell>
        </row>
        <row r="4686">
          <cell r="E4686">
            <v>4412</v>
          </cell>
          <cell r="F4686" t="str">
            <v>Logins</v>
          </cell>
          <cell r="G4686" t="str">
            <v>201909</v>
          </cell>
          <cell r="H4686" t="str">
            <v>Université de Limoges</v>
          </cell>
          <cell r="I4686" t="str">
            <v>Limoges</v>
          </cell>
          <cell r="J4686" t="str">
            <v>France</v>
          </cell>
          <cell r="K4686">
            <v>1</v>
          </cell>
          <cell r="L4686" t="str">
            <v>Consortium</v>
          </cell>
          <cell r="M4686">
            <v>3</v>
          </cell>
          <cell r="N4686" t="str">
            <v>Standard</v>
          </cell>
          <cell r="O4686" t="str">
            <v/>
          </cell>
          <cell r="P4686" t="str">
            <v/>
          </cell>
          <cell r="Q4686">
            <v>3</v>
          </cell>
          <cell r="R4686" t="str">
            <v>Année Philologique</v>
          </cell>
          <cell r="S4686" t="str">
            <v/>
          </cell>
        </row>
        <row r="4687">
          <cell r="E4687">
            <v>4412</v>
          </cell>
          <cell r="F4687" t="str">
            <v>Logins</v>
          </cell>
          <cell r="G4687" t="str">
            <v>201910</v>
          </cell>
          <cell r="H4687" t="str">
            <v>Université de Limoges</v>
          </cell>
          <cell r="I4687" t="str">
            <v>Limoges</v>
          </cell>
          <cell r="J4687" t="str">
            <v>France</v>
          </cell>
          <cell r="K4687">
            <v>1</v>
          </cell>
          <cell r="L4687" t="str">
            <v>Consortium</v>
          </cell>
          <cell r="M4687">
            <v>3</v>
          </cell>
          <cell r="N4687" t="str">
            <v>Standard</v>
          </cell>
          <cell r="O4687" t="str">
            <v/>
          </cell>
          <cell r="P4687" t="str">
            <v/>
          </cell>
          <cell r="Q4687">
            <v>3</v>
          </cell>
          <cell r="R4687" t="str">
            <v>Année Philologique</v>
          </cell>
          <cell r="S4687" t="str">
            <v/>
          </cell>
        </row>
        <row r="4688">
          <cell r="E4688">
            <v>4412</v>
          </cell>
          <cell r="F4688" t="str">
            <v>Logins</v>
          </cell>
          <cell r="G4688" t="str">
            <v>201911</v>
          </cell>
          <cell r="H4688" t="str">
            <v>Université de Limoges</v>
          </cell>
          <cell r="I4688" t="str">
            <v>Limoges</v>
          </cell>
          <cell r="J4688" t="str">
            <v>France</v>
          </cell>
          <cell r="K4688">
            <v>1</v>
          </cell>
          <cell r="L4688" t="str">
            <v>Consortium</v>
          </cell>
          <cell r="M4688">
            <v>3</v>
          </cell>
          <cell r="N4688" t="str">
            <v>Standard</v>
          </cell>
          <cell r="O4688" t="str">
            <v/>
          </cell>
          <cell r="P4688" t="str">
            <v/>
          </cell>
          <cell r="Q4688">
            <v>3</v>
          </cell>
          <cell r="R4688" t="str">
            <v>Année Philologique</v>
          </cell>
          <cell r="S4688" t="str">
            <v/>
          </cell>
        </row>
        <row r="4689">
          <cell r="E4689">
            <v>4412</v>
          </cell>
          <cell r="F4689" t="str">
            <v>Logins</v>
          </cell>
          <cell r="G4689" t="str">
            <v>201912</v>
          </cell>
          <cell r="H4689" t="str">
            <v>Université de Limoges</v>
          </cell>
          <cell r="I4689" t="str">
            <v>Limoges</v>
          </cell>
          <cell r="J4689" t="str">
            <v>France</v>
          </cell>
          <cell r="K4689">
            <v>1</v>
          </cell>
          <cell r="L4689" t="str">
            <v>Consortium</v>
          </cell>
          <cell r="M4689">
            <v>3</v>
          </cell>
          <cell r="N4689" t="str">
            <v>Standard</v>
          </cell>
          <cell r="O4689" t="str">
            <v/>
          </cell>
          <cell r="P4689" t="str">
            <v/>
          </cell>
          <cell r="Q4689">
            <v>3</v>
          </cell>
          <cell r="R4689" t="str">
            <v>Année Philologique</v>
          </cell>
          <cell r="S4689" t="str">
            <v/>
          </cell>
        </row>
        <row r="4690">
          <cell r="E4690">
            <v>4413</v>
          </cell>
          <cell r="F4690" t="str">
            <v>Logins</v>
          </cell>
          <cell r="G4690" t="str">
            <v>201901</v>
          </cell>
          <cell r="H4690" t="str">
            <v>Università del Salento</v>
          </cell>
          <cell r="I4690" t="str">
            <v>Lecce</v>
          </cell>
          <cell r="J4690" t="str">
            <v>Italy</v>
          </cell>
          <cell r="K4690">
            <v>2</v>
          </cell>
          <cell r="L4690" t="str">
            <v>Institute</v>
          </cell>
          <cell r="M4690">
            <v>3</v>
          </cell>
          <cell r="N4690" t="str">
            <v>Standard</v>
          </cell>
          <cell r="O4690" t="str">
            <v/>
          </cell>
          <cell r="P4690" t="str">
            <v/>
          </cell>
          <cell r="Q4690">
            <v>3</v>
          </cell>
          <cell r="R4690" t="str">
            <v>Année Philologique</v>
          </cell>
          <cell r="S4690" t="str">
            <v/>
          </cell>
        </row>
        <row r="4691">
          <cell r="E4691">
            <v>4413</v>
          </cell>
          <cell r="F4691" t="str">
            <v>Logins</v>
          </cell>
          <cell r="G4691" t="str">
            <v>201902</v>
          </cell>
          <cell r="H4691" t="str">
            <v>Università del Salento</v>
          </cell>
          <cell r="I4691" t="str">
            <v>Lecce</v>
          </cell>
          <cell r="J4691" t="str">
            <v>Italy</v>
          </cell>
          <cell r="K4691">
            <v>2</v>
          </cell>
          <cell r="L4691" t="str">
            <v>Institute</v>
          </cell>
          <cell r="M4691">
            <v>3</v>
          </cell>
          <cell r="N4691" t="str">
            <v>Standard</v>
          </cell>
          <cell r="O4691" t="str">
            <v/>
          </cell>
          <cell r="P4691" t="str">
            <v/>
          </cell>
          <cell r="Q4691">
            <v>3</v>
          </cell>
          <cell r="R4691" t="str">
            <v>Année Philologique</v>
          </cell>
          <cell r="S4691" t="str">
            <v/>
          </cell>
        </row>
        <row r="4692">
          <cell r="E4692">
            <v>4413</v>
          </cell>
          <cell r="F4692" t="str">
            <v>Logins</v>
          </cell>
          <cell r="G4692" t="str">
            <v>201903</v>
          </cell>
          <cell r="H4692" t="str">
            <v>Università del Salento</v>
          </cell>
          <cell r="I4692" t="str">
            <v>Lecce</v>
          </cell>
          <cell r="J4692" t="str">
            <v>Italy</v>
          </cell>
          <cell r="K4692">
            <v>2</v>
          </cell>
          <cell r="L4692" t="str">
            <v>Institute</v>
          </cell>
          <cell r="M4692">
            <v>3</v>
          </cell>
          <cell r="N4692" t="str">
            <v>Standard</v>
          </cell>
          <cell r="O4692" t="str">
            <v/>
          </cell>
          <cell r="P4692" t="str">
            <v/>
          </cell>
          <cell r="Q4692">
            <v>3</v>
          </cell>
          <cell r="R4692" t="str">
            <v>Année Philologique</v>
          </cell>
          <cell r="S4692" t="str">
            <v/>
          </cell>
        </row>
        <row r="4693">
          <cell r="E4693">
            <v>4413</v>
          </cell>
          <cell r="F4693" t="str">
            <v>Logins</v>
          </cell>
          <cell r="G4693" t="str">
            <v>201904</v>
          </cell>
          <cell r="H4693" t="str">
            <v>Università del Salento</v>
          </cell>
          <cell r="I4693" t="str">
            <v>Lecce</v>
          </cell>
          <cell r="J4693" t="str">
            <v>Italy</v>
          </cell>
          <cell r="K4693">
            <v>2</v>
          </cell>
          <cell r="L4693" t="str">
            <v>Institute</v>
          </cell>
          <cell r="M4693">
            <v>3</v>
          </cell>
          <cell r="N4693" t="str">
            <v>Standard</v>
          </cell>
          <cell r="O4693" t="str">
            <v/>
          </cell>
          <cell r="P4693" t="str">
            <v/>
          </cell>
          <cell r="Q4693">
            <v>3</v>
          </cell>
          <cell r="R4693" t="str">
            <v>Année Philologique</v>
          </cell>
          <cell r="S4693" t="str">
            <v/>
          </cell>
        </row>
        <row r="4694">
          <cell r="E4694">
            <v>4413</v>
          </cell>
          <cell r="F4694" t="str">
            <v>Logins</v>
          </cell>
          <cell r="G4694" t="str">
            <v>201905</v>
          </cell>
          <cell r="H4694" t="str">
            <v>Università del Salento</v>
          </cell>
          <cell r="I4694" t="str">
            <v>Lecce</v>
          </cell>
          <cell r="J4694" t="str">
            <v>Italy</v>
          </cell>
          <cell r="K4694">
            <v>2</v>
          </cell>
          <cell r="L4694" t="str">
            <v>Institute</v>
          </cell>
          <cell r="M4694">
            <v>3</v>
          </cell>
          <cell r="N4694" t="str">
            <v>Standard</v>
          </cell>
          <cell r="O4694" t="str">
            <v/>
          </cell>
          <cell r="P4694" t="str">
            <v/>
          </cell>
          <cell r="Q4694">
            <v>3</v>
          </cell>
          <cell r="R4694" t="str">
            <v>Année Philologique</v>
          </cell>
          <cell r="S4694" t="str">
            <v/>
          </cell>
        </row>
        <row r="4695">
          <cell r="E4695">
            <v>4413</v>
          </cell>
          <cell r="F4695" t="str">
            <v>Logins</v>
          </cell>
          <cell r="G4695" t="str">
            <v>201906</v>
          </cell>
          <cell r="H4695" t="str">
            <v>Università del Salento</v>
          </cell>
          <cell r="I4695" t="str">
            <v>Lecce</v>
          </cell>
          <cell r="J4695" t="str">
            <v>Italy</v>
          </cell>
          <cell r="K4695">
            <v>2</v>
          </cell>
          <cell r="L4695" t="str">
            <v>Institute</v>
          </cell>
          <cell r="M4695">
            <v>3</v>
          </cell>
          <cell r="N4695" t="str">
            <v>Standard</v>
          </cell>
          <cell r="O4695" t="str">
            <v/>
          </cell>
          <cell r="P4695" t="str">
            <v/>
          </cell>
          <cell r="Q4695">
            <v>3</v>
          </cell>
          <cell r="R4695" t="str">
            <v>Année Philologique</v>
          </cell>
          <cell r="S4695" t="str">
            <v/>
          </cell>
        </row>
        <row r="4696">
          <cell r="E4696">
            <v>4413</v>
          </cell>
          <cell r="F4696" t="str">
            <v>Logins</v>
          </cell>
          <cell r="G4696" t="str">
            <v>201907</v>
          </cell>
          <cell r="H4696" t="str">
            <v>Università del Salento</v>
          </cell>
          <cell r="I4696" t="str">
            <v>Lecce</v>
          </cell>
          <cell r="J4696" t="str">
            <v>Italy</v>
          </cell>
          <cell r="K4696">
            <v>2</v>
          </cell>
          <cell r="L4696" t="str">
            <v>Institute</v>
          </cell>
          <cell r="M4696">
            <v>3</v>
          </cell>
          <cell r="N4696" t="str">
            <v>Standard</v>
          </cell>
          <cell r="O4696" t="str">
            <v/>
          </cell>
          <cell r="P4696" t="str">
            <v/>
          </cell>
          <cell r="Q4696">
            <v>3</v>
          </cell>
          <cell r="R4696" t="str">
            <v>Année Philologique</v>
          </cell>
          <cell r="S4696" t="str">
            <v/>
          </cell>
        </row>
        <row r="4697">
          <cell r="E4697">
            <v>4413</v>
          </cell>
          <cell r="F4697" t="str">
            <v>Logins</v>
          </cell>
          <cell r="G4697" t="str">
            <v>201908</v>
          </cell>
          <cell r="H4697" t="str">
            <v>Università del Salento</v>
          </cell>
          <cell r="I4697" t="str">
            <v>Lecce</v>
          </cell>
          <cell r="J4697" t="str">
            <v>Italy</v>
          </cell>
          <cell r="K4697">
            <v>2</v>
          </cell>
          <cell r="L4697" t="str">
            <v>Institute</v>
          </cell>
          <cell r="M4697">
            <v>3</v>
          </cell>
          <cell r="N4697" t="str">
            <v>Standard</v>
          </cell>
          <cell r="O4697" t="str">
            <v/>
          </cell>
          <cell r="P4697" t="str">
            <v/>
          </cell>
          <cell r="Q4697">
            <v>3</v>
          </cell>
          <cell r="R4697" t="str">
            <v>Année Philologique</v>
          </cell>
          <cell r="S4697" t="str">
            <v/>
          </cell>
        </row>
        <row r="4698">
          <cell r="E4698">
            <v>4413</v>
          </cell>
          <cell r="F4698" t="str">
            <v>Logins</v>
          </cell>
          <cell r="G4698" t="str">
            <v>201909</v>
          </cell>
          <cell r="H4698" t="str">
            <v>Università del Salento</v>
          </cell>
          <cell r="I4698" t="str">
            <v>Lecce</v>
          </cell>
          <cell r="J4698" t="str">
            <v>Italy</v>
          </cell>
          <cell r="K4698">
            <v>2</v>
          </cell>
          <cell r="L4698" t="str">
            <v>Institute</v>
          </cell>
          <cell r="M4698">
            <v>3</v>
          </cell>
          <cell r="N4698" t="str">
            <v>Standard</v>
          </cell>
          <cell r="O4698" t="str">
            <v/>
          </cell>
          <cell r="P4698" t="str">
            <v/>
          </cell>
          <cell r="Q4698">
            <v>3</v>
          </cell>
          <cell r="R4698" t="str">
            <v>Année Philologique</v>
          </cell>
          <cell r="S4698" t="str">
            <v/>
          </cell>
        </row>
        <row r="4699">
          <cell r="E4699">
            <v>4413</v>
          </cell>
          <cell r="F4699" t="str">
            <v>Logins</v>
          </cell>
          <cell r="G4699" t="str">
            <v>201910</v>
          </cell>
          <cell r="H4699" t="str">
            <v>Università del Salento</v>
          </cell>
          <cell r="I4699" t="str">
            <v>Lecce</v>
          </cell>
          <cell r="J4699" t="str">
            <v>Italy</v>
          </cell>
          <cell r="K4699">
            <v>2</v>
          </cell>
          <cell r="L4699" t="str">
            <v>Institute</v>
          </cell>
          <cell r="M4699">
            <v>3</v>
          </cell>
          <cell r="N4699" t="str">
            <v>Standard</v>
          </cell>
          <cell r="O4699" t="str">
            <v/>
          </cell>
          <cell r="P4699" t="str">
            <v/>
          </cell>
          <cell r="Q4699">
            <v>3</v>
          </cell>
          <cell r="R4699" t="str">
            <v>Année Philologique</v>
          </cell>
          <cell r="S4699" t="str">
            <v/>
          </cell>
        </row>
        <row r="4700">
          <cell r="E4700">
            <v>4413</v>
          </cell>
          <cell r="F4700" t="str">
            <v>Logins</v>
          </cell>
          <cell r="G4700" t="str">
            <v>201911</v>
          </cell>
          <cell r="H4700" t="str">
            <v>Università del Salento</v>
          </cell>
          <cell r="I4700" t="str">
            <v>Lecce</v>
          </cell>
          <cell r="J4700" t="str">
            <v>Italy</v>
          </cell>
          <cell r="K4700">
            <v>2</v>
          </cell>
          <cell r="L4700" t="str">
            <v>Institute</v>
          </cell>
          <cell r="M4700">
            <v>3</v>
          </cell>
          <cell r="N4700" t="str">
            <v>Standard</v>
          </cell>
          <cell r="O4700" t="str">
            <v/>
          </cell>
          <cell r="P4700" t="str">
            <v/>
          </cell>
          <cell r="Q4700">
            <v>3</v>
          </cell>
          <cell r="R4700" t="str">
            <v>Année Philologique</v>
          </cell>
          <cell r="S4700" t="str">
            <v/>
          </cell>
        </row>
        <row r="4701">
          <cell r="E4701">
            <v>4413</v>
          </cell>
          <cell r="F4701" t="str">
            <v>Logins</v>
          </cell>
          <cell r="G4701" t="str">
            <v>201912</v>
          </cell>
          <cell r="H4701" t="str">
            <v>Università del Salento</v>
          </cell>
          <cell r="I4701" t="str">
            <v>Lecce</v>
          </cell>
          <cell r="J4701" t="str">
            <v>Italy</v>
          </cell>
          <cell r="K4701">
            <v>2</v>
          </cell>
          <cell r="L4701" t="str">
            <v>Institute</v>
          </cell>
          <cell r="M4701">
            <v>3</v>
          </cell>
          <cell r="N4701" t="str">
            <v>Standard</v>
          </cell>
          <cell r="O4701" t="str">
            <v/>
          </cell>
          <cell r="P4701" t="str">
            <v/>
          </cell>
          <cell r="Q4701">
            <v>3</v>
          </cell>
          <cell r="R4701" t="str">
            <v>Année Philologique</v>
          </cell>
          <cell r="S4701" t="str">
            <v/>
          </cell>
        </row>
        <row r="4702">
          <cell r="E4702">
            <v>4430</v>
          </cell>
          <cell r="F4702" t="str">
            <v>Logins</v>
          </cell>
          <cell r="G4702" t="str">
            <v>201901</v>
          </cell>
          <cell r="H4702" t="str">
            <v>Peking University Library</v>
          </cell>
          <cell r="I4702" t="str">
            <v>Beijing</v>
          </cell>
          <cell r="J4702" t="str">
            <v>China</v>
          </cell>
          <cell r="K4702">
            <v>2</v>
          </cell>
          <cell r="L4702" t="str">
            <v>Institute</v>
          </cell>
          <cell r="M4702">
            <v>3</v>
          </cell>
          <cell r="N4702" t="str">
            <v>Standard</v>
          </cell>
          <cell r="O4702" t="str">
            <v/>
          </cell>
          <cell r="P4702" t="str">
            <v/>
          </cell>
          <cell r="Q4702">
            <v>3</v>
          </cell>
          <cell r="R4702" t="str">
            <v>Année Philologique</v>
          </cell>
          <cell r="S4702" t="str">
            <v/>
          </cell>
        </row>
        <row r="4703">
          <cell r="E4703">
            <v>4430</v>
          </cell>
          <cell r="F4703" t="str">
            <v>Logins</v>
          </cell>
          <cell r="G4703" t="str">
            <v>201902</v>
          </cell>
          <cell r="H4703" t="str">
            <v>Peking University Library</v>
          </cell>
          <cell r="I4703" t="str">
            <v>Beijing</v>
          </cell>
          <cell r="J4703" t="str">
            <v>China</v>
          </cell>
          <cell r="K4703">
            <v>2</v>
          </cell>
          <cell r="L4703" t="str">
            <v>Institute</v>
          </cell>
          <cell r="M4703">
            <v>3</v>
          </cell>
          <cell r="N4703" t="str">
            <v>Standard</v>
          </cell>
          <cell r="O4703" t="str">
            <v/>
          </cell>
          <cell r="P4703" t="str">
            <v/>
          </cell>
          <cell r="Q4703">
            <v>3</v>
          </cell>
          <cell r="R4703" t="str">
            <v>Année Philologique</v>
          </cell>
          <cell r="S4703" t="str">
            <v/>
          </cell>
        </row>
        <row r="4704">
          <cell r="E4704">
            <v>4430</v>
          </cell>
          <cell r="F4704" t="str">
            <v>Logins</v>
          </cell>
          <cell r="G4704" t="str">
            <v>201903</v>
          </cell>
          <cell r="H4704" t="str">
            <v>Peking University Library</v>
          </cell>
          <cell r="I4704" t="str">
            <v>Beijing</v>
          </cell>
          <cell r="J4704" t="str">
            <v>China</v>
          </cell>
          <cell r="K4704">
            <v>2</v>
          </cell>
          <cell r="L4704" t="str">
            <v>Institute</v>
          </cell>
          <cell r="M4704">
            <v>3</v>
          </cell>
          <cell r="N4704" t="str">
            <v>Standard</v>
          </cell>
          <cell r="O4704" t="str">
            <v/>
          </cell>
          <cell r="P4704" t="str">
            <v/>
          </cell>
          <cell r="Q4704">
            <v>3</v>
          </cell>
          <cell r="R4704" t="str">
            <v>Année Philologique</v>
          </cell>
          <cell r="S4704" t="str">
            <v/>
          </cell>
        </row>
        <row r="4705">
          <cell r="E4705">
            <v>4430</v>
          </cell>
          <cell r="F4705" t="str">
            <v>Logins</v>
          </cell>
          <cell r="G4705" t="str">
            <v>201904</v>
          </cell>
          <cell r="H4705" t="str">
            <v>Peking University Library</v>
          </cell>
          <cell r="I4705" t="str">
            <v>Beijing</v>
          </cell>
          <cell r="J4705" t="str">
            <v>China</v>
          </cell>
          <cell r="K4705">
            <v>2</v>
          </cell>
          <cell r="L4705" t="str">
            <v>Institute</v>
          </cell>
          <cell r="M4705">
            <v>3</v>
          </cell>
          <cell r="N4705" t="str">
            <v>Standard</v>
          </cell>
          <cell r="O4705" t="str">
            <v/>
          </cell>
          <cell r="P4705" t="str">
            <v/>
          </cell>
          <cell r="Q4705">
            <v>3</v>
          </cell>
          <cell r="R4705" t="str">
            <v>Année Philologique</v>
          </cell>
          <cell r="S4705" t="str">
            <v/>
          </cell>
        </row>
        <row r="4706">
          <cell r="E4706">
            <v>4430</v>
          </cell>
          <cell r="F4706" t="str">
            <v>Logins</v>
          </cell>
          <cell r="G4706" t="str">
            <v>201905</v>
          </cell>
          <cell r="H4706" t="str">
            <v>Peking University Library</v>
          </cell>
          <cell r="I4706" t="str">
            <v>Beijing</v>
          </cell>
          <cell r="J4706" t="str">
            <v>China</v>
          </cell>
          <cell r="K4706">
            <v>2</v>
          </cell>
          <cell r="L4706" t="str">
            <v>Institute</v>
          </cell>
          <cell r="M4706">
            <v>3</v>
          </cell>
          <cell r="N4706" t="str">
            <v>Standard</v>
          </cell>
          <cell r="O4706" t="str">
            <v/>
          </cell>
          <cell r="P4706" t="str">
            <v/>
          </cell>
          <cell r="Q4706">
            <v>3</v>
          </cell>
          <cell r="R4706" t="str">
            <v>Année Philologique</v>
          </cell>
          <cell r="S4706" t="str">
            <v/>
          </cell>
        </row>
        <row r="4707">
          <cell r="E4707">
            <v>4430</v>
          </cell>
          <cell r="F4707" t="str">
            <v>Logins</v>
          </cell>
          <cell r="G4707" t="str">
            <v>201906</v>
          </cell>
          <cell r="H4707" t="str">
            <v>Peking University Library</v>
          </cell>
          <cell r="I4707" t="str">
            <v>Beijing</v>
          </cell>
          <cell r="J4707" t="str">
            <v>China</v>
          </cell>
          <cell r="K4707">
            <v>2</v>
          </cell>
          <cell r="L4707" t="str">
            <v>Institute</v>
          </cell>
          <cell r="M4707">
            <v>3</v>
          </cell>
          <cell r="N4707" t="str">
            <v>Standard</v>
          </cell>
          <cell r="O4707" t="str">
            <v/>
          </cell>
          <cell r="P4707" t="str">
            <v/>
          </cell>
          <cell r="Q4707">
            <v>3</v>
          </cell>
          <cell r="R4707" t="str">
            <v>Année Philologique</v>
          </cell>
          <cell r="S4707" t="str">
            <v/>
          </cell>
        </row>
        <row r="4708">
          <cell r="E4708">
            <v>4430</v>
          </cell>
          <cell r="F4708" t="str">
            <v>Logins</v>
          </cell>
          <cell r="G4708" t="str">
            <v>201907</v>
          </cell>
          <cell r="H4708" t="str">
            <v>Peking University Library</v>
          </cell>
          <cell r="I4708" t="str">
            <v>Beijing</v>
          </cell>
          <cell r="J4708" t="str">
            <v>China</v>
          </cell>
          <cell r="K4708">
            <v>2</v>
          </cell>
          <cell r="L4708" t="str">
            <v>Institute</v>
          </cell>
          <cell r="M4708">
            <v>3</v>
          </cell>
          <cell r="N4708" t="str">
            <v>Standard</v>
          </cell>
          <cell r="O4708" t="str">
            <v/>
          </cell>
          <cell r="P4708" t="str">
            <v/>
          </cell>
          <cell r="Q4708">
            <v>3</v>
          </cell>
          <cell r="R4708" t="str">
            <v>Année Philologique</v>
          </cell>
          <cell r="S4708" t="str">
            <v/>
          </cell>
        </row>
        <row r="4709">
          <cell r="E4709">
            <v>4430</v>
          </cell>
          <cell r="F4709" t="str">
            <v>Logins</v>
          </cell>
          <cell r="G4709" t="str">
            <v>201908</v>
          </cell>
          <cell r="H4709" t="str">
            <v>Peking University Library</v>
          </cell>
          <cell r="I4709" t="str">
            <v>Beijing</v>
          </cell>
          <cell r="J4709" t="str">
            <v>China</v>
          </cell>
          <cell r="K4709">
            <v>2</v>
          </cell>
          <cell r="L4709" t="str">
            <v>Institute</v>
          </cell>
          <cell r="M4709">
            <v>3</v>
          </cell>
          <cell r="N4709" t="str">
            <v>Standard</v>
          </cell>
          <cell r="O4709" t="str">
            <v/>
          </cell>
          <cell r="P4709" t="str">
            <v/>
          </cell>
          <cell r="Q4709">
            <v>3</v>
          </cell>
          <cell r="R4709" t="str">
            <v>Année Philologique</v>
          </cell>
          <cell r="S4709" t="str">
            <v/>
          </cell>
        </row>
        <row r="4710">
          <cell r="E4710">
            <v>4430</v>
          </cell>
          <cell r="F4710" t="str">
            <v>Logins</v>
          </cell>
          <cell r="G4710" t="str">
            <v>201909</v>
          </cell>
          <cell r="H4710" t="str">
            <v>Peking University Library</v>
          </cell>
          <cell r="I4710" t="str">
            <v>Beijing</v>
          </cell>
          <cell r="J4710" t="str">
            <v>China</v>
          </cell>
          <cell r="K4710">
            <v>2</v>
          </cell>
          <cell r="L4710" t="str">
            <v>Institute</v>
          </cell>
          <cell r="M4710">
            <v>3</v>
          </cell>
          <cell r="N4710" t="str">
            <v>Standard</v>
          </cell>
          <cell r="O4710" t="str">
            <v/>
          </cell>
          <cell r="P4710" t="str">
            <v/>
          </cell>
          <cell r="Q4710">
            <v>3</v>
          </cell>
          <cell r="R4710" t="str">
            <v>Année Philologique</v>
          </cell>
          <cell r="S4710" t="str">
            <v/>
          </cell>
        </row>
        <row r="4711">
          <cell r="E4711">
            <v>4430</v>
          </cell>
          <cell r="F4711" t="str">
            <v>Logins</v>
          </cell>
          <cell r="G4711" t="str">
            <v>201910</v>
          </cell>
          <cell r="H4711" t="str">
            <v>Peking University Library</v>
          </cell>
          <cell r="I4711" t="str">
            <v>Beijing</v>
          </cell>
          <cell r="J4711" t="str">
            <v>China</v>
          </cell>
          <cell r="K4711">
            <v>2</v>
          </cell>
          <cell r="L4711" t="str">
            <v>Institute</v>
          </cell>
          <cell r="M4711">
            <v>3</v>
          </cell>
          <cell r="N4711" t="str">
            <v>Standard</v>
          </cell>
          <cell r="O4711" t="str">
            <v/>
          </cell>
          <cell r="P4711" t="str">
            <v/>
          </cell>
          <cell r="Q4711">
            <v>3</v>
          </cell>
          <cell r="R4711" t="str">
            <v>Année Philologique</v>
          </cell>
          <cell r="S4711" t="str">
            <v/>
          </cell>
        </row>
        <row r="4712">
          <cell r="E4712">
            <v>4430</v>
          </cell>
          <cell r="F4712" t="str">
            <v>Logins</v>
          </cell>
          <cell r="G4712" t="str">
            <v>201911</v>
          </cell>
          <cell r="H4712" t="str">
            <v>Peking University Library</v>
          </cell>
          <cell r="I4712" t="str">
            <v>Beijing</v>
          </cell>
          <cell r="J4712" t="str">
            <v>China</v>
          </cell>
          <cell r="K4712">
            <v>2</v>
          </cell>
          <cell r="L4712" t="str">
            <v>Institute</v>
          </cell>
          <cell r="M4712">
            <v>3</v>
          </cell>
          <cell r="N4712" t="str">
            <v>Standard</v>
          </cell>
          <cell r="O4712" t="str">
            <v/>
          </cell>
          <cell r="P4712" t="str">
            <v/>
          </cell>
          <cell r="Q4712">
            <v>3</v>
          </cell>
          <cell r="R4712" t="str">
            <v>Année Philologique</v>
          </cell>
          <cell r="S4712" t="str">
            <v/>
          </cell>
        </row>
        <row r="4713">
          <cell r="E4713">
            <v>4430</v>
          </cell>
          <cell r="F4713" t="str">
            <v>Logins</v>
          </cell>
          <cell r="G4713" t="str">
            <v>201912</v>
          </cell>
          <cell r="H4713" t="str">
            <v>Peking University Library</v>
          </cell>
          <cell r="I4713" t="str">
            <v>Beijing</v>
          </cell>
          <cell r="J4713" t="str">
            <v>China</v>
          </cell>
          <cell r="K4713">
            <v>2</v>
          </cell>
          <cell r="L4713" t="str">
            <v>Institute</v>
          </cell>
          <cell r="M4713">
            <v>3</v>
          </cell>
          <cell r="N4713" t="str">
            <v>Standard</v>
          </cell>
          <cell r="O4713" t="str">
            <v/>
          </cell>
          <cell r="P4713" t="str">
            <v/>
          </cell>
          <cell r="Q4713">
            <v>3</v>
          </cell>
          <cell r="R4713" t="str">
            <v>Année Philologique</v>
          </cell>
          <cell r="S4713" t="str">
            <v/>
          </cell>
        </row>
        <row r="4714">
          <cell r="E4714">
            <v>4466</v>
          </cell>
          <cell r="F4714" t="str">
            <v>Logins</v>
          </cell>
          <cell r="G4714" t="str">
            <v>201911</v>
          </cell>
          <cell r="H4714" t="str">
            <v>Southwest University</v>
          </cell>
          <cell r="I4714" t="str">
            <v>Chongqing</v>
          </cell>
          <cell r="J4714" t="str">
            <v>China</v>
          </cell>
          <cell r="K4714">
            <v>2</v>
          </cell>
          <cell r="L4714" t="str">
            <v>Institute</v>
          </cell>
          <cell r="M4714">
            <v>1</v>
          </cell>
          <cell r="N4714" t="str">
            <v>Test</v>
          </cell>
          <cell r="O4714" t="str">
            <v/>
          </cell>
          <cell r="P4714" t="str">
            <v/>
          </cell>
          <cell r="Q4714">
            <v>40</v>
          </cell>
          <cell r="R4714" t="str">
            <v>Année Philologique</v>
          </cell>
          <cell r="S4714" t="str">
            <v/>
          </cell>
        </row>
        <row r="4715">
          <cell r="E4715">
            <v>4525</v>
          </cell>
          <cell r="F4715" t="str">
            <v>Logins</v>
          </cell>
          <cell r="G4715" t="str">
            <v>201901</v>
          </cell>
          <cell r="H4715" t="str">
            <v>Université d'Orléans</v>
          </cell>
          <cell r="I4715" t="str">
            <v>Orléans</v>
          </cell>
          <cell r="J4715" t="str">
            <v>France</v>
          </cell>
          <cell r="K4715">
            <v>2</v>
          </cell>
          <cell r="L4715" t="str">
            <v>Institute</v>
          </cell>
          <cell r="M4715">
            <v>3</v>
          </cell>
          <cell r="N4715" t="str">
            <v>Standard</v>
          </cell>
          <cell r="O4715" t="str">
            <v/>
          </cell>
          <cell r="P4715" t="str">
            <v/>
          </cell>
          <cell r="Q4715">
            <v>3</v>
          </cell>
          <cell r="R4715" t="str">
            <v>Année Philologique</v>
          </cell>
          <cell r="S4715" t="str">
            <v/>
          </cell>
        </row>
        <row r="4716">
          <cell r="E4716">
            <v>4525</v>
          </cell>
          <cell r="F4716" t="str">
            <v>Logins</v>
          </cell>
          <cell r="G4716" t="str">
            <v>201902</v>
          </cell>
          <cell r="H4716" t="str">
            <v>Université d'Orléans</v>
          </cell>
          <cell r="I4716" t="str">
            <v>Orléans</v>
          </cell>
          <cell r="J4716" t="str">
            <v>France</v>
          </cell>
          <cell r="K4716">
            <v>2</v>
          </cell>
          <cell r="L4716" t="str">
            <v>Institute</v>
          </cell>
          <cell r="M4716">
            <v>3</v>
          </cell>
          <cell r="N4716" t="str">
            <v>Standard</v>
          </cell>
          <cell r="O4716" t="str">
            <v/>
          </cell>
          <cell r="P4716" t="str">
            <v/>
          </cell>
          <cell r="Q4716">
            <v>3</v>
          </cell>
          <cell r="R4716" t="str">
            <v>Année Philologique</v>
          </cell>
          <cell r="S4716" t="str">
            <v/>
          </cell>
        </row>
        <row r="4717">
          <cell r="E4717">
            <v>4525</v>
          </cell>
          <cell r="F4717" t="str">
            <v>Logins</v>
          </cell>
          <cell r="G4717" t="str">
            <v>201903</v>
          </cell>
          <cell r="H4717" t="str">
            <v>Université d'Orléans</v>
          </cell>
          <cell r="I4717" t="str">
            <v>Orléans</v>
          </cell>
          <cell r="J4717" t="str">
            <v>France</v>
          </cell>
          <cell r="K4717">
            <v>2</v>
          </cell>
          <cell r="L4717" t="str">
            <v>Institute</v>
          </cell>
          <cell r="M4717">
            <v>3</v>
          </cell>
          <cell r="N4717" t="str">
            <v>Standard</v>
          </cell>
          <cell r="O4717" t="str">
            <v/>
          </cell>
          <cell r="P4717" t="str">
            <v/>
          </cell>
          <cell r="Q4717">
            <v>3</v>
          </cell>
          <cell r="R4717" t="str">
            <v>Année Philologique</v>
          </cell>
          <cell r="S4717" t="str">
            <v/>
          </cell>
        </row>
        <row r="4718">
          <cell r="E4718">
            <v>4525</v>
          </cell>
          <cell r="F4718" t="str">
            <v>Logins</v>
          </cell>
          <cell r="G4718" t="str">
            <v>201904</v>
          </cell>
          <cell r="H4718" t="str">
            <v>Université d'Orléans</v>
          </cell>
          <cell r="I4718" t="str">
            <v>Orléans</v>
          </cell>
          <cell r="J4718" t="str">
            <v>France</v>
          </cell>
          <cell r="K4718">
            <v>2</v>
          </cell>
          <cell r="L4718" t="str">
            <v>Institute</v>
          </cell>
          <cell r="M4718">
            <v>3</v>
          </cell>
          <cell r="N4718" t="str">
            <v>Standard</v>
          </cell>
          <cell r="O4718" t="str">
            <v/>
          </cell>
          <cell r="P4718" t="str">
            <v/>
          </cell>
          <cell r="Q4718">
            <v>3</v>
          </cell>
          <cell r="R4718" t="str">
            <v>Année Philologique</v>
          </cell>
          <cell r="S4718" t="str">
            <v/>
          </cell>
        </row>
        <row r="4719">
          <cell r="E4719">
            <v>4525</v>
          </cell>
          <cell r="F4719" t="str">
            <v>Logins</v>
          </cell>
          <cell r="G4719" t="str">
            <v>201905</v>
          </cell>
          <cell r="H4719" t="str">
            <v>Université d'Orléans</v>
          </cell>
          <cell r="I4719" t="str">
            <v>Orléans</v>
          </cell>
          <cell r="J4719" t="str">
            <v>France</v>
          </cell>
          <cell r="K4719">
            <v>2</v>
          </cell>
          <cell r="L4719" t="str">
            <v>Institute</v>
          </cell>
          <cell r="M4719">
            <v>3</v>
          </cell>
          <cell r="N4719" t="str">
            <v>Standard</v>
          </cell>
          <cell r="O4719" t="str">
            <v/>
          </cell>
          <cell r="P4719" t="str">
            <v/>
          </cell>
          <cell r="Q4719">
            <v>3</v>
          </cell>
          <cell r="R4719" t="str">
            <v>Année Philologique</v>
          </cell>
          <cell r="S4719" t="str">
            <v/>
          </cell>
        </row>
        <row r="4720">
          <cell r="E4720">
            <v>4525</v>
          </cell>
          <cell r="F4720" t="str">
            <v>Logins</v>
          </cell>
          <cell r="G4720" t="str">
            <v>201906</v>
          </cell>
          <cell r="H4720" t="str">
            <v>Université d'Orléans</v>
          </cell>
          <cell r="I4720" t="str">
            <v>Orléans</v>
          </cell>
          <cell r="J4720" t="str">
            <v>France</v>
          </cell>
          <cell r="K4720">
            <v>2</v>
          </cell>
          <cell r="L4720" t="str">
            <v>Institute</v>
          </cell>
          <cell r="M4720">
            <v>3</v>
          </cell>
          <cell r="N4720" t="str">
            <v>Standard</v>
          </cell>
          <cell r="O4720" t="str">
            <v/>
          </cell>
          <cell r="P4720" t="str">
            <v/>
          </cell>
          <cell r="Q4720">
            <v>3</v>
          </cell>
          <cell r="R4720" t="str">
            <v>Année Philologique</v>
          </cell>
          <cell r="S4720" t="str">
            <v/>
          </cell>
        </row>
        <row r="4721">
          <cell r="E4721">
            <v>4525</v>
          </cell>
          <cell r="F4721" t="str">
            <v>Logins</v>
          </cell>
          <cell r="G4721" t="str">
            <v>201908</v>
          </cell>
          <cell r="H4721" t="str">
            <v>Université d'Orléans</v>
          </cell>
          <cell r="I4721" t="str">
            <v>Orléans</v>
          </cell>
          <cell r="J4721" t="str">
            <v>France</v>
          </cell>
          <cell r="K4721">
            <v>2</v>
          </cell>
          <cell r="L4721" t="str">
            <v>Institute</v>
          </cell>
          <cell r="M4721">
            <v>3</v>
          </cell>
          <cell r="N4721" t="str">
            <v>Standard</v>
          </cell>
          <cell r="O4721" t="str">
            <v/>
          </cell>
          <cell r="P4721" t="str">
            <v/>
          </cell>
          <cell r="Q4721">
            <v>3</v>
          </cell>
          <cell r="R4721" t="str">
            <v>Année Philologique</v>
          </cell>
          <cell r="S4721" t="str">
            <v/>
          </cell>
        </row>
        <row r="4722">
          <cell r="E4722">
            <v>4525</v>
          </cell>
          <cell r="F4722" t="str">
            <v>Logins</v>
          </cell>
          <cell r="G4722" t="str">
            <v>201909</v>
          </cell>
          <cell r="H4722" t="str">
            <v>Université d'Orléans</v>
          </cell>
          <cell r="I4722" t="str">
            <v>Orléans</v>
          </cell>
          <cell r="J4722" t="str">
            <v>France</v>
          </cell>
          <cell r="K4722">
            <v>2</v>
          </cell>
          <cell r="L4722" t="str">
            <v>Institute</v>
          </cell>
          <cell r="M4722">
            <v>3</v>
          </cell>
          <cell r="N4722" t="str">
            <v>Standard</v>
          </cell>
          <cell r="O4722" t="str">
            <v/>
          </cell>
          <cell r="P4722" t="str">
            <v/>
          </cell>
          <cell r="Q4722">
            <v>3</v>
          </cell>
          <cell r="R4722" t="str">
            <v>Année Philologique</v>
          </cell>
          <cell r="S4722" t="str">
            <v/>
          </cell>
        </row>
        <row r="4723">
          <cell r="E4723">
            <v>4525</v>
          </cell>
          <cell r="F4723" t="str">
            <v>Logins</v>
          </cell>
          <cell r="G4723" t="str">
            <v>201910</v>
          </cell>
          <cell r="H4723" t="str">
            <v>Université d'Orléans</v>
          </cell>
          <cell r="I4723" t="str">
            <v>Orléans</v>
          </cell>
          <cell r="J4723" t="str">
            <v>France</v>
          </cell>
          <cell r="K4723">
            <v>2</v>
          </cell>
          <cell r="L4723" t="str">
            <v>Institute</v>
          </cell>
          <cell r="M4723">
            <v>3</v>
          </cell>
          <cell r="N4723" t="str">
            <v>Standard</v>
          </cell>
          <cell r="O4723" t="str">
            <v/>
          </cell>
          <cell r="P4723" t="str">
            <v/>
          </cell>
          <cell r="Q4723">
            <v>3</v>
          </cell>
          <cell r="R4723" t="str">
            <v>Année Philologique</v>
          </cell>
          <cell r="S4723" t="str">
            <v/>
          </cell>
        </row>
        <row r="4724">
          <cell r="E4724">
            <v>4525</v>
          </cell>
          <cell r="F4724" t="str">
            <v>Logins</v>
          </cell>
          <cell r="G4724" t="str">
            <v>201911</v>
          </cell>
          <cell r="H4724" t="str">
            <v>Université d'Orléans</v>
          </cell>
          <cell r="I4724" t="str">
            <v>Orléans</v>
          </cell>
          <cell r="J4724" t="str">
            <v>France</v>
          </cell>
          <cell r="K4724">
            <v>2</v>
          </cell>
          <cell r="L4724" t="str">
            <v>Institute</v>
          </cell>
          <cell r="M4724">
            <v>3</v>
          </cell>
          <cell r="N4724" t="str">
            <v>Standard</v>
          </cell>
          <cell r="O4724" t="str">
            <v/>
          </cell>
          <cell r="P4724" t="str">
            <v/>
          </cell>
          <cell r="Q4724">
            <v>3</v>
          </cell>
          <cell r="R4724" t="str">
            <v>Année Philologique</v>
          </cell>
          <cell r="S4724" t="str">
            <v/>
          </cell>
        </row>
        <row r="4725">
          <cell r="E4725">
            <v>4525</v>
          </cell>
          <cell r="F4725" t="str">
            <v>Logins</v>
          </cell>
          <cell r="G4725" t="str">
            <v>201912</v>
          </cell>
          <cell r="H4725" t="str">
            <v>Université d'Orléans</v>
          </cell>
          <cell r="I4725" t="str">
            <v>Orléans</v>
          </cell>
          <cell r="J4725" t="str">
            <v>France</v>
          </cell>
          <cell r="K4725">
            <v>2</v>
          </cell>
          <cell r="L4725" t="str">
            <v>Institute</v>
          </cell>
          <cell r="M4725">
            <v>3</v>
          </cell>
          <cell r="N4725" t="str">
            <v>Standard</v>
          </cell>
          <cell r="O4725" t="str">
            <v/>
          </cell>
          <cell r="P4725" t="str">
            <v/>
          </cell>
          <cell r="Q4725">
            <v>3</v>
          </cell>
          <cell r="R4725" t="str">
            <v>Année Philologique</v>
          </cell>
          <cell r="S4725" t="str">
            <v/>
          </cell>
        </row>
        <row r="4726">
          <cell r="E4726">
            <v>4536</v>
          </cell>
          <cell r="F4726" t="str">
            <v>Logins</v>
          </cell>
          <cell r="G4726" t="str">
            <v>201901</v>
          </cell>
          <cell r="H4726" t="str">
            <v>UNED (Universidad Nacional de Educación a Distancia)</v>
          </cell>
          <cell r="I4726" t="str">
            <v>Madrid</v>
          </cell>
          <cell r="J4726" t="str">
            <v>Spain</v>
          </cell>
          <cell r="K4726">
            <v>2</v>
          </cell>
          <cell r="L4726" t="str">
            <v>Institute</v>
          </cell>
          <cell r="M4726">
            <v>3</v>
          </cell>
          <cell r="N4726" t="str">
            <v>Standard</v>
          </cell>
          <cell r="O4726" t="str">
            <v/>
          </cell>
          <cell r="P4726" t="str">
            <v/>
          </cell>
          <cell r="Q4726">
            <v>3</v>
          </cell>
          <cell r="R4726" t="str">
            <v>Année Philologique</v>
          </cell>
          <cell r="S4726" t="str">
            <v/>
          </cell>
        </row>
        <row r="4727">
          <cell r="E4727">
            <v>4536</v>
          </cell>
          <cell r="F4727" t="str">
            <v>Logins</v>
          </cell>
          <cell r="G4727" t="str">
            <v>201903</v>
          </cell>
          <cell r="H4727" t="str">
            <v>UNED (Universidad Nacional de Educación a Distancia)</v>
          </cell>
          <cell r="I4727" t="str">
            <v>Madrid</v>
          </cell>
          <cell r="J4727" t="str">
            <v>Spain</v>
          </cell>
          <cell r="K4727">
            <v>2</v>
          </cell>
          <cell r="L4727" t="str">
            <v>Institute</v>
          </cell>
          <cell r="M4727">
            <v>3</v>
          </cell>
          <cell r="N4727" t="str">
            <v>Standard</v>
          </cell>
          <cell r="O4727" t="str">
            <v/>
          </cell>
          <cell r="P4727" t="str">
            <v/>
          </cell>
          <cell r="Q4727">
            <v>3</v>
          </cell>
          <cell r="R4727" t="str">
            <v>Année Philologique</v>
          </cell>
          <cell r="S4727" t="str">
            <v/>
          </cell>
        </row>
        <row r="4728">
          <cell r="E4728">
            <v>4536</v>
          </cell>
          <cell r="F4728" t="str">
            <v>Logins</v>
          </cell>
          <cell r="G4728" t="str">
            <v>201904</v>
          </cell>
          <cell r="H4728" t="str">
            <v>UNED (Universidad Nacional de Educación a Distancia)</v>
          </cell>
          <cell r="I4728" t="str">
            <v>Madrid</v>
          </cell>
          <cell r="J4728" t="str">
            <v>Spain</v>
          </cell>
          <cell r="K4728">
            <v>2</v>
          </cell>
          <cell r="L4728" t="str">
            <v>Institute</v>
          </cell>
          <cell r="M4728">
            <v>3</v>
          </cell>
          <cell r="N4728" t="str">
            <v>Standard</v>
          </cell>
          <cell r="O4728" t="str">
            <v/>
          </cell>
          <cell r="P4728" t="str">
            <v/>
          </cell>
          <cell r="Q4728">
            <v>3</v>
          </cell>
          <cell r="R4728" t="str">
            <v>Année Philologique</v>
          </cell>
          <cell r="S4728" t="str">
            <v/>
          </cell>
        </row>
        <row r="4729">
          <cell r="E4729">
            <v>4536</v>
          </cell>
          <cell r="F4729" t="str">
            <v>Logins</v>
          </cell>
          <cell r="G4729" t="str">
            <v>201906</v>
          </cell>
          <cell r="H4729" t="str">
            <v>UNED (Universidad Nacional de Educación a Distancia)</v>
          </cell>
          <cell r="I4729" t="str">
            <v>Madrid</v>
          </cell>
          <cell r="J4729" t="str">
            <v>Spain</v>
          </cell>
          <cell r="K4729">
            <v>2</v>
          </cell>
          <cell r="L4729" t="str">
            <v>Institute</v>
          </cell>
          <cell r="M4729">
            <v>3</v>
          </cell>
          <cell r="N4729" t="str">
            <v>Standard</v>
          </cell>
          <cell r="O4729" t="str">
            <v/>
          </cell>
          <cell r="P4729" t="str">
            <v/>
          </cell>
          <cell r="Q4729">
            <v>3</v>
          </cell>
          <cell r="R4729" t="str">
            <v>Année Philologique</v>
          </cell>
          <cell r="S4729" t="str">
            <v/>
          </cell>
        </row>
        <row r="4730">
          <cell r="E4730">
            <v>4536</v>
          </cell>
          <cell r="F4730" t="str">
            <v>Logins</v>
          </cell>
          <cell r="G4730" t="str">
            <v>201907</v>
          </cell>
          <cell r="H4730" t="str">
            <v>UNED (Universidad Nacional de Educación a Distancia)</v>
          </cell>
          <cell r="I4730" t="str">
            <v>Madrid</v>
          </cell>
          <cell r="J4730" t="str">
            <v>Spain</v>
          </cell>
          <cell r="K4730">
            <v>2</v>
          </cell>
          <cell r="L4730" t="str">
            <v>Institute</v>
          </cell>
          <cell r="M4730">
            <v>3</v>
          </cell>
          <cell r="N4730" t="str">
            <v>Standard</v>
          </cell>
          <cell r="O4730" t="str">
            <v/>
          </cell>
          <cell r="P4730" t="str">
            <v/>
          </cell>
          <cell r="Q4730">
            <v>3</v>
          </cell>
          <cell r="R4730" t="str">
            <v>Année Philologique</v>
          </cell>
          <cell r="S4730" t="str">
            <v/>
          </cell>
        </row>
        <row r="4731">
          <cell r="E4731">
            <v>4536</v>
          </cell>
          <cell r="F4731" t="str">
            <v>Logins</v>
          </cell>
          <cell r="G4731" t="str">
            <v>201910</v>
          </cell>
          <cell r="H4731" t="str">
            <v>UNED (Universidad Nacional de Educación a Distancia)</v>
          </cell>
          <cell r="I4731" t="str">
            <v>Madrid</v>
          </cell>
          <cell r="J4731" t="str">
            <v>Spain</v>
          </cell>
          <cell r="K4731">
            <v>2</v>
          </cell>
          <cell r="L4731" t="str">
            <v>Institute</v>
          </cell>
          <cell r="M4731">
            <v>3</v>
          </cell>
          <cell r="N4731" t="str">
            <v>Standard</v>
          </cell>
          <cell r="O4731" t="str">
            <v/>
          </cell>
          <cell r="P4731" t="str">
            <v/>
          </cell>
          <cell r="Q4731">
            <v>3</v>
          </cell>
          <cell r="R4731" t="str">
            <v>Année Philologique</v>
          </cell>
          <cell r="S4731" t="str">
            <v/>
          </cell>
        </row>
        <row r="4732">
          <cell r="E4732">
            <v>4536</v>
          </cell>
          <cell r="F4732" t="str">
            <v>Logins</v>
          </cell>
          <cell r="G4732" t="str">
            <v>201911</v>
          </cell>
          <cell r="H4732" t="str">
            <v>UNED (Universidad Nacional de Educación a Distancia)</v>
          </cell>
          <cell r="I4732" t="str">
            <v>Madrid</v>
          </cell>
          <cell r="J4732" t="str">
            <v>Spain</v>
          </cell>
          <cell r="K4732">
            <v>2</v>
          </cell>
          <cell r="L4732" t="str">
            <v>Institute</v>
          </cell>
          <cell r="M4732">
            <v>3</v>
          </cell>
          <cell r="N4732" t="str">
            <v>Standard</v>
          </cell>
          <cell r="O4732" t="str">
            <v/>
          </cell>
          <cell r="P4732" t="str">
            <v/>
          </cell>
          <cell r="Q4732">
            <v>3</v>
          </cell>
          <cell r="R4732" t="str">
            <v>Année Philologique</v>
          </cell>
          <cell r="S4732" t="str">
            <v/>
          </cell>
        </row>
        <row r="4733">
          <cell r="E4733">
            <v>4536</v>
          </cell>
          <cell r="F4733" t="str">
            <v>Logins</v>
          </cell>
          <cell r="G4733" t="str">
            <v>201912</v>
          </cell>
          <cell r="H4733" t="str">
            <v>UNED (Universidad Nacional de Educación a Distancia)</v>
          </cell>
          <cell r="I4733" t="str">
            <v>Madrid</v>
          </cell>
          <cell r="J4733" t="str">
            <v>Spain</v>
          </cell>
          <cell r="K4733">
            <v>2</v>
          </cell>
          <cell r="L4733" t="str">
            <v>Institute</v>
          </cell>
          <cell r="M4733">
            <v>3</v>
          </cell>
          <cell r="N4733" t="str">
            <v>Standard</v>
          </cell>
          <cell r="O4733" t="str">
            <v/>
          </cell>
          <cell r="P4733" t="str">
            <v/>
          </cell>
          <cell r="Q4733">
            <v>3</v>
          </cell>
          <cell r="R4733" t="str">
            <v>Année Philologique</v>
          </cell>
          <cell r="S4733" t="str">
            <v/>
          </cell>
        </row>
        <row r="4734">
          <cell r="E4734">
            <v>4549</v>
          </cell>
          <cell r="F4734" t="str">
            <v>Logins</v>
          </cell>
          <cell r="G4734" t="str">
            <v>201901</v>
          </cell>
          <cell r="H4734" t="str">
            <v>Vassar College</v>
          </cell>
          <cell r="I4734" t="str">
            <v>Poughkeepsie</v>
          </cell>
          <cell r="J4734" t="str">
            <v>USA</v>
          </cell>
          <cell r="K4734">
            <v>1</v>
          </cell>
          <cell r="L4734" t="str">
            <v>Consortium</v>
          </cell>
          <cell r="M4734">
            <v>11</v>
          </cell>
          <cell r="N4734" t="str">
            <v>CARN-4</v>
          </cell>
          <cell r="O4734" t="str">
            <v/>
          </cell>
          <cell r="P4734" t="str">
            <v/>
          </cell>
          <cell r="Q4734">
            <v>40</v>
          </cell>
          <cell r="R4734" t="str">
            <v>Année Philologique</v>
          </cell>
          <cell r="S4734" t="str">
            <v/>
          </cell>
        </row>
        <row r="4735">
          <cell r="E4735">
            <v>4549</v>
          </cell>
          <cell r="F4735" t="str">
            <v>Logins</v>
          </cell>
          <cell r="G4735" t="str">
            <v>201902</v>
          </cell>
          <cell r="H4735" t="str">
            <v>Vassar College</v>
          </cell>
          <cell r="I4735" t="str">
            <v>Poughkeepsie</v>
          </cell>
          <cell r="J4735" t="str">
            <v>USA</v>
          </cell>
          <cell r="K4735">
            <v>1</v>
          </cell>
          <cell r="L4735" t="str">
            <v>Consortium</v>
          </cell>
          <cell r="M4735">
            <v>11</v>
          </cell>
          <cell r="N4735" t="str">
            <v>CARN-4</v>
          </cell>
          <cell r="O4735" t="str">
            <v/>
          </cell>
          <cell r="P4735" t="str">
            <v/>
          </cell>
          <cell r="Q4735">
            <v>40</v>
          </cell>
          <cell r="R4735" t="str">
            <v>Année Philologique</v>
          </cell>
          <cell r="S4735" t="str">
            <v/>
          </cell>
        </row>
        <row r="4736">
          <cell r="E4736">
            <v>4549</v>
          </cell>
          <cell r="F4736" t="str">
            <v>Logins</v>
          </cell>
          <cell r="G4736" t="str">
            <v>201903</v>
          </cell>
          <cell r="H4736" t="str">
            <v>Vassar College</v>
          </cell>
          <cell r="I4736" t="str">
            <v>Poughkeepsie</v>
          </cell>
          <cell r="J4736" t="str">
            <v>USA</v>
          </cell>
          <cell r="K4736">
            <v>1</v>
          </cell>
          <cell r="L4736" t="str">
            <v>Consortium</v>
          </cell>
          <cell r="M4736">
            <v>11</v>
          </cell>
          <cell r="N4736" t="str">
            <v>CARN-4</v>
          </cell>
          <cell r="O4736" t="str">
            <v/>
          </cell>
          <cell r="P4736" t="str">
            <v/>
          </cell>
          <cell r="Q4736">
            <v>40</v>
          </cell>
          <cell r="R4736" t="str">
            <v>Année Philologique</v>
          </cell>
          <cell r="S4736" t="str">
            <v/>
          </cell>
        </row>
        <row r="4737">
          <cell r="E4737">
            <v>4549</v>
          </cell>
          <cell r="F4737" t="str">
            <v>Logins</v>
          </cell>
          <cell r="G4737" t="str">
            <v>201904</v>
          </cell>
          <cell r="H4737" t="str">
            <v>Vassar College</v>
          </cell>
          <cell r="I4737" t="str">
            <v>Poughkeepsie</v>
          </cell>
          <cell r="J4737" t="str">
            <v>USA</v>
          </cell>
          <cell r="K4737">
            <v>1</v>
          </cell>
          <cell r="L4737" t="str">
            <v>Consortium</v>
          </cell>
          <cell r="M4737">
            <v>11</v>
          </cell>
          <cell r="N4737" t="str">
            <v>CARN-4</v>
          </cell>
          <cell r="O4737" t="str">
            <v/>
          </cell>
          <cell r="P4737" t="str">
            <v/>
          </cell>
          <cell r="Q4737">
            <v>40</v>
          </cell>
          <cell r="R4737" t="str">
            <v>Année Philologique</v>
          </cell>
          <cell r="S4737" t="str">
            <v/>
          </cell>
        </row>
        <row r="4738">
          <cell r="E4738">
            <v>4549</v>
          </cell>
          <cell r="F4738" t="str">
            <v>Logins</v>
          </cell>
          <cell r="G4738" t="str">
            <v>201905</v>
          </cell>
          <cell r="H4738" t="str">
            <v>Vassar College</v>
          </cell>
          <cell r="I4738" t="str">
            <v>Poughkeepsie</v>
          </cell>
          <cell r="J4738" t="str">
            <v>USA</v>
          </cell>
          <cell r="K4738">
            <v>1</v>
          </cell>
          <cell r="L4738" t="str">
            <v>Consortium</v>
          </cell>
          <cell r="M4738">
            <v>11</v>
          </cell>
          <cell r="N4738" t="str">
            <v>CARN-4</v>
          </cell>
          <cell r="O4738" t="str">
            <v/>
          </cell>
          <cell r="P4738" t="str">
            <v/>
          </cell>
          <cell r="Q4738">
            <v>40</v>
          </cell>
          <cell r="R4738" t="str">
            <v>Année Philologique</v>
          </cell>
          <cell r="S4738" t="str">
            <v/>
          </cell>
        </row>
        <row r="4739">
          <cell r="E4739">
            <v>4549</v>
          </cell>
          <cell r="F4739" t="str">
            <v>Logins</v>
          </cell>
          <cell r="G4739" t="str">
            <v>201906</v>
          </cell>
          <cell r="H4739" t="str">
            <v>Vassar College</v>
          </cell>
          <cell r="I4739" t="str">
            <v>Poughkeepsie</v>
          </cell>
          <cell r="J4739" t="str">
            <v>USA</v>
          </cell>
          <cell r="K4739">
            <v>1</v>
          </cell>
          <cell r="L4739" t="str">
            <v>Consortium</v>
          </cell>
          <cell r="M4739">
            <v>11</v>
          </cell>
          <cell r="N4739" t="str">
            <v>CARN-4</v>
          </cell>
          <cell r="O4739" t="str">
            <v/>
          </cell>
          <cell r="P4739" t="str">
            <v/>
          </cell>
          <cell r="Q4739">
            <v>40</v>
          </cell>
          <cell r="R4739" t="str">
            <v>Année Philologique</v>
          </cell>
          <cell r="S4739" t="str">
            <v/>
          </cell>
        </row>
        <row r="4740">
          <cell r="E4740">
            <v>4549</v>
          </cell>
          <cell r="F4740" t="str">
            <v>Logins</v>
          </cell>
          <cell r="G4740" t="str">
            <v>201907</v>
          </cell>
          <cell r="H4740" t="str">
            <v>Vassar College</v>
          </cell>
          <cell r="I4740" t="str">
            <v>Poughkeepsie</v>
          </cell>
          <cell r="J4740" t="str">
            <v>USA</v>
          </cell>
          <cell r="K4740">
            <v>1</v>
          </cell>
          <cell r="L4740" t="str">
            <v>Consortium</v>
          </cell>
          <cell r="M4740">
            <v>11</v>
          </cell>
          <cell r="N4740" t="str">
            <v>CARN-4</v>
          </cell>
          <cell r="O4740" t="str">
            <v/>
          </cell>
          <cell r="P4740" t="str">
            <v/>
          </cell>
          <cell r="Q4740">
            <v>40</v>
          </cell>
          <cell r="R4740" t="str">
            <v>Année Philologique</v>
          </cell>
          <cell r="S4740" t="str">
            <v/>
          </cell>
        </row>
        <row r="4741">
          <cell r="E4741">
            <v>4549</v>
          </cell>
          <cell r="F4741" t="str">
            <v>Logins</v>
          </cell>
          <cell r="G4741" t="str">
            <v>201908</v>
          </cell>
          <cell r="H4741" t="str">
            <v>Vassar College</v>
          </cell>
          <cell r="I4741" t="str">
            <v>Poughkeepsie</v>
          </cell>
          <cell r="J4741" t="str">
            <v>USA</v>
          </cell>
          <cell r="K4741">
            <v>1</v>
          </cell>
          <cell r="L4741" t="str">
            <v>Consortium</v>
          </cell>
          <cell r="M4741">
            <v>11</v>
          </cell>
          <cell r="N4741" t="str">
            <v>CARN-4</v>
          </cell>
          <cell r="O4741" t="str">
            <v/>
          </cell>
          <cell r="P4741" t="str">
            <v/>
          </cell>
          <cell r="Q4741">
            <v>40</v>
          </cell>
          <cell r="R4741" t="str">
            <v>Année Philologique</v>
          </cell>
          <cell r="S4741" t="str">
            <v/>
          </cell>
        </row>
        <row r="4742">
          <cell r="E4742">
            <v>4549</v>
          </cell>
          <cell r="F4742" t="str">
            <v>Logins</v>
          </cell>
          <cell r="G4742" t="str">
            <v>201909</v>
          </cell>
          <cell r="H4742" t="str">
            <v>Vassar College</v>
          </cell>
          <cell r="I4742" t="str">
            <v>Poughkeepsie</v>
          </cell>
          <cell r="J4742" t="str">
            <v>USA</v>
          </cell>
          <cell r="K4742">
            <v>1</v>
          </cell>
          <cell r="L4742" t="str">
            <v>Consortium</v>
          </cell>
          <cell r="M4742">
            <v>11</v>
          </cell>
          <cell r="N4742" t="str">
            <v>CARN-4</v>
          </cell>
          <cell r="O4742" t="str">
            <v/>
          </cell>
          <cell r="P4742" t="str">
            <v/>
          </cell>
          <cell r="Q4742">
            <v>40</v>
          </cell>
          <cell r="R4742" t="str">
            <v>Année Philologique</v>
          </cell>
          <cell r="S4742" t="str">
            <v/>
          </cell>
        </row>
        <row r="4743">
          <cell r="E4743">
            <v>4549</v>
          </cell>
          <cell r="F4743" t="str">
            <v>Logins</v>
          </cell>
          <cell r="G4743" t="str">
            <v>201910</v>
          </cell>
          <cell r="H4743" t="str">
            <v>Vassar College</v>
          </cell>
          <cell r="I4743" t="str">
            <v>Poughkeepsie</v>
          </cell>
          <cell r="J4743" t="str">
            <v>USA</v>
          </cell>
          <cell r="K4743">
            <v>1</v>
          </cell>
          <cell r="L4743" t="str">
            <v>Consortium</v>
          </cell>
          <cell r="M4743">
            <v>11</v>
          </cell>
          <cell r="N4743" t="str">
            <v>CARN-4</v>
          </cell>
          <cell r="O4743" t="str">
            <v/>
          </cell>
          <cell r="P4743" t="str">
            <v/>
          </cell>
          <cell r="Q4743">
            <v>40</v>
          </cell>
          <cell r="R4743" t="str">
            <v>Année Philologique</v>
          </cell>
          <cell r="S4743" t="str">
            <v/>
          </cell>
        </row>
        <row r="4744">
          <cell r="E4744">
            <v>4549</v>
          </cell>
          <cell r="F4744" t="str">
            <v>Logins</v>
          </cell>
          <cell r="G4744" t="str">
            <v>201911</v>
          </cell>
          <cell r="H4744" t="str">
            <v>Vassar College</v>
          </cell>
          <cell r="I4744" t="str">
            <v>Poughkeepsie</v>
          </cell>
          <cell r="J4744" t="str">
            <v>USA</v>
          </cell>
          <cell r="K4744">
            <v>1</v>
          </cell>
          <cell r="L4744" t="str">
            <v>Consortium</v>
          </cell>
          <cell r="M4744">
            <v>11</v>
          </cell>
          <cell r="N4744" t="str">
            <v>CARN-4</v>
          </cell>
          <cell r="O4744" t="str">
            <v/>
          </cell>
          <cell r="P4744" t="str">
            <v/>
          </cell>
          <cell r="Q4744">
            <v>40</v>
          </cell>
          <cell r="R4744" t="str">
            <v>Année Philologique</v>
          </cell>
          <cell r="S4744" t="str">
            <v/>
          </cell>
        </row>
        <row r="4745">
          <cell r="E4745">
            <v>4549</v>
          </cell>
          <cell r="F4745" t="str">
            <v>Logins</v>
          </cell>
          <cell r="G4745" t="str">
            <v>201912</v>
          </cell>
          <cell r="H4745" t="str">
            <v>Vassar College</v>
          </cell>
          <cell r="I4745" t="str">
            <v>Poughkeepsie</v>
          </cell>
          <cell r="J4745" t="str">
            <v>USA</v>
          </cell>
          <cell r="K4745">
            <v>1</v>
          </cell>
          <cell r="L4745" t="str">
            <v>Consortium</v>
          </cell>
          <cell r="M4745">
            <v>11</v>
          </cell>
          <cell r="N4745" t="str">
            <v>CARN-4</v>
          </cell>
          <cell r="O4745" t="str">
            <v/>
          </cell>
          <cell r="P4745" t="str">
            <v/>
          </cell>
          <cell r="Q4745">
            <v>40</v>
          </cell>
          <cell r="R4745" t="str">
            <v>Année Philologique</v>
          </cell>
          <cell r="S4745" t="str">
            <v/>
          </cell>
        </row>
        <row r="4746">
          <cell r="E4746">
            <v>4550</v>
          </cell>
          <cell r="F4746" t="str">
            <v>Logins</v>
          </cell>
          <cell r="G4746" t="str">
            <v>201901</v>
          </cell>
          <cell r="H4746" t="str">
            <v>American School of Classical Studies at Athens</v>
          </cell>
          <cell r="I4746" t="str">
            <v>Athens</v>
          </cell>
          <cell r="J4746" t="str">
            <v>Greece</v>
          </cell>
          <cell r="K4746">
            <v>2</v>
          </cell>
          <cell r="L4746" t="str">
            <v>Institute</v>
          </cell>
          <cell r="M4746">
            <v>2</v>
          </cell>
          <cell r="N4746" t="str">
            <v>Campus Wide</v>
          </cell>
          <cell r="O4746" t="str">
            <v/>
          </cell>
          <cell r="P4746" t="str">
            <v/>
          </cell>
          <cell r="Q4746">
            <v>50</v>
          </cell>
          <cell r="R4746" t="str">
            <v>Année Philologique</v>
          </cell>
          <cell r="S4746" t="str">
            <v/>
          </cell>
        </row>
        <row r="4747">
          <cell r="E4747">
            <v>4550</v>
          </cell>
          <cell r="F4747" t="str">
            <v>Logins</v>
          </cell>
          <cell r="G4747" t="str">
            <v>201902</v>
          </cell>
          <cell r="H4747" t="str">
            <v>American School of Classical Studies at Athens</v>
          </cell>
          <cell r="I4747" t="str">
            <v>Athens</v>
          </cell>
          <cell r="J4747" t="str">
            <v>Greece</v>
          </cell>
          <cell r="K4747">
            <v>2</v>
          </cell>
          <cell r="L4747" t="str">
            <v>Institute</v>
          </cell>
          <cell r="M4747">
            <v>2</v>
          </cell>
          <cell r="N4747" t="str">
            <v>Campus Wide</v>
          </cell>
          <cell r="O4747" t="str">
            <v/>
          </cell>
          <cell r="P4747" t="str">
            <v/>
          </cell>
          <cell r="Q4747">
            <v>50</v>
          </cell>
          <cell r="R4747" t="str">
            <v>Année Philologique</v>
          </cell>
          <cell r="S4747" t="str">
            <v/>
          </cell>
        </row>
        <row r="4748">
          <cell r="E4748">
            <v>4550</v>
          </cell>
          <cell r="F4748" t="str">
            <v>Logins</v>
          </cell>
          <cell r="G4748" t="str">
            <v>201903</v>
          </cell>
          <cell r="H4748" t="str">
            <v>American School of Classical Studies at Athens</v>
          </cell>
          <cell r="I4748" t="str">
            <v>Athens</v>
          </cell>
          <cell r="J4748" t="str">
            <v>Greece</v>
          </cell>
          <cell r="K4748">
            <v>2</v>
          </cell>
          <cell r="L4748" t="str">
            <v>Institute</v>
          </cell>
          <cell r="M4748">
            <v>2</v>
          </cell>
          <cell r="N4748" t="str">
            <v>Campus Wide</v>
          </cell>
          <cell r="O4748" t="str">
            <v/>
          </cell>
          <cell r="P4748" t="str">
            <v/>
          </cell>
          <cell r="Q4748">
            <v>50</v>
          </cell>
          <cell r="R4748" t="str">
            <v>Année Philologique</v>
          </cell>
          <cell r="S4748" t="str">
            <v/>
          </cell>
        </row>
        <row r="4749">
          <cell r="E4749">
            <v>4550</v>
          </cell>
          <cell r="F4749" t="str">
            <v>Logins</v>
          </cell>
          <cell r="G4749" t="str">
            <v>201905</v>
          </cell>
          <cell r="H4749" t="str">
            <v>American School of Classical Studies at Athens</v>
          </cell>
          <cell r="I4749" t="str">
            <v>Athens</v>
          </cell>
          <cell r="J4749" t="str">
            <v>Greece</v>
          </cell>
          <cell r="K4749">
            <v>2</v>
          </cell>
          <cell r="L4749" t="str">
            <v>Institute</v>
          </cell>
          <cell r="M4749">
            <v>2</v>
          </cell>
          <cell r="N4749" t="str">
            <v>Campus Wide</v>
          </cell>
          <cell r="O4749" t="str">
            <v/>
          </cell>
          <cell r="P4749" t="str">
            <v/>
          </cell>
          <cell r="Q4749">
            <v>50</v>
          </cell>
          <cell r="R4749" t="str">
            <v>Année Philologique</v>
          </cell>
          <cell r="S4749" t="str">
            <v/>
          </cell>
        </row>
        <row r="4750">
          <cell r="E4750">
            <v>4550</v>
          </cell>
          <cell r="F4750" t="str">
            <v>Logins</v>
          </cell>
          <cell r="G4750" t="str">
            <v>201906</v>
          </cell>
          <cell r="H4750" t="str">
            <v>American School of Classical Studies at Athens</v>
          </cell>
          <cell r="I4750" t="str">
            <v>Athens</v>
          </cell>
          <cell r="J4750" t="str">
            <v>Greece</v>
          </cell>
          <cell r="K4750">
            <v>2</v>
          </cell>
          <cell r="L4750" t="str">
            <v>Institute</v>
          </cell>
          <cell r="M4750">
            <v>2</v>
          </cell>
          <cell r="N4750" t="str">
            <v>Campus Wide</v>
          </cell>
          <cell r="O4750" t="str">
            <v/>
          </cell>
          <cell r="P4750" t="str">
            <v/>
          </cell>
          <cell r="Q4750">
            <v>50</v>
          </cell>
          <cell r="R4750" t="str">
            <v>Année Philologique</v>
          </cell>
          <cell r="S4750" t="str">
            <v/>
          </cell>
        </row>
        <row r="4751">
          <cell r="E4751">
            <v>4550</v>
          </cell>
          <cell r="F4751" t="str">
            <v>Logins</v>
          </cell>
          <cell r="G4751" t="str">
            <v>201907</v>
          </cell>
          <cell r="H4751" t="str">
            <v>American School of Classical Studies at Athens</v>
          </cell>
          <cell r="I4751" t="str">
            <v>Athens</v>
          </cell>
          <cell r="J4751" t="str">
            <v>Greece</v>
          </cell>
          <cell r="K4751">
            <v>2</v>
          </cell>
          <cell r="L4751" t="str">
            <v>Institute</v>
          </cell>
          <cell r="M4751">
            <v>2</v>
          </cell>
          <cell r="N4751" t="str">
            <v>Campus Wide</v>
          </cell>
          <cell r="O4751" t="str">
            <v/>
          </cell>
          <cell r="P4751" t="str">
            <v/>
          </cell>
          <cell r="Q4751">
            <v>50</v>
          </cell>
          <cell r="R4751" t="str">
            <v>Année Philologique</v>
          </cell>
          <cell r="S4751" t="str">
            <v/>
          </cell>
        </row>
        <row r="4752">
          <cell r="E4752">
            <v>4550</v>
          </cell>
          <cell r="F4752" t="str">
            <v>Logins</v>
          </cell>
          <cell r="G4752" t="str">
            <v>201908</v>
          </cell>
          <cell r="H4752" t="str">
            <v>American School of Classical Studies at Athens</v>
          </cell>
          <cell r="I4752" t="str">
            <v>Athens</v>
          </cell>
          <cell r="J4752" t="str">
            <v>Greece</v>
          </cell>
          <cell r="K4752">
            <v>2</v>
          </cell>
          <cell r="L4752" t="str">
            <v>Institute</v>
          </cell>
          <cell r="M4752">
            <v>2</v>
          </cell>
          <cell r="N4752" t="str">
            <v>Campus Wide</v>
          </cell>
          <cell r="O4752" t="str">
            <v/>
          </cell>
          <cell r="P4752" t="str">
            <v/>
          </cell>
          <cell r="Q4752">
            <v>50</v>
          </cell>
          <cell r="R4752" t="str">
            <v>Année Philologique</v>
          </cell>
          <cell r="S4752" t="str">
            <v/>
          </cell>
        </row>
        <row r="4753">
          <cell r="E4753">
            <v>4550</v>
          </cell>
          <cell r="F4753" t="str">
            <v>Logins</v>
          </cell>
          <cell r="G4753" t="str">
            <v>201909</v>
          </cell>
          <cell r="H4753" t="str">
            <v>American School of Classical Studies at Athens</v>
          </cell>
          <cell r="I4753" t="str">
            <v>Athens</v>
          </cell>
          <cell r="J4753" t="str">
            <v>Greece</v>
          </cell>
          <cell r="K4753">
            <v>2</v>
          </cell>
          <cell r="L4753" t="str">
            <v>Institute</v>
          </cell>
          <cell r="M4753">
            <v>2</v>
          </cell>
          <cell r="N4753" t="str">
            <v>Campus Wide</v>
          </cell>
          <cell r="O4753" t="str">
            <v/>
          </cell>
          <cell r="P4753" t="str">
            <v/>
          </cell>
          <cell r="Q4753">
            <v>50</v>
          </cell>
          <cell r="R4753" t="str">
            <v>Année Philologique</v>
          </cell>
          <cell r="S4753" t="str">
            <v/>
          </cell>
        </row>
        <row r="4754">
          <cell r="E4754">
            <v>4550</v>
          </cell>
          <cell r="F4754" t="str">
            <v>Logins</v>
          </cell>
          <cell r="G4754" t="str">
            <v>201910</v>
          </cell>
          <cell r="H4754" t="str">
            <v>American School of Classical Studies at Athens</v>
          </cell>
          <cell r="I4754" t="str">
            <v>Athens</v>
          </cell>
          <cell r="J4754" t="str">
            <v>Greece</v>
          </cell>
          <cell r="K4754">
            <v>2</v>
          </cell>
          <cell r="L4754" t="str">
            <v>Institute</v>
          </cell>
          <cell r="M4754">
            <v>2</v>
          </cell>
          <cell r="N4754" t="str">
            <v>Campus Wide</v>
          </cell>
          <cell r="O4754" t="str">
            <v/>
          </cell>
          <cell r="P4754" t="str">
            <v/>
          </cell>
          <cell r="Q4754">
            <v>50</v>
          </cell>
          <cell r="R4754" t="str">
            <v>Année Philologique</v>
          </cell>
          <cell r="S4754" t="str">
            <v/>
          </cell>
        </row>
        <row r="4755">
          <cell r="E4755">
            <v>4550</v>
          </cell>
          <cell r="F4755" t="str">
            <v>Logins</v>
          </cell>
          <cell r="G4755" t="str">
            <v>201911</v>
          </cell>
          <cell r="H4755" t="str">
            <v>American School of Classical Studies at Athens</v>
          </cell>
          <cell r="I4755" t="str">
            <v>Athens</v>
          </cell>
          <cell r="J4755" t="str">
            <v>Greece</v>
          </cell>
          <cell r="K4755">
            <v>2</v>
          </cell>
          <cell r="L4755" t="str">
            <v>Institute</v>
          </cell>
          <cell r="M4755">
            <v>2</v>
          </cell>
          <cell r="N4755" t="str">
            <v>Campus Wide</v>
          </cell>
          <cell r="O4755" t="str">
            <v/>
          </cell>
          <cell r="P4755" t="str">
            <v/>
          </cell>
          <cell r="Q4755">
            <v>50</v>
          </cell>
          <cell r="R4755" t="str">
            <v>Année Philologique</v>
          </cell>
          <cell r="S4755" t="str">
            <v/>
          </cell>
        </row>
        <row r="4756">
          <cell r="E4756">
            <v>4550</v>
          </cell>
          <cell r="F4756" t="str">
            <v>Logins</v>
          </cell>
          <cell r="G4756" t="str">
            <v>201912</v>
          </cell>
          <cell r="H4756" t="str">
            <v>American School of Classical Studies at Athens</v>
          </cell>
          <cell r="I4756" t="str">
            <v>Athens</v>
          </cell>
          <cell r="J4756" t="str">
            <v>Greece</v>
          </cell>
          <cell r="K4756">
            <v>2</v>
          </cell>
          <cell r="L4756" t="str">
            <v>Institute</v>
          </cell>
          <cell r="M4756">
            <v>2</v>
          </cell>
          <cell r="N4756" t="str">
            <v>Campus Wide</v>
          </cell>
          <cell r="O4756" t="str">
            <v/>
          </cell>
          <cell r="P4756" t="str">
            <v/>
          </cell>
          <cell r="Q4756">
            <v>50</v>
          </cell>
          <cell r="R4756" t="str">
            <v>Année Philologique</v>
          </cell>
          <cell r="S4756" t="str">
            <v/>
          </cell>
        </row>
        <row r="4757">
          <cell r="E4757">
            <v>4566</v>
          </cell>
          <cell r="F4757" t="str">
            <v>Logins</v>
          </cell>
          <cell r="G4757" t="str">
            <v>201901</v>
          </cell>
          <cell r="H4757" t="str">
            <v>Lawrence University</v>
          </cell>
          <cell r="I4757" t="str">
            <v>Appleton</v>
          </cell>
          <cell r="J4757" t="str">
            <v>USA</v>
          </cell>
          <cell r="K4757">
            <v>2</v>
          </cell>
          <cell r="L4757" t="str">
            <v>Institute</v>
          </cell>
          <cell r="M4757">
            <v>11</v>
          </cell>
          <cell r="N4757" t="str">
            <v>CARN-4</v>
          </cell>
          <cell r="O4757" t="str">
            <v/>
          </cell>
          <cell r="P4757" t="str">
            <v/>
          </cell>
          <cell r="Q4757">
            <v>2</v>
          </cell>
          <cell r="R4757" t="str">
            <v>Année Philologique</v>
          </cell>
          <cell r="S4757" t="str">
            <v/>
          </cell>
        </row>
        <row r="4758">
          <cell r="E4758">
            <v>4566</v>
          </cell>
          <cell r="F4758" t="str">
            <v>Logins</v>
          </cell>
          <cell r="G4758" t="str">
            <v>201902</v>
          </cell>
          <cell r="H4758" t="str">
            <v>Lawrence University</v>
          </cell>
          <cell r="I4758" t="str">
            <v>Appleton</v>
          </cell>
          <cell r="J4758" t="str">
            <v>USA</v>
          </cell>
          <cell r="K4758">
            <v>2</v>
          </cell>
          <cell r="L4758" t="str">
            <v>Institute</v>
          </cell>
          <cell r="M4758">
            <v>11</v>
          </cell>
          <cell r="N4758" t="str">
            <v>CARN-4</v>
          </cell>
          <cell r="O4758" t="str">
            <v/>
          </cell>
          <cell r="P4758" t="str">
            <v/>
          </cell>
          <cell r="Q4758">
            <v>2</v>
          </cell>
          <cell r="R4758" t="str">
            <v>Année Philologique</v>
          </cell>
          <cell r="S4758" t="str">
            <v/>
          </cell>
        </row>
        <row r="4759">
          <cell r="E4759">
            <v>4566</v>
          </cell>
          <cell r="F4759" t="str">
            <v>Logins</v>
          </cell>
          <cell r="G4759" t="str">
            <v>201903</v>
          </cell>
          <cell r="H4759" t="str">
            <v>Lawrence University</v>
          </cell>
          <cell r="I4759" t="str">
            <v>Appleton</v>
          </cell>
          <cell r="J4759" t="str">
            <v>USA</v>
          </cell>
          <cell r="K4759">
            <v>2</v>
          </cell>
          <cell r="L4759" t="str">
            <v>Institute</v>
          </cell>
          <cell r="M4759">
            <v>11</v>
          </cell>
          <cell r="N4759" t="str">
            <v>CARN-4</v>
          </cell>
          <cell r="O4759" t="str">
            <v/>
          </cell>
          <cell r="P4759" t="str">
            <v/>
          </cell>
          <cell r="Q4759">
            <v>2</v>
          </cell>
          <cell r="R4759" t="str">
            <v>Année Philologique</v>
          </cell>
          <cell r="S4759" t="str">
            <v/>
          </cell>
        </row>
        <row r="4760">
          <cell r="E4760">
            <v>4566</v>
          </cell>
          <cell r="F4760" t="str">
            <v>Logins</v>
          </cell>
          <cell r="G4760" t="str">
            <v>201904</v>
          </cell>
          <cell r="H4760" t="str">
            <v>Lawrence University</v>
          </cell>
          <cell r="I4760" t="str">
            <v>Appleton</v>
          </cell>
          <cell r="J4760" t="str">
            <v>USA</v>
          </cell>
          <cell r="K4760">
            <v>2</v>
          </cell>
          <cell r="L4760" t="str">
            <v>Institute</v>
          </cell>
          <cell r="M4760">
            <v>11</v>
          </cell>
          <cell r="N4760" t="str">
            <v>CARN-4</v>
          </cell>
          <cell r="O4760" t="str">
            <v/>
          </cell>
          <cell r="P4760" t="str">
            <v/>
          </cell>
          <cell r="Q4760">
            <v>2</v>
          </cell>
          <cell r="R4760" t="str">
            <v>Année Philologique</v>
          </cell>
          <cell r="S4760" t="str">
            <v/>
          </cell>
        </row>
        <row r="4761">
          <cell r="E4761">
            <v>4566</v>
          </cell>
          <cell r="F4761" t="str">
            <v>Logins</v>
          </cell>
          <cell r="G4761" t="str">
            <v>201905</v>
          </cell>
          <cell r="H4761" t="str">
            <v>Lawrence University</v>
          </cell>
          <cell r="I4761" t="str">
            <v>Appleton</v>
          </cell>
          <cell r="J4761" t="str">
            <v>USA</v>
          </cell>
          <cell r="K4761">
            <v>2</v>
          </cell>
          <cell r="L4761" t="str">
            <v>Institute</v>
          </cell>
          <cell r="M4761">
            <v>11</v>
          </cell>
          <cell r="N4761" t="str">
            <v>CARN-4</v>
          </cell>
          <cell r="O4761" t="str">
            <v/>
          </cell>
          <cell r="P4761" t="str">
            <v/>
          </cell>
          <cell r="Q4761">
            <v>2</v>
          </cell>
          <cell r="R4761" t="str">
            <v>Année Philologique</v>
          </cell>
          <cell r="S4761" t="str">
            <v/>
          </cell>
        </row>
        <row r="4762">
          <cell r="E4762">
            <v>4566</v>
          </cell>
          <cell r="F4762" t="str">
            <v>Logins</v>
          </cell>
          <cell r="G4762" t="str">
            <v>201906</v>
          </cell>
          <cell r="H4762" t="str">
            <v>Lawrence University</v>
          </cell>
          <cell r="I4762" t="str">
            <v>Appleton</v>
          </cell>
          <cell r="J4762" t="str">
            <v>USA</v>
          </cell>
          <cell r="K4762">
            <v>2</v>
          </cell>
          <cell r="L4762" t="str">
            <v>Institute</v>
          </cell>
          <cell r="M4762">
            <v>11</v>
          </cell>
          <cell r="N4762" t="str">
            <v>CARN-4</v>
          </cell>
          <cell r="O4762" t="str">
            <v/>
          </cell>
          <cell r="P4762" t="str">
            <v/>
          </cell>
          <cell r="Q4762">
            <v>2</v>
          </cell>
          <cell r="R4762" t="str">
            <v>Année Philologique</v>
          </cell>
          <cell r="S4762" t="str">
            <v/>
          </cell>
        </row>
        <row r="4763">
          <cell r="E4763">
            <v>4566</v>
          </cell>
          <cell r="F4763" t="str">
            <v>Logins</v>
          </cell>
          <cell r="G4763" t="str">
            <v>201910</v>
          </cell>
          <cell r="H4763" t="str">
            <v>Lawrence University</v>
          </cell>
          <cell r="I4763" t="str">
            <v>Appleton</v>
          </cell>
          <cell r="J4763" t="str">
            <v>USA</v>
          </cell>
          <cell r="K4763">
            <v>2</v>
          </cell>
          <cell r="L4763" t="str">
            <v>Institute</v>
          </cell>
          <cell r="M4763">
            <v>11</v>
          </cell>
          <cell r="N4763" t="str">
            <v>CARN-4</v>
          </cell>
          <cell r="O4763" t="str">
            <v/>
          </cell>
          <cell r="P4763" t="str">
            <v/>
          </cell>
          <cell r="Q4763">
            <v>2</v>
          </cell>
          <cell r="R4763" t="str">
            <v>Année Philologique</v>
          </cell>
          <cell r="S4763" t="str">
            <v/>
          </cell>
        </row>
        <row r="4764">
          <cell r="E4764">
            <v>4566</v>
          </cell>
          <cell r="F4764" t="str">
            <v>Logins</v>
          </cell>
          <cell r="G4764" t="str">
            <v>201911</v>
          </cell>
          <cell r="H4764" t="str">
            <v>Lawrence University</v>
          </cell>
          <cell r="I4764" t="str">
            <v>Appleton</v>
          </cell>
          <cell r="J4764" t="str">
            <v>USA</v>
          </cell>
          <cell r="K4764">
            <v>2</v>
          </cell>
          <cell r="L4764" t="str">
            <v>Institute</v>
          </cell>
          <cell r="M4764">
            <v>11</v>
          </cell>
          <cell r="N4764" t="str">
            <v>CARN-4</v>
          </cell>
          <cell r="O4764" t="str">
            <v/>
          </cell>
          <cell r="P4764" t="str">
            <v/>
          </cell>
          <cell r="Q4764">
            <v>2</v>
          </cell>
          <cell r="R4764" t="str">
            <v>Année Philologique</v>
          </cell>
          <cell r="S4764" t="str">
            <v/>
          </cell>
        </row>
        <row r="4765">
          <cell r="E4765">
            <v>4603</v>
          </cell>
          <cell r="F4765" t="str">
            <v>Logins</v>
          </cell>
          <cell r="G4765" t="str">
            <v>201901</v>
          </cell>
          <cell r="H4765" t="str">
            <v>University of California San Diego</v>
          </cell>
          <cell r="I4765" t="str">
            <v>La Jolla</v>
          </cell>
          <cell r="J4765" t="str">
            <v>USA</v>
          </cell>
          <cell r="K4765">
            <v>1</v>
          </cell>
          <cell r="L4765" t="str">
            <v>Consortium</v>
          </cell>
          <cell r="M4765">
            <v>8</v>
          </cell>
          <cell r="N4765" t="str">
            <v>CARN-1</v>
          </cell>
          <cell r="O4765" t="str">
            <v/>
          </cell>
          <cell r="P4765" t="str">
            <v/>
          </cell>
          <cell r="Q4765">
            <v>40</v>
          </cell>
          <cell r="R4765" t="str">
            <v>Année Philologique</v>
          </cell>
          <cell r="S4765" t="str">
            <v/>
          </cell>
        </row>
        <row r="4766">
          <cell r="E4766">
            <v>4603</v>
          </cell>
          <cell r="F4766" t="str">
            <v>Logins</v>
          </cell>
          <cell r="G4766" t="str">
            <v>201902</v>
          </cell>
          <cell r="H4766" t="str">
            <v>University of California San Diego</v>
          </cell>
          <cell r="I4766" t="str">
            <v>La Jolla</v>
          </cell>
          <cell r="J4766" t="str">
            <v>USA</v>
          </cell>
          <cell r="K4766">
            <v>1</v>
          </cell>
          <cell r="L4766" t="str">
            <v>Consortium</v>
          </cell>
          <cell r="M4766">
            <v>8</v>
          </cell>
          <cell r="N4766" t="str">
            <v>CARN-1</v>
          </cell>
          <cell r="O4766" t="str">
            <v/>
          </cell>
          <cell r="P4766" t="str">
            <v/>
          </cell>
          <cell r="Q4766">
            <v>40</v>
          </cell>
          <cell r="R4766" t="str">
            <v>Année Philologique</v>
          </cell>
          <cell r="S4766" t="str">
            <v/>
          </cell>
        </row>
        <row r="4767">
          <cell r="E4767">
            <v>4603</v>
          </cell>
          <cell r="F4767" t="str">
            <v>Logins</v>
          </cell>
          <cell r="G4767" t="str">
            <v>201903</v>
          </cell>
          <cell r="H4767" t="str">
            <v>University of California San Diego</v>
          </cell>
          <cell r="I4767" t="str">
            <v>La Jolla</v>
          </cell>
          <cell r="J4767" t="str">
            <v>USA</v>
          </cell>
          <cell r="K4767">
            <v>1</v>
          </cell>
          <cell r="L4767" t="str">
            <v>Consortium</v>
          </cell>
          <cell r="M4767">
            <v>8</v>
          </cell>
          <cell r="N4767" t="str">
            <v>CARN-1</v>
          </cell>
          <cell r="O4767" t="str">
            <v/>
          </cell>
          <cell r="P4767" t="str">
            <v/>
          </cell>
          <cell r="Q4767">
            <v>40</v>
          </cell>
          <cell r="R4767" t="str">
            <v>Année Philologique</v>
          </cell>
          <cell r="S4767" t="str">
            <v/>
          </cell>
        </row>
        <row r="4768">
          <cell r="E4768">
            <v>4603</v>
          </cell>
          <cell r="F4768" t="str">
            <v>Logins</v>
          </cell>
          <cell r="G4768" t="str">
            <v>201904</v>
          </cell>
          <cell r="H4768" t="str">
            <v>University of California San Diego</v>
          </cell>
          <cell r="I4768" t="str">
            <v>La Jolla</v>
          </cell>
          <cell r="J4768" t="str">
            <v>USA</v>
          </cell>
          <cell r="K4768">
            <v>1</v>
          </cell>
          <cell r="L4768" t="str">
            <v>Consortium</v>
          </cell>
          <cell r="M4768">
            <v>8</v>
          </cell>
          <cell r="N4768" t="str">
            <v>CARN-1</v>
          </cell>
          <cell r="O4768" t="str">
            <v/>
          </cell>
          <cell r="P4768" t="str">
            <v/>
          </cell>
          <cell r="Q4768">
            <v>40</v>
          </cell>
          <cell r="R4768" t="str">
            <v>Année Philologique</v>
          </cell>
          <cell r="S4768" t="str">
            <v/>
          </cell>
        </row>
        <row r="4769">
          <cell r="E4769">
            <v>4603</v>
          </cell>
          <cell r="F4769" t="str">
            <v>Logins</v>
          </cell>
          <cell r="G4769" t="str">
            <v>201905</v>
          </cell>
          <cell r="H4769" t="str">
            <v>University of California San Diego</v>
          </cell>
          <cell r="I4769" t="str">
            <v>La Jolla</v>
          </cell>
          <cell r="J4769" t="str">
            <v>USA</v>
          </cell>
          <cell r="K4769">
            <v>1</v>
          </cell>
          <cell r="L4769" t="str">
            <v>Consortium</v>
          </cell>
          <cell r="M4769">
            <v>8</v>
          </cell>
          <cell r="N4769" t="str">
            <v>CARN-1</v>
          </cell>
          <cell r="O4769" t="str">
            <v/>
          </cell>
          <cell r="P4769" t="str">
            <v/>
          </cell>
          <cell r="Q4769">
            <v>40</v>
          </cell>
          <cell r="R4769" t="str">
            <v>Année Philologique</v>
          </cell>
          <cell r="S4769" t="str">
            <v/>
          </cell>
        </row>
        <row r="4770">
          <cell r="E4770">
            <v>4603</v>
          </cell>
          <cell r="F4770" t="str">
            <v>Logins</v>
          </cell>
          <cell r="G4770" t="str">
            <v>201906</v>
          </cell>
          <cell r="H4770" t="str">
            <v>University of California San Diego</v>
          </cell>
          <cell r="I4770" t="str">
            <v>La Jolla</v>
          </cell>
          <cell r="J4770" t="str">
            <v>USA</v>
          </cell>
          <cell r="K4770">
            <v>1</v>
          </cell>
          <cell r="L4770" t="str">
            <v>Consortium</v>
          </cell>
          <cell r="M4770">
            <v>8</v>
          </cell>
          <cell r="N4770" t="str">
            <v>CARN-1</v>
          </cell>
          <cell r="O4770" t="str">
            <v/>
          </cell>
          <cell r="P4770" t="str">
            <v/>
          </cell>
          <cell r="Q4770">
            <v>40</v>
          </cell>
          <cell r="R4770" t="str">
            <v>Année Philologique</v>
          </cell>
          <cell r="S4770" t="str">
            <v/>
          </cell>
        </row>
        <row r="4771">
          <cell r="E4771">
            <v>4603</v>
          </cell>
          <cell r="F4771" t="str">
            <v>Logins</v>
          </cell>
          <cell r="G4771" t="str">
            <v>201907</v>
          </cell>
          <cell r="H4771" t="str">
            <v>University of California San Diego</v>
          </cell>
          <cell r="I4771" t="str">
            <v>La Jolla</v>
          </cell>
          <cell r="J4771" t="str">
            <v>USA</v>
          </cell>
          <cell r="K4771">
            <v>1</v>
          </cell>
          <cell r="L4771" t="str">
            <v>Consortium</v>
          </cell>
          <cell r="M4771">
            <v>8</v>
          </cell>
          <cell r="N4771" t="str">
            <v>CARN-1</v>
          </cell>
          <cell r="O4771" t="str">
            <v/>
          </cell>
          <cell r="P4771" t="str">
            <v/>
          </cell>
          <cell r="Q4771">
            <v>40</v>
          </cell>
          <cell r="R4771" t="str">
            <v>Année Philologique</v>
          </cell>
          <cell r="S4771" t="str">
            <v/>
          </cell>
        </row>
        <row r="4772">
          <cell r="E4772">
            <v>4603</v>
          </cell>
          <cell r="F4772" t="str">
            <v>Logins</v>
          </cell>
          <cell r="G4772" t="str">
            <v>201908</v>
          </cell>
          <cell r="H4772" t="str">
            <v>University of California San Diego</v>
          </cell>
          <cell r="I4772" t="str">
            <v>La Jolla</v>
          </cell>
          <cell r="J4772" t="str">
            <v>USA</v>
          </cell>
          <cell r="K4772">
            <v>1</v>
          </cell>
          <cell r="L4772" t="str">
            <v>Consortium</v>
          </cell>
          <cell r="M4772">
            <v>8</v>
          </cell>
          <cell r="N4772" t="str">
            <v>CARN-1</v>
          </cell>
          <cell r="O4772" t="str">
            <v/>
          </cell>
          <cell r="P4772" t="str">
            <v/>
          </cell>
          <cell r="Q4772">
            <v>40</v>
          </cell>
          <cell r="R4772" t="str">
            <v>Année Philologique</v>
          </cell>
          <cell r="S4772" t="str">
            <v/>
          </cell>
        </row>
        <row r="4773">
          <cell r="E4773">
            <v>4603</v>
          </cell>
          <cell r="F4773" t="str">
            <v>Logins</v>
          </cell>
          <cell r="G4773" t="str">
            <v>201909</v>
          </cell>
          <cell r="H4773" t="str">
            <v>University of California San Diego</v>
          </cell>
          <cell r="I4773" t="str">
            <v>La Jolla</v>
          </cell>
          <cell r="J4773" t="str">
            <v>USA</v>
          </cell>
          <cell r="K4773">
            <v>1</v>
          </cell>
          <cell r="L4773" t="str">
            <v>Consortium</v>
          </cell>
          <cell r="M4773">
            <v>8</v>
          </cell>
          <cell r="N4773" t="str">
            <v>CARN-1</v>
          </cell>
          <cell r="O4773" t="str">
            <v/>
          </cell>
          <cell r="P4773" t="str">
            <v/>
          </cell>
          <cell r="Q4773">
            <v>40</v>
          </cell>
          <cell r="R4773" t="str">
            <v>Année Philologique</v>
          </cell>
          <cell r="S4773" t="str">
            <v/>
          </cell>
        </row>
        <row r="4774">
          <cell r="E4774">
            <v>4603</v>
          </cell>
          <cell r="F4774" t="str">
            <v>Logins</v>
          </cell>
          <cell r="G4774" t="str">
            <v>201910</v>
          </cell>
          <cell r="H4774" t="str">
            <v>University of California San Diego</v>
          </cell>
          <cell r="I4774" t="str">
            <v>La Jolla</v>
          </cell>
          <cell r="J4774" t="str">
            <v>USA</v>
          </cell>
          <cell r="K4774">
            <v>1</v>
          </cell>
          <cell r="L4774" t="str">
            <v>Consortium</v>
          </cell>
          <cell r="M4774">
            <v>8</v>
          </cell>
          <cell r="N4774" t="str">
            <v>CARN-1</v>
          </cell>
          <cell r="O4774" t="str">
            <v/>
          </cell>
          <cell r="P4774" t="str">
            <v/>
          </cell>
          <cell r="Q4774">
            <v>40</v>
          </cell>
          <cell r="R4774" t="str">
            <v>Année Philologique</v>
          </cell>
          <cell r="S4774" t="str">
            <v/>
          </cell>
        </row>
        <row r="4775">
          <cell r="E4775">
            <v>4603</v>
          </cell>
          <cell r="F4775" t="str">
            <v>Logins</v>
          </cell>
          <cell r="G4775" t="str">
            <v>201911</v>
          </cell>
          <cell r="H4775" t="str">
            <v>University of California San Diego</v>
          </cell>
          <cell r="I4775" t="str">
            <v>La Jolla</v>
          </cell>
          <cell r="J4775" t="str">
            <v>USA</v>
          </cell>
          <cell r="K4775">
            <v>1</v>
          </cell>
          <cell r="L4775" t="str">
            <v>Consortium</v>
          </cell>
          <cell r="M4775">
            <v>8</v>
          </cell>
          <cell r="N4775" t="str">
            <v>CARN-1</v>
          </cell>
          <cell r="O4775" t="str">
            <v/>
          </cell>
          <cell r="P4775" t="str">
            <v/>
          </cell>
          <cell r="Q4775">
            <v>40</v>
          </cell>
          <cell r="R4775" t="str">
            <v>Année Philologique</v>
          </cell>
          <cell r="S4775" t="str">
            <v/>
          </cell>
        </row>
        <row r="4776">
          <cell r="E4776">
            <v>4603</v>
          </cell>
          <cell r="F4776" t="str">
            <v>Logins</v>
          </cell>
          <cell r="G4776" t="str">
            <v>201912</v>
          </cell>
          <cell r="H4776" t="str">
            <v>University of California San Diego</v>
          </cell>
          <cell r="I4776" t="str">
            <v>La Jolla</v>
          </cell>
          <cell r="J4776" t="str">
            <v>USA</v>
          </cell>
          <cell r="K4776">
            <v>1</v>
          </cell>
          <cell r="L4776" t="str">
            <v>Consortium</v>
          </cell>
          <cell r="M4776">
            <v>8</v>
          </cell>
          <cell r="N4776" t="str">
            <v>CARN-1</v>
          </cell>
          <cell r="O4776" t="str">
            <v/>
          </cell>
          <cell r="P4776" t="str">
            <v/>
          </cell>
          <cell r="Q4776">
            <v>40</v>
          </cell>
          <cell r="R4776" t="str">
            <v>Année Philologique</v>
          </cell>
          <cell r="S4776" t="str">
            <v/>
          </cell>
        </row>
        <row r="4777">
          <cell r="E4777">
            <v>4604</v>
          </cell>
          <cell r="F4777" t="str">
            <v>Logins</v>
          </cell>
          <cell r="G4777" t="str">
            <v>201901</v>
          </cell>
          <cell r="H4777" t="str">
            <v>The Open University</v>
          </cell>
          <cell r="I4777" t="str">
            <v>Milton Keynes</v>
          </cell>
          <cell r="J4777" t="str">
            <v>UK</v>
          </cell>
          <cell r="K4777">
            <v>2</v>
          </cell>
          <cell r="L4777" t="str">
            <v>Institute</v>
          </cell>
          <cell r="M4777">
            <v>15</v>
          </cell>
          <cell r="N4777" t="str">
            <v>JISC-3</v>
          </cell>
          <cell r="O4777" t="str">
            <v/>
          </cell>
          <cell r="P4777" t="str">
            <v/>
          </cell>
          <cell r="Q4777">
            <v>40</v>
          </cell>
          <cell r="R4777" t="str">
            <v>Année Philologique</v>
          </cell>
          <cell r="S4777" t="str">
            <v/>
          </cell>
        </row>
        <row r="4778">
          <cell r="E4778">
            <v>4604</v>
          </cell>
          <cell r="F4778" t="str">
            <v>Logins</v>
          </cell>
          <cell r="G4778" t="str">
            <v>201902</v>
          </cell>
          <cell r="H4778" t="str">
            <v>The Open University</v>
          </cell>
          <cell r="I4778" t="str">
            <v>Milton Keynes</v>
          </cell>
          <cell r="J4778" t="str">
            <v>UK</v>
          </cell>
          <cell r="K4778">
            <v>2</v>
          </cell>
          <cell r="L4778" t="str">
            <v>Institute</v>
          </cell>
          <cell r="M4778">
            <v>15</v>
          </cell>
          <cell r="N4778" t="str">
            <v>JISC-3</v>
          </cell>
          <cell r="O4778" t="str">
            <v/>
          </cell>
          <cell r="P4778" t="str">
            <v/>
          </cell>
          <cell r="Q4778">
            <v>40</v>
          </cell>
          <cell r="R4778" t="str">
            <v>Année Philologique</v>
          </cell>
          <cell r="S4778" t="str">
            <v/>
          </cell>
        </row>
        <row r="4779">
          <cell r="E4779">
            <v>4604</v>
          </cell>
          <cell r="F4779" t="str">
            <v>Logins</v>
          </cell>
          <cell r="G4779" t="str">
            <v>201903</v>
          </cell>
          <cell r="H4779" t="str">
            <v>The Open University</v>
          </cell>
          <cell r="I4779" t="str">
            <v>Milton Keynes</v>
          </cell>
          <cell r="J4779" t="str">
            <v>UK</v>
          </cell>
          <cell r="K4779">
            <v>2</v>
          </cell>
          <cell r="L4779" t="str">
            <v>Institute</v>
          </cell>
          <cell r="M4779">
            <v>15</v>
          </cell>
          <cell r="N4779" t="str">
            <v>JISC-3</v>
          </cell>
          <cell r="O4779" t="str">
            <v/>
          </cell>
          <cell r="P4779" t="str">
            <v/>
          </cell>
          <cell r="Q4779">
            <v>40</v>
          </cell>
          <cell r="R4779" t="str">
            <v>Année Philologique</v>
          </cell>
          <cell r="S4779" t="str">
            <v/>
          </cell>
        </row>
        <row r="4780">
          <cell r="E4780">
            <v>4604</v>
          </cell>
          <cell r="F4780" t="str">
            <v>Logins</v>
          </cell>
          <cell r="G4780" t="str">
            <v>201904</v>
          </cell>
          <cell r="H4780" t="str">
            <v>The Open University</v>
          </cell>
          <cell r="I4780" t="str">
            <v>Milton Keynes</v>
          </cell>
          <cell r="J4780" t="str">
            <v>UK</v>
          </cell>
          <cell r="K4780">
            <v>2</v>
          </cell>
          <cell r="L4780" t="str">
            <v>Institute</v>
          </cell>
          <cell r="M4780">
            <v>15</v>
          </cell>
          <cell r="N4780" t="str">
            <v>JISC-3</v>
          </cell>
          <cell r="O4780" t="str">
            <v/>
          </cell>
          <cell r="P4780" t="str">
            <v/>
          </cell>
          <cell r="Q4780">
            <v>40</v>
          </cell>
          <cell r="R4780" t="str">
            <v>Année Philologique</v>
          </cell>
          <cell r="S4780" t="str">
            <v/>
          </cell>
        </row>
        <row r="4781">
          <cell r="E4781">
            <v>4604</v>
          </cell>
          <cell r="F4781" t="str">
            <v>Logins</v>
          </cell>
          <cell r="G4781" t="str">
            <v>201905</v>
          </cell>
          <cell r="H4781" t="str">
            <v>The Open University</v>
          </cell>
          <cell r="I4781" t="str">
            <v>Milton Keynes</v>
          </cell>
          <cell r="J4781" t="str">
            <v>UK</v>
          </cell>
          <cell r="K4781">
            <v>2</v>
          </cell>
          <cell r="L4781" t="str">
            <v>Institute</v>
          </cell>
          <cell r="M4781">
            <v>15</v>
          </cell>
          <cell r="N4781" t="str">
            <v>JISC-3</v>
          </cell>
          <cell r="O4781" t="str">
            <v/>
          </cell>
          <cell r="P4781" t="str">
            <v/>
          </cell>
          <cell r="Q4781">
            <v>40</v>
          </cell>
          <cell r="R4781" t="str">
            <v>Année Philologique</v>
          </cell>
          <cell r="S4781" t="str">
            <v/>
          </cell>
        </row>
        <row r="4782">
          <cell r="E4782">
            <v>4604</v>
          </cell>
          <cell r="F4782" t="str">
            <v>Logins</v>
          </cell>
          <cell r="G4782" t="str">
            <v>201906</v>
          </cell>
          <cell r="H4782" t="str">
            <v>The Open University</v>
          </cell>
          <cell r="I4782" t="str">
            <v>Milton Keynes</v>
          </cell>
          <cell r="J4782" t="str">
            <v>UK</v>
          </cell>
          <cell r="K4782">
            <v>2</v>
          </cell>
          <cell r="L4782" t="str">
            <v>Institute</v>
          </cell>
          <cell r="M4782">
            <v>15</v>
          </cell>
          <cell r="N4782" t="str">
            <v>JISC-3</v>
          </cell>
          <cell r="O4782" t="str">
            <v/>
          </cell>
          <cell r="P4782" t="str">
            <v/>
          </cell>
          <cell r="Q4782">
            <v>40</v>
          </cell>
          <cell r="R4782" t="str">
            <v>Année Philologique</v>
          </cell>
          <cell r="S4782" t="str">
            <v/>
          </cell>
        </row>
        <row r="4783">
          <cell r="E4783">
            <v>4604</v>
          </cell>
          <cell r="F4783" t="str">
            <v>Logins</v>
          </cell>
          <cell r="G4783" t="str">
            <v>201907</v>
          </cell>
          <cell r="H4783" t="str">
            <v>The Open University</v>
          </cell>
          <cell r="I4783" t="str">
            <v>Milton Keynes</v>
          </cell>
          <cell r="J4783" t="str">
            <v>UK</v>
          </cell>
          <cell r="K4783">
            <v>2</v>
          </cell>
          <cell r="L4783" t="str">
            <v>Institute</v>
          </cell>
          <cell r="M4783">
            <v>15</v>
          </cell>
          <cell r="N4783" t="str">
            <v>JISC-3</v>
          </cell>
          <cell r="O4783" t="str">
            <v/>
          </cell>
          <cell r="P4783" t="str">
            <v/>
          </cell>
          <cell r="Q4783">
            <v>40</v>
          </cell>
          <cell r="R4783" t="str">
            <v>Année Philologique</v>
          </cell>
          <cell r="S4783" t="str">
            <v/>
          </cell>
        </row>
        <row r="4784">
          <cell r="E4784">
            <v>4604</v>
          </cell>
          <cell r="F4784" t="str">
            <v>Logins</v>
          </cell>
          <cell r="G4784" t="str">
            <v>201908</v>
          </cell>
          <cell r="H4784" t="str">
            <v>The Open University</v>
          </cell>
          <cell r="I4784" t="str">
            <v>Milton Keynes</v>
          </cell>
          <cell r="J4784" t="str">
            <v>UK</v>
          </cell>
          <cell r="K4784">
            <v>2</v>
          </cell>
          <cell r="L4784" t="str">
            <v>Institute</v>
          </cell>
          <cell r="M4784">
            <v>15</v>
          </cell>
          <cell r="N4784" t="str">
            <v>JISC-3</v>
          </cell>
          <cell r="O4784" t="str">
            <v/>
          </cell>
          <cell r="P4784" t="str">
            <v/>
          </cell>
          <cell r="Q4784">
            <v>40</v>
          </cell>
          <cell r="R4784" t="str">
            <v>Année Philologique</v>
          </cell>
          <cell r="S4784" t="str">
            <v/>
          </cell>
        </row>
        <row r="4785">
          <cell r="E4785">
            <v>4604</v>
          </cell>
          <cell r="F4785" t="str">
            <v>Logins</v>
          </cell>
          <cell r="G4785" t="str">
            <v>201909</v>
          </cell>
          <cell r="H4785" t="str">
            <v>The Open University</v>
          </cell>
          <cell r="I4785" t="str">
            <v>Milton Keynes</v>
          </cell>
          <cell r="J4785" t="str">
            <v>UK</v>
          </cell>
          <cell r="K4785">
            <v>2</v>
          </cell>
          <cell r="L4785" t="str">
            <v>Institute</v>
          </cell>
          <cell r="M4785">
            <v>15</v>
          </cell>
          <cell r="N4785" t="str">
            <v>JISC-3</v>
          </cell>
          <cell r="O4785" t="str">
            <v/>
          </cell>
          <cell r="P4785" t="str">
            <v/>
          </cell>
          <cell r="Q4785">
            <v>40</v>
          </cell>
          <cell r="R4785" t="str">
            <v>Année Philologique</v>
          </cell>
          <cell r="S4785" t="str">
            <v/>
          </cell>
        </row>
        <row r="4786">
          <cell r="E4786">
            <v>4604</v>
          </cell>
          <cell r="F4786" t="str">
            <v>Logins</v>
          </cell>
          <cell r="G4786" t="str">
            <v>201910</v>
          </cell>
          <cell r="H4786" t="str">
            <v>The Open University</v>
          </cell>
          <cell r="I4786" t="str">
            <v>Milton Keynes</v>
          </cell>
          <cell r="J4786" t="str">
            <v>UK</v>
          </cell>
          <cell r="K4786">
            <v>2</v>
          </cell>
          <cell r="L4786" t="str">
            <v>Institute</v>
          </cell>
          <cell r="M4786">
            <v>15</v>
          </cell>
          <cell r="N4786" t="str">
            <v>JISC-3</v>
          </cell>
          <cell r="O4786" t="str">
            <v/>
          </cell>
          <cell r="P4786" t="str">
            <v/>
          </cell>
          <cell r="Q4786">
            <v>40</v>
          </cell>
          <cell r="R4786" t="str">
            <v>Année Philologique</v>
          </cell>
          <cell r="S4786" t="str">
            <v/>
          </cell>
        </row>
        <row r="4787">
          <cell r="E4787">
            <v>4604</v>
          </cell>
          <cell r="F4787" t="str">
            <v>Logins</v>
          </cell>
          <cell r="G4787" t="str">
            <v>201911</v>
          </cell>
          <cell r="H4787" t="str">
            <v>The Open University</v>
          </cell>
          <cell r="I4787" t="str">
            <v>Milton Keynes</v>
          </cell>
          <cell r="J4787" t="str">
            <v>UK</v>
          </cell>
          <cell r="K4787">
            <v>2</v>
          </cell>
          <cell r="L4787" t="str">
            <v>Institute</v>
          </cell>
          <cell r="M4787">
            <v>15</v>
          </cell>
          <cell r="N4787" t="str">
            <v>JISC-3</v>
          </cell>
          <cell r="O4787" t="str">
            <v/>
          </cell>
          <cell r="P4787" t="str">
            <v/>
          </cell>
          <cell r="Q4787">
            <v>40</v>
          </cell>
          <cell r="R4787" t="str">
            <v>Année Philologique</v>
          </cell>
          <cell r="S4787" t="str">
            <v/>
          </cell>
        </row>
        <row r="4788">
          <cell r="E4788">
            <v>4604</v>
          </cell>
          <cell r="F4788" t="str">
            <v>Logins</v>
          </cell>
          <cell r="G4788" t="str">
            <v>201912</v>
          </cell>
          <cell r="H4788" t="str">
            <v>The Open University</v>
          </cell>
          <cell r="I4788" t="str">
            <v>Milton Keynes</v>
          </cell>
          <cell r="J4788" t="str">
            <v>UK</v>
          </cell>
          <cell r="K4788">
            <v>2</v>
          </cell>
          <cell r="L4788" t="str">
            <v>Institute</v>
          </cell>
          <cell r="M4788">
            <v>15</v>
          </cell>
          <cell r="N4788" t="str">
            <v>JISC-3</v>
          </cell>
          <cell r="O4788" t="str">
            <v/>
          </cell>
          <cell r="P4788" t="str">
            <v/>
          </cell>
          <cell r="Q4788">
            <v>40</v>
          </cell>
          <cell r="R4788" t="str">
            <v>Année Philologique</v>
          </cell>
          <cell r="S4788" t="str">
            <v/>
          </cell>
        </row>
        <row r="4789">
          <cell r="E4789">
            <v>4606</v>
          </cell>
          <cell r="F4789" t="str">
            <v>Logins</v>
          </cell>
          <cell r="G4789" t="str">
            <v>201901</v>
          </cell>
          <cell r="H4789" t="str">
            <v>University of New South Wales</v>
          </cell>
          <cell r="I4789" t="str">
            <v>Sydney</v>
          </cell>
          <cell r="J4789" t="str">
            <v>Australia</v>
          </cell>
          <cell r="K4789">
            <v>1</v>
          </cell>
          <cell r="L4789" t="str">
            <v>Consortium</v>
          </cell>
          <cell r="M4789">
            <v>2</v>
          </cell>
          <cell r="N4789" t="str">
            <v>Campus Wide</v>
          </cell>
          <cell r="O4789" t="str">
            <v/>
          </cell>
          <cell r="P4789" t="str">
            <v/>
          </cell>
          <cell r="Q4789">
            <v>40</v>
          </cell>
          <cell r="R4789" t="str">
            <v>Année Philologique</v>
          </cell>
          <cell r="S4789" t="str">
            <v/>
          </cell>
        </row>
        <row r="4790">
          <cell r="E4790">
            <v>4606</v>
          </cell>
          <cell r="F4790" t="str">
            <v>Logins</v>
          </cell>
          <cell r="G4790" t="str">
            <v>201902</v>
          </cell>
          <cell r="H4790" t="str">
            <v>University of New South Wales</v>
          </cell>
          <cell r="I4790" t="str">
            <v>Sydney</v>
          </cell>
          <cell r="J4790" t="str">
            <v>Australia</v>
          </cell>
          <cell r="K4790">
            <v>1</v>
          </cell>
          <cell r="L4790" t="str">
            <v>Consortium</v>
          </cell>
          <cell r="M4790">
            <v>2</v>
          </cell>
          <cell r="N4790" t="str">
            <v>Campus Wide</v>
          </cell>
          <cell r="O4790" t="str">
            <v/>
          </cell>
          <cell r="P4790" t="str">
            <v/>
          </cell>
          <cell r="Q4790">
            <v>40</v>
          </cell>
          <cell r="R4790" t="str">
            <v>Année Philologique</v>
          </cell>
          <cell r="S4790" t="str">
            <v/>
          </cell>
        </row>
        <row r="4791">
          <cell r="E4791">
            <v>4606</v>
          </cell>
          <cell r="F4791" t="str">
            <v>Logins</v>
          </cell>
          <cell r="G4791" t="str">
            <v>201903</v>
          </cell>
          <cell r="H4791" t="str">
            <v>University of New South Wales</v>
          </cell>
          <cell r="I4791" t="str">
            <v>Sydney</v>
          </cell>
          <cell r="J4791" t="str">
            <v>Australia</v>
          </cell>
          <cell r="K4791">
            <v>1</v>
          </cell>
          <cell r="L4791" t="str">
            <v>Consortium</v>
          </cell>
          <cell r="M4791">
            <v>2</v>
          </cell>
          <cell r="N4791" t="str">
            <v>Campus Wide</v>
          </cell>
          <cell r="O4791" t="str">
            <v/>
          </cell>
          <cell r="P4791" t="str">
            <v/>
          </cell>
          <cell r="Q4791">
            <v>40</v>
          </cell>
          <cell r="R4791" t="str">
            <v>Année Philologique</v>
          </cell>
          <cell r="S4791" t="str">
            <v/>
          </cell>
        </row>
        <row r="4792">
          <cell r="E4792">
            <v>4606</v>
          </cell>
          <cell r="F4792" t="str">
            <v>Logins</v>
          </cell>
          <cell r="G4792" t="str">
            <v>201904</v>
          </cell>
          <cell r="H4792" t="str">
            <v>University of New South Wales</v>
          </cell>
          <cell r="I4792" t="str">
            <v>Sydney</v>
          </cell>
          <cell r="J4792" t="str">
            <v>Australia</v>
          </cell>
          <cell r="K4792">
            <v>1</v>
          </cell>
          <cell r="L4792" t="str">
            <v>Consortium</v>
          </cell>
          <cell r="M4792">
            <v>2</v>
          </cell>
          <cell r="N4792" t="str">
            <v>Campus Wide</v>
          </cell>
          <cell r="O4792" t="str">
            <v/>
          </cell>
          <cell r="P4792" t="str">
            <v/>
          </cell>
          <cell r="Q4792">
            <v>40</v>
          </cell>
          <cell r="R4792" t="str">
            <v>Année Philologique</v>
          </cell>
          <cell r="S4792" t="str">
            <v/>
          </cell>
        </row>
        <row r="4793">
          <cell r="E4793">
            <v>4606</v>
          </cell>
          <cell r="F4793" t="str">
            <v>Logins</v>
          </cell>
          <cell r="G4793" t="str">
            <v>201907</v>
          </cell>
          <cell r="H4793" t="str">
            <v>University of New South Wales</v>
          </cell>
          <cell r="I4793" t="str">
            <v>Sydney</v>
          </cell>
          <cell r="J4793" t="str">
            <v>Australia</v>
          </cell>
          <cell r="K4793">
            <v>1</v>
          </cell>
          <cell r="L4793" t="str">
            <v>Consortium</v>
          </cell>
          <cell r="M4793">
            <v>2</v>
          </cell>
          <cell r="N4793" t="str">
            <v>Campus Wide</v>
          </cell>
          <cell r="O4793" t="str">
            <v/>
          </cell>
          <cell r="P4793" t="str">
            <v/>
          </cell>
          <cell r="Q4793">
            <v>40</v>
          </cell>
          <cell r="R4793" t="str">
            <v>Année Philologique</v>
          </cell>
          <cell r="S4793" t="str">
            <v/>
          </cell>
        </row>
        <row r="4794">
          <cell r="E4794">
            <v>4606</v>
          </cell>
          <cell r="F4794" t="str">
            <v>Logins</v>
          </cell>
          <cell r="G4794" t="str">
            <v>201908</v>
          </cell>
          <cell r="H4794" t="str">
            <v>University of New South Wales</v>
          </cell>
          <cell r="I4794" t="str">
            <v>Sydney</v>
          </cell>
          <cell r="J4794" t="str">
            <v>Australia</v>
          </cell>
          <cell r="K4794">
            <v>1</v>
          </cell>
          <cell r="L4794" t="str">
            <v>Consortium</v>
          </cell>
          <cell r="M4794">
            <v>2</v>
          </cell>
          <cell r="N4794" t="str">
            <v>Campus Wide</v>
          </cell>
          <cell r="O4794" t="str">
            <v/>
          </cell>
          <cell r="P4794" t="str">
            <v/>
          </cell>
          <cell r="Q4794">
            <v>40</v>
          </cell>
          <cell r="R4794" t="str">
            <v>Année Philologique</v>
          </cell>
          <cell r="S4794" t="str">
            <v/>
          </cell>
        </row>
        <row r="4795">
          <cell r="E4795">
            <v>4606</v>
          </cell>
          <cell r="F4795" t="str">
            <v>Logins</v>
          </cell>
          <cell r="G4795" t="str">
            <v>201910</v>
          </cell>
          <cell r="H4795" t="str">
            <v>University of New South Wales</v>
          </cell>
          <cell r="I4795" t="str">
            <v>Sydney</v>
          </cell>
          <cell r="J4795" t="str">
            <v>Australia</v>
          </cell>
          <cell r="K4795">
            <v>1</v>
          </cell>
          <cell r="L4795" t="str">
            <v>Consortium</v>
          </cell>
          <cell r="M4795">
            <v>2</v>
          </cell>
          <cell r="N4795" t="str">
            <v>Campus Wide</v>
          </cell>
          <cell r="O4795" t="str">
            <v/>
          </cell>
          <cell r="P4795" t="str">
            <v/>
          </cell>
          <cell r="Q4795">
            <v>40</v>
          </cell>
          <cell r="R4795" t="str">
            <v>Année Philologique</v>
          </cell>
          <cell r="S4795" t="str">
            <v/>
          </cell>
        </row>
        <row r="4796">
          <cell r="E4796">
            <v>4606</v>
          </cell>
          <cell r="F4796" t="str">
            <v>Logins</v>
          </cell>
          <cell r="G4796" t="str">
            <v>201911</v>
          </cell>
          <cell r="H4796" t="str">
            <v>University of New South Wales</v>
          </cell>
          <cell r="I4796" t="str">
            <v>Sydney</v>
          </cell>
          <cell r="J4796" t="str">
            <v>Australia</v>
          </cell>
          <cell r="K4796">
            <v>1</v>
          </cell>
          <cell r="L4796" t="str">
            <v>Consortium</v>
          </cell>
          <cell r="M4796">
            <v>2</v>
          </cell>
          <cell r="N4796" t="str">
            <v>Campus Wide</v>
          </cell>
          <cell r="O4796" t="str">
            <v/>
          </cell>
          <cell r="P4796" t="str">
            <v/>
          </cell>
          <cell r="Q4796">
            <v>40</v>
          </cell>
          <cell r="R4796" t="str">
            <v>Année Philologique</v>
          </cell>
          <cell r="S4796" t="str">
            <v/>
          </cell>
        </row>
        <row r="4797">
          <cell r="E4797">
            <v>4607</v>
          </cell>
          <cell r="F4797" t="str">
            <v>Logins</v>
          </cell>
          <cell r="G4797" t="str">
            <v>201901</v>
          </cell>
          <cell r="H4797" t="str">
            <v>Australian National University</v>
          </cell>
          <cell r="I4797" t="str">
            <v>Canberra</v>
          </cell>
          <cell r="J4797" t="str">
            <v>Australia</v>
          </cell>
          <cell r="K4797">
            <v>2</v>
          </cell>
          <cell r="L4797" t="str">
            <v>Institute</v>
          </cell>
          <cell r="M4797">
            <v>2</v>
          </cell>
          <cell r="N4797" t="str">
            <v>Campus Wide</v>
          </cell>
          <cell r="O4797" t="str">
            <v/>
          </cell>
          <cell r="P4797" t="str">
            <v/>
          </cell>
          <cell r="Q4797">
            <v>40</v>
          </cell>
          <cell r="R4797" t="str">
            <v>Année Philologique</v>
          </cell>
          <cell r="S4797" t="str">
            <v/>
          </cell>
        </row>
        <row r="4798">
          <cell r="E4798">
            <v>4607</v>
          </cell>
          <cell r="F4798" t="str">
            <v>Logins</v>
          </cell>
          <cell r="G4798" t="str">
            <v>201902</v>
          </cell>
          <cell r="H4798" t="str">
            <v>Australian National University</v>
          </cell>
          <cell r="I4798" t="str">
            <v>Canberra</v>
          </cell>
          <cell r="J4798" t="str">
            <v>Australia</v>
          </cell>
          <cell r="K4798">
            <v>2</v>
          </cell>
          <cell r="L4798" t="str">
            <v>Institute</v>
          </cell>
          <cell r="M4798">
            <v>2</v>
          </cell>
          <cell r="N4798" t="str">
            <v>Campus Wide</v>
          </cell>
          <cell r="O4798" t="str">
            <v/>
          </cell>
          <cell r="P4798" t="str">
            <v/>
          </cell>
          <cell r="Q4798">
            <v>40</v>
          </cell>
          <cell r="R4798" t="str">
            <v>Année Philologique</v>
          </cell>
          <cell r="S4798" t="str">
            <v/>
          </cell>
        </row>
        <row r="4799">
          <cell r="E4799">
            <v>4607</v>
          </cell>
          <cell r="F4799" t="str">
            <v>Logins</v>
          </cell>
          <cell r="G4799" t="str">
            <v>201904</v>
          </cell>
          <cell r="H4799" t="str">
            <v>Australian National University</v>
          </cell>
          <cell r="I4799" t="str">
            <v>Canberra</v>
          </cell>
          <cell r="J4799" t="str">
            <v>Australia</v>
          </cell>
          <cell r="K4799">
            <v>2</v>
          </cell>
          <cell r="L4799" t="str">
            <v>Institute</v>
          </cell>
          <cell r="M4799">
            <v>2</v>
          </cell>
          <cell r="N4799" t="str">
            <v>Campus Wide</v>
          </cell>
          <cell r="O4799" t="str">
            <v/>
          </cell>
          <cell r="P4799" t="str">
            <v/>
          </cell>
          <cell r="Q4799">
            <v>40</v>
          </cell>
          <cell r="R4799" t="str">
            <v>Année Philologique</v>
          </cell>
          <cell r="S4799" t="str">
            <v/>
          </cell>
        </row>
        <row r="4800">
          <cell r="E4800">
            <v>4607</v>
          </cell>
          <cell r="F4800" t="str">
            <v>Logins</v>
          </cell>
          <cell r="G4800" t="str">
            <v>201905</v>
          </cell>
          <cell r="H4800" t="str">
            <v>Australian National University</v>
          </cell>
          <cell r="I4800" t="str">
            <v>Canberra</v>
          </cell>
          <cell r="J4800" t="str">
            <v>Australia</v>
          </cell>
          <cell r="K4800">
            <v>2</v>
          </cell>
          <cell r="L4800" t="str">
            <v>Institute</v>
          </cell>
          <cell r="M4800">
            <v>2</v>
          </cell>
          <cell r="N4800" t="str">
            <v>Campus Wide</v>
          </cell>
          <cell r="O4800" t="str">
            <v/>
          </cell>
          <cell r="P4800" t="str">
            <v/>
          </cell>
          <cell r="Q4800">
            <v>40</v>
          </cell>
          <cell r="R4800" t="str">
            <v>Année Philologique</v>
          </cell>
          <cell r="S4800" t="str">
            <v/>
          </cell>
        </row>
        <row r="4801">
          <cell r="E4801">
            <v>4607</v>
          </cell>
          <cell r="F4801" t="str">
            <v>Logins</v>
          </cell>
          <cell r="G4801" t="str">
            <v>201907</v>
          </cell>
          <cell r="H4801" t="str">
            <v>Australian National University</v>
          </cell>
          <cell r="I4801" t="str">
            <v>Canberra</v>
          </cell>
          <cell r="J4801" t="str">
            <v>Australia</v>
          </cell>
          <cell r="K4801">
            <v>2</v>
          </cell>
          <cell r="L4801" t="str">
            <v>Institute</v>
          </cell>
          <cell r="M4801">
            <v>2</v>
          </cell>
          <cell r="N4801" t="str">
            <v>Campus Wide</v>
          </cell>
          <cell r="O4801" t="str">
            <v/>
          </cell>
          <cell r="P4801" t="str">
            <v/>
          </cell>
          <cell r="Q4801">
            <v>40</v>
          </cell>
          <cell r="R4801" t="str">
            <v>Année Philologique</v>
          </cell>
          <cell r="S4801" t="str">
            <v/>
          </cell>
        </row>
        <row r="4802">
          <cell r="E4802">
            <v>4607</v>
          </cell>
          <cell r="F4802" t="str">
            <v>Logins</v>
          </cell>
          <cell r="G4802" t="str">
            <v>201908</v>
          </cell>
          <cell r="H4802" t="str">
            <v>Australian National University</v>
          </cell>
          <cell r="I4802" t="str">
            <v>Canberra</v>
          </cell>
          <cell r="J4802" t="str">
            <v>Australia</v>
          </cell>
          <cell r="K4802">
            <v>2</v>
          </cell>
          <cell r="L4802" t="str">
            <v>Institute</v>
          </cell>
          <cell r="M4802">
            <v>2</v>
          </cell>
          <cell r="N4802" t="str">
            <v>Campus Wide</v>
          </cell>
          <cell r="O4802" t="str">
            <v/>
          </cell>
          <cell r="P4802" t="str">
            <v/>
          </cell>
          <cell r="Q4802">
            <v>40</v>
          </cell>
          <cell r="R4802" t="str">
            <v>Année Philologique</v>
          </cell>
          <cell r="S4802" t="str">
            <v/>
          </cell>
        </row>
        <row r="4803">
          <cell r="E4803">
            <v>4607</v>
          </cell>
          <cell r="F4803" t="str">
            <v>Logins</v>
          </cell>
          <cell r="G4803" t="str">
            <v>201909</v>
          </cell>
          <cell r="H4803" t="str">
            <v>Australian National University</v>
          </cell>
          <cell r="I4803" t="str">
            <v>Canberra</v>
          </cell>
          <cell r="J4803" t="str">
            <v>Australia</v>
          </cell>
          <cell r="K4803">
            <v>2</v>
          </cell>
          <cell r="L4803" t="str">
            <v>Institute</v>
          </cell>
          <cell r="M4803">
            <v>2</v>
          </cell>
          <cell r="N4803" t="str">
            <v>Campus Wide</v>
          </cell>
          <cell r="O4803" t="str">
            <v/>
          </cell>
          <cell r="P4803" t="str">
            <v/>
          </cell>
          <cell r="Q4803">
            <v>40</v>
          </cell>
          <cell r="R4803" t="str">
            <v>Année Philologique</v>
          </cell>
          <cell r="S4803" t="str">
            <v/>
          </cell>
        </row>
        <row r="4804">
          <cell r="E4804">
            <v>4607</v>
          </cell>
          <cell r="F4804" t="str">
            <v>Logins</v>
          </cell>
          <cell r="G4804" t="str">
            <v>201910</v>
          </cell>
          <cell r="H4804" t="str">
            <v>Australian National University</v>
          </cell>
          <cell r="I4804" t="str">
            <v>Canberra</v>
          </cell>
          <cell r="J4804" t="str">
            <v>Australia</v>
          </cell>
          <cell r="K4804">
            <v>2</v>
          </cell>
          <cell r="L4804" t="str">
            <v>Institute</v>
          </cell>
          <cell r="M4804">
            <v>2</v>
          </cell>
          <cell r="N4804" t="str">
            <v>Campus Wide</v>
          </cell>
          <cell r="O4804" t="str">
            <v/>
          </cell>
          <cell r="P4804" t="str">
            <v/>
          </cell>
          <cell r="Q4804">
            <v>40</v>
          </cell>
          <cell r="R4804" t="str">
            <v>Année Philologique</v>
          </cell>
          <cell r="S4804" t="str">
            <v/>
          </cell>
        </row>
        <row r="4805">
          <cell r="E4805">
            <v>4607</v>
          </cell>
          <cell r="F4805" t="str">
            <v>Logins</v>
          </cell>
          <cell r="G4805" t="str">
            <v>201911</v>
          </cell>
          <cell r="H4805" t="str">
            <v>Australian National University</v>
          </cell>
          <cell r="I4805" t="str">
            <v>Canberra</v>
          </cell>
          <cell r="J4805" t="str">
            <v>Australia</v>
          </cell>
          <cell r="K4805">
            <v>2</v>
          </cell>
          <cell r="L4805" t="str">
            <v>Institute</v>
          </cell>
          <cell r="M4805">
            <v>2</v>
          </cell>
          <cell r="N4805" t="str">
            <v>Campus Wide</v>
          </cell>
          <cell r="O4805" t="str">
            <v/>
          </cell>
          <cell r="P4805" t="str">
            <v/>
          </cell>
          <cell r="Q4805">
            <v>40</v>
          </cell>
          <cell r="R4805" t="str">
            <v>Année Philologique</v>
          </cell>
          <cell r="S4805" t="str">
            <v/>
          </cell>
        </row>
        <row r="4806">
          <cell r="E4806">
            <v>4607</v>
          </cell>
          <cell r="F4806" t="str">
            <v>Logins</v>
          </cell>
          <cell r="G4806" t="str">
            <v>201912</v>
          </cell>
          <cell r="H4806" t="str">
            <v>Australian National University</v>
          </cell>
          <cell r="I4806" t="str">
            <v>Canberra</v>
          </cell>
          <cell r="J4806" t="str">
            <v>Australia</v>
          </cell>
          <cell r="K4806">
            <v>2</v>
          </cell>
          <cell r="L4806" t="str">
            <v>Institute</v>
          </cell>
          <cell r="M4806">
            <v>2</v>
          </cell>
          <cell r="N4806" t="str">
            <v>Campus Wide</v>
          </cell>
          <cell r="O4806" t="str">
            <v/>
          </cell>
          <cell r="P4806" t="str">
            <v/>
          </cell>
          <cell r="Q4806">
            <v>40</v>
          </cell>
          <cell r="R4806" t="str">
            <v>Année Philologique</v>
          </cell>
          <cell r="S4806" t="str">
            <v/>
          </cell>
        </row>
        <row r="4807">
          <cell r="E4807">
            <v>4608</v>
          </cell>
          <cell r="F4807" t="str">
            <v>Logins</v>
          </cell>
          <cell r="G4807" t="str">
            <v>201901</v>
          </cell>
          <cell r="H4807" t="str">
            <v>University of Adelaide</v>
          </cell>
          <cell r="I4807" t="str">
            <v>Adelaide</v>
          </cell>
          <cell r="J4807" t="str">
            <v>Australia</v>
          </cell>
          <cell r="K4807">
            <v>1</v>
          </cell>
          <cell r="L4807" t="str">
            <v>Consortium</v>
          </cell>
          <cell r="M4807">
            <v>2</v>
          </cell>
          <cell r="N4807" t="str">
            <v>Campus Wide</v>
          </cell>
          <cell r="O4807" t="str">
            <v/>
          </cell>
          <cell r="P4807" t="str">
            <v/>
          </cell>
          <cell r="Q4807">
            <v>40</v>
          </cell>
          <cell r="R4807" t="str">
            <v>Année Philologique</v>
          </cell>
          <cell r="S4807" t="str">
            <v/>
          </cell>
        </row>
        <row r="4808">
          <cell r="E4808">
            <v>4608</v>
          </cell>
          <cell r="F4808" t="str">
            <v>Logins</v>
          </cell>
          <cell r="G4808" t="str">
            <v>201902</v>
          </cell>
          <cell r="H4808" t="str">
            <v>University of Adelaide</v>
          </cell>
          <cell r="I4808" t="str">
            <v>Adelaide</v>
          </cell>
          <cell r="J4808" t="str">
            <v>Australia</v>
          </cell>
          <cell r="K4808">
            <v>1</v>
          </cell>
          <cell r="L4808" t="str">
            <v>Consortium</v>
          </cell>
          <cell r="M4808">
            <v>2</v>
          </cell>
          <cell r="N4808" t="str">
            <v>Campus Wide</v>
          </cell>
          <cell r="O4808" t="str">
            <v/>
          </cell>
          <cell r="P4808" t="str">
            <v/>
          </cell>
          <cell r="Q4808">
            <v>40</v>
          </cell>
          <cell r="R4808" t="str">
            <v>Année Philologique</v>
          </cell>
          <cell r="S4808" t="str">
            <v/>
          </cell>
        </row>
        <row r="4809">
          <cell r="E4809">
            <v>4608</v>
          </cell>
          <cell r="F4809" t="str">
            <v>Logins</v>
          </cell>
          <cell r="G4809" t="str">
            <v>201903</v>
          </cell>
          <cell r="H4809" t="str">
            <v>University of Adelaide</v>
          </cell>
          <cell r="I4809" t="str">
            <v>Adelaide</v>
          </cell>
          <cell r="J4809" t="str">
            <v>Australia</v>
          </cell>
          <cell r="K4809">
            <v>1</v>
          </cell>
          <cell r="L4809" t="str">
            <v>Consortium</v>
          </cell>
          <cell r="M4809">
            <v>2</v>
          </cell>
          <cell r="N4809" t="str">
            <v>Campus Wide</v>
          </cell>
          <cell r="O4809" t="str">
            <v/>
          </cell>
          <cell r="P4809" t="str">
            <v/>
          </cell>
          <cell r="Q4809">
            <v>40</v>
          </cell>
          <cell r="R4809" t="str">
            <v>Année Philologique</v>
          </cell>
          <cell r="S4809" t="str">
            <v/>
          </cell>
        </row>
        <row r="4810">
          <cell r="E4810">
            <v>4608</v>
          </cell>
          <cell r="F4810" t="str">
            <v>Logins</v>
          </cell>
          <cell r="G4810" t="str">
            <v>201904</v>
          </cell>
          <cell r="H4810" t="str">
            <v>University of Adelaide</v>
          </cell>
          <cell r="I4810" t="str">
            <v>Adelaide</v>
          </cell>
          <cell r="J4810" t="str">
            <v>Australia</v>
          </cell>
          <cell r="K4810">
            <v>1</v>
          </cell>
          <cell r="L4810" t="str">
            <v>Consortium</v>
          </cell>
          <cell r="M4810">
            <v>2</v>
          </cell>
          <cell r="N4810" t="str">
            <v>Campus Wide</v>
          </cell>
          <cell r="O4810" t="str">
            <v/>
          </cell>
          <cell r="P4810" t="str">
            <v/>
          </cell>
          <cell r="Q4810">
            <v>40</v>
          </cell>
          <cell r="R4810" t="str">
            <v>Année Philologique</v>
          </cell>
          <cell r="S4810" t="str">
            <v/>
          </cell>
        </row>
        <row r="4811">
          <cell r="E4811">
            <v>4608</v>
          </cell>
          <cell r="F4811" t="str">
            <v>Logins</v>
          </cell>
          <cell r="G4811" t="str">
            <v>201905</v>
          </cell>
          <cell r="H4811" t="str">
            <v>University of Adelaide</v>
          </cell>
          <cell r="I4811" t="str">
            <v>Adelaide</v>
          </cell>
          <cell r="J4811" t="str">
            <v>Australia</v>
          </cell>
          <cell r="K4811">
            <v>1</v>
          </cell>
          <cell r="L4811" t="str">
            <v>Consortium</v>
          </cell>
          <cell r="M4811">
            <v>2</v>
          </cell>
          <cell r="N4811" t="str">
            <v>Campus Wide</v>
          </cell>
          <cell r="O4811" t="str">
            <v/>
          </cell>
          <cell r="P4811" t="str">
            <v/>
          </cell>
          <cell r="Q4811">
            <v>40</v>
          </cell>
          <cell r="R4811" t="str">
            <v>Année Philologique</v>
          </cell>
          <cell r="S4811" t="str">
            <v/>
          </cell>
        </row>
        <row r="4812">
          <cell r="E4812">
            <v>4608</v>
          </cell>
          <cell r="F4812" t="str">
            <v>Logins</v>
          </cell>
          <cell r="G4812" t="str">
            <v>201906</v>
          </cell>
          <cell r="H4812" t="str">
            <v>University of Adelaide</v>
          </cell>
          <cell r="I4812" t="str">
            <v>Adelaide</v>
          </cell>
          <cell r="J4812" t="str">
            <v>Australia</v>
          </cell>
          <cell r="K4812">
            <v>1</v>
          </cell>
          <cell r="L4812" t="str">
            <v>Consortium</v>
          </cell>
          <cell r="M4812">
            <v>2</v>
          </cell>
          <cell r="N4812" t="str">
            <v>Campus Wide</v>
          </cell>
          <cell r="O4812" t="str">
            <v/>
          </cell>
          <cell r="P4812" t="str">
            <v/>
          </cell>
          <cell r="Q4812">
            <v>40</v>
          </cell>
          <cell r="R4812" t="str">
            <v>Année Philologique</v>
          </cell>
          <cell r="S4812" t="str">
            <v/>
          </cell>
        </row>
        <row r="4813">
          <cell r="E4813">
            <v>4608</v>
          </cell>
          <cell r="F4813" t="str">
            <v>Logins</v>
          </cell>
          <cell r="G4813" t="str">
            <v>201907</v>
          </cell>
          <cell r="H4813" t="str">
            <v>University of Adelaide</v>
          </cell>
          <cell r="I4813" t="str">
            <v>Adelaide</v>
          </cell>
          <cell r="J4813" t="str">
            <v>Australia</v>
          </cell>
          <cell r="K4813">
            <v>1</v>
          </cell>
          <cell r="L4813" t="str">
            <v>Consortium</v>
          </cell>
          <cell r="M4813">
            <v>2</v>
          </cell>
          <cell r="N4813" t="str">
            <v>Campus Wide</v>
          </cell>
          <cell r="O4813" t="str">
            <v/>
          </cell>
          <cell r="P4813" t="str">
            <v/>
          </cell>
          <cell r="Q4813">
            <v>40</v>
          </cell>
          <cell r="R4813" t="str">
            <v>Année Philologique</v>
          </cell>
          <cell r="S4813" t="str">
            <v/>
          </cell>
        </row>
        <row r="4814">
          <cell r="E4814">
            <v>4608</v>
          </cell>
          <cell r="F4814" t="str">
            <v>Logins</v>
          </cell>
          <cell r="G4814" t="str">
            <v>201908</v>
          </cell>
          <cell r="H4814" t="str">
            <v>University of Adelaide</v>
          </cell>
          <cell r="I4814" t="str">
            <v>Adelaide</v>
          </cell>
          <cell r="J4814" t="str">
            <v>Australia</v>
          </cell>
          <cell r="K4814">
            <v>1</v>
          </cell>
          <cell r="L4814" t="str">
            <v>Consortium</v>
          </cell>
          <cell r="M4814">
            <v>2</v>
          </cell>
          <cell r="N4814" t="str">
            <v>Campus Wide</v>
          </cell>
          <cell r="O4814" t="str">
            <v/>
          </cell>
          <cell r="P4814" t="str">
            <v/>
          </cell>
          <cell r="Q4814">
            <v>40</v>
          </cell>
          <cell r="R4814" t="str">
            <v>Année Philologique</v>
          </cell>
          <cell r="S4814" t="str">
            <v/>
          </cell>
        </row>
        <row r="4815">
          <cell r="E4815">
            <v>4608</v>
          </cell>
          <cell r="F4815" t="str">
            <v>Logins</v>
          </cell>
          <cell r="G4815" t="str">
            <v>201909</v>
          </cell>
          <cell r="H4815" t="str">
            <v>University of Adelaide</v>
          </cell>
          <cell r="I4815" t="str">
            <v>Adelaide</v>
          </cell>
          <cell r="J4815" t="str">
            <v>Australia</v>
          </cell>
          <cell r="K4815">
            <v>1</v>
          </cell>
          <cell r="L4815" t="str">
            <v>Consortium</v>
          </cell>
          <cell r="M4815">
            <v>2</v>
          </cell>
          <cell r="N4815" t="str">
            <v>Campus Wide</v>
          </cell>
          <cell r="O4815" t="str">
            <v/>
          </cell>
          <cell r="P4815" t="str">
            <v/>
          </cell>
          <cell r="Q4815">
            <v>40</v>
          </cell>
          <cell r="R4815" t="str">
            <v>Année Philologique</v>
          </cell>
          <cell r="S4815" t="str">
            <v/>
          </cell>
        </row>
        <row r="4816">
          <cell r="E4816">
            <v>4608</v>
          </cell>
          <cell r="F4816" t="str">
            <v>Logins</v>
          </cell>
          <cell r="G4816" t="str">
            <v>201910</v>
          </cell>
          <cell r="H4816" t="str">
            <v>University of Adelaide</v>
          </cell>
          <cell r="I4816" t="str">
            <v>Adelaide</v>
          </cell>
          <cell r="J4816" t="str">
            <v>Australia</v>
          </cell>
          <cell r="K4816">
            <v>1</v>
          </cell>
          <cell r="L4816" t="str">
            <v>Consortium</v>
          </cell>
          <cell r="M4816">
            <v>2</v>
          </cell>
          <cell r="N4816" t="str">
            <v>Campus Wide</v>
          </cell>
          <cell r="O4816" t="str">
            <v/>
          </cell>
          <cell r="P4816" t="str">
            <v/>
          </cell>
          <cell r="Q4816">
            <v>40</v>
          </cell>
          <cell r="R4816" t="str">
            <v>Année Philologique</v>
          </cell>
          <cell r="S4816" t="str">
            <v/>
          </cell>
        </row>
        <row r="4817">
          <cell r="E4817">
            <v>4608</v>
          </cell>
          <cell r="F4817" t="str">
            <v>Logins</v>
          </cell>
          <cell r="G4817" t="str">
            <v>201911</v>
          </cell>
          <cell r="H4817" t="str">
            <v>University of Adelaide</v>
          </cell>
          <cell r="I4817" t="str">
            <v>Adelaide</v>
          </cell>
          <cell r="J4817" t="str">
            <v>Australia</v>
          </cell>
          <cell r="K4817">
            <v>1</v>
          </cell>
          <cell r="L4817" t="str">
            <v>Consortium</v>
          </cell>
          <cell r="M4817">
            <v>2</v>
          </cell>
          <cell r="N4817" t="str">
            <v>Campus Wide</v>
          </cell>
          <cell r="O4817" t="str">
            <v/>
          </cell>
          <cell r="P4817" t="str">
            <v/>
          </cell>
          <cell r="Q4817">
            <v>40</v>
          </cell>
          <cell r="R4817" t="str">
            <v>Année Philologique</v>
          </cell>
          <cell r="S4817" t="str">
            <v/>
          </cell>
        </row>
        <row r="4818">
          <cell r="E4818">
            <v>4608</v>
          </cell>
          <cell r="F4818" t="str">
            <v>Logins</v>
          </cell>
          <cell r="G4818" t="str">
            <v>201912</v>
          </cell>
          <cell r="H4818" t="str">
            <v>University of Adelaide</v>
          </cell>
          <cell r="I4818" t="str">
            <v>Adelaide</v>
          </cell>
          <cell r="J4818" t="str">
            <v>Australia</v>
          </cell>
          <cell r="K4818">
            <v>1</v>
          </cell>
          <cell r="L4818" t="str">
            <v>Consortium</v>
          </cell>
          <cell r="M4818">
            <v>2</v>
          </cell>
          <cell r="N4818" t="str">
            <v>Campus Wide</v>
          </cell>
          <cell r="O4818" t="str">
            <v/>
          </cell>
          <cell r="P4818" t="str">
            <v/>
          </cell>
          <cell r="Q4818">
            <v>40</v>
          </cell>
          <cell r="R4818" t="str">
            <v>Année Philologique</v>
          </cell>
          <cell r="S4818" t="str">
            <v/>
          </cell>
        </row>
        <row r="4819">
          <cell r="E4819">
            <v>4609</v>
          </cell>
          <cell r="F4819" t="str">
            <v>Logins</v>
          </cell>
          <cell r="G4819" t="str">
            <v>201901</v>
          </cell>
          <cell r="H4819" t="str">
            <v>University of New England</v>
          </cell>
          <cell r="I4819" t="str">
            <v>Armidale</v>
          </cell>
          <cell r="J4819" t="str">
            <v>Australia</v>
          </cell>
          <cell r="K4819">
            <v>1</v>
          </cell>
          <cell r="L4819" t="str">
            <v>Consortium</v>
          </cell>
          <cell r="M4819">
            <v>2</v>
          </cell>
          <cell r="N4819" t="str">
            <v>Campus Wide</v>
          </cell>
          <cell r="O4819" t="str">
            <v/>
          </cell>
          <cell r="P4819" t="str">
            <v/>
          </cell>
          <cell r="Q4819">
            <v>40</v>
          </cell>
          <cell r="R4819" t="str">
            <v>Année Philologique</v>
          </cell>
          <cell r="S4819" t="str">
            <v/>
          </cell>
        </row>
        <row r="4820">
          <cell r="E4820">
            <v>4609</v>
          </cell>
          <cell r="F4820" t="str">
            <v>Logins</v>
          </cell>
          <cell r="G4820" t="str">
            <v>201902</v>
          </cell>
          <cell r="H4820" t="str">
            <v>University of New England</v>
          </cell>
          <cell r="I4820" t="str">
            <v>Armidale</v>
          </cell>
          <cell r="J4820" t="str">
            <v>Australia</v>
          </cell>
          <cell r="K4820">
            <v>1</v>
          </cell>
          <cell r="L4820" t="str">
            <v>Consortium</v>
          </cell>
          <cell r="M4820">
            <v>2</v>
          </cell>
          <cell r="N4820" t="str">
            <v>Campus Wide</v>
          </cell>
          <cell r="O4820" t="str">
            <v/>
          </cell>
          <cell r="P4820" t="str">
            <v/>
          </cell>
          <cell r="Q4820">
            <v>40</v>
          </cell>
          <cell r="R4820" t="str">
            <v>Année Philologique</v>
          </cell>
          <cell r="S4820" t="str">
            <v/>
          </cell>
        </row>
        <row r="4821">
          <cell r="E4821">
            <v>4609</v>
          </cell>
          <cell r="F4821" t="str">
            <v>Logins</v>
          </cell>
          <cell r="G4821" t="str">
            <v>201903</v>
          </cell>
          <cell r="H4821" t="str">
            <v>University of New England</v>
          </cell>
          <cell r="I4821" t="str">
            <v>Armidale</v>
          </cell>
          <cell r="J4821" t="str">
            <v>Australia</v>
          </cell>
          <cell r="K4821">
            <v>1</v>
          </cell>
          <cell r="L4821" t="str">
            <v>Consortium</v>
          </cell>
          <cell r="M4821">
            <v>2</v>
          </cell>
          <cell r="N4821" t="str">
            <v>Campus Wide</v>
          </cell>
          <cell r="O4821" t="str">
            <v/>
          </cell>
          <cell r="P4821" t="str">
            <v/>
          </cell>
          <cell r="Q4821">
            <v>40</v>
          </cell>
          <cell r="R4821" t="str">
            <v>Année Philologique</v>
          </cell>
          <cell r="S4821" t="str">
            <v/>
          </cell>
        </row>
        <row r="4822">
          <cell r="E4822">
            <v>4609</v>
          </cell>
          <cell r="F4822" t="str">
            <v>Logins</v>
          </cell>
          <cell r="G4822" t="str">
            <v>201904</v>
          </cell>
          <cell r="H4822" t="str">
            <v>University of New England</v>
          </cell>
          <cell r="I4822" t="str">
            <v>Armidale</v>
          </cell>
          <cell r="J4822" t="str">
            <v>Australia</v>
          </cell>
          <cell r="K4822">
            <v>1</v>
          </cell>
          <cell r="L4822" t="str">
            <v>Consortium</v>
          </cell>
          <cell r="M4822">
            <v>2</v>
          </cell>
          <cell r="N4822" t="str">
            <v>Campus Wide</v>
          </cell>
          <cell r="O4822" t="str">
            <v/>
          </cell>
          <cell r="P4822" t="str">
            <v/>
          </cell>
          <cell r="Q4822">
            <v>40</v>
          </cell>
          <cell r="R4822" t="str">
            <v>Année Philologique</v>
          </cell>
          <cell r="S4822" t="str">
            <v/>
          </cell>
        </row>
        <row r="4823">
          <cell r="E4823">
            <v>4609</v>
          </cell>
          <cell r="F4823" t="str">
            <v>Logins</v>
          </cell>
          <cell r="G4823" t="str">
            <v>201905</v>
          </cell>
          <cell r="H4823" t="str">
            <v>University of New England</v>
          </cell>
          <cell r="I4823" t="str">
            <v>Armidale</v>
          </cell>
          <cell r="J4823" t="str">
            <v>Australia</v>
          </cell>
          <cell r="K4823">
            <v>1</v>
          </cell>
          <cell r="L4823" t="str">
            <v>Consortium</v>
          </cell>
          <cell r="M4823">
            <v>2</v>
          </cell>
          <cell r="N4823" t="str">
            <v>Campus Wide</v>
          </cell>
          <cell r="O4823" t="str">
            <v/>
          </cell>
          <cell r="P4823" t="str">
            <v/>
          </cell>
          <cell r="Q4823">
            <v>40</v>
          </cell>
          <cell r="R4823" t="str">
            <v>Année Philologique</v>
          </cell>
          <cell r="S4823" t="str">
            <v/>
          </cell>
        </row>
        <row r="4824">
          <cell r="E4824">
            <v>4609</v>
          </cell>
          <cell r="F4824" t="str">
            <v>Logins</v>
          </cell>
          <cell r="G4824" t="str">
            <v>201906</v>
          </cell>
          <cell r="H4824" t="str">
            <v>University of New England</v>
          </cell>
          <cell r="I4824" t="str">
            <v>Armidale</v>
          </cell>
          <cell r="J4824" t="str">
            <v>Australia</v>
          </cell>
          <cell r="K4824">
            <v>1</v>
          </cell>
          <cell r="L4824" t="str">
            <v>Consortium</v>
          </cell>
          <cell r="M4824">
            <v>2</v>
          </cell>
          <cell r="N4824" t="str">
            <v>Campus Wide</v>
          </cell>
          <cell r="O4824" t="str">
            <v/>
          </cell>
          <cell r="P4824" t="str">
            <v/>
          </cell>
          <cell r="Q4824">
            <v>40</v>
          </cell>
          <cell r="R4824" t="str">
            <v>Année Philologique</v>
          </cell>
          <cell r="S4824" t="str">
            <v/>
          </cell>
        </row>
        <row r="4825">
          <cell r="E4825">
            <v>4609</v>
          </cell>
          <cell r="F4825" t="str">
            <v>Logins</v>
          </cell>
          <cell r="G4825" t="str">
            <v>201907</v>
          </cell>
          <cell r="H4825" t="str">
            <v>University of New England</v>
          </cell>
          <cell r="I4825" t="str">
            <v>Armidale</v>
          </cell>
          <cell r="J4825" t="str">
            <v>Australia</v>
          </cell>
          <cell r="K4825">
            <v>1</v>
          </cell>
          <cell r="L4825" t="str">
            <v>Consortium</v>
          </cell>
          <cell r="M4825">
            <v>2</v>
          </cell>
          <cell r="N4825" t="str">
            <v>Campus Wide</v>
          </cell>
          <cell r="O4825" t="str">
            <v/>
          </cell>
          <cell r="P4825" t="str">
            <v/>
          </cell>
          <cell r="Q4825">
            <v>40</v>
          </cell>
          <cell r="R4825" t="str">
            <v>Année Philologique</v>
          </cell>
          <cell r="S4825" t="str">
            <v/>
          </cell>
        </row>
        <row r="4826">
          <cell r="E4826">
            <v>4609</v>
          </cell>
          <cell r="F4826" t="str">
            <v>Logins</v>
          </cell>
          <cell r="G4826" t="str">
            <v>201908</v>
          </cell>
          <cell r="H4826" t="str">
            <v>University of New England</v>
          </cell>
          <cell r="I4826" t="str">
            <v>Armidale</v>
          </cell>
          <cell r="J4826" t="str">
            <v>Australia</v>
          </cell>
          <cell r="K4826">
            <v>1</v>
          </cell>
          <cell r="L4826" t="str">
            <v>Consortium</v>
          </cell>
          <cell r="M4826">
            <v>2</v>
          </cell>
          <cell r="N4826" t="str">
            <v>Campus Wide</v>
          </cell>
          <cell r="O4826" t="str">
            <v/>
          </cell>
          <cell r="P4826" t="str">
            <v/>
          </cell>
          <cell r="Q4826">
            <v>40</v>
          </cell>
          <cell r="R4826" t="str">
            <v>Année Philologique</v>
          </cell>
          <cell r="S4826" t="str">
            <v/>
          </cell>
        </row>
        <row r="4827">
          <cell r="E4827">
            <v>4609</v>
          </cell>
          <cell r="F4827" t="str">
            <v>Logins</v>
          </cell>
          <cell r="G4827" t="str">
            <v>201909</v>
          </cell>
          <cell r="H4827" t="str">
            <v>University of New England</v>
          </cell>
          <cell r="I4827" t="str">
            <v>Armidale</v>
          </cell>
          <cell r="J4827" t="str">
            <v>Australia</v>
          </cell>
          <cell r="K4827">
            <v>1</v>
          </cell>
          <cell r="L4827" t="str">
            <v>Consortium</v>
          </cell>
          <cell r="M4827">
            <v>2</v>
          </cell>
          <cell r="N4827" t="str">
            <v>Campus Wide</v>
          </cell>
          <cell r="O4827" t="str">
            <v/>
          </cell>
          <cell r="P4827" t="str">
            <v/>
          </cell>
          <cell r="Q4827">
            <v>40</v>
          </cell>
          <cell r="R4827" t="str">
            <v>Année Philologique</v>
          </cell>
          <cell r="S4827" t="str">
            <v/>
          </cell>
        </row>
        <row r="4828">
          <cell r="E4828">
            <v>4609</v>
          </cell>
          <cell r="F4828" t="str">
            <v>Logins</v>
          </cell>
          <cell r="G4828" t="str">
            <v>201910</v>
          </cell>
          <cell r="H4828" t="str">
            <v>University of New England</v>
          </cell>
          <cell r="I4828" t="str">
            <v>Armidale</v>
          </cell>
          <cell r="J4828" t="str">
            <v>Australia</v>
          </cell>
          <cell r="K4828">
            <v>1</v>
          </cell>
          <cell r="L4828" t="str">
            <v>Consortium</v>
          </cell>
          <cell r="M4828">
            <v>2</v>
          </cell>
          <cell r="N4828" t="str">
            <v>Campus Wide</v>
          </cell>
          <cell r="O4828" t="str">
            <v/>
          </cell>
          <cell r="P4828" t="str">
            <v/>
          </cell>
          <cell r="Q4828">
            <v>40</v>
          </cell>
          <cell r="R4828" t="str">
            <v>Année Philologique</v>
          </cell>
          <cell r="S4828" t="str">
            <v/>
          </cell>
        </row>
        <row r="4829">
          <cell r="E4829">
            <v>4609</v>
          </cell>
          <cell r="F4829" t="str">
            <v>Logins</v>
          </cell>
          <cell r="G4829" t="str">
            <v>201911</v>
          </cell>
          <cell r="H4829" t="str">
            <v>University of New England</v>
          </cell>
          <cell r="I4829" t="str">
            <v>Armidale</v>
          </cell>
          <cell r="J4829" t="str">
            <v>Australia</v>
          </cell>
          <cell r="K4829">
            <v>1</v>
          </cell>
          <cell r="L4829" t="str">
            <v>Consortium</v>
          </cell>
          <cell r="M4829">
            <v>2</v>
          </cell>
          <cell r="N4829" t="str">
            <v>Campus Wide</v>
          </cell>
          <cell r="O4829" t="str">
            <v/>
          </cell>
          <cell r="P4829" t="str">
            <v/>
          </cell>
          <cell r="Q4829">
            <v>40</v>
          </cell>
          <cell r="R4829" t="str">
            <v>Année Philologique</v>
          </cell>
          <cell r="S4829" t="str">
            <v/>
          </cell>
        </row>
        <row r="4830">
          <cell r="E4830">
            <v>4609</v>
          </cell>
          <cell r="F4830" t="str">
            <v>Logins</v>
          </cell>
          <cell r="G4830" t="str">
            <v>201912</v>
          </cell>
          <cell r="H4830" t="str">
            <v>University of New England</v>
          </cell>
          <cell r="I4830" t="str">
            <v>Armidale</v>
          </cell>
          <cell r="J4830" t="str">
            <v>Australia</v>
          </cell>
          <cell r="K4830">
            <v>1</v>
          </cell>
          <cell r="L4830" t="str">
            <v>Consortium</v>
          </cell>
          <cell r="M4830">
            <v>2</v>
          </cell>
          <cell r="N4830" t="str">
            <v>Campus Wide</v>
          </cell>
          <cell r="O4830" t="str">
            <v/>
          </cell>
          <cell r="P4830" t="str">
            <v/>
          </cell>
          <cell r="Q4830">
            <v>40</v>
          </cell>
          <cell r="R4830" t="str">
            <v>Année Philologique</v>
          </cell>
          <cell r="S4830" t="str">
            <v/>
          </cell>
        </row>
        <row r="4831">
          <cell r="E4831">
            <v>4610</v>
          </cell>
          <cell r="F4831" t="str">
            <v>Logins</v>
          </cell>
          <cell r="G4831" t="str">
            <v>201901</v>
          </cell>
          <cell r="H4831" t="str">
            <v>Australian Catholic University</v>
          </cell>
          <cell r="I4831" t="str">
            <v>North Sydney</v>
          </cell>
          <cell r="J4831" t="str">
            <v>Australia</v>
          </cell>
          <cell r="K4831">
            <v>1</v>
          </cell>
          <cell r="L4831" t="str">
            <v>Consortium</v>
          </cell>
          <cell r="M4831">
            <v>2</v>
          </cell>
          <cell r="N4831" t="str">
            <v>Campus Wide</v>
          </cell>
          <cell r="O4831" t="str">
            <v/>
          </cell>
          <cell r="P4831" t="str">
            <v/>
          </cell>
          <cell r="Q4831">
            <v>40</v>
          </cell>
          <cell r="R4831" t="str">
            <v>Année Philologique</v>
          </cell>
          <cell r="S4831" t="str">
            <v/>
          </cell>
        </row>
        <row r="4832">
          <cell r="E4832">
            <v>4610</v>
          </cell>
          <cell r="F4832" t="str">
            <v>Logins</v>
          </cell>
          <cell r="G4832" t="str">
            <v>201902</v>
          </cell>
          <cell r="H4832" t="str">
            <v>Australian Catholic University</v>
          </cell>
          <cell r="I4832" t="str">
            <v>North Sydney</v>
          </cell>
          <cell r="J4832" t="str">
            <v>Australia</v>
          </cell>
          <cell r="K4832">
            <v>1</v>
          </cell>
          <cell r="L4832" t="str">
            <v>Consortium</v>
          </cell>
          <cell r="M4832">
            <v>2</v>
          </cell>
          <cell r="N4832" t="str">
            <v>Campus Wide</v>
          </cell>
          <cell r="O4832" t="str">
            <v/>
          </cell>
          <cell r="P4832" t="str">
            <v/>
          </cell>
          <cell r="Q4832">
            <v>40</v>
          </cell>
          <cell r="R4832" t="str">
            <v>Année Philologique</v>
          </cell>
          <cell r="S4832" t="str">
            <v/>
          </cell>
        </row>
        <row r="4833">
          <cell r="E4833">
            <v>4610</v>
          </cell>
          <cell r="F4833" t="str">
            <v>Logins</v>
          </cell>
          <cell r="G4833" t="str">
            <v>201903</v>
          </cell>
          <cell r="H4833" t="str">
            <v>Australian Catholic University</v>
          </cell>
          <cell r="I4833" t="str">
            <v>North Sydney</v>
          </cell>
          <cell r="J4833" t="str">
            <v>Australia</v>
          </cell>
          <cell r="K4833">
            <v>1</v>
          </cell>
          <cell r="L4833" t="str">
            <v>Consortium</v>
          </cell>
          <cell r="M4833">
            <v>2</v>
          </cell>
          <cell r="N4833" t="str">
            <v>Campus Wide</v>
          </cell>
          <cell r="O4833" t="str">
            <v/>
          </cell>
          <cell r="P4833" t="str">
            <v/>
          </cell>
          <cell r="Q4833">
            <v>40</v>
          </cell>
          <cell r="R4833" t="str">
            <v>Année Philologique</v>
          </cell>
          <cell r="S4833" t="str">
            <v/>
          </cell>
        </row>
        <row r="4834">
          <cell r="E4834">
            <v>4610</v>
          </cell>
          <cell r="F4834" t="str">
            <v>Logins</v>
          </cell>
          <cell r="G4834" t="str">
            <v>201904</v>
          </cell>
          <cell r="H4834" t="str">
            <v>Australian Catholic University</v>
          </cell>
          <cell r="I4834" t="str">
            <v>North Sydney</v>
          </cell>
          <cell r="J4834" t="str">
            <v>Australia</v>
          </cell>
          <cell r="K4834">
            <v>1</v>
          </cell>
          <cell r="L4834" t="str">
            <v>Consortium</v>
          </cell>
          <cell r="M4834">
            <v>2</v>
          </cell>
          <cell r="N4834" t="str">
            <v>Campus Wide</v>
          </cell>
          <cell r="O4834" t="str">
            <v/>
          </cell>
          <cell r="P4834" t="str">
            <v/>
          </cell>
          <cell r="Q4834">
            <v>40</v>
          </cell>
          <cell r="R4834" t="str">
            <v>Année Philologique</v>
          </cell>
          <cell r="S4834" t="str">
            <v/>
          </cell>
        </row>
        <row r="4835">
          <cell r="E4835">
            <v>4610</v>
          </cell>
          <cell r="F4835" t="str">
            <v>Logins</v>
          </cell>
          <cell r="G4835" t="str">
            <v>201905</v>
          </cell>
          <cell r="H4835" t="str">
            <v>Australian Catholic University</v>
          </cell>
          <cell r="I4835" t="str">
            <v>North Sydney</v>
          </cell>
          <cell r="J4835" t="str">
            <v>Australia</v>
          </cell>
          <cell r="K4835">
            <v>1</v>
          </cell>
          <cell r="L4835" t="str">
            <v>Consortium</v>
          </cell>
          <cell r="M4835">
            <v>2</v>
          </cell>
          <cell r="N4835" t="str">
            <v>Campus Wide</v>
          </cell>
          <cell r="O4835" t="str">
            <v/>
          </cell>
          <cell r="P4835" t="str">
            <v/>
          </cell>
          <cell r="Q4835">
            <v>40</v>
          </cell>
          <cell r="R4835" t="str">
            <v>Année Philologique</v>
          </cell>
          <cell r="S4835" t="str">
            <v/>
          </cell>
        </row>
        <row r="4836">
          <cell r="E4836">
            <v>4610</v>
          </cell>
          <cell r="F4836" t="str">
            <v>Logins</v>
          </cell>
          <cell r="G4836" t="str">
            <v>201906</v>
          </cell>
          <cell r="H4836" t="str">
            <v>Australian Catholic University</v>
          </cell>
          <cell r="I4836" t="str">
            <v>North Sydney</v>
          </cell>
          <cell r="J4836" t="str">
            <v>Australia</v>
          </cell>
          <cell r="K4836">
            <v>1</v>
          </cell>
          <cell r="L4836" t="str">
            <v>Consortium</v>
          </cell>
          <cell r="M4836">
            <v>2</v>
          </cell>
          <cell r="N4836" t="str">
            <v>Campus Wide</v>
          </cell>
          <cell r="O4836" t="str">
            <v/>
          </cell>
          <cell r="P4836" t="str">
            <v/>
          </cell>
          <cell r="Q4836">
            <v>40</v>
          </cell>
          <cell r="R4836" t="str">
            <v>Année Philologique</v>
          </cell>
          <cell r="S4836" t="str">
            <v/>
          </cell>
        </row>
        <row r="4837">
          <cell r="E4837">
            <v>4610</v>
          </cell>
          <cell r="F4837" t="str">
            <v>Logins</v>
          </cell>
          <cell r="G4837" t="str">
            <v>201907</v>
          </cell>
          <cell r="H4837" t="str">
            <v>Australian Catholic University</v>
          </cell>
          <cell r="I4837" t="str">
            <v>North Sydney</v>
          </cell>
          <cell r="J4837" t="str">
            <v>Australia</v>
          </cell>
          <cell r="K4837">
            <v>1</v>
          </cell>
          <cell r="L4837" t="str">
            <v>Consortium</v>
          </cell>
          <cell r="M4837">
            <v>2</v>
          </cell>
          <cell r="N4837" t="str">
            <v>Campus Wide</v>
          </cell>
          <cell r="O4837" t="str">
            <v/>
          </cell>
          <cell r="P4837" t="str">
            <v/>
          </cell>
          <cell r="Q4837">
            <v>40</v>
          </cell>
          <cell r="R4837" t="str">
            <v>Année Philologique</v>
          </cell>
          <cell r="S4837" t="str">
            <v/>
          </cell>
        </row>
        <row r="4838">
          <cell r="E4838">
            <v>4610</v>
          </cell>
          <cell r="F4838" t="str">
            <v>Logins</v>
          </cell>
          <cell r="G4838" t="str">
            <v>201908</v>
          </cell>
          <cell r="H4838" t="str">
            <v>Australian Catholic University</v>
          </cell>
          <cell r="I4838" t="str">
            <v>North Sydney</v>
          </cell>
          <cell r="J4838" t="str">
            <v>Australia</v>
          </cell>
          <cell r="K4838">
            <v>1</v>
          </cell>
          <cell r="L4838" t="str">
            <v>Consortium</v>
          </cell>
          <cell r="M4838">
            <v>2</v>
          </cell>
          <cell r="N4838" t="str">
            <v>Campus Wide</v>
          </cell>
          <cell r="O4838" t="str">
            <v/>
          </cell>
          <cell r="P4838" t="str">
            <v/>
          </cell>
          <cell r="Q4838">
            <v>40</v>
          </cell>
          <cell r="R4838" t="str">
            <v>Année Philologique</v>
          </cell>
          <cell r="S4838" t="str">
            <v/>
          </cell>
        </row>
        <row r="4839">
          <cell r="E4839">
            <v>4610</v>
          </cell>
          <cell r="F4839" t="str">
            <v>Logins</v>
          </cell>
          <cell r="G4839" t="str">
            <v>201909</v>
          </cell>
          <cell r="H4839" t="str">
            <v>Australian Catholic University</v>
          </cell>
          <cell r="I4839" t="str">
            <v>North Sydney</v>
          </cell>
          <cell r="J4839" t="str">
            <v>Australia</v>
          </cell>
          <cell r="K4839">
            <v>1</v>
          </cell>
          <cell r="L4839" t="str">
            <v>Consortium</v>
          </cell>
          <cell r="M4839">
            <v>2</v>
          </cell>
          <cell r="N4839" t="str">
            <v>Campus Wide</v>
          </cell>
          <cell r="O4839" t="str">
            <v/>
          </cell>
          <cell r="P4839" t="str">
            <v/>
          </cell>
          <cell r="Q4839">
            <v>40</v>
          </cell>
          <cell r="R4839" t="str">
            <v>Année Philologique</v>
          </cell>
          <cell r="S4839" t="str">
            <v/>
          </cell>
        </row>
        <row r="4840">
          <cell r="E4840">
            <v>4610</v>
          </cell>
          <cell r="F4840" t="str">
            <v>Logins</v>
          </cell>
          <cell r="G4840" t="str">
            <v>201910</v>
          </cell>
          <cell r="H4840" t="str">
            <v>Australian Catholic University</v>
          </cell>
          <cell r="I4840" t="str">
            <v>North Sydney</v>
          </cell>
          <cell r="J4840" t="str">
            <v>Australia</v>
          </cell>
          <cell r="K4840">
            <v>1</v>
          </cell>
          <cell r="L4840" t="str">
            <v>Consortium</v>
          </cell>
          <cell r="M4840">
            <v>2</v>
          </cell>
          <cell r="N4840" t="str">
            <v>Campus Wide</v>
          </cell>
          <cell r="O4840" t="str">
            <v/>
          </cell>
          <cell r="P4840" t="str">
            <v/>
          </cell>
          <cell r="Q4840">
            <v>40</v>
          </cell>
          <cell r="R4840" t="str">
            <v>Année Philologique</v>
          </cell>
          <cell r="S4840" t="str">
            <v/>
          </cell>
        </row>
        <row r="4841">
          <cell r="E4841">
            <v>4610</v>
          </cell>
          <cell r="F4841" t="str">
            <v>Logins</v>
          </cell>
          <cell r="G4841" t="str">
            <v>201911</v>
          </cell>
          <cell r="H4841" t="str">
            <v>Australian Catholic University</v>
          </cell>
          <cell r="I4841" t="str">
            <v>North Sydney</v>
          </cell>
          <cell r="J4841" t="str">
            <v>Australia</v>
          </cell>
          <cell r="K4841">
            <v>1</v>
          </cell>
          <cell r="L4841" t="str">
            <v>Consortium</v>
          </cell>
          <cell r="M4841">
            <v>2</v>
          </cell>
          <cell r="N4841" t="str">
            <v>Campus Wide</v>
          </cell>
          <cell r="O4841" t="str">
            <v/>
          </cell>
          <cell r="P4841" t="str">
            <v/>
          </cell>
          <cell r="Q4841">
            <v>40</v>
          </cell>
          <cell r="R4841" t="str">
            <v>Année Philologique</v>
          </cell>
          <cell r="S4841" t="str">
            <v/>
          </cell>
        </row>
        <row r="4842">
          <cell r="E4842">
            <v>4610</v>
          </cell>
          <cell r="F4842" t="str">
            <v>Logins</v>
          </cell>
          <cell r="G4842" t="str">
            <v>201912</v>
          </cell>
          <cell r="H4842" t="str">
            <v>Australian Catholic University</v>
          </cell>
          <cell r="I4842" t="str">
            <v>North Sydney</v>
          </cell>
          <cell r="J4842" t="str">
            <v>Australia</v>
          </cell>
          <cell r="K4842">
            <v>1</v>
          </cell>
          <cell r="L4842" t="str">
            <v>Consortium</v>
          </cell>
          <cell r="M4842">
            <v>2</v>
          </cell>
          <cell r="N4842" t="str">
            <v>Campus Wide</v>
          </cell>
          <cell r="O4842" t="str">
            <v/>
          </cell>
          <cell r="P4842" t="str">
            <v/>
          </cell>
          <cell r="Q4842">
            <v>40</v>
          </cell>
          <cell r="R4842" t="str">
            <v>Année Philologique</v>
          </cell>
          <cell r="S4842" t="str">
            <v/>
          </cell>
        </row>
        <row r="4843">
          <cell r="E4843">
            <v>4624</v>
          </cell>
          <cell r="F4843" t="str">
            <v>Logins</v>
          </cell>
          <cell r="G4843" t="str">
            <v>201901</v>
          </cell>
          <cell r="H4843" t="str">
            <v>Universitetsbiblioteket i Tromsoe</v>
          </cell>
          <cell r="I4843" t="str">
            <v>Tromsoe</v>
          </cell>
          <cell r="J4843" t="str">
            <v>Norway</v>
          </cell>
          <cell r="K4843">
            <v>2</v>
          </cell>
          <cell r="L4843" t="str">
            <v>Institute</v>
          </cell>
          <cell r="M4843">
            <v>2</v>
          </cell>
          <cell r="N4843" t="str">
            <v>Campus Wide</v>
          </cell>
          <cell r="O4843" t="str">
            <v/>
          </cell>
          <cell r="P4843" t="str">
            <v/>
          </cell>
          <cell r="Q4843">
            <v>40</v>
          </cell>
          <cell r="R4843" t="str">
            <v>Année Philologique</v>
          </cell>
          <cell r="S4843" t="str">
            <v/>
          </cell>
        </row>
        <row r="4844">
          <cell r="E4844">
            <v>4624</v>
          </cell>
          <cell r="F4844" t="str">
            <v>Logins</v>
          </cell>
          <cell r="G4844" t="str">
            <v>201902</v>
          </cell>
          <cell r="H4844" t="str">
            <v>Universitetsbiblioteket i Tromsoe</v>
          </cell>
          <cell r="I4844" t="str">
            <v>Tromsoe</v>
          </cell>
          <cell r="J4844" t="str">
            <v>Norway</v>
          </cell>
          <cell r="K4844">
            <v>2</v>
          </cell>
          <cell r="L4844" t="str">
            <v>Institute</v>
          </cell>
          <cell r="M4844">
            <v>2</v>
          </cell>
          <cell r="N4844" t="str">
            <v>Campus Wide</v>
          </cell>
          <cell r="O4844" t="str">
            <v/>
          </cell>
          <cell r="P4844" t="str">
            <v/>
          </cell>
          <cell r="Q4844">
            <v>40</v>
          </cell>
          <cell r="R4844" t="str">
            <v>Année Philologique</v>
          </cell>
          <cell r="S4844" t="str">
            <v/>
          </cell>
        </row>
        <row r="4845">
          <cell r="E4845">
            <v>4624</v>
          </cell>
          <cell r="F4845" t="str">
            <v>Logins</v>
          </cell>
          <cell r="G4845" t="str">
            <v>201903</v>
          </cell>
          <cell r="H4845" t="str">
            <v>Universitetsbiblioteket i Tromsoe</v>
          </cell>
          <cell r="I4845" t="str">
            <v>Tromsoe</v>
          </cell>
          <cell r="J4845" t="str">
            <v>Norway</v>
          </cell>
          <cell r="K4845">
            <v>2</v>
          </cell>
          <cell r="L4845" t="str">
            <v>Institute</v>
          </cell>
          <cell r="M4845">
            <v>2</v>
          </cell>
          <cell r="N4845" t="str">
            <v>Campus Wide</v>
          </cell>
          <cell r="O4845" t="str">
            <v/>
          </cell>
          <cell r="P4845" t="str">
            <v/>
          </cell>
          <cell r="Q4845">
            <v>40</v>
          </cell>
          <cell r="R4845" t="str">
            <v>Année Philologique</v>
          </cell>
          <cell r="S4845" t="str">
            <v/>
          </cell>
        </row>
        <row r="4846">
          <cell r="E4846">
            <v>4624</v>
          </cell>
          <cell r="F4846" t="str">
            <v>Logins</v>
          </cell>
          <cell r="G4846" t="str">
            <v>201905</v>
          </cell>
          <cell r="H4846" t="str">
            <v>Universitetsbiblioteket i Tromsoe</v>
          </cell>
          <cell r="I4846" t="str">
            <v>Tromsoe</v>
          </cell>
          <cell r="J4846" t="str">
            <v>Norway</v>
          </cell>
          <cell r="K4846">
            <v>2</v>
          </cell>
          <cell r="L4846" t="str">
            <v>Institute</v>
          </cell>
          <cell r="M4846">
            <v>2</v>
          </cell>
          <cell r="N4846" t="str">
            <v>Campus Wide</v>
          </cell>
          <cell r="O4846" t="str">
            <v/>
          </cell>
          <cell r="P4846" t="str">
            <v/>
          </cell>
          <cell r="Q4846">
            <v>40</v>
          </cell>
          <cell r="R4846" t="str">
            <v>Année Philologique</v>
          </cell>
          <cell r="S4846" t="str">
            <v/>
          </cell>
        </row>
        <row r="4847">
          <cell r="E4847">
            <v>4624</v>
          </cell>
          <cell r="F4847" t="str">
            <v>Logins</v>
          </cell>
          <cell r="G4847" t="str">
            <v>201908</v>
          </cell>
          <cell r="H4847" t="str">
            <v>Universitetsbiblioteket i Tromsoe</v>
          </cell>
          <cell r="I4847" t="str">
            <v>Tromsoe</v>
          </cell>
          <cell r="J4847" t="str">
            <v>Norway</v>
          </cell>
          <cell r="K4847">
            <v>2</v>
          </cell>
          <cell r="L4847" t="str">
            <v>Institute</v>
          </cell>
          <cell r="M4847">
            <v>2</v>
          </cell>
          <cell r="N4847" t="str">
            <v>Campus Wide</v>
          </cell>
          <cell r="O4847" t="str">
            <v/>
          </cell>
          <cell r="P4847" t="str">
            <v/>
          </cell>
          <cell r="Q4847">
            <v>40</v>
          </cell>
          <cell r="R4847" t="str">
            <v>Année Philologique</v>
          </cell>
          <cell r="S4847" t="str">
            <v/>
          </cell>
        </row>
        <row r="4848">
          <cell r="E4848">
            <v>4624</v>
          </cell>
          <cell r="F4848" t="str">
            <v>Logins</v>
          </cell>
          <cell r="G4848" t="str">
            <v>201909</v>
          </cell>
          <cell r="H4848" t="str">
            <v>Universitetsbiblioteket i Tromsoe</v>
          </cell>
          <cell r="I4848" t="str">
            <v>Tromsoe</v>
          </cell>
          <cell r="J4848" t="str">
            <v>Norway</v>
          </cell>
          <cell r="K4848">
            <v>2</v>
          </cell>
          <cell r="L4848" t="str">
            <v>Institute</v>
          </cell>
          <cell r="M4848">
            <v>2</v>
          </cell>
          <cell r="N4848" t="str">
            <v>Campus Wide</v>
          </cell>
          <cell r="O4848" t="str">
            <v/>
          </cell>
          <cell r="P4848" t="str">
            <v/>
          </cell>
          <cell r="Q4848">
            <v>40</v>
          </cell>
          <cell r="R4848" t="str">
            <v>Année Philologique</v>
          </cell>
          <cell r="S4848" t="str">
            <v/>
          </cell>
        </row>
        <row r="4849">
          <cell r="E4849">
            <v>4624</v>
          </cell>
          <cell r="F4849" t="str">
            <v>Logins</v>
          </cell>
          <cell r="G4849" t="str">
            <v>201910</v>
          </cell>
          <cell r="H4849" t="str">
            <v>Universitetsbiblioteket i Tromsoe</v>
          </cell>
          <cell r="I4849" t="str">
            <v>Tromsoe</v>
          </cell>
          <cell r="J4849" t="str">
            <v>Norway</v>
          </cell>
          <cell r="K4849">
            <v>2</v>
          </cell>
          <cell r="L4849" t="str">
            <v>Institute</v>
          </cell>
          <cell r="M4849">
            <v>2</v>
          </cell>
          <cell r="N4849" t="str">
            <v>Campus Wide</v>
          </cell>
          <cell r="O4849" t="str">
            <v/>
          </cell>
          <cell r="P4849" t="str">
            <v/>
          </cell>
          <cell r="Q4849">
            <v>40</v>
          </cell>
          <cell r="R4849" t="str">
            <v>Année Philologique</v>
          </cell>
          <cell r="S4849" t="str">
            <v/>
          </cell>
        </row>
        <row r="4850">
          <cell r="E4850">
            <v>4629</v>
          </cell>
          <cell r="F4850" t="str">
            <v>Logins</v>
          </cell>
          <cell r="G4850" t="str">
            <v>201901</v>
          </cell>
          <cell r="H4850" t="str">
            <v>University of Illinois at Chicago</v>
          </cell>
          <cell r="I4850" t="str">
            <v>Chicago</v>
          </cell>
          <cell r="J4850" t="str">
            <v>USA</v>
          </cell>
          <cell r="K4850">
            <v>2</v>
          </cell>
          <cell r="L4850" t="str">
            <v>Institute</v>
          </cell>
          <cell r="M4850">
            <v>8</v>
          </cell>
          <cell r="N4850" t="str">
            <v>CARN-1</v>
          </cell>
          <cell r="O4850" t="str">
            <v/>
          </cell>
          <cell r="P4850" t="str">
            <v/>
          </cell>
          <cell r="Q4850">
            <v>40</v>
          </cell>
          <cell r="R4850" t="str">
            <v>Année Philologique</v>
          </cell>
          <cell r="S4850" t="str">
            <v/>
          </cell>
        </row>
        <row r="4851">
          <cell r="E4851">
            <v>4629</v>
          </cell>
          <cell r="F4851" t="str">
            <v>Logins</v>
          </cell>
          <cell r="G4851" t="str">
            <v>201902</v>
          </cell>
          <cell r="H4851" t="str">
            <v>University of Illinois at Chicago</v>
          </cell>
          <cell r="I4851" t="str">
            <v>Chicago</v>
          </cell>
          <cell r="J4851" t="str">
            <v>USA</v>
          </cell>
          <cell r="K4851">
            <v>2</v>
          </cell>
          <cell r="L4851" t="str">
            <v>Institute</v>
          </cell>
          <cell r="M4851">
            <v>8</v>
          </cell>
          <cell r="N4851" t="str">
            <v>CARN-1</v>
          </cell>
          <cell r="O4851" t="str">
            <v/>
          </cell>
          <cell r="P4851" t="str">
            <v/>
          </cell>
          <cell r="Q4851">
            <v>40</v>
          </cell>
          <cell r="R4851" t="str">
            <v>Année Philologique</v>
          </cell>
          <cell r="S4851" t="str">
            <v/>
          </cell>
        </row>
        <row r="4852">
          <cell r="E4852">
            <v>4629</v>
          </cell>
          <cell r="F4852" t="str">
            <v>Logins</v>
          </cell>
          <cell r="G4852" t="str">
            <v>201903</v>
          </cell>
          <cell r="H4852" t="str">
            <v>University of Illinois at Chicago</v>
          </cell>
          <cell r="I4852" t="str">
            <v>Chicago</v>
          </cell>
          <cell r="J4852" t="str">
            <v>USA</v>
          </cell>
          <cell r="K4852">
            <v>2</v>
          </cell>
          <cell r="L4852" t="str">
            <v>Institute</v>
          </cell>
          <cell r="M4852">
            <v>8</v>
          </cell>
          <cell r="N4852" t="str">
            <v>CARN-1</v>
          </cell>
          <cell r="O4852" t="str">
            <v/>
          </cell>
          <cell r="P4852" t="str">
            <v/>
          </cell>
          <cell r="Q4852">
            <v>40</v>
          </cell>
          <cell r="R4852" t="str">
            <v>Année Philologique</v>
          </cell>
          <cell r="S4852" t="str">
            <v/>
          </cell>
        </row>
        <row r="4853">
          <cell r="E4853">
            <v>4629</v>
          </cell>
          <cell r="F4853" t="str">
            <v>Logins</v>
          </cell>
          <cell r="G4853" t="str">
            <v>201904</v>
          </cell>
          <cell r="H4853" t="str">
            <v>University of Illinois at Chicago</v>
          </cell>
          <cell r="I4853" t="str">
            <v>Chicago</v>
          </cell>
          <cell r="J4853" t="str">
            <v>USA</v>
          </cell>
          <cell r="K4853">
            <v>2</v>
          </cell>
          <cell r="L4853" t="str">
            <v>Institute</v>
          </cell>
          <cell r="M4853">
            <v>8</v>
          </cell>
          <cell r="N4853" t="str">
            <v>CARN-1</v>
          </cell>
          <cell r="O4853" t="str">
            <v/>
          </cell>
          <cell r="P4853" t="str">
            <v/>
          </cell>
          <cell r="Q4853">
            <v>40</v>
          </cell>
          <cell r="R4853" t="str">
            <v>Année Philologique</v>
          </cell>
          <cell r="S4853" t="str">
            <v/>
          </cell>
        </row>
        <row r="4854">
          <cell r="E4854">
            <v>4629</v>
          </cell>
          <cell r="F4854" t="str">
            <v>Logins</v>
          </cell>
          <cell r="G4854" t="str">
            <v>201905</v>
          </cell>
          <cell r="H4854" t="str">
            <v>University of Illinois at Chicago</v>
          </cell>
          <cell r="I4854" t="str">
            <v>Chicago</v>
          </cell>
          <cell r="J4854" t="str">
            <v>USA</v>
          </cell>
          <cell r="K4854">
            <v>2</v>
          </cell>
          <cell r="L4854" t="str">
            <v>Institute</v>
          </cell>
          <cell r="M4854">
            <v>8</v>
          </cell>
          <cell r="N4854" t="str">
            <v>CARN-1</v>
          </cell>
          <cell r="O4854" t="str">
            <v/>
          </cell>
          <cell r="P4854" t="str">
            <v/>
          </cell>
          <cell r="Q4854">
            <v>40</v>
          </cell>
          <cell r="R4854" t="str">
            <v>Année Philologique</v>
          </cell>
          <cell r="S4854" t="str">
            <v/>
          </cell>
        </row>
        <row r="4855">
          <cell r="E4855">
            <v>4629</v>
          </cell>
          <cell r="F4855" t="str">
            <v>Logins</v>
          </cell>
          <cell r="G4855" t="str">
            <v>201906</v>
          </cell>
          <cell r="H4855" t="str">
            <v>University of Illinois at Chicago</v>
          </cell>
          <cell r="I4855" t="str">
            <v>Chicago</v>
          </cell>
          <cell r="J4855" t="str">
            <v>USA</v>
          </cell>
          <cell r="K4855">
            <v>2</v>
          </cell>
          <cell r="L4855" t="str">
            <v>Institute</v>
          </cell>
          <cell r="M4855">
            <v>8</v>
          </cell>
          <cell r="N4855" t="str">
            <v>CARN-1</v>
          </cell>
          <cell r="O4855" t="str">
            <v/>
          </cell>
          <cell r="P4855" t="str">
            <v/>
          </cell>
          <cell r="Q4855">
            <v>40</v>
          </cell>
          <cell r="R4855" t="str">
            <v>Année Philologique</v>
          </cell>
          <cell r="S4855" t="str">
            <v/>
          </cell>
        </row>
        <row r="4856">
          <cell r="E4856">
            <v>4629</v>
          </cell>
          <cell r="F4856" t="str">
            <v>Logins</v>
          </cell>
          <cell r="G4856" t="str">
            <v>201907</v>
          </cell>
          <cell r="H4856" t="str">
            <v>University of Illinois at Chicago</v>
          </cell>
          <cell r="I4856" t="str">
            <v>Chicago</v>
          </cell>
          <cell r="J4856" t="str">
            <v>USA</v>
          </cell>
          <cell r="K4856">
            <v>2</v>
          </cell>
          <cell r="L4856" t="str">
            <v>Institute</v>
          </cell>
          <cell r="M4856">
            <v>8</v>
          </cell>
          <cell r="N4856" t="str">
            <v>CARN-1</v>
          </cell>
          <cell r="O4856" t="str">
            <v/>
          </cell>
          <cell r="P4856" t="str">
            <v/>
          </cell>
          <cell r="Q4856">
            <v>40</v>
          </cell>
          <cell r="R4856" t="str">
            <v>Année Philologique</v>
          </cell>
          <cell r="S4856" t="str">
            <v/>
          </cell>
        </row>
        <row r="4857">
          <cell r="E4857">
            <v>4629</v>
          </cell>
          <cell r="F4857" t="str">
            <v>Logins</v>
          </cell>
          <cell r="G4857" t="str">
            <v>201908</v>
          </cell>
          <cell r="H4857" t="str">
            <v>University of Illinois at Chicago</v>
          </cell>
          <cell r="I4857" t="str">
            <v>Chicago</v>
          </cell>
          <cell r="J4857" t="str">
            <v>USA</v>
          </cell>
          <cell r="K4857">
            <v>2</v>
          </cell>
          <cell r="L4857" t="str">
            <v>Institute</v>
          </cell>
          <cell r="M4857">
            <v>8</v>
          </cell>
          <cell r="N4857" t="str">
            <v>CARN-1</v>
          </cell>
          <cell r="O4857" t="str">
            <v/>
          </cell>
          <cell r="P4857" t="str">
            <v/>
          </cell>
          <cell r="Q4857">
            <v>40</v>
          </cell>
          <cell r="R4857" t="str">
            <v>Année Philologique</v>
          </cell>
          <cell r="S4857" t="str">
            <v/>
          </cell>
        </row>
        <row r="4858">
          <cell r="E4858">
            <v>4629</v>
          </cell>
          <cell r="F4858" t="str">
            <v>Logins</v>
          </cell>
          <cell r="G4858" t="str">
            <v>201909</v>
          </cell>
          <cell r="H4858" t="str">
            <v>University of Illinois at Chicago</v>
          </cell>
          <cell r="I4858" t="str">
            <v>Chicago</v>
          </cell>
          <cell r="J4858" t="str">
            <v>USA</v>
          </cell>
          <cell r="K4858">
            <v>2</v>
          </cell>
          <cell r="L4858" t="str">
            <v>Institute</v>
          </cell>
          <cell r="M4858">
            <v>8</v>
          </cell>
          <cell r="N4858" t="str">
            <v>CARN-1</v>
          </cell>
          <cell r="O4858" t="str">
            <v/>
          </cell>
          <cell r="P4858" t="str">
            <v/>
          </cell>
          <cell r="Q4858">
            <v>40</v>
          </cell>
          <cell r="R4858" t="str">
            <v>Année Philologique</v>
          </cell>
          <cell r="S4858" t="str">
            <v/>
          </cell>
        </row>
        <row r="4859">
          <cell r="E4859">
            <v>4629</v>
          </cell>
          <cell r="F4859" t="str">
            <v>Logins</v>
          </cell>
          <cell r="G4859" t="str">
            <v>201910</v>
          </cell>
          <cell r="H4859" t="str">
            <v>University of Illinois at Chicago</v>
          </cell>
          <cell r="I4859" t="str">
            <v>Chicago</v>
          </cell>
          <cell r="J4859" t="str">
            <v>USA</v>
          </cell>
          <cell r="K4859">
            <v>2</v>
          </cell>
          <cell r="L4859" t="str">
            <v>Institute</v>
          </cell>
          <cell r="M4859">
            <v>8</v>
          </cell>
          <cell r="N4859" t="str">
            <v>CARN-1</v>
          </cell>
          <cell r="O4859" t="str">
            <v/>
          </cell>
          <cell r="P4859" t="str">
            <v/>
          </cell>
          <cell r="Q4859">
            <v>40</v>
          </cell>
          <cell r="R4859" t="str">
            <v>Année Philologique</v>
          </cell>
          <cell r="S4859" t="str">
            <v/>
          </cell>
        </row>
        <row r="4860">
          <cell r="E4860">
            <v>4629</v>
          </cell>
          <cell r="F4860" t="str">
            <v>Logins</v>
          </cell>
          <cell r="G4860" t="str">
            <v>201911</v>
          </cell>
          <cell r="H4860" t="str">
            <v>University of Illinois at Chicago</v>
          </cell>
          <cell r="I4860" t="str">
            <v>Chicago</v>
          </cell>
          <cell r="J4860" t="str">
            <v>USA</v>
          </cell>
          <cell r="K4860">
            <v>2</v>
          </cell>
          <cell r="L4860" t="str">
            <v>Institute</v>
          </cell>
          <cell r="M4860">
            <v>8</v>
          </cell>
          <cell r="N4860" t="str">
            <v>CARN-1</v>
          </cell>
          <cell r="O4860" t="str">
            <v/>
          </cell>
          <cell r="P4860" t="str">
            <v/>
          </cell>
          <cell r="Q4860">
            <v>40</v>
          </cell>
          <cell r="R4860" t="str">
            <v>Année Philologique</v>
          </cell>
          <cell r="S4860" t="str">
            <v/>
          </cell>
        </row>
        <row r="4861">
          <cell r="E4861">
            <v>4629</v>
          </cell>
          <cell r="F4861" t="str">
            <v>Logins</v>
          </cell>
          <cell r="G4861" t="str">
            <v>201912</v>
          </cell>
          <cell r="H4861" t="str">
            <v>University of Illinois at Chicago</v>
          </cell>
          <cell r="I4861" t="str">
            <v>Chicago</v>
          </cell>
          <cell r="J4861" t="str">
            <v>USA</v>
          </cell>
          <cell r="K4861">
            <v>2</v>
          </cell>
          <cell r="L4861" t="str">
            <v>Institute</v>
          </cell>
          <cell r="M4861">
            <v>8</v>
          </cell>
          <cell r="N4861" t="str">
            <v>CARN-1</v>
          </cell>
          <cell r="O4861" t="str">
            <v/>
          </cell>
          <cell r="P4861" t="str">
            <v/>
          </cell>
          <cell r="Q4861">
            <v>40</v>
          </cell>
          <cell r="R4861" t="str">
            <v>Année Philologique</v>
          </cell>
          <cell r="S4861" t="str">
            <v/>
          </cell>
        </row>
        <row r="4862">
          <cell r="E4862">
            <v>4638</v>
          </cell>
          <cell r="F4862" t="str">
            <v>Logins</v>
          </cell>
          <cell r="G4862" t="str">
            <v>201901</v>
          </cell>
          <cell r="H4862" t="str">
            <v>Università degli Studi di Roma "Tor Vergata"</v>
          </cell>
          <cell r="I4862" t="str">
            <v>Roma</v>
          </cell>
          <cell r="J4862" t="str">
            <v>Italy</v>
          </cell>
          <cell r="K4862">
            <v>2</v>
          </cell>
          <cell r="L4862" t="str">
            <v>Institute</v>
          </cell>
          <cell r="M4862">
            <v>2</v>
          </cell>
          <cell r="N4862" t="str">
            <v>Campus Wide</v>
          </cell>
          <cell r="O4862" t="str">
            <v/>
          </cell>
          <cell r="P4862" t="str">
            <v/>
          </cell>
          <cell r="Q4862">
            <v>80</v>
          </cell>
          <cell r="R4862" t="str">
            <v>Année Philologique</v>
          </cell>
          <cell r="S4862" t="str">
            <v/>
          </cell>
        </row>
        <row r="4863">
          <cell r="E4863">
            <v>4638</v>
          </cell>
          <cell r="F4863" t="str">
            <v>Logins</v>
          </cell>
          <cell r="G4863" t="str">
            <v>201902</v>
          </cell>
          <cell r="H4863" t="str">
            <v>Università degli Studi di Roma "Tor Vergata"</v>
          </cell>
          <cell r="I4863" t="str">
            <v>Roma</v>
          </cell>
          <cell r="J4863" t="str">
            <v>Italy</v>
          </cell>
          <cell r="K4863">
            <v>2</v>
          </cell>
          <cell r="L4863" t="str">
            <v>Institute</v>
          </cell>
          <cell r="M4863">
            <v>2</v>
          </cell>
          <cell r="N4863" t="str">
            <v>Campus Wide</v>
          </cell>
          <cell r="O4863" t="str">
            <v/>
          </cell>
          <cell r="P4863" t="str">
            <v/>
          </cell>
          <cell r="Q4863">
            <v>80</v>
          </cell>
          <cell r="R4863" t="str">
            <v>Année Philologique</v>
          </cell>
          <cell r="S4863" t="str">
            <v/>
          </cell>
        </row>
        <row r="4864">
          <cell r="E4864">
            <v>4638</v>
          </cell>
          <cell r="F4864" t="str">
            <v>Logins</v>
          </cell>
          <cell r="G4864" t="str">
            <v>201903</v>
          </cell>
          <cell r="H4864" t="str">
            <v>Università degli Studi di Roma "Tor Vergata"</v>
          </cell>
          <cell r="I4864" t="str">
            <v>Roma</v>
          </cell>
          <cell r="J4864" t="str">
            <v>Italy</v>
          </cell>
          <cell r="K4864">
            <v>2</v>
          </cell>
          <cell r="L4864" t="str">
            <v>Institute</v>
          </cell>
          <cell r="M4864">
            <v>2</v>
          </cell>
          <cell r="N4864" t="str">
            <v>Campus Wide</v>
          </cell>
          <cell r="O4864" t="str">
            <v/>
          </cell>
          <cell r="P4864" t="str">
            <v/>
          </cell>
          <cell r="Q4864">
            <v>80</v>
          </cell>
          <cell r="R4864" t="str">
            <v>Année Philologique</v>
          </cell>
          <cell r="S4864" t="str">
            <v/>
          </cell>
        </row>
        <row r="4865">
          <cell r="E4865">
            <v>4638</v>
          </cell>
          <cell r="F4865" t="str">
            <v>Logins</v>
          </cell>
          <cell r="G4865" t="str">
            <v>201904</v>
          </cell>
          <cell r="H4865" t="str">
            <v>Università degli Studi di Roma "Tor Vergata"</v>
          </cell>
          <cell r="I4865" t="str">
            <v>Roma</v>
          </cell>
          <cell r="J4865" t="str">
            <v>Italy</v>
          </cell>
          <cell r="K4865">
            <v>2</v>
          </cell>
          <cell r="L4865" t="str">
            <v>Institute</v>
          </cell>
          <cell r="M4865">
            <v>2</v>
          </cell>
          <cell r="N4865" t="str">
            <v>Campus Wide</v>
          </cell>
          <cell r="O4865" t="str">
            <v/>
          </cell>
          <cell r="P4865" t="str">
            <v/>
          </cell>
          <cell r="Q4865">
            <v>80</v>
          </cell>
          <cell r="R4865" t="str">
            <v>Année Philologique</v>
          </cell>
          <cell r="S4865" t="str">
            <v/>
          </cell>
        </row>
        <row r="4866">
          <cell r="E4866">
            <v>4638</v>
          </cell>
          <cell r="F4866" t="str">
            <v>Logins</v>
          </cell>
          <cell r="G4866" t="str">
            <v>201905</v>
          </cell>
          <cell r="H4866" t="str">
            <v>Università degli Studi di Roma "Tor Vergata"</v>
          </cell>
          <cell r="I4866" t="str">
            <v>Roma</v>
          </cell>
          <cell r="J4866" t="str">
            <v>Italy</v>
          </cell>
          <cell r="K4866">
            <v>2</v>
          </cell>
          <cell r="L4866" t="str">
            <v>Institute</v>
          </cell>
          <cell r="M4866">
            <v>2</v>
          </cell>
          <cell r="N4866" t="str">
            <v>Campus Wide</v>
          </cell>
          <cell r="O4866" t="str">
            <v/>
          </cell>
          <cell r="P4866" t="str">
            <v/>
          </cell>
          <cell r="Q4866">
            <v>80</v>
          </cell>
          <cell r="R4866" t="str">
            <v>Année Philologique</v>
          </cell>
          <cell r="S4866" t="str">
            <v/>
          </cell>
        </row>
        <row r="4867">
          <cell r="E4867">
            <v>4638</v>
          </cell>
          <cell r="F4867" t="str">
            <v>Logins</v>
          </cell>
          <cell r="G4867" t="str">
            <v>201906</v>
          </cell>
          <cell r="H4867" t="str">
            <v>Università degli Studi di Roma "Tor Vergata"</v>
          </cell>
          <cell r="I4867" t="str">
            <v>Roma</v>
          </cell>
          <cell r="J4867" t="str">
            <v>Italy</v>
          </cell>
          <cell r="K4867">
            <v>2</v>
          </cell>
          <cell r="L4867" t="str">
            <v>Institute</v>
          </cell>
          <cell r="M4867">
            <v>2</v>
          </cell>
          <cell r="N4867" t="str">
            <v>Campus Wide</v>
          </cell>
          <cell r="O4867" t="str">
            <v/>
          </cell>
          <cell r="P4867" t="str">
            <v/>
          </cell>
          <cell r="Q4867">
            <v>80</v>
          </cell>
          <cell r="R4867" t="str">
            <v>Année Philologique</v>
          </cell>
          <cell r="S4867" t="str">
            <v/>
          </cell>
        </row>
        <row r="4868">
          <cell r="E4868">
            <v>4638</v>
          </cell>
          <cell r="F4868" t="str">
            <v>Logins</v>
          </cell>
          <cell r="G4868" t="str">
            <v>201907</v>
          </cell>
          <cell r="H4868" t="str">
            <v>Università degli Studi di Roma "Tor Vergata"</v>
          </cell>
          <cell r="I4868" t="str">
            <v>Roma</v>
          </cell>
          <cell r="J4868" t="str">
            <v>Italy</v>
          </cell>
          <cell r="K4868">
            <v>2</v>
          </cell>
          <cell r="L4868" t="str">
            <v>Institute</v>
          </cell>
          <cell r="M4868">
            <v>2</v>
          </cell>
          <cell r="N4868" t="str">
            <v>Campus Wide</v>
          </cell>
          <cell r="O4868" t="str">
            <v/>
          </cell>
          <cell r="P4868" t="str">
            <v/>
          </cell>
          <cell r="Q4868">
            <v>80</v>
          </cell>
          <cell r="R4868" t="str">
            <v>Année Philologique</v>
          </cell>
          <cell r="S4868" t="str">
            <v/>
          </cell>
        </row>
        <row r="4869">
          <cell r="E4869">
            <v>4638</v>
          </cell>
          <cell r="F4869" t="str">
            <v>Logins</v>
          </cell>
          <cell r="G4869" t="str">
            <v>201908</v>
          </cell>
          <cell r="H4869" t="str">
            <v>Università degli Studi di Roma "Tor Vergata"</v>
          </cell>
          <cell r="I4869" t="str">
            <v>Roma</v>
          </cell>
          <cell r="J4869" t="str">
            <v>Italy</v>
          </cell>
          <cell r="K4869">
            <v>2</v>
          </cell>
          <cell r="L4869" t="str">
            <v>Institute</v>
          </cell>
          <cell r="M4869">
            <v>2</v>
          </cell>
          <cell r="N4869" t="str">
            <v>Campus Wide</v>
          </cell>
          <cell r="O4869" t="str">
            <v/>
          </cell>
          <cell r="P4869" t="str">
            <v/>
          </cell>
          <cell r="Q4869">
            <v>80</v>
          </cell>
          <cell r="R4869" t="str">
            <v>Année Philologique</v>
          </cell>
          <cell r="S4869" t="str">
            <v/>
          </cell>
        </row>
        <row r="4870">
          <cell r="E4870">
            <v>4638</v>
          </cell>
          <cell r="F4870" t="str">
            <v>Logins</v>
          </cell>
          <cell r="G4870" t="str">
            <v>201909</v>
          </cell>
          <cell r="H4870" t="str">
            <v>Università degli Studi di Roma "Tor Vergata"</v>
          </cell>
          <cell r="I4870" t="str">
            <v>Roma</v>
          </cell>
          <cell r="J4870" t="str">
            <v>Italy</v>
          </cell>
          <cell r="K4870">
            <v>2</v>
          </cell>
          <cell r="L4870" t="str">
            <v>Institute</v>
          </cell>
          <cell r="M4870">
            <v>2</v>
          </cell>
          <cell r="N4870" t="str">
            <v>Campus Wide</v>
          </cell>
          <cell r="O4870" t="str">
            <v/>
          </cell>
          <cell r="P4870" t="str">
            <v/>
          </cell>
          <cell r="Q4870">
            <v>80</v>
          </cell>
          <cell r="R4870" t="str">
            <v>Année Philologique</v>
          </cell>
          <cell r="S4870" t="str">
            <v/>
          </cell>
        </row>
        <row r="4871">
          <cell r="E4871">
            <v>4638</v>
          </cell>
          <cell r="F4871" t="str">
            <v>Logins</v>
          </cell>
          <cell r="G4871" t="str">
            <v>201910</v>
          </cell>
          <cell r="H4871" t="str">
            <v>Università degli Studi di Roma "Tor Vergata"</v>
          </cell>
          <cell r="I4871" t="str">
            <v>Roma</v>
          </cell>
          <cell r="J4871" t="str">
            <v>Italy</v>
          </cell>
          <cell r="K4871">
            <v>2</v>
          </cell>
          <cell r="L4871" t="str">
            <v>Institute</v>
          </cell>
          <cell r="M4871">
            <v>2</v>
          </cell>
          <cell r="N4871" t="str">
            <v>Campus Wide</v>
          </cell>
          <cell r="O4871" t="str">
            <v/>
          </cell>
          <cell r="P4871" t="str">
            <v/>
          </cell>
          <cell r="Q4871">
            <v>80</v>
          </cell>
          <cell r="R4871" t="str">
            <v>Année Philologique</v>
          </cell>
          <cell r="S4871" t="str">
            <v/>
          </cell>
        </row>
        <row r="4872">
          <cell r="E4872">
            <v>4638</v>
          </cell>
          <cell r="F4872" t="str">
            <v>Logins</v>
          </cell>
          <cell r="G4872" t="str">
            <v>201911</v>
          </cell>
          <cell r="H4872" t="str">
            <v>Università degli Studi di Roma "Tor Vergata"</v>
          </cell>
          <cell r="I4872" t="str">
            <v>Roma</v>
          </cell>
          <cell r="J4872" t="str">
            <v>Italy</v>
          </cell>
          <cell r="K4872">
            <v>2</v>
          </cell>
          <cell r="L4872" t="str">
            <v>Institute</v>
          </cell>
          <cell r="M4872">
            <v>2</v>
          </cell>
          <cell r="N4872" t="str">
            <v>Campus Wide</v>
          </cell>
          <cell r="O4872" t="str">
            <v/>
          </cell>
          <cell r="P4872" t="str">
            <v/>
          </cell>
          <cell r="Q4872">
            <v>80</v>
          </cell>
          <cell r="R4872" t="str">
            <v>Année Philologique</v>
          </cell>
          <cell r="S4872" t="str">
            <v/>
          </cell>
        </row>
        <row r="4873">
          <cell r="E4873">
            <v>4638</v>
          </cell>
          <cell r="F4873" t="str">
            <v>Logins</v>
          </cell>
          <cell r="G4873" t="str">
            <v>201912</v>
          </cell>
          <cell r="H4873" t="str">
            <v>Università degli Studi di Roma "Tor Vergata"</v>
          </cell>
          <cell r="I4873" t="str">
            <v>Roma</v>
          </cell>
          <cell r="J4873" t="str">
            <v>Italy</v>
          </cell>
          <cell r="K4873">
            <v>2</v>
          </cell>
          <cell r="L4873" t="str">
            <v>Institute</v>
          </cell>
          <cell r="M4873">
            <v>2</v>
          </cell>
          <cell r="N4873" t="str">
            <v>Campus Wide</v>
          </cell>
          <cell r="O4873" t="str">
            <v/>
          </cell>
          <cell r="P4873" t="str">
            <v/>
          </cell>
          <cell r="Q4873">
            <v>80</v>
          </cell>
          <cell r="R4873" t="str">
            <v>Année Philologique</v>
          </cell>
          <cell r="S4873" t="str">
            <v/>
          </cell>
        </row>
        <row r="4874">
          <cell r="E4874">
            <v>4640</v>
          </cell>
          <cell r="F4874" t="str">
            <v>Logins</v>
          </cell>
          <cell r="G4874" t="str">
            <v>201902</v>
          </cell>
          <cell r="H4874" t="str">
            <v>Gustavus Adolphus College</v>
          </cell>
          <cell r="I4874" t="str">
            <v>St. Peter</v>
          </cell>
          <cell r="J4874" t="str">
            <v>USA</v>
          </cell>
          <cell r="K4874">
            <v>2</v>
          </cell>
          <cell r="L4874" t="str">
            <v>Institute</v>
          </cell>
          <cell r="M4874">
            <v>11</v>
          </cell>
          <cell r="N4874" t="str">
            <v>CARN-4</v>
          </cell>
          <cell r="O4874" t="str">
            <v/>
          </cell>
          <cell r="P4874" t="str">
            <v/>
          </cell>
          <cell r="Q4874">
            <v>2</v>
          </cell>
          <cell r="R4874" t="str">
            <v>Année Philologique</v>
          </cell>
          <cell r="S4874" t="str">
            <v/>
          </cell>
        </row>
        <row r="4875">
          <cell r="E4875">
            <v>4640</v>
          </cell>
          <cell r="F4875" t="str">
            <v>Logins</v>
          </cell>
          <cell r="G4875" t="str">
            <v>201903</v>
          </cell>
          <cell r="H4875" t="str">
            <v>Gustavus Adolphus College</v>
          </cell>
          <cell r="I4875" t="str">
            <v>St. Peter</v>
          </cell>
          <cell r="J4875" t="str">
            <v>USA</v>
          </cell>
          <cell r="K4875">
            <v>2</v>
          </cell>
          <cell r="L4875" t="str">
            <v>Institute</v>
          </cell>
          <cell r="M4875">
            <v>11</v>
          </cell>
          <cell r="N4875" t="str">
            <v>CARN-4</v>
          </cell>
          <cell r="O4875" t="str">
            <v/>
          </cell>
          <cell r="P4875" t="str">
            <v/>
          </cell>
          <cell r="Q4875">
            <v>2</v>
          </cell>
          <cell r="R4875" t="str">
            <v>Année Philologique</v>
          </cell>
          <cell r="S4875" t="str">
            <v/>
          </cell>
        </row>
        <row r="4876">
          <cell r="E4876">
            <v>4640</v>
          </cell>
          <cell r="F4876" t="str">
            <v>Logins</v>
          </cell>
          <cell r="G4876" t="str">
            <v>201904</v>
          </cell>
          <cell r="H4876" t="str">
            <v>Gustavus Adolphus College</v>
          </cell>
          <cell r="I4876" t="str">
            <v>St. Peter</v>
          </cell>
          <cell r="J4876" t="str">
            <v>USA</v>
          </cell>
          <cell r="K4876">
            <v>2</v>
          </cell>
          <cell r="L4876" t="str">
            <v>Institute</v>
          </cell>
          <cell r="M4876">
            <v>11</v>
          </cell>
          <cell r="N4876" t="str">
            <v>CARN-4</v>
          </cell>
          <cell r="O4876" t="str">
            <v/>
          </cell>
          <cell r="P4876" t="str">
            <v/>
          </cell>
          <cell r="Q4876">
            <v>2</v>
          </cell>
          <cell r="R4876" t="str">
            <v>Année Philologique</v>
          </cell>
          <cell r="S4876" t="str">
            <v/>
          </cell>
        </row>
        <row r="4877">
          <cell r="E4877">
            <v>4640</v>
          </cell>
          <cell r="F4877" t="str">
            <v>Logins</v>
          </cell>
          <cell r="G4877" t="str">
            <v>201905</v>
          </cell>
          <cell r="H4877" t="str">
            <v>Gustavus Adolphus College</v>
          </cell>
          <cell r="I4877" t="str">
            <v>St. Peter</v>
          </cell>
          <cell r="J4877" t="str">
            <v>USA</v>
          </cell>
          <cell r="K4877">
            <v>2</v>
          </cell>
          <cell r="L4877" t="str">
            <v>Institute</v>
          </cell>
          <cell r="M4877">
            <v>11</v>
          </cell>
          <cell r="N4877" t="str">
            <v>CARN-4</v>
          </cell>
          <cell r="O4877" t="str">
            <v/>
          </cell>
          <cell r="P4877" t="str">
            <v/>
          </cell>
          <cell r="Q4877">
            <v>2</v>
          </cell>
          <cell r="R4877" t="str">
            <v>Année Philologique</v>
          </cell>
          <cell r="S4877" t="str">
            <v/>
          </cell>
        </row>
        <row r="4878">
          <cell r="E4878">
            <v>4640</v>
          </cell>
          <cell r="F4878" t="str">
            <v>Logins</v>
          </cell>
          <cell r="G4878" t="str">
            <v>201906</v>
          </cell>
          <cell r="H4878" t="str">
            <v>Gustavus Adolphus College</v>
          </cell>
          <cell r="I4878" t="str">
            <v>St. Peter</v>
          </cell>
          <cell r="J4878" t="str">
            <v>USA</v>
          </cell>
          <cell r="K4878">
            <v>2</v>
          </cell>
          <cell r="L4878" t="str">
            <v>Institute</v>
          </cell>
          <cell r="M4878">
            <v>11</v>
          </cell>
          <cell r="N4878" t="str">
            <v>CARN-4</v>
          </cell>
          <cell r="O4878" t="str">
            <v/>
          </cell>
          <cell r="P4878" t="str">
            <v/>
          </cell>
          <cell r="Q4878">
            <v>2</v>
          </cell>
          <cell r="R4878" t="str">
            <v>Année Philologique</v>
          </cell>
          <cell r="S4878" t="str">
            <v/>
          </cell>
        </row>
        <row r="4879">
          <cell r="E4879">
            <v>4640</v>
          </cell>
          <cell r="F4879" t="str">
            <v>Logins</v>
          </cell>
          <cell r="G4879" t="str">
            <v>201907</v>
          </cell>
          <cell r="H4879" t="str">
            <v>Gustavus Adolphus College</v>
          </cell>
          <cell r="I4879" t="str">
            <v>St. Peter</v>
          </cell>
          <cell r="J4879" t="str">
            <v>USA</v>
          </cell>
          <cell r="K4879">
            <v>2</v>
          </cell>
          <cell r="L4879" t="str">
            <v>Institute</v>
          </cell>
          <cell r="M4879">
            <v>11</v>
          </cell>
          <cell r="N4879" t="str">
            <v>CARN-4</v>
          </cell>
          <cell r="O4879" t="str">
            <v/>
          </cell>
          <cell r="P4879" t="str">
            <v/>
          </cell>
          <cell r="Q4879">
            <v>2</v>
          </cell>
          <cell r="R4879" t="str">
            <v>Année Philologique</v>
          </cell>
          <cell r="S4879" t="str">
            <v/>
          </cell>
        </row>
        <row r="4880">
          <cell r="E4880">
            <v>4640</v>
          </cell>
          <cell r="F4880" t="str">
            <v>Logins</v>
          </cell>
          <cell r="G4880" t="str">
            <v>201908</v>
          </cell>
          <cell r="H4880" t="str">
            <v>Gustavus Adolphus College</v>
          </cell>
          <cell r="I4880" t="str">
            <v>St. Peter</v>
          </cell>
          <cell r="J4880" t="str">
            <v>USA</v>
          </cell>
          <cell r="K4880">
            <v>2</v>
          </cell>
          <cell r="L4880" t="str">
            <v>Institute</v>
          </cell>
          <cell r="M4880">
            <v>11</v>
          </cell>
          <cell r="N4880" t="str">
            <v>CARN-4</v>
          </cell>
          <cell r="O4880" t="str">
            <v/>
          </cell>
          <cell r="P4880" t="str">
            <v/>
          </cell>
          <cell r="Q4880">
            <v>2</v>
          </cell>
          <cell r="R4880" t="str">
            <v>Année Philologique</v>
          </cell>
          <cell r="S4880" t="str">
            <v/>
          </cell>
        </row>
        <row r="4881">
          <cell r="E4881">
            <v>4640</v>
          </cell>
          <cell r="F4881" t="str">
            <v>Logins</v>
          </cell>
          <cell r="G4881" t="str">
            <v>201909</v>
          </cell>
          <cell r="H4881" t="str">
            <v>Gustavus Adolphus College</v>
          </cell>
          <cell r="I4881" t="str">
            <v>St. Peter</v>
          </cell>
          <cell r="J4881" t="str">
            <v>USA</v>
          </cell>
          <cell r="K4881">
            <v>2</v>
          </cell>
          <cell r="L4881" t="str">
            <v>Institute</v>
          </cell>
          <cell r="M4881">
            <v>11</v>
          </cell>
          <cell r="N4881" t="str">
            <v>CARN-4</v>
          </cell>
          <cell r="O4881" t="str">
            <v/>
          </cell>
          <cell r="P4881" t="str">
            <v/>
          </cell>
          <cell r="Q4881">
            <v>2</v>
          </cell>
          <cell r="R4881" t="str">
            <v>Année Philologique</v>
          </cell>
          <cell r="S4881" t="str">
            <v/>
          </cell>
        </row>
        <row r="4882">
          <cell r="E4882">
            <v>4640</v>
          </cell>
          <cell r="F4882" t="str">
            <v>Logins</v>
          </cell>
          <cell r="G4882" t="str">
            <v>201910</v>
          </cell>
          <cell r="H4882" t="str">
            <v>Gustavus Adolphus College</v>
          </cell>
          <cell r="I4882" t="str">
            <v>St. Peter</v>
          </cell>
          <cell r="J4882" t="str">
            <v>USA</v>
          </cell>
          <cell r="K4882">
            <v>2</v>
          </cell>
          <cell r="L4882" t="str">
            <v>Institute</v>
          </cell>
          <cell r="M4882">
            <v>11</v>
          </cell>
          <cell r="N4882" t="str">
            <v>CARN-4</v>
          </cell>
          <cell r="O4882" t="str">
            <v/>
          </cell>
          <cell r="P4882" t="str">
            <v/>
          </cell>
          <cell r="Q4882">
            <v>2</v>
          </cell>
          <cell r="R4882" t="str">
            <v>Année Philologique</v>
          </cell>
          <cell r="S4882" t="str">
            <v/>
          </cell>
        </row>
        <row r="4883">
          <cell r="E4883">
            <v>4640</v>
          </cell>
          <cell r="F4883" t="str">
            <v>Logins</v>
          </cell>
          <cell r="G4883" t="str">
            <v>201911</v>
          </cell>
          <cell r="H4883" t="str">
            <v>Gustavus Adolphus College</v>
          </cell>
          <cell r="I4883" t="str">
            <v>St. Peter</v>
          </cell>
          <cell r="J4883" t="str">
            <v>USA</v>
          </cell>
          <cell r="K4883">
            <v>2</v>
          </cell>
          <cell r="L4883" t="str">
            <v>Institute</v>
          </cell>
          <cell r="M4883">
            <v>11</v>
          </cell>
          <cell r="N4883" t="str">
            <v>CARN-4</v>
          </cell>
          <cell r="O4883" t="str">
            <v/>
          </cell>
          <cell r="P4883" t="str">
            <v/>
          </cell>
          <cell r="Q4883">
            <v>2</v>
          </cell>
          <cell r="R4883" t="str">
            <v>Année Philologique</v>
          </cell>
          <cell r="S4883" t="str">
            <v/>
          </cell>
        </row>
        <row r="4884">
          <cell r="E4884">
            <v>4640</v>
          </cell>
          <cell r="F4884" t="str">
            <v>Logins</v>
          </cell>
          <cell r="G4884" t="str">
            <v>201912</v>
          </cell>
          <cell r="H4884" t="str">
            <v>Gustavus Adolphus College</v>
          </cell>
          <cell r="I4884" t="str">
            <v>St. Peter</v>
          </cell>
          <cell r="J4884" t="str">
            <v>USA</v>
          </cell>
          <cell r="K4884">
            <v>2</v>
          </cell>
          <cell r="L4884" t="str">
            <v>Institute</v>
          </cell>
          <cell r="M4884">
            <v>11</v>
          </cell>
          <cell r="N4884" t="str">
            <v>CARN-4</v>
          </cell>
          <cell r="O4884" t="str">
            <v/>
          </cell>
          <cell r="P4884" t="str">
            <v/>
          </cell>
          <cell r="Q4884">
            <v>2</v>
          </cell>
          <cell r="R4884" t="str">
            <v>Année Philologique</v>
          </cell>
          <cell r="S4884" t="str">
            <v/>
          </cell>
        </row>
        <row r="4885">
          <cell r="E4885">
            <v>4642</v>
          </cell>
          <cell r="F4885" t="str">
            <v>Logins</v>
          </cell>
          <cell r="G4885" t="str">
            <v>201901</v>
          </cell>
          <cell r="H4885" t="str">
            <v>Universidad de Granada</v>
          </cell>
          <cell r="I4885" t="str">
            <v>Granada</v>
          </cell>
          <cell r="J4885" t="str">
            <v>Spain</v>
          </cell>
          <cell r="K4885">
            <v>2</v>
          </cell>
          <cell r="L4885" t="str">
            <v>Institute</v>
          </cell>
          <cell r="M4885">
            <v>3</v>
          </cell>
          <cell r="N4885" t="str">
            <v>Standard</v>
          </cell>
          <cell r="O4885" t="str">
            <v/>
          </cell>
          <cell r="P4885" t="str">
            <v/>
          </cell>
          <cell r="Q4885">
            <v>3</v>
          </cell>
          <cell r="R4885" t="str">
            <v>Année Philologique</v>
          </cell>
          <cell r="S4885" t="str">
            <v/>
          </cell>
        </row>
        <row r="4886">
          <cell r="E4886">
            <v>4642</v>
          </cell>
          <cell r="F4886" t="str">
            <v>Logins</v>
          </cell>
          <cell r="G4886" t="str">
            <v>201902</v>
          </cell>
          <cell r="H4886" t="str">
            <v>Universidad de Granada</v>
          </cell>
          <cell r="I4886" t="str">
            <v>Granada</v>
          </cell>
          <cell r="J4886" t="str">
            <v>Spain</v>
          </cell>
          <cell r="K4886">
            <v>2</v>
          </cell>
          <cell r="L4886" t="str">
            <v>Institute</v>
          </cell>
          <cell r="M4886">
            <v>3</v>
          </cell>
          <cell r="N4886" t="str">
            <v>Standard</v>
          </cell>
          <cell r="O4886" t="str">
            <v/>
          </cell>
          <cell r="P4886" t="str">
            <v/>
          </cell>
          <cell r="Q4886">
            <v>3</v>
          </cell>
          <cell r="R4886" t="str">
            <v>Année Philologique</v>
          </cell>
          <cell r="S4886" t="str">
            <v/>
          </cell>
        </row>
        <row r="4887">
          <cell r="E4887">
            <v>4642</v>
          </cell>
          <cell r="F4887" t="str">
            <v>Logins</v>
          </cell>
          <cell r="G4887" t="str">
            <v>201903</v>
          </cell>
          <cell r="H4887" t="str">
            <v>Universidad de Granada</v>
          </cell>
          <cell r="I4887" t="str">
            <v>Granada</v>
          </cell>
          <cell r="J4887" t="str">
            <v>Spain</v>
          </cell>
          <cell r="K4887">
            <v>2</v>
          </cell>
          <cell r="L4887" t="str">
            <v>Institute</v>
          </cell>
          <cell r="M4887">
            <v>3</v>
          </cell>
          <cell r="N4887" t="str">
            <v>Standard</v>
          </cell>
          <cell r="O4887" t="str">
            <v/>
          </cell>
          <cell r="P4887" t="str">
            <v/>
          </cell>
          <cell r="Q4887">
            <v>3</v>
          </cell>
          <cell r="R4887" t="str">
            <v>Année Philologique</v>
          </cell>
          <cell r="S4887" t="str">
            <v/>
          </cell>
        </row>
        <row r="4888">
          <cell r="E4888">
            <v>4642</v>
          </cell>
          <cell r="F4888" t="str">
            <v>Logins</v>
          </cell>
          <cell r="G4888" t="str">
            <v>201904</v>
          </cell>
          <cell r="H4888" t="str">
            <v>Universidad de Granada</v>
          </cell>
          <cell r="I4888" t="str">
            <v>Granada</v>
          </cell>
          <cell r="J4888" t="str">
            <v>Spain</v>
          </cell>
          <cell r="K4888">
            <v>2</v>
          </cell>
          <cell r="L4888" t="str">
            <v>Institute</v>
          </cell>
          <cell r="M4888">
            <v>3</v>
          </cell>
          <cell r="N4888" t="str">
            <v>Standard</v>
          </cell>
          <cell r="O4888" t="str">
            <v/>
          </cell>
          <cell r="P4888" t="str">
            <v/>
          </cell>
          <cell r="Q4888">
            <v>3</v>
          </cell>
          <cell r="R4888" t="str">
            <v>Année Philologique</v>
          </cell>
          <cell r="S4888" t="str">
            <v/>
          </cell>
        </row>
        <row r="4889">
          <cell r="E4889">
            <v>4642</v>
          </cell>
          <cell r="F4889" t="str">
            <v>Logins</v>
          </cell>
          <cell r="G4889" t="str">
            <v>201905</v>
          </cell>
          <cell r="H4889" t="str">
            <v>Universidad de Granada</v>
          </cell>
          <cell r="I4889" t="str">
            <v>Granada</v>
          </cell>
          <cell r="J4889" t="str">
            <v>Spain</v>
          </cell>
          <cell r="K4889">
            <v>2</v>
          </cell>
          <cell r="L4889" t="str">
            <v>Institute</v>
          </cell>
          <cell r="M4889">
            <v>3</v>
          </cell>
          <cell r="N4889" t="str">
            <v>Standard</v>
          </cell>
          <cell r="O4889" t="str">
            <v/>
          </cell>
          <cell r="P4889" t="str">
            <v/>
          </cell>
          <cell r="Q4889">
            <v>3</v>
          </cell>
          <cell r="R4889" t="str">
            <v>Année Philologique</v>
          </cell>
          <cell r="S4889" t="str">
            <v/>
          </cell>
        </row>
        <row r="4890">
          <cell r="E4890">
            <v>4642</v>
          </cell>
          <cell r="F4890" t="str">
            <v>Logins</v>
          </cell>
          <cell r="G4890" t="str">
            <v>201906</v>
          </cell>
          <cell r="H4890" t="str">
            <v>Universidad de Granada</v>
          </cell>
          <cell r="I4890" t="str">
            <v>Granada</v>
          </cell>
          <cell r="J4890" t="str">
            <v>Spain</v>
          </cell>
          <cell r="K4890">
            <v>2</v>
          </cell>
          <cell r="L4890" t="str">
            <v>Institute</v>
          </cell>
          <cell r="M4890">
            <v>3</v>
          </cell>
          <cell r="N4890" t="str">
            <v>Standard</v>
          </cell>
          <cell r="O4890" t="str">
            <v/>
          </cell>
          <cell r="P4890" t="str">
            <v/>
          </cell>
          <cell r="Q4890">
            <v>3</v>
          </cell>
          <cell r="R4890" t="str">
            <v>Année Philologique</v>
          </cell>
          <cell r="S4890" t="str">
            <v/>
          </cell>
        </row>
        <row r="4891">
          <cell r="E4891">
            <v>4642</v>
          </cell>
          <cell r="F4891" t="str">
            <v>Logins</v>
          </cell>
          <cell r="G4891" t="str">
            <v>201907</v>
          </cell>
          <cell r="H4891" t="str">
            <v>Universidad de Granada</v>
          </cell>
          <cell r="I4891" t="str">
            <v>Granada</v>
          </cell>
          <cell r="J4891" t="str">
            <v>Spain</v>
          </cell>
          <cell r="K4891">
            <v>2</v>
          </cell>
          <cell r="L4891" t="str">
            <v>Institute</v>
          </cell>
          <cell r="M4891">
            <v>3</v>
          </cell>
          <cell r="N4891" t="str">
            <v>Standard</v>
          </cell>
          <cell r="O4891" t="str">
            <v/>
          </cell>
          <cell r="P4891" t="str">
            <v/>
          </cell>
          <cell r="Q4891">
            <v>3</v>
          </cell>
          <cell r="R4891" t="str">
            <v>Année Philologique</v>
          </cell>
          <cell r="S4891" t="str">
            <v/>
          </cell>
        </row>
        <row r="4892">
          <cell r="E4892">
            <v>4642</v>
          </cell>
          <cell r="F4892" t="str">
            <v>Logins</v>
          </cell>
          <cell r="G4892" t="str">
            <v>201908</v>
          </cell>
          <cell r="H4892" t="str">
            <v>Universidad de Granada</v>
          </cell>
          <cell r="I4892" t="str">
            <v>Granada</v>
          </cell>
          <cell r="J4892" t="str">
            <v>Spain</v>
          </cell>
          <cell r="K4892">
            <v>2</v>
          </cell>
          <cell r="L4892" t="str">
            <v>Institute</v>
          </cell>
          <cell r="M4892">
            <v>3</v>
          </cell>
          <cell r="N4892" t="str">
            <v>Standard</v>
          </cell>
          <cell r="O4892" t="str">
            <v/>
          </cell>
          <cell r="P4892" t="str">
            <v/>
          </cell>
          <cell r="Q4892">
            <v>3</v>
          </cell>
          <cell r="R4892" t="str">
            <v>Année Philologique</v>
          </cell>
          <cell r="S4892" t="str">
            <v/>
          </cell>
        </row>
        <row r="4893">
          <cell r="E4893">
            <v>4642</v>
          </cell>
          <cell r="F4893" t="str">
            <v>Logins</v>
          </cell>
          <cell r="G4893" t="str">
            <v>201909</v>
          </cell>
          <cell r="H4893" t="str">
            <v>Universidad de Granada</v>
          </cell>
          <cell r="I4893" t="str">
            <v>Granada</v>
          </cell>
          <cell r="J4893" t="str">
            <v>Spain</v>
          </cell>
          <cell r="K4893">
            <v>2</v>
          </cell>
          <cell r="L4893" t="str">
            <v>Institute</v>
          </cell>
          <cell r="M4893">
            <v>3</v>
          </cell>
          <cell r="N4893" t="str">
            <v>Standard</v>
          </cell>
          <cell r="O4893" t="str">
            <v/>
          </cell>
          <cell r="P4893" t="str">
            <v/>
          </cell>
          <cell r="Q4893">
            <v>3</v>
          </cell>
          <cell r="R4893" t="str">
            <v>Année Philologique</v>
          </cell>
          <cell r="S4893" t="str">
            <v/>
          </cell>
        </row>
        <row r="4894">
          <cell r="E4894">
            <v>4642</v>
          </cell>
          <cell r="F4894" t="str">
            <v>Logins</v>
          </cell>
          <cell r="G4894" t="str">
            <v>201910</v>
          </cell>
          <cell r="H4894" t="str">
            <v>Universidad de Granada</v>
          </cell>
          <cell r="I4894" t="str">
            <v>Granada</v>
          </cell>
          <cell r="J4894" t="str">
            <v>Spain</v>
          </cell>
          <cell r="K4894">
            <v>2</v>
          </cell>
          <cell r="L4894" t="str">
            <v>Institute</v>
          </cell>
          <cell r="M4894">
            <v>3</v>
          </cell>
          <cell r="N4894" t="str">
            <v>Standard</v>
          </cell>
          <cell r="O4894" t="str">
            <v/>
          </cell>
          <cell r="P4894" t="str">
            <v/>
          </cell>
          <cell r="Q4894">
            <v>3</v>
          </cell>
          <cell r="R4894" t="str">
            <v>Année Philologique</v>
          </cell>
          <cell r="S4894" t="str">
            <v/>
          </cell>
        </row>
        <row r="4895">
          <cell r="E4895">
            <v>4642</v>
          </cell>
          <cell r="F4895" t="str">
            <v>Logins</v>
          </cell>
          <cell r="G4895" t="str">
            <v>201911</v>
          </cell>
          <cell r="H4895" t="str">
            <v>Universidad de Granada</v>
          </cell>
          <cell r="I4895" t="str">
            <v>Granada</v>
          </cell>
          <cell r="J4895" t="str">
            <v>Spain</v>
          </cell>
          <cell r="K4895">
            <v>2</v>
          </cell>
          <cell r="L4895" t="str">
            <v>Institute</v>
          </cell>
          <cell r="M4895">
            <v>3</v>
          </cell>
          <cell r="N4895" t="str">
            <v>Standard</v>
          </cell>
          <cell r="O4895" t="str">
            <v/>
          </cell>
          <cell r="P4895" t="str">
            <v/>
          </cell>
          <cell r="Q4895">
            <v>3</v>
          </cell>
          <cell r="R4895" t="str">
            <v>Année Philologique</v>
          </cell>
          <cell r="S4895" t="str">
            <v/>
          </cell>
        </row>
        <row r="4896">
          <cell r="E4896">
            <v>4642</v>
          </cell>
          <cell r="F4896" t="str">
            <v>Logins</v>
          </cell>
          <cell r="G4896" t="str">
            <v>201912</v>
          </cell>
          <cell r="H4896" t="str">
            <v>Universidad de Granada</v>
          </cell>
          <cell r="I4896" t="str">
            <v>Granada</v>
          </cell>
          <cell r="J4896" t="str">
            <v>Spain</v>
          </cell>
          <cell r="K4896">
            <v>2</v>
          </cell>
          <cell r="L4896" t="str">
            <v>Institute</v>
          </cell>
          <cell r="M4896">
            <v>3</v>
          </cell>
          <cell r="N4896" t="str">
            <v>Standard</v>
          </cell>
          <cell r="O4896" t="str">
            <v/>
          </cell>
          <cell r="P4896" t="str">
            <v/>
          </cell>
          <cell r="Q4896">
            <v>3</v>
          </cell>
          <cell r="R4896" t="str">
            <v>Année Philologique</v>
          </cell>
          <cell r="S4896" t="str">
            <v/>
          </cell>
        </row>
        <row r="4897">
          <cell r="E4897">
            <v>4644</v>
          </cell>
          <cell r="F4897" t="str">
            <v>Logins</v>
          </cell>
          <cell r="G4897" t="str">
            <v>201901</v>
          </cell>
          <cell r="H4897" t="str">
            <v>Université du Havre</v>
          </cell>
          <cell r="I4897" t="str">
            <v>Le Havre</v>
          </cell>
          <cell r="J4897" t="str">
            <v>France</v>
          </cell>
          <cell r="K4897">
            <v>2</v>
          </cell>
          <cell r="L4897" t="str">
            <v>Institute</v>
          </cell>
          <cell r="M4897">
            <v>3</v>
          </cell>
          <cell r="N4897" t="str">
            <v>Standard</v>
          </cell>
          <cell r="O4897" t="str">
            <v/>
          </cell>
          <cell r="P4897" t="str">
            <v/>
          </cell>
          <cell r="Q4897">
            <v>3</v>
          </cell>
          <cell r="R4897" t="str">
            <v>Année Philologique</v>
          </cell>
          <cell r="S4897" t="str">
            <v/>
          </cell>
        </row>
        <row r="4898">
          <cell r="E4898">
            <v>4644</v>
          </cell>
          <cell r="F4898" t="str">
            <v>Logins</v>
          </cell>
          <cell r="G4898" t="str">
            <v>201902</v>
          </cell>
          <cell r="H4898" t="str">
            <v>Université du Havre</v>
          </cell>
          <cell r="I4898" t="str">
            <v>Le Havre</v>
          </cell>
          <cell r="J4898" t="str">
            <v>France</v>
          </cell>
          <cell r="K4898">
            <v>2</v>
          </cell>
          <cell r="L4898" t="str">
            <v>Institute</v>
          </cell>
          <cell r="M4898">
            <v>3</v>
          </cell>
          <cell r="N4898" t="str">
            <v>Standard</v>
          </cell>
          <cell r="O4898" t="str">
            <v/>
          </cell>
          <cell r="P4898" t="str">
            <v/>
          </cell>
          <cell r="Q4898">
            <v>3</v>
          </cell>
          <cell r="R4898" t="str">
            <v>Année Philologique</v>
          </cell>
          <cell r="S4898" t="str">
            <v/>
          </cell>
        </row>
        <row r="4899">
          <cell r="E4899">
            <v>4644</v>
          </cell>
          <cell r="F4899" t="str">
            <v>Logins</v>
          </cell>
          <cell r="G4899" t="str">
            <v>201904</v>
          </cell>
          <cell r="H4899" t="str">
            <v>Université du Havre</v>
          </cell>
          <cell r="I4899" t="str">
            <v>Le Havre</v>
          </cell>
          <cell r="J4899" t="str">
            <v>France</v>
          </cell>
          <cell r="K4899">
            <v>2</v>
          </cell>
          <cell r="L4899" t="str">
            <v>Institute</v>
          </cell>
          <cell r="M4899">
            <v>3</v>
          </cell>
          <cell r="N4899" t="str">
            <v>Standard</v>
          </cell>
          <cell r="O4899" t="str">
            <v/>
          </cell>
          <cell r="P4899" t="str">
            <v/>
          </cell>
          <cell r="Q4899">
            <v>3</v>
          </cell>
          <cell r="R4899" t="str">
            <v>Année Philologique</v>
          </cell>
          <cell r="S4899" t="str">
            <v/>
          </cell>
        </row>
        <row r="4900">
          <cell r="E4900">
            <v>4644</v>
          </cell>
          <cell r="F4900" t="str">
            <v>Logins</v>
          </cell>
          <cell r="G4900" t="str">
            <v>201905</v>
          </cell>
          <cell r="H4900" t="str">
            <v>Université du Havre</v>
          </cell>
          <cell r="I4900" t="str">
            <v>Le Havre</v>
          </cell>
          <cell r="J4900" t="str">
            <v>France</v>
          </cell>
          <cell r="K4900">
            <v>2</v>
          </cell>
          <cell r="L4900" t="str">
            <v>Institute</v>
          </cell>
          <cell r="M4900">
            <v>3</v>
          </cell>
          <cell r="N4900" t="str">
            <v>Standard</v>
          </cell>
          <cell r="O4900" t="str">
            <v/>
          </cell>
          <cell r="P4900" t="str">
            <v/>
          </cell>
          <cell r="Q4900">
            <v>3</v>
          </cell>
          <cell r="R4900" t="str">
            <v>Année Philologique</v>
          </cell>
          <cell r="S4900" t="str">
            <v/>
          </cell>
        </row>
        <row r="4901">
          <cell r="E4901">
            <v>4644</v>
          </cell>
          <cell r="F4901" t="str">
            <v>Logins</v>
          </cell>
          <cell r="G4901" t="str">
            <v>201906</v>
          </cell>
          <cell r="H4901" t="str">
            <v>Université du Havre</v>
          </cell>
          <cell r="I4901" t="str">
            <v>Le Havre</v>
          </cell>
          <cell r="J4901" t="str">
            <v>France</v>
          </cell>
          <cell r="K4901">
            <v>2</v>
          </cell>
          <cell r="L4901" t="str">
            <v>Institute</v>
          </cell>
          <cell r="M4901">
            <v>3</v>
          </cell>
          <cell r="N4901" t="str">
            <v>Standard</v>
          </cell>
          <cell r="O4901" t="str">
            <v/>
          </cell>
          <cell r="P4901" t="str">
            <v/>
          </cell>
          <cell r="Q4901">
            <v>3</v>
          </cell>
          <cell r="R4901" t="str">
            <v>Année Philologique</v>
          </cell>
          <cell r="S4901" t="str">
            <v/>
          </cell>
        </row>
        <row r="4902">
          <cell r="E4902">
            <v>4644</v>
          </cell>
          <cell r="F4902" t="str">
            <v>Logins</v>
          </cell>
          <cell r="G4902" t="str">
            <v>201907</v>
          </cell>
          <cell r="H4902" t="str">
            <v>Université du Havre</v>
          </cell>
          <cell r="I4902" t="str">
            <v>Le Havre</v>
          </cell>
          <cell r="J4902" t="str">
            <v>France</v>
          </cell>
          <cell r="K4902">
            <v>2</v>
          </cell>
          <cell r="L4902" t="str">
            <v>Institute</v>
          </cell>
          <cell r="M4902">
            <v>3</v>
          </cell>
          <cell r="N4902" t="str">
            <v>Standard</v>
          </cell>
          <cell r="O4902" t="str">
            <v/>
          </cell>
          <cell r="P4902" t="str">
            <v/>
          </cell>
          <cell r="Q4902">
            <v>3</v>
          </cell>
          <cell r="R4902" t="str">
            <v>Année Philologique</v>
          </cell>
          <cell r="S4902" t="str">
            <v/>
          </cell>
        </row>
        <row r="4903">
          <cell r="E4903">
            <v>4644</v>
          </cell>
          <cell r="F4903" t="str">
            <v>Logins</v>
          </cell>
          <cell r="G4903" t="str">
            <v>201909</v>
          </cell>
          <cell r="H4903" t="str">
            <v>Université du Havre</v>
          </cell>
          <cell r="I4903" t="str">
            <v>Le Havre</v>
          </cell>
          <cell r="J4903" t="str">
            <v>France</v>
          </cell>
          <cell r="K4903">
            <v>2</v>
          </cell>
          <cell r="L4903" t="str">
            <v>Institute</v>
          </cell>
          <cell r="M4903">
            <v>3</v>
          </cell>
          <cell r="N4903" t="str">
            <v>Standard</v>
          </cell>
          <cell r="O4903" t="str">
            <v/>
          </cell>
          <cell r="P4903" t="str">
            <v/>
          </cell>
          <cell r="Q4903">
            <v>3</v>
          </cell>
          <cell r="R4903" t="str">
            <v>Année Philologique</v>
          </cell>
          <cell r="S4903" t="str">
            <v/>
          </cell>
        </row>
        <row r="4904">
          <cell r="E4904">
            <v>4644</v>
          </cell>
          <cell r="F4904" t="str">
            <v>Logins</v>
          </cell>
          <cell r="G4904" t="str">
            <v>201910</v>
          </cell>
          <cell r="H4904" t="str">
            <v>Université du Havre</v>
          </cell>
          <cell r="I4904" t="str">
            <v>Le Havre</v>
          </cell>
          <cell r="J4904" t="str">
            <v>France</v>
          </cell>
          <cell r="K4904">
            <v>2</v>
          </cell>
          <cell r="L4904" t="str">
            <v>Institute</v>
          </cell>
          <cell r="M4904">
            <v>3</v>
          </cell>
          <cell r="N4904" t="str">
            <v>Standard</v>
          </cell>
          <cell r="O4904" t="str">
            <v/>
          </cell>
          <cell r="P4904" t="str">
            <v/>
          </cell>
          <cell r="Q4904">
            <v>3</v>
          </cell>
          <cell r="R4904" t="str">
            <v>Année Philologique</v>
          </cell>
          <cell r="S4904" t="str">
            <v/>
          </cell>
        </row>
        <row r="4905">
          <cell r="E4905">
            <v>4644</v>
          </cell>
          <cell r="F4905" t="str">
            <v>Logins</v>
          </cell>
          <cell r="G4905" t="str">
            <v>201911</v>
          </cell>
          <cell r="H4905" t="str">
            <v>Université du Havre</v>
          </cell>
          <cell r="I4905" t="str">
            <v>Le Havre</v>
          </cell>
          <cell r="J4905" t="str">
            <v>France</v>
          </cell>
          <cell r="K4905">
            <v>2</v>
          </cell>
          <cell r="L4905" t="str">
            <v>Institute</v>
          </cell>
          <cell r="M4905">
            <v>3</v>
          </cell>
          <cell r="N4905" t="str">
            <v>Standard</v>
          </cell>
          <cell r="O4905" t="str">
            <v/>
          </cell>
          <cell r="P4905" t="str">
            <v/>
          </cell>
          <cell r="Q4905">
            <v>3</v>
          </cell>
          <cell r="R4905" t="str">
            <v>Année Philologique</v>
          </cell>
          <cell r="S4905" t="str">
            <v/>
          </cell>
        </row>
        <row r="4906">
          <cell r="E4906">
            <v>4644</v>
          </cell>
          <cell r="F4906" t="str">
            <v>Logins</v>
          </cell>
          <cell r="G4906" t="str">
            <v>201912</v>
          </cell>
          <cell r="H4906" t="str">
            <v>Université du Havre</v>
          </cell>
          <cell r="I4906" t="str">
            <v>Le Havre</v>
          </cell>
          <cell r="J4906" t="str">
            <v>France</v>
          </cell>
          <cell r="K4906">
            <v>2</v>
          </cell>
          <cell r="L4906" t="str">
            <v>Institute</v>
          </cell>
          <cell r="M4906">
            <v>3</v>
          </cell>
          <cell r="N4906" t="str">
            <v>Standard</v>
          </cell>
          <cell r="O4906" t="str">
            <v/>
          </cell>
          <cell r="P4906" t="str">
            <v/>
          </cell>
          <cell r="Q4906">
            <v>3</v>
          </cell>
          <cell r="R4906" t="str">
            <v>Année Philologique</v>
          </cell>
          <cell r="S4906" t="str">
            <v/>
          </cell>
        </row>
        <row r="4907">
          <cell r="E4907">
            <v>4696</v>
          </cell>
          <cell r="F4907" t="str">
            <v>Logins</v>
          </cell>
          <cell r="G4907" t="str">
            <v>201901</v>
          </cell>
          <cell r="H4907" t="str">
            <v>University of Winnipeg</v>
          </cell>
          <cell r="I4907" t="str">
            <v>Winnipeg</v>
          </cell>
          <cell r="J4907" t="str">
            <v>Canada</v>
          </cell>
          <cell r="K4907">
            <v>1</v>
          </cell>
          <cell r="L4907" t="str">
            <v>Consortium</v>
          </cell>
          <cell r="M4907">
            <v>3</v>
          </cell>
          <cell r="N4907" t="str">
            <v>Standard</v>
          </cell>
          <cell r="O4907" t="str">
            <v/>
          </cell>
          <cell r="P4907" t="str">
            <v/>
          </cell>
          <cell r="Q4907">
            <v>3</v>
          </cell>
          <cell r="R4907" t="str">
            <v>Année Philologique</v>
          </cell>
          <cell r="S4907" t="str">
            <v/>
          </cell>
        </row>
        <row r="4908">
          <cell r="E4908">
            <v>4696</v>
          </cell>
          <cell r="F4908" t="str">
            <v>Logins</v>
          </cell>
          <cell r="G4908" t="str">
            <v>201902</v>
          </cell>
          <cell r="H4908" t="str">
            <v>University of Winnipeg</v>
          </cell>
          <cell r="I4908" t="str">
            <v>Winnipeg</v>
          </cell>
          <cell r="J4908" t="str">
            <v>Canada</v>
          </cell>
          <cell r="K4908">
            <v>1</v>
          </cell>
          <cell r="L4908" t="str">
            <v>Consortium</v>
          </cell>
          <cell r="M4908">
            <v>3</v>
          </cell>
          <cell r="N4908" t="str">
            <v>Standard</v>
          </cell>
          <cell r="O4908" t="str">
            <v/>
          </cell>
          <cell r="P4908" t="str">
            <v/>
          </cell>
          <cell r="Q4908">
            <v>3</v>
          </cell>
          <cell r="R4908" t="str">
            <v>Année Philologique</v>
          </cell>
          <cell r="S4908" t="str">
            <v/>
          </cell>
        </row>
        <row r="4909">
          <cell r="E4909">
            <v>4696</v>
          </cell>
          <cell r="F4909" t="str">
            <v>Logins</v>
          </cell>
          <cell r="G4909" t="str">
            <v>201903</v>
          </cell>
          <cell r="H4909" t="str">
            <v>University of Winnipeg</v>
          </cell>
          <cell r="I4909" t="str">
            <v>Winnipeg</v>
          </cell>
          <cell r="J4909" t="str">
            <v>Canada</v>
          </cell>
          <cell r="K4909">
            <v>1</v>
          </cell>
          <cell r="L4909" t="str">
            <v>Consortium</v>
          </cell>
          <cell r="M4909">
            <v>3</v>
          </cell>
          <cell r="N4909" t="str">
            <v>Standard</v>
          </cell>
          <cell r="O4909" t="str">
            <v/>
          </cell>
          <cell r="P4909" t="str">
            <v/>
          </cell>
          <cell r="Q4909">
            <v>3</v>
          </cell>
          <cell r="R4909" t="str">
            <v>Année Philologique</v>
          </cell>
          <cell r="S4909" t="str">
            <v/>
          </cell>
        </row>
        <row r="4910">
          <cell r="E4910">
            <v>4696</v>
          </cell>
          <cell r="F4910" t="str">
            <v>Logins</v>
          </cell>
          <cell r="G4910" t="str">
            <v>201904</v>
          </cell>
          <cell r="H4910" t="str">
            <v>University of Winnipeg</v>
          </cell>
          <cell r="I4910" t="str">
            <v>Winnipeg</v>
          </cell>
          <cell r="J4910" t="str">
            <v>Canada</v>
          </cell>
          <cell r="K4910">
            <v>1</v>
          </cell>
          <cell r="L4910" t="str">
            <v>Consortium</v>
          </cell>
          <cell r="M4910">
            <v>3</v>
          </cell>
          <cell r="N4910" t="str">
            <v>Standard</v>
          </cell>
          <cell r="O4910" t="str">
            <v/>
          </cell>
          <cell r="P4910" t="str">
            <v/>
          </cell>
          <cell r="Q4910">
            <v>3</v>
          </cell>
          <cell r="R4910" t="str">
            <v>Année Philologique</v>
          </cell>
          <cell r="S4910" t="str">
            <v/>
          </cell>
        </row>
        <row r="4911">
          <cell r="E4911">
            <v>4696</v>
          </cell>
          <cell r="F4911" t="str">
            <v>Logins</v>
          </cell>
          <cell r="G4911" t="str">
            <v>201905</v>
          </cell>
          <cell r="H4911" t="str">
            <v>University of Winnipeg</v>
          </cell>
          <cell r="I4911" t="str">
            <v>Winnipeg</v>
          </cell>
          <cell r="J4911" t="str">
            <v>Canada</v>
          </cell>
          <cell r="K4911">
            <v>1</v>
          </cell>
          <cell r="L4911" t="str">
            <v>Consortium</v>
          </cell>
          <cell r="M4911">
            <v>3</v>
          </cell>
          <cell r="N4911" t="str">
            <v>Standard</v>
          </cell>
          <cell r="O4911" t="str">
            <v/>
          </cell>
          <cell r="P4911" t="str">
            <v/>
          </cell>
          <cell r="Q4911">
            <v>3</v>
          </cell>
          <cell r="R4911" t="str">
            <v>Année Philologique</v>
          </cell>
          <cell r="S4911" t="str">
            <v/>
          </cell>
        </row>
        <row r="4912">
          <cell r="E4912">
            <v>4696</v>
          </cell>
          <cell r="F4912" t="str">
            <v>Logins</v>
          </cell>
          <cell r="G4912" t="str">
            <v>201906</v>
          </cell>
          <cell r="H4912" t="str">
            <v>University of Winnipeg</v>
          </cell>
          <cell r="I4912" t="str">
            <v>Winnipeg</v>
          </cell>
          <cell r="J4912" t="str">
            <v>Canada</v>
          </cell>
          <cell r="K4912">
            <v>1</v>
          </cell>
          <cell r="L4912" t="str">
            <v>Consortium</v>
          </cell>
          <cell r="M4912">
            <v>3</v>
          </cell>
          <cell r="N4912" t="str">
            <v>Standard</v>
          </cell>
          <cell r="O4912" t="str">
            <v/>
          </cell>
          <cell r="P4912" t="str">
            <v/>
          </cell>
          <cell r="Q4912">
            <v>3</v>
          </cell>
          <cell r="R4912" t="str">
            <v>Année Philologique</v>
          </cell>
          <cell r="S4912" t="str">
            <v/>
          </cell>
        </row>
        <row r="4913">
          <cell r="E4913">
            <v>4696</v>
          </cell>
          <cell r="F4913" t="str">
            <v>Logins</v>
          </cell>
          <cell r="G4913" t="str">
            <v>201907</v>
          </cell>
          <cell r="H4913" t="str">
            <v>University of Winnipeg</v>
          </cell>
          <cell r="I4913" t="str">
            <v>Winnipeg</v>
          </cell>
          <cell r="J4913" t="str">
            <v>Canada</v>
          </cell>
          <cell r="K4913">
            <v>1</v>
          </cell>
          <cell r="L4913" t="str">
            <v>Consortium</v>
          </cell>
          <cell r="M4913">
            <v>3</v>
          </cell>
          <cell r="N4913" t="str">
            <v>Standard</v>
          </cell>
          <cell r="O4913" t="str">
            <v/>
          </cell>
          <cell r="P4913" t="str">
            <v/>
          </cell>
          <cell r="Q4913">
            <v>3</v>
          </cell>
          <cell r="R4913" t="str">
            <v>Année Philologique</v>
          </cell>
          <cell r="S4913" t="str">
            <v/>
          </cell>
        </row>
        <row r="4914">
          <cell r="E4914">
            <v>4696</v>
          </cell>
          <cell r="F4914" t="str">
            <v>Logins</v>
          </cell>
          <cell r="G4914" t="str">
            <v>201908</v>
          </cell>
          <cell r="H4914" t="str">
            <v>University of Winnipeg</v>
          </cell>
          <cell r="I4914" t="str">
            <v>Winnipeg</v>
          </cell>
          <cell r="J4914" t="str">
            <v>Canada</v>
          </cell>
          <cell r="K4914">
            <v>1</v>
          </cell>
          <cell r="L4914" t="str">
            <v>Consortium</v>
          </cell>
          <cell r="M4914">
            <v>3</v>
          </cell>
          <cell r="N4914" t="str">
            <v>Standard</v>
          </cell>
          <cell r="O4914" t="str">
            <v/>
          </cell>
          <cell r="P4914" t="str">
            <v/>
          </cell>
          <cell r="Q4914">
            <v>3</v>
          </cell>
          <cell r="R4914" t="str">
            <v>Année Philologique</v>
          </cell>
          <cell r="S4914" t="str">
            <v/>
          </cell>
        </row>
        <row r="4915">
          <cell r="E4915">
            <v>4696</v>
          </cell>
          <cell r="F4915" t="str">
            <v>Logins</v>
          </cell>
          <cell r="G4915" t="str">
            <v>201909</v>
          </cell>
          <cell r="H4915" t="str">
            <v>University of Winnipeg</v>
          </cell>
          <cell r="I4915" t="str">
            <v>Winnipeg</v>
          </cell>
          <cell r="J4915" t="str">
            <v>Canada</v>
          </cell>
          <cell r="K4915">
            <v>1</v>
          </cell>
          <cell r="L4915" t="str">
            <v>Consortium</v>
          </cell>
          <cell r="M4915">
            <v>3</v>
          </cell>
          <cell r="N4915" t="str">
            <v>Standard</v>
          </cell>
          <cell r="O4915" t="str">
            <v/>
          </cell>
          <cell r="P4915" t="str">
            <v/>
          </cell>
          <cell r="Q4915">
            <v>3</v>
          </cell>
          <cell r="R4915" t="str">
            <v>Année Philologique</v>
          </cell>
          <cell r="S4915" t="str">
            <v/>
          </cell>
        </row>
        <row r="4916">
          <cell r="E4916">
            <v>4696</v>
          </cell>
          <cell r="F4916" t="str">
            <v>Logins</v>
          </cell>
          <cell r="G4916" t="str">
            <v>201910</v>
          </cell>
          <cell r="H4916" t="str">
            <v>University of Winnipeg</v>
          </cell>
          <cell r="I4916" t="str">
            <v>Winnipeg</v>
          </cell>
          <cell r="J4916" t="str">
            <v>Canada</v>
          </cell>
          <cell r="K4916">
            <v>1</v>
          </cell>
          <cell r="L4916" t="str">
            <v>Consortium</v>
          </cell>
          <cell r="M4916">
            <v>3</v>
          </cell>
          <cell r="N4916" t="str">
            <v>Standard</v>
          </cell>
          <cell r="O4916" t="str">
            <v/>
          </cell>
          <cell r="P4916" t="str">
            <v/>
          </cell>
          <cell r="Q4916">
            <v>3</v>
          </cell>
          <cell r="R4916" t="str">
            <v>Année Philologique</v>
          </cell>
          <cell r="S4916" t="str">
            <v/>
          </cell>
        </row>
        <row r="4917">
          <cell r="E4917">
            <v>4696</v>
          </cell>
          <cell r="F4917" t="str">
            <v>Logins</v>
          </cell>
          <cell r="G4917" t="str">
            <v>201911</v>
          </cell>
          <cell r="H4917" t="str">
            <v>University of Winnipeg</v>
          </cell>
          <cell r="I4917" t="str">
            <v>Winnipeg</v>
          </cell>
          <cell r="J4917" t="str">
            <v>Canada</v>
          </cell>
          <cell r="K4917">
            <v>1</v>
          </cell>
          <cell r="L4917" t="str">
            <v>Consortium</v>
          </cell>
          <cell r="M4917">
            <v>3</v>
          </cell>
          <cell r="N4917" t="str">
            <v>Standard</v>
          </cell>
          <cell r="O4917" t="str">
            <v/>
          </cell>
          <cell r="P4917" t="str">
            <v/>
          </cell>
          <cell r="Q4917">
            <v>3</v>
          </cell>
          <cell r="R4917" t="str">
            <v>Année Philologique</v>
          </cell>
          <cell r="S4917" t="str">
            <v/>
          </cell>
        </row>
        <row r="4918">
          <cell r="E4918">
            <v>4696</v>
          </cell>
          <cell r="F4918" t="str">
            <v>Logins</v>
          </cell>
          <cell r="G4918" t="str">
            <v>201912</v>
          </cell>
          <cell r="H4918" t="str">
            <v>University of Winnipeg</v>
          </cell>
          <cell r="I4918" t="str">
            <v>Winnipeg</v>
          </cell>
          <cell r="J4918" t="str">
            <v>Canada</v>
          </cell>
          <cell r="K4918">
            <v>1</v>
          </cell>
          <cell r="L4918" t="str">
            <v>Consortium</v>
          </cell>
          <cell r="M4918">
            <v>3</v>
          </cell>
          <cell r="N4918" t="str">
            <v>Standard</v>
          </cell>
          <cell r="O4918" t="str">
            <v/>
          </cell>
          <cell r="P4918" t="str">
            <v/>
          </cell>
          <cell r="Q4918">
            <v>3</v>
          </cell>
          <cell r="R4918" t="str">
            <v>Année Philologique</v>
          </cell>
          <cell r="S4918" t="str">
            <v/>
          </cell>
        </row>
        <row r="4919">
          <cell r="E4919">
            <v>4859</v>
          </cell>
          <cell r="F4919" t="str">
            <v>Logins</v>
          </cell>
          <cell r="G4919" t="str">
            <v>201901</v>
          </cell>
          <cell r="H4919" t="str">
            <v>Macalester College</v>
          </cell>
          <cell r="I4919" t="str">
            <v>St. Paul</v>
          </cell>
          <cell r="J4919" t="str">
            <v>USA</v>
          </cell>
          <cell r="K4919">
            <v>2</v>
          </cell>
          <cell r="L4919" t="str">
            <v>Institute</v>
          </cell>
          <cell r="M4919">
            <v>11</v>
          </cell>
          <cell r="N4919" t="str">
            <v>CARN-4</v>
          </cell>
          <cell r="O4919" t="str">
            <v/>
          </cell>
          <cell r="P4919" t="str">
            <v/>
          </cell>
          <cell r="Q4919">
            <v>2</v>
          </cell>
          <cell r="R4919" t="str">
            <v>Année Philologique</v>
          </cell>
          <cell r="S4919" t="str">
            <v/>
          </cell>
        </row>
        <row r="4920">
          <cell r="E4920">
            <v>4859</v>
          </cell>
          <cell r="F4920" t="str">
            <v>Logins</v>
          </cell>
          <cell r="G4920" t="str">
            <v>201902</v>
          </cell>
          <cell r="H4920" t="str">
            <v>Macalester College</v>
          </cell>
          <cell r="I4920" t="str">
            <v>St. Paul</v>
          </cell>
          <cell r="J4920" t="str">
            <v>USA</v>
          </cell>
          <cell r="K4920">
            <v>2</v>
          </cell>
          <cell r="L4920" t="str">
            <v>Institute</v>
          </cell>
          <cell r="M4920">
            <v>11</v>
          </cell>
          <cell r="N4920" t="str">
            <v>CARN-4</v>
          </cell>
          <cell r="O4920" t="str">
            <v/>
          </cell>
          <cell r="P4920" t="str">
            <v/>
          </cell>
          <cell r="Q4920">
            <v>2</v>
          </cell>
          <cell r="R4920" t="str">
            <v>Année Philologique</v>
          </cell>
          <cell r="S4920" t="str">
            <v/>
          </cell>
        </row>
        <row r="4921">
          <cell r="E4921">
            <v>4859</v>
          </cell>
          <cell r="F4921" t="str">
            <v>Logins</v>
          </cell>
          <cell r="G4921" t="str">
            <v>201903</v>
          </cell>
          <cell r="H4921" t="str">
            <v>Macalester College</v>
          </cell>
          <cell r="I4921" t="str">
            <v>St. Paul</v>
          </cell>
          <cell r="J4921" t="str">
            <v>USA</v>
          </cell>
          <cell r="K4921">
            <v>2</v>
          </cell>
          <cell r="L4921" t="str">
            <v>Institute</v>
          </cell>
          <cell r="M4921">
            <v>11</v>
          </cell>
          <cell r="N4921" t="str">
            <v>CARN-4</v>
          </cell>
          <cell r="O4921" t="str">
            <v/>
          </cell>
          <cell r="P4921" t="str">
            <v/>
          </cell>
          <cell r="Q4921">
            <v>2</v>
          </cell>
          <cell r="R4921" t="str">
            <v>Année Philologique</v>
          </cell>
          <cell r="S4921" t="str">
            <v/>
          </cell>
        </row>
        <row r="4922">
          <cell r="E4922">
            <v>4859</v>
          </cell>
          <cell r="F4922" t="str">
            <v>Logins</v>
          </cell>
          <cell r="G4922" t="str">
            <v>201904</v>
          </cell>
          <cell r="H4922" t="str">
            <v>Macalester College</v>
          </cell>
          <cell r="I4922" t="str">
            <v>St. Paul</v>
          </cell>
          <cell r="J4922" t="str">
            <v>USA</v>
          </cell>
          <cell r="K4922">
            <v>2</v>
          </cell>
          <cell r="L4922" t="str">
            <v>Institute</v>
          </cell>
          <cell r="M4922">
            <v>11</v>
          </cell>
          <cell r="N4922" t="str">
            <v>CARN-4</v>
          </cell>
          <cell r="O4922" t="str">
            <v/>
          </cell>
          <cell r="P4922" t="str">
            <v/>
          </cell>
          <cell r="Q4922">
            <v>2</v>
          </cell>
          <cell r="R4922" t="str">
            <v>Année Philologique</v>
          </cell>
          <cell r="S4922" t="str">
            <v/>
          </cell>
        </row>
        <row r="4923">
          <cell r="E4923">
            <v>4859</v>
          </cell>
          <cell r="F4923" t="str">
            <v>Logins</v>
          </cell>
          <cell r="G4923" t="str">
            <v>201905</v>
          </cell>
          <cell r="H4923" t="str">
            <v>Macalester College</v>
          </cell>
          <cell r="I4923" t="str">
            <v>St. Paul</v>
          </cell>
          <cell r="J4923" t="str">
            <v>USA</v>
          </cell>
          <cell r="K4923">
            <v>2</v>
          </cell>
          <cell r="L4923" t="str">
            <v>Institute</v>
          </cell>
          <cell r="M4923">
            <v>11</v>
          </cell>
          <cell r="N4923" t="str">
            <v>CARN-4</v>
          </cell>
          <cell r="O4923" t="str">
            <v/>
          </cell>
          <cell r="P4923" t="str">
            <v/>
          </cell>
          <cell r="Q4923">
            <v>2</v>
          </cell>
          <cell r="R4923" t="str">
            <v>Année Philologique</v>
          </cell>
          <cell r="S4923" t="str">
            <v/>
          </cell>
        </row>
        <row r="4924">
          <cell r="E4924">
            <v>4859</v>
          </cell>
          <cell r="F4924" t="str">
            <v>Logins</v>
          </cell>
          <cell r="G4924" t="str">
            <v>201906</v>
          </cell>
          <cell r="H4924" t="str">
            <v>Macalester College</v>
          </cell>
          <cell r="I4924" t="str">
            <v>St. Paul</v>
          </cell>
          <cell r="J4924" t="str">
            <v>USA</v>
          </cell>
          <cell r="K4924">
            <v>2</v>
          </cell>
          <cell r="L4924" t="str">
            <v>Institute</v>
          </cell>
          <cell r="M4924">
            <v>11</v>
          </cell>
          <cell r="N4924" t="str">
            <v>CARN-4</v>
          </cell>
          <cell r="O4924" t="str">
            <v/>
          </cell>
          <cell r="P4924" t="str">
            <v/>
          </cell>
          <cell r="Q4924">
            <v>2</v>
          </cell>
          <cell r="R4924" t="str">
            <v>Année Philologique</v>
          </cell>
          <cell r="S4924" t="str">
            <v/>
          </cell>
        </row>
        <row r="4925">
          <cell r="E4925">
            <v>4859</v>
          </cell>
          <cell r="F4925" t="str">
            <v>Logins</v>
          </cell>
          <cell r="G4925" t="str">
            <v>201907</v>
          </cell>
          <cell r="H4925" t="str">
            <v>Macalester College</v>
          </cell>
          <cell r="I4925" t="str">
            <v>St. Paul</v>
          </cell>
          <cell r="J4925" t="str">
            <v>USA</v>
          </cell>
          <cell r="K4925">
            <v>2</v>
          </cell>
          <cell r="L4925" t="str">
            <v>Institute</v>
          </cell>
          <cell r="M4925">
            <v>11</v>
          </cell>
          <cell r="N4925" t="str">
            <v>CARN-4</v>
          </cell>
          <cell r="O4925" t="str">
            <v/>
          </cell>
          <cell r="P4925" t="str">
            <v/>
          </cell>
          <cell r="Q4925">
            <v>2</v>
          </cell>
          <cell r="R4925" t="str">
            <v>Année Philologique</v>
          </cell>
          <cell r="S4925" t="str">
            <v/>
          </cell>
        </row>
        <row r="4926">
          <cell r="E4926">
            <v>4859</v>
          </cell>
          <cell r="F4926" t="str">
            <v>Logins</v>
          </cell>
          <cell r="G4926" t="str">
            <v>201908</v>
          </cell>
          <cell r="H4926" t="str">
            <v>Macalester College</v>
          </cell>
          <cell r="I4926" t="str">
            <v>St. Paul</v>
          </cell>
          <cell r="J4926" t="str">
            <v>USA</v>
          </cell>
          <cell r="K4926">
            <v>2</v>
          </cell>
          <cell r="L4926" t="str">
            <v>Institute</v>
          </cell>
          <cell r="M4926">
            <v>11</v>
          </cell>
          <cell r="N4926" t="str">
            <v>CARN-4</v>
          </cell>
          <cell r="O4926" t="str">
            <v/>
          </cell>
          <cell r="P4926" t="str">
            <v/>
          </cell>
          <cell r="Q4926">
            <v>2</v>
          </cell>
          <cell r="R4926" t="str">
            <v>Année Philologique</v>
          </cell>
          <cell r="S4926" t="str">
            <v/>
          </cell>
        </row>
        <row r="4927">
          <cell r="E4927">
            <v>4859</v>
          </cell>
          <cell r="F4927" t="str">
            <v>Logins</v>
          </cell>
          <cell r="G4927" t="str">
            <v>201909</v>
          </cell>
          <cell r="H4927" t="str">
            <v>Macalester College</v>
          </cell>
          <cell r="I4927" t="str">
            <v>St. Paul</v>
          </cell>
          <cell r="J4927" t="str">
            <v>USA</v>
          </cell>
          <cell r="K4927">
            <v>2</v>
          </cell>
          <cell r="L4927" t="str">
            <v>Institute</v>
          </cell>
          <cell r="M4927">
            <v>11</v>
          </cell>
          <cell r="N4927" t="str">
            <v>CARN-4</v>
          </cell>
          <cell r="O4927" t="str">
            <v/>
          </cell>
          <cell r="P4927" t="str">
            <v/>
          </cell>
          <cell r="Q4927">
            <v>2</v>
          </cell>
          <cell r="R4927" t="str">
            <v>Année Philologique</v>
          </cell>
          <cell r="S4927" t="str">
            <v/>
          </cell>
        </row>
        <row r="4928">
          <cell r="E4928">
            <v>4859</v>
          </cell>
          <cell r="F4928" t="str">
            <v>Logins</v>
          </cell>
          <cell r="G4928" t="str">
            <v>201910</v>
          </cell>
          <cell r="H4928" t="str">
            <v>Macalester College</v>
          </cell>
          <cell r="I4928" t="str">
            <v>St. Paul</v>
          </cell>
          <cell r="J4928" t="str">
            <v>USA</v>
          </cell>
          <cell r="K4928">
            <v>2</v>
          </cell>
          <cell r="L4928" t="str">
            <v>Institute</v>
          </cell>
          <cell r="M4928">
            <v>11</v>
          </cell>
          <cell r="N4928" t="str">
            <v>CARN-4</v>
          </cell>
          <cell r="O4928" t="str">
            <v/>
          </cell>
          <cell r="P4928" t="str">
            <v/>
          </cell>
          <cell r="Q4928">
            <v>2</v>
          </cell>
          <cell r="R4928" t="str">
            <v>Année Philologique</v>
          </cell>
          <cell r="S4928" t="str">
            <v/>
          </cell>
        </row>
        <row r="4929">
          <cell r="E4929">
            <v>4859</v>
          </cell>
          <cell r="F4929" t="str">
            <v>Logins</v>
          </cell>
          <cell r="G4929" t="str">
            <v>201911</v>
          </cell>
          <cell r="H4929" t="str">
            <v>Macalester College</v>
          </cell>
          <cell r="I4929" t="str">
            <v>St. Paul</v>
          </cell>
          <cell r="J4929" t="str">
            <v>USA</v>
          </cell>
          <cell r="K4929">
            <v>2</v>
          </cell>
          <cell r="L4929" t="str">
            <v>Institute</v>
          </cell>
          <cell r="M4929">
            <v>11</v>
          </cell>
          <cell r="N4929" t="str">
            <v>CARN-4</v>
          </cell>
          <cell r="O4929" t="str">
            <v/>
          </cell>
          <cell r="P4929" t="str">
            <v/>
          </cell>
          <cell r="Q4929">
            <v>2</v>
          </cell>
          <cell r="R4929" t="str">
            <v>Année Philologique</v>
          </cell>
          <cell r="S4929" t="str">
            <v/>
          </cell>
        </row>
        <row r="4930">
          <cell r="E4930">
            <v>4859</v>
          </cell>
          <cell r="F4930" t="str">
            <v>Logins</v>
          </cell>
          <cell r="G4930" t="str">
            <v>201912</v>
          </cell>
          <cell r="H4930" t="str">
            <v>Macalester College</v>
          </cell>
          <cell r="I4930" t="str">
            <v>St. Paul</v>
          </cell>
          <cell r="J4930" t="str">
            <v>USA</v>
          </cell>
          <cell r="K4930">
            <v>2</v>
          </cell>
          <cell r="L4930" t="str">
            <v>Institute</v>
          </cell>
          <cell r="M4930">
            <v>11</v>
          </cell>
          <cell r="N4930" t="str">
            <v>CARN-4</v>
          </cell>
          <cell r="O4930" t="str">
            <v/>
          </cell>
          <cell r="P4930" t="str">
            <v/>
          </cell>
          <cell r="Q4930">
            <v>2</v>
          </cell>
          <cell r="R4930" t="str">
            <v>Année Philologique</v>
          </cell>
          <cell r="S4930" t="str">
            <v/>
          </cell>
        </row>
        <row r="4931">
          <cell r="E4931">
            <v>4869</v>
          </cell>
          <cell r="F4931" t="str">
            <v>Logins</v>
          </cell>
          <cell r="G4931" t="str">
            <v>201901</v>
          </cell>
          <cell r="H4931" t="str">
            <v>Indiana University-Purdue University Indianapolis</v>
          </cell>
          <cell r="I4931" t="str">
            <v>Indianapolis, USA</v>
          </cell>
          <cell r="J4931" t="str">
            <v>USA</v>
          </cell>
          <cell r="K4931">
            <v>1</v>
          </cell>
          <cell r="L4931" t="str">
            <v>Consortium</v>
          </cell>
          <cell r="M4931">
            <v>2</v>
          </cell>
          <cell r="N4931" t="str">
            <v>Campus Wide</v>
          </cell>
          <cell r="O4931" t="str">
            <v/>
          </cell>
          <cell r="P4931" t="str">
            <v/>
          </cell>
          <cell r="Q4931">
            <v>20</v>
          </cell>
          <cell r="R4931" t="str">
            <v>Année Philologique</v>
          </cell>
          <cell r="S4931" t="str">
            <v/>
          </cell>
        </row>
        <row r="4932">
          <cell r="E4932">
            <v>4873</v>
          </cell>
          <cell r="F4932" t="str">
            <v>Logins</v>
          </cell>
          <cell r="G4932" t="str">
            <v>201906</v>
          </cell>
          <cell r="H4932" t="str">
            <v>Deborah Cromley</v>
          </cell>
          <cell r="I4932" t="str">
            <v>Syracuse</v>
          </cell>
          <cell r="J4932" t="str">
            <v>USA</v>
          </cell>
          <cell r="K4932">
            <v>4</v>
          </cell>
          <cell r="L4932" t="str">
            <v>Private</v>
          </cell>
          <cell r="M4932">
            <v>5</v>
          </cell>
          <cell r="N4932" t="str">
            <v>Individual</v>
          </cell>
          <cell r="O4932" t="str">
            <v/>
          </cell>
          <cell r="P4932" t="str">
            <v/>
          </cell>
          <cell r="Q4932">
            <v>1</v>
          </cell>
          <cell r="R4932" t="str">
            <v>Année Philologique</v>
          </cell>
          <cell r="S4932" t="str">
            <v/>
          </cell>
        </row>
        <row r="4933">
          <cell r="E4933">
            <v>4873</v>
          </cell>
          <cell r="F4933" t="str">
            <v>Logins</v>
          </cell>
          <cell r="G4933" t="str">
            <v>201907</v>
          </cell>
          <cell r="H4933" t="str">
            <v>Deborah Cromley</v>
          </cell>
          <cell r="I4933" t="str">
            <v>Syracuse</v>
          </cell>
          <cell r="J4933" t="str">
            <v>USA</v>
          </cell>
          <cell r="K4933">
            <v>4</v>
          </cell>
          <cell r="L4933" t="str">
            <v>Private</v>
          </cell>
          <cell r="M4933">
            <v>5</v>
          </cell>
          <cell r="N4933" t="str">
            <v>Individual</v>
          </cell>
          <cell r="O4933" t="str">
            <v/>
          </cell>
          <cell r="P4933" t="str">
            <v/>
          </cell>
          <cell r="Q4933">
            <v>1</v>
          </cell>
          <cell r="R4933" t="str">
            <v>Année Philologique</v>
          </cell>
          <cell r="S4933" t="str">
            <v/>
          </cell>
        </row>
        <row r="4934">
          <cell r="E4934">
            <v>4873</v>
          </cell>
          <cell r="F4934" t="str">
            <v>Logins</v>
          </cell>
          <cell r="G4934" t="str">
            <v>201908</v>
          </cell>
          <cell r="H4934" t="str">
            <v>Deborah Cromley</v>
          </cell>
          <cell r="I4934" t="str">
            <v>Syracuse</v>
          </cell>
          <cell r="J4934" t="str">
            <v>USA</v>
          </cell>
          <cell r="K4934">
            <v>4</v>
          </cell>
          <cell r="L4934" t="str">
            <v>Private</v>
          </cell>
          <cell r="M4934">
            <v>5</v>
          </cell>
          <cell r="N4934" t="str">
            <v>Individual</v>
          </cell>
          <cell r="O4934" t="str">
            <v/>
          </cell>
          <cell r="P4934" t="str">
            <v/>
          </cell>
          <cell r="Q4934">
            <v>1</v>
          </cell>
          <cell r="R4934" t="str">
            <v>Année Philologique</v>
          </cell>
          <cell r="S4934" t="str">
            <v/>
          </cell>
        </row>
        <row r="4935">
          <cell r="E4935">
            <v>4875</v>
          </cell>
          <cell r="F4935" t="str">
            <v>Logins</v>
          </cell>
          <cell r="G4935" t="str">
            <v>201901</v>
          </cell>
          <cell r="H4935" t="str">
            <v>Roehampton University</v>
          </cell>
          <cell r="I4935" t="str">
            <v>London</v>
          </cell>
          <cell r="J4935" t="str">
            <v>UK</v>
          </cell>
          <cell r="K4935">
            <v>2</v>
          </cell>
          <cell r="L4935" t="str">
            <v>Institute</v>
          </cell>
          <cell r="M4935">
            <v>19</v>
          </cell>
          <cell r="N4935" t="str">
            <v>JISC-7</v>
          </cell>
          <cell r="O4935" t="str">
            <v/>
          </cell>
          <cell r="P4935" t="str">
            <v/>
          </cell>
          <cell r="Q4935">
            <v>40</v>
          </cell>
          <cell r="R4935" t="str">
            <v>Année Philologique</v>
          </cell>
          <cell r="S4935" t="str">
            <v/>
          </cell>
        </row>
        <row r="4936">
          <cell r="E4936">
            <v>4875</v>
          </cell>
          <cell r="F4936" t="str">
            <v>Logins</v>
          </cell>
          <cell r="G4936" t="str">
            <v>201902</v>
          </cell>
          <cell r="H4936" t="str">
            <v>Roehampton University</v>
          </cell>
          <cell r="I4936" t="str">
            <v>London</v>
          </cell>
          <cell r="J4936" t="str">
            <v>UK</v>
          </cell>
          <cell r="K4936">
            <v>2</v>
          </cell>
          <cell r="L4936" t="str">
            <v>Institute</v>
          </cell>
          <cell r="M4936">
            <v>19</v>
          </cell>
          <cell r="N4936" t="str">
            <v>JISC-7</v>
          </cell>
          <cell r="O4936" t="str">
            <v/>
          </cell>
          <cell r="P4936" t="str">
            <v/>
          </cell>
          <cell r="Q4936">
            <v>40</v>
          </cell>
          <cell r="R4936" t="str">
            <v>Année Philologique</v>
          </cell>
          <cell r="S4936" t="str">
            <v/>
          </cell>
        </row>
        <row r="4937">
          <cell r="E4937">
            <v>4875</v>
          </cell>
          <cell r="F4937" t="str">
            <v>Logins</v>
          </cell>
          <cell r="G4937" t="str">
            <v>201903</v>
          </cell>
          <cell r="H4937" t="str">
            <v>Roehampton University</v>
          </cell>
          <cell r="I4937" t="str">
            <v>London</v>
          </cell>
          <cell r="J4937" t="str">
            <v>UK</v>
          </cell>
          <cell r="K4937">
            <v>2</v>
          </cell>
          <cell r="L4937" t="str">
            <v>Institute</v>
          </cell>
          <cell r="M4937">
            <v>19</v>
          </cell>
          <cell r="N4937" t="str">
            <v>JISC-7</v>
          </cell>
          <cell r="O4937" t="str">
            <v/>
          </cell>
          <cell r="P4937" t="str">
            <v/>
          </cell>
          <cell r="Q4937">
            <v>40</v>
          </cell>
          <cell r="R4937" t="str">
            <v>Année Philologique</v>
          </cell>
          <cell r="S4937" t="str">
            <v/>
          </cell>
        </row>
        <row r="4938">
          <cell r="E4938">
            <v>4875</v>
          </cell>
          <cell r="F4938" t="str">
            <v>Logins</v>
          </cell>
          <cell r="G4938" t="str">
            <v>201904</v>
          </cell>
          <cell r="H4938" t="str">
            <v>Roehampton University</v>
          </cell>
          <cell r="I4938" t="str">
            <v>London</v>
          </cell>
          <cell r="J4938" t="str">
            <v>UK</v>
          </cell>
          <cell r="K4938">
            <v>2</v>
          </cell>
          <cell r="L4938" t="str">
            <v>Institute</v>
          </cell>
          <cell r="M4938">
            <v>19</v>
          </cell>
          <cell r="N4938" t="str">
            <v>JISC-7</v>
          </cell>
          <cell r="O4938" t="str">
            <v/>
          </cell>
          <cell r="P4938" t="str">
            <v/>
          </cell>
          <cell r="Q4938">
            <v>40</v>
          </cell>
          <cell r="R4938" t="str">
            <v>Année Philologique</v>
          </cell>
          <cell r="S4938" t="str">
            <v/>
          </cell>
        </row>
        <row r="4939">
          <cell r="E4939">
            <v>4875</v>
          </cell>
          <cell r="F4939" t="str">
            <v>Logins</v>
          </cell>
          <cell r="G4939" t="str">
            <v>201905</v>
          </cell>
          <cell r="H4939" t="str">
            <v>Roehampton University</v>
          </cell>
          <cell r="I4939" t="str">
            <v>London</v>
          </cell>
          <cell r="J4939" t="str">
            <v>UK</v>
          </cell>
          <cell r="K4939">
            <v>2</v>
          </cell>
          <cell r="L4939" t="str">
            <v>Institute</v>
          </cell>
          <cell r="M4939">
            <v>19</v>
          </cell>
          <cell r="N4939" t="str">
            <v>JISC-7</v>
          </cell>
          <cell r="O4939" t="str">
            <v/>
          </cell>
          <cell r="P4939" t="str">
            <v/>
          </cell>
          <cell r="Q4939">
            <v>40</v>
          </cell>
          <cell r="R4939" t="str">
            <v>Année Philologique</v>
          </cell>
          <cell r="S4939" t="str">
            <v/>
          </cell>
        </row>
        <row r="4940">
          <cell r="E4940">
            <v>4875</v>
          </cell>
          <cell r="F4940" t="str">
            <v>Logins</v>
          </cell>
          <cell r="G4940" t="str">
            <v>201906</v>
          </cell>
          <cell r="H4940" t="str">
            <v>Roehampton University</v>
          </cell>
          <cell r="I4940" t="str">
            <v>London</v>
          </cell>
          <cell r="J4940" t="str">
            <v>UK</v>
          </cell>
          <cell r="K4940">
            <v>2</v>
          </cell>
          <cell r="L4940" t="str">
            <v>Institute</v>
          </cell>
          <cell r="M4940">
            <v>19</v>
          </cell>
          <cell r="N4940" t="str">
            <v>JISC-7</v>
          </cell>
          <cell r="O4940" t="str">
            <v/>
          </cell>
          <cell r="P4940" t="str">
            <v/>
          </cell>
          <cell r="Q4940">
            <v>40</v>
          </cell>
          <cell r="R4940" t="str">
            <v>Année Philologique</v>
          </cell>
          <cell r="S4940" t="str">
            <v/>
          </cell>
        </row>
        <row r="4941">
          <cell r="E4941">
            <v>4875</v>
          </cell>
          <cell r="F4941" t="str">
            <v>Logins</v>
          </cell>
          <cell r="G4941" t="str">
            <v>201907</v>
          </cell>
          <cell r="H4941" t="str">
            <v>Roehampton University</v>
          </cell>
          <cell r="I4941" t="str">
            <v>London</v>
          </cell>
          <cell r="J4941" t="str">
            <v>UK</v>
          </cell>
          <cell r="K4941">
            <v>2</v>
          </cell>
          <cell r="L4941" t="str">
            <v>Institute</v>
          </cell>
          <cell r="M4941">
            <v>19</v>
          </cell>
          <cell r="N4941" t="str">
            <v>JISC-7</v>
          </cell>
          <cell r="O4941" t="str">
            <v/>
          </cell>
          <cell r="P4941" t="str">
            <v/>
          </cell>
          <cell r="Q4941">
            <v>40</v>
          </cell>
          <cell r="R4941" t="str">
            <v>Année Philologique</v>
          </cell>
          <cell r="S4941" t="str">
            <v/>
          </cell>
        </row>
        <row r="4942">
          <cell r="E4942">
            <v>4875</v>
          </cell>
          <cell r="F4942" t="str">
            <v>Logins</v>
          </cell>
          <cell r="G4942" t="str">
            <v>201908</v>
          </cell>
          <cell r="H4942" t="str">
            <v>Roehampton University</v>
          </cell>
          <cell r="I4942" t="str">
            <v>London</v>
          </cell>
          <cell r="J4942" t="str">
            <v>UK</v>
          </cell>
          <cell r="K4942">
            <v>2</v>
          </cell>
          <cell r="L4942" t="str">
            <v>Institute</v>
          </cell>
          <cell r="M4942">
            <v>19</v>
          </cell>
          <cell r="N4942" t="str">
            <v>JISC-7</v>
          </cell>
          <cell r="O4942" t="str">
            <v/>
          </cell>
          <cell r="P4942" t="str">
            <v/>
          </cell>
          <cell r="Q4942">
            <v>40</v>
          </cell>
          <cell r="R4942" t="str">
            <v>Année Philologique</v>
          </cell>
          <cell r="S4942" t="str">
            <v/>
          </cell>
        </row>
        <row r="4943">
          <cell r="E4943">
            <v>4875</v>
          </cell>
          <cell r="F4943" t="str">
            <v>Logins</v>
          </cell>
          <cell r="G4943" t="str">
            <v>201909</v>
          </cell>
          <cell r="H4943" t="str">
            <v>Roehampton University</v>
          </cell>
          <cell r="I4943" t="str">
            <v>London</v>
          </cell>
          <cell r="J4943" t="str">
            <v>UK</v>
          </cell>
          <cell r="K4943">
            <v>2</v>
          </cell>
          <cell r="L4943" t="str">
            <v>Institute</v>
          </cell>
          <cell r="M4943">
            <v>19</v>
          </cell>
          <cell r="N4943" t="str">
            <v>JISC-7</v>
          </cell>
          <cell r="O4943" t="str">
            <v/>
          </cell>
          <cell r="P4943" t="str">
            <v/>
          </cell>
          <cell r="Q4943">
            <v>40</v>
          </cell>
          <cell r="R4943" t="str">
            <v>Année Philologique</v>
          </cell>
          <cell r="S4943" t="str">
            <v/>
          </cell>
        </row>
        <row r="4944">
          <cell r="E4944">
            <v>4875</v>
          </cell>
          <cell r="F4944" t="str">
            <v>Logins</v>
          </cell>
          <cell r="G4944" t="str">
            <v>201910</v>
          </cell>
          <cell r="H4944" t="str">
            <v>Roehampton University</v>
          </cell>
          <cell r="I4944" t="str">
            <v>London</v>
          </cell>
          <cell r="J4944" t="str">
            <v>UK</v>
          </cell>
          <cell r="K4944">
            <v>2</v>
          </cell>
          <cell r="L4944" t="str">
            <v>Institute</v>
          </cell>
          <cell r="M4944">
            <v>19</v>
          </cell>
          <cell r="N4944" t="str">
            <v>JISC-7</v>
          </cell>
          <cell r="O4944" t="str">
            <v/>
          </cell>
          <cell r="P4944" t="str">
            <v/>
          </cell>
          <cell r="Q4944">
            <v>40</v>
          </cell>
          <cell r="R4944" t="str">
            <v>Année Philologique</v>
          </cell>
          <cell r="S4944" t="str">
            <v/>
          </cell>
        </row>
        <row r="4945">
          <cell r="E4945">
            <v>4875</v>
          </cell>
          <cell r="F4945" t="str">
            <v>Logins</v>
          </cell>
          <cell r="G4945" t="str">
            <v>201911</v>
          </cell>
          <cell r="H4945" t="str">
            <v>Roehampton University</v>
          </cell>
          <cell r="I4945" t="str">
            <v>London</v>
          </cell>
          <cell r="J4945" t="str">
            <v>UK</v>
          </cell>
          <cell r="K4945">
            <v>2</v>
          </cell>
          <cell r="L4945" t="str">
            <v>Institute</v>
          </cell>
          <cell r="M4945">
            <v>19</v>
          </cell>
          <cell r="N4945" t="str">
            <v>JISC-7</v>
          </cell>
          <cell r="O4945" t="str">
            <v/>
          </cell>
          <cell r="P4945" t="str">
            <v/>
          </cell>
          <cell r="Q4945">
            <v>40</v>
          </cell>
          <cell r="R4945" t="str">
            <v>Année Philologique</v>
          </cell>
          <cell r="S4945" t="str">
            <v/>
          </cell>
        </row>
        <row r="4946">
          <cell r="E4946">
            <v>4875</v>
          </cell>
          <cell r="F4946" t="str">
            <v>Logins</v>
          </cell>
          <cell r="G4946" t="str">
            <v>201912</v>
          </cell>
          <cell r="H4946" t="str">
            <v>Roehampton University</v>
          </cell>
          <cell r="I4946" t="str">
            <v>London</v>
          </cell>
          <cell r="J4946" t="str">
            <v>UK</v>
          </cell>
          <cell r="K4946">
            <v>2</v>
          </cell>
          <cell r="L4946" t="str">
            <v>Institute</v>
          </cell>
          <cell r="M4946">
            <v>19</v>
          </cell>
          <cell r="N4946" t="str">
            <v>JISC-7</v>
          </cell>
          <cell r="O4946" t="str">
            <v/>
          </cell>
          <cell r="P4946" t="str">
            <v/>
          </cell>
          <cell r="Q4946">
            <v>40</v>
          </cell>
          <cell r="R4946" t="str">
            <v>Année Philologique</v>
          </cell>
          <cell r="S4946" t="str">
            <v/>
          </cell>
        </row>
        <row r="4947">
          <cell r="E4947">
            <v>4877</v>
          </cell>
          <cell r="F4947" t="str">
            <v>Logins</v>
          </cell>
          <cell r="G4947" t="str">
            <v>201901</v>
          </cell>
          <cell r="H4947" t="str">
            <v>National Library of Israel</v>
          </cell>
          <cell r="I4947" t="str">
            <v>Jerusalem</v>
          </cell>
          <cell r="J4947" t="str">
            <v>Israel</v>
          </cell>
          <cell r="K4947">
            <v>2</v>
          </cell>
          <cell r="L4947" t="str">
            <v>Institute</v>
          </cell>
          <cell r="M4947">
            <v>3</v>
          </cell>
          <cell r="N4947" t="str">
            <v>Standard</v>
          </cell>
          <cell r="O4947" t="str">
            <v/>
          </cell>
          <cell r="P4947" t="str">
            <v/>
          </cell>
          <cell r="Q4947">
            <v>3</v>
          </cell>
          <cell r="R4947" t="str">
            <v>Année Philologique</v>
          </cell>
          <cell r="S4947" t="str">
            <v/>
          </cell>
        </row>
        <row r="4948">
          <cell r="E4948">
            <v>4877</v>
          </cell>
          <cell r="F4948" t="str">
            <v>Logins</v>
          </cell>
          <cell r="G4948" t="str">
            <v>201903</v>
          </cell>
          <cell r="H4948" t="str">
            <v>National Library of Israel</v>
          </cell>
          <cell r="I4948" t="str">
            <v>Jerusalem</v>
          </cell>
          <cell r="J4948" t="str">
            <v>Israel</v>
          </cell>
          <cell r="K4948">
            <v>2</v>
          </cell>
          <cell r="L4948" t="str">
            <v>Institute</v>
          </cell>
          <cell r="M4948">
            <v>3</v>
          </cell>
          <cell r="N4948" t="str">
            <v>Standard</v>
          </cell>
          <cell r="O4948" t="str">
            <v/>
          </cell>
          <cell r="P4948" t="str">
            <v/>
          </cell>
          <cell r="Q4948">
            <v>3</v>
          </cell>
          <cell r="R4948" t="str">
            <v>Année Philologique</v>
          </cell>
          <cell r="S4948" t="str">
            <v/>
          </cell>
        </row>
        <row r="4949">
          <cell r="E4949">
            <v>4877</v>
          </cell>
          <cell r="F4949" t="str">
            <v>Logins</v>
          </cell>
          <cell r="G4949" t="str">
            <v>201911</v>
          </cell>
          <cell r="H4949" t="str">
            <v>National Library of Israel</v>
          </cell>
          <cell r="I4949" t="str">
            <v>Jerusalem</v>
          </cell>
          <cell r="J4949" t="str">
            <v>Israel</v>
          </cell>
          <cell r="K4949">
            <v>2</v>
          </cell>
          <cell r="L4949" t="str">
            <v>Institute</v>
          </cell>
          <cell r="M4949">
            <v>3</v>
          </cell>
          <cell r="N4949" t="str">
            <v>Standard</v>
          </cell>
          <cell r="O4949" t="str">
            <v/>
          </cell>
          <cell r="P4949" t="str">
            <v/>
          </cell>
          <cell r="Q4949">
            <v>3</v>
          </cell>
          <cell r="R4949" t="str">
            <v>Année Philologique</v>
          </cell>
          <cell r="S4949" t="str">
            <v/>
          </cell>
        </row>
        <row r="4950">
          <cell r="E4950">
            <v>4877</v>
          </cell>
          <cell r="F4950" t="str">
            <v>Logins</v>
          </cell>
          <cell r="G4950" t="str">
            <v>201912</v>
          </cell>
          <cell r="H4950" t="str">
            <v>National Library of Israel</v>
          </cell>
          <cell r="I4950" t="str">
            <v>Jerusalem</v>
          </cell>
          <cell r="J4950" t="str">
            <v>Israel</v>
          </cell>
          <cell r="K4950">
            <v>2</v>
          </cell>
          <cell r="L4950" t="str">
            <v>Institute</v>
          </cell>
          <cell r="M4950">
            <v>3</v>
          </cell>
          <cell r="N4950" t="str">
            <v>Standard</v>
          </cell>
          <cell r="O4950" t="str">
            <v/>
          </cell>
          <cell r="P4950" t="str">
            <v/>
          </cell>
          <cell r="Q4950">
            <v>3</v>
          </cell>
          <cell r="R4950" t="str">
            <v>Année Philologique</v>
          </cell>
          <cell r="S4950" t="str">
            <v/>
          </cell>
        </row>
        <row r="4951">
          <cell r="E4951">
            <v>4883</v>
          </cell>
          <cell r="F4951" t="str">
            <v>Logins</v>
          </cell>
          <cell r="G4951" t="str">
            <v>201901</v>
          </cell>
          <cell r="H4951" t="str">
            <v>Monash University</v>
          </cell>
          <cell r="I4951" t="str">
            <v>Clayton</v>
          </cell>
          <cell r="J4951" t="str">
            <v>Australia</v>
          </cell>
          <cell r="K4951">
            <v>1</v>
          </cell>
          <cell r="L4951" t="str">
            <v>Consortium</v>
          </cell>
          <cell r="M4951">
            <v>3</v>
          </cell>
          <cell r="N4951" t="str">
            <v>Standard</v>
          </cell>
          <cell r="O4951" t="str">
            <v/>
          </cell>
          <cell r="P4951" t="str">
            <v/>
          </cell>
          <cell r="Q4951">
            <v>3</v>
          </cell>
          <cell r="R4951" t="str">
            <v>Année Philologique</v>
          </cell>
          <cell r="S4951" t="str">
            <v/>
          </cell>
        </row>
        <row r="4952">
          <cell r="E4952">
            <v>4883</v>
          </cell>
          <cell r="F4952" t="str">
            <v>Logins</v>
          </cell>
          <cell r="G4952" t="str">
            <v>201902</v>
          </cell>
          <cell r="H4952" t="str">
            <v>Monash University</v>
          </cell>
          <cell r="I4952" t="str">
            <v>Clayton</v>
          </cell>
          <cell r="J4952" t="str">
            <v>Australia</v>
          </cell>
          <cell r="K4952">
            <v>1</v>
          </cell>
          <cell r="L4952" t="str">
            <v>Consortium</v>
          </cell>
          <cell r="M4952">
            <v>3</v>
          </cell>
          <cell r="N4952" t="str">
            <v>Standard</v>
          </cell>
          <cell r="O4952" t="str">
            <v/>
          </cell>
          <cell r="P4952" t="str">
            <v/>
          </cell>
          <cell r="Q4952">
            <v>3</v>
          </cell>
          <cell r="R4952" t="str">
            <v>Année Philologique</v>
          </cell>
          <cell r="S4952" t="str">
            <v/>
          </cell>
        </row>
        <row r="4953">
          <cell r="E4953">
            <v>4883</v>
          </cell>
          <cell r="F4953" t="str">
            <v>Logins</v>
          </cell>
          <cell r="G4953" t="str">
            <v>201903</v>
          </cell>
          <cell r="H4953" t="str">
            <v>Monash University</v>
          </cell>
          <cell r="I4953" t="str">
            <v>Clayton</v>
          </cell>
          <cell r="J4953" t="str">
            <v>Australia</v>
          </cell>
          <cell r="K4953">
            <v>1</v>
          </cell>
          <cell r="L4953" t="str">
            <v>Consortium</v>
          </cell>
          <cell r="M4953">
            <v>3</v>
          </cell>
          <cell r="N4953" t="str">
            <v>Standard</v>
          </cell>
          <cell r="O4953" t="str">
            <v/>
          </cell>
          <cell r="P4953" t="str">
            <v/>
          </cell>
          <cell r="Q4953">
            <v>3</v>
          </cell>
          <cell r="R4953" t="str">
            <v>Année Philologique</v>
          </cell>
          <cell r="S4953" t="str">
            <v/>
          </cell>
        </row>
        <row r="4954">
          <cell r="E4954">
            <v>4883</v>
          </cell>
          <cell r="F4954" t="str">
            <v>Logins</v>
          </cell>
          <cell r="G4954" t="str">
            <v>201905</v>
          </cell>
          <cell r="H4954" t="str">
            <v>Monash University</v>
          </cell>
          <cell r="I4954" t="str">
            <v>Clayton</v>
          </cell>
          <cell r="J4954" t="str">
            <v>Australia</v>
          </cell>
          <cell r="K4954">
            <v>1</v>
          </cell>
          <cell r="L4954" t="str">
            <v>Consortium</v>
          </cell>
          <cell r="M4954">
            <v>3</v>
          </cell>
          <cell r="N4954" t="str">
            <v>Standard</v>
          </cell>
          <cell r="O4954" t="str">
            <v/>
          </cell>
          <cell r="P4954" t="str">
            <v/>
          </cell>
          <cell r="Q4954">
            <v>3</v>
          </cell>
          <cell r="R4954" t="str">
            <v>Année Philologique</v>
          </cell>
          <cell r="S4954" t="str">
            <v/>
          </cell>
        </row>
        <row r="4955">
          <cell r="E4955">
            <v>4883</v>
          </cell>
          <cell r="F4955" t="str">
            <v>Logins</v>
          </cell>
          <cell r="G4955" t="str">
            <v>201906</v>
          </cell>
          <cell r="H4955" t="str">
            <v>Monash University</v>
          </cell>
          <cell r="I4955" t="str">
            <v>Clayton</v>
          </cell>
          <cell r="J4955" t="str">
            <v>Australia</v>
          </cell>
          <cell r="K4955">
            <v>1</v>
          </cell>
          <cell r="L4955" t="str">
            <v>Consortium</v>
          </cell>
          <cell r="M4955">
            <v>3</v>
          </cell>
          <cell r="N4955" t="str">
            <v>Standard</v>
          </cell>
          <cell r="O4955" t="str">
            <v/>
          </cell>
          <cell r="P4955" t="str">
            <v/>
          </cell>
          <cell r="Q4955">
            <v>3</v>
          </cell>
          <cell r="R4955" t="str">
            <v>Année Philologique</v>
          </cell>
          <cell r="S4955" t="str">
            <v/>
          </cell>
        </row>
        <row r="4956">
          <cell r="E4956">
            <v>4883</v>
          </cell>
          <cell r="F4956" t="str">
            <v>Logins</v>
          </cell>
          <cell r="G4956" t="str">
            <v>201907</v>
          </cell>
          <cell r="H4956" t="str">
            <v>Monash University</v>
          </cell>
          <cell r="I4956" t="str">
            <v>Clayton</v>
          </cell>
          <cell r="J4956" t="str">
            <v>Australia</v>
          </cell>
          <cell r="K4956">
            <v>1</v>
          </cell>
          <cell r="L4956" t="str">
            <v>Consortium</v>
          </cell>
          <cell r="M4956">
            <v>3</v>
          </cell>
          <cell r="N4956" t="str">
            <v>Standard</v>
          </cell>
          <cell r="O4956" t="str">
            <v/>
          </cell>
          <cell r="P4956" t="str">
            <v/>
          </cell>
          <cell r="Q4956">
            <v>3</v>
          </cell>
          <cell r="R4956" t="str">
            <v>Année Philologique</v>
          </cell>
          <cell r="S4956" t="str">
            <v/>
          </cell>
        </row>
        <row r="4957">
          <cell r="E4957">
            <v>4883</v>
          </cell>
          <cell r="F4957" t="str">
            <v>Logins</v>
          </cell>
          <cell r="G4957" t="str">
            <v>201908</v>
          </cell>
          <cell r="H4957" t="str">
            <v>Monash University</v>
          </cell>
          <cell r="I4957" t="str">
            <v>Clayton</v>
          </cell>
          <cell r="J4957" t="str">
            <v>Australia</v>
          </cell>
          <cell r="K4957">
            <v>1</v>
          </cell>
          <cell r="L4957" t="str">
            <v>Consortium</v>
          </cell>
          <cell r="M4957">
            <v>3</v>
          </cell>
          <cell r="N4957" t="str">
            <v>Standard</v>
          </cell>
          <cell r="O4957" t="str">
            <v/>
          </cell>
          <cell r="P4957" t="str">
            <v/>
          </cell>
          <cell r="Q4957">
            <v>3</v>
          </cell>
          <cell r="R4957" t="str">
            <v>Année Philologique</v>
          </cell>
          <cell r="S4957" t="str">
            <v/>
          </cell>
        </row>
        <row r="4958">
          <cell r="E4958">
            <v>4883</v>
          </cell>
          <cell r="F4958" t="str">
            <v>Logins</v>
          </cell>
          <cell r="G4958" t="str">
            <v>201909</v>
          </cell>
          <cell r="H4958" t="str">
            <v>Monash University</v>
          </cell>
          <cell r="I4958" t="str">
            <v>Clayton</v>
          </cell>
          <cell r="J4958" t="str">
            <v>Australia</v>
          </cell>
          <cell r="K4958">
            <v>1</v>
          </cell>
          <cell r="L4958" t="str">
            <v>Consortium</v>
          </cell>
          <cell r="M4958">
            <v>3</v>
          </cell>
          <cell r="N4958" t="str">
            <v>Standard</v>
          </cell>
          <cell r="O4958" t="str">
            <v/>
          </cell>
          <cell r="P4958" t="str">
            <v/>
          </cell>
          <cell r="Q4958">
            <v>3</v>
          </cell>
          <cell r="R4958" t="str">
            <v>Année Philologique</v>
          </cell>
          <cell r="S4958" t="str">
            <v/>
          </cell>
        </row>
        <row r="4959">
          <cell r="E4959">
            <v>4883</v>
          </cell>
          <cell r="F4959" t="str">
            <v>Logins</v>
          </cell>
          <cell r="G4959" t="str">
            <v>201910</v>
          </cell>
          <cell r="H4959" t="str">
            <v>Monash University</v>
          </cell>
          <cell r="I4959" t="str">
            <v>Clayton</v>
          </cell>
          <cell r="J4959" t="str">
            <v>Australia</v>
          </cell>
          <cell r="K4959">
            <v>1</v>
          </cell>
          <cell r="L4959" t="str">
            <v>Consortium</v>
          </cell>
          <cell r="M4959">
            <v>3</v>
          </cell>
          <cell r="N4959" t="str">
            <v>Standard</v>
          </cell>
          <cell r="O4959" t="str">
            <v/>
          </cell>
          <cell r="P4959" t="str">
            <v/>
          </cell>
          <cell r="Q4959">
            <v>3</v>
          </cell>
          <cell r="R4959" t="str">
            <v>Année Philologique</v>
          </cell>
          <cell r="S4959" t="str">
            <v/>
          </cell>
        </row>
        <row r="4960">
          <cell r="E4960">
            <v>4883</v>
          </cell>
          <cell r="F4960" t="str">
            <v>Logins</v>
          </cell>
          <cell r="G4960" t="str">
            <v>201911</v>
          </cell>
          <cell r="H4960" t="str">
            <v>Monash University</v>
          </cell>
          <cell r="I4960" t="str">
            <v>Clayton</v>
          </cell>
          <cell r="J4960" t="str">
            <v>Australia</v>
          </cell>
          <cell r="K4960">
            <v>1</v>
          </cell>
          <cell r="L4960" t="str">
            <v>Consortium</v>
          </cell>
          <cell r="M4960">
            <v>3</v>
          </cell>
          <cell r="N4960" t="str">
            <v>Standard</v>
          </cell>
          <cell r="O4960" t="str">
            <v/>
          </cell>
          <cell r="P4960" t="str">
            <v/>
          </cell>
          <cell r="Q4960">
            <v>3</v>
          </cell>
          <cell r="R4960" t="str">
            <v>Année Philologique</v>
          </cell>
          <cell r="S4960" t="str">
            <v/>
          </cell>
        </row>
        <row r="4961">
          <cell r="E4961">
            <v>4883</v>
          </cell>
          <cell r="F4961" t="str">
            <v>Logins</v>
          </cell>
          <cell r="G4961" t="str">
            <v>201912</v>
          </cell>
          <cell r="H4961" t="str">
            <v>Monash University</v>
          </cell>
          <cell r="I4961" t="str">
            <v>Clayton</v>
          </cell>
          <cell r="J4961" t="str">
            <v>Australia</v>
          </cell>
          <cell r="K4961">
            <v>1</v>
          </cell>
          <cell r="L4961" t="str">
            <v>Consortium</v>
          </cell>
          <cell r="M4961">
            <v>3</v>
          </cell>
          <cell r="N4961" t="str">
            <v>Standard</v>
          </cell>
          <cell r="O4961" t="str">
            <v/>
          </cell>
          <cell r="P4961" t="str">
            <v/>
          </cell>
          <cell r="Q4961">
            <v>3</v>
          </cell>
          <cell r="R4961" t="str">
            <v>Année Philologique</v>
          </cell>
          <cell r="S4961" t="str">
            <v/>
          </cell>
        </row>
        <row r="4962">
          <cell r="E4962">
            <v>4893</v>
          </cell>
          <cell r="F4962" t="str">
            <v>Logins</v>
          </cell>
          <cell r="G4962" t="str">
            <v>201901</v>
          </cell>
          <cell r="H4962" t="str">
            <v>Biblioteca Apostolica Vaticana</v>
          </cell>
          <cell r="I4962" t="str">
            <v>Vatican City</v>
          </cell>
          <cell r="J4962" t="str">
            <v>Vatican City</v>
          </cell>
          <cell r="K4962">
            <v>2</v>
          </cell>
          <cell r="L4962" t="str">
            <v>Institute</v>
          </cell>
          <cell r="M4962">
            <v>3</v>
          </cell>
          <cell r="N4962" t="str">
            <v>Standard</v>
          </cell>
          <cell r="O4962" t="str">
            <v/>
          </cell>
          <cell r="P4962" t="str">
            <v/>
          </cell>
          <cell r="Q4962">
            <v>3</v>
          </cell>
          <cell r="R4962" t="str">
            <v>Année Philologique</v>
          </cell>
          <cell r="S4962" t="str">
            <v/>
          </cell>
        </row>
        <row r="4963">
          <cell r="E4963">
            <v>4893</v>
          </cell>
          <cell r="F4963" t="str">
            <v>Logins</v>
          </cell>
          <cell r="G4963" t="str">
            <v>201902</v>
          </cell>
          <cell r="H4963" t="str">
            <v>Biblioteca Apostolica Vaticana</v>
          </cell>
          <cell r="I4963" t="str">
            <v>Vatican City</v>
          </cell>
          <cell r="J4963" t="str">
            <v>Vatican City</v>
          </cell>
          <cell r="K4963">
            <v>2</v>
          </cell>
          <cell r="L4963" t="str">
            <v>Institute</v>
          </cell>
          <cell r="M4963">
            <v>3</v>
          </cell>
          <cell r="N4963" t="str">
            <v>Standard</v>
          </cell>
          <cell r="O4963" t="str">
            <v/>
          </cell>
          <cell r="P4963" t="str">
            <v/>
          </cell>
          <cell r="Q4963">
            <v>3</v>
          </cell>
          <cell r="R4963" t="str">
            <v>Année Philologique</v>
          </cell>
          <cell r="S4963" t="str">
            <v/>
          </cell>
        </row>
        <row r="4964">
          <cell r="E4964">
            <v>4893</v>
          </cell>
          <cell r="F4964" t="str">
            <v>Logins</v>
          </cell>
          <cell r="G4964" t="str">
            <v>201903</v>
          </cell>
          <cell r="H4964" t="str">
            <v>Biblioteca Apostolica Vaticana</v>
          </cell>
          <cell r="I4964" t="str">
            <v>Vatican City</v>
          </cell>
          <cell r="J4964" t="str">
            <v>Vatican City</v>
          </cell>
          <cell r="K4964">
            <v>2</v>
          </cell>
          <cell r="L4964" t="str">
            <v>Institute</v>
          </cell>
          <cell r="M4964">
            <v>3</v>
          </cell>
          <cell r="N4964" t="str">
            <v>Standard</v>
          </cell>
          <cell r="O4964" t="str">
            <v/>
          </cell>
          <cell r="P4964" t="str">
            <v/>
          </cell>
          <cell r="Q4964">
            <v>3</v>
          </cell>
          <cell r="R4964" t="str">
            <v>Année Philologique</v>
          </cell>
          <cell r="S4964" t="str">
            <v/>
          </cell>
        </row>
        <row r="4965">
          <cell r="E4965">
            <v>4893</v>
          </cell>
          <cell r="F4965" t="str">
            <v>Logins</v>
          </cell>
          <cell r="G4965" t="str">
            <v>201904</v>
          </cell>
          <cell r="H4965" t="str">
            <v>Biblioteca Apostolica Vaticana</v>
          </cell>
          <cell r="I4965" t="str">
            <v>Vatican City</v>
          </cell>
          <cell r="J4965" t="str">
            <v>Vatican City</v>
          </cell>
          <cell r="K4965">
            <v>2</v>
          </cell>
          <cell r="L4965" t="str">
            <v>Institute</v>
          </cell>
          <cell r="M4965">
            <v>3</v>
          </cell>
          <cell r="N4965" t="str">
            <v>Standard</v>
          </cell>
          <cell r="O4965" t="str">
            <v/>
          </cell>
          <cell r="P4965" t="str">
            <v/>
          </cell>
          <cell r="Q4965">
            <v>3</v>
          </cell>
          <cell r="R4965" t="str">
            <v>Année Philologique</v>
          </cell>
          <cell r="S4965" t="str">
            <v/>
          </cell>
        </row>
        <row r="4966">
          <cell r="E4966">
            <v>4893</v>
          </cell>
          <cell r="F4966" t="str">
            <v>Logins</v>
          </cell>
          <cell r="G4966" t="str">
            <v>201907</v>
          </cell>
          <cell r="H4966" t="str">
            <v>Biblioteca Apostolica Vaticana</v>
          </cell>
          <cell r="I4966" t="str">
            <v>Vatican City</v>
          </cell>
          <cell r="J4966" t="str">
            <v>Vatican City</v>
          </cell>
          <cell r="K4966">
            <v>2</v>
          </cell>
          <cell r="L4966" t="str">
            <v>Institute</v>
          </cell>
          <cell r="M4966">
            <v>3</v>
          </cell>
          <cell r="N4966" t="str">
            <v>Standard</v>
          </cell>
          <cell r="O4966" t="str">
            <v/>
          </cell>
          <cell r="P4966" t="str">
            <v/>
          </cell>
          <cell r="Q4966">
            <v>3</v>
          </cell>
          <cell r="R4966" t="str">
            <v>Année Philologique</v>
          </cell>
          <cell r="S4966" t="str">
            <v/>
          </cell>
        </row>
        <row r="4967">
          <cell r="E4967">
            <v>4893</v>
          </cell>
          <cell r="F4967" t="str">
            <v>Logins</v>
          </cell>
          <cell r="G4967" t="str">
            <v>201910</v>
          </cell>
          <cell r="H4967" t="str">
            <v>Biblioteca Apostolica Vaticana</v>
          </cell>
          <cell r="I4967" t="str">
            <v>Vatican City</v>
          </cell>
          <cell r="J4967" t="str">
            <v>Vatican City</v>
          </cell>
          <cell r="K4967">
            <v>2</v>
          </cell>
          <cell r="L4967" t="str">
            <v>Institute</v>
          </cell>
          <cell r="M4967">
            <v>3</v>
          </cell>
          <cell r="N4967" t="str">
            <v>Standard</v>
          </cell>
          <cell r="O4967" t="str">
            <v/>
          </cell>
          <cell r="P4967" t="str">
            <v/>
          </cell>
          <cell r="Q4967">
            <v>3</v>
          </cell>
          <cell r="R4967" t="str">
            <v>Année Philologique</v>
          </cell>
          <cell r="S4967" t="str">
            <v/>
          </cell>
        </row>
        <row r="4968">
          <cell r="E4968">
            <v>4893</v>
          </cell>
          <cell r="F4968" t="str">
            <v>Logins</v>
          </cell>
          <cell r="G4968" t="str">
            <v>201911</v>
          </cell>
          <cell r="H4968" t="str">
            <v>Biblioteca Apostolica Vaticana</v>
          </cell>
          <cell r="I4968" t="str">
            <v>Vatican City</v>
          </cell>
          <cell r="J4968" t="str">
            <v>Vatican City</v>
          </cell>
          <cell r="K4968">
            <v>2</v>
          </cell>
          <cell r="L4968" t="str">
            <v>Institute</v>
          </cell>
          <cell r="M4968">
            <v>3</v>
          </cell>
          <cell r="N4968" t="str">
            <v>Standard</v>
          </cell>
          <cell r="O4968" t="str">
            <v/>
          </cell>
          <cell r="P4968" t="str">
            <v/>
          </cell>
          <cell r="Q4968">
            <v>3</v>
          </cell>
          <cell r="R4968" t="str">
            <v>Année Philologique</v>
          </cell>
          <cell r="S4968" t="str">
            <v/>
          </cell>
        </row>
        <row r="4969">
          <cell r="E4969">
            <v>4893</v>
          </cell>
          <cell r="F4969" t="str">
            <v>Logins</v>
          </cell>
          <cell r="G4969" t="str">
            <v>201912</v>
          </cell>
          <cell r="H4969" t="str">
            <v>Biblioteca Apostolica Vaticana</v>
          </cell>
          <cell r="I4969" t="str">
            <v>Vatican City</v>
          </cell>
          <cell r="J4969" t="str">
            <v>Vatican City</v>
          </cell>
          <cell r="K4969">
            <v>2</v>
          </cell>
          <cell r="L4969" t="str">
            <v>Institute</v>
          </cell>
          <cell r="M4969">
            <v>3</v>
          </cell>
          <cell r="N4969" t="str">
            <v>Standard</v>
          </cell>
          <cell r="O4969" t="str">
            <v/>
          </cell>
          <cell r="P4969" t="str">
            <v/>
          </cell>
          <cell r="Q4969">
            <v>3</v>
          </cell>
          <cell r="R4969" t="str">
            <v>Année Philologique</v>
          </cell>
          <cell r="S4969" t="str">
            <v/>
          </cell>
        </row>
        <row r="4970">
          <cell r="E4970">
            <v>4910</v>
          </cell>
          <cell r="F4970" t="str">
            <v>Logins</v>
          </cell>
          <cell r="G4970" t="str">
            <v>201901</v>
          </cell>
          <cell r="H4970" t="str">
            <v>Charles University - Faculty of Philosophy and Arts</v>
          </cell>
          <cell r="I4970" t="str">
            <v>Prague</v>
          </cell>
          <cell r="J4970" t="str">
            <v>Czech Republic</v>
          </cell>
          <cell r="K4970">
            <v>1</v>
          </cell>
          <cell r="L4970" t="str">
            <v>Consortium</v>
          </cell>
          <cell r="M4970">
            <v>3</v>
          </cell>
          <cell r="N4970" t="str">
            <v>Standard</v>
          </cell>
          <cell r="O4970" t="str">
            <v/>
          </cell>
          <cell r="P4970" t="str">
            <v/>
          </cell>
          <cell r="Q4970">
            <v>3</v>
          </cell>
          <cell r="R4970" t="str">
            <v>Année Philologique</v>
          </cell>
          <cell r="S4970" t="str">
            <v/>
          </cell>
        </row>
        <row r="4971">
          <cell r="E4971">
            <v>4910</v>
          </cell>
          <cell r="F4971" t="str">
            <v>Logins</v>
          </cell>
          <cell r="G4971" t="str">
            <v>201902</v>
          </cell>
          <cell r="H4971" t="str">
            <v>Charles University - Faculty of Philosophy and Arts</v>
          </cell>
          <cell r="I4971" t="str">
            <v>Prague</v>
          </cell>
          <cell r="J4971" t="str">
            <v>Czech Republic</v>
          </cell>
          <cell r="K4971">
            <v>1</v>
          </cell>
          <cell r="L4971" t="str">
            <v>Consortium</v>
          </cell>
          <cell r="M4971">
            <v>3</v>
          </cell>
          <cell r="N4971" t="str">
            <v>Standard</v>
          </cell>
          <cell r="O4971" t="str">
            <v/>
          </cell>
          <cell r="P4971" t="str">
            <v/>
          </cell>
          <cell r="Q4971">
            <v>3</v>
          </cell>
          <cell r="R4971" t="str">
            <v>Année Philologique</v>
          </cell>
          <cell r="S4971" t="str">
            <v/>
          </cell>
        </row>
        <row r="4972">
          <cell r="E4972">
            <v>4910</v>
          </cell>
          <cell r="F4972" t="str">
            <v>Logins</v>
          </cell>
          <cell r="G4972" t="str">
            <v>201903</v>
          </cell>
          <cell r="H4972" t="str">
            <v>Charles University - Faculty of Philosophy and Arts</v>
          </cell>
          <cell r="I4972" t="str">
            <v>Prague</v>
          </cell>
          <cell r="J4972" t="str">
            <v>Czech Republic</v>
          </cell>
          <cell r="K4972">
            <v>1</v>
          </cell>
          <cell r="L4972" t="str">
            <v>Consortium</v>
          </cell>
          <cell r="M4972">
            <v>3</v>
          </cell>
          <cell r="N4972" t="str">
            <v>Standard</v>
          </cell>
          <cell r="O4972" t="str">
            <v/>
          </cell>
          <cell r="P4972" t="str">
            <v/>
          </cell>
          <cell r="Q4972">
            <v>3</v>
          </cell>
          <cell r="R4972" t="str">
            <v>Année Philologique</v>
          </cell>
          <cell r="S4972" t="str">
            <v/>
          </cell>
        </row>
        <row r="4973">
          <cell r="E4973">
            <v>4910</v>
          </cell>
          <cell r="F4973" t="str">
            <v>Logins</v>
          </cell>
          <cell r="G4973" t="str">
            <v>201904</v>
          </cell>
          <cell r="H4973" t="str">
            <v>Charles University - Faculty of Philosophy and Arts</v>
          </cell>
          <cell r="I4973" t="str">
            <v>Prague</v>
          </cell>
          <cell r="J4973" t="str">
            <v>Czech Republic</v>
          </cell>
          <cell r="K4973">
            <v>1</v>
          </cell>
          <cell r="L4973" t="str">
            <v>Consortium</v>
          </cell>
          <cell r="M4973">
            <v>3</v>
          </cell>
          <cell r="N4973" t="str">
            <v>Standard</v>
          </cell>
          <cell r="O4973" t="str">
            <v/>
          </cell>
          <cell r="P4973" t="str">
            <v/>
          </cell>
          <cell r="Q4973">
            <v>3</v>
          </cell>
          <cell r="R4973" t="str">
            <v>Année Philologique</v>
          </cell>
          <cell r="S4973" t="str">
            <v/>
          </cell>
        </row>
        <row r="4974">
          <cell r="E4974">
            <v>4910</v>
          </cell>
          <cell r="F4974" t="str">
            <v>Logins</v>
          </cell>
          <cell r="G4974" t="str">
            <v>201905</v>
          </cell>
          <cell r="H4974" t="str">
            <v>Charles University - Faculty of Philosophy and Arts</v>
          </cell>
          <cell r="I4974" t="str">
            <v>Prague</v>
          </cell>
          <cell r="J4974" t="str">
            <v>Czech Republic</v>
          </cell>
          <cell r="K4974">
            <v>1</v>
          </cell>
          <cell r="L4974" t="str">
            <v>Consortium</v>
          </cell>
          <cell r="M4974">
            <v>3</v>
          </cell>
          <cell r="N4974" t="str">
            <v>Standard</v>
          </cell>
          <cell r="O4974" t="str">
            <v/>
          </cell>
          <cell r="P4974" t="str">
            <v/>
          </cell>
          <cell r="Q4974">
            <v>3</v>
          </cell>
          <cell r="R4974" t="str">
            <v>Année Philologique</v>
          </cell>
          <cell r="S4974" t="str">
            <v/>
          </cell>
        </row>
        <row r="4975">
          <cell r="E4975">
            <v>4910</v>
          </cell>
          <cell r="F4975" t="str">
            <v>Logins</v>
          </cell>
          <cell r="G4975" t="str">
            <v>201906</v>
          </cell>
          <cell r="H4975" t="str">
            <v>Charles University - Faculty of Philosophy and Arts</v>
          </cell>
          <cell r="I4975" t="str">
            <v>Prague</v>
          </cell>
          <cell r="J4975" t="str">
            <v>Czech Republic</v>
          </cell>
          <cell r="K4975">
            <v>1</v>
          </cell>
          <cell r="L4975" t="str">
            <v>Consortium</v>
          </cell>
          <cell r="M4975">
            <v>3</v>
          </cell>
          <cell r="N4975" t="str">
            <v>Standard</v>
          </cell>
          <cell r="O4975" t="str">
            <v/>
          </cell>
          <cell r="P4975" t="str">
            <v/>
          </cell>
          <cell r="Q4975">
            <v>3</v>
          </cell>
          <cell r="R4975" t="str">
            <v>Année Philologique</v>
          </cell>
          <cell r="S4975" t="str">
            <v/>
          </cell>
        </row>
        <row r="4976">
          <cell r="E4976">
            <v>4910</v>
          </cell>
          <cell r="F4976" t="str">
            <v>Logins</v>
          </cell>
          <cell r="G4976" t="str">
            <v>201907</v>
          </cell>
          <cell r="H4976" t="str">
            <v>Charles University - Faculty of Philosophy and Arts</v>
          </cell>
          <cell r="I4976" t="str">
            <v>Prague</v>
          </cell>
          <cell r="J4976" t="str">
            <v>Czech Republic</v>
          </cell>
          <cell r="K4976">
            <v>1</v>
          </cell>
          <cell r="L4976" t="str">
            <v>Consortium</v>
          </cell>
          <cell r="M4976">
            <v>3</v>
          </cell>
          <cell r="N4976" t="str">
            <v>Standard</v>
          </cell>
          <cell r="O4976" t="str">
            <v/>
          </cell>
          <cell r="P4976" t="str">
            <v/>
          </cell>
          <cell r="Q4976">
            <v>3</v>
          </cell>
          <cell r="R4976" t="str">
            <v>Année Philologique</v>
          </cell>
          <cell r="S4976" t="str">
            <v/>
          </cell>
        </row>
        <row r="4977">
          <cell r="E4977">
            <v>4910</v>
          </cell>
          <cell r="F4977" t="str">
            <v>Logins</v>
          </cell>
          <cell r="G4977" t="str">
            <v>201909</v>
          </cell>
          <cell r="H4977" t="str">
            <v>Charles University - Faculty of Philosophy and Arts</v>
          </cell>
          <cell r="I4977" t="str">
            <v>Prague</v>
          </cell>
          <cell r="J4977" t="str">
            <v>Czech Republic</v>
          </cell>
          <cell r="K4977">
            <v>1</v>
          </cell>
          <cell r="L4977" t="str">
            <v>Consortium</v>
          </cell>
          <cell r="M4977">
            <v>3</v>
          </cell>
          <cell r="N4977" t="str">
            <v>Standard</v>
          </cell>
          <cell r="O4977" t="str">
            <v/>
          </cell>
          <cell r="P4977" t="str">
            <v/>
          </cell>
          <cell r="Q4977">
            <v>3</v>
          </cell>
          <cell r="R4977" t="str">
            <v>Année Philologique</v>
          </cell>
          <cell r="S4977" t="str">
            <v/>
          </cell>
        </row>
        <row r="4978">
          <cell r="E4978">
            <v>4910</v>
          </cell>
          <cell r="F4978" t="str">
            <v>Logins</v>
          </cell>
          <cell r="G4978" t="str">
            <v>201910</v>
          </cell>
          <cell r="H4978" t="str">
            <v>Charles University - Faculty of Philosophy and Arts</v>
          </cell>
          <cell r="I4978" t="str">
            <v>Prague</v>
          </cell>
          <cell r="J4978" t="str">
            <v>Czech Republic</v>
          </cell>
          <cell r="K4978">
            <v>1</v>
          </cell>
          <cell r="L4978" t="str">
            <v>Consortium</v>
          </cell>
          <cell r="M4978">
            <v>3</v>
          </cell>
          <cell r="N4978" t="str">
            <v>Standard</v>
          </cell>
          <cell r="O4978" t="str">
            <v/>
          </cell>
          <cell r="P4978" t="str">
            <v/>
          </cell>
          <cell r="Q4978">
            <v>3</v>
          </cell>
          <cell r="R4978" t="str">
            <v>Année Philologique</v>
          </cell>
          <cell r="S4978" t="str">
            <v/>
          </cell>
        </row>
        <row r="4979">
          <cell r="E4979">
            <v>4910</v>
          </cell>
          <cell r="F4979" t="str">
            <v>Logins</v>
          </cell>
          <cell r="G4979" t="str">
            <v>201911</v>
          </cell>
          <cell r="H4979" t="str">
            <v>Charles University - Faculty of Philosophy and Arts</v>
          </cell>
          <cell r="I4979" t="str">
            <v>Prague</v>
          </cell>
          <cell r="J4979" t="str">
            <v>Czech Republic</v>
          </cell>
          <cell r="K4979">
            <v>1</v>
          </cell>
          <cell r="L4979" t="str">
            <v>Consortium</v>
          </cell>
          <cell r="M4979">
            <v>3</v>
          </cell>
          <cell r="N4979" t="str">
            <v>Standard</v>
          </cell>
          <cell r="O4979" t="str">
            <v/>
          </cell>
          <cell r="P4979" t="str">
            <v/>
          </cell>
          <cell r="Q4979">
            <v>3</v>
          </cell>
          <cell r="R4979" t="str">
            <v>Année Philologique</v>
          </cell>
          <cell r="S4979" t="str">
            <v/>
          </cell>
        </row>
        <row r="4980">
          <cell r="E4980">
            <v>4930</v>
          </cell>
          <cell r="F4980" t="str">
            <v>Logins</v>
          </cell>
          <cell r="G4980" t="str">
            <v>201903</v>
          </cell>
          <cell r="H4980" t="str">
            <v>Consortium du Luxembourg (Université et Bibliothèque nationale)</v>
          </cell>
          <cell r="I4980" t="str">
            <v>Luxembourg</v>
          </cell>
          <cell r="J4980" t="str">
            <v>Luxembourg</v>
          </cell>
          <cell r="K4980">
            <v>1</v>
          </cell>
          <cell r="L4980" t="str">
            <v>Consortium</v>
          </cell>
          <cell r="M4980">
            <v>2</v>
          </cell>
          <cell r="N4980" t="str">
            <v>Campus Wide</v>
          </cell>
          <cell r="O4980" t="str">
            <v/>
          </cell>
          <cell r="P4980" t="str">
            <v/>
          </cell>
          <cell r="Q4980">
            <v>40</v>
          </cell>
          <cell r="R4980" t="str">
            <v>Année Philologique</v>
          </cell>
          <cell r="S4980" t="str">
            <v/>
          </cell>
        </row>
        <row r="4981">
          <cell r="E4981">
            <v>4930</v>
          </cell>
          <cell r="F4981" t="str">
            <v>Logins</v>
          </cell>
          <cell r="G4981" t="str">
            <v>201911</v>
          </cell>
          <cell r="H4981" t="str">
            <v>Consortium du Luxembourg (Université et Bibliothèque nationale)</v>
          </cell>
          <cell r="I4981" t="str">
            <v>Luxembourg</v>
          </cell>
          <cell r="J4981" t="str">
            <v>Luxembourg</v>
          </cell>
          <cell r="K4981">
            <v>1</v>
          </cell>
          <cell r="L4981" t="str">
            <v>Consortium</v>
          </cell>
          <cell r="M4981">
            <v>2</v>
          </cell>
          <cell r="N4981" t="str">
            <v>Campus Wide</v>
          </cell>
          <cell r="O4981" t="str">
            <v/>
          </cell>
          <cell r="P4981" t="str">
            <v/>
          </cell>
          <cell r="Q4981">
            <v>40</v>
          </cell>
          <cell r="R4981" t="str">
            <v>Année Philologique</v>
          </cell>
          <cell r="S4981" t="str">
            <v/>
          </cell>
        </row>
        <row r="4982">
          <cell r="E4982">
            <v>4934</v>
          </cell>
          <cell r="F4982" t="str">
            <v>Logins</v>
          </cell>
          <cell r="G4982" t="str">
            <v>201901</v>
          </cell>
          <cell r="H4982" t="str">
            <v>Università di Urbino Carlo Bo</v>
          </cell>
          <cell r="I4982" t="str">
            <v>Urbino</v>
          </cell>
          <cell r="J4982" t="str">
            <v>Italy</v>
          </cell>
          <cell r="K4982">
            <v>2</v>
          </cell>
          <cell r="L4982" t="str">
            <v>Institute</v>
          </cell>
          <cell r="M4982">
            <v>2</v>
          </cell>
          <cell r="N4982" t="str">
            <v>Campus Wide</v>
          </cell>
          <cell r="O4982" t="str">
            <v/>
          </cell>
          <cell r="P4982" t="str">
            <v/>
          </cell>
          <cell r="Q4982">
            <v>50</v>
          </cell>
          <cell r="R4982" t="str">
            <v>Année Philologique</v>
          </cell>
          <cell r="S4982" t="str">
            <v/>
          </cell>
        </row>
        <row r="4983">
          <cell r="E4983">
            <v>4934</v>
          </cell>
          <cell r="F4983" t="str">
            <v>Logins</v>
          </cell>
          <cell r="G4983" t="str">
            <v>201902</v>
          </cell>
          <cell r="H4983" t="str">
            <v>Università di Urbino Carlo Bo</v>
          </cell>
          <cell r="I4983" t="str">
            <v>Urbino</v>
          </cell>
          <cell r="J4983" t="str">
            <v>Italy</v>
          </cell>
          <cell r="K4983">
            <v>2</v>
          </cell>
          <cell r="L4983" t="str">
            <v>Institute</v>
          </cell>
          <cell r="M4983">
            <v>2</v>
          </cell>
          <cell r="N4983" t="str">
            <v>Campus Wide</v>
          </cell>
          <cell r="O4983" t="str">
            <v/>
          </cell>
          <cell r="P4983" t="str">
            <v/>
          </cell>
          <cell r="Q4983">
            <v>50</v>
          </cell>
          <cell r="R4983" t="str">
            <v>Année Philologique</v>
          </cell>
          <cell r="S4983" t="str">
            <v/>
          </cell>
        </row>
        <row r="4984">
          <cell r="E4984">
            <v>4934</v>
          </cell>
          <cell r="F4984" t="str">
            <v>Logins</v>
          </cell>
          <cell r="G4984" t="str">
            <v>201903</v>
          </cell>
          <cell r="H4984" t="str">
            <v>Università di Urbino Carlo Bo</v>
          </cell>
          <cell r="I4984" t="str">
            <v>Urbino</v>
          </cell>
          <cell r="J4984" t="str">
            <v>Italy</v>
          </cell>
          <cell r="K4984">
            <v>2</v>
          </cell>
          <cell r="L4984" t="str">
            <v>Institute</v>
          </cell>
          <cell r="M4984">
            <v>2</v>
          </cell>
          <cell r="N4984" t="str">
            <v>Campus Wide</v>
          </cell>
          <cell r="O4984" t="str">
            <v/>
          </cell>
          <cell r="P4984" t="str">
            <v/>
          </cell>
          <cell r="Q4984">
            <v>50</v>
          </cell>
          <cell r="R4984" t="str">
            <v>Année Philologique</v>
          </cell>
          <cell r="S4984" t="str">
            <v/>
          </cell>
        </row>
        <row r="4985">
          <cell r="E4985">
            <v>4934</v>
          </cell>
          <cell r="F4985" t="str">
            <v>Logins</v>
          </cell>
          <cell r="G4985" t="str">
            <v>201904</v>
          </cell>
          <cell r="H4985" t="str">
            <v>Università di Urbino Carlo Bo</v>
          </cell>
          <cell r="I4985" t="str">
            <v>Urbino</v>
          </cell>
          <cell r="J4985" t="str">
            <v>Italy</v>
          </cell>
          <cell r="K4985">
            <v>2</v>
          </cell>
          <cell r="L4985" t="str">
            <v>Institute</v>
          </cell>
          <cell r="M4985">
            <v>2</v>
          </cell>
          <cell r="N4985" t="str">
            <v>Campus Wide</v>
          </cell>
          <cell r="O4985" t="str">
            <v/>
          </cell>
          <cell r="P4985" t="str">
            <v/>
          </cell>
          <cell r="Q4985">
            <v>50</v>
          </cell>
          <cell r="R4985" t="str">
            <v>Année Philologique</v>
          </cell>
          <cell r="S4985" t="str">
            <v/>
          </cell>
        </row>
        <row r="4986">
          <cell r="E4986">
            <v>4934</v>
          </cell>
          <cell r="F4986" t="str">
            <v>Logins</v>
          </cell>
          <cell r="G4986" t="str">
            <v>201905</v>
          </cell>
          <cell r="H4986" t="str">
            <v>Università di Urbino Carlo Bo</v>
          </cell>
          <cell r="I4986" t="str">
            <v>Urbino</v>
          </cell>
          <cell r="J4986" t="str">
            <v>Italy</v>
          </cell>
          <cell r="K4986">
            <v>2</v>
          </cell>
          <cell r="L4986" t="str">
            <v>Institute</v>
          </cell>
          <cell r="M4986">
            <v>2</v>
          </cell>
          <cell r="N4986" t="str">
            <v>Campus Wide</v>
          </cell>
          <cell r="O4986" t="str">
            <v/>
          </cell>
          <cell r="P4986" t="str">
            <v/>
          </cell>
          <cell r="Q4986">
            <v>50</v>
          </cell>
          <cell r="R4986" t="str">
            <v>Année Philologique</v>
          </cell>
          <cell r="S4986" t="str">
            <v/>
          </cell>
        </row>
        <row r="4987">
          <cell r="E4987">
            <v>4934</v>
          </cell>
          <cell r="F4987" t="str">
            <v>Logins</v>
          </cell>
          <cell r="G4987" t="str">
            <v>201906</v>
          </cell>
          <cell r="H4987" t="str">
            <v>Università di Urbino Carlo Bo</v>
          </cell>
          <cell r="I4987" t="str">
            <v>Urbino</v>
          </cell>
          <cell r="J4987" t="str">
            <v>Italy</v>
          </cell>
          <cell r="K4987">
            <v>2</v>
          </cell>
          <cell r="L4987" t="str">
            <v>Institute</v>
          </cell>
          <cell r="M4987">
            <v>2</v>
          </cell>
          <cell r="N4987" t="str">
            <v>Campus Wide</v>
          </cell>
          <cell r="O4987" t="str">
            <v/>
          </cell>
          <cell r="P4987" t="str">
            <v/>
          </cell>
          <cell r="Q4987">
            <v>50</v>
          </cell>
          <cell r="R4987" t="str">
            <v>Année Philologique</v>
          </cell>
          <cell r="S4987" t="str">
            <v/>
          </cell>
        </row>
        <row r="4988">
          <cell r="E4988">
            <v>4934</v>
          </cell>
          <cell r="F4988" t="str">
            <v>Logins</v>
          </cell>
          <cell r="G4988" t="str">
            <v>201907</v>
          </cell>
          <cell r="H4988" t="str">
            <v>Università di Urbino Carlo Bo</v>
          </cell>
          <cell r="I4988" t="str">
            <v>Urbino</v>
          </cell>
          <cell r="J4988" t="str">
            <v>Italy</v>
          </cell>
          <cell r="K4988">
            <v>2</v>
          </cell>
          <cell r="L4988" t="str">
            <v>Institute</v>
          </cell>
          <cell r="M4988">
            <v>2</v>
          </cell>
          <cell r="N4988" t="str">
            <v>Campus Wide</v>
          </cell>
          <cell r="O4988" t="str">
            <v/>
          </cell>
          <cell r="P4988" t="str">
            <v/>
          </cell>
          <cell r="Q4988">
            <v>50</v>
          </cell>
          <cell r="R4988" t="str">
            <v>Année Philologique</v>
          </cell>
          <cell r="S4988" t="str">
            <v/>
          </cell>
        </row>
        <row r="4989">
          <cell r="E4989">
            <v>4934</v>
          </cell>
          <cell r="F4989" t="str">
            <v>Logins</v>
          </cell>
          <cell r="G4989" t="str">
            <v>201908</v>
          </cell>
          <cell r="H4989" t="str">
            <v>Università di Urbino Carlo Bo</v>
          </cell>
          <cell r="I4989" t="str">
            <v>Urbino</v>
          </cell>
          <cell r="J4989" t="str">
            <v>Italy</v>
          </cell>
          <cell r="K4989">
            <v>2</v>
          </cell>
          <cell r="L4989" t="str">
            <v>Institute</v>
          </cell>
          <cell r="M4989">
            <v>2</v>
          </cell>
          <cell r="N4989" t="str">
            <v>Campus Wide</v>
          </cell>
          <cell r="O4989" t="str">
            <v/>
          </cell>
          <cell r="P4989" t="str">
            <v/>
          </cell>
          <cell r="Q4989">
            <v>50</v>
          </cell>
          <cell r="R4989" t="str">
            <v>Année Philologique</v>
          </cell>
          <cell r="S4989" t="str">
            <v/>
          </cell>
        </row>
        <row r="4990">
          <cell r="E4990">
            <v>4934</v>
          </cell>
          <cell r="F4990" t="str">
            <v>Logins</v>
          </cell>
          <cell r="G4990" t="str">
            <v>201909</v>
          </cell>
          <cell r="H4990" t="str">
            <v>Università di Urbino Carlo Bo</v>
          </cell>
          <cell r="I4990" t="str">
            <v>Urbino</v>
          </cell>
          <cell r="J4990" t="str">
            <v>Italy</v>
          </cell>
          <cell r="K4990">
            <v>2</v>
          </cell>
          <cell r="L4990" t="str">
            <v>Institute</v>
          </cell>
          <cell r="M4990">
            <v>2</v>
          </cell>
          <cell r="N4990" t="str">
            <v>Campus Wide</v>
          </cell>
          <cell r="O4990" t="str">
            <v/>
          </cell>
          <cell r="P4990" t="str">
            <v/>
          </cell>
          <cell r="Q4990">
            <v>50</v>
          </cell>
          <cell r="R4990" t="str">
            <v>Année Philologique</v>
          </cell>
          <cell r="S4990" t="str">
            <v/>
          </cell>
        </row>
        <row r="4991">
          <cell r="E4991">
            <v>4934</v>
          </cell>
          <cell r="F4991" t="str">
            <v>Logins</v>
          </cell>
          <cell r="G4991" t="str">
            <v>201910</v>
          </cell>
          <cell r="H4991" t="str">
            <v>Università di Urbino Carlo Bo</v>
          </cell>
          <cell r="I4991" t="str">
            <v>Urbino</v>
          </cell>
          <cell r="J4991" t="str">
            <v>Italy</v>
          </cell>
          <cell r="K4991">
            <v>2</v>
          </cell>
          <cell r="L4991" t="str">
            <v>Institute</v>
          </cell>
          <cell r="M4991">
            <v>2</v>
          </cell>
          <cell r="N4991" t="str">
            <v>Campus Wide</v>
          </cell>
          <cell r="O4991" t="str">
            <v/>
          </cell>
          <cell r="P4991" t="str">
            <v/>
          </cell>
          <cell r="Q4991">
            <v>50</v>
          </cell>
          <cell r="R4991" t="str">
            <v>Année Philologique</v>
          </cell>
          <cell r="S4991" t="str">
            <v/>
          </cell>
        </row>
        <row r="4992">
          <cell r="E4992">
            <v>4934</v>
          </cell>
          <cell r="F4992" t="str">
            <v>Logins</v>
          </cell>
          <cell r="G4992" t="str">
            <v>201911</v>
          </cell>
          <cell r="H4992" t="str">
            <v>Università di Urbino Carlo Bo</v>
          </cell>
          <cell r="I4992" t="str">
            <v>Urbino</v>
          </cell>
          <cell r="J4992" t="str">
            <v>Italy</v>
          </cell>
          <cell r="K4992">
            <v>2</v>
          </cell>
          <cell r="L4992" t="str">
            <v>Institute</v>
          </cell>
          <cell r="M4992">
            <v>2</v>
          </cell>
          <cell r="N4992" t="str">
            <v>Campus Wide</v>
          </cell>
          <cell r="O4992" t="str">
            <v/>
          </cell>
          <cell r="P4992" t="str">
            <v/>
          </cell>
          <cell r="Q4992">
            <v>50</v>
          </cell>
          <cell r="R4992" t="str">
            <v>Année Philologique</v>
          </cell>
          <cell r="S4992" t="str">
            <v/>
          </cell>
        </row>
        <row r="4993">
          <cell r="E4993">
            <v>4934</v>
          </cell>
          <cell r="F4993" t="str">
            <v>Logins</v>
          </cell>
          <cell r="G4993" t="str">
            <v>201912</v>
          </cell>
          <cell r="H4993" t="str">
            <v>Università di Urbino Carlo Bo</v>
          </cell>
          <cell r="I4993" t="str">
            <v>Urbino</v>
          </cell>
          <cell r="J4993" t="str">
            <v>Italy</v>
          </cell>
          <cell r="K4993">
            <v>2</v>
          </cell>
          <cell r="L4993" t="str">
            <v>Institute</v>
          </cell>
          <cell r="M4993">
            <v>2</v>
          </cell>
          <cell r="N4993" t="str">
            <v>Campus Wide</v>
          </cell>
          <cell r="O4993" t="str">
            <v/>
          </cell>
          <cell r="P4993" t="str">
            <v/>
          </cell>
          <cell r="Q4993">
            <v>50</v>
          </cell>
          <cell r="R4993" t="str">
            <v>Année Philologique</v>
          </cell>
          <cell r="S4993" t="str">
            <v/>
          </cell>
        </row>
        <row r="4994">
          <cell r="E4994">
            <v>4937</v>
          </cell>
          <cell r="F4994" t="str">
            <v>Logins</v>
          </cell>
          <cell r="G4994" t="str">
            <v>201901</v>
          </cell>
          <cell r="H4994" t="str">
            <v>Universidad de Salamanca</v>
          </cell>
          <cell r="I4994" t="str">
            <v>Salamanca</v>
          </cell>
          <cell r="J4994" t="str">
            <v>Spain</v>
          </cell>
          <cell r="K4994">
            <v>2</v>
          </cell>
          <cell r="L4994" t="str">
            <v>Institute</v>
          </cell>
          <cell r="M4994">
            <v>2</v>
          </cell>
          <cell r="N4994" t="str">
            <v>Campus Wide</v>
          </cell>
          <cell r="O4994" t="str">
            <v/>
          </cell>
          <cell r="P4994" t="str">
            <v/>
          </cell>
          <cell r="Q4994">
            <v>50</v>
          </cell>
          <cell r="R4994" t="str">
            <v>Année Philologique</v>
          </cell>
          <cell r="S4994" t="str">
            <v/>
          </cell>
        </row>
        <row r="4995">
          <cell r="E4995">
            <v>4937</v>
          </cell>
          <cell r="F4995" t="str">
            <v>Logins</v>
          </cell>
          <cell r="G4995" t="str">
            <v>201902</v>
          </cell>
          <cell r="H4995" t="str">
            <v>Universidad de Salamanca</v>
          </cell>
          <cell r="I4995" t="str">
            <v>Salamanca</v>
          </cell>
          <cell r="J4995" t="str">
            <v>Spain</v>
          </cell>
          <cell r="K4995">
            <v>2</v>
          </cell>
          <cell r="L4995" t="str">
            <v>Institute</v>
          </cell>
          <cell r="M4995">
            <v>2</v>
          </cell>
          <cell r="N4995" t="str">
            <v>Campus Wide</v>
          </cell>
          <cell r="O4995" t="str">
            <v/>
          </cell>
          <cell r="P4995" t="str">
            <v/>
          </cell>
          <cell r="Q4995">
            <v>50</v>
          </cell>
          <cell r="R4995" t="str">
            <v>Année Philologique</v>
          </cell>
          <cell r="S4995" t="str">
            <v/>
          </cell>
        </row>
        <row r="4996">
          <cell r="E4996">
            <v>4937</v>
          </cell>
          <cell r="F4996" t="str">
            <v>Logins</v>
          </cell>
          <cell r="G4996" t="str">
            <v>201903</v>
          </cell>
          <cell r="H4996" t="str">
            <v>Universidad de Salamanca</v>
          </cell>
          <cell r="I4996" t="str">
            <v>Salamanca</v>
          </cell>
          <cell r="J4996" t="str">
            <v>Spain</v>
          </cell>
          <cell r="K4996">
            <v>2</v>
          </cell>
          <cell r="L4996" t="str">
            <v>Institute</v>
          </cell>
          <cell r="M4996">
            <v>2</v>
          </cell>
          <cell r="N4996" t="str">
            <v>Campus Wide</v>
          </cell>
          <cell r="O4996" t="str">
            <v/>
          </cell>
          <cell r="P4996" t="str">
            <v/>
          </cell>
          <cell r="Q4996">
            <v>50</v>
          </cell>
          <cell r="R4996" t="str">
            <v>Année Philologique</v>
          </cell>
          <cell r="S4996" t="str">
            <v/>
          </cell>
        </row>
        <row r="4997">
          <cell r="E4997">
            <v>4937</v>
          </cell>
          <cell r="F4997" t="str">
            <v>Logins</v>
          </cell>
          <cell r="G4997" t="str">
            <v>201904</v>
          </cell>
          <cell r="H4997" t="str">
            <v>Universidad de Salamanca</v>
          </cell>
          <cell r="I4997" t="str">
            <v>Salamanca</v>
          </cell>
          <cell r="J4997" t="str">
            <v>Spain</v>
          </cell>
          <cell r="K4997">
            <v>2</v>
          </cell>
          <cell r="L4997" t="str">
            <v>Institute</v>
          </cell>
          <cell r="M4997">
            <v>2</v>
          </cell>
          <cell r="N4997" t="str">
            <v>Campus Wide</v>
          </cell>
          <cell r="O4997" t="str">
            <v/>
          </cell>
          <cell r="P4997" t="str">
            <v/>
          </cell>
          <cell r="Q4997">
            <v>50</v>
          </cell>
          <cell r="R4997" t="str">
            <v>Année Philologique</v>
          </cell>
          <cell r="S4997" t="str">
            <v/>
          </cell>
        </row>
        <row r="4998">
          <cell r="E4998">
            <v>4937</v>
          </cell>
          <cell r="F4998" t="str">
            <v>Logins</v>
          </cell>
          <cell r="G4998" t="str">
            <v>201905</v>
          </cell>
          <cell r="H4998" t="str">
            <v>Universidad de Salamanca</v>
          </cell>
          <cell r="I4998" t="str">
            <v>Salamanca</v>
          </cell>
          <cell r="J4998" t="str">
            <v>Spain</v>
          </cell>
          <cell r="K4998">
            <v>2</v>
          </cell>
          <cell r="L4998" t="str">
            <v>Institute</v>
          </cell>
          <cell r="M4998">
            <v>2</v>
          </cell>
          <cell r="N4998" t="str">
            <v>Campus Wide</v>
          </cell>
          <cell r="O4998" t="str">
            <v/>
          </cell>
          <cell r="P4998" t="str">
            <v/>
          </cell>
          <cell r="Q4998">
            <v>50</v>
          </cell>
          <cell r="R4998" t="str">
            <v>Année Philologique</v>
          </cell>
          <cell r="S4998" t="str">
            <v/>
          </cell>
        </row>
        <row r="4999">
          <cell r="E4999">
            <v>4937</v>
          </cell>
          <cell r="F4999" t="str">
            <v>Logins</v>
          </cell>
          <cell r="G4999" t="str">
            <v>201906</v>
          </cell>
          <cell r="H4999" t="str">
            <v>Universidad de Salamanca</v>
          </cell>
          <cell r="I4999" t="str">
            <v>Salamanca</v>
          </cell>
          <cell r="J4999" t="str">
            <v>Spain</v>
          </cell>
          <cell r="K4999">
            <v>2</v>
          </cell>
          <cell r="L4999" t="str">
            <v>Institute</v>
          </cell>
          <cell r="M4999">
            <v>2</v>
          </cell>
          <cell r="N4999" t="str">
            <v>Campus Wide</v>
          </cell>
          <cell r="O4999" t="str">
            <v/>
          </cell>
          <cell r="P4999" t="str">
            <v/>
          </cell>
          <cell r="Q4999">
            <v>50</v>
          </cell>
          <cell r="R4999" t="str">
            <v>Année Philologique</v>
          </cell>
          <cell r="S4999" t="str">
            <v/>
          </cell>
        </row>
        <row r="5000">
          <cell r="E5000">
            <v>4937</v>
          </cell>
          <cell r="F5000" t="str">
            <v>Logins</v>
          </cell>
          <cell r="G5000" t="str">
            <v>201907</v>
          </cell>
          <cell r="H5000" t="str">
            <v>Universidad de Salamanca</v>
          </cell>
          <cell r="I5000" t="str">
            <v>Salamanca</v>
          </cell>
          <cell r="J5000" t="str">
            <v>Spain</v>
          </cell>
          <cell r="K5000">
            <v>2</v>
          </cell>
          <cell r="L5000" t="str">
            <v>Institute</v>
          </cell>
          <cell r="M5000">
            <v>2</v>
          </cell>
          <cell r="N5000" t="str">
            <v>Campus Wide</v>
          </cell>
          <cell r="O5000" t="str">
            <v/>
          </cell>
          <cell r="P5000" t="str">
            <v/>
          </cell>
          <cell r="Q5000">
            <v>50</v>
          </cell>
          <cell r="R5000" t="str">
            <v>Année Philologique</v>
          </cell>
          <cell r="S5000" t="str">
            <v/>
          </cell>
        </row>
        <row r="5001">
          <cell r="E5001">
            <v>4937</v>
          </cell>
          <cell r="F5001" t="str">
            <v>Logins</v>
          </cell>
          <cell r="G5001" t="str">
            <v>201908</v>
          </cell>
          <cell r="H5001" t="str">
            <v>Universidad de Salamanca</v>
          </cell>
          <cell r="I5001" t="str">
            <v>Salamanca</v>
          </cell>
          <cell r="J5001" t="str">
            <v>Spain</v>
          </cell>
          <cell r="K5001">
            <v>2</v>
          </cell>
          <cell r="L5001" t="str">
            <v>Institute</v>
          </cell>
          <cell r="M5001">
            <v>2</v>
          </cell>
          <cell r="N5001" t="str">
            <v>Campus Wide</v>
          </cell>
          <cell r="O5001" t="str">
            <v/>
          </cell>
          <cell r="P5001" t="str">
            <v/>
          </cell>
          <cell r="Q5001">
            <v>50</v>
          </cell>
          <cell r="R5001" t="str">
            <v>Année Philologique</v>
          </cell>
          <cell r="S5001" t="str">
            <v/>
          </cell>
        </row>
        <row r="5002">
          <cell r="E5002">
            <v>4937</v>
          </cell>
          <cell r="F5002" t="str">
            <v>Logins</v>
          </cell>
          <cell r="G5002" t="str">
            <v>201909</v>
          </cell>
          <cell r="H5002" t="str">
            <v>Universidad de Salamanca</v>
          </cell>
          <cell r="I5002" t="str">
            <v>Salamanca</v>
          </cell>
          <cell r="J5002" t="str">
            <v>Spain</v>
          </cell>
          <cell r="K5002">
            <v>2</v>
          </cell>
          <cell r="L5002" t="str">
            <v>Institute</v>
          </cell>
          <cell r="M5002">
            <v>2</v>
          </cell>
          <cell r="N5002" t="str">
            <v>Campus Wide</v>
          </cell>
          <cell r="O5002" t="str">
            <v/>
          </cell>
          <cell r="P5002" t="str">
            <v/>
          </cell>
          <cell r="Q5002">
            <v>50</v>
          </cell>
          <cell r="R5002" t="str">
            <v>Année Philologique</v>
          </cell>
          <cell r="S5002" t="str">
            <v/>
          </cell>
        </row>
        <row r="5003">
          <cell r="E5003">
            <v>4937</v>
          </cell>
          <cell r="F5003" t="str">
            <v>Logins</v>
          </cell>
          <cell r="G5003" t="str">
            <v>201910</v>
          </cell>
          <cell r="H5003" t="str">
            <v>Universidad de Salamanca</v>
          </cell>
          <cell r="I5003" t="str">
            <v>Salamanca</v>
          </cell>
          <cell r="J5003" t="str">
            <v>Spain</v>
          </cell>
          <cell r="K5003">
            <v>2</v>
          </cell>
          <cell r="L5003" t="str">
            <v>Institute</v>
          </cell>
          <cell r="M5003">
            <v>2</v>
          </cell>
          <cell r="N5003" t="str">
            <v>Campus Wide</v>
          </cell>
          <cell r="O5003" t="str">
            <v/>
          </cell>
          <cell r="P5003" t="str">
            <v/>
          </cell>
          <cell r="Q5003">
            <v>50</v>
          </cell>
          <cell r="R5003" t="str">
            <v>Année Philologique</v>
          </cell>
          <cell r="S5003" t="str">
            <v/>
          </cell>
        </row>
        <row r="5004">
          <cell r="E5004">
            <v>4937</v>
          </cell>
          <cell r="F5004" t="str">
            <v>Logins</v>
          </cell>
          <cell r="G5004" t="str">
            <v>201911</v>
          </cell>
          <cell r="H5004" t="str">
            <v>Universidad de Salamanca</v>
          </cell>
          <cell r="I5004" t="str">
            <v>Salamanca</v>
          </cell>
          <cell r="J5004" t="str">
            <v>Spain</v>
          </cell>
          <cell r="K5004">
            <v>2</v>
          </cell>
          <cell r="L5004" t="str">
            <v>Institute</v>
          </cell>
          <cell r="M5004">
            <v>2</v>
          </cell>
          <cell r="N5004" t="str">
            <v>Campus Wide</v>
          </cell>
          <cell r="O5004" t="str">
            <v/>
          </cell>
          <cell r="P5004" t="str">
            <v/>
          </cell>
          <cell r="Q5004">
            <v>50</v>
          </cell>
          <cell r="R5004" t="str">
            <v>Année Philologique</v>
          </cell>
          <cell r="S5004" t="str">
            <v/>
          </cell>
        </row>
        <row r="5005">
          <cell r="E5005">
            <v>4937</v>
          </cell>
          <cell r="F5005" t="str">
            <v>Logins</v>
          </cell>
          <cell r="G5005" t="str">
            <v>201912</v>
          </cell>
          <cell r="H5005" t="str">
            <v>Universidad de Salamanca</v>
          </cell>
          <cell r="I5005" t="str">
            <v>Salamanca</v>
          </cell>
          <cell r="J5005" t="str">
            <v>Spain</v>
          </cell>
          <cell r="K5005">
            <v>2</v>
          </cell>
          <cell r="L5005" t="str">
            <v>Institute</v>
          </cell>
          <cell r="M5005">
            <v>2</v>
          </cell>
          <cell r="N5005" t="str">
            <v>Campus Wide</v>
          </cell>
          <cell r="O5005" t="str">
            <v/>
          </cell>
          <cell r="P5005" t="str">
            <v/>
          </cell>
          <cell r="Q5005">
            <v>50</v>
          </cell>
          <cell r="R5005" t="str">
            <v>Année Philologique</v>
          </cell>
          <cell r="S5005" t="str">
            <v/>
          </cell>
        </row>
        <row r="5006">
          <cell r="E5006">
            <v>4943</v>
          </cell>
          <cell r="F5006" t="str">
            <v>Logins</v>
          </cell>
          <cell r="G5006" t="str">
            <v>201902</v>
          </cell>
          <cell r="H5006" t="str">
            <v>Vrije Universiteit Brussel (VUB)</v>
          </cell>
          <cell r="I5006" t="str">
            <v>Brussel</v>
          </cell>
          <cell r="J5006" t="str">
            <v>Belgium</v>
          </cell>
          <cell r="K5006">
            <v>1</v>
          </cell>
          <cell r="L5006" t="str">
            <v>Consortium</v>
          </cell>
          <cell r="M5006">
            <v>3</v>
          </cell>
          <cell r="N5006" t="str">
            <v>Standard</v>
          </cell>
          <cell r="O5006" t="str">
            <v/>
          </cell>
          <cell r="P5006" t="str">
            <v/>
          </cell>
          <cell r="Q5006">
            <v>3</v>
          </cell>
          <cell r="R5006" t="str">
            <v>Année Philologique</v>
          </cell>
          <cell r="S5006" t="str">
            <v/>
          </cell>
        </row>
        <row r="5007">
          <cell r="E5007">
            <v>4943</v>
          </cell>
          <cell r="F5007" t="str">
            <v>Logins</v>
          </cell>
          <cell r="G5007" t="str">
            <v>201903</v>
          </cell>
          <cell r="H5007" t="str">
            <v>Vrije Universiteit Brussel (VUB)</v>
          </cell>
          <cell r="I5007" t="str">
            <v>Brussel</v>
          </cell>
          <cell r="J5007" t="str">
            <v>Belgium</v>
          </cell>
          <cell r="K5007">
            <v>1</v>
          </cell>
          <cell r="L5007" t="str">
            <v>Consortium</v>
          </cell>
          <cell r="M5007">
            <v>3</v>
          </cell>
          <cell r="N5007" t="str">
            <v>Standard</v>
          </cell>
          <cell r="O5007" t="str">
            <v/>
          </cell>
          <cell r="P5007" t="str">
            <v/>
          </cell>
          <cell r="Q5007">
            <v>3</v>
          </cell>
          <cell r="R5007" t="str">
            <v>Année Philologique</v>
          </cell>
          <cell r="S5007" t="str">
            <v/>
          </cell>
        </row>
        <row r="5008">
          <cell r="E5008">
            <v>4943</v>
          </cell>
          <cell r="F5008" t="str">
            <v>Logins</v>
          </cell>
          <cell r="G5008" t="str">
            <v>201904</v>
          </cell>
          <cell r="H5008" t="str">
            <v>Vrije Universiteit Brussel (VUB)</v>
          </cell>
          <cell r="I5008" t="str">
            <v>Brussel</v>
          </cell>
          <cell r="J5008" t="str">
            <v>Belgium</v>
          </cell>
          <cell r="K5008">
            <v>1</v>
          </cell>
          <cell r="L5008" t="str">
            <v>Consortium</v>
          </cell>
          <cell r="M5008">
            <v>3</v>
          </cell>
          <cell r="N5008" t="str">
            <v>Standard</v>
          </cell>
          <cell r="O5008" t="str">
            <v/>
          </cell>
          <cell r="P5008" t="str">
            <v/>
          </cell>
          <cell r="Q5008">
            <v>3</v>
          </cell>
          <cell r="R5008" t="str">
            <v>Année Philologique</v>
          </cell>
          <cell r="S5008" t="str">
            <v/>
          </cell>
        </row>
        <row r="5009">
          <cell r="E5009">
            <v>4943</v>
          </cell>
          <cell r="F5009" t="str">
            <v>Logins</v>
          </cell>
          <cell r="G5009" t="str">
            <v>201905</v>
          </cell>
          <cell r="H5009" t="str">
            <v>Vrije Universiteit Brussel (VUB)</v>
          </cell>
          <cell r="I5009" t="str">
            <v>Brussel</v>
          </cell>
          <cell r="J5009" t="str">
            <v>Belgium</v>
          </cell>
          <cell r="K5009">
            <v>1</v>
          </cell>
          <cell r="L5009" t="str">
            <v>Consortium</v>
          </cell>
          <cell r="M5009">
            <v>3</v>
          </cell>
          <cell r="N5009" t="str">
            <v>Standard</v>
          </cell>
          <cell r="O5009" t="str">
            <v/>
          </cell>
          <cell r="P5009" t="str">
            <v/>
          </cell>
          <cell r="Q5009">
            <v>3</v>
          </cell>
          <cell r="R5009" t="str">
            <v>Année Philologique</v>
          </cell>
          <cell r="S5009" t="str">
            <v/>
          </cell>
        </row>
        <row r="5010">
          <cell r="E5010">
            <v>4943</v>
          </cell>
          <cell r="F5010" t="str">
            <v>Logins</v>
          </cell>
          <cell r="G5010" t="str">
            <v>201906</v>
          </cell>
          <cell r="H5010" t="str">
            <v>Vrije Universiteit Brussel (VUB)</v>
          </cell>
          <cell r="I5010" t="str">
            <v>Brussel</v>
          </cell>
          <cell r="J5010" t="str">
            <v>Belgium</v>
          </cell>
          <cell r="K5010">
            <v>1</v>
          </cell>
          <cell r="L5010" t="str">
            <v>Consortium</v>
          </cell>
          <cell r="M5010">
            <v>3</v>
          </cell>
          <cell r="N5010" t="str">
            <v>Standard</v>
          </cell>
          <cell r="O5010" t="str">
            <v/>
          </cell>
          <cell r="P5010" t="str">
            <v/>
          </cell>
          <cell r="Q5010">
            <v>3</v>
          </cell>
          <cell r="R5010" t="str">
            <v>Année Philologique</v>
          </cell>
          <cell r="S5010" t="str">
            <v/>
          </cell>
        </row>
        <row r="5011">
          <cell r="E5011">
            <v>4943</v>
          </cell>
          <cell r="F5011" t="str">
            <v>Logins</v>
          </cell>
          <cell r="G5011" t="str">
            <v>201907</v>
          </cell>
          <cell r="H5011" t="str">
            <v>Vrije Universiteit Brussel (VUB)</v>
          </cell>
          <cell r="I5011" t="str">
            <v>Brussel</v>
          </cell>
          <cell r="J5011" t="str">
            <v>Belgium</v>
          </cell>
          <cell r="K5011">
            <v>1</v>
          </cell>
          <cell r="L5011" t="str">
            <v>Consortium</v>
          </cell>
          <cell r="M5011">
            <v>3</v>
          </cell>
          <cell r="N5011" t="str">
            <v>Standard</v>
          </cell>
          <cell r="O5011" t="str">
            <v/>
          </cell>
          <cell r="P5011" t="str">
            <v/>
          </cell>
          <cell r="Q5011">
            <v>3</v>
          </cell>
          <cell r="R5011" t="str">
            <v>Année Philologique</v>
          </cell>
          <cell r="S5011" t="str">
            <v/>
          </cell>
        </row>
        <row r="5012">
          <cell r="E5012">
            <v>4943</v>
          </cell>
          <cell r="F5012" t="str">
            <v>Logins</v>
          </cell>
          <cell r="G5012" t="str">
            <v>201908</v>
          </cell>
          <cell r="H5012" t="str">
            <v>Vrije Universiteit Brussel (VUB)</v>
          </cell>
          <cell r="I5012" t="str">
            <v>Brussel</v>
          </cell>
          <cell r="J5012" t="str">
            <v>Belgium</v>
          </cell>
          <cell r="K5012">
            <v>1</v>
          </cell>
          <cell r="L5012" t="str">
            <v>Consortium</v>
          </cell>
          <cell r="M5012">
            <v>3</v>
          </cell>
          <cell r="N5012" t="str">
            <v>Standard</v>
          </cell>
          <cell r="O5012" t="str">
            <v/>
          </cell>
          <cell r="P5012" t="str">
            <v/>
          </cell>
          <cell r="Q5012">
            <v>3</v>
          </cell>
          <cell r="R5012" t="str">
            <v>Année Philologique</v>
          </cell>
          <cell r="S5012" t="str">
            <v/>
          </cell>
        </row>
        <row r="5013">
          <cell r="E5013">
            <v>4943</v>
          </cell>
          <cell r="F5013" t="str">
            <v>Logins</v>
          </cell>
          <cell r="G5013" t="str">
            <v>201910</v>
          </cell>
          <cell r="H5013" t="str">
            <v>Vrije Universiteit Brussel (VUB)</v>
          </cell>
          <cell r="I5013" t="str">
            <v>Brussel</v>
          </cell>
          <cell r="J5013" t="str">
            <v>Belgium</v>
          </cell>
          <cell r="K5013">
            <v>1</v>
          </cell>
          <cell r="L5013" t="str">
            <v>Consortium</v>
          </cell>
          <cell r="M5013">
            <v>3</v>
          </cell>
          <cell r="N5013" t="str">
            <v>Standard</v>
          </cell>
          <cell r="O5013" t="str">
            <v/>
          </cell>
          <cell r="P5013" t="str">
            <v/>
          </cell>
          <cell r="Q5013">
            <v>3</v>
          </cell>
          <cell r="R5013" t="str">
            <v>Année Philologique</v>
          </cell>
          <cell r="S5013" t="str">
            <v/>
          </cell>
        </row>
        <row r="5014">
          <cell r="E5014">
            <v>4943</v>
          </cell>
          <cell r="F5014" t="str">
            <v>Logins</v>
          </cell>
          <cell r="G5014" t="str">
            <v>201911</v>
          </cell>
          <cell r="H5014" t="str">
            <v>Vrije Universiteit Brussel (VUB)</v>
          </cell>
          <cell r="I5014" t="str">
            <v>Brussel</v>
          </cell>
          <cell r="J5014" t="str">
            <v>Belgium</v>
          </cell>
          <cell r="K5014">
            <v>1</v>
          </cell>
          <cell r="L5014" t="str">
            <v>Consortium</v>
          </cell>
          <cell r="M5014">
            <v>3</v>
          </cell>
          <cell r="N5014" t="str">
            <v>Standard</v>
          </cell>
          <cell r="O5014" t="str">
            <v/>
          </cell>
          <cell r="P5014" t="str">
            <v/>
          </cell>
          <cell r="Q5014">
            <v>3</v>
          </cell>
          <cell r="R5014" t="str">
            <v>Année Philologique</v>
          </cell>
          <cell r="S5014" t="str">
            <v/>
          </cell>
        </row>
        <row r="5015">
          <cell r="E5015">
            <v>4943</v>
          </cell>
          <cell r="F5015" t="str">
            <v>Logins</v>
          </cell>
          <cell r="G5015" t="str">
            <v>201912</v>
          </cell>
          <cell r="H5015" t="str">
            <v>Vrije Universiteit Brussel (VUB)</v>
          </cell>
          <cell r="I5015" t="str">
            <v>Brussel</v>
          </cell>
          <cell r="J5015" t="str">
            <v>Belgium</v>
          </cell>
          <cell r="K5015">
            <v>1</v>
          </cell>
          <cell r="L5015" t="str">
            <v>Consortium</v>
          </cell>
          <cell r="M5015">
            <v>3</v>
          </cell>
          <cell r="N5015" t="str">
            <v>Standard</v>
          </cell>
          <cell r="O5015" t="str">
            <v/>
          </cell>
          <cell r="P5015" t="str">
            <v/>
          </cell>
          <cell r="Q5015">
            <v>3</v>
          </cell>
          <cell r="R5015" t="str">
            <v>Année Philologique</v>
          </cell>
          <cell r="S5015" t="str">
            <v/>
          </cell>
        </row>
        <row r="5016">
          <cell r="E5016">
            <v>4944</v>
          </cell>
          <cell r="F5016" t="str">
            <v>Logins</v>
          </cell>
          <cell r="G5016" t="str">
            <v>201901</v>
          </cell>
          <cell r="H5016" t="str">
            <v>University of Crete</v>
          </cell>
          <cell r="I5016" t="str">
            <v>Rethymno</v>
          </cell>
          <cell r="J5016" t="str">
            <v>Greece</v>
          </cell>
          <cell r="K5016">
            <v>2</v>
          </cell>
          <cell r="L5016" t="str">
            <v>Institute</v>
          </cell>
          <cell r="M5016">
            <v>2</v>
          </cell>
          <cell r="N5016" t="str">
            <v>Campus Wide</v>
          </cell>
          <cell r="O5016" t="str">
            <v/>
          </cell>
          <cell r="P5016" t="str">
            <v/>
          </cell>
          <cell r="Q5016">
            <v>40</v>
          </cell>
          <cell r="R5016" t="str">
            <v>Année Philologique</v>
          </cell>
          <cell r="S5016" t="str">
            <v/>
          </cell>
        </row>
        <row r="5017">
          <cell r="E5017">
            <v>4944</v>
          </cell>
          <cell r="F5017" t="str">
            <v>Logins</v>
          </cell>
          <cell r="G5017" t="str">
            <v>201902</v>
          </cell>
          <cell r="H5017" t="str">
            <v>University of Crete</v>
          </cell>
          <cell r="I5017" t="str">
            <v>Rethymno</v>
          </cell>
          <cell r="J5017" t="str">
            <v>Greece</v>
          </cell>
          <cell r="K5017">
            <v>2</v>
          </cell>
          <cell r="L5017" t="str">
            <v>Institute</v>
          </cell>
          <cell r="M5017">
            <v>2</v>
          </cell>
          <cell r="N5017" t="str">
            <v>Campus Wide</v>
          </cell>
          <cell r="O5017" t="str">
            <v/>
          </cell>
          <cell r="P5017" t="str">
            <v/>
          </cell>
          <cell r="Q5017">
            <v>40</v>
          </cell>
          <cell r="R5017" t="str">
            <v>Année Philologique</v>
          </cell>
          <cell r="S5017" t="str">
            <v/>
          </cell>
        </row>
        <row r="5018">
          <cell r="E5018">
            <v>4944</v>
          </cell>
          <cell r="F5018" t="str">
            <v>Logins</v>
          </cell>
          <cell r="G5018" t="str">
            <v>201903</v>
          </cell>
          <cell r="H5018" t="str">
            <v>University of Crete</v>
          </cell>
          <cell r="I5018" t="str">
            <v>Rethymno</v>
          </cell>
          <cell r="J5018" t="str">
            <v>Greece</v>
          </cell>
          <cell r="K5018">
            <v>2</v>
          </cell>
          <cell r="L5018" t="str">
            <v>Institute</v>
          </cell>
          <cell r="M5018">
            <v>2</v>
          </cell>
          <cell r="N5018" t="str">
            <v>Campus Wide</v>
          </cell>
          <cell r="O5018" t="str">
            <v/>
          </cell>
          <cell r="P5018" t="str">
            <v/>
          </cell>
          <cell r="Q5018">
            <v>40</v>
          </cell>
          <cell r="R5018" t="str">
            <v>Année Philologique</v>
          </cell>
          <cell r="S5018" t="str">
            <v/>
          </cell>
        </row>
        <row r="5019">
          <cell r="E5019">
            <v>4944</v>
          </cell>
          <cell r="F5019" t="str">
            <v>Logins</v>
          </cell>
          <cell r="G5019" t="str">
            <v>201904</v>
          </cell>
          <cell r="H5019" t="str">
            <v>University of Crete</v>
          </cell>
          <cell r="I5019" t="str">
            <v>Rethymno</v>
          </cell>
          <cell r="J5019" t="str">
            <v>Greece</v>
          </cell>
          <cell r="K5019">
            <v>2</v>
          </cell>
          <cell r="L5019" t="str">
            <v>Institute</v>
          </cell>
          <cell r="M5019">
            <v>2</v>
          </cell>
          <cell r="N5019" t="str">
            <v>Campus Wide</v>
          </cell>
          <cell r="O5019" t="str">
            <v/>
          </cell>
          <cell r="P5019" t="str">
            <v/>
          </cell>
          <cell r="Q5019">
            <v>40</v>
          </cell>
          <cell r="R5019" t="str">
            <v>Année Philologique</v>
          </cell>
          <cell r="S5019" t="str">
            <v/>
          </cell>
        </row>
        <row r="5020">
          <cell r="E5020">
            <v>4944</v>
          </cell>
          <cell r="F5020" t="str">
            <v>Logins</v>
          </cell>
          <cell r="G5020" t="str">
            <v>201905</v>
          </cell>
          <cell r="H5020" t="str">
            <v>University of Crete</v>
          </cell>
          <cell r="I5020" t="str">
            <v>Rethymno</v>
          </cell>
          <cell r="J5020" t="str">
            <v>Greece</v>
          </cell>
          <cell r="K5020">
            <v>2</v>
          </cell>
          <cell r="L5020" t="str">
            <v>Institute</v>
          </cell>
          <cell r="M5020">
            <v>2</v>
          </cell>
          <cell r="N5020" t="str">
            <v>Campus Wide</v>
          </cell>
          <cell r="O5020" t="str">
            <v/>
          </cell>
          <cell r="P5020" t="str">
            <v/>
          </cell>
          <cell r="Q5020">
            <v>40</v>
          </cell>
          <cell r="R5020" t="str">
            <v>Année Philologique</v>
          </cell>
          <cell r="S5020" t="str">
            <v/>
          </cell>
        </row>
        <row r="5021">
          <cell r="E5021">
            <v>4944</v>
          </cell>
          <cell r="F5021" t="str">
            <v>Logins</v>
          </cell>
          <cell r="G5021" t="str">
            <v>201906</v>
          </cell>
          <cell r="H5021" t="str">
            <v>University of Crete</v>
          </cell>
          <cell r="I5021" t="str">
            <v>Rethymno</v>
          </cell>
          <cell r="J5021" t="str">
            <v>Greece</v>
          </cell>
          <cell r="K5021">
            <v>2</v>
          </cell>
          <cell r="L5021" t="str">
            <v>Institute</v>
          </cell>
          <cell r="M5021">
            <v>2</v>
          </cell>
          <cell r="N5021" t="str">
            <v>Campus Wide</v>
          </cell>
          <cell r="O5021" t="str">
            <v/>
          </cell>
          <cell r="P5021" t="str">
            <v/>
          </cell>
          <cell r="Q5021">
            <v>40</v>
          </cell>
          <cell r="R5021" t="str">
            <v>Année Philologique</v>
          </cell>
          <cell r="S5021" t="str">
            <v/>
          </cell>
        </row>
        <row r="5022">
          <cell r="E5022">
            <v>4944</v>
          </cell>
          <cell r="F5022" t="str">
            <v>Logins</v>
          </cell>
          <cell r="G5022" t="str">
            <v>201907</v>
          </cell>
          <cell r="H5022" t="str">
            <v>University of Crete</v>
          </cell>
          <cell r="I5022" t="str">
            <v>Rethymno</v>
          </cell>
          <cell r="J5022" t="str">
            <v>Greece</v>
          </cell>
          <cell r="K5022">
            <v>2</v>
          </cell>
          <cell r="L5022" t="str">
            <v>Institute</v>
          </cell>
          <cell r="M5022">
            <v>2</v>
          </cell>
          <cell r="N5022" t="str">
            <v>Campus Wide</v>
          </cell>
          <cell r="O5022" t="str">
            <v/>
          </cell>
          <cell r="P5022" t="str">
            <v/>
          </cell>
          <cell r="Q5022">
            <v>40</v>
          </cell>
          <cell r="R5022" t="str">
            <v>Année Philologique</v>
          </cell>
          <cell r="S5022" t="str">
            <v/>
          </cell>
        </row>
        <row r="5023">
          <cell r="E5023">
            <v>4944</v>
          </cell>
          <cell r="F5023" t="str">
            <v>Logins</v>
          </cell>
          <cell r="G5023" t="str">
            <v>201908</v>
          </cell>
          <cell r="H5023" t="str">
            <v>University of Crete</v>
          </cell>
          <cell r="I5023" t="str">
            <v>Rethymno</v>
          </cell>
          <cell r="J5023" t="str">
            <v>Greece</v>
          </cell>
          <cell r="K5023">
            <v>2</v>
          </cell>
          <cell r="L5023" t="str">
            <v>Institute</v>
          </cell>
          <cell r="M5023">
            <v>2</v>
          </cell>
          <cell r="N5023" t="str">
            <v>Campus Wide</v>
          </cell>
          <cell r="O5023" t="str">
            <v/>
          </cell>
          <cell r="P5023" t="str">
            <v/>
          </cell>
          <cell r="Q5023">
            <v>40</v>
          </cell>
          <cell r="R5023" t="str">
            <v>Année Philologique</v>
          </cell>
          <cell r="S5023" t="str">
            <v/>
          </cell>
        </row>
        <row r="5024">
          <cell r="E5024">
            <v>4944</v>
          </cell>
          <cell r="F5024" t="str">
            <v>Logins</v>
          </cell>
          <cell r="G5024" t="str">
            <v>201909</v>
          </cell>
          <cell r="H5024" t="str">
            <v>University of Crete</v>
          </cell>
          <cell r="I5024" t="str">
            <v>Rethymno</v>
          </cell>
          <cell r="J5024" t="str">
            <v>Greece</v>
          </cell>
          <cell r="K5024">
            <v>2</v>
          </cell>
          <cell r="L5024" t="str">
            <v>Institute</v>
          </cell>
          <cell r="M5024">
            <v>2</v>
          </cell>
          <cell r="N5024" t="str">
            <v>Campus Wide</v>
          </cell>
          <cell r="O5024" t="str">
            <v/>
          </cell>
          <cell r="P5024" t="str">
            <v/>
          </cell>
          <cell r="Q5024">
            <v>40</v>
          </cell>
          <cell r="R5024" t="str">
            <v>Année Philologique</v>
          </cell>
          <cell r="S5024" t="str">
            <v/>
          </cell>
        </row>
        <row r="5025">
          <cell r="E5025">
            <v>4944</v>
          </cell>
          <cell r="F5025" t="str">
            <v>Logins</v>
          </cell>
          <cell r="G5025" t="str">
            <v>201910</v>
          </cell>
          <cell r="H5025" t="str">
            <v>University of Crete</v>
          </cell>
          <cell r="I5025" t="str">
            <v>Rethymno</v>
          </cell>
          <cell r="J5025" t="str">
            <v>Greece</v>
          </cell>
          <cell r="K5025">
            <v>2</v>
          </cell>
          <cell r="L5025" t="str">
            <v>Institute</v>
          </cell>
          <cell r="M5025">
            <v>2</v>
          </cell>
          <cell r="N5025" t="str">
            <v>Campus Wide</v>
          </cell>
          <cell r="O5025" t="str">
            <v/>
          </cell>
          <cell r="P5025" t="str">
            <v/>
          </cell>
          <cell r="Q5025">
            <v>40</v>
          </cell>
          <cell r="R5025" t="str">
            <v>Année Philologique</v>
          </cell>
          <cell r="S5025" t="str">
            <v/>
          </cell>
        </row>
        <row r="5026">
          <cell r="E5026">
            <v>4944</v>
          </cell>
          <cell r="F5026" t="str">
            <v>Logins</v>
          </cell>
          <cell r="G5026" t="str">
            <v>201911</v>
          </cell>
          <cell r="H5026" t="str">
            <v>University of Crete</v>
          </cell>
          <cell r="I5026" t="str">
            <v>Rethymno</v>
          </cell>
          <cell r="J5026" t="str">
            <v>Greece</v>
          </cell>
          <cell r="K5026">
            <v>2</v>
          </cell>
          <cell r="L5026" t="str">
            <v>Institute</v>
          </cell>
          <cell r="M5026">
            <v>2</v>
          </cell>
          <cell r="N5026" t="str">
            <v>Campus Wide</v>
          </cell>
          <cell r="O5026" t="str">
            <v/>
          </cell>
          <cell r="P5026" t="str">
            <v/>
          </cell>
          <cell r="Q5026">
            <v>40</v>
          </cell>
          <cell r="R5026" t="str">
            <v>Année Philologique</v>
          </cell>
          <cell r="S5026" t="str">
            <v/>
          </cell>
        </row>
        <row r="5027">
          <cell r="E5027">
            <v>4944</v>
          </cell>
          <cell r="F5027" t="str">
            <v>Logins</v>
          </cell>
          <cell r="G5027" t="str">
            <v>201912</v>
          </cell>
          <cell r="H5027" t="str">
            <v>University of Crete</v>
          </cell>
          <cell r="I5027" t="str">
            <v>Rethymno</v>
          </cell>
          <cell r="J5027" t="str">
            <v>Greece</v>
          </cell>
          <cell r="K5027">
            <v>2</v>
          </cell>
          <cell r="L5027" t="str">
            <v>Institute</v>
          </cell>
          <cell r="M5027">
            <v>2</v>
          </cell>
          <cell r="N5027" t="str">
            <v>Campus Wide</v>
          </cell>
          <cell r="O5027" t="str">
            <v/>
          </cell>
          <cell r="P5027" t="str">
            <v/>
          </cell>
          <cell r="Q5027">
            <v>40</v>
          </cell>
          <cell r="R5027" t="str">
            <v>Année Philologique</v>
          </cell>
          <cell r="S5027" t="str">
            <v/>
          </cell>
        </row>
        <row r="5028">
          <cell r="E5028">
            <v>4955</v>
          </cell>
          <cell r="F5028" t="str">
            <v>Logins</v>
          </cell>
          <cell r="G5028" t="str">
            <v>201902</v>
          </cell>
          <cell r="H5028" t="str">
            <v>Tohoku University</v>
          </cell>
          <cell r="I5028" t="str">
            <v>Sendai</v>
          </cell>
          <cell r="J5028" t="str">
            <v>Japan</v>
          </cell>
          <cell r="K5028">
            <v>2</v>
          </cell>
          <cell r="L5028" t="str">
            <v>Institute</v>
          </cell>
          <cell r="M5028">
            <v>3</v>
          </cell>
          <cell r="N5028" t="str">
            <v>Standard</v>
          </cell>
          <cell r="O5028" t="str">
            <v/>
          </cell>
          <cell r="P5028" t="str">
            <v/>
          </cell>
          <cell r="Q5028">
            <v>3</v>
          </cell>
          <cell r="R5028" t="str">
            <v>Année Philologique</v>
          </cell>
          <cell r="S5028" t="str">
            <v/>
          </cell>
        </row>
        <row r="5029">
          <cell r="E5029">
            <v>4955</v>
          </cell>
          <cell r="F5029" t="str">
            <v>Logins</v>
          </cell>
          <cell r="G5029" t="str">
            <v>201908</v>
          </cell>
          <cell r="H5029" t="str">
            <v>Tohoku University</v>
          </cell>
          <cell r="I5029" t="str">
            <v>Sendai</v>
          </cell>
          <cell r="J5029" t="str">
            <v>Japan</v>
          </cell>
          <cell r="K5029">
            <v>2</v>
          </cell>
          <cell r="L5029" t="str">
            <v>Institute</v>
          </cell>
          <cell r="M5029">
            <v>3</v>
          </cell>
          <cell r="N5029" t="str">
            <v>Standard</v>
          </cell>
          <cell r="O5029" t="str">
            <v/>
          </cell>
          <cell r="P5029" t="str">
            <v/>
          </cell>
          <cell r="Q5029">
            <v>3</v>
          </cell>
          <cell r="R5029" t="str">
            <v>Année Philologique</v>
          </cell>
          <cell r="S5029" t="str">
            <v/>
          </cell>
        </row>
        <row r="5030">
          <cell r="E5030">
            <v>4986</v>
          </cell>
          <cell r="F5030" t="str">
            <v>Logins</v>
          </cell>
          <cell r="G5030" t="str">
            <v>201901</v>
          </cell>
          <cell r="H5030" t="str">
            <v>University of California Merced</v>
          </cell>
          <cell r="I5030" t="str">
            <v>Merced</v>
          </cell>
          <cell r="J5030" t="str">
            <v>USA</v>
          </cell>
          <cell r="K5030">
            <v>1</v>
          </cell>
          <cell r="L5030" t="str">
            <v>Consortium</v>
          </cell>
          <cell r="M5030">
            <v>9</v>
          </cell>
          <cell r="N5030" t="str">
            <v>CARN-2</v>
          </cell>
          <cell r="O5030" t="str">
            <v/>
          </cell>
          <cell r="P5030" t="str">
            <v/>
          </cell>
          <cell r="Q5030">
            <v>3</v>
          </cell>
          <cell r="R5030" t="str">
            <v>Année Philologique</v>
          </cell>
          <cell r="S5030" t="str">
            <v/>
          </cell>
        </row>
        <row r="5031">
          <cell r="E5031">
            <v>4986</v>
          </cell>
          <cell r="F5031" t="str">
            <v>Logins</v>
          </cell>
          <cell r="G5031" t="str">
            <v>201903</v>
          </cell>
          <cell r="H5031" t="str">
            <v>University of California Merced</v>
          </cell>
          <cell r="I5031" t="str">
            <v>Merced</v>
          </cell>
          <cell r="J5031" t="str">
            <v>USA</v>
          </cell>
          <cell r="K5031">
            <v>1</v>
          </cell>
          <cell r="L5031" t="str">
            <v>Consortium</v>
          </cell>
          <cell r="M5031">
            <v>9</v>
          </cell>
          <cell r="N5031" t="str">
            <v>CARN-2</v>
          </cell>
          <cell r="O5031" t="str">
            <v/>
          </cell>
          <cell r="P5031" t="str">
            <v/>
          </cell>
          <cell r="Q5031">
            <v>3</v>
          </cell>
          <cell r="R5031" t="str">
            <v>Année Philologique</v>
          </cell>
          <cell r="S5031" t="str">
            <v/>
          </cell>
        </row>
        <row r="5032">
          <cell r="E5032">
            <v>4986</v>
          </cell>
          <cell r="F5032" t="str">
            <v>Logins</v>
          </cell>
          <cell r="G5032" t="str">
            <v>201905</v>
          </cell>
          <cell r="H5032" t="str">
            <v>University of California Merced</v>
          </cell>
          <cell r="I5032" t="str">
            <v>Merced</v>
          </cell>
          <cell r="J5032" t="str">
            <v>USA</v>
          </cell>
          <cell r="K5032">
            <v>1</v>
          </cell>
          <cell r="L5032" t="str">
            <v>Consortium</v>
          </cell>
          <cell r="M5032">
            <v>9</v>
          </cell>
          <cell r="N5032" t="str">
            <v>CARN-2</v>
          </cell>
          <cell r="O5032" t="str">
            <v/>
          </cell>
          <cell r="P5032" t="str">
            <v/>
          </cell>
          <cell r="Q5032">
            <v>3</v>
          </cell>
          <cell r="R5032" t="str">
            <v>Année Philologique</v>
          </cell>
          <cell r="S5032" t="str">
            <v/>
          </cell>
        </row>
        <row r="5033">
          <cell r="E5033">
            <v>4986</v>
          </cell>
          <cell r="F5033" t="str">
            <v>Logins</v>
          </cell>
          <cell r="G5033" t="str">
            <v>201907</v>
          </cell>
          <cell r="H5033" t="str">
            <v>University of California Merced</v>
          </cell>
          <cell r="I5033" t="str">
            <v>Merced</v>
          </cell>
          <cell r="J5033" t="str">
            <v>USA</v>
          </cell>
          <cell r="K5033">
            <v>1</v>
          </cell>
          <cell r="L5033" t="str">
            <v>Consortium</v>
          </cell>
          <cell r="M5033">
            <v>9</v>
          </cell>
          <cell r="N5033" t="str">
            <v>CARN-2</v>
          </cell>
          <cell r="O5033" t="str">
            <v/>
          </cell>
          <cell r="P5033" t="str">
            <v/>
          </cell>
          <cell r="Q5033">
            <v>3</v>
          </cell>
          <cell r="R5033" t="str">
            <v>Année Philologique</v>
          </cell>
          <cell r="S5033" t="str">
            <v/>
          </cell>
        </row>
        <row r="5034">
          <cell r="E5034">
            <v>4986</v>
          </cell>
          <cell r="F5034" t="str">
            <v>Logins</v>
          </cell>
          <cell r="G5034" t="str">
            <v>201908</v>
          </cell>
          <cell r="H5034" t="str">
            <v>University of California Merced</v>
          </cell>
          <cell r="I5034" t="str">
            <v>Merced</v>
          </cell>
          <cell r="J5034" t="str">
            <v>USA</v>
          </cell>
          <cell r="K5034">
            <v>1</v>
          </cell>
          <cell r="L5034" t="str">
            <v>Consortium</v>
          </cell>
          <cell r="M5034">
            <v>9</v>
          </cell>
          <cell r="N5034" t="str">
            <v>CARN-2</v>
          </cell>
          <cell r="O5034" t="str">
            <v/>
          </cell>
          <cell r="P5034" t="str">
            <v/>
          </cell>
          <cell r="Q5034">
            <v>3</v>
          </cell>
          <cell r="R5034" t="str">
            <v>Année Philologique</v>
          </cell>
          <cell r="S5034" t="str">
            <v/>
          </cell>
        </row>
        <row r="5035">
          <cell r="E5035">
            <v>4986</v>
          </cell>
          <cell r="F5035" t="str">
            <v>Logins</v>
          </cell>
          <cell r="G5035" t="str">
            <v>201909</v>
          </cell>
          <cell r="H5035" t="str">
            <v>University of California Merced</v>
          </cell>
          <cell r="I5035" t="str">
            <v>Merced</v>
          </cell>
          <cell r="J5035" t="str">
            <v>USA</v>
          </cell>
          <cell r="K5035">
            <v>1</v>
          </cell>
          <cell r="L5035" t="str">
            <v>Consortium</v>
          </cell>
          <cell r="M5035">
            <v>9</v>
          </cell>
          <cell r="N5035" t="str">
            <v>CARN-2</v>
          </cell>
          <cell r="O5035" t="str">
            <v/>
          </cell>
          <cell r="P5035" t="str">
            <v/>
          </cell>
          <cell r="Q5035">
            <v>3</v>
          </cell>
          <cell r="R5035" t="str">
            <v>Année Philologique</v>
          </cell>
          <cell r="S5035" t="str">
            <v/>
          </cell>
        </row>
        <row r="5036">
          <cell r="E5036">
            <v>4986</v>
          </cell>
          <cell r="F5036" t="str">
            <v>Logins</v>
          </cell>
          <cell r="G5036" t="str">
            <v>201910</v>
          </cell>
          <cell r="H5036" t="str">
            <v>University of California Merced</v>
          </cell>
          <cell r="I5036" t="str">
            <v>Merced</v>
          </cell>
          <cell r="J5036" t="str">
            <v>USA</v>
          </cell>
          <cell r="K5036">
            <v>1</v>
          </cell>
          <cell r="L5036" t="str">
            <v>Consortium</v>
          </cell>
          <cell r="M5036">
            <v>9</v>
          </cell>
          <cell r="N5036" t="str">
            <v>CARN-2</v>
          </cell>
          <cell r="O5036" t="str">
            <v/>
          </cell>
          <cell r="P5036" t="str">
            <v/>
          </cell>
          <cell r="Q5036">
            <v>3</v>
          </cell>
          <cell r="R5036" t="str">
            <v>Année Philologique</v>
          </cell>
          <cell r="S5036" t="str">
            <v/>
          </cell>
        </row>
        <row r="5037">
          <cell r="E5037">
            <v>4986</v>
          </cell>
          <cell r="F5037" t="str">
            <v>Logins</v>
          </cell>
          <cell r="G5037" t="str">
            <v>201911</v>
          </cell>
          <cell r="H5037" t="str">
            <v>University of California Merced</v>
          </cell>
          <cell r="I5037" t="str">
            <v>Merced</v>
          </cell>
          <cell r="J5037" t="str">
            <v>USA</v>
          </cell>
          <cell r="K5037">
            <v>1</v>
          </cell>
          <cell r="L5037" t="str">
            <v>Consortium</v>
          </cell>
          <cell r="M5037">
            <v>9</v>
          </cell>
          <cell r="N5037" t="str">
            <v>CARN-2</v>
          </cell>
          <cell r="O5037" t="str">
            <v/>
          </cell>
          <cell r="P5037" t="str">
            <v/>
          </cell>
          <cell r="Q5037">
            <v>3</v>
          </cell>
          <cell r="R5037" t="str">
            <v>Année Philologique</v>
          </cell>
          <cell r="S5037" t="str">
            <v/>
          </cell>
        </row>
        <row r="5038">
          <cell r="E5038">
            <v>4987</v>
          </cell>
          <cell r="F5038" t="str">
            <v>Logins</v>
          </cell>
          <cell r="G5038" t="str">
            <v>201910</v>
          </cell>
          <cell r="H5038" t="str">
            <v>University of California San Francisco</v>
          </cell>
          <cell r="I5038" t="str">
            <v>San Francisco</v>
          </cell>
          <cell r="J5038" t="str">
            <v>USA</v>
          </cell>
          <cell r="K5038">
            <v>1</v>
          </cell>
          <cell r="L5038" t="str">
            <v>Consortium</v>
          </cell>
          <cell r="M5038">
            <v>6</v>
          </cell>
          <cell r="N5038" t="str">
            <v>Brepols Administrative Access</v>
          </cell>
          <cell r="O5038" t="str">
            <v/>
          </cell>
          <cell r="P5038" t="str">
            <v/>
          </cell>
          <cell r="Q5038">
            <v>3</v>
          </cell>
          <cell r="R5038" t="str">
            <v>Année Philologique</v>
          </cell>
          <cell r="S5038" t="str">
            <v/>
          </cell>
        </row>
        <row r="5039">
          <cell r="E5039">
            <v>4988</v>
          </cell>
          <cell r="F5039" t="str">
            <v>Logins</v>
          </cell>
          <cell r="G5039" t="str">
            <v>201901</v>
          </cell>
          <cell r="H5039" t="str">
            <v>University of California Office of the President</v>
          </cell>
          <cell r="I5039" t="str">
            <v/>
          </cell>
          <cell r="J5039" t="str">
            <v>USA</v>
          </cell>
          <cell r="K5039">
            <v>1</v>
          </cell>
          <cell r="L5039" t="str">
            <v>Consortium</v>
          </cell>
          <cell r="M5039">
            <v>6</v>
          </cell>
          <cell r="N5039" t="str">
            <v>Brepols Administrative Access</v>
          </cell>
          <cell r="O5039" t="str">
            <v/>
          </cell>
          <cell r="P5039" t="str">
            <v/>
          </cell>
          <cell r="Q5039">
            <v>3</v>
          </cell>
          <cell r="R5039" t="str">
            <v>Année Philologique</v>
          </cell>
          <cell r="S5039" t="str">
            <v/>
          </cell>
        </row>
        <row r="5040">
          <cell r="E5040">
            <v>4988</v>
          </cell>
          <cell r="F5040" t="str">
            <v>Logins</v>
          </cell>
          <cell r="G5040" t="str">
            <v>201902</v>
          </cell>
          <cell r="H5040" t="str">
            <v>University of California Office of the President</v>
          </cell>
          <cell r="I5040" t="str">
            <v/>
          </cell>
          <cell r="J5040" t="str">
            <v>USA</v>
          </cell>
          <cell r="K5040">
            <v>1</v>
          </cell>
          <cell r="L5040" t="str">
            <v>Consortium</v>
          </cell>
          <cell r="M5040">
            <v>6</v>
          </cell>
          <cell r="N5040" t="str">
            <v>Brepols Administrative Access</v>
          </cell>
          <cell r="O5040" t="str">
            <v/>
          </cell>
          <cell r="P5040" t="str">
            <v/>
          </cell>
          <cell r="Q5040">
            <v>3</v>
          </cell>
          <cell r="R5040" t="str">
            <v>Année Philologique</v>
          </cell>
          <cell r="S5040" t="str">
            <v/>
          </cell>
        </row>
        <row r="5041">
          <cell r="E5041">
            <v>4988</v>
          </cell>
          <cell r="F5041" t="str">
            <v>Logins</v>
          </cell>
          <cell r="G5041" t="str">
            <v>201904</v>
          </cell>
          <cell r="H5041" t="str">
            <v>University of California Office of the President</v>
          </cell>
          <cell r="I5041" t="str">
            <v/>
          </cell>
          <cell r="J5041" t="str">
            <v>USA</v>
          </cell>
          <cell r="K5041">
            <v>1</v>
          </cell>
          <cell r="L5041" t="str">
            <v>Consortium</v>
          </cell>
          <cell r="M5041">
            <v>6</v>
          </cell>
          <cell r="N5041" t="str">
            <v>Brepols Administrative Access</v>
          </cell>
          <cell r="O5041" t="str">
            <v/>
          </cell>
          <cell r="P5041" t="str">
            <v/>
          </cell>
          <cell r="Q5041">
            <v>3</v>
          </cell>
          <cell r="R5041" t="str">
            <v>Année Philologique</v>
          </cell>
          <cell r="S5041" t="str">
            <v/>
          </cell>
        </row>
        <row r="5042">
          <cell r="E5042">
            <v>5031</v>
          </cell>
          <cell r="F5042" t="str">
            <v>Logins</v>
          </cell>
          <cell r="G5042" t="str">
            <v>201901</v>
          </cell>
          <cell r="H5042" t="str">
            <v>Hamilton College</v>
          </cell>
          <cell r="I5042" t="str">
            <v>Hamilton</v>
          </cell>
          <cell r="J5042" t="str">
            <v>USA</v>
          </cell>
          <cell r="K5042">
            <v>2</v>
          </cell>
          <cell r="L5042" t="str">
            <v>Institute</v>
          </cell>
          <cell r="M5042">
            <v>11</v>
          </cell>
          <cell r="N5042" t="str">
            <v>CARN-4</v>
          </cell>
          <cell r="O5042" t="str">
            <v/>
          </cell>
          <cell r="P5042" t="str">
            <v/>
          </cell>
          <cell r="Q5042">
            <v>2</v>
          </cell>
          <cell r="R5042" t="str">
            <v>Année Philologique</v>
          </cell>
          <cell r="S5042" t="str">
            <v/>
          </cell>
        </row>
        <row r="5043">
          <cell r="E5043">
            <v>5031</v>
          </cell>
          <cell r="F5043" t="str">
            <v>Logins</v>
          </cell>
          <cell r="G5043" t="str">
            <v>201902</v>
          </cell>
          <cell r="H5043" t="str">
            <v>Hamilton College</v>
          </cell>
          <cell r="I5043" t="str">
            <v>Hamilton</v>
          </cell>
          <cell r="J5043" t="str">
            <v>USA</v>
          </cell>
          <cell r="K5043">
            <v>2</v>
          </cell>
          <cell r="L5043" t="str">
            <v>Institute</v>
          </cell>
          <cell r="M5043">
            <v>11</v>
          </cell>
          <cell r="N5043" t="str">
            <v>CARN-4</v>
          </cell>
          <cell r="O5043" t="str">
            <v/>
          </cell>
          <cell r="P5043" t="str">
            <v/>
          </cell>
          <cell r="Q5043">
            <v>2</v>
          </cell>
          <cell r="R5043" t="str">
            <v>Année Philologique</v>
          </cell>
          <cell r="S5043" t="str">
            <v/>
          </cell>
        </row>
        <row r="5044">
          <cell r="E5044">
            <v>5031</v>
          </cell>
          <cell r="F5044" t="str">
            <v>Logins</v>
          </cell>
          <cell r="G5044" t="str">
            <v>201903</v>
          </cell>
          <cell r="H5044" t="str">
            <v>Hamilton College</v>
          </cell>
          <cell r="I5044" t="str">
            <v>Hamilton</v>
          </cell>
          <cell r="J5044" t="str">
            <v>USA</v>
          </cell>
          <cell r="K5044">
            <v>2</v>
          </cell>
          <cell r="L5044" t="str">
            <v>Institute</v>
          </cell>
          <cell r="M5044">
            <v>11</v>
          </cell>
          <cell r="N5044" t="str">
            <v>CARN-4</v>
          </cell>
          <cell r="O5044" t="str">
            <v/>
          </cell>
          <cell r="P5044" t="str">
            <v/>
          </cell>
          <cell r="Q5044">
            <v>2</v>
          </cell>
          <cell r="R5044" t="str">
            <v>Année Philologique</v>
          </cell>
          <cell r="S5044" t="str">
            <v/>
          </cell>
        </row>
        <row r="5045">
          <cell r="E5045">
            <v>5031</v>
          </cell>
          <cell r="F5045" t="str">
            <v>Logins</v>
          </cell>
          <cell r="G5045" t="str">
            <v>201904</v>
          </cell>
          <cell r="H5045" t="str">
            <v>Hamilton College</v>
          </cell>
          <cell r="I5045" t="str">
            <v>Hamilton</v>
          </cell>
          <cell r="J5045" t="str">
            <v>USA</v>
          </cell>
          <cell r="K5045">
            <v>2</v>
          </cell>
          <cell r="L5045" t="str">
            <v>Institute</v>
          </cell>
          <cell r="M5045">
            <v>11</v>
          </cell>
          <cell r="N5045" t="str">
            <v>CARN-4</v>
          </cell>
          <cell r="O5045" t="str">
            <v/>
          </cell>
          <cell r="P5045" t="str">
            <v/>
          </cell>
          <cell r="Q5045">
            <v>2</v>
          </cell>
          <cell r="R5045" t="str">
            <v>Année Philologique</v>
          </cell>
          <cell r="S5045" t="str">
            <v/>
          </cell>
        </row>
        <row r="5046">
          <cell r="E5046">
            <v>5031</v>
          </cell>
          <cell r="F5046" t="str">
            <v>Logins</v>
          </cell>
          <cell r="G5046" t="str">
            <v>201905</v>
          </cell>
          <cell r="H5046" t="str">
            <v>Hamilton College</v>
          </cell>
          <cell r="I5046" t="str">
            <v>Hamilton</v>
          </cell>
          <cell r="J5046" t="str">
            <v>USA</v>
          </cell>
          <cell r="K5046">
            <v>2</v>
          </cell>
          <cell r="L5046" t="str">
            <v>Institute</v>
          </cell>
          <cell r="M5046">
            <v>11</v>
          </cell>
          <cell r="N5046" t="str">
            <v>CARN-4</v>
          </cell>
          <cell r="O5046" t="str">
            <v/>
          </cell>
          <cell r="P5046" t="str">
            <v/>
          </cell>
          <cell r="Q5046">
            <v>2</v>
          </cell>
          <cell r="R5046" t="str">
            <v>Année Philologique</v>
          </cell>
          <cell r="S5046" t="str">
            <v/>
          </cell>
        </row>
        <row r="5047">
          <cell r="E5047">
            <v>5031</v>
          </cell>
          <cell r="F5047" t="str">
            <v>Logins</v>
          </cell>
          <cell r="G5047" t="str">
            <v>201906</v>
          </cell>
          <cell r="H5047" t="str">
            <v>Hamilton College</v>
          </cell>
          <cell r="I5047" t="str">
            <v>Hamilton</v>
          </cell>
          <cell r="J5047" t="str">
            <v>USA</v>
          </cell>
          <cell r="K5047">
            <v>2</v>
          </cell>
          <cell r="L5047" t="str">
            <v>Institute</v>
          </cell>
          <cell r="M5047">
            <v>11</v>
          </cell>
          <cell r="N5047" t="str">
            <v>CARN-4</v>
          </cell>
          <cell r="O5047" t="str">
            <v/>
          </cell>
          <cell r="P5047" t="str">
            <v/>
          </cell>
          <cell r="Q5047">
            <v>2</v>
          </cell>
          <cell r="R5047" t="str">
            <v>Année Philologique</v>
          </cell>
          <cell r="S5047" t="str">
            <v/>
          </cell>
        </row>
        <row r="5048">
          <cell r="E5048">
            <v>5031</v>
          </cell>
          <cell r="F5048" t="str">
            <v>Logins</v>
          </cell>
          <cell r="G5048" t="str">
            <v>201907</v>
          </cell>
          <cell r="H5048" t="str">
            <v>Hamilton College</v>
          </cell>
          <cell r="I5048" t="str">
            <v>Hamilton</v>
          </cell>
          <cell r="J5048" t="str">
            <v>USA</v>
          </cell>
          <cell r="K5048">
            <v>2</v>
          </cell>
          <cell r="L5048" t="str">
            <v>Institute</v>
          </cell>
          <cell r="M5048">
            <v>11</v>
          </cell>
          <cell r="N5048" t="str">
            <v>CARN-4</v>
          </cell>
          <cell r="O5048" t="str">
            <v/>
          </cell>
          <cell r="P5048" t="str">
            <v/>
          </cell>
          <cell r="Q5048">
            <v>2</v>
          </cell>
          <cell r="R5048" t="str">
            <v>Année Philologique</v>
          </cell>
          <cell r="S5048" t="str">
            <v/>
          </cell>
        </row>
        <row r="5049">
          <cell r="E5049">
            <v>5031</v>
          </cell>
          <cell r="F5049" t="str">
            <v>Logins</v>
          </cell>
          <cell r="G5049" t="str">
            <v>201909</v>
          </cell>
          <cell r="H5049" t="str">
            <v>Hamilton College</v>
          </cell>
          <cell r="I5049" t="str">
            <v>Hamilton</v>
          </cell>
          <cell r="J5049" t="str">
            <v>USA</v>
          </cell>
          <cell r="K5049">
            <v>2</v>
          </cell>
          <cell r="L5049" t="str">
            <v>Institute</v>
          </cell>
          <cell r="M5049">
            <v>11</v>
          </cell>
          <cell r="N5049" t="str">
            <v>CARN-4</v>
          </cell>
          <cell r="O5049" t="str">
            <v/>
          </cell>
          <cell r="P5049" t="str">
            <v/>
          </cell>
          <cell r="Q5049">
            <v>2</v>
          </cell>
          <cell r="R5049" t="str">
            <v>Année Philologique</v>
          </cell>
          <cell r="S5049" t="str">
            <v/>
          </cell>
        </row>
        <row r="5050">
          <cell r="E5050">
            <v>5031</v>
          </cell>
          <cell r="F5050" t="str">
            <v>Logins</v>
          </cell>
          <cell r="G5050" t="str">
            <v>201910</v>
          </cell>
          <cell r="H5050" t="str">
            <v>Hamilton College</v>
          </cell>
          <cell r="I5050" t="str">
            <v>Hamilton</v>
          </cell>
          <cell r="J5050" t="str">
            <v>USA</v>
          </cell>
          <cell r="K5050">
            <v>2</v>
          </cell>
          <cell r="L5050" t="str">
            <v>Institute</v>
          </cell>
          <cell r="M5050">
            <v>11</v>
          </cell>
          <cell r="N5050" t="str">
            <v>CARN-4</v>
          </cell>
          <cell r="O5050" t="str">
            <v/>
          </cell>
          <cell r="P5050" t="str">
            <v/>
          </cell>
          <cell r="Q5050">
            <v>2</v>
          </cell>
          <cell r="R5050" t="str">
            <v>Année Philologique</v>
          </cell>
          <cell r="S5050" t="str">
            <v/>
          </cell>
        </row>
        <row r="5051">
          <cell r="E5051">
            <v>5031</v>
          </cell>
          <cell r="F5051" t="str">
            <v>Logins</v>
          </cell>
          <cell r="G5051" t="str">
            <v>201911</v>
          </cell>
          <cell r="H5051" t="str">
            <v>Hamilton College</v>
          </cell>
          <cell r="I5051" t="str">
            <v>Hamilton</v>
          </cell>
          <cell r="J5051" t="str">
            <v>USA</v>
          </cell>
          <cell r="K5051">
            <v>2</v>
          </cell>
          <cell r="L5051" t="str">
            <v>Institute</v>
          </cell>
          <cell r="M5051">
            <v>11</v>
          </cell>
          <cell r="N5051" t="str">
            <v>CARN-4</v>
          </cell>
          <cell r="O5051" t="str">
            <v/>
          </cell>
          <cell r="P5051" t="str">
            <v/>
          </cell>
          <cell r="Q5051">
            <v>2</v>
          </cell>
          <cell r="R5051" t="str">
            <v>Année Philologique</v>
          </cell>
          <cell r="S5051" t="str">
            <v/>
          </cell>
        </row>
        <row r="5052">
          <cell r="E5052">
            <v>5031</v>
          </cell>
          <cell r="F5052" t="str">
            <v>Logins</v>
          </cell>
          <cell r="G5052" t="str">
            <v>201912</v>
          </cell>
          <cell r="H5052" t="str">
            <v>Hamilton College</v>
          </cell>
          <cell r="I5052" t="str">
            <v>Hamilton</v>
          </cell>
          <cell r="J5052" t="str">
            <v>USA</v>
          </cell>
          <cell r="K5052">
            <v>2</v>
          </cell>
          <cell r="L5052" t="str">
            <v>Institute</v>
          </cell>
          <cell r="M5052">
            <v>11</v>
          </cell>
          <cell r="N5052" t="str">
            <v>CARN-4</v>
          </cell>
          <cell r="O5052" t="str">
            <v/>
          </cell>
          <cell r="P5052" t="str">
            <v/>
          </cell>
          <cell r="Q5052">
            <v>2</v>
          </cell>
          <cell r="R5052" t="str">
            <v>Année Philologique</v>
          </cell>
          <cell r="S5052" t="str">
            <v/>
          </cell>
        </row>
        <row r="5053">
          <cell r="E5053">
            <v>5222</v>
          </cell>
          <cell r="F5053" t="str">
            <v>Logins</v>
          </cell>
          <cell r="G5053" t="str">
            <v>201904</v>
          </cell>
          <cell r="H5053" t="str">
            <v>Beijing Foreign Studies University</v>
          </cell>
          <cell r="I5053" t="str">
            <v>Beijing</v>
          </cell>
          <cell r="J5053" t="str">
            <v>China</v>
          </cell>
          <cell r="K5053">
            <v>2</v>
          </cell>
          <cell r="L5053" t="str">
            <v>Institute</v>
          </cell>
          <cell r="M5053">
            <v>1</v>
          </cell>
          <cell r="N5053" t="str">
            <v>Test</v>
          </cell>
          <cell r="O5053" t="str">
            <v/>
          </cell>
          <cell r="P5053" t="str">
            <v/>
          </cell>
          <cell r="Q5053">
            <v>40</v>
          </cell>
          <cell r="R5053" t="str">
            <v>Année Philologique</v>
          </cell>
          <cell r="S5053" t="str">
            <v/>
          </cell>
        </row>
        <row r="5054">
          <cell r="E5054">
            <v>5456</v>
          </cell>
          <cell r="F5054" t="str">
            <v>Logins</v>
          </cell>
          <cell r="G5054" t="str">
            <v>201901</v>
          </cell>
          <cell r="H5054" t="str">
            <v>Kungliga Biblioteket - National Library of Sweden</v>
          </cell>
          <cell r="I5054" t="str">
            <v>Stockholm</v>
          </cell>
          <cell r="J5054" t="str">
            <v>Sweden</v>
          </cell>
          <cell r="K5054">
            <v>2</v>
          </cell>
          <cell r="L5054" t="str">
            <v>Institute</v>
          </cell>
          <cell r="M5054">
            <v>3</v>
          </cell>
          <cell r="N5054" t="str">
            <v>Standard</v>
          </cell>
          <cell r="O5054" t="str">
            <v/>
          </cell>
          <cell r="P5054" t="str">
            <v/>
          </cell>
          <cell r="Q5054">
            <v>3</v>
          </cell>
          <cell r="R5054" t="str">
            <v>Année Philologique</v>
          </cell>
          <cell r="S5054" t="str">
            <v/>
          </cell>
        </row>
        <row r="5055">
          <cell r="E5055">
            <v>5456</v>
          </cell>
          <cell r="F5055" t="str">
            <v>Logins</v>
          </cell>
          <cell r="G5055" t="str">
            <v>201902</v>
          </cell>
          <cell r="H5055" t="str">
            <v>Kungliga Biblioteket - National Library of Sweden</v>
          </cell>
          <cell r="I5055" t="str">
            <v>Stockholm</v>
          </cell>
          <cell r="J5055" t="str">
            <v>Sweden</v>
          </cell>
          <cell r="K5055">
            <v>2</v>
          </cell>
          <cell r="L5055" t="str">
            <v>Institute</v>
          </cell>
          <cell r="M5055">
            <v>3</v>
          </cell>
          <cell r="N5055" t="str">
            <v>Standard</v>
          </cell>
          <cell r="O5055" t="str">
            <v/>
          </cell>
          <cell r="P5055" t="str">
            <v/>
          </cell>
          <cell r="Q5055">
            <v>3</v>
          </cell>
          <cell r="R5055" t="str">
            <v>Année Philologique</v>
          </cell>
          <cell r="S5055" t="str">
            <v/>
          </cell>
        </row>
        <row r="5056">
          <cell r="E5056">
            <v>5456</v>
          </cell>
          <cell r="F5056" t="str">
            <v>Logins</v>
          </cell>
          <cell r="G5056" t="str">
            <v>201912</v>
          </cell>
          <cell r="H5056" t="str">
            <v>Kungliga Biblioteket - National Library of Sweden</v>
          </cell>
          <cell r="I5056" t="str">
            <v>Stockholm</v>
          </cell>
          <cell r="J5056" t="str">
            <v>Sweden</v>
          </cell>
          <cell r="K5056">
            <v>2</v>
          </cell>
          <cell r="L5056" t="str">
            <v>Institute</v>
          </cell>
          <cell r="M5056">
            <v>3</v>
          </cell>
          <cell r="N5056" t="str">
            <v>Standard</v>
          </cell>
          <cell r="O5056" t="str">
            <v/>
          </cell>
          <cell r="P5056" t="str">
            <v/>
          </cell>
          <cell r="Q5056">
            <v>3</v>
          </cell>
          <cell r="R5056" t="str">
            <v>Année Philologique</v>
          </cell>
          <cell r="S5056" t="str">
            <v/>
          </cell>
        </row>
        <row r="5057">
          <cell r="E5057">
            <v>5482</v>
          </cell>
          <cell r="F5057" t="str">
            <v>Logins</v>
          </cell>
          <cell r="G5057" t="str">
            <v>201901</v>
          </cell>
          <cell r="H5057" t="str">
            <v>Università degli Studi di Foggia</v>
          </cell>
          <cell r="I5057" t="str">
            <v>Foggia</v>
          </cell>
          <cell r="J5057" t="str">
            <v>Italy</v>
          </cell>
          <cell r="K5057">
            <v>2</v>
          </cell>
          <cell r="L5057" t="str">
            <v>Institute</v>
          </cell>
          <cell r="M5057">
            <v>3</v>
          </cell>
          <cell r="N5057" t="str">
            <v>Standard</v>
          </cell>
          <cell r="O5057" t="str">
            <v/>
          </cell>
          <cell r="P5057" t="str">
            <v/>
          </cell>
          <cell r="Q5057">
            <v>3</v>
          </cell>
          <cell r="R5057" t="str">
            <v>Année Philologique</v>
          </cell>
          <cell r="S5057" t="str">
            <v/>
          </cell>
        </row>
        <row r="5058">
          <cell r="E5058">
            <v>5482</v>
          </cell>
          <cell r="F5058" t="str">
            <v>Logins</v>
          </cell>
          <cell r="G5058" t="str">
            <v>201902</v>
          </cell>
          <cell r="H5058" t="str">
            <v>Università degli Studi di Foggia</v>
          </cell>
          <cell r="I5058" t="str">
            <v>Foggia</v>
          </cell>
          <cell r="J5058" t="str">
            <v>Italy</v>
          </cell>
          <cell r="K5058">
            <v>2</v>
          </cell>
          <cell r="L5058" t="str">
            <v>Institute</v>
          </cell>
          <cell r="M5058">
            <v>3</v>
          </cell>
          <cell r="N5058" t="str">
            <v>Standard</v>
          </cell>
          <cell r="O5058" t="str">
            <v/>
          </cell>
          <cell r="P5058" t="str">
            <v/>
          </cell>
          <cell r="Q5058">
            <v>3</v>
          </cell>
          <cell r="R5058" t="str">
            <v>Année Philologique</v>
          </cell>
          <cell r="S5058" t="str">
            <v/>
          </cell>
        </row>
        <row r="5059">
          <cell r="E5059">
            <v>5482</v>
          </cell>
          <cell r="F5059" t="str">
            <v>Logins</v>
          </cell>
          <cell r="G5059" t="str">
            <v>201903</v>
          </cell>
          <cell r="H5059" t="str">
            <v>Università degli Studi di Foggia</v>
          </cell>
          <cell r="I5059" t="str">
            <v>Foggia</v>
          </cell>
          <cell r="J5059" t="str">
            <v>Italy</v>
          </cell>
          <cell r="K5059">
            <v>2</v>
          </cell>
          <cell r="L5059" t="str">
            <v>Institute</v>
          </cell>
          <cell r="M5059">
            <v>3</v>
          </cell>
          <cell r="N5059" t="str">
            <v>Standard</v>
          </cell>
          <cell r="O5059" t="str">
            <v/>
          </cell>
          <cell r="P5059" t="str">
            <v/>
          </cell>
          <cell r="Q5059">
            <v>3</v>
          </cell>
          <cell r="R5059" t="str">
            <v>Année Philologique</v>
          </cell>
          <cell r="S5059" t="str">
            <v/>
          </cell>
        </row>
        <row r="5060">
          <cell r="E5060">
            <v>5482</v>
          </cell>
          <cell r="F5060" t="str">
            <v>Logins</v>
          </cell>
          <cell r="G5060" t="str">
            <v>201904</v>
          </cell>
          <cell r="H5060" t="str">
            <v>Università degli Studi di Foggia</v>
          </cell>
          <cell r="I5060" t="str">
            <v>Foggia</v>
          </cell>
          <cell r="J5060" t="str">
            <v>Italy</v>
          </cell>
          <cell r="K5060">
            <v>2</v>
          </cell>
          <cell r="L5060" t="str">
            <v>Institute</v>
          </cell>
          <cell r="M5060">
            <v>3</v>
          </cell>
          <cell r="N5060" t="str">
            <v>Standard</v>
          </cell>
          <cell r="O5060" t="str">
            <v/>
          </cell>
          <cell r="P5060" t="str">
            <v/>
          </cell>
          <cell r="Q5060">
            <v>3</v>
          </cell>
          <cell r="R5060" t="str">
            <v>Année Philologique</v>
          </cell>
          <cell r="S5060" t="str">
            <v/>
          </cell>
        </row>
        <row r="5061">
          <cell r="E5061">
            <v>5482</v>
          </cell>
          <cell r="F5061" t="str">
            <v>Logins</v>
          </cell>
          <cell r="G5061" t="str">
            <v>201905</v>
          </cell>
          <cell r="H5061" t="str">
            <v>Università degli Studi di Foggia</v>
          </cell>
          <cell r="I5061" t="str">
            <v>Foggia</v>
          </cell>
          <cell r="J5061" t="str">
            <v>Italy</v>
          </cell>
          <cell r="K5061">
            <v>2</v>
          </cell>
          <cell r="L5061" t="str">
            <v>Institute</v>
          </cell>
          <cell r="M5061">
            <v>3</v>
          </cell>
          <cell r="N5061" t="str">
            <v>Standard</v>
          </cell>
          <cell r="O5061" t="str">
            <v/>
          </cell>
          <cell r="P5061" t="str">
            <v/>
          </cell>
          <cell r="Q5061">
            <v>3</v>
          </cell>
          <cell r="R5061" t="str">
            <v>Année Philologique</v>
          </cell>
          <cell r="S5061" t="str">
            <v/>
          </cell>
        </row>
        <row r="5062">
          <cell r="E5062">
            <v>5482</v>
          </cell>
          <cell r="F5062" t="str">
            <v>Logins</v>
          </cell>
          <cell r="G5062" t="str">
            <v>201906</v>
          </cell>
          <cell r="H5062" t="str">
            <v>Università degli Studi di Foggia</v>
          </cell>
          <cell r="I5062" t="str">
            <v>Foggia</v>
          </cell>
          <cell r="J5062" t="str">
            <v>Italy</v>
          </cell>
          <cell r="K5062">
            <v>2</v>
          </cell>
          <cell r="L5062" t="str">
            <v>Institute</v>
          </cell>
          <cell r="M5062">
            <v>3</v>
          </cell>
          <cell r="N5062" t="str">
            <v>Standard</v>
          </cell>
          <cell r="O5062" t="str">
            <v/>
          </cell>
          <cell r="P5062" t="str">
            <v/>
          </cell>
          <cell r="Q5062">
            <v>3</v>
          </cell>
          <cell r="R5062" t="str">
            <v>Année Philologique</v>
          </cell>
          <cell r="S5062" t="str">
            <v/>
          </cell>
        </row>
        <row r="5063">
          <cell r="E5063">
            <v>5482</v>
          </cell>
          <cell r="F5063" t="str">
            <v>Logins</v>
          </cell>
          <cell r="G5063" t="str">
            <v>201907</v>
          </cell>
          <cell r="H5063" t="str">
            <v>Università degli Studi di Foggia</v>
          </cell>
          <cell r="I5063" t="str">
            <v>Foggia</v>
          </cell>
          <cell r="J5063" t="str">
            <v>Italy</v>
          </cell>
          <cell r="K5063">
            <v>2</v>
          </cell>
          <cell r="L5063" t="str">
            <v>Institute</v>
          </cell>
          <cell r="M5063">
            <v>3</v>
          </cell>
          <cell r="N5063" t="str">
            <v>Standard</v>
          </cell>
          <cell r="O5063" t="str">
            <v/>
          </cell>
          <cell r="P5063" t="str">
            <v/>
          </cell>
          <cell r="Q5063">
            <v>3</v>
          </cell>
          <cell r="R5063" t="str">
            <v>Année Philologique</v>
          </cell>
          <cell r="S5063" t="str">
            <v/>
          </cell>
        </row>
        <row r="5064">
          <cell r="E5064">
            <v>5482</v>
          </cell>
          <cell r="F5064" t="str">
            <v>Logins</v>
          </cell>
          <cell r="G5064" t="str">
            <v>201908</v>
          </cell>
          <cell r="H5064" t="str">
            <v>Università degli Studi di Foggia</v>
          </cell>
          <cell r="I5064" t="str">
            <v>Foggia</v>
          </cell>
          <cell r="J5064" t="str">
            <v>Italy</v>
          </cell>
          <cell r="K5064">
            <v>2</v>
          </cell>
          <cell r="L5064" t="str">
            <v>Institute</v>
          </cell>
          <cell r="M5064">
            <v>3</v>
          </cell>
          <cell r="N5064" t="str">
            <v>Standard</v>
          </cell>
          <cell r="O5064" t="str">
            <v/>
          </cell>
          <cell r="P5064" t="str">
            <v/>
          </cell>
          <cell r="Q5064">
            <v>3</v>
          </cell>
          <cell r="R5064" t="str">
            <v>Année Philologique</v>
          </cell>
          <cell r="S5064" t="str">
            <v/>
          </cell>
        </row>
        <row r="5065">
          <cell r="E5065">
            <v>5482</v>
          </cell>
          <cell r="F5065" t="str">
            <v>Logins</v>
          </cell>
          <cell r="G5065" t="str">
            <v>201909</v>
          </cell>
          <cell r="H5065" t="str">
            <v>Università degli Studi di Foggia</v>
          </cell>
          <cell r="I5065" t="str">
            <v>Foggia</v>
          </cell>
          <cell r="J5065" t="str">
            <v>Italy</v>
          </cell>
          <cell r="K5065">
            <v>2</v>
          </cell>
          <cell r="L5065" t="str">
            <v>Institute</v>
          </cell>
          <cell r="M5065">
            <v>3</v>
          </cell>
          <cell r="N5065" t="str">
            <v>Standard</v>
          </cell>
          <cell r="O5065" t="str">
            <v/>
          </cell>
          <cell r="P5065" t="str">
            <v/>
          </cell>
          <cell r="Q5065">
            <v>3</v>
          </cell>
          <cell r="R5065" t="str">
            <v>Année Philologique</v>
          </cell>
          <cell r="S5065" t="str">
            <v/>
          </cell>
        </row>
        <row r="5066">
          <cell r="E5066">
            <v>5482</v>
          </cell>
          <cell r="F5066" t="str">
            <v>Logins</v>
          </cell>
          <cell r="G5066" t="str">
            <v>201910</v>
          </cell>
          <cell r="H5066" t="str">
            <v>Università degli Studi di Foggia</v>
          </cell>
          <cell r="I5066" t="str">
            <v>Foggia</v>
          </cell>
          <cell r="J5066" t="str">
            <v>Italy</v>
          </cell>
          <cell r="K5066">
            <v>2</v>
          </cell>
          <cell r="L5066" t="str">
            <v>Institute</v>
          </cell>
          <cell r="M5066">
            <v>3</v>
          </cell>
          <cell r="N5066" t="str">
            <v>Standard</v>
          </cell>
          <cell r="O5066" t="str">
            <v/>
          </cell>
          <cell r="P5066" t="str">
            <v/>
          </cell>
          <cell r="Q5066">
            <v>3</v>
          </cell>
          <cell r="R5066" t="str">
            <v>Année Philologique</v>
          </cell>
          <cell r="S5066" t="str">
            <v/>
          </cell>
        </row>
        <row r="5067">
          <cell r="E5067">
            <v>5482</v>
          </cell>
          <cell r="F5067" t="str">
            <v>Logins</v>
          </cell>
          <cell r="G5067" t="str">
            <v>201911</v>
          </cell>
          <cell r="H5067" t="str">
            <v>Università degli Studi di Foggia</v>
          </cell>
          <cell r="I5067" t="str">
            <v>Foggia</v>
          </cell>
          <cell r="J5067" t="str">
            <v>Italy</v>
          </cell>
          <cell r="K5067">
            <v>2</v>
          </cell>
          <cell r="L5067" t="str">
            <v>Institute</v>
          </cell>
          <cell r="M5067">
            <v>3</v>
          </cell>
          <cell r="N5067" t="str">
            <v>Standard</v>
          </cell>
          <cell r="O5067" t="str">
            <v/>
          </cell>
          <cell r="P5067" t="str">
            <v/>
          </cell>
          <cell r="Q5067">
            <v>3</v>
          </cell>
          <cell r="R5067" t="str">
            <v>Année Philologique</v>
          </cell>
          <cell r="S5067" t="str">
            <v/>
          </cell>
        </row>
        <row r="5068">
          <cell r="E5068">
            <v>5482</v>
          </cell>
          <cell r="F5068" t="str">
            <v>Logins</v>
          </cell>
          <cell r="G5068" t="str">
            <v>201912</v>
          </cell>
          <cell r="H5068" t="str">
            <v>Università degli Studi di Foggia</v>
          </cell>
          <cell r="I5068" t="str">
            <v>Foggia</v>
          </cell>
          <cell r="J5068" t="str">
            <v>Italy</v>
          </cell>
          <cell r="K5068">
            <v>2</v>
          </cell>
          <cell r="L5068" t="str">
            <v>Institute</v>
          </cell>
          <cell r="M5068">
            <v>3</v>
          </cell>
          <cell r="N5068" t="str">
            <v>Standard</v>
          </cell>
          <cell r="O5068" t="str">
            <v/>
          </cell>
          <cell r="P5068" t="str">
            <v/>
          </cell>
          <cell r="Q5068">
            <v>3</v>
          </cell>
          <cell r="R5068" t="str">
            <v>Année Philologique</v>
          </cell>
          <cell r="S5068" t="str">
            <v/>
          </cell>
        </row>
        <row r="5069">
          <cell r="E5069">
            <v>5505</v>
          </cell>
          <cell r="F5069" t="str">
            <v>Logins</v>
          </cell>
          <cell r="G5069" t="str">
            <v>201901</v>
          </cell>
          <cell r="H5069" t="str">
            <v>College of the Holy Cross</v>
          </cell>
          <cell r="I5069" t="str">
            <v>Worcester</v>
          </cell>
          <cell r="J5069" t="str">
            <v>USA</v>
          </cell>
          <cell r="K5069">
            <v>1</v>
          </cell>
          <cell r="L5069" t="str">
            <v>Consortium</v>
          </cell>
          <cell r="M5069">
            <v>11</v>
          </cell>
          <cell r="N5069" t="str">
            <v>CARN-4</v>
          </cell>
          <cell r="O5069" t="str">
            <v/>
          </cell>
          <cell r="P5069" t="str">
            <v/>
          </cell>
          <cell r="Q5069">
            <v>40</v>
          </cell>
          <cell r="R5069" t="str">
            <v>Année Philologique</v>
          </cell>
          <cell r="S5069" t="str">
            <v/>
          </cell>
        </row>
        <row r="5070">
          <cell r="E5070">
            <v>5505</v>
          </cell>
          <cell r="F5070" t="str">
            <v>Logins</v>
          </cell>
          <cell r="G5070" t="str">
            <v>201902</v>
          </cell>
          <cell r="H5070" t="str">
            <v>College of the Holy Cross</v>
          </cell>
          <cell r="I5070" t="str">
            <v>Worcester</v>
          </cell>
          <cell r="J5070" t="str">
            <v>USA</v>
          </cell>
          <cell r="K5070">
            <v>1</v>
          </cell>
          <cell r="L5070" t="str">
            <v>Consortium</v>
          </cell>
          <cell r="M5070">
            <v>11</v>
          </cell>
          <cell r="N5070" t="str">
            <v>CARN-4</v>
          </cell>
          <cell r="O5070" t="str">
            <v/>
          </cell>
          <cell r="P5070" t="str">
            <v/>
          </cell>
          <cell r="Q5070">
            <v>40</v>
          </cell>
          <cell r="R5070" t="str">
            <v>Année Philologique</v>
          </cell>
          <cell r="S5070" t="str">
            <v/>
          </cell>
        </row>
        <row r="5071">
          <cell r="E5071">
            <v>5505</v>
          </cell>
          <cell r="F5071" t="str">
            <v>Logins</v>
          </cell>
          <cell r="G5071" t="str">
            <v>201903</v>
          </cell>
          <cell r="H5071" t="str">
            <v>College of the Holy Cross</v>
          </cell>
          <cell r="I5071" t="str">
            <v>Worcester</v>
          </cell>
          <cell r="J5071" t="str">
            <v>USA</v>
          </cell>
          <cell r="K5071">
            <v>1</v>
          </cell>
          <cell r="L5071" t="str">
            <v>Consortium</v>
          </cell>
          <cell r="M5071">
            <v>11</v>
          </cell>
          <cell r="N5071" t="str">
            <v>CARN-4</v>
          </cell>
          <cell r="O5071" t="str">
            <v/>
          </cell>
          <cell r="P5071" t="str">
            <v/>
          </cell>
          <cell r="Q5071">
            <v>40</v>
          </cell>
          <cell r="R5071" t="str">
            <v>Année Philologique</v>
          </cell>
          <cell r="S5071" t="str">
            <v/>
          </cell>
        </row>
        <row r="5072">
          <cell r="E5072">
            <v>5505</v>
          </cell>
          <cell r="F5072" t="str">
            <v>Logins</v>
          </cell>
          <cell r="G5072" t="str">
            <v>201904</v>
          </cell>
          <cell r="H5072" t="str">
            <v>College of the Holy Cross</v>
          </cell>
          <cell r="I5072" t="str">
            <v>Worcester</v>
          </cell>
          <cell r="J5072" t="str">
            <v>USA</v>
          </cell>
          <cell r="K5072">
            <v>1</v>
          </cell>
          <cell r="L5072" t="str">
            <v>Consortium</v>
          </cell>
          <cell r="M5072">
            <v>11</v>
          </cell>
          <cell r="N5072" t="str">
            <v>CARN-4</v>
          </cell>
          <cell r="O5072" t="str">
            <v/>
          </cell>
          <cell r="P5072" t="str">
            <v/>
          </cell>
          <cell r="Q5072">
            <v>40</v>
          </cell>
          <cell r="R5072" t="str">
            <v>Année Philologique</v>
          </cell>
          <cell r="S5072" t="str">
            <v/>
          </cell>
        </row>
        <row r="5073">
          <cell r="E5073">
            <v>5505</v>
          </cell>
          <cell r="F5073" t="str">
            <v>Logins</v>
          </cell>
          <cell r="G5073" t="str">
            <v>201905</v>
          </cell>
          <cell r="H5073" t="str">
            <v>College of the Holy Cross</v>
          </cell>
          <cell r="I5073" t="str">
            <v>Worcester</v>
          </cell>
          <cell r="J5073" t="str">
            <v>USA</v>
          </cell>
          <cell r="K5073">
            <v>1</v>
          </cell>
          <cell r="L5073" t="str">
            <v>Consortium</v>
          </cell>
          <cell r="M5073">
            <v>11</v>
          </cell>
          <cell r="N5073" t="str">
            <v>CARN-4</v>
          </cell>
          <cell r="O5073" t="str">
            <v/>
          </cell>
          <cell r="P5073" t="str">
            <v/>
          </cell>
          <cell r="Q5073">
            <v>40</v>
          </cell>
          <cell r="R5073" t="str">
            <v>Année Philologique</v>
          </cell>
          <cell r="S5073" t="str">
            <v/>
          </cell>
        </row>
        <row r="5074">
          <cell r="E5074">
            <v>5505</v>
          </cell>
          <cell r="F5074" t="str">
            <v>Logins</v>
          </cell>
          <cell r="G5074" t="str">
            <v>201906</v>
          </cell>
          <cell r="H5074" t="str">
            <v>College of the Holy Cross</v>
          </cell>
          <cell r="I5074" t="str">
            <v>Worcester</v>
          </cell>
          <cell r="J5074" t="str">
            <v>USA</v>
          </cell>
          <cell r="K5074">
            <v>1</v>
          </cell>
          <cell r="L5074" t="str">
            <v>Consortium</v>
          </cell>
          <cell r="M5074">
            <v>11</v>
          </cell>
          <cell r="N5074" t="str">
            <v>CARN-4</v>
          </cell>
          <cell r="O5074" t="str">
            <v/>
          </cell>
          <cell r="P5074" t="str">
            <v/>
          </cell>
          <cell r="Q5074">
            <v>40</v>
          </cell>
          <cell r="R5074" t="str">
            <v>Année Philologique</v>
          </cell>
          <cell r="S5074" t="str">
            <v/>
          </cell>
        </row>
        <row r="5075">
          <cell r="E5075">
            <v>5505</v>
          </cell>
          <cell r="F5075" t="str">
            <v>Logins</v>
          </cell>
          <cell r="G5075" t="str">
            <v>201907</v>
          </cell>
          <cell r="H5075" t="str">
            <v>College of the Holy Cross</v>
          </cell>
          <cell r="I5075" t="str">
            <v>Worcester</v>
          </cell>
          <cell r="J5075" t="str">
            <v>USA</v>
          </cell>
          <cell r="K5075">
            <v>1</v>
          </cell>
          <cell r="L5075" t="str">
            <v>Consortium</v>
          </cell>
          <cell r="M5075">
            <v>11</v>
          </cell>
          <cell r="N5075" t="str">
            <v>CARN-4</v>
          </cell>
          <cell r="O5075" t="str">
            <v/>
          </cell>
          <cell r="P5075" t="str">
            <v/>
          </cell>
          <cell r="Q5075">
            <v>40</v>
          </cell>
          <cell r="R5075" t="str">
            <v>Année Philologique</v>
          </cell>
          <cell r="S5075" t="str">
            <v/>
          </cell>
        </row>
        <row r="5076">
          <cell r="E5076">
            <v>5505</v>
          </cell>
          <cell r="F5076" t="str">
            <v>Logins</v>
          </cell>
          <cell r="G5076" t="str">
            <v>201908</v>
          </cell>
          <cell r="H5076" t="str">
            <v>College of the Holy Cross</v>
          </cell>
          <cell r="I5076" t="str">
            <v>Worcester</v>
          </cell>
          <cell r="J5076" t="str">
            <v>USA</v>
          </cell>
          <cell r="K5076">
            <v>1</v>
          </cell>
          <cell r="L5076" t="str">
            <v>Consortium</v>
          </cell>
          <cell r="M5076">
            <v>11</v>
          </cell>
          <cell r="N5076" t="str">
            <v>CARN-4</v>
          </cell>
          <cell r="O5076" t="str">
            <v/>
          </cell>
          <cell r="P5076" t="str">
            <v/>
          </cell>
          <cell r="Q5076">
            <v>40</v>
          </cell>
          <cell r="R5076" t="str">
            <v>Année Philologique</v>
          </cell>
          <cell r="S5076" t="str">
            <v/>
          </cell>
        </row>
        <row r="5077">
          <cell r="E5077">
            <v>5505</v>
          </cell>
          <cell r="F5077" t="str">
            <v>Logins</v>
          </cell>
          <cell r="G5077" t="str">
            <v>201909</v>
          </cell>
          <cell r="H5077" t="str">
            <v>College of the Holy Cross</v>
          </cell>
          <cell r="I5077" t="str">
            <v>Worcester</v>
          </cell>
          <cell r="J5077" t="str">
            <v>USA</v>
          </cell>
          <cell r="K5077">
            <v>1</v>
          </cell>
          <cell r="L5077" t="str">
            <v>Consortium</v>
          </cell>
          <cell r="M5077">
            <v>11</v>
          </cell>
          <cell r="N5077" t="str">
            <v>CARN-4</v>
          </cell>
          <cell r="O5077" t="str">
            <v/>
          </cell>
          <cell r="P5077" t="str">
            <v/>
          </cell>
          <cell r="Q5077">
            <v>40</v>
          </cell>
          <cell r="R5077" t="str">
            <v>Année Philologique</v>
          </cell>
          <cell r="S5077" t="str">
            <v/>
          </cell>
        </row>
        <row r="5078">
          <cell r="E5078">
            <v>5505</v>
          </cell>
          <cell r="F5078" t="str">
            <v>Logins</v>
          </cell>
          <cell r="G5078" t="str">
            <v>201910</v>
          </cell>
          <cell r="H5078" t="str">
            <v>College of the Holy Cross</v>
          </cell>
          <cell r="I5078" t="str">
            <v>Worcester</v>
          </cell>
          <cell r="J5078" t="str">
            <v>USA</v>
          </cell>
          <cell r="K5078">
            <v>1</v>
          </cell>
          <cell r="L5078" t="str">
            <v>Consortium</v>
          </cell>
          <cell r="M5078">
            <v>11</v>
          </cell>
          <cell r="N5078" t="str">
            <v>CARN-4</v>
          </cell>
          <cell r="O5078" t="str">
            <v/>
          </cell>
          <cell r="P5078" t="str">
            <v/>
          </cell>
          <cell r="Q5078">
            <v>40</v>
          </cell>
          <cell r="R5078" t="str">
            <v>Année Philologique</v>
          </cell>
          <cell r="S5078" t="str">
            <v/>
          </cell>
        </row>
        <row r="5079">
          <cell r="E5079">
            <v>5505</v>
          </cell>
          <cell r="F5079" t="str">
            <v>Logins</v>
          </cell>
          <cell r="G5079" t="str">
            <v>201911</v>
          </cell>
          <cell r="H5079" t="str">
            <v>College of the Holy Cross</v>
          </cell>
          <cell r="I5079" t="str">
            <v>Worcester</v>
          </cell>
          <cell r="J5079" t="str">
            <v>USA</v>
          </cell>
          <cell r="K5079">
            <v>1</v>
          </cell>
          <cell r="L5079" t="str">
            <v>Consortium</v>
          </cell>
          <cell r="M5079">
            <v>11</v>
          </cell>
          <cell r="N5079" t="str">
            <v>CARN-4</v>
          </cell>
          <cell r="O5079" t="str">
            <v/>
          </cell>
          <cell r="P5079" t="str">
            <v/>
          </cell>
          <cell r="Q5079">
            <v>40</v>
          </cell>
          <cell r="R5079" t="str">
            <v>Année Philologique</v>
          </cell>
          <cell r="S5079" t="str">
            <v/>
          </cell>
        </row>
        <row r="5080">
          <cell r="E5080">
            <v>5505</v>
          </cell>
          <cell r="F5080" t="str">
            <v>Logins</v>
          </cell>
          <cell r="G5080" t="str">
            <v>201912</v>
          </cell>
          <cell r="H5080" t="str">
            <v>College of the Holy Cross</v>
          </cell>
          <cell r="I5080" t="str">
            <v>Worcester</v>
          </cell>
          <cell r="J5080" t="str">
            <v>USA</v>
          </cell>
          <cell r="K5080">
            <v>1</v>
          </cell>
          <cell r="L5080" t="str">
            <v>Consortium</v>
          </cell>
          <cell r="M5080">
            <v>11</v>
          </cell>
          <cell r="N5080" t="str">
            <v>CARN-4</v>
          </cell>
          <cell r="O5080" t="str">
            <v/>
          </cell>
          <cell r="P5080" t="str">
            <v/>
          </cell>
          <cell r="Q5080">
            <v>40</v>
          </cell>
          <cell r="R5080" t="str">
            <v>Année Philologique</v>
          </cell>
          <cell r="S5080" t="str">
            <v/>
          </cell>
        </row>
        <row r="5081">
          <cell r="E5081">
            <v>5517</v>
          </cell>
          <cell r="F5081" t="str">
            <v>Logins</v>
          </cell>
          <cell r="G5081" t="str">
            <v>201901</v>
          </cell>
          <cell r="H5081" t="str">
            <v>Sapienza Università di Roma</v>
          </cell>
          <cell r="I5081" t="str">
            <v>Roma</v>
          </cell>
          <cell r="J5081" t="str">
            <v>Italy</v>
          </cell>
          <cell r="K5081">
            <v>2</v>
          </cell>
          <cell r="L5081" t="str">
            <v>Institute</v>
          </cell>
          <cell r="M5081">
            <v>2</v>
          </cell>
          <cell r="N5081" t="str">
            <v>Campus Wide</v>
          </cell>
          <cell r="O5081" t="str">
            <v/>
          </cell>
          <cell r="P5081" t="str">
            <v/>
          </cell>
          <cell r="Q5081">
            <v>50</v>
          </cell>
          <cell r="R5081" t="str">
            <v>Année Philologique</v>
          </cell>
          <cell r="S5081" t="str">
            <v/>
          </cell>
        </row>
        <row r="5082">
          <cell r="E5082">
            <v>5517</v>
          </cell>
          <cell r="F5082" t="str">
            <v>Logins</v>
          </cell>
          <cell r="G5082" t="str">
            <v>201902</v>
          </cell>
          <cell r="H5082" t="str">
            <v>Sapienza Università di Roma</v>
          </cell>
          <cell r="I5082" t="str">
            <v>Roma</v>
          </cell>
          <cell r="J5082" t="str">
            <v>Italy</v>
          </cell>
          <cell r="K5082">
            <v>2</v>
          </cell>
          <cell r="L5082" t="str">
            <v>Institute</v>
          </cell>
          <cell r="M5082">
            <v>2</v>
          </cell>
          <cell r="N5082" t="str">
            <v>Campus Wide</v>
          </cell>
          <cell r="O5082" t="str">
            <v/>
          </cell>
          <cell r="P5082" t="str">
            <v/>
          </cell>
          <cell r="Q5082">
            <v>50</v>
          </cell>
          <cell r="R5082" t="str">
            <v>Année Philologique</v>
          </cell>
          <cell r="S5082" t="str">
            <v/>
          </cell>
        </row>
        <row r="5083">
          <cell r="E5083">
            <v>5517</v>
          </cell>
          <cell r="F5083" t="str">
            <v>Logins</v>
          </cell>
          <cell r="G5083" t="str">
            <v>201903</v>
          </cell>
          <cell r="H5083" t="str">
            <v>Sapienza Università di Roma</v>
          </cell>
          <cell r="I5083" t="str">
            <v>Roma</v>
          </cell>
          <cell r="J5083" t="str">
            <v>Italy</v>
          </cell>
          <cell r="K5083">
            <v>2</v>
          </cell>
          <cell r="L5083" t="str">
            <v>Institute</v>
          </cell>
          <cell r="M5083">
            <v>2</v>
          </cell>
          <cell r="N5083" t="str">
            <v>Campus Wide</v>
          </cell>
          <cell r="O5083" t="str">
            <v/>
          </cell>
          <cell r="P5083" t="str">
            <v/>
          </cell>
          <cell r="Q5083">
            <v>50</v>
          </cell>
          <cell r="R5083" t="str">
            <v>Année Philologique</v>
          </cell>
          <cell r="S5083" t="str">
            <v/>
          </cell>
        </row>
        <row r="5084">
          <cell r="E5084">
            <v>5517</v>
          </cell>
          <cell r="F5084" t="str">
            <v>Logins</v>
          </cell>
          <cell r="G5084" t="str">
            <v>201904</v>
          </cell>
          <cell r="H5084" t="str">
            <v>Sapienza Università di Roma</v>
          </cell>
          <cell r="I5084" t="str">
            <v>Roma</v>
          </cell>
          <cell r="J5084" t="str">
            <v>Italy</v>
          </cell>
          <cell r="K5084">
            <v>2</v>
          </cell>
          <cell r="L5084" t="str">
            <v>Institute</v>
          </cell>
          <cell r="M5084">
            <v>2</v>
          </cell>
          <cell r="N5084" t="str">
            <v>Campus Wide</v>
          </cell>
          <cell r="O5084" t="str">
            <v/>
          </cell>
          <cell r="P5084" t="str">
            <v/>
          </cell>
          <cell r="Q5084">
            <v>50</v>
          </cell>
          <cell r="R5084" t="str">
            <v>Année Philologique</v>
          </cell>
          <cell r="S5084" t="str">
            <v/>
          </cell>
        </row>
        <row r="5085">
          <cell r="E5085">
            <v>5517</v>
          </cell>
          <cell r="F5085" t="str">
            <v>Logins</v>
          </cell>
          <cell r="G5085" t="str">
            <v>201905</v>
          </cell>
          <cell r="H5085" t="str">
            <v>Sapienza Università di Roma</v>
          </cell>
          <cell r="I5085" t="str">
            <v>Roma</v>
          </cell>
          <cell r="J5085" t="str">
            <v>Italy</v>
          </cell>
          <cell r="K5085">
            <v>2</v>
          </cell>
          <cell r="L5085" t="str">
            <v>Institute</v>
          </cell>
          <cell r="M5085">
            <v>2</v>
          </cell>
          <cell r="N5085" t="str">
            <v>Campus Wide</v>
          </cell>
          <cell r="O5085" t="str">
            <v/>
          </cell>
          <cell r="P5085" t="str">
            <v/>
          </cell>
          <cell r="Q5085">
            <v>50</v>
          </cell>
          <cell r="R5085" t="str">
            <v>Année Philologique</v>
          </cell>
          <cell r="S5085" t="str">
            <v/>
          </cell>
        </row>
        <row r="5086">
          <cell r="E5086">
            <v>5517</v>
          </cell>
          <cell r="F5086" t="str">
            <v>Logins</v>
          </cell>
          <cell r="G5086" t="str">
            <v>201906</v>
          </cell>
          <cell r="H5086" t="str">
            <v>Sapienza Università di Roma</v>
          </cell>
          <cell r="I5086" t="str">
            <v>Roma</v>
          </cell>
          <cell r="J5086" t="str">
            <v>Italy</v>
          </cell>
          <cell r="K5086">
            <v>2</v>
          </cell>
          <cell r="L5086" t="str">
            <v>Institute</v>
          </cell>
          <cell r="M5086">
            <v>2</v>
          </cell>
          <cell r="N5086" t="str">
            <v>Campus Wide</v>
          </cell>
          <cell r="O5086" t="str">
            <v/>
          </cell>
          <cell r="P5086" t="str">
            <v/>
          </cell>
          <cell r="Q5086">
            <v>50</v>
          </cell>
          <cell r="R5086" t="str">
            <v>Année Philologique</v>
          </cell>
          <cell r="S5086" t="str">
            <v/>
          </cell>
        </row>
        <row r="5087">
          <cell r="E5087">
            <v>5517</v>
          </cell>
          <cell r="F5087" t="str">
            <v>Logins</v>
          </cell>
          <cell r="G5087" t="str">
            <v>201907</v>
          </cell>
          <cell r="H5087" t="str">
            <v>Sapienza Università di Roma</v>
          </cell>
          <cell r="I5087" t="str">
            <v>Roma</v>
          </cell>
          <cell r="J5087" t="str">
            <v>Italy</v>
          </cell>
          <cell r="K5087">
            <v>2</v>
          </cell>
          <cell r="L5087" t="str">
            <v>Institute</v>
          </cell>
          <cell r="M5087">
            <v>2</v>
          </cell>
          <cell r="N5087" t="str">
            <v>Campus Wide</v>
          </cell>
          <cell r="O5087" t="str">
            <v/>
          </cell>
          <cell r="P5087" t="str">
            <v/>
          </cell>
          <cell r="Q5087">
            <v>50</v>
          </cell>
          <cell r="R5087" t="str">
            <v>Année Philologique</v>
          </cell>
          <cell r="S5087" t="str">
            <v/>
          </cell>
        </row>
        <row r="5088">
          <cell r="E5088">
            <v>5517</v>
          </cell>
          <cell r="F5088" t="str">
            <v>Logins</v>
          </cell>
          <cell r="G5088" t="str">
            <v>201908</v>
          </cell>
          <cell r="H5088" t="str">
            <v>Sapienza Università di Roma</v>
          </cell>
          <cell r="I5088" t="str">
            <v>Roma</v>
          </cell>
          <cell r="J5088" t="str">
            <v>Italy</v>
          </cell>
          <cell r="K5088">
            <v>2</v>
          </cell>
          <cell r="L5088" t="str">
            <v>Institute</v>
          </cell>
          <cell r="M5088">
            <v>2</v>
          </cell>
          <cell r="N5088" t="str">
            <v>Campus Wide</v>
          </cell>
          <cell r="O5088" t="str">
            <v/>
          </cell>
          <cell r="P5088" t="str">
            <v/>
          </cell>
          <cell r="Q5088">
            <v>50</v>
          </cell>
          <cell r="R5088" t="str">
            <v>Année Philologique</v>
          </cell>
          <cell r="S5088" t="str">
            <v/>
          </cell>
        </row>
        <row r="5089">
          <cell r="E5089">
            <v>5517</v>
          </cell>
          <cell r="F5089" t="str">
            <v>Logins</v>
          </cell>
          <cell r="G5089" t="str">
            <v>201909</v>
          </cell>
          <cell r="H5089" t="str">
            <v>Sapienza Università di Roma</v>
          </cell>
          <cell r="I5089" t="str">
            <v>Roma</v>
          </cell>
          <cell r="J5089" t="str">
            <v>Italy</v>
          </cell>
          <cell r="K5089">
            <v>2</v>
          </cell>
          <cell r="L5089" t="str">
            <v>Institute</v>
          </cell>
          <cell r="M5089">
            <v>2</v>
          </cell>
          <cell r="N5089" t="str">
            <v>Campus Wide</v>
          </cell>
          <cell r="O5089" t="str">
            <v/>
          </cell>
          <cell r="P5089" t="str">
            <v/>
          </cell>
          <cell r="Q5089">
            <v>50</v>
          </cell>
          <cell r="R5089" t="str">
            <v>Année Philologique</v>
          </cell>
          <cell r="S5089" t="str">
            <v/>
          </cell>
        </row>
        <row r="5090">
          <cell r="E5090">
            <v>5517</v>
          </cell>
          <cell r="F5090" t="str">
            <v>Logins</v>
          </cell>
          <cell r="G5090" t="str">
            <v>201910</v>
          </cell>
          <cell r="H5090" t="str">
            <v>Sapienza Università di Roma</v>
          </cell>
          <cell r="I5090" t="str">
            <v>Roma</v>
          </cell>
          <cell r="J5090" t="str">
            <v>Italy</v>
          </cell>
          <cell r="K5090">
            <v>2</v>
          </cell>
          <cell r="L5090" t="str">
            <v>Institute</v>
          </cell>
          <cell r="M5090">
            <v>2</v>
          </cell>
          <cell r="N5090" t="str">
            <v>Campus Wide</v>
          </cell>
          <cell r="O5090" t="str">
            <v/>
          </cell>
          <cell r="P5090" t="str">
            <v/>
          </cell>
          <cell r="Q5090">
            <v>50</v>
          </cell>
          <cell r="R5090" t="str">
            <v>Année Philologique</v>
          </cell>
          <cell r="S5090" t="str">
            <v/>
          </cell>
        </row>
        <row r="5091">
          <cell r="E5091">
            <v>5517</v>
          </cell>
          <cell r="F5091" t="str">
            <v>Logins</v>
          </cell>
          <cell r="G5091" t="str">
            <v>201911</v>
          </cell>
          <cell r="H5091" t="str">
            <v>Sapienza Università di Roma</v>
          </cell>
          <cell r="I5091" t="str">
            <v>Roma</v>
          </cell>
          <cell r="J5091" t="str">
            <v>Italy</v>
          </cell>
          <cell r="K5091">
            <v>2</v>
          </cell>
          <cell r="L5091" t="str">
            <v>Institute</v>
          </cell>
          <cell r="M5091">
            <v>2</v>
          </cell>
          <cell r="N5091" t="str">
            <v>Campus Wide</v>
          </cell>
          <cell r="O5091" t="str">
            <v/>
          </cell>
          <cell r="P5091" t="str">
            <v/>
          </cell>
          <cell r="Q5091">
            <v>50</v>
          </cell>
          <cell r="R5091" t="str">
            <v>Année Philologique</v>
          </cell>
          <cell r="S5091" t="str">
            <v/>
          </cell>
        </row>
        <row r="5092">
          <cell r="E5092">
            <v>5517</v>
          </cell>
          <cell r="F5092" t="str">
            <v>Logins</v>
          </cell>
          <cell r="G5092" t="str">
            <v>201912</v>
          </cell>
          <cell r="H5092" t="str">
            <v>Sapienza Università di Roma</v>
          </cell>
          <cell r="I5092" t="str">
            <v>Roma</v>
          </cell>
          <cell r="J5092" t="str">
            <v>Italy</v>
          </cell>
          <cell r="K5092">
            <v>2</v>
          </cell>
          <cell r="L5092" t="str">
            <v>Institute</v>
          </cell>
          <cell r="M5092">
            <v>2</v>
          </cell>
          <cell r="N5092" t="str">
            <v>Campus Wide</v>
          </cell>
          <cell r="O5092" t="str">
            <v/>
          </cell>
          <cell r="P5092" t="str">
            <v/>
          </cell>
          <cell r="Q5092">
            <v>50</v>
          </cell>
          <cell r="R5092" t="str">
            <v>Année Philologique</v>
          </cell>
          <cell r="S5092" t="str">
            <v/>
          </cell>
        </row>
        <row r="5093">
          <cell r="E5093">
            <v>5519</v>
          </cell>
          <cell r="F5093" t="str">
            <v>Logins</v>
          </cell>
          <cell r="G5093" t="str">
            <v>201901</v>
          </cell>
          <cell r="H5093" t="str">
            <v>Austin Peay State University (APSU)</v>
          </cell>
          <cell r="I5093" t="str">
            <v>Clarksville</v>
          </cell>
          <cell r="J5093" t="str">
            <v>USA</v>
          </cell>
          <cell r="K5093">
            <v>2</v>
          </cell>
          <cell r="L5093" t="str">
            <v>Institute</v>
          </cell>
          <cell r="M5093">
            <v>9</v>
          </cell>
          <cell r="N5093" t="str">
            <v>CARN-2</v>
          </cell>
          <cell r="O5093" t="str">
            <v/>
          </cell>
          <cell r="P5093" t="str">
            <v/>
          </cell>
          <cell r="Q5093">
            <v>3</v>
          </cell>
          <cell r="R5093" t="str">
            <v>Année Philologique</v>
          </cell>
          <cell r="S5093" t="str">
            <v/>
          </cell>
        </row>
        <row r="5094">
          <cell r="E5094">
            <v>5519</v>
          </cell>
          <cell r="F5094" t="str">
            <v>Logins</v>
          </cell>
          <cell r="G5094" t="str">
            <v>201902</v>
          </cell>
          <cell r="H5094" t="str">
            <v>Austin Peay State University (APSU)</v>
          </cell>
          <cell r="I5094" t="str">
            <v>Clarksville</v>
          </cell>
          <cell r="J5094" t="str">
            <v>USA</v>
          </cell>
          <cell r="K5094">
            <v>2</v>
          </cell>
          <cell r="L5094" t="str">
            <v>Institute</v>
          </cell>
          <cell r="M5094">
            <v>9</v>
          </cell>
          <cell r="N5094" t="str">
            <v>CARN-2</v>
          </cell>
          <cell r="O5094" t="str">
            <v/>
          </cell>
          <cell r="P5094" t="str">
            <v/>
          </cell>
          <cell r="Q5094">
            <v>3</v>
          </cell>
          <cell r="R5094" t="str">
            <v>Année Philologique</v>
          </cell>
          <cell r="S5094" t="str">
            <v/>
          </cell>
        </row>
        <row r="5095">
          <cell r="E5095">
            <v>5519</v>
          </cell>
          <cell r="F5095" t="str">
            <v>Logins</v>
          </cell>
          <cell r="G5095" t="str">
            <v>201903</v>
          </cell>
          <cell r="H5095" t="str">
            <v>Austin Peay State University (APSU)</v>
          </cell>
          <cell r="I5095" t="str">
            <v>Clarksville</v>
          </cell>
          <cell r="J5095" t="str">
            <v>USA</v>
          </cell>
          <cell r="K5095">
            <v>2</v>
          </cell>
          <cell r="L5095" t="str">
            <v>Institute</v>
          </cell>
          <cell r="M5095">
            <v>9</v>
          </cell>
          <cell r="N5095" t="str">
            <v>CARN-2</v>
          </cell>
          <cell r="O5095" t="str">
            <v/>
          </cell>
          <cell r="P5095" t="str">
            <v/>
          </cell>
          <cell r="Q5095">
            <v>3</v>
          </cell>
          <cell r="R5095" t="str">
            <v>Année Philologique</v>
          </cell>
          <cell r="S5095" t="str">
            <v/>
          </cell>
        </row>
        <row r="5096">
          <cell r="E5096">
            <v>5519</v>
          </cell>
          <cell r="F5096" t="str">
            <v>Logins</v>
          </cell>
          <cell r="G5096" t="str">
            <v>201904</v>
          </cell>
          <cell r="H5096" t="str">
            <v>Austin Peay State University (APSU)</v>
          </cell>
          <cell r="I5096" t="str">
            <v>Clarksville</v>
          </cell>
          <cell r="J5096" t="str">
            <v>USA</v>
          </cell>
          <cell r="K5096">
            <v>2</v>
          </cell>
          <cell r="L5096" t="str">
            <v>Institute</v>
          </cell>
          <cell r="M5096">
            <v>9</v>
          </cell>
          <cell r="N5096" t="str">
            <v>CARN-2</v>
          </cell>
          <cell r="O5096" t="str">
            <v/>
          </cell>
          <cell r="P5096" t="str">
            <v/>
          </cell>
          <cell r="Q5096">
            <v>3</v>
          </cell>
          <cell r="R5096" t="str">
            <v>Année Philologique</v>
          </cell>
          <cell r="S5096" t="str">
            <v/>
          </cell>
        </row>
        <row r="5097">
          <cell r="E5097">
            <v>5519</v>
          </cell>
          <cell r="F5097" t="str">
            <v>Logins</v>
          </cell>
          <cell r="G5097" t="str">
            <v>201905</v>
          </cell>
          <cell r="H5097" t="str">
            <v>Austin Peay State University (APSU)</v>
          </cell>
          <cell r="I5097" t="str">
            <v>Clarksville</v>
          </cell>
          <cell r="J5097" t="str">
            <v>USA</v>
          </cell>
          <cell r="K5097">
            <v>2</v>
          </cell>
          <cell r="L5097" t="str">
            <v>Institute</v>
          </cell>
          <cell r="M5097">
            <v>9</v>
          </cell>
          <cell r="N5097" t="str">
            <v>CARN-2</v>
          </cell>
          <cell r="O5097" t="str">
            <v/>
          </cell>
          <cell r="P5097" t="str">
            <v/>
          </cell>
          <cell r="Q5097">
            <v>3</v>
          </cell>
          <cell r="R5097" t="str">
            <v>Année Philologique</v>
          </cell>
          <cell r="S5097" t="str">
            <v/>
          </cell>
        </row>
        <row r="5098">
          <cell r="E5098">
            <v>5519</v>
          </cell>
          <cell r="F5098" t="str">
            <v>Logins</v>
          </cell>
          <cell r="G5098" t="str">
            <v>201908</v>
          </cell>
          <cell r="H5098" t="str">
            <v>Austin Peay State University (APSU)</v>
          </cell>
          <cell r="I5098" t="str">
            <v>Clarksville</v>
          </cell>
          <cell r="J5098" t="str">
            <v>USA</v>
          </cell>
          <cell r="K5098">
            <v>2</v>
          </cell>
          <cell r="L5098" t="str">
            <v>Institute</v>
          </cell>
          <cell r="M5098">
            <v>9</v>
          </cell>
          <cell r="N5098" t="str">
            <v>CARN-2</v>
          </cell>
          <cell r="O5098" t="str">
            <v/>
          </cell>
          <cell r="P5098" t="str">
            <v/>
          </cell>
          <cell r="Q5098">
            <v>3</v>
          </cell>
          <cell r="R5098" t="str">
            <v>Année Philologique</v>
          </cell>
          <cell r="S5098" t="str">
            <v/>
          </cell>
        </row>
        <row r="5099">
          <cell r="E5099">
            <v>5519</v>
          </cell>
          <cell r="F5099" t="str">
            <v>Logins</v>
          </cell>
          <cell r="G5099" t="str">
            <v>201909</v>
          </cell>
          <cell r="H5099" t="str">
            <v>Austin Peay State University (APSU)</v>
          </cell>
          <cell r="I5099" t="str">
            <v>Clarksville</v>
          </cell>
          <cell r="J5099" t="str">
            <v>USA</v>
          </cell>
          <cell r="K5099">
            <v>2</v>
          </cell>
          <cell r="L5099" t="str">
            <v>Institute</v>
          </cell>
          <cell r="M5099">
            <v>9</v>
          </cell>
          <cell r="N5099" t="str">
            <v>CARN-2</v>
          </cell>
          <cell r="O5099" t="str">
            <v/>
          </cell>
          <cell r="P5099" t="str">
            <v/>
          </cell>
          <cell r="Q5099">
            <v>3</v>
          </cell>
          <cell r="R5099" t="str">
            <v>Année Philologique</v>
          </cell>
          <cell r="S5099" t="str">
            <v/>
          </cell>
        </row>
        <row r="5100">
          <cell r="E5100">
            <v>5519</v>
          </cell>
          <cell r="F5100" t="str">
            <v>Logins</v>
          </cell>
          <cell r="G5100" t="str">
            <v>201910</v>
          </cell>
          <cell r="H5100" t="str">
            <v>Austin Peay State University (APSU)</v>
          </cell>
          <cell r="I5100" t="str">
            <v>Clarksville</v>
          </cell>
          <cell r="J5100" t="str">
            <v>USA</v>
          </cell>
          <cell r="K5100">
            <v>2</v>
          </cell>
          <cell r="L5100" t="str">
            <v>Institute</v>
          </cell>
          <cell r="M5100">
            <v>9</v>
          </cell>
          <cell r="N5100" t="str">
            <v>CARN-2</v>
          </cell>
          <cell r="O5100" t="str">
            <v/>
          </cell>
          <cell r="P5100" t="str">
            <v/>
          </cell>
          <cell r="Q5100">
            <v>3</v>
          </cell>
          <cell r="R5100" t="str">
            <v>Année Philologique</v>
          </cell>
          <cell r="S5100" t="str">
            <v/>
          </cell>
        </row>
        <row r="5101">
          <cell r="E5101">
            <v>5519</v>
          </cell>
          <cell r="F5101" t="str">
            <v>Logins</v>
          </cell>
          <cell r="G5101" t="str">
            <v>201911</v>
          </cell>
          <cell r="H5101" t="str">
            <v>Austin Peay State University (APSU)</v>
          </cell>
          <cell r="I5101" t="str">
            <v>Clarksville</v>
          </cell>
          <cell r="J5101" t="str">
            <v>USA</v>
          </cell>
          <cell r="K5101">
            <v>2</v>
          </cell>
          <cell r="L5101" t="str">
            <v>Institute</v>
          </cell>
          <cell r="M5101">
            <v>9</v>
          </cell>
          <cell r="N5101" t="str">
            <v>CARN-2</v>
          </cell>
          <cell r="O5101" t="str">
            <v/>
          </cell>
          <cell r="P5101" t="str">
            <v/>
          </cell>
          <cell r="Q5101">
            <v>3</v>
          </cell>
          <cell r="R5101" t="str">
            <v>Année Philologique</v>
          </cell>
          <cell r="S5101" t="str">
            <v/>
          </cell>
        </row>
        <row r="5102">
          <cell r="E5102">
            <v>5519</v>
          </cell>
          <cell r="F5102" t="str">
            <v>Logins</v>
          </cell>
          <cell r="G5102" t="str">
            <v>201912</v>
          </cell>
          <cell r="H5102" t="str">
            <v>Austin Peay State University (APSU)</v>
          </cell>
          <cell r="I5102" t="str">
            <v>Clarksville</v>
          </cell>
          <cell r="J5102" t="str">
            <v>USA</v>
          </cell>
          <cell r="K5102">
            <v>2</v>
          </cell>
          <cell r="L5102" t="str">
            <v>Institute</v>
          </cell>
          <cell r="M5102">
            <v>9</v>
          </cell>
          <cell r="N5102" t="str">
            <v>CARN-2</v>
          </cell>
          <cell r="O5102" t="str">
            <v/>
          </cell>
          <cell r="P5102" t="str">
            <v/>
          </cell>
          <cell r="Q5102">
            <v>3</v>
          </cell>
          <cell r="R5102" t="str">
            <v>Année Philologique</v>
          </cell>
          <cell r="S5102" t="str">
            <v/>
          </cell>
        </row>
        <row r="5103">
          <cell r="E5103">
            <v>5527</v>
          </cell>
          <cell r="F5103" t="str">
            <v>Logins</v>
          </cell>
          <cell r="G5103" t="str">
            <v>201901</v>
          </cell>
          <cell r="H5103" t="str">
            <v>Wheaton College</v>
          </cell>
          <cell r="I5103" t="str">
            <v>Wheaton (IL)</v>
          </cell>
          <cell r="J5103" t="str">
            <v>USA</v>
          </cell>
          <cell r="K5103">
            <v>2</v>
          </cell>
          <cell r="L5103" t="str">
            <v>Institute</v>
          </cell>
          <cell r="M5103">
            <v>11</v>
          </cell>
          <cell r="N5103" t="str">
            <v>CARN-4</v>
          </cell>
          <cell r="O5103" t="str">
            <v/>
          </cell>
          <cell r="P5103" t="str">
            <v/>
          </cell>
          <cell r="Q5103">
            <v>2</v>
          </cell>
          <cell r="R5103" t="str">
            <v>Année Philologique</v>
          </cell>
          <cell r="S5103" t="str">
            <v/>
          </cell>
        </row>
        <row r="5104">
          <cell r="E5104">
            <v>5527</v>
          </cell>
          <cell r="F5104" t="str">
            <v>Logins</v>
          </cell>
          <cell r="G5104" t="str">
            <v>201902</v>
          </cell>
          <cell r="H5104" t="str">
            <v>Wheaton College</v>
          </cell>
          <cell r="I5104" t="str">
            <v>Wheaton (IL)</v>
          </cell>
          <cell r="J5104" t="str">
            <v>USA</v>
          </cell>
          <cell r="K5104">
            <v>2</v>
          </cell>
          <cell r="L5104" t="str">
            <v>Institute</v>
          </cell>
          <cell r="M5104">
            <v>11</v>
          </cell>
          <cell r="N5104" t="str">
            <v>CARN-4</v>
          </cell>
          <cell r="O5104" t="str">
            <v/>
          </cell>
          <cell r="P5104" t="str">
            <v/>
          </cell>
          <cell r="Q5104">
            <v>2</v>
          </cell>
          <cell r="R5104" t="str">
            <v>Année Philologique</v>
          </cell>
          <cell r="S5104" t="str">
            <v/>
          </cell>
        </row>
        <row r="5105">
          <cell r="E5105">
            <v>5527</v>
          </cell>
          <cell r="F5105" t="str">
            <v>Logins</v>
          </cell>
          <cell r="G5105" t="str">
            <v>201903</v>
          </cell>
          <cell r="H5105" t="str">
            <v>Wheaton College</v>
          </cell>
          <cell r="I5105" t="str">
            <v>Wheaton (IL)</v>
          </cell>
          <cell r="J5105" t="str">
            <v>USA</v>
          </cell>
          <cell r="K5105">
            <v>2</v>
          </cell>
          <cell r="L5105" t="str">
            <v>Institute</v>
          </cell>
          <cell r="M5105">
            <v>11</v>
          </cell>
          <cell r="N5105" t="str">
            <v>CARN-4</v>
          </cell>
          <cell r="O5105" t="str">
            <v/>
          </cell>
          <cell r="P5105" t="str">
            <v/>
          </cell>
          <cell r="Q5105">
            <v>2</v>
          </cell>
          <cell r="R5105" t="str">
            <v>Année Philologique</v>
          </cell>
          <cell r="S5105" t="str">
            <v/>
          </cell>
        </row>
        <row r="5106">
          <cell r="E5106">
            <v>5527</v>
          </cell>
          <cell r="F5106" t="str">
            <v>Logins</v>
          </cell>
          <cell r="G5106" t="str">
            <v>201904</v>
          </cell>
          <cell r="H5106" t="str">
            <v>Wheaton College</v>
          </cell>
          <cell r="I5106" t="str">
            <v>Wheaton (IL)</v>
          </cell>
          <cell r="J5106" t="str">
            <v>USA</v>
          </cell>
          <cell r="K5106">
            <v>2</v>
          </cell>
          <cell r="L5106" t="str">
            <v>Institute</v>
          </cell>
          <cell r="M5106">
            <v>11</v>
          </cell>
          <cell r="N5106" t="str">
            <v>CARN-4</v>
          </cell>
          <cell r="O5106" t="str">
            <v/>
          </cell>
          <cell r="P5106" t="str">
            <v/>
          </cell>
          <cell r="Q5106">
            <v>2</v>
          </cell>
          <cell r="R5106" t="str">
            <v>Année Philologique</v>
          </cell>
          <cell r="S5106" t="str">
            <v/>
          </cell>
        </row>
        <row r="5107">
          <cell r="E5107">
            <v>5527</v>
          </cell>
          <cell r="F5107" t="str">
            <v>Logins</v>
          </cell>
          <cell r="G5107" t="str">
            <v>201905</v>
          </cell>
          <cell r="H5107" t="str">
            <v>Wheaton College</v>
          </cell>
          <cell r="I5107" t="str">
            <v>Wheaton (IL)</v>
          </cell>
          <cell r="J5107" t="str">
            <v>USA</v>
          </cell>
          <cell r="K5107">
            <v>2</v>
          </cell>
          <cell r="L5107" t="str">
            <v>Institute</v>
          </cell>
          <cell r="M5107">
            <v>11</v>
          </cell>
          <cell r="N5107" t="str">
            <v>CARN-4</v>
          </cell>
          <cell r="O5107" t="str">
            <v/>
          </cell>
          <cell r="P5107" t="str">
            <v/>
          </cell>
          <cell r="Q5107">
            <v>2</v>
          </cell>
          <cell r="R5107" t="str">
            <v>Année Philologique</v>
          </cell>
          <cell r="S5107" t="str">
            <v/>
          </cell>
        </row>
        <row r="5108">
          <cell r="E5108">
            <v>5527</v>
          </cell>
          <cell r="F5108" t="str">
            <v>Logins</v>
          </cell>
          <cell r="G5108" t="str">
            <v>201906</v>
          </cell>
          <cell r="H5108" t="str">
            <v>Wheaton College</v>
          </cell>
          <cell r="I5108" t="str">
            <v>Wheaton (IL)</v>
          </cell>
          <cell r="J5108" t="str">
            <v>USA</v>
          </cell>
          <cell r="K5108">
            <v>2</v>
          </cell>
          <cell r="L5108" t="str">
            <v>Institute</v>
          </cell>
          <cell r="M5108">
            <v>11</v>
          </cell>
          <cell r="N5108" t="str">
            <v>CARN-4</v>
          </cell>
          <cell r="O5108" t="str">
            <v/>
          </cell>
          <cell r="P5108" t="str">
            <v/>
          </cell>
          <cell r="Q5108">
            <v>2</v>
          </cell>
          <cell r="R5108" t="str">
            <v>Année Philologique</v>
          </cell>
          <cell r="S5108" t="str">
            <v/>
          </cell>
        </row>
        <row r="5109">
          <cell r="E5109">
            <v>5527</v>
          </cell>
          <cell r="F5109" t="str">
            <v>Logins</v>
          </cell>
          <cell r="G5109" t="str">
            <v>201907</v>
          </cell>
          <cell r="H5109" t="str">
            <v>Wheaton College</v>
          </cell>
          <cell r="I5109" t="str">
            <v>Wheaton (IL)</v>
          </cell>
          <cell r="J5109" t="str">
            <v>USA</v>
          </cell>
          <cell r="K5109">
            <v>2</v>
          </cell>
          <cell r="L5109" t="str">
            <v>Institute</v>
          </cell>
          <cell r="M5109">
            <v>11</v>
          </cell>
          <cell r="N5109" t="str">
            <v>CARN-4</v>
          </cell>
          <cell r="O5109" t="str">
            <v/>
          </cell>
          <cell r="P5109" t="str">
            <v/>
          </cell>
          <cell r="Q5109">
            <v>2</v>
          </cell>
          <cell r="R5109" t="str">
            <v>Année Philologique</v>
          </cell>
          <cell r="S5109" t="str">
            <v/>
          </cell>
        </row>
        <row r="5110">
          <cell r="E5110">
            <v>5527</v>
          </cell>
          <cell r="F5110" t="str">
            <v>Logins</v>
          </cell>
          <cell r="G5110" t="str">
            <v>201908</v>
          </cell>
          <cell r="H5110" t="str">
            <v>Wheaton College</v>
          </cell>
          <cell r="I5110" t="str">
            <v>Wheaton (IL)</v>
          </cell>
          <cell r="J5110" t="str">
            <v>USA</v>
          </cell>
          <cell r="K5110">
            <v>2</v>
          </cell>
          <cell r="L5110" t="str">
            <v>Institute</v>
          </cell>
          <cell r="M5110">
            <v>11</v>
          </cell>
          <cell r="N5110" t="str">
            <v>CARN-4</v>
          </cell>
          <cell r="O5110" t="str">
            <v/>
          </cell>
          <cell r="P5110" t="str">
            <v/>
          </cell>
          <cell r="Q5110">
            <v>2</v>
          </cell>
          <cell r="R5110" t="str">
            <v>Année Philologique</v>
          </cell>
          <cell r="S5110" t="str">
            <v/>
          </cell>
        </row>
        <row r="5111">
          <cell r="E5111">
            <v>5527</v>
          </cell>
          <cell r="F5111" t="str">
            <v>Logins</v>
          </cell>
          <cell r="G5111" t="str">
            <v>201909</v>
          </cell>
          <cell r="H5111" t="str">
            <v>Wheaton College</v>
          </cell>
          <cell r="I5111" t="str">
            <v>Wheaton (IL)</v>
          </cell>
          <cell r="J5111" t="str">
            <v>USA</v>
          </cell>
          <cell r="K5111">
            <v>2</v>
          </cell>
          <cell r="L5111" t="str">
            <v>Institute</v>
          </cell>
          <cell r="M5111">
            <v>11</v>
          </cell>
          <cell r="N5111" t="str">
            <v>CARN-4</v>
          </cell>
          <cell r="O5111" t="str">
            <v/>
          </cell>
          <cell r="P5111" t="str">
            <v/>
          </cell>
          <cell r="Q5111">
            <v>2</v>
          </cell>
          <cell r="R5111" t="str">
            <v>Année Philologique</v>
          </cell>
          <cell r="S5111" t="str">
            <v/>
          </cell>
        </row>
        <row r="5112">
          <cell r="E5112">
            <v>5527</v>
          </cell>
          <cell r="F5112" t="str">
            <v>Logins</v>
          </cell>
          <cell r="G5112" t="str">
            <v>201910</v>
          </cell>
          <cell r="H5112" t="str">
            <v>Wheaton College</v>
          </cell>
          <cell r="I5112" t="str">
            <v>Wheaton (IL)</v>
          </cell>
          <cell r="J5112" t="str">
            <v>USA</v>
          </cell>
          <cell r="K5112">
            <v>2</v>
          </cell>
          <cell r="L5112" t="str">
            <v>Institute</v>
          </cell>
          <cell r="M5112">
            <v>11</v>
          </cell>
          <cell r="N5112" t="str">
            <v>CARN-4</v>
          </cell>
          <cell r="O5112" t="str">
            <v/>
          </cell>
          <cell r="P5112" t="str">
            <v/>
          </cell>
          <cell r="Q5112">
            <v>2</v>
          </cell>
          <cell r="R5112" t="str">
            <v>Année Philologique</v>
          </cell>
          <cell r="S5112" t="str">
            <v/>
          </cell>
        </row>
        <row r="5113">
          <cell r="E5113">
            <v>5527</v>
          </cell>
          <cell r="F5113" t="str">
            <v>Logins</v>
          </cell>
          <cell r="G5113" t="str">
            <v>201911</v>
          </cell>
          <cell r="H5113" t="str">
            <v>Wheaton College</v>
          </cell>
          <cell r="I5113" t="str">
            <v>Wheaton (IL)</v>
          </cell>
          <cell r="J5113" t="str">
            <v>USA</v>
          </cell>
          <cell r="K5113">
            <v>2</v>
          </cell>
          <cell r="L5113" t="str">
            <v>Institute</v>
          </cell>
          <cell r="M5113">
            <v>11</v>
          </cell>
          <cell r="N5113" t="str">
            <v>CARN-4</v>
          </cell>
          <cell r="O5113" t="str">
            <v/>
          </cell>
          <cell r="P5113" t="str">
            <v/>
          </cell>
          <cell r="Q5113">
            <v>2</v>
          </cell>
          <cell r="R5113" t="str">
            <v>Année Philologique</v>
          </cell>
          <cell r="S5113" t="str">
            <v/>
          </cell>
        </row>
        <row r="5114">
          <cell r="E5114">
            <v>5527</v>
          </cell>
          <cell r="F5114" t="str">
            <v>Logins</v>
          </cell>
          <cell r="G5114" t="str">
            <v>201912</v>
          </cell>
          <cell r="H5114" t="str">
            <v>Wheaton College</v>
          </cell>
          <cell r="I5114" t="str">
            <v>Wheaton (IL)</v>
          </cell>
          <cell r="J5114" t="str">
            <v>USA</v>
          </cell>
          <cell r="K5114">
            <v>2</v>
          </cell>
          <cell r="L5114" t="str">
            <v>Institute</v>
          </cell>
          <cell r="M5114">
            <v>11</v>
          </cell>
          <cell r="N5114" t="str">
            <v>CARN-4</v>
          </cell>
          <cell r="O5114" t="str">
            <v/>
          </cell>
          <cell r="P5114" t="str">
            <v/>
          </cell>
          <cell r="Q5114">
            <v>2</v>
          </cell>
          <cell r="R5114" t="str">
            <v>Année Philologique</v>
          </cell>
          <cell r="S5114" t="str">
            <v/>
          </cell>
        </row>
        <row r="5115">
          <cell r="E5115">
            <v>5551</v>
          </cell>
          <cell r="F5115" t="str">
            <v>Logins</v>
          </cell>
          <cell r="G5115" t="str">
            <v>201902</v>
          </cell>
          <cell r="H5115" t="str">
            <v>University of Wyoming</v>
          </cell>
          <cell r="I5115" t="str">
            <v>Laramie</v>
          </cell>
          <cell r="J5115" t="str">
            <v>USA</v>
          </cell>
          <cell r="K5115">
            <v>1</v>
          </cell>
          <cell r="L5115" t="str">
            <v>Consortium</v>
          </cell>
          <cell r="M5115">
            <v>8</v>
          </cell>
          <cell r="N5115" t="str">
            <v>CARN-1</v>
          </cell>
          <cell r="O5115" t="str">
            <v/>
          </cell>
          <cell r="P5115" t="str">
            <v/>
          </cell>
          <cell r="Q5115">
            <v>40</v>
          </cell>
          <cell r="R5115" t="str">
            <v>Année Philologique</v>
          </cell>
          <cell r="S5115" t="str">
            <v/>
          </cell>
        </row>
        <row r="5116">
          <cell r="E5116">
            <v>5551</v>
          </cell>
          <cell r="F5116" t="str">
            <v>Logins</v>
          </cell>
          <cell r="G5116" t="str">
            <v>201903</v>
          </cell>
          <cell r="H5116" t="str">
            <v>University of Wyoming</v>
          </cell>
          <cell r="I5116" t="str">
            <v>Laramie</v>
          </cell>
          <cell r="J5116" t="str">
            <v>USA</v>
          </cell>
          <cell r="K5116">
            <v>1</v>
          </cell>
          <cell r="L5116" t="str">
            <v>Consortium</v>
          </cell>
          <cell r="M5116">
            <v>8</v>
          </cell>
          <cell r="N5116" t="str">
            <v>CARN-1</v>
          </cell>
          <cell r="O5116" t="str">
            <v/>
          </cell>
          <cell r="P5116" t="str">
            <v/>
          </cell>
          <cell r="Q5116">
            <v>40</v>
          </cell>
          <cell r="R5116" t="str">
            <v>Année Philologique</v>
          </cell>
          <cell r="S5116" t="str">
            <v/>
          </cell>
        </row>
        <row r="5117">
          <cell r="E5117">
            <v>5551</v>
          </cell>
          <cell r="F5117" t="str">
            <v>Logins</v>
          </cell>
          <cell r="G5117" t="str">
            <v>201904</v>
          </cell>
          <cell r="H5117" t="str">
            <v>University of Wyoming</v>
          </cell>
          <cell r="I5117" t="str">
            <v>Laramie</v>
          </cell>
          <cell r="J5117" t="str">
            <v>USA</v>
          </cell>
          <cell r="K5117">
            <v>1</v>
          </cell>
          <cell r="L5117" t="str">
            <v>Consortium</v>
          </cell>
          <cell r="M5117">
            <v>8</v>
          </cell>
          <cell r="N5117" t="str">
            <v>CARN-1</v>
          </cell>
          <cell r="O5117" t="str">
            <v/>
          </cell>
          <cell r="P5117" t="str">
            <v/>
          </cell>
          <cell r="Q5117">
            <v>40</v>
          </cell>
          <cell r="R5117" t="str">
            <v>Année Philologique</v>
          </cell>
          <cell r="S5117" t="str">
            <v/>
          </cell>
        </row>
        <row r="5118">
          <cell r="E5118">
            <v>5551</v>
          </cell>
          <cell r="F5118" t="str">
            <v>Logins</v>
          </cell>
          <cell r="G5118" t="str">
            <v>201910</v>
          </cell>
          <cell r="H5118" t="str">
            <v>University of Wyoming</v>
          </cell>
          <cell r="I5118" t="str">
            <v>Laramie</v>
          </cell>
          <cell r="J5118" t="str">
            <v>USA</v>
          </cell>
          <cell r="K5118">
            <v>1</v>
          </cell>
          <cell r="L5118" t="str">
            <v>Consortium</v>
          </cell>
          <cell r="M5118">
            <v>8</v>
          </cell>
          <cell r="N5118" t="str">
            <v>CARN-1</v>
          </cell>
          <cell r="O5118" t="str">
            <v/>
          </cell>
          <cell r="P5118" t="str">
            <v/>
          </cell>
          <cell r="Q5118">
            <v>40</v>
          </cell>
          <cell r="R5118" t="str">
            <v>Année Philologique</v>
          </cell>
          <cell r="S5118" t="str">
            <v/>
          </cell>
        </row>
        <row r="5119">
          <cell r="E5119">
            <v>5551</v>
          </cell>
          <cell r="F5119" t="str">
            <v>Logins</v>
          </cell>
          <cell r="G5119" t="str">
            <v>201911</v>
          </cell>
          <cell r="H5119" t="str">
            <v>University of Wyoming</v>
          </cell>
          <cell r="I5119" t="str">
            <v>Laramie</v>
          </cell>
          <cell r="J5119" t="str">
            <v>USA</v>
          </cell>
          <cell r="K5119">
            <v>1</v>
          </cell>
          <cell r="L5119" t="str">
            <v>Consortium</v>
          </cell>
          <cell r="M5119">
            <v>8</v>
          </cell>
          <cell r="N5119" t="str">
            <v>CARN-1</v>
          </cell>
          <cell r="O5119" t="str">
            <v/>
          </cell>
          <cell r="P5119" t="str">
            <v/>
          </cell>
          <cell r="Q5119">
            <v>40</v>
          </cell>
          <cell r="R5119" t="str">
            <v>Année Philologique</v>
          </cell>
          <cell r="S5119" t="str">
            <v/>
          </cell>
        </row>
        <row r="5120">
          <cell r="E5120">
            <v>5588</v>
          </cell>
          <cell r="F5120" t="str">
            <v>Logins</v>
          </cell>
          <cell r="G5120" t="str">
            <v>201901</v>
          </cell>
          <cell r="H5120" t="str">
            <v>Hungarian Academy of Sciences (MTA)</v>
          </cell>
          <cell r="I5120" t="str">
            <v>Budapest</v>
          </cell>
          <cell r="J5120" t="str">
            <v>Hungary</v>
          </cell>
          <cell r="K5120">
            <v>2</v>
          </cell>
          <cell r="L5120" t="str">
            <v>Institute</v>
          </cell>
          <cell r="M5120">
            <v>3</v>
          </cell>
          <cell r="N5120" t="str">
            <v>Standard</v>
          </cell>
          <cell r="O5120" t="str">
            <v/>
          </cell>
          <cell r="P5120" t="str">
            <v/>
          </cell>
          <cell r="Q5120">
            <v>3</v>
          </cell>
          <cell r="R5120" t="str">
            <v>Année Philologique</v>
          </cell>
          <cell r="S5120" t="str">
            <v/>
          </cell>
        </row>
        <row r="5121">
          <cell r="E5121">
            <v>5588</v>
          </cell>
          <cell r="F5121" t="str">
            <v>Logins</v>
          </cell>
          <cell r="G5121" t="str">
            <v>201902</v>
          </cell>
          <cell r="H5121" t="str">
            <v>Hungarian Academy of Sciences (MTA)</v>
          </cell>
          <cell r="I5121" t="str">
            <v>Budapest</v>
          </cell>
          <cell r="J5121" t="str">
            <v>Hungary</v>
          </cell>
          <cell r="K5121">
            <v>2</v>
          </cell>
          <cell r="L5121" t="str">
            <v>Institute</v>
          </cell>
          <cell r="M5121">
            <v>3</v>
          </cell>
          <cell r="N5121" t="str">
            <v>Standard</v>
          </cell>
          <cell r="O5121" t="str">
            <v/>
          </cell>
          <cell r="P5121" t="str">
            <v/>
          </cell>
          <cell r="Q5121">
            <v>3</v>
          </cell>
          <cell r="R5121" t="str">
            <v>Année Philologique</v>
          </cell>
          <cell r="S5121" t="str">
            <v/>
          </cell>
        </row>
        <row r="5122">
          <cell r="E5122">
            <v>5588</v>
          </cell>
          <cell r="F5122" t="str">
            <v>Logins</v>
          </cell>
          <cell r="G5122" t="str">
            <v>201903</v>
          </cell>
          <cell r="H5122" t="str">
            <v>Hungarian Academy of Sciences (MTA)</v>
          </cell>
          <cell r="I5122" t="str">
            <v>Budapest</v>
          </cell>
          <cell r="J5122" t="str">
            <v>Hungary</v>
          </cell>
          <cell r="K5122">
            <v>2</v>
          </cell>
          <cell r="L5122" t="str">
            <v>Institute</v>
          </cell>
          <cell r="M5122">
            <v>3</v>
          </cell>
          <cell r="N5122" t="str">
            <v>Standard</v>
          </cell>
          <cell r="O5122" t="str">
            <v/>
          </cell>
          <cell r="P5122" t="str">
            <v/>
          </cell>
          <cell r="Q5122">
            <v>3</v>
          </cell>
          <cell r="R5122" t="str">
            <v>Année Philologique</v>
          </cell>
          <cell r="S5122" t="str">
            <v/>
          </cell>
        </row>
        <row r="5123">
          <cell r="E5123">
            <v>5588</v>
          </cell>
          <cell r="F5123" t="str">
            <v>Logins</v>
          </cell>
          <cell r="G5123" t="str">
            <v>201904</v>
          </cell>
          <cell r="H5123" t="str">
            <v>Hungarian Academy of Sciences (MTA)</v>
          </cell>
          <cell r="I5123" t="str">
            <v>Budapest</v>
          </cell>
          <cell r="J5123" t="str">
            <v>Hungary</v>
          </cell>
          <cell r="K5123">
            <v>2</v>
          </cell>
          <cell r="L5123" t="str">
            <v>Institute</v>
          </cell>
          <cell r="M5123">
            <v>3</v>
          </cell>
          <cell r="N5123" t="str">
            <v>Standard</v>
          </cell>
          <cell r="O5123" t="str">
            <v/>
          </cell>
          <cell r="P5123" t="str">
            <v/>
          </cell>
          <cell r="Q5123">
            <v>3</v>
          </cell>
          <cell r="R5123" t="str">
            <v>Année Philologique</v>
          </cell>
          <cell r="S5123" t="str">
            <v/>
          </cell>
        </row>
        <row r="5124">
          <cell r="E5124">
            <v>5588</v>
          </cell>
          <cell r="F5124" t="str">
            <v>Logins</v>
          </cell>
          <cell r="G5124" t="str">
            <v>201905</v>
          </cell>
          <cell r="H5124" t="str">
            <v>Hungarian Academy of Sciences (MTA)</v>
          </cell>
          <cell r="I5124" t="str">
            <v>Budapest</v>
          </cell>
          <cell r="J5124" t="str">
            <v>Hungary</v>
          </cell>
          <cell r="K5124">
            <v>2</v>
          </cell>
          <cell r="L5124" t="str">
            <v>Institute</v>
          </cell>
          <cell r="M5124">
            <v>3</v>
          </cell>
          <cell r="N5124" t="str">
            <v>Standard</v>
          </cell>
          <cell r="O5124" t="str">
            <v/>
          </cell>
          <cell r="P5124" t="str">
            <v/>
          </cell>
          <cell r="Q5124">
            <v>3</v>
          </cell>
          <cell r="R5124" t="str">
            <v>Année Philologique</v>
          </cell>
          <cell r="S5124" t="str">
            <v/>
          </cell>
        </row>
        <row r="5125">
          <cell r="E5125">
            <v>5588</v>
          </cell>
          <cell r="F5125" t="str">
            <v>Logins</v>
          </cell>
          <cell r="G5125" t="str">
            <v>201906</v>
          </cell>
          <cell r="H5125" t="str">
            <v>Hungarian Academy of Sciences (MTA)</v>
          </cell>
          <cell r="I5125" t="str">
            <v>Budapest</v>
          </cell>
          <cell r="J5125" t="str">
            <v>Hungary</v>
          </cell>
          <cell r="K5125">
            <v>2</v>
          </cell>
          <cell r="L5125" t="str">
            <v>Institute</v>
          </cell>
          <cell r="M5125">
            <v>3</v>
          </cell>
          <cell r="N5125" t="str">
            <v>Standard</v>
          </cell>
          <cell r="O5125" t="str">
            <v/>
          </cell>
          <cell r="P5125" t="str">
            <v/>
          </cell>
          <cell r="Q5125">
            <v>3</v>
          </cell>
          <cell r="R5125" t="str">
            <v>Année Philologique</v>
          </cell>
          <cell r="S5125" t="str">
            <v/>
          </cell>
        </row>
        <row r="5126">
          <cell r="E5126">
            <v>5588</v>
          </cell>
          <cell r="F5126" t="str">
            <v>Logins</v>
          </cell>
          <cell r="G5126" t="str">
            <v>201907</v>
          </cell>
          <cell r="H5126" t="str">
            <v>Hungarian Academy of Sciences (MTA)</v>
          </cell>
          <cell r="I5126" t="str">
            <v>Budapest</v>
          </cell>
          <cell r="J5126" t="str">
            <v>Hungary</v>
          </cell>
          <cell r="K5126">
            <v>2</v>
          </cell>
          <cell r="L5126" t="str">
            <v>Institute</v>
          </cell>
          <cell r="M5126">
            <v>3</v>
          </cell>
          <cell r="N5126" t="str">
            <v>Standard</v>
          </cell>
          <cell r="O5126" t="str">
            <v/>
          </cell>
          <cell r="P5126" t="str">
            <v/>
          </cell>
          <cell r="Q5126">
            <v>3</v>
          </cell>
          <cell r="R5126" t="str">
            <v>Année Philologique</v>
          </cell>
          <cell r="S5126" t="str">
            <v/>
          </cell>
        </row>
        <row r="5127">
          <cell r="E5127">
            <v>5588</v>
          </cell>
          <cell r="F5127" t="str">
            <v>Logins</v>
          </cell>
          <cell r="G5127" t="str">
            <v>201908</v>
          </cell>
          <cell r="H5127" t="str">
            <v>Hungarian Academy of Sciences (MTA)</v>
          </cell>
          <cell r="I5127" t="str">
            <v>Budapest</v>
          </cell>
          <cell r="J5127" t="str">
            <v>Hungary</v>
          </cell>
          <cell r="K5127">
            <v>2</v>
          </cell>
          <cell r="L5127" t="str">
            <v>Institute</v>
          </cell>
          <cell r="M5127">
            <v>3</v>
          </cell>
          <cell r="N5127" t="str">
            <v>Standard</v>
          </cell>
          <cell r="O5127" t="str">
            <v/>
          </cell>
          <cell r="P5127" t="str">
            <v/>
          </cell>
          <cell r="Q5127">
            <v>3</v>
          </cell>
          <cell r="R5127" t="str">
            <v>Année Philologique</v>
          </cell>
          <cell r="S5127" t="str">
            <v/>
          </cell>
        </row>
        <row r="5128">
          <cell r="E5128">
            <v>5588</v>
          </cell>
          <cell r="F5128" t="str">
            <v>Logins</v>
          </cell>
          <cell r="G5128" t="str">
            <v>201909</v>
          </cell>
          <cell r="H5128" t="str">
            <v>Hungarian Academy of Sciences (MTA)</v>
          </cell>
          <cell r="I5128" t="str">
            <v>Budapest</v>
          </cell>
          <cell r="J5128" t="str">
            <v>Hungary</v>
          </cell>
          <cell r="K5128">
            <v>2</v>
          </cell>
          <cell r="L5128" t="str">
            <v>Institute</v>
          </cell>
          <cell r="M5128">
            <v>3</v>
          </cell>
          <cell r="N5128" t="str">
            <v>Standard</v>
          </cell>
          <cell r="O5128" t="str">
            <v/>
          </cell>
          <cell r="P5128" t="str">
            <v/>
          </cell>
          <cell r="Q5128">
            <v>3</v>
          </cell>
          <cell r="R5128" t="str">
            <v>Année Philologique</v>
          </cell>
          <cell r="S5128" t="str">
            <v/>
          </cell>
        </row>
        <row r="5129">
          <cell r="E5129">
            <v>5588</v>
          </cell>
          <cell r="F5129" t="str">
            <v>Logins</v>
          </cell>
          <cell r="G5129" t="str">
            <v>201910</v>
          </cell>
          <cell r="H5129" t="str">
            <v>Hungarian Academy of Sciences (MTA)</v>
          </cell>
          <cell r="I5129" t="str">
            <v>Budapest</v>
          </cell>
          <cell r="J5129" t="str">
            <v>Hungary</v>
          </cell>
          <cell r="K5129">
            <v>2</v>
          </cell>
          <cell r="L5129" t="str">
            <v>Institute</v>
          </cell>
          <cell r="M5129">
            <v>3</v>
          </cell>
          <cell r="N5129" t="str">
            <v>Standard</v>
          </cell>
          <cell r="O5129" t="str">
            <v/>
          </cell>
          <cell r="P5129" t="str">
            <v/>
          </cell>
          <cell r="Q5129">
            <v>3</v>
          </cell>
          <cell r="R5129" t="str">
            <v>Année Philologique</v>
          </cell>
          <cell r="S5129" t="str">
            <v/>
          </cell>
        </row>
        <row r="5130">
          <cell r="E5130">
            <v>5588</v>
          </cell>
          <cell r="F5130" t="str">
            <v>Logins</v>
          </cell>
          <cell r="G5130" t="str">
            <v>201911</v>
          </cell>
          <cell r="H5130" t="str">
            <v>Hungarian Academy of Sciences (MTA)</v>
          </cell>
          <cell r="I5130" t="str">
            <v>Budapest</v>
          </cell>
          <cell r="J5130" t="str">
            <v>Hungary</v>
          </cell>
          <cell r="K5130">
            <v>2</v>
          </cell>
          <cell r="L5130" t="str">
            <v>Institute</v>
          </cell>
          <cell r="M5130">
            <v>3</v>
          </cell>
          <cell r="N5130" t="str">
            <v>Standard</v>
          </cell>
          <cell r="O5130" t="str">
            <v/>
          </cell>
          <cell r="P5130" t="str">
            <v/>
          </cell>
          <cell r="Q5130">
            <v>3</v>
          </cell>
          <cell r="R5130" t="str">
            <v>Année Philologique</v>
          </cell>
          <cell r="S5130" t="str">
            <v/>
          </cell>
        </row>
        <row r="5131">
          <cell r="E5131">
            <v>5588</v>
          </cell>
          <cell r="F5131" t="str">
            <v>Logins</v>
          </cell>
          <cell r="G5131" t="str">
            <v>201912</v>
          </cell>
          <cell r="H5131" t="str">
            <v>Hungarian Academy of Sciences (MTA)</v>
          </cell>
          <cell r="I5131" t="str">
            <v>Budapest</v>
          </cell>
          <cell r="J5131" t="str">
            <v>Hungary</v>
          </cell>
          <cell r="K5131">
            <v>2</v>
          </cell>
          <cell r="L5131" t="str">
            <v>Institute</v>
          </cell>
          <cell r="M5131">
            <v>3</v>
          </cell>
          <cell r="N5131" t="str">
            <v>Standard</v>
          </cell>
          <cell r="O5131" t="str">
            <v/>
          </cell>
          <cell r="P5131" t="str">
            <v/>
          </cell>
          <cell r="Q5131">
            <v>3</v>
          </cell>
          <cell r="R5131" t="str">
            <v>Année Philologique</v>
          </cell>
          <cell r="S5131" t="str">
            <v/>
          </cell>
        </row>
        <row r="5132">
          <cell r="E5132">
            <v>5589</v>
          </cell>
          <cell r="F5132" t="str">
            <v>Logins</v>
          </cell>
          <cell r="G5132" t="str">
            <v>201901</v>
          </cell>
          <cell r="H5132" t="str">
            <v>Bard College</v>
          </cell>
          <cell r="I5132" t="str">
            <v>Annandale-on-Hudson</v>
          </cell>
          <cell r="J5132" t="str">
            <v>USA</v>
          </cell>
          <cell r="K5132">
            <v>2</v>
          </cell>
          <cell r="L5132" t="str">
            <v>Institute</v>
          </cell>
          <cell r="M5132">
            <v>11</v>
          </cell>
          <cell r="N5132" t="str">
            <v>CARN-4</v>
          </cell>
          <cell r="O5132" t="str">
            <v/>
          </cell>
          <cell r="P5132" t="str">
            <v/>
          </cell>
          <cell r="Q5132">
            <v>2</v>
          </cell>
          <cell r="R5132" t="str">
            <v>Année Philologique</v>
          </cell>
          <cell r="S5132" t="str">
            <v/>
          </cell>
        </row>
        <row r="5133">
          <cell r="E5133">
            <v>5589</v>
          </cell>
          <cell r="F5133" t="str">
            <v>Logins</v>
          </cell>
          <cell r="G5133" t="str">
            <v>201902</v>
          </cell>
          <cell r="H5133" t="str">
            <v>Bard College</v>
          </cell>
          <cell r="I5133" t="str">
            <v>Annandale-on-Hudson</v>
          </cell>
          <cell r="J5133" t="str">
            <v>USA</v>
          </cell>
          <cell r="K5133">
            <v>2</v>
          </cell>
          <cell r="L5133" t="str">
            <v>Institute</v>
          </cell>
          <cell r="M5133">
            <v>11</v>
          </cell>
          <cell r="N5133" t="str">
            <v>CARN-4</v>
          </cell>
          <cell r="O5133" t="str">
            <v/>
          </cell>
          <cell r="P5133" t="str">
            <v/>
          </cell>
          <cell r="Q5133">
            <v>2</v>
          </cell>
          <cell r="R5133" t="str">
            <v>Année Philologique</v>
          </cell>
          <cell r="S5133" t="str">
            <v/>
          </cell>
        </row>
        <row r="5134">
          <cell r="E5134">
            <v>5589</v>
          </cell>
          <cell r="F5134" t="str">
            <v>Logins</v>
          </cell>
          <cell r="G5134" t="str">
            <v>201903</v>
          </cell>
          <cell r="H5134" t="str">
            <v>Bard College</v>
          </cell>
          <cell r="I5134" t="str">
            <v>Annandale-on-Hudson</v>
          </cell>
          <cell r="J5134" t="str">
            <v>USA</v>
          </cell>
          <cell r="K5134">
            <v>2</v>
          </cell>
          <cell r="L5134" t="str">
            <v>Institute</v>
          </cell>
          <cell r="M5134">
            <v>11</v>
          </cell>
          <cell r="N5134" t="str">
            <v>CARN-4</v>
          </cell>
          <cell r="O5134" t="str">
            <v/>
          </cell>
          <cell r="P5134" t="str">
            <v/>
          </cell>
          <cell r="Q5134">
            <v>2</v>
          </cell>
          <cell r="R5134" t="str">
            <v>Année Philologique</v>
          </cell>
          <cell r="S5134" t="str">
            <v/>
          </cell>
        </row>
        <row r="5135">
          <cell r="E5135">
            <v>5589</v>
          </cell>
          <cell r="F5135" t="str">
            <v>Logins</v>
          </cell>
          <cell r="G5135" t="str">
            <v>201904</v>
          </cell>
          <cell r="H5135" t="str">
            <v>Bard College</v>
          </cell>
          <cell r="I5135" t="str">
            <v>Annandale-on-Hudson</v>
          </cell>
          <cell r="J5135" t="str">
            <v>USA</v>
          </cell>
          <cell r="K5135">
            <v>2</v>
          </cell>
          <cell r="L5135" t="str">
            <v>Institute</v>
          </cell>
          <cell r="M5135">
            <v>11</v>
          </cell>
          <cell r="N5135" t="str">
            <v>CARN-4</v>
          </cell>
          <cell r="O5135" t="str">
            <v/>
          </cell>
          <cell r="P5135" t="str">
            <v/>
          </cell>
          <cell r="Q5135">
            <v>2</v>
          </cell>
          <cell r="R5135" t="str">
            <v>Année Philologique</v>
          </cell>
          <cell r="S5135" t="str">
            <v/>
          </cell>
        </row>
        <row r="5136">
          <cell r="E5136">
            <v>5589</v>
          </cell>
          <cell r="F5136" t="str">
            <v>Logins</v>
          </cell>
          <cell r="G5136" t="str">
            <v>201905</v>
          </cell>
          <cell r="H5136" t="str">
            <v>Bard College</v>
          </cell>
          <cell r="I5136" t="str">
            <v>Annandale-on-Hudson</v>
          </cell>
          <cell r="J5136" t="str">
            <v>USA</v>
          </cell>
          <cell r="K5136">
            <v>2</v>
          </cell>
          <cell r="L5136" t="str">
            <v>Institute</v>
          </cell>
          <cell r="M5136">
            <v>11</v>
          </cell>
          <cell r="N5136" t="str">
            <v>CARN-4</v>
          </cell>
          <cell r="O5136" t="str">
            <v/>
          </cell>
          <cell r="P5136" t="str">
            <v/>
          </cell>
          <cell r="Q5136">
            <v>2</v>
          </cell>
          <cell r="R5136" t="str">
            <v>Année Philologique</v>
          </cell>
          <cell r="S5136" t="str">
            <v/>
          </cell>
        </row>
        <row r="5137">
          <cell r="E5137">
            <v>5589</v>
          </cell>
          <cell r="F5137" t="str">
            <v>Logins</v>
          </cell>
          <cell r="G5137" t="str">
            <v>201906</v>
          </cell>
          <cell r="H5137" t="str">
            <v>Bard College</v>
          </cell>
          <cell r="I5137" t="str">
            <v>Annandale-on-Hudson</v>
          </cell>
          <cell r="J5137" t="str">
            <v>USA</v>
          </cell>
          <cell r="K5137">
            <v>2</v>
          </cell>
          <cell r="L5137" t="str">
            <v>Institute</v>
          </cell>
          <cell r="M5137">
            <v>11</v>
          </cell>
          <cell r="N5137" t="str">
            <v>CARN-4</v>
          </cell>
          <cell r="O5137" t="str">
            <v/>
          </cell>
          <cell r="P5137" t="str">
            <v/>
          </cell>
          <cell r="Q5137">
            <v>2</v>
          </cell>
          <cell r="R5137" t="str">
            <v>Année Philologique</v>
          </cell>
          <cell r="S5137" t="str">
            <v/>
          </cell>
        </row>
        <row r="5138">
          <cell r="E5138">
            <v>5589</v>
          </cell>
          <cell r="F5138" t="str">
            <v>Logins</v>
          </cell>
          <cell r="G5138" t="str">
            <v>201907</v>
          </cell>
          <cell r="H5138" t="str">
            <v>Bard College</v>
          </cell>
          <cell r="I5138" t="str">
            <v>Annandale-on-Hudson</v>
          </cell>
          <cell r="J5138" t="str">
            <v>USA</v>
          </cell>
          <cell r="K5138">
            <v>2</v>
          </cell>
          <cell r="L5138" t="str">
            <v>Institute</v>
          </cell>
          <cell r="M5138">
            <v>11</v>
          </cell>
          <cell r="N5138" t="str">
            <v>CARN-4</v>
          </cell>
          <cell r="O5138" t="str">
            <v/>
          </cell>
          <cell r="P5138" t="str">
            <v/>
          </cell>
          <cell r="Q5138">
            <v>2</v>
          </cell>
          <cell r="R5138" t="str">
            <v>Année Philologique</v>
          </cell>
          <cell r="S5138" t="str">
            <v/>
          </cell>
        </row>
        <row r="5139">
          <cell r="E5139">
            <v>5589</v>
          </cell>
          <cell r="F5139" t="str">
            <v>Logins</v>
          </cell>
          <cell r="G5139" t="str">
            <v>201908</v>
          </cell>
          <cell r="H5139" t="str">
            <v>Bard College</v>
          </cell>
          <cell r="I5139" t="str">
            <v>Annandale-on-Hudson</v>
          </cell>
          <cell r="J5139" t="str">
            <v>USA</v>
          </cell>
          <cell r="K5139">
            <v>2</v>
          </cell>
          <cell r="L5139" t="str">
            <v>Institute</v>
          </cell>
          <cell r="M5139">
            <v>11</v>
          </cell>
          <cell r="N5139" t="str">
            <v>CARN-4</v>
          </cell>
          <cell r="O5139" t="str">
            <v/>
          </cell>
          <cell r="P5139" t="str">
            <v/>
          </cell>
          <cell r="Q5139">
            <v>2</v>
          </cell>
          <cell r="R5139" t="str">
            <v>Année Philologique</v>
          </cell>
          <cell r="S5139" t="str">
            <v/>
          </cell>
        </row>
        <row r="5140">
          <cell r="E5140">
            <v>5589</v>
          </cell>
          <cell r="F5140" t="str">
            <v>Logins</v>
          </cell>
          <cell r="G5140" t="str">
            <v>201909</v>
          </cell>
          <cell r="H5140" t="str">
            <v>Bard College</v>
          </cell>
          <cell r="I5140" t="str">
            <v>Annandale-on-Hudson</v>
          </cell>
          <cell r="J5140" t="str">
            <v>USA</v>
          </cell>
          <cell r="K5140">
            <v>2</v>
          </cell>
          <cell r="L5140" t="str">
            <v>Institute</v>
          </cell>
          <cell r="M5140">
            <v>11</v>
          </cell>
          <cell r="N5140" t="str">
            <v>CARN-4</v>
          </cell>
          <cell r="O5140" t="str">
            <v/>
          </cell>
          <cell r="P5140" t="str">
            <v/>
          </cell>
          <cell r="Q5140">
            <v>2</v>
          </cell>
          <cell r="R5140" t="str">
            <v>Année Philologique</v>
          </cell>
          <cell r="S5140" t="str">
            <v/>
          </cell>
        </row>
        <row r="5141">
          <cell r="E5141">
            <v>5589</v>
          </cell>
          <cell r="F5141" t="str">
            <v>Logins</v>
          </cell>
          <cell r="G5141" t="str">
            <v>201910</v>
          </cell>
          <cell r="H5141" t="str">
            <v>Bard College</v>
          </cell>
          <cell r="I5141" t="str">
            <v>Annandale-on-Hudson</v>
          </cell>
          <cell r="J5141" t="str">
            <v>USA</v>
          </cell>
          <cell r="K5141">
            <v>2</v>
          </cell>
          <cell r="L5141" t="str">
            <v>Institute</v>
          </cell>
          <cell r="M5141">
            <v>11</v>
          </cell>
          <cell r="N5141" t="str">
            <v>CARN-4</v>
          </cell>
          <cell r="O5141" t="str">
            <v/>
          </cell>
          <cell r="P5141" t="str">
            <v/>
          </cell>
          <cell r="Q5141">
            <v>2</v>
          </cell>
          <cell r="R5141" t="str">
            <v>Année Philologique</v>
          </cell>
          <cell r="S5141" t="str">
            <v/>
          </cell>
        </row>
        <row r="5142">
          <cell r="E5142">
            <v>5589</v>
          </cell>
          <cell r="F5142" t="str">
            <v>Logins</v>
          </cell>
          <cell r="G5142" t="str">
            <v>201911</v>
          </cell>
          <cell r="H5142" t="str">
            <v>Bard College</v>
          </cell>
          <cell r="I5142" t="str">
            <v>Annandale-on-Hudson</v>
          </cell>
          <cell r="J5142" t="str">
            <v>USA</v>
          </cell>
          <cell r="K5142">
            <v>2</v>
          </cell>
          <cell r="L5142" t="str">
            <v>Institute</v>
          </cell>
          <cell r="M5142">
            <v>11</v>
          </cell>
          <cell r="N5142" t="str">
            <v>CARN-4</v>
          </cell>
          <cell r="O5142" t="str">
            <v/>
          </cell>
          <cell r="P5142" t="str">
            <v/>
          </cell>
          <cell r="Q5142">
            <v>2</v>
          </cell>
          <cell r="R5142" t="str">
            <v>Année Philologique</v>
          </cell>
          <cell r="S5142" t="str">
            <v/>
          </cell>
        </row>
        <row r="5143">
          <cell r="E5143">
            <v>5594</v>
          </cell>
          <cell r="F5143" t="str">
            <v>Logins</v>
          </cell>
          <cell r="G5143" t="str">
            <v>201901</v>
          </cell>
          <cell r="H5143" t="str">
            <v>Universitäts- und Landesbibliothek Tirol</v>
          </cell>
          <cell r="I5143" t="str">
            <v>Innsbruck</v>
          </cell>
          <cell r="J5143" t="str">
            <v>Austria</v>
          </cell>
          <cell r="K5143">
            <v>2</v>
          </cell>
          <cell r="L5143" t="str">
            <v>Institute</v>
          </cell>
          <cell r="M5143">
            <v>3</v>
          </cell>
          <cell r="N5143" t="str">
            <v>Standard</v>
          </cell>
          <cell r="O5143" t="str">
            <v/>
          </cell>
          <cell r="P5143" t="str">
            <v/>
          </cell>
          <cell r="Q5143">
            <v>3</v>
          </cell>
          <cell r="R5143" t="str">
            <v>Année Philologique</v>
          </cell>
          <cell r="S5143" t="str">
            <v/>
          </cell>
        </row>
        <row r="5144">
          <cell r="E5144">
            <v>5594</v>
          </cell>
          <cell r="F5144" t="str">
            <v>Logins</v>
          </cell>
          <cell r="G5144" t="str">
            <v>201902</v>
          </cell>
          <cell r="H5144" t="str">
            <v>Universitäts- und Landesbibliothek Tirol</v>
          </cell>
          <cell r="I5144" t="str">
            <v>Innsbruck</v>
          </cell>
          <cell r="J5144" t="str">
            <v>Austria</v>
          </cell>
          <cell r="K5144">
            <v>2</v>
          </cell>
          <cell r="L5144" t="str">
            <v>Institute</v>
          </cell>
          <cell r="M5144">
            <v>3</v>
          </cell>
          <cell r="N5144" t="str">
            <v>Standard</v>
          </cell>
          <cell r="O5144" t="str">
            <v/>
          </cell>
          <cell r="P5144" t="str">
            <v/>
          </cell>
          <cell r="Q5144">
            <v>3</v>
          </cell>
          <cell r="R5144" t="str">
            <v>Année Philologique</v>
          </cell>
          <cell r="S5144" t="str">
            <v/>
          </cell>
        </row>
        <row r="5145">
          <cell r="E5145">
            <v>5594</v>
          </cell>
          <cell r="F5145" t="str">
            <v>Logins</v>
          </cell>
          <cell r="G5145" t="str">
            <v>201903</v>
          </cell>
          <cell r="H5145" t="str">
            <v>Universitäts- und Landesbibliothek Tirol</v>
          </cell>
          <cell r="I5145" t="str">
            <v>Innsbruck</v>
          </cell>
          <cell r="J5145" t="str">
            <v>Austria</v>
          </cell>
          <cell r="K5145">
            <v>2</v>
          </cell>
          <cell r="L5145" t="str">
            <v>Institute</v>
          </cell>
          <cell r="M5145">
            <v>3</v>
          </cell>
          <cell r="N5145" t="str">
            <v>Standard</v>
          </cell>
          <cell r="O5145" t="str">
            <v/>
          </cell>
          <cell r="P5145" t="str">
            <v/>
          </cell>
          <cell r="Q5145">
            <v>3</v>
          </cell>
          <cell r="R5145" t="str">
            <v>Année Philologique</v>
          </cell>
          <cell r="S5145" t="str">
            <v/>
          </cell>
        </row>
        <row r="5146">
          <cell r="E5146">
            <v>5594</v>
          </cell>
          <cell r="F5146" t="str">
            <v>Logins</v>
          </cell>
          <cell r="G5146" t="str">
            <v>201904</v>
          </cell>
          <cell r="H5146" t="str">
            <v>Universitäts- und Landesbibliothek Tirol</v>
          </cell>
          <cell r="I5146" t="str">
            <v>Innsbruck</v>
          </cell>
          <cell r="J5146" t="str">
            <v>Austria</v>
          </cell>
          <cell r="K5146">
            <v>2</v>
          </cell>
          <cell r="L5146" t="str">
            <v>Institute</v>
          </cell>
          <cell r="M5146">
            <v>3</v>
          </cell>
          <cell r="N5146" t="str">
            <v>Standard</v>
          </cell>
          <cell r="O5146" t="str">
            <v/>
          </cell>
          <cell r="P5146" t="str">
            <v/>
          </cell>
          <cell r="Q5146">
            <v>3</v>
          </cell>
          <cell r="R5146" t="str">
            <v>Année Philologique</v>
          </cell>
          <cell r="S5146" t="str">
            <v/>
          </cell>
        </row>
        <row r="5147">
          <cell r="E5147">
            <v>5594</v>
          </cell>
          <cell r="F5147" t="str">
            <v>Logins</v>
          </cell>
          <cell r="G5147" t="str">
            <v>201905</v>
          </cell>
          <cell r="H5147" t="str">
            <v>Universitäts- und Landesbibliothek Tirol</v>
          </cell>
          <cell r="I5147" t="str">
            <v>Innsbruck</v>
          </cell>
          <cell r="J5147" t="str">
            <v>Austria</v>
          </cell>
          <cell r="K5147">
            <v>2</v>
          </cell>
          <cell r="L5147" t="str">
            <v>Institute</v>
          </cell>
          <cell r="M5147">
            <v>3</v>
          </cell>
          <cell r="N5147" t="str">
            <v>Standard</v>
          </cell>
          <cell r="O5147" t="str">
            <v/>
          </cell>
          <cell r="P5147" t="str">
            <v/>
          </cell>
          <cell r="Q5147">
            <v>3</v>
          </cell>
          <cell r="R5147" t="str">
            <v>Année Philologique</v>
          </cell>
          <cell r="S5147" t="str">
            <v/>
          </cell>
        </row>
        <row r="5148">
          <cell r="E5148">
            <v>5594</v>
          </cell>
          <cell r="F5148" t="str">
            <v>Logins</v>
          </cell>
          <cell r="G5148" t="str">
            <v>201906</v>
          </cell>
          <cell r="H5148" t="str">
            <v>Universitäts- und Landesbibliothek Tirol</v>
          </cell>
          <cell r="I5148" t="str">
            <v>Innsbruck</v>
          </cell>
          <cell r="J5148" t="str">
            <v>Austria</v>
          </cell>
          <cell r="K5148">
            <v>2</v>
          </cell>
          <cell r="L5148" t="str">
            <v>Institute</v>
          </cell>
          <cell r="M5148">
            <v>3</v>
          </cell>
          <cell r="N5148" t="str">
            <v>Standard</v>
          </cell>
          <cell r="O5148" t="str">
            <v/>
          </cell>
          <cell r="P5148" t="str">
            <v/>
          </cell>
          <cell r="Q5148">
            <v>3</v>
          </cell>
          <cell r="R5148" t="str">
            <v>Année Philologique</v>
          </cell>
          <cell r="S5148" t="str">
            <v/>
          </cell>
        </row>
        <row r="5149">
          <cell r="E5149">
            <v>5594</v>
          </cell>
          <cell r="F5149" t="str">
            <v>Logins</v>
          </cell>
          <cell r="G5149" t="str">
            <v>201907</v>
          </cell>
          <cell r="H5149" t="str">
            <v>Universitäts- und Landesbibliothek Tirol</v>
          </cell>
          <cell r="I5149" t="str">
            <v>Innsbruck</v>
          </cell>
          <cell r="J5149" t="str">
            <v>Austria</v>
          </cell>
          <cell r="K5149">
            <v>2</v>
          </cell>
          <cell r="L5149" t="str">
            <v>Institute</v>
          </cell>
          <cell r="M5149">
            <v>3</v>
          </cell>
          <cell r="N5149" t="str">
            <v>Standard</v>
          </cell>
          <cell r="O5149" t="str">
            <v/>
          </cell>
          <cell r="P5149" t="str">
            <v/>
          </cell>
          <cell r="Q5149">
            <v>3</v>
          </cell>
          <cell r="R5149" t="str">
            <v>Année Philologique</v>
          </cell>
          <cell r="S5149" t="str">
            <v/>
          </cell>
        </row>
        <row r="5150">
          <cell r="E5150">
            <v>5594</v>
          </cell>
          <cell r="F5150" t="str">
            <v>Logins</v>
          </cell>
          <cell r="G5150" t="str">
            <v>201908</v>
          </cell>
          <cell r="H5150" t="str">
            <v>Universitäts- und Landesbibliothek Tirol</v>
          </cell>
          <cell r="I5150" t="str">
            <v>Innsbruck</v>
          </cell>
          <cell r="J5150" t="str">
            <v>Austria</v>
          </cell>
          <cell r="K5150">
            <v>2</v>
          </cell>
          <cell r="L5150" t="str">
            <v>Institute</v>
          </cell>
          <cell r="M5150">
            <v>3</v>
          </cell>
          <cell r="N5150" t="str">
            <v>Standard</v>
          </cell>
          <cell r="O5150" t="str">
            <v/>
          </cell>
          <cell r="P5150" t="str">
            <v/>
          </cell>
          <cell r="Q5150">
            <v>3</v>
          </cell>
          <cell r="R5150" t="str">
            <v>Année Philologique</v>
          </cell>
          <cell r="S5150" t="str">
            <v/>
          </cell>
        </row>
        <row r="5151">
          <cell r="E5151">
            <v>5594</v>
          </cell>
          <cell r="F5151" t="str">
            <v>Logins</v>
          </cell>
          <cell r="G5151" t="str">
            <v>201909</v>
          </cell>
          <cell r="H5151" t="str">
            <v>Universitäts- und Landesbibliothek Tirol</v>
          </cell>
          <cell r="I5151" t="str">
            <v>Innsbruck</v>
          </cell>
          <cell r="J5151" t="str">
            <v>Austria</v>
          </cell>
          <cell r="K5151">
            <v>2</v>
          </cell>
          <cell r="L5151" t="str">
            <v>Institute</v>
          </cell>
          <cell r="M5151">
            <v>3</v>
          </cell>
          <cell r="N5151" t="str">
            <v>Standard</v>
          </cell>
          <cell r="O5151" t="str">
            <v/>
          </cell>
          <cell r="P5151" t="str">
            <v/>
          </cell>
          <cell r="Q5151">
            <v>3</v>
          </cell>
          <cell r="R5151" t="str">
            <v>Année Philologique</v>
          </cell>
          <cell r="S5151" t="str">
            <v/>
          </cell>
        </row>
        <row r="5152">
          <cell r="E5152">
            <v>5594</v>
          </cell>
          <cell r="F5152" t="str">
            <v>Logins</v>
          </cell>
          <cell r="G5152" t="str">
            <v>201910</v>
          </cell>
          <cell r="H5152" t="str">
            <v>Universitäts- und Landesbibliothek Tirol</v>
          </cell>
          <cell r="I5152" t="str">
            <v>Innsbruck</v>
          </cell>
          <cell r="J5152" t="str">
            <v>Austria</v>
          </cell>
          <cell r="K5152">
            <v>2</v>
          </cell>
          <cell r="L5152" t="str">
            <v>Institute</v>
          </cell>
          <cell r="M5152">
            <v>3</v>
          </cell>
          <cell r="N5152" t="str">
            <v>Standard</v>
          </cell>
          <cell r="O5152" t="str">
            <v/>
          </cell>
          <cell r="P5152" t="str">
            <v/>
          </cell>
          <cell r="Q5152">
            <v>3</v>
          </cell>
          <cell r="R5152" t="str">
            <v>Année Philologique</v>
          </cell>
          <cell r="S5152" t="str">
            <v/>
          </cell>
        </row>
        <row r="5153">
          <cell r="E5153">
            <v>5594</v>
          </cell>
          <cell r="F5153" t="str">
            <v>Logins</v>
          </cell>
          <cell r="G5153" t="str">
            <v>201911</v>
          </cell>
          <cell r="H5153" t="str">
            <v>Universitäts- und Landesbibliothek Tirol</v>
          </cell>
          <cell r="I5153" t="str">
            <v>Innsbruck</v>
          </cell>
          <cell r="J5153" t="str">
            <v>Austria</v>
          </cell>
          <cell r="K5153">
            <v>2</v>
          </cell>
          <cell r="L5153" t="str">
            <v>Institute</v>
          </cell>
          <cell r="M5153">
            <v>3</v>
          </cell>
          <cell r="N5153" t="str">
            <v>Standard</v>
          </cell>
          <cell r="O5153" t="str">
            <v/>
          </cell>
          <cell r="P5153" t="str">
            <v/>
          </cell>
          <cell r="Q5153">
            <v>3</v>
          </cell>
          <cell r="R5153" t="str">
            <v>Année Philologique</v>
          </cell>
          <cell r="S5153" t="str">
            <v/>
          </cell>
        </row>
        <row r="5154">
          <cell r="E5154">
            <v>5594</v>
          </cell>
          <cell r="F5154" t="str">
            <v>Logins</v>
          </cell>
          <cell r="G5154" t="str">
            <v>201912</v>
          </cell>
          <cell r="H5154" t="str">
            <v>Universitäts- und Landesbibliothek Tirol</v>
          </cell>
          <cell r="I5154" t="str">
            <v>Innsbruck</v>
          </cell>
          <cell r="J5154" t="str">
            <v>Austria</v>
          </cell>
          <cell r="K5154">
            <v>2</v>
          </cell>
          <cell r="L5154" t="str">
            <v>Institute</v>
          </cell>
          <cell r="M5154">
            <v>3</v>
          </cell>
          <cell r="N5154" t="str">
            <v>Standard</v>
          </cell>
          <cell r="O5154" t="str">
            <v/>
          </cell>
          <cell r="P5154" t="str">
            <v/>
          </cell>
          <cell r="Q5154">
            <v>3</v>
          </cell>
          <cell r="R5154" t="str">
            <v>Année Philologique</v>
          </cell>
          <cell r="S5154" t="str">
            <v/>
          </cell>
        </row>
        <row r="5155">
          <cell r="E5155">
            <v>5598</v>
          </cell>
          <cell r="F5155" t="str">
            <v>Logins</v>
          </cell>
          <cell r="G5155" t="str">
            <v>201902</v>
          </cell>
          <cell r="H5155" t="str">
            <v>Lafayette College</v>
          </cell>
          <cell r="I5155" t="str">
            <v>Easton</v>
          </cell>
          <cell r="J5155" t="str">
            <v>USA</v>
          </cell>
          <cell r="K5155">
            <v>2</v>
          </cell>
          <cell r="L5155" t="str">
            <v>Institute</v>
          </cell>
          <cell r="M5155">
            <v>11</v>
          </cell>
          <cell r="N5155" t="str">
            <v>CARN-4</v>
          </cell>
          <cell r="O5155" t="str">
            <v/>
          </cell>
          <cell r="P5155" t="str">
            <v/>
          </cell>
          <cell r="Q5155">
            <v>2</v>
          </cell>
          <cell r="R5155" t="str">
            <v>Année Philologique</v>
          </cell>
          <cell r="S5155" t="str">
            <v/>
          </cell>
        </row>
        <row r="5156">
          <cell r="E5156">
            <v>5598</v>
          </cell>
          <cell r="F5156" t="str">
            <v>Logins</v>
          </cell>
          <cell r="G5156" t="str">
            <v>201903</v>
          </cell>
          <cell r="H5156" t="str">
            <v>Lafayette College</v>
          </cell>
          <cell r="I5156" t="str">
            <v>Easton</v>
          </cell>
          <cell r="J5156" t="str">
            <v>USA</v>
          </cell>
          <cell r="K5156">
            <v>2</v>
          </cell>
          <cell r="L5156" t="str">
            <v>Institute</v>
          </cell>
          <cell r="M5156">
            <v>11</v>
          </cell>
          <cell r="N5156" t="str">
            <v>CARN-4</v>
          </cell>
          <cell r="O5156" t="str">
            <v/>
          </cell>
          <cell r="P5156" t="str">
            <v/>
          </cell>
          <cell r="Q5156">
            <v>2</v>
          </cell>
          <cell r="R5156" t="str">
            <v>Année Philologique</v>
          </cell>
          <cell r="S5156" t="str">
            <v/>
          </cell>
        </row>
        <row r="5157">
          <cell r="E5157">
            <v>5598</v>
          </cell>
          <cell r="F5157" t="str">
            <v>Logins</v>
          </cell>
          <cell r="G5157" t="str">
            <v>201904</v>
          </cell>
          <cell r="H5157" t="str">
            <v>Lafayette College</v>
          </cell>
          <cell r="I5157" t="str">
            <v>Easton</v>
          </cell>
          <cell r="J5157" t="str">
            <v>USA</v>
          </cell>
          <cell r="K5157">
            <v>2</v>
          </cell>
          <cell r="L5157" t="str">
            <v>Institute</v>
          </cell>
          <cell r="M5157">
            <v>11</v>
          </cell>
          <cell r="N5157" t="str">
            <v>CARN-4</v>
          </cell>
          <cell r="O5157" t="str">
            <v/>
          </cell>
          <cell r="P5157" t="str">
            <v/>
          </cell>
          <cell r="Q5157">
            <v>2</v>
          </cell>
          <cell r="R5157" t="str">
            <v>Année Philologique</v>
          </cell>
          <cell r="S5157" t="str">
            <v/>
          </cell>
        </row>
        <row r="5158">
          <cell r="E5158">
            <v>5598</v>
          </cell>
          <cell r="F5158" t="str">
            <v>Logins</v>
          </cell>
          <cell r="G5158" t="str">
            <v>201905</v>
          </cell>
          <cell r="H5158" t="str">
            <v>Lafayette College</v>
          </cell>
          <cell r="I5158" t="str">
            <v>Easton</v>
          </cell>
          <cell r="J5158" t="str">
            <v>USA</v>
          </cell>
          <cell r="K5158">
            <v>2</v>
          </cell>
          <cell r="L5158" t="str">
            <v>Institute</v>
          </cell>
          <cell r="M5158">
            <v>11</v>
          </cell>
          <cell r="N5158" t="str">
            <v>CARN-4</v>
          </cell>
          <cell r="O5158" t="str">
            <v/>
          </cell>
          <cell r="P5158" t="str">
            <v/>
          </cell>
          <cell r="Q5158">
            <v>2</v>
          </cell>
          <cell r="R5158" t="str">
            <v>Année Philologique</v>
          </cell>
          <cell r="S5158" t="str">
            <v/>
          </cell>
        </row>
        <row r="5159">
          <cell r="E5159">
            <v>5598</v>
          </cell>
          <cell r="F5159" t="str">
            <v>Logins</v>
          </cell>
          <cell r="G5159" t="str">
            <v>201906</v>
          </cell>
          <cell r="H5159" t="str">
            <v>Lafayette College</v>
          </cell>
          <cell r="I5159" t="str">
            <v>Easton</v>
          </cell>
          <cell r="J5159" t="str">
            <v>USA</v>
          </cell>
          <cell r="K5159">
            <v>2</v>
          </cell>
          <cell r="L5159" t="str">
            <v>Institute</v>
          </cell>
          <cell r="M5159">
            <v>11</v>
          </cell>
          <cell r="N5159" t="str">
            <v>CARN-4</v>
          </cell>
          <cell r="O5159" t="str">
            <v/>
          </cell>
          <cell r="P5159" t="str">
            <v/>
          </cell>
          <cell r="Q5159">
            <v>2</v>
          </cell>
          <cell r="R5159" t="str">
            <v>Année Philologique</v>
          </cell>
          <cell r="S5159" t="str">
            <v/>
          </cell>
        </row>
        <row r="5160">
          <cell r="E5160">
            <v>5598</v>
          </cell>
          <cell r="F5160" t="str">
            <v>Logins</v>
          </cell>
          <cell r="G5160" t="str">
            <v>201908</v>
          </cell>
          <cell r="H5160" t="str">
            <v>Lafayette College</v>
          </cell>
          <cell r="I5160" t="str">
            <v>Easton</v>
          </cell>
          <cell r="J5160" t="str">
            <v>USA</v>
          </cell>
          <cell r="K5160">
            <v>2</v>
          </cell>
          <cell r="L5160" t="str">
            <v>Institute</v>
          </cell>
          <cell r="M5160">
            <v>11</v>
          </cell>
          <cell r="N5160" t="str">
            <v>CARN-4</v>
          </cell>
          <cell r="O5160" t="str">
            <v/>
          </cell>
          <cell r="P5160" t="str">
            <v/>
          </cell>
          <cell r="Q5160">
            <v>2</v>
          </cell>
          <cell r="R5160" t="str">
            <v>Année Philologique</v>
          </cell>
          <cell r="S5160" t="str">
            <v/>
          </cell>
        </row>
        <row r="5161">
          <cell r="E5161">
            <v>5598</v>
          </cell>
          <cell r="F5161" t="str">
            <v>Logins</v>
          </cell>
          <cell r="G5161" t="str">
            <v>201909</v>
          </cell>
          <cell r="H5161" t="str">
            <v>Lafayette College</v>
          </cell>
          <cell r="I5161" t="str">
            <v>Easton</v>
          </cell>
          <cell r="J5161" t="str">
            <v>USA</v>
          </cell>
          <cell r="K5161">
            <v>2</v>
          </cell>
          <cell r="L5161" t="str">
            <v>Institute</v>
          </cell>
          <cell r="M5161">
            <v>11</v>
          </cell>
          <cell r="N5161" t="str">
            <v>CARN-4</v>
          </cell>
          <cell r="O5161" t="str">
            <v/>
          </cell>
          <cell r="P5161" t="str">
            <v/>
          </cell>
          <cell r="Q5161">
            <v>2</v>
          </cell>
          <cell r="R5161" t="str">
            <v>Année Philologique</v>
          </cell>
          <cell r="S5161" t="str">
            <v/>
          </cell>
        </row>
        <row r="5162">
          <cell r="E5162">
            <v>5598</v>
          </cell>
          <cell r="F5162" t="str">
            <v>Logins</v>
          </cell>
          <cell r="G5162" t="str">
            <v>201910</v>
          </cell>
          <cell r="H5162" t="str">
            <v>Lafayette College</v>
          </cell>
          <cell r="I5162" t="str">
            <v>Easton</v>
          </cell>
          <cell r="J5162" t="str">
            <v>USA</v>
          </cell>
          <cell r="K5162">
            <v>2</v>
          </cell>
          <cell r="L5162" t="str">
            <v>Institute</v>
          </cell>
          <cell r="M5162">
            <v>11</v>
          </cell>
          <cell r="N5162" t="str">
            <v>CARN-4</v>
          </cell>
          <cell r="O5162" t="str">
            <v/>
          </cell>
          <cell r="P5162" t="str">
            <v/>
          </cell>
          <cell r="Q5162">
            <v>2</v>
          </cell>
          <cell r="R5162" t="str">
            <v>Année Philologique</v>
          </cell>
          <cell r="S5162" t="str">
            <v/>
          </cell>
        </row>
        <row r="5163">
          <cell r="E5163">
            <v>5599</v>
          </cell>
          <cell r="F5163" t="str">
            <v>Logins</v>
          </cell>
          <cell r="G5163" t="str">
            <v>201901</v>
          </cell>
          <cell r="H5163" t="str">
            <v>Brepols Publishing Services EPE</v>
          </cell>
          <cell r="I5163" t="str">
            <v>Thessaloniki</v>
          </cell>
          <cell r="J5163" t="str">
            <v>Greece</v>
          </cell>
          <cell r="K5163">
            <v>5</v>
          </cell>
          <cell r="L5163" t="str">
            <v>Brepols Administrative Access</v>
          </cell>
          <cell r="M5163">
            <v>6</v>
          </cell>
          <cell r="N5163" t="str">
            <v>Brepols Administrative Access</v>
          </cell>
          <cell r="O5163" t="str">
            <v/>
          </cell>
          <cell r="P5163" t="str">
            <v/>
          </cell>
          <cell r="Q5163">
            <v>40</v>
          </cell>
          <cell r="R5163" t="str">
            <v>Année Philologique</v>
          </cell>
          <cell r="S5163" t="str">
            <v/>
          </cell>
        </row>
        <row r="5164">
          <cell r="E5164">
            <v>5599</v>
          </cell>
          <cell r="F5164" t="str">
            <v>Logins</v>
          </cell>
          <cell r="G5164" t="str">
            <v>201902</v>
          </cell>
          <cell r="H5164" t="str">
            <v>Brepols Publishing Services EPE</v>
          </cell>
          <cell r="I5164" t="str">
            <v>Thessaloniki</v>
          </cell>
          <cell r="J5164" t="str">
            <v>Greece</v>
          </cell>
          <cell r="K5164">
            <v>5</v>
          </cell>
          <cell r="L5164" t="str">
            <v>Brepols Administrative Access</v>
          </cell>
          <cell r="M5164">
            <v>6</v>
          </cell>
          <cell r="N5164" t="str">
            <v>Brepols Administrative Access</v>
          </cell>
          <cell r="O5164" t="str">
            <v/>
          </cell>
          <cell r="P5164" t="str">
            <v/>
          </cell>
          <cell r="Q5164">
            <v>40</v>
          </cell>
          <cell r="R5164" t="str">
            <v>Année Philologique</v>
          </cell>
          <cell r="S5164" t="str">
            <v/>
          </cell>
        </row>
        <row r="5165">
          <cell r="E5165">
            <v>5599</v>
          </cell>
          <cell r="F5165" t="str">
            <v>Logins</v>
          </cell>
          <cell r="G5165" t="str">
            <v>201903</v>
          </cell>
          <cell r="H5165" t="str">
            <v>Brepols Publishing Services EPE</v>
          </cell>
          <cell r="I5165" t="str">
            <v>Thessaloniki</v>
          </cell>
          <cell r="J5165" t="str">
            <v>Greece</v>
          </cell>
          <cell r="K5165">
            <v>5</v>
          </cell>
          <cell r="L5165" t="str">
            <v>Brepols Administrative Access</v>
          </cell>
          <cell r="M5165">
            <v>6</v>
          </cell>
          <cell r="N5165" t="str">
            <v>Brepols Administrative Access</v>
          </cell>
          <cell r="O5165" t="str">
            <v/>
          </cell>
          <cell r="P5165" t="str">
            <v/>
          </cell>
          <cell r="Q5165">
            <v>40</v>
          </cell>
          <cell r="R5165" t="str">
            <v>Année Philologique</v>
          </cell>
          <cell r="S5165" t="str">
            <v/>
          </cell>
        </row>
        <row r="5166">
          <cell r="E5166">
            <v>5599</v>
          </cell>
          <cell r="F5166" t="str">
            <v>Logins</v>
          </cell>
          <cell r="G5166" t="str">
            <v>201904</v>
          </cell>
          <cell r="H5166" t="str">
            <v>Brepols Publishing Services EPE</v>
          </cell>
          <cell r="I5166" t="str">
            <v>Thessaloniki</v>
          </cell>
          <cell r="J5166" t="str">
            <v>Greece</v>
          </cell>
          <cell r="K5166">
            <v>5</v>
          </cell>
          <cell r="L5166" t="str">
            <v>Brepols Administrative Access</v>
          </cell>
          <cell r="M5166">
            <v>6</v>
          </cell>
          <cell r="N5166" t="str">
            <v>Brepols Administrative Access</v>
          </cell>
          <cell r="O5166" t="str">
            <v/>
          </cell>
          <cell r="P5166" t="str">
            <v/>
          </cell>
          <cell r="Q5166">
            <v>40</v>
          </cell>
          <cell r="R5166" t="str">
            <v>Année Philologique</v>
          </cell>
          <cell r="S5166" t="str">
            <v/>
          </cell>
        </row>
        <row r="5167">
          <cell r="E5167">
            <v>5599</v>
          </cell>
          <cell r="F5167" t="str">
            <v>Logins</v>
          </cell>
          <cell r="G5167" t="str">
            <v>201905</v>
          </cell>
          <cell r="H5167" t="str">
            <v>Brepols Publishing Services EPE</v>
          </cell>
          <cell r="I5167" t="str">
            <v>Thessaloniki</v>
          </cell>
          <cell r="J5167" t="str">
            <v>Greece</v>
          </cell>
          <cell r="K5167">
            <v>5</v>
          </cell>
          <cell r="L5167" t="str">
            <v>Brepols Administrative Access</v>
          </cell>
          <cell r="M5167">
            <v>6</v>
          </cell>
          <cell r="N5167" t="str">
            <v>Brepols Administrative Access</v>
          </cell>
          <cell r="O5167" t="str">
            <v/>
          </cell>
          <cell r="P5167" t="str">
            <v/>
          </cell>
          <cell r="Q5167">
            <v>40</v>
          </cell>
          <cell r="R5167" t="str">
            <v>Année Philologique</v>
          </cell>
          <cell r="S5167" t="str">
            <v/>
          </cell>
        </row>
        <row r="5168">
          <cell r="E5168">
            <v>5599</v>
          </cell>
          <cell r="F5168" t="str">
            <v>Logins</v>
          </cell>
          <cell r="G5168" t="str">
            <v>201906</v>
          </cell>
          <cell r="H5168" t="str">
            <v>Brepols Publishing Services EPE</v>
          </cell>
          <cell r="I5168" t="str">
            <v>Thessaloniki</v>
          </cell>
          <cell r="J5168" t="str">
            <v>Greece</v>
          </cell>
          <cell r="K5168">
            <v>5</v>
          </cell>
          <cell r="L5168" t="str">
            <v>Brepols Administrative Access</v>
          </cell>
          <cell r="M5168">
            <v>6</v>
          </cell>
          <cell r="N5168" t="str">
            <v>Brepols Administrative Access</v>
          </cell>
          <cell r="O5168" t="str">
            <v/>
          </cell>
          <cell r="P5168" t="str">
            <v/>
          </cell>
          <cell r="Q5168">
            <v>40</v>
          </cell>
          <cell r="R5168" t="str">
            <v>Année Philologique</v>
          </cell>
          <cell r="S5168" t="str">
            <v/>
          </cell>
        </row>
        <row r="5169">
          <cell r="E5169">
            <v>5599</v>
          </cell>
          <cell r="F5169" t="str">
            <v>Logins</v>
          </cell>
          <cell r="G5169" t="str">
            <v>201907</v>
          </cell>
          <cell r="H5169" t="str">
            <v>Brepols Publishing Services EPE</v>
          </cell>
          <cell r="I5169" t="str">
            <v>Thessaloniki</v>
          </cell>
          <cell r="J5169" t="str">
            <v>Greece</v>
          </cell>
          <cell r="K5169">
            <v>5</v>
          </cell>
          <cell r="L5169" t="str">
            <v>Brepols Administrative Access</v>
          </cell>
          <cell r="M5169">
            <v>6</v>
          </cell>
          <cell r="N5169" t="str">
            <v>Brepols Administrative Access</v>
          </cell>
          <cell r="O5169" t="str">
            <v/>
          </cell>
          <cell r="P5169" t="str">
            <v/>
          </cell>
          <cell r="Q5169">
            <v>40</v>
          </cell>
          <cell r="R5169" t="str">
            <v>Année Philologique</v>
          </cell>
          <cell r="S5169" t="str">
            <v/>
          </cell>
        </row>
        <row r="5170">
          <cell r="E5170">
            <v>5599</v>
          </cell>
          <cell r="F5170" t="str">
            <v>Logins</v>
          </cell>
          <cell r="G5170" t="str">
            <v>201908</v>
          </cell>
          <cell r="H5170" t="str">
            <v>Brepols Publishing Services EPE</v>
          </cell>
          <cell r="I5170" t="str">
            <v>Thessaloniki</v>
          </cell>
          <cell r="J5170" t="str">
            <v>Greece</v>
          </cell>
          <cell r="K5170">
            <v>5</v>
          </cell>
          <cell r="L5170" t="str">
            <v>Brepols Administrative Access</v>
          </cell>
          <cell r="M5170">
            <v>6</v>
          </cell>
          <cell r="N5170" t="str">
            <v>Brepols Administrative Access</v>
          </cell>
          <cell r="O5170" t="str">
            <v/>
          </cell>
          <cell r="P5170" t="str">
            <v/>
          </cell>
          <cell r="Q5170">
            <v>40</v>
          </cell>
          <cell r="R5170" t="str">
            <v>Année Philologique</v>
          </cell>
          <cell r="S5170" t="str">
            <v/>
          </cell>
        </row>
        <row r="5171">
          <cell r="E5171">
            <v>5599</v>
          </cell>
          <cell r="F5171" t="str">
            <v>Logins</v>
          </cell>
          <cell r="G5171" t="str">
            <v>201909</v>
          </cell>
          <cell r="H5171" t="str">
            <v>Brepols Publishing Services EPE</v>
          </cell>
          <cell r="I5171" t="str">
            <v>Thessaloniki</v>
          </cell>
          <cell r="J5171" t="str">
            <v>Greece</v>
          </cell>
          <cell r="K5171">
            <v>5</v>
          </cell>
          <cell r="L5171" t="str">
            <v>Brepols Administrative Access</v>
          </cell>
          <cell r="M5171">
            <v>6</v>
          </cell>
          <cell r="N5171" t="str">
            <v>Brepols Administrative Access</v>
          </cell>
          <cell r="O5171" t="str">
            <v/>
          </cell>
          <cell r="P5171" t="str">
            <v/>
          </cell>
          <cell r="Q5171">
            <v>40</v>
          </cell>
          <cell r="R5171" t="str">
            <v>Année Philologique</v>
          </cell>
          <cell r="S5171" t="str">
            <v/>
          </cell>
        </row>
        <row r="5172">
          <cell r="E5172">
            <v>5599</v>
          </cell>
          <cell r="F5172" t="str">
            <v>Logins</v>
          </cell>
          <cell r="G5172" t="str">
            <v>201911</v>
          </cell>
          <cell r="H5172" t="str">
            <v>Brepols Publishing Services EPE</v>
          </cell>
          <cell r="I5172" t="str">
            <v>Thessaloniki</v>
          </cell>
          <cell r="J5172" t="str">
            <v>Greece</v>
          </cell>
          <cell r="K5172">
            <v>5</v>
          </cell>
          <cell r="L5172" t="str">
            <v>Brepols Administrative Access</v>
          </cell>
          <cell r="M5172">
            <v>6</v>
          </cell>
          <cell r="N5172" t="str">
            <v>Brepols Administrative Access</v>
          </cell>
          <cell r="O5172" t="str">
            <v/>
          </cell>
          <cell r="P5172" t="str">
            <v/>
          </cell>
          <cell r="Q5172">
            <v>40</v>
          </cell>
          <cell r="R5172" t="str">
            <v>Année Philologique</v>
          </cell>
          <cell r="S5172" t="str">
            <v/>
          </cell>
        </row>
        <row r="5173">
          <cell r="E5173">
            <v>5694</v>
          </cell>
          <cell r="F5173" t="str">
            <v>Logins</v>
          </cell>
          <cell r="G5173" t="str">
            <v>201901</v>
          </cell>
          <cell r="H5173" t="str">
            <v>University of Canterbury</v>
          </cell>
          <cell r="I5173" t="str">
            <v>Christchurch</v>
          </cell>
          <cell r="J5173" t="str">
            <v>New Zealand</v>
          </cell>
          <cell r="K5173">
            <v>1</v>
          </cell>
          <cell r="L5173" t="str">
            <v>Consortium</v>
          </cell>
          <cell r="M5173">
            <v>3</v>
          </cell>
          <cell r="N5173" t="str">
            <v>Standard</v>
          </cell>
          <cell r="O5173" t="str">
            <v/>
          </cell>
          <cell r="P5173" t="str">
            <v/>
          </cell>
          <cell r="Q5173">
            <v>3</v>
          </cell>
          <cell r="R5173" t="str">
            <v>Année Philologique</v>
          </cell>
          <cell r="S5173" t="str">
            <v/>
          </cell>
        </row>
        <row r="5174">
          <cell r="E5174">
            <v>5694</v>
          </cell>
          <cell r="F5174" t="str">
            <v>Logins</v>
          </cell>
          <cell r="G5174" t="str">
            <v>201902</v>
          </cell>
          <cell r="H5174" t="str">
            <v>University of Canterbury</v>
          </cell>
          <cell r="I5174" t="str">
            <v>Christchurch</v>
          </cell>
          <cell r="J5174" t="str">
            <v>New Zealand</v>
          </cell>
          <cell r="K5174">
            <v>1</v>
          </cell>
          <cell r="L5174" t="str">
            <v>Consortium</v>
          </cell>
          <cell r="M5174">
            <v>3</v>
          </cell>
          <cell r="N5174" t="str">
            <v>Standard</v>
          </cell>
          <cell r="O5174" t="str">
            <v/>
          </cell>
          <cell r="P5174" t="str">
            <v/>
          </cell>
          <cell r="Q5174">
            <v>3</v>
          </cell>
          <cell r="R5174" t="str">
            <v>Année Philologique</v>
          </cell>
          <cell r="S5174" t="str">
            <v/>
          </cell>
        </row>
        <row r="5175">
          <cell r="E5175">
            <v>5694</v>
          </cell>
          <cell r="F5175" t="str">
            <v>Logins</v>
          </cell>
          <cell r="G5175" t="str">
            <v>201903</v>
          </cell>
          <cell r="H5175" t="str">
            <v>University of Canterbury</v>
          </cell>
          <cell r="I5175" t="str">
            <v>Christchurch</v>
          </cell>
          <cell r="J5175" t="str">
            <v>New Zealand</v>
          </cell>
          <cell r="K5175">
            <v>1</v>
          </cell>
          <cell r="L5175" t="str">
            <v>Consortium</v>
          </cell>
          <cell r="M5175">
            <v>3</v>
          </cell>
          <cell r="N5175" t="str">
            <v>Standard</v>
          </cell>
          <cell r="O5175" t="str">
            <v/>
          </cell>
          <cell r="P5175" t="str">
            <v/>
          </cell>
          <cell r="Q5175">
            <v>3</v>
          </cell>
          <cell r="R5175" t="str">
            <v>Année Philologique</v>
          </cell>
          <cell r="S5175" t="str">
            <v/>
          </cell>
        </row>
        <row r="5176">
          <cell r="E5176">
            <v>5694</v>
          </cell>
          <cell r="F5176" t="str">
            <v>Logins</v>
          </cell>
          <cell r="G5176" t="str">
            <v>201904</v>
          </cell>
          <cell r="H5176" t="str">
            <v>University of Canterbury</v>
          </cell>
          <cell r="I5176" t="str">
            <v>Christchurch</v>
          </cell>
          <cell r="J5176" t="str">
            <v>New Zealand</v>
          </cell>
          <cell r="K5176">
            <v>1</v>
          </cell>
          <cell r="L5176" t="str">
            <v>Consortium</v>
          </cell>
          <cell r="M5176">
            <v>3</v>
          </cell>
          <cell r="N5176" t="str">
            <v>Standard</v>
          </cell>
          <cell r="O5176" t="str">
            <v/>
          </cell>
          <cell r="P5176" t="str">
            <v/>
          </cell>
          <cell r="Q5176">
            <v>3</v>
          </cell>
          <cell r="R5176" t="str">
            <v>Année Philologique</v>
          </cell>
          <cell r="S5176" t="str">
            <v/>
          </cell>
        </row>
        <row r="5177">
          <cell r="E5177">
            <v>5694</v>
          </cell>
          <cell r="F5177" t="str">
            <v>Logins</v>
          </cell>
          <cell r="G5177" t="str">
            <v>201905</v>
          </cell>
          <cell r="H5177" t="str">
            <v>University of Canterbury</v>
          </cell>
          <cell r="I5177" t="str">
            <v>Christchurch</v>
          </cell>
          <cell r="J5177" t="str">
            <v>New Zealand</v>
          </cell>
          <cell r="K5177">
            <v>1</v>
          </cell>
          <cell r="L5177" t="str">
            <v>Consortium</v>
          </cell>
          <cell r="M5177">
            <v>3</v>
          </cell>
          <cell r="N5177" t="str">
            <v>Standard</v>
          </cell>
          <cell r="O5177" t="str">
            <v/>
          </cell>
          <cell r="P5177" t="str">
            <v/>
          </cell>
          <cell r="Q5177">
            <v>3</v>
          </cell>
          <cell r="R5177" t="str">
            <v>Année Philologique</v>
          </cell>
          <cell r="S5177" t="str">
            <v/>
          </cell>
        </row>
        <row r="5178">
          <cell r="E5178">
            <v>5694</v>
          </cell>
          <cell r="F5178" t="str">
            <v>Logins</v>
          </cell>
          <cell r="G5178" t="str">
            <v>201906</v>
          </cell>
          <cell r="H5178" t="str">
            <v>University of Canterbury</v>
          </cell>
          <cell r="I5178" t="str">
            <v>Christchurch</v>
          </cell>
          <cell r="J5178" t="str">
            <v>New Zealand</v>
          </cell>
          <cell r="K5178">
            <v>1</v>
          </cell>
          <cell r="L5178" t="str">
            <v>Consortium</v>
          </cell>
          <cell r="M5178">
            <v>3</v>
          </cell>
          <cell r="N5178" t="str">
            <v>Standard</v>
          </cell>
          <cell r="O5178" t="str">
            <v/>
          </cell>
          <cell r="P5178" t="str">
            <v/>
          </cell>
          <cell r="Q5178">
            <v>3</v>
          </cell>
          <cell r="R5178" t="str">
            <v>Année Philologique</v>
          </cell>
          <cell r="S5178" t="str">
            <v/>
          </cell>
        </row>
        <row r="5179">
          <cell r="E5179">
            <v>5694</v>
          </cell>
          <cell r="F5179" t="str">
            <v>Logins</v>
          </cell>
          <cell r="G5179" t="str">
            <v>201907</v>
          </cell>
          <cell r="H5179" t="str">
            <v>University of Canterbury</v>
          </cell>
          <cell r="I5179" t="str">
            <v>Christchurch</v>
          </cell>
          <cell r="J5179" t="str">
            <v>New Zealand</v>
          </cell>
          <cell r="K5179">
            <v>1</v>
          </cell>
          <cell r="L5179" t="str">
            <v>Consortium</v>
          </cell>
          <cell r="M5179">
            <v>3</v>
          </cell>
          <cell r="N5179" t="str">
            <v>Standard</v>
          </cell>
          <cell r="O5179" t="str">
            <v/>
          </cell>
          <cell r="P5179" t="str">
            <v/>
          </cell>
          <cell r="Q5179">
            <v>3</v>
          </cell>
          <cell r="R5179" t="str">
            <v>Année Philologique</v>
          </cell>
          <cell r="S5179" t="str">
            <v/>
          </cell>
        </row>
        <row r="5180">
          <cell r="E5180">
            <v>5694</v>
          </cell>
          <cell r="F5180" t="str">
            <v>Logins</v>
          </cell>
          <cell r="G5180" t="str">
            <v>201908</v>
          </cell>
          <cell r="H5180" t="str">
            <v>University of Canterbury</v>
          </cell>
          <cell r="I5180" t="str">
            <v>Christchurch</v>
          </cell>
          <cell r="J5180" t="str">
            <v>New Zealand</v>
          </cell>
          <cell r="K5180">
            <v>1</v>
          </cell>
          <cell r="L5180" t="str">
            <v>Consortium</v>
          </cell>
          <cell r="M5180">
            <v>3</v>
          </cell>
          <cell r="N5180" t="str">
            <v>Standard</v>
          </cell>
          <cell r="O5180" t="str">
            <v/>
          </cell>
          <cell r="P5180" t="str">
            <v/>
          </cell>
          <cell r="Q5180">
            <v>3</v>
          </cell>
          <cell r="R5180" t="str">
            <v>Année Philologique</v>
          </cell>
          <cell r="S5180" t="str">
            <v/>
          </cell>
        </row>
        <row r="5181">
          <cell r="E5181">
            <v>5694</v>
          </cell>
          <cell r="F5181" t="str">
            <v>Logins</v>
          </cell>
          <cell r="G5181" t="str">
            <v>201909</v>
          </cell>
          <cell r="H5181" t="str">
            <v>University of Canterbury</v>
          </cell>
          <cell r="I5181" t="str">
            <v>Christchurch</v>
          </cell>
          <cell r="J5181" t="str">
            <v>New Zealand</v>
          </cell>
          <cell r="K5181">
            <v>1</v>
          </cell>
          <cell r="L5181" t="str">
            <v>Consortium</v>
          </cell>
          <cell r="M5181">
            <v>3</v>
          </cell>
          <cell r="N5181" t="str">
            <v>Standard</v>
          </cell>
          <cell r="O5181" t="str">
            <v/>
          </cell>
          <cell r="P5181" t="str">
            <v/>
          </cell>
          <cell r="Q5181">
            <v>3</v>
          </cell>
          <cell r="R5181" t="str">
            <v>Année Philologique</v>
          </cell>
          <cell r="S5181" t="str">
            <v/>
          </cell>
        </row>
        <row r="5182">
          <cell r="E5182">
            <v>5694</v>
          </cell>
          <cell r="F5182" t="str">
            <v>Logins</v>
          </cell>
          <cell r="G5182" t="str">
            <v>201910</v>
          </cell>
          <cell r="H5182" t="str">
            <v>University of Canterbury</v>
          </cell>
          <cell r="I5182" t="str">
            <v>Christchurch</v>
          </cell>
          <cell r="J5182" t="str">
            <v>New Zealand</v>
          </cell>
          <cell r="K5182">
            <v>1</v>
          </cell>
          <cell r="L5182" t="str">
            <v>Consortium</v>
          </cell>
          <cell r="M5182">
            <v>3</v>
          </cell>
          <cell r="N5182" t="str">
            <v>Standard</v>
          </cell>
          <cell r="O5182" t="str">
            <v/>
          </cell>
          <cell r="P5182" t="str">
            <v/>
          </cell>
          <cell r="Q5182">
            <v>3</v>
          </cell>
          <cell r="R5182" t="str">
            <v>Année Philologique</v>
          </cell>
          <cell r="S5182" t="str">
            <v/>
          </cell>
        </row>
        <row r="5183">
          <cell r="E5183">
            <v>5694</v>
          </cell>
          <cell r="F5183" t="str">
            <v>Logins</v>
          </cell>
          <cell r="G5183" t="str">
            <v>201912</v>
          </cell>
          <cell r="H5183" t="str">
            <v>University of Canterbury</v>
          </cell>
          <cell r="I5183" t="str">
            <v>Christchurch</v>
          </cell>
          <cell r="J5183" t="str">
            <v>New Zealand</v>
          </cell>
          <cell r="K5183">
            <v>1</v>
          </cell>
          <cell r="L5183" t="str">
            <v>Consortium</v>
          </cell>
          <cell r="M5183">
            <v>3</v>
          </cell>
          <cell r="N5183" t="str">
            <v>Standard</v>
          </cell>
          <cell r="O5183" t="str">
            <v/>
          </cell>
          <cell r="P5183" t="str">
            <v/>
          </cell>
          <cell r="Q5183">
            <v>3</v>
          </cell>
          <cell r="R5183" t="str">
            <v>Année Philologique</v>
          </cell>
          <cell r="S5183" t="str">
            <v/>
          </cell>
        </row>
        <row r="5184">
          <cell r="E5184">
            <v>5739</v>
          </cell>
          <cell r="F5184" t="str">
            <v>Logins</v>
          </cell>
          <cell r="G5184" t="str">
            <v>201901</v>
          </cell>
          <cell r="H5184" t="str">
            <v>Wheaton College</v>
          </cell>
          <cell r="I5184" t="str">
            <v>Norton (MA)</v>
          </cell>
          <cell r="J5184" t="str">
            <v>USA</v>
          </cell>
          <cell r="K5184">
            <v>1</v>
          </cell>
          <cell r="L5184" t="str">
            <v>Consortium</v>
          </cell>
          <cell r="M5184">
            <v>11</v>
          </cell>
          <cell r="N5184" t="str">
            <v>CARN-4</v>
          </cell>
          <cell r="O5184" t="str">
            <v/>
          </cell>
          <cell r="P5184" t="str">
            <v/>
          </cell>
          <cell r="Q5184">
            <v>40</v>
          </cell>
          <cell r="R5184" t="str">
            <v>Année Philologique</v>
          </cell>
          <cell r="S5184" t="str">
            <v/>
          </cell>
        </row>
        <row r="5185">
          <cell r="E5185">
            <v>5739</v>
          </cell>
          <cell r="F5185" t="str">
            <v>Logins</v>
          </cell>
          <cell r="G5185" t="str">
            <v>201902</v>
          </cell>
          <cell r="H5185" t="str">
            <v>Wheaton College</v>
          </cell>
          <cell r="I5185" t="str">
            <v>Norton (MA)</v>
          </cell>
          <cell r="J5185" t="str">
            <v>USA</v>
          </cell>
          <cell r="K5185">
            <v>1</v>
          </cell>
          <cell r="L5185" t="str">
            <v>Consortium</v>
          </cell>
          <cell r="M5185">
            <v>11</v>
          </cell>
          <cell r="N5185" t="str">
            <v>CARN-4</v>
          </cell>
          <cell r="O5185" t="str">
            <v/>
          </cell>
          <cell r="P5185" t="str">
            <v/>
          </cell>
          <cell r="Q5185">
            <v>40</v>
          </cell>
          <cell r="R5185" t="str">
            <v>Année Philologique</v>
          </cell>
          <cell r="S5185" t="str">
            <v/>
          </cell>
        </row>
        <row r="5186">
          <cell r="E5186">
            <v>5739</v>
          </cell>
          <cell r="F5186" t="str">
            <v>Logins</v>
          </cell>
          <cell r="G5186" t="str">
            <v>201903</v>
          </cell>
          <cell r="H5186" t="str">
            <v>Wheaton College</v>
          </cell>
          <cell r="I5186" t="str">
            <v>Norton (MA)</v>
          </cell>
          <cell r="J5186" t="str">
            <v>USA</v>
          </cell>
          <cell r="K5186">
            <v>1</v>
          </cell>
          <cell r="L5186" t="str">
            <v>Consortium</v>
          </cell>
          <cell r="M5186">
            <v>11</v>
          </cell>
          <cell r="N5186" t="str">
            <v>CARN-4</v>
          </cell>
          <cell r="O5186" t="str">
            <v/>
          </cell>
          <cell r="P5186" t="str">
            <v/>
          </cell>
          <cell r="Q5186">
            <v>40</v>
          </cell>
          <cell r="R5186" t="str">
            <v>Année Philologique</v>
          </cell>
          <cell r="S5186" t="str">
            <v/>
          </cell>
        </row>
        <row r="5187">
          <cell r="E5187">
            <v>5739</v>
          </cell>
          <cell r="F5187" t="str">
            <v>Logins</v>
          </cell>
          <cell r="G5187" t="str">
            <v>201904</v>
          </cell>
          <cell r="H5187" t="str">
            <v>Wheaton College</v>
          </cell>
          <cell r="I5187" t="str">
            <v>Norton (MA)</v>
          </cell>
          <cell r="J5187" t="str">
            <v>USA</v>
          </cell>
          <cell r="K5187">
            <v>1</v>
          </cell>
          <cell r="L5187" t="str">
            <v>Consortium</v>
          </cell>
          <cell r="M5187">
            <v>11</v>
          </cell>
          <cell r="N5187" t="str">
            <v>CARN-4</v>
          </cell>
          <cell r="O5187" t="str">
            <v/>
          </cell>
          <cell r="P5187" t="str">
            <v/>
          </cell>
          <cell r="Q5187">
            <v>40</v>
          </cell>
          <cell r="R5187" t="str">
            <v>Année Philologique</v>
          </cell>
          <cell r="S5187" t="str">
            <v/>
          </cell>
        </row>
        <row r="5188">
          <cell r="E5188">
            <v>5739</v>
          </cell>
          <cell r="F5188" t="str">
            <v>Logins</v>
          </cell>
          <cell r="G5188" t="str">
            <v>201907</v>
          </cell>
          <cell r="H5188" t="str">
            <v>Wheaton College</v>
          </cell>
          <cell r="I5188" t="str">
            <v>Norton (MA)</v>
          </cell>
          <cell r="J5188" t="str">
            <v>USA</v>
          </cell>
          <cell r="K5188">
            <v>1</v>
          </cell>
          <cell r="L5188" t="str">
            <v>Consortium</v>
          </cell>
          <cell r="M5188">
            <v>11</v>
          </cell>
          <cell r="N5188" t="str">
            <v>CARN-4</v>
          </cell>
          <cell r="O5188" t="str">
            <v/>
          </cell>
          <cell r="P5188" t="str">
            <v/>
          </cell>
          <cell r="Q5188">
            <v>40</v>
          </cell>
          <cell r="R5188" t="str">
            <v>Année Philologique</v>
          </cell>
          <cell r="S5188" t="str">
            <v/>
          </cell>
        </row>
        <row r="5189">
          <cell r="E5189">
            <v>5739</v>
          </cell>
          <cell r="F5189" t="str">
            <v>Logins</v>
          </cell>
          <cell r="G5189" t="str">
            <v>201908</v>
          </cell>
          <cell r="H5189" t="str">
            <v>Wheaton College</v>
          </cell>
          <cell r="I5189" t="str">
            <v>Norton (MA)</v>
          </cell>
          <cell r="J5189" t="str">
            <v>USA</v>
          </cell>
          <cell r="K5189">
            <v>1</v>
          </cell>
          <cell r="L5189" t="str">
            <v>Consortium</v>
          </cell>
          <cell r="M5189">
            <v>11</v>
          </cell>
          <cell r="N5189" t="str">
            <v>CARN-4</v>
          </cell>
          <cell r="O5189" t="str">
            <v/>
          </cell>
          <cell r="P5189" t="str">
            <v/>
          </cell>
          <cell r="Q5189">
            <v>40</v>
          </cell>
          <cell r="R5189" t="str">
            <v>Année Philologique</v>
          </cell>
          <cell r="S5189" t="str">
            <v/>
          </cell>
        </row>
        <row r="5190">
          <cell r="E5190">
            <v>5739</v>
          </cell>
          <cell r="F5190" t="str">
            <v>Logins</v>
          </cell>
          <cell r="G5190" t="str">
            <v>201909</v>
          </cell>
          <cell r="H5190" t="str">
            <v>Wheaton College</v>
          </cell>
          <cell r="I5190" t="str">
            <v>Norton (MA)</v>
          </cell>
          <cell r="J5190" t="str">
            <v>USA</v>
          </cell>
          <cell r="K5190">
            <v>1</v>
          </cell>
          <cell r="L5190" t="str">
            <v>Consortium</v>
          </cell>
          <cell r="M5190">
            <v>11</v>
          </cell>
          <cell r="N5190" t="str">
            <v>CARN-4</v>
          </cell>
          <cell r="O5190" t="str">
            <v/>
          </cell>
          <cell r="P5190" t="str">
            <v/>
          </cell>
          <cell r="Q5190">
            <v>40</v>
          </cell>
          <cell r="R5190" t="str">
            <v>Année Philologique</v>
          </cell>
          <cell r="S5190" t="str">
            <v/>
          </cell>
        </row>
        <row r="5191">
          <cell r="E5191">
            <v>5739</v>
          </cell>
          <cell r="F5191" t="str">
            <v>Logins</v>
          </cell>
          <cell r="G5191" t="str">
            <v>201910</v>
          </cell>
          <cell r="H5191" t="str">
            <v>Wheaton College</v>
          </cell>
          <cell r="I5191" t="str">
            <v>Norton (MA)</v>
          </cell>
          <cell r="J5191" t="str">
            <v>USA</v>
          </cell>
          <cell r="K5191">
            <v>1</v>
          </cell>
          <cell r="L5191" t="str">
            <v>Consortium</v>
          </cell>
          <cell r="M5191">
            <v>11</v>
          </cell>
          <cell r="N5191" t="str">
            <v>CARN-4</v>
          </cell>
          <cell r="O5191" t="str">
            <v/>
          </cell>
          <cell r="P5191" t="str">
            <v/>
          </cell>
          <cell r="Q5191">
            <v>40</v>
          </cell>
          <cell r="R5191" t="str">
            <v>Année Philologique</v>
          </cell>
          <cell r="S5191" t="str">
            <v/>
          </cell>
        </row>
        <row r="5192">
          <cell r="E5192">
            <v>5739</v>
          </cell>
          <cell r="F5192" t="str">
            <v>Logins</v>
          </cell>
          <cell r="G5192" t="str">
            <v>201911</v>
          </cell>
          <cell r="H5192" t="str">
            <v>Wheaton College</v>
          </cell>
          <cell r="I5192" t="str">
            <v>Norton (MA)</v>
          </cell>
          <cell r="J5192" t="str">
            <v>USA</v>
          </cell>
          <cell r="K5192">
            <v>1</v>
          </cell>
          <cell r="L5192" t="str">
            <v>Consortium</v>
          </cell>
          <cell r="M5192">
            <v>11</v>
          </cell>
          <cell r="N5192" t="str">
            <v>CARN-4</v>
          </cell>
          <cell r="O5192" t="str">
            <v/>
          </cell>
          <cell r="P5192" t="str">
            <v/>
          </cell>
          <cell r="Q5192">
            <v>40</v>
          </cell>
          <cell r="R5192" t="str">
            <v>Année Philologique</v>
          </cell>
          <cell r="S5192" t="str">
            <v/>
          </cell>
        </row>
        <row r="5193">
          <cell r="E5193">
            <v>5739</v>
          </cell>
          <cell r="F5193" t="str">
            <v>Logins</v>
          </cell>
          <cell r="G5193" t="str">
            <v>201912</v>
          </cell>
          <cell r="H5193" t="str">
            <v>Wheaton College</v>
          </cell>
          <cell r="I5193" t="str">
            <v>Norton (MA)</v>
          </cell>
          <cell r="J5193" t="str">
            <v>USA</v>
          </cell>
          <cell r="K5193">
            <v>1</v>
          </cell>
          <cell r="L5193" t="str">
            <v>Consortium</v>
          </cell>
          <cell r="M5193">
            <v>11</v>
          </cell>
          <cell r="N5193" t="str">
            <v>CARN-4</v>
          </cell>
          <cell r="O5193" t="str">
            <v/>
          </cell>
          <cell r="P5193" t="str">
            <v/>
          </cell>
          <cell r="Q5193">
            <v>40</v>
          </cell>
          <cell r="R5193" t="str">
            <v>Année Philologique</v>
          </cell>
          <cell r="S5193" t="str">
            <v/>
          </cell>
        </row>
        <row r="5194">
          <cell r="E5194">
            <v>5752</v>
          </cell>
          <cell r="F5194" t="str">
            <v>Logins</v>
          </cell>
          <cell r="G5194" t="str">
            <v>201901</v>
          </cell>
          <cell r="H5194" t="str">
            <v>St. Olaf College</v>
          </cell>
          <cell r="I5194" t="str">
            <v>Northfield</v>
          </cell>
          <cell r="J5194" t="str">
            <v>USA</v>
          </cell>
          <cell r="K5194">
            <v>2</v>
          </cell>
          <cell r="L5194" t="str">
            <v>Institute</v>
          </cell>
          <cell r="M5194">
            <v>11</v>
          </cell>
          <cell r="N5194" t="str">
            <v>CARN-4</v>
          </cell>
          <cell r="O5194" t="str">
            <v/>
          </cell>
          <cell r="P5194" t="str">
            <v/>
          </cell>
          <cell r="Q5194">
            <v>40</v>
          </cell>
          <cell r="R5194" t="str">
            <v>Année Philologique</v>
          </cell>
          <cell r="S5194" t="str">
            <v/>
          </cell>
        </row>
        <row r="5195">
          <cell r="E5195">
            <v>5752</v>
          </cell>
          <cell r="F5195" t="str">
            <v>Logins</v>
          </cell>
          <cell r="G5195" t="str">
            <v>201902</v>
          </cell>
          <cell r="H5195" t="str">
            <v>St. Olaf College</v>
          </cell>
          <cell r="I5195" t="str">
            <v>Northfield</v>
          </cell>
          <cell r="J5195" t="str">
            <v>USA</v>
          </cell>
          <cell r="K5195">
            <v>2</v>
          </cell>
          <cell r="L5195" t="str">
            <v>Institute</v>
          </cell>
          <cell r="M5195">
            <v>11</v>
          </cell>
          <cell r="N5195" t="str">
            <v>CARN-4</v>
          </cell>
          <cell r="O5195" t="str">
            <v/>
          </cell>
          <cell r="P5195" t="str">
            <v/>
          </cell>
          <cell r="Q5195">
            <v>40</v>
          </cell>
          <cell r="R5195" t="str">
            <v>Année Philologique</v>
          </cell>
          <cell r="S5195" t="str">
            <v/>
          </cell>
        </row>
        <row r="5196">
          <cell r="E5196">
            <v>5752</v>
          </cell>
          <cell r="F5196" t="str">
            <v>Logins</v>
          </cell>
          <cell r="G5196" t="str">
            <v>201903</v>
          </cell>
          <cell r="H5196" t="str">
            <v>St. Olaf College</v>
          </cell>
          <cell r="I5196" t="str">
            <v>Northfield</v>
          </cell>
          <cell r="J5196" t="str">
            <v>USA</v>
          </cell>
          <cell r="K5196">
            <v>2</v>
          </cell>
          <cell r="L5196" t="str">
            <v>Institute</v>
          </cell>
          <cell r="M5196">
            <v>11</v>
          </cell>
          <cell r="N5196" t="str">
            <v>CARN-4</v>
          </cell>
          <cell r="O5196" t="str">
            <v/>
          </cell>
          <cell r="P5196" t="str">
            <v/>
          </cell>
          <cell r="Q5196">
            <v>40</v>
          </cell>
          <cell r="R5196" t="str">
            <v>Année Philologique</v>
          </cell>
          <cell r="S5196" t="str">
            <v/>
          </cell>
        </row>
        <row r="5197">
          <cell r="E5197">
            <v>5752</v>
          </cell>
          <cell r="F5197" t="str">
            <v>Logins</v>
          </cell>
          <cell r="G5197" t="str">
            <v>201904</v>
          </cell>
          <cell r="H5197" t="str">
            <v>St. Olaf College</v>
          </cell>
          <cell r="I5197" t="str">
            <v>Northfield</v>
          </cell>
          <cell r="J5197" t="str">
            <v>USA</v>
          </cell>
          <cell r="K5197">
            <v>2</v>
          </cell>
          <cell r="L5197" t="str">
            <v>Institute</v>
          </cell>
          <cell r="M5197">
            <v>11</v>
          </cell>
          <cell r="N5197" t="str">
            <v>CARN-4</v>
          </cell>
          <cell r="O5197" t="str">
            <v/>
          </cell>
          <cell r="P5197" t="str">
            <v/>
          </cell>
          <cell r="Q5197">
            <v>40</v>
          </cell>
          <cell r="R5197" t="str">
            <v>Année Philologique</v>
          </cell>
          <cell r="S5197" t="str">
            <v/>
          </cell>
        </row>
        <row r="5198">
          <cell r="E5198">
            <v>5752</v>
          </cell>
          <cell r="F5198" t="str">
            <v>Logins</v>
          </cell>
          <cell r="G5198" t="str">
            <v>201905</v>
          </cell>
          <cell r="H5198" t="str">
            <v>St. Olaf College</v>
          </cell>
          <cell r="I5198" t="str">
            <v>Northfield</v>
          </cell>
          <cell r="J5198" t="str">
            <v>USA</v>
          </cell>
          <cell r="K5198">
            <v>2</v>
          </cell>
          <cell r="L5198" t="str">
            <v>Institute</v>
          </cell>
          <cell r="M5198">
            <v>11</v>
          </cell>
          <cell r="N5198" t="str">
            <v>CARN-4</v>
          </cell>
          <cell r="O5198" t="str">
            <v/>
          </cell>
          <cell r="P5198" t="str">
            <v/>
          </cell>
          <cell r="Q5198">
            <v>40</v>
          </cell>
          <cell r="R5198" t="str">
            <v>Année Philologique</v>
          </cell>
          <cell r="S5198" t="str">
            <v/>
          </cell>
        </row>
        <row r="5199">
          <cell r="E5199">
            <v>5752</v>
          </cell>
          <cell r="F5199" t="str">
            <v>Logins</v>
          </cell>
          <cell r="G5199" t="str">
            <v>201906</v>
          </cell>
          <cell r="H5199" t="str">
            <v>St. Olaf College</v>
          </cell>
          <cell r="I5199" t="str">
            <v>Northfield</v>
          </cell>
          <cell r="J5199" t="str">
            <v>USA</v>
          </cell>
          <cell r="K5199">
            <v>2</v>
          </cell>
          <cell r="L5199" t="str">
            <v>Institute</v>
          </cell>
          <cell r="M5199">
            <v>11</v>
          </cell>
          <cell r="N5199" t="str">
            <v>CARN-4</v>
          </cell>
          <cell r="O5199" t="str">
            <v/>
          </cell>
          <cell r="P5199" t="str">
            <v/>
          </cell>
          <cell r="Q5199">
            <v>40</v>
          </cell>
          <cell r="R5199" t="str">
            <v>Année Philologique</v>
          </cell>
          <cell r="S5199" t="str">
            <v/>
          </cell>
        </row>
        <row r="5200">
          <cell r="E5200">
            <v>5752</v>
          </cell>
          <cell r="F5200" t="str">
            <v>Logins</v>
          </cell>
          <cell r="G5200" t="str">
            <v>201907</v>
          </cell>
          <cell r="H5200" t="str">
            <v>St. Olaf College</v>
          </cell>
          <cell r="I5200" t="str">
            <v>Northfield</v>
          </cell>
          <cell r="J5200" t="str">
            <v>USA</v>
          </cell>
          <cell r="K5200">
            <v>2</v>
          </cell>
          <cell r="L5200" t="str">
            <v>Institute</v>
          </cell>
          <cell r="M5200">
            <v>11</v>
          </cell>
          <cell r="N5200" t="str">
            <v>CARN-4</v>
          </cell>
          <cell r="O5200" t="str">
            <v/>
          </cell>
          <cell r="P5200" t="str">
            <v/>
          </cell>
          <cell r="Q5200">
            <v>40</v>
          </cell>
          <cell r="R5200" t="str">
            <v>Année Philologique</v>
          </cell>
          <cell r="S5200" t="str">
            <v/>
          </cell>
        </row>
        <row r="5201">
          <cell r="E5201">
            <v>5752</v>
          </cell>
          <cell r="F5201" t="str">
            <v>Logins</v>
          </cell>
          <cell r="G5201" t="str">
            <v>201908</v>
          </cell>
          <cell r="H5201" t="str">
            <v>St. Olaf College</v>
          </cell>
          <cell r="I5201" t="str">
            <v>Northfield</v>
          </cell>
          <cell r="J5201" t="str">
            <v>USA</v>
          </cell>
          <cell r="K5201">
            <v>2</v>
          </cell>
          <cell r="L5201" t="str">
            <v>Institute</v>
          </cell>
          <cell r="M5201">
            <v>11</v>
          </cell>
          <cell r="N5201" t="str">
            <v>CARN-4</v>
          </cell>
          <cell r="O5201" t="str">
            <v/>
          </cell>
          <cell r="P5201" t="str">
            <v/>
          </cell>
          <cell r="Q5201">
            <v>40</v>
          </cell>
          <cell r="R5201" t="str">
            <v>Année Philologique</v>
          </cell>
          <cell r="S5201" t="str">
            <v/>
          </cell>
        </row>
        <row r="5202">
          <cell r="E5202">
            <v>5752</v>
          </cell>
          <cell r="F5202" t="str">
            <v>Logins</v>
          </cell>
          <cell r="G5202" t="str">
            <v>201909</v>
          </cell>
          <cell r="H5202" t="str">
            <v>St. Olaf College</v>
          </cell>
          <cell r="I5202" t="str">
            <v>Northfield</v>
          </cell>
          <cell r="J5202" t="str">
            <v>USA</v>
          </cell>
          <cell r="K5202">
            <v>2</v>
          </cell>
          <cell r="L5202" t="str">
            <v>Institute</v>
          </cell>
          <cell r="M5202">
            <v>11</v>
          </cell>
          <cell r="N5202" t="str">
            <v>CARN-4</v>
          </cell>
          <cell r="O5202" t="str">
            <v/>
          </cell>
          <cell r="P5202" t="str">
            <v/>
          </cell>
          <cell r="Q5202">
            <v>40</v>
          </cell>
          <cell r="R5202" t="str">
            <v>Année Philologique</v>
          </cell>
          <cell r="S5202" t="str">
            <v/>
          </cell>
        </row>
        <row r="5203">
          <cell r="E5203">
            <v>5752</v>
          </cell>
          <cell r="F5203" t="str">
            <v>Logins</v>
          </cell>
          <cell r="G5203" t="str">
            <v>201910</v>
          </cell>
          <cell r="H5203" t="str">
            <v>St. Olaf College</v>
          </cell>
          <cell r="I5203" t="str">
            <v>Northfield</v>
          </cell>
          <cell r="J5203" t="str">
            <v>USA</v>
          </cell>
          <cell r="K5203">
            <v>2</v>
          </cell>
          <cell r="L5203" t="str">
            <v>Institute</v>
          </cell>
          <cell r="M5203">
            <v>11</v>
          </cell>
          <cell r="N5203" t="str">
            <v>CARN-4</v>
          </cell>
          <cell r="O5203" t="str">
            <v/>
          </cell>
          <cell r="P5203" t="str">
            <v/>
          </cell>
          <cell r="Q5203">
            <v>40</v>
          </cell>
          <cell r="R5203" t="str">
            <v>Année Philologique</v>
          </cell>
          <cell r="S5203" t="str">
            <v/>
          </cell>
        </row>
        <row r="5204">
          <cell r="E5204">
            <v>5752</v>
          </cell>
          <cell r="F5204" t="str">
            <v>Logins</v>
          </cell>
          <cell r="G5204" t="str">
            <v>201911</v>
          </cell>
          <cell r="H5204" t="str">
            <v>St. Olaf College</v>
          </cell>
          <cell r="I5204" t="str">
            <v>Northfield</v>
          </cell>
          <cell r="J5204" t="str">
            <v>USA</v>
          </cell>
          <cell r="K5204">
            <v>2</v>
          </cell>
          <cell r="L5204" t="str">
            <v>Institute</v>
          </cell>
          <cell r="M5204">
            <v>11</v>
          </cell>
          <cell r="N5204" t="str">
            <v>CARN-4</v>
          </cell>
          <cell r="O5204" t="str">
            <v/>
          </cell>
          <cell r="P5204" t="str">
            <v/>
          </cell>
          <cell r="Q5204">
            <v>40</v>
          </cell>
          <cell r="R5204" t="str">
            <v>Année Philologique</v>
          </cell>
          <cell r="S5204" t="str">
            <v/>
          </cell>
        </row>
        <row r="5205">
          <cell r="E5205">
            <v>5752</v>
          </cell>
          <cell r="F5205" t="str">
            <v>Logins</v>
          </cell>
          <cell r="G5205" t="str">
            <v>201912</v>
          </cell>
          <cell r="H5205" t="str">
            <v>St. Olaf College</v>
          </cell>
          <cell r="I5205" t="str">
            <v>Northfield</v>
          </cell>
          <cell r="J5205" t="str">
            <v>USA</v>
          </cell>
          <cell r="K5205">
            <v>2</v>
          </cell>
          <cell r="L5205" t="str">
            <v>Institute</v>
          </cell>
          <cell r="M5205">
            <v>11</v>
          </cell>
          <cell r="N5205" t="str">
            <v>CARN-4</v>
          </cell>
          <cell r="O5205" t="str">
            <v/>
          </cell>
          <cell r="P5205" t="str">
            <v/>
          </cell>
          <cell r="Q5205">
            <v>40</v>
          </cell>
          <cell r="R5205" t="str">
            <v>Année Philologique</v>
          </cell>
          <cell r="S5205" t="str">
            <v/>
          </cell>
        </row>
        <row r="5206">
          <cell r="E5206">
            <v>5772</v>
          </cell>
          <cell r="F5206" t="str">
            <v>Logins</v>
          </cell>
          <cell r="G5206" t="str">
            <v>201910</v>
          </cell>
          <cell r="H5206" t="str">
            <v>American University</v>
          </cell>
          <cell r="I5206" t="str">
            <v>Washington</v>
          </cell>
          <cell r="J5206" t="str">
            <v>USA</v>
          </cell>
          <cell r="K5206">
            <v>2</v>
          </cell>
          <cell r="L5206" t="str">
            <v>Institute</v>
          </cell>
          <cell r="M5206">
            <v>1</v>
          </cell>
          <cell r="N5206" t="str">
            <v>Test</v>
          </cell>
          <cell r="O5206" t="str">
            <v/>
          </cell>
          <cell r="P5206" t="str">
            <v/>
          </cell>
          <cell r="Q5206">
            <v>40</v>
          </cell>
          <cell r="R5206" t="str">
            <v>Année Philologique</v>
          </cell>
          <cell r="S5206" t="str">
            <v/>
          </cell>
        </row>
        <row r="5207">
          <cell r="E5207">
            <v>5772</v>
          </cell>
          <cell r="F5207" t="str">
            <v>Logins</v>
          </cell>
          <cell r="G5207" t="str">
            <v>201911</v>
          </cell>
          <cell r="H5207" t="str">
            <v>American University</v>
          </cell>
          <cell r="I5207" t="str">
            <v>Washington</v>
          </cell>
          <cell r="J5207" t="str">
            <v>USA</v>
          </cell>
          <cell r="K5207">
            <v>2</v>
          </cell>
          <cell r="L5207" t="str">
            <v>Institute</v>
          </cell>
          <cell r="M5207">
            <v>1</v>
          </cell>
          <cell r="N5207" t="str">
            <v>Test</v>
          </cell>
          <cell r="O5207" t="str">
            <v/>
          </cell>
          <cell r="P5207" t="str">
            <v/>
          </cell>
          <cell r="Q5207">
            <v>40</v>
          </cell>
          <cell r="R5207" t="str">
            <v>Année Philologique</v>
          </cell>
          <cell r="S5207" t="str">
            <v/>
          </cell>
        </row>
        <row r="5208">
          <cell r="E5208">
            <v>5775</v>
          </cell>
          <cell r="F5208" t="str">
            <v>Logins</v>
          </cell>
          <cell r="G5208" t="str">
            <v>201901</v>
          </cell>
          <cell r="H5208" t="str">
            <v>Laurentian University</v>
          </cell>
          <cell r="I5208" t="str">
            <v>Sudbury</v>
          </cell>
          <cell r="J5208" t="str">
            <v>Canada</v>
          </cell>
          <cell r="K5208">
            <v>1</v>
          </cell>
          <cell r="L5208" t="str">
            <v>Consortium</v>
          </cell>
          <cell r="M5208">
            <v>3</v>
          </cell>
          <cell r="N5208" t="str">
            <v>Standard</v>
          </cell>
          <cell r="O5208" t="str">
            <v/>
          </cell>
          <cell r="P5208" t="str">
            <v/>
          </cell>
          <cell r="Q5208">
            <v>3</v>
          </cell>
          <cell r="R5208" t="str">
            <v>Année Philologique</v>
          </cell>
          <cell r="S5208" t="str">
            <v/>
          </cell>
        </row>
        <row r="5209">
          <cell r="E5209">
            <v>5775</v>
          </cell>
          <cell r="F5209" t="str">
            <v>Logins</v>
          </cell>
          <cell r="G5209" t="str">
            <v>201902</v>
          </cell>
          <cell r="H5209" t="str">
            <v>Laurentian University</v>
          </cell>
          <cell r="I5209" t="str">
            <v>Sudbury</v>
          </cell>
          <cell r="J5209" t="str">
            <v>Canada</v>
          </cell>
          <cell r="K5209">
            <v>1</v>
          </cell>
          <cell r="L5209" t="str">
            <v>Consortium</v>
          </cell>
          <cell r="M5209">
            <v>3</v>
          </cell>
          <cell r="N5209" t="str">
            <v>Standard</v>
          </cell>
          <cell r="O5209" t="str">
            <v/>
          </cell>
          <cell r="P5209" t="str">
            <v/>
          </cell>
          <cell r="Q5209">
            <v>3</v>
          </cell>
          <cell r="R5209" t="str">
            <v>Année Philologique</v>
          </cell>
          <cell r="S5209" t="str">
            <v/>
          </cell>
        </row>
        <row r="5210">
          <cell r="E5210">
            <v>5775</v>
          </cell>
          <cell r="F5210" t="str">
            <v>Logins</v>
          </cell>
          <cell r="G5210" t="str">
            <v>201903</v>
          </cell>
          <cell r="H5210" t="str">
            <v>Laurentian University</v>
          </cell>
          <cell r="I5210" t="str">
            <v>Sudbury</v>
          </cell>
          <cell r="J5210" t="str">
            <v>Canada</v>
          </cell>
          <cell r="K5210">
            <v>1</v>
          </cell>
          <cell r="L5210" t="str">
            <v>Consortium</v>
          </cell>
          <cell r="M5210">
            <v>3</v>
          </cell>
          <cell r="N5210" t="str">
            <v>Standard</v>
          </cell>
          <cell r="O5210" t="str">
            <v/>
          </cell>
          <cell r="P5210" t="str">
            <v/>
          </cell>
          <cell r="Q5210">
            <v>3</v>
          </cell>
          <cell r="R5210" t="str">
            <v>Année Philologique</v>
          </cell>
          <cell r="S5210" t="str">
            <v/>
          </cell>
        </row>
        <row r="5211">
          <cell r="E5211">
            <v>5775</v>
          </cell>
          <cell r="F5211" t="str">
            <v>Logins</v>
          </cell>
          <cell r="G5211" t="str">
            <v>201904</v>
          </cell>
          <cell r="H5211" t="str">
            <v>Laurentian University</v>
          </cell>
          <cell r="I5211" t="str">
            <v>Sudbury</v>
          </cell>
          <cell r="J5211" t="str">
            <v>Canada</v>
          </cell>
          <cell r="K5211">
            <v>1</v>
          </cell>
          <cell r="L5211" t="str">
            <v>Consortium</v>
          </cell>
          <cell r="M5211">
            <v>3</v>
          </cell>
          <cell r="N5211" t="str">
            <v>Standard</v>
          </cell>
          <cell r="O5211" t="str">
            <v/>
          </cell>
          <cell r="P5211" t="str">
            <v/>
          </cell>
          <cell r="Q5211">
            <v>3</v>
          </cell>
          <cell r="R5211" t="str">
            <v>Année Philologique</v>
          </cell>
          <cell r="S5211" t="str">
            <v/>
          </cell>
        </row>
        <row r="5212">
          <cell r="E5212">
            <v>5775</v>
          </cell>
          <cell r="F5212" t="str">
            <v>Logins</v>
          </cell>
          <cell r="G5212" t="str">
            <v>201905</v>
          </cell>
          <cell r="H5212" t="str">
            <v>Laurentian University</v>
          </cell>
          <cell r="I5212" t="str">
            <v>Sudbury</v>
          </cell>
          <cell r="J5212" t="str">
            <v>Canada</v>
          </cell>
          <cell r="K5212">
            <v>1</v>
          </cell>
          <cell r="L5212" t="str">
            <v>Consortium</v>
          </cell>
          <cell r="M5212">
            <v>3</v>
          </cell>
          <cell r="N5212" t="str">
            <v>Standard</v>
          </cell>
          <cell r="O5212" t="str">
            <v/>
          </cell>
          <cell r="P5212" t="str">
            <v/>
          </cell>
          <cell r="Q5212">
            <v>3</v>
          </cell>
          <cell r="R5212" t="str">
            <v>Année Philologique</v>
          </cell>
          <cell r="S5212" t="str">
            <v/>
          </cell>
        </row>
        <row r="5213">
          <cell r="E5213">
            <v>5775</v>
          </cell>
          <cell r="F5213" t="str">
            <v>Logins</v>
          </cell>
          <cell r="G5213" t="str">
            <v>201906</v>
          </cell>
          <cell r="H5213" t="str">
            <v>Laurentian University</v>
          </cell>
          <cell r="I5213" t="str">
            <v>Sudbury</v>
          </cell>
          <cell r="J5213" t="str">
            <v>Canada</v>
          </cell>
          <cell r="K5213">
            <v>1</v>
          </cell>
          <cell r="L5213" t="str">
            <v>Consortium</v>
          </cell>
          <cell r="M5213">
            <v>3</v>
          </cell>
          <cell r="N5213" t="str">
            <v>Standard</v>
          </cell>
          <cell r="O5213" t="str">
            <v/>
          </cell>
          <cell r="P5213" t="str">
            <v/>
          </cell>
          <cell r="Q5213">
            <v>3</v>
          </cell>
          <cell r="R5213" t="str">
            <v>Année Philologique</v>
          </cell>
          <cell r="S5213" t="str">
            <v/>
          </cell>
        </row>
        <row r="5214">
          <cell r="E5214">
            <v>5775</v>
          </cell>
          <cell r="F5214" t="str">
            <v>Logins</v>
          </cell>
          <cell r="G5214" t="str">
            <v>201907</v>
          </cell>
          <cell r="H5214" t="str">
            <v>Laurentian University</v>
          </cell>
          <cell r="I5214" t="str">
            <v>Sudbury</v>
          </cell>
          <cell r="J5214" t="str">
            <v>Canada</v>
          </cell>
          <cell r="K5214">
            <v>1</v>
          </cell>
          <cell r="L5214" t="str">
            <v>Consortium</v>
          </cell>
          <cell r="M5214">
            <v>3</v>
          </cell>
          <cell r="N5214" t="str">
            <v>Standard</v>
          </cell>
          <cell r="O5214" t="str">
            <v/>
          </cell>
          <cell r="P5214" t="str">
            <v/>
          </cell>
          <cell r="Q5214">
            <v>3</v>
          </cell>
          <cell r="R5214" t="str">
            <v>Année Philologique</v>
          </cell>
          <cell r="S5214" t="str">
            <v/>
          </cell>
        </row>
        <row r="5215">
          <cell r="E5215">
            <v>5775</v>
          </cell>
          <cell r="F5215" t="str">
            <v>Logins</v>
          </cell>
          <cell r="G5215" t="str">
            <v>201909</v>
          </cell>
          <cell r="H5215" t="str">
            <v>Laurentian University</v>
          </cell>
          <cell r="I5215" t="str">
            <v>Sudbury</v>
          </cell>
          <cell r="J5215" t="str">
            <v>Canada</v>
          </cell>
          <cell r="K5215">
            <v>1</v>
          </cell>
          <cell r="L5215" t="str">
            <v>Consortium</v>
          </cell>
          <cell r="M5215">
            <v>3</v>
          </cell>
          <cell r="N5215" t="str">
            <v>Standard</v>
          </cell>
          <cell r="O5215" t="str">
            <v/>
          </cell>
          <cell r="P5215" t="str">
            <v/>
          </cell>
          <cell r="Q5215">
            <v>3</v>
          </cell>
          <cell r="R5215" t="str">
            <v>Année Philologique</v>
          </cell>
          <cell r="S5215" t="str">
            <v/>
          </cell>
        </row>
        <row r="5216">
          <cell r="E5216">
            <v>5775</v>
          </cell>
          <cell r="F5216" t="str">
            <v>Logins</v>
          </cell>
          <cell r="G5216" t="str">
            <v>201910</v>
          </cell>
          <cell r="H5216" t="str">
            <v>Laurentian University</v>
          </cell>
          <cell r="I5216" t="str">
            <v>Sudbury</v>
          </cell>
          <cell r="J5216" t="str">
            <v>Canada</v>
          </cell>
          <cell r="K5216">
            <v>1</v>
          </cell>
          <cell r="L5216" t="str">
            <v>Consortium</v>
          </cell>
          <cell r="M5216">
            <v>3</v>
          </cell>
          <cell r="N5216" t="str">
            <v>Standard</v>
          </cell>
          <cell r="O5216" t="str">
            <v/>
          </cell>
          <cell r="P5216" t="str">
            <v/>
          </cell>
          <cell r="Q5216">
            <v>3</v>
          </cell>
          <cell r="R5216" t="str">
            <v>Année Philologique</v>
          </cell>
          <cell r="S5216" t="str">
            <v/>
          </cell>
        </row>
        <row r="5217">
          <cell r="E5217">
            <v>5775</v>
          </cell>
          <cell r="F5217" t="str">
            <v>Logins</v>
          </cell>
          <cell r="G5217" t="str">
            <v>201911</v>
          </cell>
          <cell r="H5217" t="str">
            <v>Laurentian University</v>
          </cell>
          <cell r="I5217" t="str">
            <v>Sudbury</v>
          </cell>
          <cell r="J5217" t="str">
            <v>Canada</v>
          </cell>
          <cell r="K5217">
            <v>1</v>
          </cell>
          <cell r="L5217" t="str">
            <v>Consortium</v>
          </cell>
          <cell r="M5217">
            <v>3</v>
          </cell>
          <cell r="N5217" t="str">
            <v>Standard</v>
          </cell>
          <cell r="O5217" t="str">
            <v/>
          </cell>
          <cell r="P5217" t="str">
            <v/>
          </cell>
          <cell r="Q5217">
            <v>3</v>
          </cell>
          <cell r="R5217" t="str">
            <v>Année Philologique</v>
          </cell>
          <cell r="S5217" t="str">
            <v/>
          </cell>
        </row>
        <row r="5218">
          <cell r="E5218">
            <v>5789</v>
          </cell>
          <cell r="F5218" t="str">
            <v>Logins</v>
          </cell>
          <cell r="G5218" t="str">
            <v>201901</v>
          </cell>
          <cell r="H5218" t="str">
            <v>Giancarlo Reggi</v>
          </cell>
          <cell r="I5218" t="str">
            <v>Lugano</v>
          </cell>
          <cell r="J5218" t="str">
            <v>Switzerland</v>
          </cell>
          <cell r="K5218">
            <v>4</v>
          </cell>
          <cell r="L5218" t="str">
            <v>Private</v>
          </cell>
          <cell r="M5218">
            <v>5</v>
          </cell>
          <cell r="N5218" t="str">
            <v>Individual</v>
          </cell>
          <cell r="O5218" t="str">
            <v/>
          </cell>
          <cell r="P5218" t="str">
            <v/>
          </cell>
          <cell r="Q5218">
            <v>1</v>
          </cell>
          <cell r="R5218" t="str">
            <v>Année Philologique</v>
          </cell>
          <cell r="S5218" t="str">
            <v/>
          </cell>
        </row>
        <row r="5219">
          <cell r="E5219">
            <v>5789</v>
          </cell>
          <cell r="F5219" t="str">
            <v>Logins</v>
          </cell>
          <cell r="G5219" t="str">
            <v>201903</v>
          </cell>
          <cell r="H5219" t="str">
            <v>Giancarlo Reggi</v>
          </cell>
          <cell r="I5219" t="str">
            <v>Lugano</v>
          </cell>
          <cell r="J5219" t="str">
            <v>Switzerland</v>
          </cell>
          <cell r="K5219">
            <v>4</v>
          </cell>
          <cell r="L5219" t="str">
            <v>Private</v>
          </cell>
          <cell r="M5219">
            <v>5</v>
          </cell>
          <cell r="N5219" t="str">
            <v>Individual</v>
          </cell>
          <cell r="O5219" t="str">
            <v/>
          </cell>
          <cell r="P5219" t="str">
            <v/>
          </cell>
          <cell r="Q5219">
            <v>1</v>
          </cell>
          <cell r="R5219" t="str">
            <v>Année Philologique</v>
          </cell>
          <cell r="S5219" t="str">
            <v/>
          </cell>
        </row>
        <row r="5220">
          <cell r="E5220">
            <v>5789</v>
          </cell>
          <cell r="F5220" t="str">
            <v>Logins</v>
          </cell>
          <cell r="G5220" t="str">
            <v>201905</v>
          </cell>
          <cell r="H5220" t="str">
            <v>Giancarlo Reggi</v>
          </cell>
          <cell r="I5220" t="str">
            <v>Lugano</v>
          </cell>
          <cell r="J5220" t="str">
            <v>Switzerland</v>
          </cell>
          <cell r="K5220">
            <v>4</v>
          </cell>
          <cell r="L5220" t="str">
            <v>Private</v>
          </cell>
          <cell r="M5220">
            <v>5</v>
          </cell>
          <cell r="N5220" t="str">
            <v>Individual</v>
          </cell>
          <cell r="O5220" t="str">
            <v/>
          </cell>
          <cell r="P5220" t="str">
            <v/>
          </cell>
          <cell r="Q5220">
            <v>1</v>
          </cell>
          <cell r="R5220" t="str">
            <v>Année Philologique</v>
          </cell>
          <cell r="S5220" t="str">
            <v/>
          </cell>
        </row>
        <row r="5221">
          <cell r="E5221">
            <v>5789</v>
          </cell>
          <cell r="F5221" t="str">
            <v>Logins</v>
          </cell>
          <cell r="G5221" t="str">
            <v>201906</v>
          </cell>
          <cell r="H5221" t="str">
            <v>Giancarlo Reggi</v>
          </cell>
          <cell r="I5221" t="str">
            <v>Lugano</v>
          </cell>
          <cell r="J5221" t="str">
            <v>Switzerland</v>
          </cell>
          <cell r="K5221">
            <v>4</v>
          </cell>
          <cell r="L5221" t="str">
            <v>Private</v>
          </cell>
          <cell r="M5221">
            <v>5</v>
          </cell>
          <cell r="N5221" t="str">
            <v>Individual</v>
          </cell>
          <cell r="O5221" t="str">
            <v/>
          </cell>
          <cell r="P5221" t="str">
            <v/>
          </cell>
          <cell r="Q5221">
            <v>1</v>
          </cell>
          <cell r="R5221" t="str">
            <v>Année Philologique</v>
          </cell>
          <cell r="S5221" t="str">
            <v/>
          </cell>
        </row>
        <row r="5222">
          <cell r="E5222">
            <v>5789</v>
          </cell>
          <cell r="F5222" t="str">
            <v>Logins</v>
          </cell>
          <cell r="G5222" t="str">
            <v>201910</v>
          </cell>
          <cell r="H5222" t="str">
            <v>Giancarlo Reggi</v>
          </cell>
          <cell r="I5222" t="str">
            <v>Lugano</v>
          </cell>
          <cell r="J5222" t="str">
            <v>Switzerland</v>
          </cell>
          <cell r="K5222">
            <v>4</v>
          </cell>
          <cell r="L5222" t="str">
            <v>Private</v>
          </cell>
          <cell r="M5222">
            <v>5</v>
          </cell>
          <cell r="N5222" t="str">
            <v>Individual</v>
          </cell>
          <cell r="O5222" t="str">
            <v/>
          </cell>
          <cell r="P5222" t="str">
            <v/>
          </cell>
          <cell r="Q5222">
            <v>1</v>
          </cell>
          <cell r="R5222" t="str">
            <v>Année Philologique</v>
          </cell>
          <cell r="S5222" t="str">
            <v/>
          </cell>
        </row>
        <row r="5223">
          <cell r="E5223">
            <v>5789</v>
          </cell>
          <cell r="F5223" t="str">
            <v>Logins</v>
          </cell>
          <cell r="G5223" t="str">
            <v>201911</v>
          </cell>
          <cell r="H5223" t="str">
            <v>Giancarlo Reggi</v>
          </cell>
          <cell r="I5223" t="str">
            <v>Lugano</v>
          </cell>
          <cell r="J5223" t="str">
            <v>Switzerland</v>
          </cell>
          <cell r="K5223">
            <v>4</v>
          </cell>
          <cell r="L5223" t="str">
            <v>Private</v>
          </cell>
          <cell r="M5223">
            <v>5</v>
          </cell>
          <cell r="N5223" t="str">
            <v>Individual</v>
          </cell>
          <cell r="O5223" t="str">
            <v/>
          </cell>
          <cell r="P5223" t="str">
            <v/>
          </cell>
          <cell r="Q5223">
            <v>1</v>
          </cell>
          <cell r="R5223" t="str">
            <v>Année Philologique</v>
          </cell>
          <cell r="S5223" t="str">
            <v/>
          </cell>
        </row>
        <row r="5224">
          <cell r="E5224">
            <v>5789</v>
          </cell>
          <cell r="F5224" t="str">
            <v>Logins</v>
          </cell>
          <cell r="G5224" t="str">
            <v>201912</v>
          </cell>
          <cell r="H5224" t="str">
            <v>Giancarlo Reggi</v>
          </cell>
          <cell r="I5224" t="str">
            <v>Lugano</v>
          </cell>
          <cell r="J5224" t="str">
            <v>Switzerland</v>
          </cell>
          <cell r="K5224">
            <v>4</v>
          </cell>
          <cell r="L5224" t="str">
            <v>Private</v>
          </cell>
          <cell r="M5224">
            <v>5</v>
          </cell>
          <cell r="N5224" t="str">
            <v>Individual</v>
          </cell>
          <cell r="O5224" t="str">
            <v/>
          </cell>
          <cell r="P5224" t="str">
            <v/>
          </cell>
          <cell r="Q5224">
            <v>1</v>
          </cell>
          <cell r="R5224" t="str">
            <v>Année Philologique</v>
          </cell>
          <cell r="S5224" t="str">
            <v/>
          </cell>
        </row>
        <row r="5225">
          <cell r="E5225">
            <v>5800</v>
          </cell>
          <cell r="F5225" t="str">
            <v>Logins</v>
          </cell>
          <cell r="G5225" t="str">
            <v>201901</v>
          </cell>
          <cell r="H5225" t="str">
            <v>Illinois State University</v>
          </cell>
          <cell r="I5225" t="str">
            <v>Normal</v>
          </cell>
          <cell r="J5225" t="str">
            <v>USA</v>
          </cell>
          <cell r="K5225">
            <v>2</v>
          </cell>
          <cell r="L5225" t="str">
            <v>Institute</v>
          </cell>
          <cell r="M5225">
            <v>8</v>
          </cell>
          <cell r="N5225" t="str">
            <v>CARN-1</v>
          </cell>
          <cell r="O5225" t="str">
            <v/>
          </cell>
          <cell r="P5225" t="str">
            <v/>
          </cell>
          <cell r="Q5225">
            <v>40</v>
          </cell>
          <cell r="R5225" t="str">
            <v>Année Philologique</v>
          </cell>
          <cell r="S5225" t="str">
            <v/>
          </cell>
        </row>
        <row r="5226">
          <cell r="E5226">
            <v>5800</v>
          </cell>
          <cell r="F5226" t="str">
            <v>Logins</v>
          </cell>
          <cell r="G5226" t="str">
            <v>201902</v>
          </cell>
          <cell r="H5226" t="str">
            <v>Illinois State University</v>
          </cell>
          <cell r="I5226" t="str">
            <v>Normal</v>
          </cell>
          <cell r="J5226" t="str">
            <v>USA</v>
          </cell>
          <cell r="K5226">
            <v>2</v>
          </cell>
          <cell r="L5226" t="str">
            <v>Institute</v>
          </cell>
          <cell r="M5226">
            <v>8</v>
          </cell>
          <cell r="N5226" t="str">
            <v>CARN-1</v>
          </cell>
          <cell r="O5226" t="str">
            <v/>
          </cell>
          <cell r="P5226" t="str">
            <v/>
          </cell>
          <cell r="Q5226">
            <v>40</v>
          </cell>
          <cell r="R5226" t="str">
            <v>Année Philologique</v>
          </cell>
          <cell r="S5226" t="str">
            <v/>
          </cell>
        </row>
        <row r="5227">
          <cell r="E5227">
            <v>5800</v>
          </cell>
          <cell r="F5227" t="str">
            <v>Logins</v>
          </cell>
          <cell r="G5227" t="str">
            <v>201904</v>
          </cell>
          <cell r="H5227" t="str">
            <v>Illinois State University</v>
          </cell>
          <cell r="I5227" t="str">
            <v>Normal</v>
          </cell>
          <cell r="J5227" t="str">
            <v>USA</v>
          </cell>
          <cell r="K5227">
            <v>2</v>
          </cell>
          <cell r="L5227" t="str">
            <v>Institute</v>
          </cell>
          <cell r="M5227">
            <v>8</v>
          </cell>
          <cell r="N5227" t="str">
            <v>CARN-1</v>
          </cell>
          <cell r="O5227" t="str">
            <v/>
          </cell>
          <cell r="P5227" t="str">
            <v/>
          </cell>
          <cell r="Q5227">
            <v>40</v>
          </cell>
          <cell r="R5227" t="str">
            <v>Année Philologique</v>
          </cell>
          <cell r="S5227" t="str">
            <v/>
          </cell>
        </row>
        <row r="5228">
          <cell r="E5228">
            <v>5800</v>
          </cell>
          <cell r="F5228" t="str">
            <v>Logins</v>
          </cell>
          <cell r="G5228" t="str">
            <v>201905</v>
          </cell>
          <cell r="H5228" t="str">
            <v>Illinois State University</v>
          </cell>
          <cell r="I5228" t="str">
            <v>Normal</v>
          </cell>
          <cell r="J5228" t="str">
            <v>USA</v>
          </cell>
          <cell r="K5228">
            <v>2</v>
          </cell>
          <cell r="L5228" t="str">
            <v>Institute</v>
          </cell>
          <cell r="M5228">
            <v>8</v>
          </cell>
          <cell r="N5228" t="str">
            <v>CARN-1</v>
          </cell>
          <cell r="O5228" t="str">
            <v/>
          </cell>
          <cell r="P5228" t="str">
            <v/>
          </cell>
          <cell r="Q5228">
            <v>40</v>
          </cell>
          <cell r="R5228" t="str">
            <v>Année Philologique</v>
          </cell>
          <cell r="S5228" t="str">
            <v/>
          </cell>
        </row>
        <row r="5229">
          <cell r="E5229">
            <v>5800</v>
          </cell>
          <cell r="F5229" t="str">
            <v>Logins</v>
          </cell>
          <cell r="G5229" t="str">
            <v>201908</v>
          </cell>
          <cell r="H5229" t="str">
            <v>Illinois State University</v>
          </cell>
          <cell r="I5229" t="str">
            <v>Normal</v>
          </cell>
          <cell r="J5229" t="str">
            <v>USA</v>
          </cell>
          <cell r="K5229">
            <v>2</v>
          </cell>
          <cell r="L5229" t="str">
            <v>Institute</v>
          </cell>
          <cell r="M5229">
            <v>8</v>
          </cell>
          <cell r="N5229" t="str">
            <v>CARN-1</v>
          </cell>
          <cell r="O5229" t="str">
            <v/>
          </cell>
          <cell r="P5229" t="str">
            <v/>
          </cell>
          <cell r="Q5229">
            <v>40</v>
          </cell>
          <cell r="R5229" t="str">
            <v>Année Philologique</v>
          </cell>
          <cell r="S5229" t="str">
            <v/>
          </cell>
        </row>
        <row r="5230">
          <cell r="E5230">
            <v>5800</v>
          </cell>
          <cell r="F5230" t="str">
            <v>Logins</v>
          </cell>
          <cell r="G5230" t="str">
            <v>201909</v>
          </cell>
          <cell r="H5230" t="str">
            <v>Illinois State University</v>
          </cell>
          <cell r="I5230" t="str">
            <v>Normal</v>
          </cell>
          <cell r="J5230" t="str">
            <v>USA</v>
          </cell>
          <cell r="K5230">
            <v>2</v>
          </cell>
          <cell r="L5230" t="str">
            <v>Institute</v>
          </cell>
          <cell r="M5230">
            <v>8</v>
          </cell>
          <cell r="N5230" t="str">
            <v>CARN-1</v>
          </cell>
          <cell r="O5230" t="str">
            <v/>
          </cell>
          <cell r="P5230" t="str">
            <v/>
          </cell>
          <cell r="Q5230">
            <v>40</v>
          </cell>
          <cell r="R5230" t="str">
            <v>Année Philologique</v>
          </cell>
          <cell r="S5230" t="str">
            <v/>
          </cell>
        </row>
        <row r="5231">
          <cell r="E5231">
            <v>5800</v>
          </cell>
          <cell r="F5231" t="str">
            <v>Logins</v>
          </cell>
          <cell r="G5231" t="str">
            <v>201910</v>
          </cell>
          <cell r="H5231" t="str">
            <v>Illinois State University</v>
          </cell>
          <cell r="I5231" t="str">
            <v>Normal</v>
          </cell>
          <cell r="J5231" t="str">
            <v>USA</v>
          </cell>
          <cell r="K5231">
            <v>2</v>
          </cell>
          <cell r="L5231" t="str">
            <v>Institute</v>
          </cell>
          <cell r="M5231">
            <v>8</v>
          </cell>
          <cell r="N5231" t="str">
            <v>CARN-1</v>
          </cell>
          <cell r="O5231" t="str">
            <v/>
          </cell>
          <cell r="P5231" t="str">
            <v/>
          </cell>
          <cell r="Q5231">
            <v>40</v>
          </cell>
          <cell r="R5231" t="str">
            <v>Année Philologique</v>
          </cell>
          <cell r="S5231" t="str">
            <v/>
          </cell>
        </row>
        <row r="5232">
          <cell r="E5232">
            <v>5800</v>
          </cell>
          <cell r="F5232" t="str">
            <v>Logins</v>
          </cell>
          <cell r="G5232" t="str">
            <v>201911</v>
          </cell>
          <cell r="H5232" t="str">
            <v>Illinois State University</v>
          </cell>
          <cell r="I5232" t="str">
            <v>Normal</v>
          </cell>
          <cell r="J5232" t="str">
            <v>USA</v>
          </cell>
          <cell r="K5232">
            <v>2</v>
          </cell>
          <cell r="L5232" t="str">
            <v>Institute</v>
          </cell>
          <cell r="M5232">
            <v>8</v>
          </cell>
          <cell r="N5232" t="str">
            <v>CARN-1</v>
          </cell>
          <cell r="O5232" t="str">
            <v/>
          </cell>
          <cell r="P5232" t="str">
            <v/>
          </cell>
          <cell r="Q5232">
            <v>40</v>
          </cell>
          <cell r="R5232" t="str">
            <v>Année Philologique</v>
          </cell>
          <cell r="S5232" t="str">
            <v/>
          </cell>
        </row>
        <row r="5233">
          <cell r="E5233">
            <v>5829</v>
          </cell>
          <cell r="F5233" t="str">
            <v>Logins</v>
          </cell>
          <cell r="G5233" t="str">
            <v>201903</v>
          </cell>
          <cell r="H5233" t="str">
            <v>Ryerson University</v>
          </cell>
          <cell r="I5233" t="str">
            <v>Toronto</v>
          </cell>
          <cell r="J5233" t="str">
            <v>Canada</v>
          </cell>
          <cell r="K5233">
            <v>1</v>
          </cell>
          <cell r="L5233" t="str">
            <v>Consortium</v>
          </cell>
          <cell r="M5233">
            <v>3</v>
          </cell>
          <cell r="N5233" t="str">
            <v>Standard</v>
          </cell>
          <cell r="O5233" t="str">
            <v/>
          </cell>
          <cell r="P5233" t="str">
            <v/>
          </cell>
          <cell r="Q5233">
            <v>3</v>
          </cell>
          <cell r="R5233" t="str">
            <v>Année Philologique</v>
          </cell>
          <cell r="S5233" t="str">
            <v/>
          </cell>
        </row>
        <row r="5234">
          <cell r="E5234">
            <v>5829</v>
          </cell>
          <cell r="F5234" t="str">
            <v>Logins</v>
          </cell>
          <cell r="G5234" t="str">
            <v>201904</v>
          </cell>
          <cell r="H5234" t="str">
            <v>Ryerson University</v>
          </cell>
          <cell r="I5234" t="str">
            <v>Toronto</v>
          </cell>
          <cell r="J5234" t="str">
            <v>Canada</v>
          </cell>
          <cell r="K5234">
            <v>1</v>
          </cell>
          <cell r="L5234" t="str">
            <v>Consortium</v>
          </cell>
          <cell r="M5234">
            <v>3</v>
          </cell>
          <cell r="N5234" t="str">
            <v>Standard</v>
          </cell>
          <cell r="O5234" t="str">
            <v/>
          </cell>
          <cell r="P5234" t="str">
            <v/>
          </cell>
          <cell r="Q5234">
            <v>3</v>
          </cell>
          <cell r="R5234" t="str">
            <v>Année Philologique</v>
          </cell>
          <cell r="S5234" t="str">
            <v/>
          </cell>
        </row>
        <row r="5235">
          <cell r="E5235">
            <v>5829</v>
          </cell>
          <cell r="F5235" t="str">
            <v>Logins</v>
          </cell>
          <cell r="G5235" t="str">
            <v>201905</v>
          </cell>
          <cell r="H5235" t="str">
            <v>Ryerson University</v>
          </cell>
          <cell r="I5235" t="str">
            <v>Toronto</v>
          </cell>
          <cell r="J5235" t="str">
            <v>Canada</v>
          </cell>
          <cell r="K5235">
            <v>1</v>
          </cell>
          <cell r="L5235" t="str">
            <v>Consortium</v>
          </cell>
          <cell r="M5235">
            <v>3</v>
          </cell>
          <cell r="N5235" t="str">
            <v>Standard</v>
          </cell>
          <cell r="O5235" t="str">
            <v/>
          </cell>
          <cell r="P5235" t="str">
            <v/>
          </cell>
          <cell r="Q5235">
            <v>3</v>
          </cell>
          <cell r="R5235" t="str">
            <v>Année Philologique</v>
          </cell>
          <cell r="S5235" t="str">
            <v/>
          </cell>
        </row>
        <row r="5236">
          <cell r="E5236">
            <v>5829</v>
          </cell>
          <cell r="F5236" t="str">
            <v>Logins</v>
          </cell>
          <cell r="G5236" t="str">
            <v>201911</v>
          </cell>
          <cell r="H5236" t="str">
            <v>Ryerson University</v>
          </cell>
          <cell r="I5236" t="str">
            <v>Toronto</v>
          </cell>
          <cell r="J5236" t="str">
            <v>Canada</v>
          </cell>
          <cell r="K5236">
            <v>1</v>
          </cell>
          <cell r="L5236" t="str">
            <v>Consortium</v>
          </cell>
          <cell r="M5236">
            <v>3</v>
          </cell>
          <cell r="N5236" t="str">
            <v>Standard</v>
          </cell>
          <cell r="O5236" t="str">
            <v/>
          </cell>
          <cell r="P5236" t="str">
            <v/>
          </cell>
          <cell r="Q5236">
            <v>3</v>
          </cell>
          <cell r="R5236" t="str">
            <v>Année Philologique</v>
          </cell>
          <cell r="S5236" t="str">
            <v/>
          </cell>
        </row>
        <row r="5237">
          <cell r="E5237">
            <v>5829</v>
          </cell>
          <cell r="F5237" t="str">
            <v>Logins</v>
          </cell>
          <cell r="G5237" t="str">
            <v>201912</v>
          </cell>
          <cell r="H5237" t="str">
            <v>Ryerson University</v>
          </cell>
          <cell r="I5237" t="str">
            <v>Toronto</v>
          </cell>
          <cell r="J5237" t="str">
            <v>Canada</v>
          </cell>
          <cell r="K5237">
            <v>1</v>
          </cell>
          <cell r="L5237" t="str">
            <v>Consortium</v>
          </cell>
          <cell r="M5237">
            <v>3</v>
          </cell>
          <cell r="N5237" t="str">
            <v>Standard</v>
          </cell>
          <cell r="O5237" t="str">
            <v/>
          </cell>
          <cell r="P5237" t="str">
            <v/>
          </cell>
          <cell r="Q5237">
            <v>3</v>
          </cell>
          <cell r="R5237" t="str">
            <v>Année Philologique</v>
          </cell>
          <cell r="S5237" t="str">
            <v/>
          </cell>
        </row>
        <row r="5238">
          <cell r="E5238">
            <v>5837</v>
          </cell>
          <cell r="F5238" t="str">
            <v>Logins</v>
          </cell>
          <cell r="G5238" t="str">
            <v>201903</v>
          </cell>
          <cell r="H5238" t="str">
            <v>Colorado Mesa University</v>
          </cell>
          <cell r="I5238" t="str">
            <v>Grand Junction</v>
          </cell>
          <cell r="J5238" t="str">
            <v>USA</v>
          </cell>
          <cell r="K5238">
            <v>1</v>
          </cell>
          <cell r="L5238" t="str">
            <v>Consortium</v>
          </cell>
          <cell r="M5238">
            <v>11</v>
          </cell>
          <cell r="N5238" t="str">
            <v>CARN-4</v>
          </cell>
          <cell r="O5238" t="str">
            <v/>
          </cell>
          <cell r="P5238" t="str">
            <v/>
          </cell>
          <cell r="Q5238">
            <v>2</v>
          </cell>
          <cell r="R5238" t="str">
            <v>Année Philologique</v>
          </cell>
          <cell r="S5238" t="str">
            <v/>
          </cell>
        </row>
        <row r="5239">
          <cell r="E5239">
            <v>5837</v>
          </cell>
          <cell r="F5239" t="str">
            <v>Logins</v>
          </cell>
          <cell r="G5239" t="str">
            <v>201904</v>
          </cell>
          <cell r="H5239" t="str">
            <v>Colorado Mesa University</v>
          </cell>
          <cell r="I5239" t="str">
            <v>Grand Junction</v>
          </cell>
          <cell r="J5239" t="str">
            <v>USA</v>
          </cell>
          <cell r="K5239">
            <v>1</v>
          </cell>
          <cell r="L5239" t="str">
            <v>Consortium</v>
          </cell>
          <cell r="M5239">
            <v>11</v>
          </cell>
          <cell r="N5239" t="str">
            <v>CARN-4</v>
          </cell>
          <cell r="O5239" t="str">
            <v/>
          </cell>
          <cell r="P5239" t="str">
            <v/>
          </cell>
          <cell r="Q5239">
            <v>2</v>
          </cell>
          <cell r="R5239" t="str">
            <v>Année Philologique</v>
          </cell>
          <cell r="S5239" t="str">
            <v/>
          </cell>
        </row>
        <row r="5240">
          <cell r="E5240">
            <v>5837</v>
          </cell>
          <cell r="F5240" t="str">
            <v>Logins</v>
          </cell>
          <cell r="G5240" t="str">
            <v>201906</v>
          </cell>
          <cell r="H5240" t="str">
            <v>Colorado Mesa University</v>
          </cell>
          <cell r="I5240" t="str">
            <v>Grand Junction</v>
          </cell>
          <cell r="J5240" t="str">
            <v>USA</v>
          </cell>
          <cell r="K5240">
            <v>1</v>
          </cell>
          <cell r="L5240" t="str">
            <v>Consortium</v>
          </cell>
          <cell r="M5240">
            <v>11</v>
          </cell>
          <cell r="N5240" t="str">
            <v>CARN-4</v>
          </cell>
          <cell r="O5240" t="str">
            <v/>
          </cell>
          <cell r="P5240" t="str">
            <v/>
          </cell>
          <cell r="Q5240">
            <v>2</v>
          </cell>
          <cell r="R5240" t="str">
            <v>Année Philologique</v>
          </cell>
          <cell r="S5240" t="str">
            <v/>
          </cell>
        </row>
        <row r="5241">
          <cell r="E5241">
            <v>5837</v>
          </cell>
          <cell r="F5241" t="str">
            <v>Logins</v>
          </cell>
          <cell r="G5241" t="str">
            <v>201909</v>
          </cell>
          <cell r="H5241" t="str">
            <v>Colorado Mesa University</v>
          </cell>
          <cell r="I5241" t="str">
            <v>Grand Junction</v>
          </cell>
          <cell r="J5241" t="str">
            <v>USA</v>
          </cell>
          <cell r="K5241">
            <v>1</v>
          </cell>
          <cell r="L5241" t="str">
            <v>Consortium</v>
          </cell>
          <cell r="M5241">
            <v>11</v>
          </cell>
          <cell r="N5241" t="str">
            <v>CARN-4</v>
          </cell>
          <cell r="O5241" t="str">
            <v/>
          </cell>
          <cell r="P5241" t="str">
            <v/>
          </cell>
          <cell r="Q5241">
            <v>2</v>
          </cell>
          <cell r="R5241" t="str">
            <v>Année Philologique</v>
          </cell>
          <cell r="S5241" t="str">
            <v/>
          </cell>
        </row>
        <row r="5242">
          <cell r="E5242">
            <v>5837</v>
          </cell>
          <cell r="F5242" t="str">
            <v>Logins</v>
          </cell>
          <cell r="G5242" t="str">
            <v>201910</v>
          </cell>
          <cell r="H5242" t="str">
            <v>Colorado Mesa University</v>
          </cell>
          <cell r="I5242" t="str">
            <v>Grand Junction</v>
          </cell>
          <cell r="J5242" t="str">
            <v>USA</v>
          </cell>
          <cell r="K5242">
            <v>1</v>
          </cell>
          <cell r="L5242" t="str">
            <v>Consortium</v>
          </cell>
          <cell r="M5242">
            <v>11</v>
          </cell>
          <cell r="N5242" t="str">
            <v>CARN-4</v>
          </cell>
          <cell r="O5242" t="str">
            <v/>
          </cell>
          <cell r="P5242" t="str">
            <v/>
          </cell>
          <cell r="Q5242">
            <v>2</v>
          </cell>
          <cell r="R5242" t="str">
            <v>Année Philologique</v>
          </cell>
          <cell r="S5242" t="str">
            <v/>
          </cell>
        </row>
        <row r="5243">
          <cell r="E5243">
            <v>5837</v>
          </cell>
          <cell r="F5243" t="str">
            <v>Logins</v>
          </cell>
          <cell r="G5243" t="str">
            <v>201912</v>
          </cell>
          <cell r="H5243" t="str">
            <v>Colorado Mesa University</v>
          </cell>
          <cell r="I5243" t="str">
            <v>Grand Junction</v>
          </cell>
          <cell r="J5243" t="str">
            <v>USA</v>
          </cell>
          <cell r="K5243">
            <v>1</v>
          </cell>
          <cell r="L5243" t="str">
            <v>Consortium</v>
          </cell>
          <cell r="M5243">
            <v>11</v>
          </cell>
          <cell r="N5243" t="str">
            <v>CARN-4</v>
          </cell>
          <cell r="O5243" t="str">
            <v/>
          </cell>
          <cell r="P5243" t="str">
            <v/>
          </cell>
          <cell r="Q5243">
            <v>2</v>
          </cell>
          <cell r="R5243" t="str">
            <v>Année Philologique</v>
          </cell>
          <cell r="S5243" t="str">
            <v/>
          </cell>
        </row>
        <row r="5244">
          <cell r="E5244">
            <v>5839</v>
          </cell>
          <cell r="F5244" t="str">
            <v>Logins</v>
          </cell>
          <cell r="G5244" t="str">
            <v>201901</v>
          </cell>
          <cell r="H5244" t="str">
            <v>Florida State University Libraries</v>
          </cell>
          <cell r="I5244" t="str">
            <v>Tallahassee, FL</v>
          </cell>
          <cell r="J5244" t="str">
            <v>USA</v>
          </cell>
          <cell r="K5244">
            <v>2</v>
          </cell>
          <cell r="L5244" t="str">
            <v>Institute</v>
          </cell>
          <cell r="M5244">
            <v>8</v>
          </cell>
          <cell r="N5244" t="str">
            <v>CARN-1</v>
          </cell>
          <cell r="O5244" t="str">
            <v/>
          </cell>
          <cell r="P5244" t="str">
            <v/>
          </cell>
          <cell r="Q5244">
            <v>40</v>
          </cell>
          <cell r="R5244" t="str">
            <v>Année Philologique</v>
          </cell>
          <cell r="S5244" t="str">
            <v/>
          </cell>
        </row>
        <row r="5245">
          <cell r="E5245">
            <v>5839</v>
          </cell>
          <cell r="F5245" t="str">
            <v>Logins</v>
          </cell>
          <cell r="G5245" t="str">
            <v>201902</v>
          </cell>
          <cell r="H5245" t="str">
            <v>Florida State University Libraries</v>
          </cell>
          <cell r="I5245" t="str">
            <v>Tallahassee, FL</v>
          </cell>
          <cell r="J5245" t="str">
            <v>USA</v>
          </cell>
          <cell r="K5245">
            <v>2</v>
          </cell>
          <cell r="L5245" t="str">
            <v>Institute</v>
          </cell>
          <cell r="M5245">
            <v>8</v>
          </cell>
          <cell r="N5245" t="str">
            <v>CARN-1</v>
          </cell>
          <cell r="O5245" t="str">
            <v/>
          </cell>
          <cell r="P5245" t="str">
            <v/>
          </cell>
          <cell r="Q5245">
            <v>40</v>
          </cell>
          <cell r="R5245" t="str">
            <v>Année Philologique</v>
          </cell>
          <cell r="S5245" t="str">
            <v/>
          </cell>
        </row>
        <row r="5246">
          <cell r="E5246">
            <v>5839</v>
          </cell>
          <cell r="F5246" t="str">
            <v>Logins</v>
          </cell>
          <cell r="G5246" t="str">
            <v>201903</v>
          </cell>
          <cell r="H5246" t="str">
            <v>Florida State University Libraries</v>
          </cell>
          <cell r="I5246" t="str">
            <v>Tallahassee, FL</v>
          </cell>
          <cell r="J5246" t="str">
            <v>USA</v>
          </cell>
          <cell r="K5246">
            <v>2</v>
          </cell>
          <cell r="L5246" t="str">
            <v>Institute</v>
          </cell>
          <cell r="M5246">
            <v>8</v>
          </cell>
          <cell r="N5246" t="str">
            <v>CARN-1</v>
          </cell>
          <cell r="O5246" t="str">
            <v/>
          </cell>
          <cell r="P5246" t="str">
            <v/>
          </cell>
          <cell r="Q5246">
            <v>40</v>
          </cell>
          <cell r="R5246" t="str">
            <v>Année Philologique</v>
          </cell>
          <cell r="S5246" t="str">
            <v/>
          </cell>
        </row>
        <row r="5247">
          <cell r="E5247">
            <v>5839</v>
          </cell>
          <cell r="F5247" t="str">
            <v>Logins</v>
          </cell>
          <cell r="G5247" t="str">
            <v>201904</v>
          </cell>
          <cell r="H5247" t="str">
            <v>Florida State University Libraries</v>
          </cell>
          <cell r="I5247" t="str">
            <v>Tallahassee, FL</v>
          </cell>
          <cell r="J5247" t="str">
            <v>USA</v>
          </cell>
          <cell r="K5247">
            <v>2</v>
          </cell>
          <cell r="L5247" t="str">
            <v>Institute</v>
          </cell>
          <cell r="M5247">
            <v>8</v>
          </cell>
          <cell r="N5247" t="str">
            <v>CARN-1</v>
          </cell>
          <cell r="O5247" t="str">
            <v/>
          </cell>
          <cell r="P5247" t="str">
            <v/>
          </cell>
          <cell r="Q5247">
            <v>40</v>
          </cell>
          <cell r="R5247" t="str">
            <v>Année Philologique</v>
          </cell>
          <cell r="S5247" t="str">
            <v/>
          </cell>
        </row>
        <row r="5248">
          <cell r="E5248">
            <v>5839</v>
          </cell>
          <cell r="F5248" t="str">
            <v>Logins</v>
          </cell>
          <cell r="G5248" t="str">
            <v>201905</v>
          </cell>
          <cell r="H5248" t="str">
            <v>Florida State University Libraries</v>
          </cell>
          <cell r="I5248" t="str">
            <v>Tallahassee, FL</v>
          </cell>
          <cell r="J5248" t="str">
            <v>USA</v>
          </cell>
          <cell r="K5248">
            <v>2</v>
          </cell>
          <cell r="L5248" t="str">
            <v>Institute</v>
          </cell>
          <cell r="M5248">
            <v>8</v>
          </cell>
          <cell r="N5248" t="str">
            <v>CARN-1</v>
          </cell>
          <cell r="O5248" t="str">
            <v/>
          </cell>
          <cell r="P5248" t="str">
            <v/>
          </cell>
          <cell r="Q5248">
            <v>40</v>
          </cell>
          <cell r="R5248" t="str">
            <v>Année Philologique</v>
          </cell>
          <cell r="S5248" t="str">
            <v/>
          </cell>
        </row>
        <row r="5249">
          <cell r="E5249">
            <v>5839</v>
          </cell>
          <cell r="F5249" t="str">
            <v>Logins</v>
          </cell>
          <cell r="G5249" t="str">
            <v>201906</v>
          </cell>
          <cell r="H5249" t="str">
            <v>Florida State University Libraries</v>
          </cell>
          <cell r="I5249" t="str">
            <v>Tallahassee, FL</v>
          </cell>
          <cell r="J5249" t="str">
            <v>USA</v>
          </cell>
          <cell r="K5249">
            <v>2</v>
          </cell>
          <cell r="L5249" t="str">
            <v>Institute</v>
          </cell>
          <cell r="M5249">
            <v>8</v>
          </cell>
          <cell r="N5249" t="str">
            <v>CARN-1</v>
          </cell>
          <cell r="O5249" t="str">
            <v/>
          </cell>
          <cell r="P5249" t="str">
            <v/>
          </cell>
          <cell r="Q5249">
            <v>40</v>
          </cell>
          <cell r="R5249" t="str">
            <v>Année Philologique</v>
          </cell>
          <cell r="S5249" t="str">
            <v/>
          </cell>
        </row>
        <row r="5250">
          <cell r="E5250">
            <v>5839</v>
          </cell>
          <cell r="F5250" t="str">
            <v>Logins</v>
          </cell>
          <cell r="G5250" t="str">
            <v>201907</v>
          </cell>
          <cell r="H5250" t="str">
            <v>Florida State University Libraries</v>
          </cell>
          <cell r="I5250" t="str">
            <v>Tallahassee, FL</v>
          </cell>
          <cell r="J5250" t="str">
            <v>USA</v>
          </cell>
          <cell r="K5250">
            <v>2</v>
          </cell>
          <cell r="L5250" t="str">
            <v>Institute</v>
          </cell>
          <cell r="M5250">
            <v>8</v>
          </cell>
          <cell r="N5250" t="str">
            <v>CARN-1</v>
          </cell>
          <cell r="O5250" t="str">
            <v/>
          </cell>
          <cell r="P5250" t="str">
            <v/>
          </cell>
          <cell r="Q5250">
            <v>40</v>
          </cell>
          <cell r="R5250" t="str">
            <v>Année Philologique</v>
          </cell>
          <cell r="S5250" t="str">
            <v/>
          </cell>
        </row>
        <row r="5251">
          <cell r="E5251">
            <v>5839</v>
          </cell>
          <cell r="F5251" t="str">
            <v>Logins</v>
          </cell>
          <cell r="G5251" t="str">
            <v>201908</v>
          </cell>
          <cell r="H5251" t="str">
            <v>Florida State University Libraries</v>
          </cell>
          <cell r="I5251" t="str">
            <v>Tallahassee, FL</v>
          </cell>
          <cell r="J5251" t="str">
            <v>USA</v>
          </cell>
          <cell r="K5251">
            <v>2</v>
          </cell>
          <cell r="L5251" t="str">
            <v>Institute</v>
          </cell>
          <cell r="M5251">
            <v>8</v>
          </cell>
          <cell r="N5251" t="str">
            <v>CARN-1</v>
          </cell>
          <cell r="O5251" t="str">
            <v/>
          </cell>
          <cell r="P5251" t="str">
            <v/>
          </cell>
          <cell r="Q5251">
            <v>40</v>
          </cell>
          <cell r="R5251" t="str">
            <v>Année Philologique</v>
          </cell>
          <cell r="S5251" t="str">
            <v/>
          </cell>
        </row>
        <row r="5252">
          <cell r="E5252">
            <v>5839</v>
          </cell>
          <cell r="F5252" t="str">
            <v>Logins</v>
          </cell>
          <cell r="G5252" t="str">
            <v>201909</v>
          </cell>
          <cell r="H5252" t="str">
            <v>Florida State University Libraries</v>
          </cell>
          <cell r="I5252" t="str">
            <v>Tallahassee, FL</v>
          </cell>
          <cell r="J5252" t="str">
            <v>USA</v>
          </cell>
          <cell r="K5252">
            <v>2</v>
          </cell>
          <cell r="L5252" t="str">
            <v>Institute</v>
          </cell>
          <cell r="M5252">
            <v>8</v>
          </cell>
          <cell r="N5252" t="str">
            <v>CARN-1</v>
          </cell>
          <cell r="O5252" t="str">
            <v/>
          </cell>
          <cell r="P5252" t="str">
            <v/>
          </cell>
          <cell r="Q5252">
            <v>40</v>
          </cell>
          <cell r="R5252" t="str">
            <v>Année Philologique</v>
          </cell>
          <cell r="S5252" t="str">
            <v/>
          </cell>
        </row>
        <row r="5253">
          <cell r="E5253">
            <v>5839</v>
          </cell>
          <cell r="F5253" t="str">
            <v>Logins</v>
          </cell>
          <cell r="G5253" t="str">
            <v>201910</v>
          </cell>
          <cell r="H5253" t="str">
            <v>Florida State University Libraries</v>
          </cell>
          <cell r="I5253" t="str">
            <v>Tallahassee, FL</v>
          </cell>
          <cell r="J5253" t="str">
            <v>USA</v>
          </cell>
          <cell r="K5253">
            <v>2</v>
          </cell>
          <cell r="L5253" t="str">
            <v>Institute</v>
          </cell>
          <cell r="M5253">
            <v>8</v>
          </cell>
          <cell r="N5253" t="str">
            <v>CARN-1</v>
          </cell>
          <cell r="O5253" t="str">
            <v/>
          </cell>
          <cell r="P5253" t="str">
            <v/>
          </cell>
          <cell r="Q5253">
            <v>40</v>
          </cell>
          <cell r="R5253" t="str">
            <v>Année Philologique</v>
          </cell>
          <cell r="S5253" t="str">
            <v/>
          </cell>
        </row>
        <row r="5254">
          <cell r="E5254">
            <v>5839</v>
          </cell>
          <cell r="F5254" t="str">
            <v>Logins</v>
          </cell>
          <cell r="G5254" t="str">
            <v>201911</v>
          </cell>
          <cell r="H5254" t="str">
            <v>Florida State University Libraries</v>
          </cell>
          <cell r="I5254" t="str">
            <v>Tallahassee, FL</v>
          </cell>
          <cell r="J5254" t="str">
            <v>USA</v>
          </cell>
          <cell r="K5254">
            <v>2</v>
          </cell>
          <cell r="L5254" t="str">
            <v>Institute</v>
          </cell>
          <cell r="M5254">
            <v>8</v>
          </cell>
          <cell r="N5254" t="str">
            <v>CARN-1</v>
          </cell>
          <cell r="O5254" t="str">
            <v/>
          </cell>
          <cell r="P5254" t="str">
            <v/>
          </cell>
          <cell r="Q5254">
            <v>40</v>
          </cell>
          <cell r="R5254" t="str">
            <v>Année Philologique</v>
          </cell>
          <cell r="S5254" t="str">
            <v/>
          </cell>
        </row>
        <row r="5255">
          <cell r="E5255">
            <v>5839</v>
          </cell>
          <cell r="F5255" t="str">
            <v>Logins</v>
          </cell>
          <cell r="G5255" t="str">
            <v>201912</v>
          </cell>
          <cell r="H5255" t="str">
            <v>Florida State University Libraries</v>
          </cell>
          <cell r="I5255" t="str">
            <v>Tallahassee, FL</v>
          </cell>
          <cell r="J5255" t="str">
            <v>USA</v>
          </cell>
          <cell r="K5255">
            <v>2</v>
          </cell>
          <cell r="L5255" t="str">
            <v>Institute</v>
          </cell>
          <cell r="M5255">
            <v>8</v>
          </cell>
          <cell r="N5255" t="str">
            <v>CARN-1</v>
          </cell>
          <cell r="O5255" t="str">
            <v/>
          </cell>
          <cell r="P5255" t="str">
            <v/>
          </cell>
          <cell r="Q5255">
            <v>40</v>
          </cell>
          <cell r="R5255" t="str">
            <v>Année Philologique</v>
          </cell>
          <cell r="S5255" t="str">
            <v/>
          </cell>
        </row>
        <row r="5256">
          <cell r="E5256">
            <v>5850</v>
          </cell>
          <cell r="F5256" t="str">
            <v>Logins</v>
          </cell>
          <cell r="G5256" t="str">
            <v>201903</v>
          </cell>
          <cell r="H5256" t="str">
            <v>Midwestern Baptist Theological Seminary</v>
          </cell>
          <cell r="I5256" t="str">
            <v>Kansas City</v>
          </cell>
          <cell r="J5256" t="str">
            <v>USA</v>
          </cell>
          <cell r="K5256">
            <v>2</v>
          </cell>
          <cell r="L5256" t="str">
            <v>Institute</v>
          </cell>
          <cell r="M5256">
            <v>12</v>
          </cell>
          <cell r="N5256" t="str">
            <v>CARN-5</v>
          </cell>
          <cell r="O5256" t="str">
            <v/>
          </cell>
          <cell r="P5256" t="str">
            <v/>
          </cell>
          <cell r="Q5256">
            <v>1</v>
          </cell>
          <cell r="R5256" t="str">
            <v>Année Philologique</v>
          </cell>
          <cell r="S5256" t="str">
            <v/>
          </cell>
        </row>
        <row r="5257">
          <cell r="E5257">
            <v>5852</v>
          </cell>
          <cell r="F5257" t="str">
            <v>Logins</v>
          </cell>
          <cell r="G5257" t="str">
            <v>201901</v>
          </cell>
          <cell r="H5257" t="str">
            <v>National University of Singapore</v>
          </cell>
          <cell r="I5257" t="str">
            <v>Singapore</v>
          </cell>
          <cell r="J5257" t="str">
            <v>Singapore</v>
          </cell>
          <cell r="K5257">
            <v>2</v>
          </cell>
          <cell r="L5257" t="str">
            <v>Institute</v>
          </cell>
          <cell r="M5257">
            <v>2</v>
          </cell>
          <cell r="N5257" t="str">
            <v>Campus Wide</v>
          </cell>
          <cell r="O5257" t="str">
            <v/>
          </cell>
          <cell r="P5257" t="str">
            <v/>
          </cell>
          <cell r="Q5257">
            <v>40</v>
          </cell>
          <cell r="R5257" t="str">
            <v>Année Philologique</v>
          </cell>
          <cell r="S5257" t="str">
            <v/>
          </cell>
        </row>
        <row r="5258">
          <cell r="E5258">
            <v>5852</v>
          </cell>
          <cell r="F5258" t="str">
            <v>Logins</v>
          </cell>
          <cell r="G5258" t="str">
            <v>201902</v>
          </cell>
          <cell r="H5258" t="str">
            <v>National University of Singapore</v>
          </cell>
          <cell r="I5258" t="str">
            <v>Singapore</v>
          </cell>
          <cell r="J5258" t="str">
            <v>Singapore</v>
          </cell>
          <cell r="K5258">
            <v>2</v>
          </cell>
          <cell r="L5258" t="str">
            <v>Institute</v>
          </cell>
          <cell r="M5258">
            <v>2</v>
          </cell>
          <cell r="N5258" t="str">
            <v>Campus Wide</v>
          </cell>
          <cell r="O5258" t="str">
            <v/>
          </cell>
          <cell r="P5258" t="str">
            <v/>
          </cell>
          <cell r="Q5258">
            <v>40</v>
          </cell>
          <cell r="R5258" t="str">
            <v>Année Philologique</v>
          </cell>
          <cell r="S5258" t="str">
            <v/>
          </cell>
        </row>
        <row r="5259">
          <cell r="E5259">
            <v>5852</v>
          </cell>
          <cell r="F5259" t="str">
            <v>Logins</v>
          </cell>
          <cell r="G5259" t="str">
            <v>201904</v>
          </cell>
          <cell r="H5259" t="str">
            <v>National University of Singapore</v>
          </cell>
          <cell r="I5259" t="str">
            <v>Singapore</v>
          </cell>
          <cell r="J5259" t="str">
            <v>Singapore</v>
          </cell>
          <cell r="K5259">
            <v>2</v>
          </cell>
          <cell r="L5259" t="str">
            <v>Institute</v>
          </cell>
          <cell r="M5259">
            <v>2</v>
          </cell>
          <cell r="N5259" t="str">
            <v>Campus Wide</v>
          </cell>
          <cell r="O5259" t="str">
            <v/>
          </cell>
          <cell r="P5259" t="str">
            <v/>
          </cell>
          <cell r="Q5259">
            <v>40</v>
          </cell>
          <cell r="R5259" t="str">
            <v>Année Philologique</v>
          </cell>
          <cell r="S5259" t="str">
            <v/>
          </cell>
        </row>
        <row r="5260">
          <cell r="E5260">
            <v>5852</v>
          </cell>
          <cell r="F5260" t="str">
            <v>Logins</v>
          </cell>
          <cell r="G5260" t="str">
            <v>201906</v>
          </cell>
          <cell r="H5260" t="str">
            <v>National University of Singapore</v>
          </cell>
          <cell r="I5260" t="str">
            <v>Singapore</v>
          </cell>
          <cell r="J5260" t="str">
            <v>Singapore</v>
          </cell>
          <cell r="K5260">
            <v>2</v>
          </cell>
          <cell r="L5260" t="str">
            <v>Institute</v>
          </cell>
          <cell r="M5260">
            <v>2</v>
          </cell>
          <cell r="N5260" t="str">
            <v>Campus Wide</v>
          </cell>
          <cell r="O5260" t="str">
            <v/>
          </cell>
          <cell r="P5260" t="str">
            <v/>
          </cell>
          <cell r="Q5260">
            <v>40</v>
          </cell>
          <cell r="R5260" t="str">
            <v>Année Philologique</v>
          </cell>
          <cell r="S5260" t="str">
            <v/>
          </cell>
        </row>
        <row r="5261">
          <cell r="E5261">
            <v>5852</v>
          </cell>
          <cell r="F5261" t="str">
            <v>Logins</v>
          </cell>
          <cell r="G5261" t="str">
            <v>201910</v>
          </cell>
          <cell r="H5261" t="str">
            <v>National University of Singapore</v>
          </cell>
          <cell r="I5261" t="str">
            <v>Singapore</v>
          </cell>
          <cell r="J5261" t="str">
            <v>Singapore</v>
          </cell>
          <cell r="K5261">
            <v>2</v>
          </cell>
          <cell r="L5261" t="str">
            <v>Institute</v>
          </cell>
          <cell r="M5261">
            <v>2</v>
          </cell>
          <cell r="N5261" t="str">
            <v>Campus Wide</v>
          </cell>
          <cell r="O5261" t="str">
            <v/>
          </cell>
          <cell r="P5261" t="str">
            <v/>
          </cell>
          <cell r="Q5261">
            <v>40</v>
          </cell>
          <cell r="R5261" t="str">
            <v>Année Philologique</v>
          </cell>
          <cell r="S5261" t="str">
            <v/>
          </cell>
        </row>
        <row r="5262">
          <cell r="E5262">
            <v>5852</v>
          </cell>
          <cell r="F5262" t="str">
            <v>Logins</v>
          </cell>
          <cell r="G5262" t="str">
            <v>201911</v>
          </cell>
          <cell r="H5262" t="str">
            <v>National University of Singapore</v>
          </cell>
          <cell r="I5262" t="str">
            <v>Singapore</v>
          </cell>
          <cell r="J5262" t="str">
            <v>Singapore</v>
          </cell>
          <cell r="K5262">
            <v>2</v>
          </cell>
          <cell r="L5262" t="str">
            <v>Institute</v>
          </cell>
          <cell r="M5262">
            <v>2</v>
          </cell>
          <cell r="N5262" t="str">
            <v>Campus Wide</v>
          </cell>
          <cell r="O5262" t="str">
            <v/>
          </cell>
          <cell r="P5262" t="str">
            <v/>
          </cell>
          <cell r="Q5262">
            <v>40</v>
          </cell>
          <cell r="R5262" t="str">
            <v>Année Philologique</v>
          </cell>
          <cell r="S5262" t="str">
            <v/>
          </cell>
        </row>
        <row r="5263">
          <cell r="E5263">
            <v>5853</v>
          </cell>
          <cell r="F5263" t="str">
            <v>Logins</v>
          </cell>
          <cell r="G5263" t="str">
            <v>201902</v>
          </cell>
          <cell r="H5263" t="str">
            <v>Southwestern Baptist Theological Seminary</v>
          </cell>
          <cell r="I5263" t="str">
            <v>Fort Worth</v>
          </cell>
          <cell r="J5263" t="str">
            <v>USA</v>
          </cell>
          <cell r="K5263">
            <v>1</v>
          </cell>
          <cell r="L5263" t="str">
            <v>Consortium</v>
          </cell>
          <cell r="M5263">
            <v>12</v>
          </cell>
          <cell r="N5263" t="str">
            <v>CARN-5</v>
          </cell>
          <cell r="O5263" t="str">
            <v/>
          </cell>
          <cell r="P5263" t="str">
            <v/>
          </cell>
          <cell r="Q5263">
            <v>2</v>
          </cell>
          <cell r="R5263" t="str">
            <v>Année Philologique</v>
          </cell>
          <cell r="S5263" t="str">
            <v/>
          </cell>
        </row>
        <row r="5264">
          <cell r="E5264">
            <v>5853</v>
          </cell>
          <cell r="F5264" t="str">
            <v>Logins</v>
          </cell>
          <cell r="G5264" t="str">
            <v>201903</v>
          </cell>
          <cell r="H5264" t="str">
            <v>Southwestern Baptist Theological Seminary</v>
          </cell>
          <cell r="I5264" t="str">
            <v>Fort Worth</v>
          </cell>
          <cell r="J5264" t="str">
            <v>USA</v>
          </cell>
          <cell r="K5264">
            <v>1</v>
          </cell>
          <cell r="L5264" t="str">
            <v>Consortium</v>
          </cell>
          <cell r="M5264">
            <v>12</v>
          </cell>
          <cell r="N5264" t="str">
            <v>CARN-5</v>
          </cell>
          <cell r="O5264" t="str">
            <v/>
          </cell>
          <cell r="P5264" t="str">
            <v/>
          </cell>
          <cell r="Q5264">
            <v>2</v>
          </cell>
          <cell r="R5264" t="str">
            <v>Année Philologique</v>
          </cell>
          <cell r="S5264" t="str">
            <v/>
          </cell>
        </row>
        <row r="5265">
          <cell r="E5265">
            <v>5853</v>
          </cell>
          <cell r="F5265" t="str">
            <v>Logins</v>
          </cell>
          <cell r="G5265" t="str">
            <v>201905</v>
          </cell>
          <cell r="H5265" t="str">
            <v>Southwestern Baptist Theological Seminary</v>
          </cell>
          <cell r="I5265" t="str">
            <v>Fort Worth</v>
          </cell>
          <cell r="J5265" t="str">
            <v>USA</v>
          </cell>
          <cell r="K5265">
            <v>1</v>
          </cell>
          <cell r="L5265" t="str">
            <v>Consortium</v>
          </cell>
          <cell r="M5265">
            <v>12</v>
          </cell>
          <cell r="N5265" t="str">
            <v>CARN-5</v>
          </cell>
          <cell r="O5265" t="str">
            <v/>
          </cell>
          <cell r="P5265" t="str">
            <v/>
          </cell>
          <cell r="Q5265">
            <v>2</v>
          </cell>
          <cell r="R5265" t="str">
            <v>Année Philologique</v>
          </cell>
          <cell r="S5265" t="str">
            <v/>
          </cell>
        </row>
        <row r="5266">
          <cell r="E5266">
            <v>5853</v>
          </cell>
          <cell r="F5266" t="str">
            <v>Logins</v>
          </cell>
          <cell r="G5266" t="str">
            <v>201906</v>
          </cell>
          <cell r="H5266" t="str">
            <v>Southwestern Baptist Theological Seminary</v>
          </cell>
          <cell r="I5266" t="str">
            <v>Fort Worth</v>
          </cell>
          <cell r="J5266" t="str">
            <v>USA</v>
          </cell>
          <cell r="K5266">
            <v>1</v>
          </cell>
          <cell r="L5266" t="str">
            <v>Consortium</v>
          </cell>
          <cell r="M5266">
            <v>12</v>
          </cell>
          <cell r="N5266" t="str">
            <v>CARN-5</v>
          </cell>
          <cell r="O5266" t="str">
            <v/>
          </cell>
          <cell r="P5266" t="str">
            <v/>
          </cell>
          <cell r="Q5266">
            <v>2</v>
          </cell>
          <cell r="R5266" t="str">
            <v>Année Philologique</v>
          </cell>
          <cell r="S5266" t="str">
            <v/>
          </cell>
        </row>
        <row r="5267">
          <cell r="E5267">
            <v>5853</v>
          </cell>
          <cell r="F5267" t="str">
            <v>Logins</v>
          </cell>
          <cell r="G5267" t="str">
            <v>201907</v>
          </cell>
          <cell r="H5267" t="str">
            <v>Southwestern Baptist Theological Seminary</v>
          </cell>
          <cell r="I5267" t="str">
            <v>Fort Worth</v>
          </cell>
          <cell r="J5267" t="str">
            <v>USA</v>
          </cell>
          <cell r="K5267">
            <v>1</v>
          </cell>
          <cell r="L5267" t="str">
            <v>Consortium</v>
          </cell>
          <cell r="M5267">
            <v>12</v>
          </cell>
          <cell r="N5267" t="str">
            <v>CARN-5</v>
          </cell>
          <cell r="O5267" t="str">
            <v/>
          </cell>
          <cell r="P5267" t="str">
            <v/>
          </cell>
          <cell r="Q5267">
            <v>2</v>
          </cell>
          <cell r="R5267" t="str">
            <v>Année Philologique</v>
          </cell>
          <cell r="S5267" t="str">
            <v/>
          </cell>
        </row>
        <row r="5268">
          <cell r="E5268">
            <v>5853</v>
          </cell>
          <cell r="F5268" t="str">
            <v>Logins</v>
          </cell>
          <cell r="G5268" t="str">
            <v>201909</v>
          </cell>
          <cell r="H5268" t="str">
            <v>Southwestern Baptist Theological Seminary</v>
          </cell>
          <cell r="I5268" t="str">
            <v>Fort Worth</v>
          </cell>
          <cell r="J5268" t="str">
            <v>USA</v>
          </cell>
          <cell r="K5268">
            <v>1</v>
          </cell>
          <cell r="L5268" t="str">
            <v>Consortium</v>
          </cell>
          <cell r="M5268">
            <v>12</v>
          </cell>
          <cell r="N5268" t="str">
            <v>CARN-5</v>
          </cell>
          <cell r="O5268" t="str">
            <v/>
          </cell>
          <cell r="P5268" t="str">
            <v/>
          </cell>
          <cell r="Q5268">
            <v>2</v>
          </cell>
          <cell r="R5268" t="str">
            <v>Année Philologique</v>
          </cell>
          <cell r="S5268" t="str">
            <v/>
          </cell>
        </row>
        <row r="5269">
          <cell r="E5269">
            <v>5853</v>
          </cell>
          <cell r="F5269" t="str">
            <v>Logins</v>
          </cell>
          <cell r="G5269" t="str">
            <v>201910</v>
          </cell>
          <cell r="H5269" t="str">
            <v>Southwestern Baptist Theological Seminary</v>
          </cell>
          <cell r="I5269" t="str">
            <v>Fort Worth</v>
          </cell>
          <cell r="J5269" t="str">
            <v>USA</v>
          </cell>
          <cell r="K5269">
            <v>1</v>
          </cell>
          <cell r="L5269" t="str">
            <v>Consortium</v>
          </cell>
          <cell r="M5269">
            <v>12</v>
          </cell>
          <cell r="N5269" t="str">
            <v>CARN-5</v>
          </cell>
          <cell r="O5269" t="str">
            <v/>
          </cell>
          <cell r="P5269" t="str">
            <v/>
          </cell>
          <cell r="Q5269">
            <v>2</v>
          </cell>
          <cell r="R5269" t="str">
            <v>Année Philologique</v>
          </cell>
          <cell r="S5269" t="str">
            <v/>
          </cell>
        </row>
        <row r="5270">
          <cell r="E5270">
            <v>5853</v>
          </cell>
          <cell r="F5270" t="str">
            <v>Logins</v>
          </cell>
          <cell r="G5270" t="str">
            <v>201912</v>
          </cell>
          <cell r="H5270" t="str">
            <v>Southwestern Baptist Theological Seminary</v>
          </cell>
          <cell r="I5270" t="str">
            <v>Fort Worth</v>
          </cell>
          <cell r="J5270" t="str">
            <v>USA</v>
          </cell>
          <cell r="K5270">
            <v>1</v>
          </cell>
          <cell r="L5270" t="str">
            <v>Consortium</v>
          </cell>
          <cell r="M5270">
            <v>12</v>
          </cell>
          <cell r="N5270" t="str">
            <v>CARN-5</v>
          </cell>
          <cell r="O5270" t="str">
            <v/>
          </cell>
          <cell r="P5270" t="str">
            <v/>
          </cell>
          <cell r="Q5270">
            <v>2</v>
          </cell>
          <cell r="R5270" t="str">
            <v>Année Philologique</v>
          </cell>
          <cell r="S5270" t="str">
            <v/>
          </cell>
        </row>
        <row r="5271">
          <cell r="E5271">
            <v>5854</v>
          </cell>
          <cell r="F5271" t="str">
            <v>Logins</v>
          </cell>
          <cell r="G5271" t="str">
            <v>201901</v>
          </cell>
          <cell r="H5271" t="str">
            <v>Kalamazoo College</v>
          </cell>
          <cell r="I5271" t="str">
            <v>Kalamazoo</v>
          </cell>
          <cell r="J5271" t="str">
            <v>USA</v>
          </cell>
          <cell r="K5271">
            <v>2</v>
          </cell>
          <cell r="L5271" t="str">
            <v>Institute</v>
          </cell>
          <cell r="M5271">
            <v>11</v>
          </cell>
          <cell r="N5271" t="str">
            <v>CARN-4</v>
          </cell>
          <cell r="O5271" t="str">
            <v/>
          </cell>
          <cell r="P5271" t="str">
            <v/>
          </cell>
          <cell r="Q5271">
            <v>50</v>
          </cell>
          <cell r="R5271" t="str">
            <v>Année Philologique</v>
          </cell>
          <cell r="S5271" t="str">
            <v/>
          </cell>
        </row>
        <row r="5272">
          <cell r="E5272">
            <v>5854</v>
          </cell>
          <cell r="F5272" t="str">
            <v>Logins</v>
          </cell>
          <cell r="G5272" t="str">
            <v>201903</v>
          </cell>
          <cell r="H5272" t="str">
            <v>Kalamazoo College</v>
          </cell>
          <cell r="I5272" t="str">
            <v>Kalamazoo</v>
          </cell>
          <cell r="J5272" t="str">
            <v>USA</v>
          </cell>
          <cell r="K5272">
            <v>2</v>
          </cell>
          <cell r="L5272" t="str">
            <v>Institute</v>
          </cell>
          <cell r="M5272">
            <v>11</v>
          </cell>
          <cell r="N5272" t="str">
            <v>CARN-4</v>
          </cell>
          <cell r="O5272" t="str">
            <v/>
          </cell>
          <cell r="P5272" t="str">
            <v/>
          </cell>
          <cell r="Q5272">
            <v>50</v>
          </cell>
          <cell r="R5272" t="str">
            <v>Année Philologique</v>
          </cell>
          <cell r="S5272" t="str">
            <v/>
          </cell>
        </row>
        <row r="5273">
          <cell r="E5273">
            <v>5854</v>
          </cell>
          <cell r="F5273" t="str">
            <v>Logins</v>
          </cell>
          <cell r="G5273" t="str">
            <v>201904</v>
          </cell>
          <cell r="H5273" t="str">
            <v>Kalamazoo College</v>
          </cell>
          <cell r="I5273" t="str">
            <v>Kalamazoo</v>
          </cell>
          <cell r="J5273" t="str">
            <v>USA</v>
          </cell>
          <cell r="K5273">
            <v>2</v>
          </cell>
          <cell r="L5273" t="str">
            <v>Institute</v>
          </cell>
          <cell r="M5273">
            <v>11</v>
          </cell>
          <cell r="N5273" t="str">
            <v>CARN-4</v>
          </cell>
          <cell r="O5273" t="str">
            <v/>
          </cell>
          <cell r="P5273" t="str">
            <v/>
          </cell>
          <cell r="Q5273">
            <v>50</v>
          </cell>
          <cell r="R5273" t="str">
            <v>Année Philologique</v>
          </cell>
          <cell r="S5273" t="str">
            <v/>
          </cell>
        </row>
        <row r="5274">
          <cell r="E5274">
            <v>5854</v>
          </cell>
          <cell r="F5274" t="str">
            <v>Logins</v>
          </cell>
          <cell r="G5274" t="str">
            <v>201905</v>
          </cell>
          <cell r="H5274" t="str">
            <v>Kalamazoo College</v>
          </cell>
          <cell r="I5274" t="str">
            <v>Kalamazoo</v>
          </cell>
          <cell r="J5274" t="str">
            <v>USA</v>
          </cell>
          <cell r="K5274">
            <v>2</v>
          </cell>
          <cell r="L5274" t="str">
            <v>Institute</v>
          </cell>
          <cell r="M5274">
            <v>11</v>
          </cell>
          <cell r="N5274" t="str">
            <v>CARN-4</v>
          </cell>
          <cell r="O5274" t="str">
            <v/>
          </cell>
          <cell r="P5274" t="str">
            <v/>
          </cell>
          <cell r="Q5274">
            <v>50</v>
          </cell>
          <cell r="R5274" t="str">
            <v>Année Philologique</v>
          </cell>
          <cell r="S5274" t="str">
            <v/>
          </cell>
        </row>
        <row r="5275">
          <cell r="E5275">
            <v>5854</v>
          </cell>
          <cell r="F5275" t="str">
            <v>Logins</v>
          </cell>
          <cell r="G5275" t="str">
            <v>201906</v>
          </cell>
          <cell r="H5275" t="str">
            <v>Kalamazoo College</v>
          </cell>
          <cell r="I5275" t="str">
            <v>Kalamazoo</v>
          </cell>
          <cell r="J5275" t="str">
            <v>USA</v>
          </cell>
          <cell r="K5275">
            <v>2</v>
          </cell>
          <cell r="L5275" t="str">
            <v>Institute</v>
          </cell>
          <cell r="M5275">
            <v>11</v>
          </cell>
          <cell r="N5275" t="str">
            <v>CARN-4</v>
          </cell>
          <cell r="O5275" t="str">
            <v/>
          </cell>
          <cell r="P5275" t="str">
            <v/>
          </cell>
          <cell r="Q5275">
            <v>50</v>
          </cell>
          <cell r="R5275" t="str">
            <v>Année Philologique</v>
          </cell>
          <cell r="S5275" t="str">
            <v/>
          </cell>
        </row>
        <row r="5276">
          <cell r="E5276">
            <v>5854</v>
          </cell>
          <cell r="F5276" t="str">
            <v>Logins</v>
          </cell>
          <cell r="G5276" t="str">
            <v>201909</v>
          </cell>
          <cell r="H5276" t="str">
            <v>Kalamazoo College</v>
          </cell>
          <cell r="I5276" t="str">
            <v>Kalamazoo</v>
          </cell>
          <cell r="J5276" t="str">
            <v>USA</v>
          </cell>
          <cell r="K5276">
            <v>2</v>
          </cell>
          <cell r="L5276" t="str">
            <v>Institute</v>
          </cell>
          <cell r="M5276">
            <v>11</v>
          </cell>
          <cell r="N5276" t="str">
            <v>CARN-4</v>
          </cell>
          <cell r="O5276" t="str">
            <v/>
          </cell>
          <cell r="P5276" t="str">
            <v/>
          </cell>
          <cell r="Q5276">
            <v>50</v>
          </cell>
          <cell r="R5276" t="str">
            <v>Année Philologique</v>
          </cell>
          <cell r="S5276" t="str">
            <v/>
          </cell>
        </row>
        <row r="5277">
          <cell r="E5277">
            <v>5854</v>
          </cell>
          <cell r="F5277" t="str">
            <v>Logins</v>
          </cell>
          <cell r="G5277" t="str">
            <v>201910</v>
          </cell>
          <cell r="H5277" t="str">
            <v>Kalamazoo College</v>
          </cell>
          <cell r="I5277" t="str">
            <v>Kalamazoo</v>
          </cell>
          <cell r="J5277" t="str">
            <v>USA</v>
          </cell>
          <cell r="K5277">
            <v>2</v>
          </cell>
          <cell r="L5277" t="str">
            <v>Institute</v>
          </cell>
          <cell r="M5277">
            <v>11</v>
          </cell>
          <cell r="N5277" t="str">
            <v>CARN-4</v>
          </cell>
          <cell r="O5277" t="str">
            <v/>
          </cell>
          <cell r="P5277" t="str">
            <v/>
          </cell>
          <cell r="Q5277">
            <v>50</v>
          </cell>
          <cell r="R5277" t="str">
            <v>Année Philologique</v>
          </cell>
          <cell r="S5277" t="str">
            <v/>
          </cell>
        </row>
        <row r="5278">
          <cell r="E5278">
            <v>5881</v>
          </cell>
          <cell r="F5278" t="str">
            <v>Logins</v>
          </cell>
          <cell r="G5278" t="str">
            <v>201901</v>
          </cell>
          <cell r="H5278" t="str">
            <v>University of South Dakota</v>
          </cell>
          <cell r="I5278" t="str">
            <v>Vermillion</v>
          </cell>
          <cell r="J5278" t="str">
            <v>USA</v>
          </cell>
          <cell r="K5278">
            <v>2</v>
          </cell>
          <cell r="L5278" t="str">
            <v>Institute</v>
          </cell>
          <cell r="M5278">
            <v>8</v>
          </cell>
          <cell r="N5278" t="str">
            <v>CARN-1</v>
          </cell>
          <cell r="O5278" t="str">
            <v/>
          </cell>
          <cell r="P5278" t="str">
            <v/>
          </cell>
          <cell r="Q5278">
            <v>40</v>
          </cell>
          <cell r="R5278" t="str">
            <v>Année Philologique</v>
          </cell>
          <cell r="S5278" t="str">
            <v/>
          </cell>
        </row>
        <row r="5279">
          <cell r="E5279">
            <v>5881</v>
          </cell>
          <cell r="F5279" t="str">
            <v>Logins</v>
          </cell>
          <cell r="G5279" t="str">
            <v>201902</v>
          </cell>
          <cell r="H5279" t="str">
            <v>University of South Dakota</v>
          </cell>
          <cell r="I5279" t="str">
            <v>Vermillion</v>
          </cell>
          <cell r="J5279" t="str">
            <v>USA</v>
          </cell>
          <cell r="K5279">
            <v>2</v>
          </cell>
          <cell r="L5279" t="str">
            <v>Institute</v>
          </cell>
          <cell r="M5279">
            <v>8</v>
          </cell>
          <cell r="N5279" t="str">
            <v>CARN-1</v>
          </cell>
          <cell r="O5279" t="str">
            <v/>
          </cell>
          <cell r="P5279" t="str">
            <v/>
          </cell>
          <cell r="Q5279">
            <v>40</v>
          </cell>
          <cell r="R5279" t="str">
            <v>Année Philologique</v>
          </cell>
          <cell r="S5279" t="str">
            <v/>
          </cell>
        </row>
        <row r="5280">
          <cell r="E5280">
            <v>5881</v>
          </cell>
          <cell r="F5280" t="str">
            <v>Logins</v>
          </cell>
          <cell r="G5280" t="str">
            <v>201903</v>
          </cell>
          <cell r="H5280" t="str">
            <v>University of South Dakota</v>
          </cell>
          <cell r="I5280" t="str">
            <v>Vermillion</v>
          </cell>
          <cell r="J5280" t="str">
            <v>USA</v>
          </cell>
          <cell r="K5280">
            <v>2</v>
          </cell>
          <cell r="L5280" t="str">
            <v>Institute</v>
          </cell>
          <cell r="M5280">
            <v>8</v>
          </cell>
          <cell r="N5280" t="str">
            <v>CARN-1</v>
          </cell>
          <cell r="O5280" t="str">
            <v/>
          </cell>
          <cell r="P5280" t="str">
            <v/>
          </cell>
          <cell r="Q5280">
            <v>40</v>
          </cell>
          <cell r="R5280" t="str">
            <v>Année Philologique</v>
          </cell>
          <cell r="S5280" t="str">
            <v/>
          </cell>
        </row>
        <row r="5281">
          <cell r="E5281">
            <v>5881</v>
          </cell>
          <cell r="F5281" t="str">
            <v>Logins</v>
          </cell>
          <cell r="G5281" t="str">
            <v>201904</v>
          </cell>
          <cell r="H5281" t="str">
            <v>University of South Dakota</v>
          </cell>
          <cell r="I5281" t="str">
            <v>Vermillion</v>
          </cell>
          <cell r="J5281" t="str">
            <v>USA</v>
          </cell>
          <cell r="K5281">
            <v>2</v>
          </cell>
          <cell r="L5281" t="str">
            <v>Institute</v>
          </cell>
          <cell r="M5281">
            <v>8</v>
          </cell>
          <cell r="N5281" t="str">
            <v>CARN-1</v>
          </cell>
          <cell r="O5281" t="str">
            <v/>
          </cell>
          <cell r="P5281" t="str">
            <v/>
          </cell>
          <cell r="Q5281">
            <v>40</v>
          </cell>
          <cell r="R5281" t="str">
            <v>Année Philologique</v>
          </cell>
          <cell r="S5281" t="str">
            <v/>
          </cell>
        </row>
        <row r="5282">
          <cell r="E5282">
            <v>5881</v>
          </cell>
          <cell r="F5282" t="str">
            <v>Logins</v>
          </cell>
          <cell r="G5282" t="str">
            <v>201906</v>
          </cell>
          <cell r="H5282" t="str">
            <v>University of South Dakota</v>
          </cell>
          <cell r="I5282" t="str">
            <v>Vermillion</v>
          </cell>
          <cell r="J5282" t="str">
            <v>USA</v>
          </cell>
          <cell r="K5282">
            <v>2</v>
          </cell>
          <cell r="L5282" t="str">
            <v>Institute</v>
          </cell>
          <cell r="M5282">
            <v>8</v>
          </cell>
          <cell r="N5282" t="str">
            <v>CARN-1</v>
          </cell>
          <cell r="O5282" t="str">
            <v/>
          </cell>
          <cell r="P5282" t="str">
            <v/>
          </cell>
          <cell r="Q5282">
            <v>40</v>
          </cell>
          <cell r="R5282" t="str">
            <v>Année Philologique</v>
          </cell>
          <cell r="S5282" t="str">
            <v/>
          </cell>
        </row>
        <row r="5283">
          <cell r="E5283">
            <v>5881</v>
          </cell>
          <cell r="F5283" t="str">
            <v>Logins</v>
          </cell>
          <cell r="G5283" t="str">
            <v>201907</v>
          </cell>
          <cell r="H5283" t="str">
            <v>University of South Dakota</v>
          </cell>
          <cell r="I5283" t="str">
            <v>Vermillion</v>
          </cell>
          <cell r="J5283" t="str">
            <v>USA</v>
          </cell>
          <cell r="K5283">
            <v>2</v>
          </cell>
          <cell r="L5283" t="str">
            <v>Institute</v>
          </cell>
          <cell r="M5283">
            <v>8</v>
          </cell>
          <cell r="N5283" t="str">
            <v>CARN-1</v>
          </cell>
          <cell r="O5283" t="str">
            <v/>
          </cell>
          <cell r="P5283" t="str">
            <v/>
          </cell>
          <cell r="Q5283">
            <v>40</v>
          </cell>
          <cell r="R5283" t="str">
            <v>Année Philologique</v>
          </cell>
          <cell r="S5283" t="str">
            <v/>
          </cell>
        </row>
        <row r="5284">
          <cell r="E5284">
            <v>5881</v>
          </cell>
          <cell r="F5284" t="str">
            <v>Logins</v>
          </cell>
          <cell r="G5284" t="str">
            <v>201908</v>
          </cell>
          <cell r="H5284" t="str">
            <v>University of South Dakota</v>
          </cell>
          <cell r="I5284" t="str">
            <v>Vermillion</v>
          </cell>
          <cell r="J5284" t="str">
            <v>USA</v>
          </cell>
          <cell r="K5284">
            <v>2</v>
          </cell>
          <cell r="L5284" t="str">
            <v>Institute</v>
          </cell>
          <cell r="M5284">
            <v>8</v>
          </cell>
          <cell r="N5284" t="str">
            <v>CARN-1</v>
          </cell>
          <cell r="O5284" t="str">
            <v/>
          </cell>
          <cell r="P5284" t="str">
            <v/>
          </cell>
          <cell r="Q5284">
            <v>40</v>
          </cell>
          <cell r="R5284" t="str">
            <v>Année Philologique</v>
          </cell>
          <cell r="S5284" t="str">
            <v/>
          </cell>
        </row>
        <row r="5285">
          <cell r="E5285">
            <v>5881</v>
          </cell>
          <cell r="F5285" t="str">
            <v>Logins</v>
          </cell>
          <cell r="G5285" t="str">
            <v>201909</v>
          </cell>
          <cell r="H5285" t="str">
            <v>University of South Dakota</v>
          </cell>
          <cell r="I5285" t="str">
            <v>Vermillion</v>
          </cell>
          <cell r="J5285" t="str">
            <v>USA</v>
          </cell>
          <cell r="K5285">
            <v>2</v>
          </cell>
          <cell r="L5285" t="str">
            <v>Institute</v>
          </cell>
          <cell r="M5285">
            <v>8</v>
          </cell>
          <cell r="N5285" t="str">
            <v>CARN-1</v>
          </cell>
          <cell r="O5285" t="str">
            <v/>
          </cell>
          <cell r="P5285" t="str">
            <v/>
          </cell>
          <cell r="Q5285">
            <v>40</v>
          </cell>
          <cell r="R5285" t="str">
            <v>Année Philologique</v>
          </cell>
          <cell r="S5285" t="str">
            <v/>
          </cell>
        </row>
        <row r="5286">
          <cell r="E5286">
            <v>5881</v>
          </cell>
          <cell r="F5286" t="str">
            <v>Logins</v>
          </cell>
          <cell r="G5286" t="str">
            <v>201910</v>
          </cell>
          <cell r="H5286" t="str">
            <v>University of South Dakota</v>
          </cell>
          <cell r="I5286" t="str">
            <v>Vermillion</v>
          </cell>
          <cell r="J5286" t="str">
            <v>USA</v>
          </cell>
          <cell r="K5286">
            <v>2</v>
          </cell>
          <cell r="L5286" t="str">
            <v>Institute</v>
          </cell>
          <cell r="M5286">
            <v>8</v>
          </cell>
          <cell r="N5286" t="str">
            <v>CARN-1</v>
          </cell>
          <cell r="O5286" t="str">
            <v/>
          </cell>
          <cell r="P5286" t="str">
            <v/>
          </cell>
          <cell r="Q5286">
            <v>40</v>
          </cell>
          <cell r="R5286" t="str">
            <v>Année Philologique</v>
          </cell>
          <cell r="S5286" t="str">
            <v/>
          </cell>
        </row>
        <row r="5287">
          <cell r="E5287">
            <v>5881</v>
          </cell>
          <cell r="F5287" t="str">
            <v>Logins</v>
          </cell>
          <cell r="G5287" t="str">
            <v>201911</v>
          </cell>
          <cell r="H5287" t="str">
            <v>University of South Dakota</v>
          </cell>
          <cell r="I5287" t="str">
            <v>Vermillion</v>
          </cell>
          <cell r="J5287" t="str">
            <v>USA</v>
          </cell>
          <cell r="K5287">
            <v>2</v>
          </cell>
          <cell r="L5287" t="str">
            <v>Institute</v>
          </cell>
          <cell r="M5287">
            <v>8</v>
          </cell>
          <cell r="N5287" t="str">
            <v>CARN-1</v>
          </cell>
          <cell r="O5287" t="str">
            <v/>
          </cell>
          <cell r="P5287" t="str">
            <v/>
          </cell>
          <cell r="Q5287">
            <v>40</v>
          </cell>
          <cell r="R5287" t="str">
            <v>Année Philologique</v>
          </cell>
          <cell r="S5287" t="str">
            <v/>
          </cell>
        </row>
        <row r="5288">
          <cell r="E5288">
            <v>5886</v>
          </cell>
          <cell r="F5288" t="str">
            <v>Logins</v>
          </cell>
          <cell r="G5288" t="str">
            <v>201901</v>
          </cell>
          <cell r="H5288" t="str">
            <v>Wellesley College</v>
          </cell>
          <cell r="I5288" t="str">
            <v>Wellesley</v>
          </cell>
          <cell r="J5288" t="str">
            <v>USA</v>
          </cell>
          <cell r="K5288">
            <v>1</v>
          </cell>
          <cell r="L5288" t="str">
            <v>Consortium</v>
          </cell>
          <cell r="M5288">
            <v>11</v>
          </cell>
          <cell r="N5288" t="str">
            <v>CARN-4</v>
          </cell>
          <cell r="O5288" t="str">
            <v/>
          </cell>
          <cell r="P5288" t="str">
            <v/>
          </cell>
          <cell r="Q5288">
            <v>40</v>
          </cell>
          <cell r="R5288" t="str">
            <v>Année Philologique</v>
          </cell>
          <cell r="S5288" t="str">
            <v/>
          </cell>
        </row>
        <row r="5289">
          <cell r="E5289">
            <v>5886</v>
          </cell>
          <cell r="F5289" t="str">
            <v>Logins</v>
          </cell>
          <cell r="G5289" t="str">
            <v>201902</v>
          </cell>
          <cell r="H5289" t="str">
            <v>Wellesley College</v>
          </cell>
          <cell r="I5289" t="str">
            <v>Wellesley</v>
          </cell>
          <cell r="J5289" t="str">
            <v>USA</v>
          </cell>
          <cell r="K5289">
            <v>1</v>
          </cell>
          <cell r="L5289" t="str">
            <v>Consortium</v>
          </cell>
          <cell r="M5289">
            <v>11</v>
          </cell>
          <cell r="N5289" t="str">
            <v>CARN-4</v>
          </cell>
          <cell r="O5289" t="str">
            <v/>
          </cell>
          <cell r="P5289" t="str">
            <v/>
          </cell>
          <cell r="Q5289">
            <v>40</v>
          </cell>
          <cell r="R5289" t="str">
            <v>Année Philologique</v>
          </cell>
          <cell r="S5289" t="str">
            <v/>
          </cell>
        </row>
        <row r="5290">
          <cell r="E5290">
            <v>5886</v>
          </cell>
          <cell r="F5290" t="str">
            <v>Logins</v>
          </cell>
          <cell r="G5290" t="str">
            <v>201903</v>
          </cell>
          <cell r="H5290" t="str">
            <v>Wellesley College</v>
          </cell>
          <cell r="I5290" t="str">
            <v>Wellesley</v>
          </cell>
          <cell r="J5290" t="str">
            <v>USA</v>
          </cell>
          <cell r="K5290">
            <v>1</v>
          </cell>
          <cell r="L5290" t="str">
            <v>Consortium</v>
          </cell>
          <cell r="M5290">
            <v>11</v>
          </cell>
          <cell r="N5290" t="str">
            <v>CARN-4</v>
          </cell>
          <cell r="O5290" t="str">
            <v/>
          </cell>
          <cell r="P5290" t="str">
            <v/>
          </cell>
          <cell r="Q5290">
            <v>40</v>
          </cell>
          <cell r="R5290" t="str">
            <v>Année Philologique</v>
          </cell>
          <cell r="S5290" t="str">
            <v/>
          </cell>
        </row>
        <row r="5291">
          <cell r="E5291">
            <v>5886</v>
          </cell>
          <cell r="F5291" t="str">
            <v>Logins</v>
          </cell>
          <cell r="G5291" t="str">
            <v>201904</v>
          </cell>
          <cell r="H5291" t="str">
            <v>Wellesley College</v>
          </cell>
          <cell r="I5291" t="str">
            <v>Wellesley</v>
          </cell>
          <cell r="J5291" t="str">
            <v>USA</v>
          </cell>
          <cell r="K5291">
            <v>1</v>
          </cell>
          <cell r="L5291" t="str">
            <v>Consortium</v>
          </cell>
          <cell r="M5291">
            <v>11</v>
          </cell>
          <cell r="N5291" t="str">
            <v>CARN-4</v>
          </cell>
          <cell r="O5291" t="str">
            <v/>
          </cell>
          <cell r="P5291" t="str">
            <v/>
          </cell>
          <cell r="Q5291">
            <v>40</v>
          </cell>
          <cell r="R5291" t="str">
            <v>Année Philologique</v>
          </cell>
          <cell r="S5291" t="str">
            <v/>
          </cell>
        </row>
        <row r="5292">
          <cell r="E5292">
            <v>5886</v>
          </cell>
          <cell r="F5292" t="str">
            <v>Logins</v>
          </cell>
          <cell r="G5292" t="str">
            <v>201905</v>
          </cell>
          <cell r="H5292" t="str">
            <v>Wellesley College</v>
          </cell>
          <cell r="I5292" t="str">
            <v>Wellesley</v>
          </cell>
          <cell r="J5292" t="str">
            <v>USA</v>
          </cell>
          <cell r="K5292">
            <v>1</v>
          </cell>
          <cell r="L5292" t="str">
            <v>Consortium</v>
          </cell>
          <cell r="M5292">
            <v>11</v>
          </cell>
          <cell r="N5292" t="str">
            <v>CARN-4</v>
          </cell>
          <cell r="O5292" t="str">
            <v/>
          </cell>
          <cell r="P5292" t="str">
            <v/>
          </cell>
          <cell r="Q5292">
            <v>40</v>
          </cell>
          <cell r="R5292" t="str">
            <v>Année Philologique</v>
          </cell>
          <cell r="S5292" t="str">
            <v/>
          </cell>
        </row>
        <row r="5293">
          <cell r="E5293">
            <v>5886</v>
          </cell>
          <cell r="F5293" t="str">
            <v>Logins</v>
          </cell>
          <cell r="G5293" t="str">
            <v>201906</v>
          </cell>
          <cell r="H5293" t="str">
            <v>Wellesley College</v>
          </cell>
          <cell r="I5293" t="str">
            <v>Wellesley</v>
          </cell>
          <cell r="J5293" t="str">
            <v>USA</v>
          </cell>
          <cell r="K5293">
            <v>1</v>
          </cell>
          <cell r="L5293" t="str">
            <v>Consortium</v>
          </cell>
          <cell r="M5293">
            <v>11</v>
          </cell>
          <cell r="N5293" t="str">
            <v>CARN-4</v>
          </cell>
          <cell r="O5293" t="str">
            <v/>
          </cell>
          <cell r="P5293" t="str">
            <v/>
          </cell>
          <cell r="Q5293">
            <v>40</v>
          </cell>
          <cell r="R5293" t="str">
            <v>Année Philologique</v>
          </cell>
          <cell r="S5293" t="str">
            <v/>
          </cell>
        </row>
        <row r="5294">
          <cell r="E5294">
            <v>5886</v>
          </cell>
          <cell r="F5294" t="str">
            <v>Logins</v>
          </cell>
          <cell r="G5294" t="str">
            <v>201909</v>
          </cell>
          <cell r="H5294" t="str">
            <v>Wellesley College</v>
          </cell>
          <cell r="I5294" t="str">
            <v>Wellesley</v>
          </cell>
          <cell r="J5294" t="str">
            <v>USA</v>
          </cell>
          <cell r="K5294">
            <v>1</v>
          </cell>
          <cell r="L5294" t="str">
            <v>Consortium</v>
          </cell>
          <cell r="M5294">
            <v>11</v>
          </cell>
          <cell r="N5294" t="str">
            <v>CARN-4</v>
          </cell>
          <cell r="O5294" t="str">
            <v/>
          </cell>
          <cell r="P5294" t="str">
            <v/>
          </cell>
          <cell r="Q5294">
            <v>40</v>
          </cell>
          <cell r="R5294" t="str">
            <v>Année Philologique</v>
          </cell>
          <cell r="S5294" t="str">
            <v/>
          </cell>
        </row>
        <row r="5295">
          <cell r="E5295">
            <v>5886</v>
          </cell>
          <cell r="F5295" t="str">
            <v>Logins</v>
          </cell>
          <cell r="G5295" t="str">
            <v>201910</v>
          </cell>
          <cell r="H5295" t="str">
            <v>Wellesley College</v>
          </cell>
          <cell r="I5295" t="str">
            <v>Wellesley</v>
          </cell>
          <cell r="J5295" t="str">
            <v>USA</v>
          </cell>
          <cell r="K5295">
            <v>1</v>
          </cell>
          <cell r="L5295" t="str">
            <v>Consortium</v>
          </cell>
          <cell r="M5295">
            <v>11</v>
          </cell>
          <cell r="N5295" t="str">
            <v>CARN-4</v>
          </cell>
          <cell r="O5295" t="str">
            <v/>
          </cell>
          <cell r="P5295" t="str">
            <v/>
          </cell>
          <cell r="Q5295">
            <v>40</v>
          </cell>
          <cell r="R5295" t="str">
            <v>Année Philologique</v>
          </cell>
          <cell r="S5295" t="str">
            <v/>
          </cell>
        </row>
        <row r="5296">
          <cell r="E5296">
            <v>5886</v>
          </cell>
          <cell r="F5296" t="str">
            <v>Logins</v>
          </cell>
          <cell r="G5296" t="str">
            <v>201911</v>
          </cell>
          <cell r="H5296" t="str">
            <v>Wellesley College</v>
          </cell>
          <cell r="I5296" t="str">
            <v>Wellesley</v>
          </cell>
          <cell r="J5296" t="str">
            <v>USA</v>
          </cell>
          <cell r="K5296">
            <v>1</v>
          </cell>
          <cell r="L5296" t="str">
            <v>Consortium</v>
          </cell>
          <cell r="M5296">
            <v>11</v>
          </cell>
          <cell r="N5296" t="str">
            <v>CARN-4</v>
          </cell>
          <cell r="O5296" t="str">
            <v/>
          </cell>
          <cell r="P5296" t="str">
            <v/>
          </cell>
          <cell r="Q5296">
            <v>40</v>
          </cell>
          <cell r="R5296" t="str">
            <v>Année Philologique</v>
          </cell>
          <cell r="S5296" t="str">
            <v/>
          </cell>
        </row>
        <row r="5297">
          <cell r="E5297">
            <v>5886</v>
          </cell>
          <cell r="F5297" t="str">
            <v>Logins</v>
          </cell>
          <cell r="G5297" t="str">
            <v>201912</v>
          </cell>
          <cell r="H5297" t="str">
            <v>Wellesley College</v>
          </cell>
          <cell r="I5297" t="str">
            <v>Wellesley</v>
          </cell>
          <cell r="J5297" t="str">
            <v>USA</v>
          </cell>
          <cell r="K5297">
            <v>1</v>
          </cell>
          <cell r="L5297" t="str">
            <v>Consortium</v>
          </cell>
          <cell r="M5297">
            <v>11</v>
          </cell>
          <cell r="N5297" t="str">
            <v>CARN-4</v>
          </cell>
          <cell r="O5297" t="str">
            <v/>
          </cell>
          <cell r="P5297" t="str">
            <v/>
          </cell>
          <cell r="Q5297">
            <v>40</v>
          </cell>
          <cell r="R5297" t="str">
            <v>Année Philologique</v>
          </cell>
          <cell r="S5297" t="str">
            <v/>
          </cell>
        </row>
        <row r="5298">
          <cell r="E5298">
            <v>5982</v>
          </cell>
          <cell r="F5298" t="str">
            <v>Logins</v>
          </cell>
          <cell r="G5298" t="str">
            <v>201907</v>
          </cell>
          <cell r="H5298" t="str">
            <v>Universidad Nacional Autonoma de Mexico</v>
          </cell>
          <cell r="I5298" t="str">
            <v>Mexico</v>
          </cell>
          <cell r="J5298" t="str">
            <v>Mexico</v>
          </cell>
          <cell r="K5298">
            <v>2</v>
          </cell>
          <cell r="L5298" t="str">
            <v>Institute</v>
          </cell>
          <cell r="M5298">
            <v>3</v>
          </cell>
          <cell r="N5298" t="str">
            <v>Standard</v>
          </cell>
          <cell r="O5298" t="str">
            <v/>
          </cell>
          <cell r="P5298" t="str">
            <v/>
          </cell>
          <cell r="Q5298">
            <v>3</v>
          </cell>
          <cell r="R5298" t="str">
            <v>Année Philologique</v>
          </cell>
          <cell r="S5298" t="str">
            <v/>
          </cell>
        </row>
        <row r="5299">
          <cell r="E5299">
            <v>5982</v>
          </cell>
          <cell r="F5299" t="str">
            <v>Logins</v>
          </cell>
          <cell r="G5299" t="str">
            <v>201908</v>
          </cell>
          <cell r="H5299" t="str">
            <v>Universidad Nacional Autonoma de Mexico</v>
          </cell>
          <cell r="I5299" t="str">
            <v>Mexico</v>
          </cell>
          <cell r="J5299" t="str">
            <v>Mexico</v>
          </cell>
          <cell r="K5299">
            <v>2</v>
          </cell>
          <cell r="L5299" t="str">
            <v>Institute</v>
          </cell>
          <cell r="M5299">
            <v>3</v>
          </cell>
          <cell r="N5299" t="str">
            <v>Standard</v>
          </cell>
          <cell r="O5299" t="str">
            <v/>
          </cell>
          <cell r="P5299" t="str">
            <v/>
          </cell>
          <cell r="Q5299">
            <v>3</v>
          </cell>
          <cell r="R5299" t="str">
            <v>Année Philologique</v>
          </cell>
          <cell r="S5299" t="str">
            <v/>
          </cell>
        </row>
        <row r="5300">
          <cell r="E5300">
            <v>5982</v>
          </cell>
          <cell r="F5300" t="str">
            <v>Logins</v>
          </cell>
          <cell r="G5300" t="str">
            <v>201909</v>
          </cell>
          <cell r="H5300" t="str">
            <v>Universidad Nacional Autonoma de Mexico</v>
          </cell>
          <cell r="I5300" t="str">
            <v>Mexico</v>
          </cell>
          <cell r="J5300" t="str">
            <v>Mexico</v>
          </cell>
          <cell r="K5300">
            <v>2</v>
          </cell>
          <cell r="L5300" t="str">
            <v>Institute</v>
          </cell>
          <cell r="M5300">
            <v>3</v>
          </cell>
          <cell r="N5300" t="str">
            <v>Standard</v>
          </cell>
          <cell r="O5300" t="str">
            <v/>
          </cell>
          <cell r="P5300" t="str">
            <v/>
          </cell>
          <cell r="Q5300">
            <v>3</v>
          </cell>
          <cell r="R5300" t="str">
            <v>Année Philologique</v>
          </cell>
          <cell r="S5300" t="str">
            <v/>
          </cell>
        </row>
        <row r="5301">
          <cell r="E5301">
            <v>5982</v>
          </cell>
          <cell r="F5301" t="str">
            <v>Logins</v>
          </cell>
          <cell r="G5301" t="str">
            <v>201910</v>
          </cell>
          <cell r="H5301" t="str">
            <v>Universidad Nacional Autonoma de Mexico</v>
          </cell>
          <cell r="I5301" t="str">
            <v>Mexico</v>
          </cell>
          <cell r="J5301" t="str">
            <v>Mexico</v>
          </cell>
          <cell r="K5301">
            <v>2</v>
          </cell>
          <cell r="L5301" t="str">
            <v>Institute</v>
          </cell>
          <cell r="M5301">
            <v>3</v>
          </cell>
          <cell r="N5301" t="str">
            <v>Standard</v>
          </cell>
          <cell r="O5301" t="str">
            <v/>
          </cell>
          <cell r="P5301" t="str">
            <v/>
          </cell>
          <cell r="Q5301">
            <v>3</v>
          </cell>
          <cell r="R5301" t="str">
            <v>Année Philologique</v>
          </cell>
          <cell r="S5301" t="str">
            <v/>
          </cell>
        </row>
        <row r="5302">
          <cell r="E5302">
            <v>5982</v>
          </cell>
          <cell r="F5302" t="str">
            <v>Logins</v>
          </cell>
          <cell r="G5302" t="str">
            <v>201911</v>
          </cell>
          <cell r="H5302" t="str">
            <v>Universidad Nacional Autonoma de Mexico</v>
          </cell>
          <cell r="I5302" t="str">
            <v>Mexico</v>
          </cell>
          <cell r="J5302" t="str">
            <v>Mexico</v>
          </cell>
          <cell r="K5302">
            <v>2</v>
          </cell>
          <cell r="L5302" t="str">
            <v>Institute</v>
          </cell>
          <cell r="M5302">
            <v>3</v>
          </cell>
          <cell r="N5302" t="str">
            <v>Standard</v>
          </cell>
          <cell r="O5302" t="str">
            <v/>
          </cell>
          <cell r="P5302" t="str">
            <v/>
          </cell>
          <cell r="Q5302">
            <v>3</v>
          </cell>
          <cell r="R5302" t="str">
            <v>Année Philologique</v>
          </cell>
          <cell r="S5302" t="str">
            <v/>
          </cell>
        </row>
        <row r="5303">
          <cell r="E5303">
            <v>5998</v>
          </cell>
          <cell r="F5303" t="str">
            <v>Logins</v>
          </cell>
          <cell r="G5303" t="str">
            <v>201901</v>
          </cell>
          <cell r="H5303" t="str">
            <v>The University of Texas</v>
          </cell>
          <cell r="I5303" t="str">
            <v>San Antonio</v>
          </cell>
          <cell r="J5303" t="str">
            <v>USA</v>
          </cell>
          <cell r="K5303">
            <v>2</v>
          </cell>
          <cell r="L5303" t="str">
            <v>Institute</v>
          </cell>
          <cell r="M5303">
            <v>8</v>
          </cell>
          <cell r="N5303" t="str">
            <v>CARN-1</v>
          </cell>
          <cell r="O5303" t="str">
            <v/>
          </cell>
          <cell r="P5303" t="str">
            <v/>
          </cell>
          <cell r="Q5303">
            <v>40</v>
          </cell>
          <cell r="R5303" t="str">
            <v>Année Philologique</v>
          </cell>
          <cell r="S5303" t="str">
            <v/>
          </cell>
        </row>
        <row r="5304">
          <cell r="E5304">
            <v>5998</v>
          </cell>
          <cell r="F5304" t="str">
            <v>Logins</v>
          </cell>
          <cell r="G5304" t="str">
            <v>201902</v>
          </cell>
          <cell r="H5304" t="str">
            <v>The University of Texas</v>
          </cell>
          <cell r="I5304" t="str">
            <v>San Antonio</v>
          </cell>
          <cell r="J5304" t="str">
            <v>USA</v>
          </cell>
          <cell r="K5304">
            <v>2</v>
          </cell>
          <cell r="L5304" t="str">
            <v>Institute</v>
          </cell>
          <cell r="M5304">
            <v>8</v>
          </cell>
          <cell r="N5304" t="str">
            <v>CARN-1</v>
          </cell>
          <cell r="O5304" t="str">
            <v/>
          </cell>
          <cell r="P5304" t="str">
            <v/>
          </cell>
          <cell r="Q5304">
            <v>40</v>
          </cell>
          <cell r="R5304" t="str">
            <v>Année Philologique</v>
          </cell>
          <cell r="S5304" t="str">
            <v/>
          </cell>
        </row>
        <row r="5305">
          <cell r="E5305">
            <v>5998</v>
          </cell>
          <cell r="F5305" t="str">
            <v>Logins</v>
          </cell>
          <cell r="G5305" t="str">
            <v>201903</v>
          </cell>
          <cell r="H5305" t="str">
            <v>The University of Texas</v>
          </cell>
          <cell r="I5305" t="str">
            <v>San Antonio</v>
          </cell>
          <cell r="J5305" t="str">
            <v>USA</v>
          </cell>
          <cell r="K5305">
            <v>2</v>
          </cell>
          <cell r="L5305" t="str">
            <v>Institute</v>
          </cell>
          <cell r="M5305">
            <v>8</v>
          </cell>
          <cell r="N5305" t="str">
            <v>CARN-1</v>
          </cell>
          <cell r="O5305" t="str">
            <v/>
          </cell>
          <cell r="P5305" t="str">
            <v/>
          </cell>
          <cell r="Q5305">
            <v>40</v>
          </cell>
          <cell r="R5305" t="str">
            <v>Année Philologique</v>
          </cell>
          <cell r="S5305" t="str">
            <v/>
          </cell>
        </row>
        <row r="5306">
          <cell r="E5306">
            <v>5998</v>
          </cell>
          <cell r="F5306" t="str">
            <v>Logins</v>
          </cell>
          <cell r="G5306" t="str">
            <v>201904</v>
          </cell>
          <cell r="H5306" t="str">
            <v>The University of Texas</v>
          </cell>
          <cell r="I5306" t="str">
            <v>San Antonio</v>
          </cell>
          <cell r="J5306" t="str">
            <v>USA</v>
          </cell>
          <cell r="K5306">
            <v>2</v>
          </cell>
          <cell r="L5306" t="str">
            <v>Institute</v>
          </cell>
          <cell r="M5306">
            <v>8</v>
          </cell>
          <cell r="N5306" t="str">
            <v>CARN-1</v>
          </cell>
          <cell r="O5306" t="str">
            <v/>
          </cell>
          <cell r="P5306" t="str">
            <v/>
          </cell>
          <cell r="Q5306">
            <v>40</v>
          </cell>
          <cell r="R5306" t="str">
            <v>Année Philologique</v>
          </cell>
          <cell r="S5306" t="str">
            <v/>
          </cell>
        </row>
        <row r="5307">
          <cell r="E5307">
            <v>5998</v>
          </cell>
          <cell r="F5307" t="str">
            <v>Logins</v>
          </cell>
          <cell r="G5307" t="str">
            <v>201905</v>
          </cell>
          <cell r="H5307" t="str">
            <v>The University of Texas</v>
          </cell>
          <cell r="I5307" t="str">
            <v>San Antonio</v>
          </cell>
          <cell r="J5307" t="str">
            <v>USA</v>
          </cell>
          <cell r="K5307">
            <v>2</v>
          </cell>
          <cell r="L5307" t="str">
            <v>Institute</v>
          </cell>
          <cell r="M5307">
            <v>8</v>
          </cell>
          <cell r="N5307" t="str">
            <v>CARN-1</v>
          </cell>
          <cell r="O5307" t="str">
            <v/>
          </cell>
          <cell r="P5307" t="str">
            <v/>
          </cell>
          <cell r="Q5307">
            <v>40</v>
          </cell>
          <cell r="R5307" t="str">
            <v>Année Philologique</v>
          </cell>
          <cell r="S5307" t="str">
            <v/>
          </cell>
        </row>
        <row r="5308">
          <cell r="E5308">
            <v>5998</v>
          </cell>
          <cell r="F5308" t="str">
            <v>Logins</v>
          </cell>
          <cell r="G5308" t="str">
            <v>201908</v>
          </cell>
          <cell r="H5308" t="str">
            <v>The University of Texas</v>
          </cell>
          <cell r="I5308" t="str">
            <v>San Antonio</v>
          </cell>
          <cell r="J5308" t="str">
            <v>USA</v>
          </cell>
          <cell r="K5308">
            <v>2</v>
          </cell>
          <cell r="L5308" t="str">
            <v>Institute</v>
          </cell>
          <cell r="M5308">
            <v>8</v>
          </cell>
          <cell r="N5308" t="str">
            <v>CARN-1</v>
          </cell>
          <cell r="O5308" t="str">
            <v/>
          </cell>
          <cell r="P5308" t="str">
            <v/>
          </cell>
          <cell r="Q5308">
            <v>40</v>
          </cell>
          <cell r="R5308" t="str">
            <v>Année Philologique</v>
          </cell>
          <cell r="S5308" t="str">
            <v/>
          </cell>
        </row>
        <row r="5309">
          <cell r="E5309">
            <v>6028</v>
          </cell>
          <cell r="F5309" t="str">
            <v>Logins</v>
          </cell>
          <cell r="G5309" t="str">
            <v>201901</v>
          </cell>
          <cell r="H5309" t="str">
            <v>Franklin and Marshall College</v>
          </cell>
          <cell r="I5309" t="str">
            <v>Lancaster</v>
          </cell>
          <cell r="J5309" t="str">
            <v>USA</v>
          </cell>
          <cell r="K5309">
            <v>2</v>
          </cell>
          <cell r="L5309" t="str">
            <v>Institute</v>
          </cell>
          <cell r="M5309">
            <v>11</v>
          </cell>
          <cell r="N5309" t="str">
            <v>CARN-4</v>
          </cell>
          <cell r="O5309" t="str">
            <v/>
          </cell>
          <cell r="P5309" t="str">
            <v/>
          </cell>
          <cell r="Q5309">
            <v>40</v>
          </cell>
          <cell r="R5309" t="str">
            <v>Année Philologique</v>
          </cell>
          <cell r="S5309" t="str">
            <v/>
          </cell>
        </row>
        <row r="5310">
          <cell r="E5310">
            <v>6028</v>
          </cell>
          <cell r="F5310" t="str">
            <v>Logins</v>
          </cell>
          <cell r="G5310" t="str">
            <v>201902</v>
          </cell>
          <cell r="H5310" t="str">
            <v>Franklin and Marshall College</v>
          </cell>
          <cell r="I5310" t="str">
            <v>Lancaster</v>
          </cell>
          <cell r="J5310" t="str">
            <v>USA</v>
          </cell>
          <cell r="K5310">
            <v>2</v>
          </cell>
          <cell r="L5310" t="str">
            <v>Institute</v>
          </cell>
          <cell r="M5310">
            <v>11</v>
          </cell>
          <cell r="N5310" t="str">
            <v>CARN-4</v>
          </cell>
          <cell r="O5310" t="str">
            <v/>
          </cell>
          <cell r="P5310" t="str">
            <v/>
          </cell>
          <cell r="Q5310">
            <v>40</v>
          </cell>
          <cell r="R5310" t="str">
            <v>Année Philologique</v>
          </cell>
          <cell r="S5310" t="str">
            <v/>
          </cell>
        </row>
        <row r="5311">
          <cell r="E5311">
            <v>6028</v>
          </cell>
          <cell r="F5311" t="str">
            <v>Logins</v>
          </cell>
          <cell r="G5311" t="str">
            <v>201903</v>
          </cell>
          <cell r="H5311" t="str">
            <v>Franklin and Marshall College</v>
          </cell>
          <cell r="I5311" t="str">
            <v>Lancaster</v>
          </cell>
          <cell r="J5311" t="str">
            <v>USA</v>
          </cell>
          <cell r="K5311">
            <v>2</v>
          </cell>
          <cell r="L5311" t="str">
            <v>Institute</v>
          </cell>
          <cell r="M5311">
            <v>11</v>
          </cell>
          <cell r="N5311" t="str">
            <v>CARN-4</v>
          </cell>
          <cell r="O5311" t="str">
            <v/>
          </cell>
          <cell r="P5311" t="str">
            <v/>
          </cell>
          <cell r="Q5311">
            <v>40</v>
          </cell>
          <cell r="R5311" t="str">
            <v>Année Philologique</v>
          </cell>
          <cell r="S5311" t="str">
            <v/>
          </cell>
        </row>
        <row r="5312">
          <cell r="E5312">
            <v>6028</v>
          </cell>
          <cell r="F5312" t="str">
            <v>Logins</v>
          </cell>
          <cell r="G5312" t="str">
            <v>201904</v>
          </cell>
          <cell r="H5312" t="str">
            <v>Franklin and Marshall College</v>
          </cell>
          <cell r="I5312" t="str">
            <v>Lancaster</v>
          </cell>
          <cell r="J5312" t="str">
            <v>USA</v>
          </cell>
          <cell r="K5312">
            <v>2</v>
          </cell>
          <cell r="L5312" t="str">
            <v>Institute</v>
          </cell>
          <cell r="M5312">
            <v>11</v>
          </cell>
          <cell r="N5312" t="str">
            <v>CARN-4</v>
          </cell>
          <cell r="O5312" t="str">
            <v/>
          </cell>
          <cell r="P5312" t="str">
            <v/>
          </cell>
          <cell r="Q5312">
            <v>40</v>
          </cell>
          <cell r="R5312" t="str">
            <v>Année Philologique</v>
          </cell>
          <cell r="S5312" t="str">
            <v/>
          </cell>
        </row>
        <row r="5313">
          <cell r="E5313">
            <v>6028</v>
          </cell>
          <cell r="F5313" t="str">
            <v>Logins</v>
          </cell>
          <cell r="G5313" t="str">
            <v>201905</v>
          </cell>
          <cell r="H5313" t="str">
            <v>Franklin and Marshall College</v>
          </cell>
          <cell r="I5313" t="str">
            <v>Lancaster</v>
          </cell>
          <cell r="J5313" t="str">
            <v>USA</v>
          </cell>
          <cell r="K5313">
            <v>2</v>
          </cell>
          <cell r="L5313" t="str">
            <v>Institute</v>
          </cell>
          <cell r="M5313">
            <v>11</v>
          </cell>
          <cell r="N5313" t="str">
            <v>CARN-4</v>
          </cell>
          <cell r="O5313" t="str">
            <v/>
          </cell>
          <cell r="P5313" t="str">
            <v/>
          </cell>
          <cell r="Q5313">
            <v>40</v>
          </cell>
          <cell r="R5313" t="str">
            <v>Année Philologique</v>
          </cell>
          <cell r="S5313" t="str">
            <v/>
          </cell>
        </row>
        <row r="5314">
          <cell r="E5314">
            <v>6028</v>
          </cell>
          <cell r="F5314" t="str">
            <v>Logins</v>
          </cell>
          <cell r="G5314" t="str">
            <v>201906</v>
          </cell>
          <cell r="H5314" t="str">
            <v>Franklin and Marshall College</v>
          </cell>
          <cell r="I5314" t="str">
            <v>Lancaster</v>
          </cell>
          <cell r="J5314" t="str">
            <v>USA</v>
          </cell>
          <cell r="K5314">
            <v>2</v>
          </cell>
          <cell r="L5314" t="str">
            <v>Institute</v>
          </cell>
          <cell r="M5314">
            <v>11</v>
          </cell>
          <cell r="N5314" t="str">
            <v>CARN-4</v>
          </cell>
          <cell r="O5314" t="str">
            <v/>
          </cell>
          <cell r="P5314" t="str">
            <v/>
          </cell>
          <cell r="Q5314">
            <v>40</v>
          </cell>
          <cell r="R5314" t="str">
            <v>Année Philologique</v>
          </cell>
          <cell r="S5314" t="str">
            <v/>
          </cell>
        </row>
        <row r="5315">
          <cell r="E5315">
            <v>6028</v>
          </cell>
          <cell r="F5315" t="str">
            <v>Logins</v>
          </cell>
          <cell r="G5315" t="str">
            <v>201908</v>
          </cell>
          <cell r="H5315" t="str">
            <v>Franklin and Marshall College</v>
          </cell>
          <cell r="I5315" t="str">
            <v>Lancaster</v>
          </cell>
          <cell r="J5315" t="str">
            <v>USA</v>
          </cell>
          <cell r="K5315">
            <v>2</v>
          </cell>
          <cell r="L5315" t="str">
            <v>Institute</v>
          </cell>
          <cell r="M5315">
            <v>11</v>
          </cell>
          <cell r="N5315" t="str">
            <v>CARN-4</v>
          </cell>
          <cell r="O5315" t="str">
            <v/>
          </cell>
          <cell r="P5315" t="str">
            <v/>
          </cell>
          <cell r="Q5315">
            <v>40</v>
          </cell>
          <cell r="R5315" t="str">
            <v>Année Philologique</v>
          </cell>
          <cell r="S5315" t="str">
            <v/>
          </cell>
        </row>
        <row r="5316">
          <cell r="E5316">
            <v>6028</v>
          </cell>
          <cell r="F5316" t="str">
            <v>Logins</v>
          </cell>
          <cell r="G5316" t="str">
            <v>201909</v>
          </cell>
          <cell r="H5316" t="str">
            <v>Franklin and Marshall College</v>
          </cell>
          <cell r="I5316" t="str">
            <v>Lancaster</v>
          </cell>
          <cell r="J5316" t="str">
            <v>USA</v>
          </cell>
          <cell r="K5316">
            <v>2</v>
          </cell>
          <cell r="L5316" t="str">
            <v>Institute</v>
          </cell>
          <cell r="M5316">
            <v>11</v>
          </cell>
          <cell r="N5316" t="str">
            <v>CARN-4</v>
          </cell>
          <cell r="O5316" t="str">
            <v/>
          </cell>
          <cell r="P5316" t="str">
            <v/>
          </cell>
          <cell r="Q5316">
            <v>40</v>
          </cell>
          <cell r="R5316" t="str">
            <v>Année Philologique</v>
          </cell>
          <cell r="S5316" t="str">
            <v/>
          </cell>
        </row>
        <row r="5317">
          <cell r="E5317">
            <v>6028</v>
          </cell>
          <cell r="F5317" t="str">
            <v>Logins</v>
          </cell>
          <cell r="G5317" t="str">
            <v>201911</v>
          </cell>
          <cell r="H5317" t="str">
            <v>Franklin and Marshall College</v>
          </cell>
          <cell r="I5317" t="str">
            <v>Lancaster</v>
          </cell>
          <cell r="J5317" t="str">
            <v>USA</v>
          </cell>
          <cell r="K5317">
            <v>2</v>
          </cell>
          <cell r="L5317" t="str">
            <v>Institute</v>
          </cell>
          <cell r="M5317">
            <v>11</v>
          </cell>
          <cell r="N5317" t="str">
            <v>CARN-4</v>
          </cell>
          <cell r="O5317" t="str">
            <v/>
          </cell>
          <cell r="P5317" t="str">
            <v/>
          </cell>
          <cell r="Q5317">
            <v>40</v>
          </cell>
          <cell r="R5317" t="str">
            <v>Année Philologique</v>
          </cell>
          <cell r="S5317" t="str">
            <v/>
          </cell>
        </row>
        <row r="5318">
          <cell r="E5318">
            <v>6029</v>
          </cell>
          <cell r="F5318" t="str">
            <v>Logins</v>
          </cell>
          <cell r="G5318" t="str">
            <v>201901</v>
          </cell>
          <cell r="H5318" t="str">
            <v>Université de Bretagne Occidentale</v>
          </cell>
          <cell r="I5318" t="str">
            <v>Brest</v>
          </cell>
          <cell r="J5318" t="str">
            <v>France</v>
          </cell>
          <cell r="K5318">
            <v>1</v>
          </cell>
          <cell r="L5318" t="str">
            <v>Consortium</v>
          </cell>
          <cell r="M5318">
            <v>3</v>
          </cell>
          <cell r="N5318" t="str">
            <v>Standard</v>
          </cell>
          <cell r="O5318" t="str">
            <v/>
          </cell>
          <cell r="P5318" t="str">
            <v/>
          </cell>
          <cell r="Q5318">
            <v>3</v>
          </cell>
          <cell r="R5318" t="str">
            <v>Année Philologique</v>
          </cell>
          <cell r="S5318" t="str">
            <v/>
          </cell>
        </row>
        <row r="5319">
          <cell r="E5319">
            <v>6029</v>
          </cell>
          <cell r="F5319" t="str">
            <v>Logins</v>
          </cell>
          <cell r="G5319" t="str">
            <v>201902</v>
          </cell>
          <cell r="H5319" t="str">
            <v>Université de Bretagne Occidentale</v>
          </cell>
          <cell r="I5319" t="str">
            <v>Brest</v>
          </cell>
          <cell r="J5319" t="str">
            <v>France</v>
          </cell>
          <cell r="K5319">
            <v>1</v>
          </cell>
          <cell r="L5319" t="str">
            <v>Consortium</v>
          </cell>
          <cell r="M5319">
            <v>3</v>
          </cell>
          <cell r="N5319" t="str">
            <v>Standard</v>
          </cell>
          <cell r="O5319" t="str">
            <v/>
          </cell>
          <cell r="P5319" t="str">
            <v/>
          </cell>
          <cell r="Q5319">
            <v>3</v>
          </cell>
          <cell r="R5319" t="str">
            <v>Année Philologique</v>
          </cell>
          <cell r="S5319" t="str">
            <v/>
          </cell>
        </row>
        <row r="5320">
          <cell r="E5320">
            <v>6029</v>
          </cell>
          <cell r="F5320" t="str">
            <v>Logins</v>
          </cell>
          <cell r="G5320" t="str">
            <v>201903</v>
          </cell>
          <cell r="H5320" t="str">
            <v>Université de Bretagne Occidentale</v>
          </cell>
          <cell r="I5320" t="str">
            <v>Brest</v>
          </cell>
          <cell r="J5320" t="str">
            <v>France</v>
          </cell>
          <cell r="K5320">
            <v>1</v>
          </cell>
          <cell r="L5320" t="str">
            <v>Consortium</v>
          </cell>
          <cell r="M5320">
            <v>3</v>
          </cell>
          <cell r="N5320" t="str">
            <v>Standard</v>
          </cell>
          <cell r="O5320" t="str">
            <v/>
          </cell>
          <cell r="P5320" t="str">
            <v/>
          </cell>
          <cell r="Q5320">
            <v>3</v>
          </cell>
          <cell r="R5320" t="str">
            <v>Année Philologique</v>
          </cell>
          <cell r="S5320" t="str">
            <v/>
          </cell>
        </row>
        <row r="5321">
          <cell r="E5321">
            <v>6029</v>
          </cell>
          <cell r="F5321" t="str">
            <v>Logins</v>
          </cell>
          <cell r="G5321" t="str">
            <v>201904</v>
          </cell>
          <cell r="H5321" t="str">
            <v>Université de Bretagne Occidentale</v>
          </cell>
          <cell r="I5321" t="str">
            <v>Brest</v>
          </cell>
          <cell r="J5321" t="str">
            <v>France</v>
          </cell>
          <cell r="K5321">
            <v>1</v>
          </cell>
          <cell r="L5321" t="str">
            <v>Consortium</v>
          </cell>
          <cell r="M5321">
            <v>3</v>
          </cell>
          <cell r="N5321" t="str">
            <v>Standard</v>
          </cell>
          <cell r="O5321" t="str">
            <v/>
          </cell>
          <cell r="P5321" t="str">
            <v/>
          </cell>
          <cell r="Q5321">
            <v>3</v>
          </cell>
          <cell r="R5321" t="str">
            <v>Année Philologique</v>
          </cell>
          <cell r="S5321" t="str">
            <v/>
          </cell>
        </row>
        <row r="5322">
          <cell r="E5322">
            <v>6029</v>
          </cell>
          <cell r="F5322" t="str">
            <v>Logins</v>
          </cell>
          <cell r="G5322" t="str">
            <v>201905</v>
          </cell>
          <cell r="H5322" t="str">
            <v>Université de Bretagne Occidentale</v>
          </cell>
          <cell r="I5322" t="str">
            <v>Brest</v>
          </cell>
          <cell r="J5322" t="str">
            <v>France</v>
          </cell>
          <cell r="K5322">
            <v>1</v>
          </cell>
          <cell r="L5322" t="str">
            <v>Consortium</v>
          </cell>
          <cell r="M5322">
            <v>3</v>
          </cell>
          <cell r="N5322" t="str">
            <v>Standard</v>
          </cell>
          <cell r="O5322" t="str">
            <v/>
          </cell>
          <cell r="P5322" t="str">
            <v/>
          </cell>
          <cell r="Q5322">
            <v>3</v>
          </cell>
          <cell r="R5322" t="str">
            <v>Année Philologique</v>
          </cell>
          <cell r="S5322" t="str">
            <v/>
          </cell>
        </row>
        <row r="5323">
          <cell r="E5323">
            <v>6029</v>
          </cell>
          <cell r="F5323" t="str">
            <v>Logins</v>
          </cell>
          <cell r="G5323" t="str">
            <v>201906</v>
          </cell>
          <cell r="H5323" t="str">
            <v>Université de Bretagne Occidentale</v>
          </cell>
          <cell r="I5323" t="str">
            <v>Brest</v>
          </cell>
          <cell r="J5323" t="str">
            <v>France</v>
          </cell>
          <cell r="K5323">
            <v>1</v>
          </cell>
          <cell r="L5323" t="str">
            <v>Consortium</v>
          </cell>
          <cell r="M5323">
            <v>3</v>
          </cell>
          <cell r="N5323" t="str">
            <v>Standard</v>
          </cell>
          <cell r="O5323" t="str">
            <v/>
          </cell>
          <cell r="P5323" t="str">
            <v/>
          </cell>
          <cell r="Q5323">
            <v>3</v>
          </cell>
          <cell r="R5323" t="str">
            <v>Année Philologique</v>
          </cell>
          <cell r="S5323" t="str">
            <v/>
          </cell>
        </row>
        <row r="5324">
          <cell r="E5324">
            <v>6029</v>
          </cell>
          <cell r="F5324" t="str">
            <v>Logins</v>
          </cell>
          <cell r="G5324" t="str">
            <v>201907</v>
          </cell>
          <cell r="H5324" t="str">
            <v>Université de Bretagne Occidentale</v>
          </cell>
          <cell r="I5324" t="str">
            <v>Brest</v>
          </cell>
          <cell r="J5324" t="str">
            <v>France</v>
          </cell>
          <cell r="K5324">
            <v>1</v>
          </cell>
          <cell r="L5324" t="str">
            <v>Consortium</v>
          </cell>
          <cell r="M5324">
            <v>3</v>
          </cell>
          <cell r="N5324" t="str">
            <v>Standard</v>
          </cell>
          <cell r="O5324" t="str">
            <v/>
          </cell>
          <cell r="P5324" t="str">
            <v/>
          </cell>
          <cell r="Q5324">
            <v>3</v>
          </cell>
          <cell r="R5324" t="str">
            <v>Année Philologique</v>
          </cell>
          <cell r="S5324" t="str">
            <v/>
          </cell>
        </row>
        <row r="5325">
          <cell r="E5325">
            <v>6029</v>
          </cell>
          <cell r="F5325" t="str">
            <v>Logins</v>
          </cell>
          <cell r="G5325" t="str">
            <v>201908</v>
          </cell>
          <cell r="H5325" t="str">
            <v>Université de Bretagne Occidentale</v>
          </cell>
          <cell r="I5325" t="str">
            <v>Brest</v>
          </cell>
          <cell r="J5325" t="str">
            <v>France</v>
          </cell>
          <cell r="K5325">
            <v>1</v>
          </cell>
          <cell r="L5325" t="str">
            <v>Consortium</v>
          </cell>
          <cell r="M5325">
            <v>3</v>
          </cell>
          <cell r="N5325" t="str">
            <v>Standard</v>
          </cell>
          <cell r="O5325" t="str">
            <v/>
          </cell>
          <cell r="P5325" t="str">
            <v/>
          </cell>
          <cell r="Q5325">
            <v>3</v>
          </cell>
          <cell r="R5325" t="str">
            <v>Année Philologique</v>
          </cell>
          <cell r="S5325" t="str">
            <v/>
          </cell>
        </row>
        <row r="5326">
          <cell r="E5326">
            <v>6029</v>
          </cell>
          <cell r="F5326" t="str">
            <v>Logins</v>
          </cell>
          <cell r="G5326" t="str">
            <v>201909</v>
          </cell>
          <cell r="H5326" t="str">
            <v>Université de Bretagne Occidentale</v>
          </cell>
          <cell r="I5326" t="str">
            <v>Brest</v>
          </cell>
          <cell r="J5326" t="str">
            <v>France</v>
          </cell>
          <cell r="K5326">
            <v>1</v>
          </cell>
          <cell r="L5326" t="str">
            <v>Consortium</v>
          </cell>
          <cell r="M5326">
            <v>3</v>
          </cell>
          <cell r="N5326" t="str">
            <v>Standard</v>
          </cell>
          <cell r="O5326" t="str">
            <v/>
          </cell>
          <cell r="P5326" t="str">
            <v/>
          </cell>
          <cell r="Q5326">
            <v>3</v>
          </cell>
          <cell r="R5326" t="str">
            <v>Année Philologique</v>
          </cell>
          <cell r="S5326" t="str">
            <v/>
          </cell>
        </row>
        <row r="5327">
          <cell r="E5327">
            <v>6029</v>
          </cell>
          <cell r="F5327" t="str">
            <v>Logins</v>
          </cell>
          <cell r="G5327" t="str">
            <v>201910</v>
          </cell>
          <cell r="H5327" t="str">
            <v>Université de Bretagne Occidentale</v>
          </cell>
          <cell r="I5327" t="str">
            <v>Brest</v>
          </cell>
          <cell r="J5327" t="str">
            <v>France</v>
          </cell>
          <cell r="K5327">
            <v>1</v>
          </cell>
          <cell r="L5327" t="str">
            <v>Consortium</v>
          </cell>
          <cell r="M5327">
            <v>3</v>
          </cell>
          <cell r="N5327" t="str">
            <v>Standard</v>
          </cell>
          <cell r="O5327" t="str">
            <v/>
          </cell>
          <cell r="P5327" t="str">
            <v/>
          </cell>
          <cell r="Q5327">
            <v>3</v>
          </cell>
          <cell r="R5327" t="str">
            <v>Année Philologique</v>
          </cell>
          <cell r="S5327" t="str">
            <v/>
          </cell>
        </row>
        <row r="5328">
          <cell r="E5328">
            <v>6029</v>
          </cell>
          <cell r="F5328" t="str">
            <v>Logins</v>
          </cell>
          <cell r="G5328" t="str">
            <v>201911</v>
          </cell>
          <cell r="H5328" t="str">
            <v>Université de Bretagne Occidentale</v>
          </cell>
          <cell r="I5328" t="str">
            <v>Brest</v>
          </cell>
          <cell r="J5328" t="str">
            <v>France</v>
          </cell>
          <cell r="K5328">
            <v>1</v>
          </cell>
          <cell r="L5328" t="str">
            <v>Consortium</v>
          </cell>
          <cell r="M5328">
            <v>3</v>
          </cell>
          <cell r="N5328" t="str">
            <v>Standard</v>
          </cell>
          <cell r="O5328" t="str">
            <v/>
          </cell>
          <cell r="P5328" t="str">
            <v/>
          </cell>
          <cell r="Q5328">
            <v>3</v>
          </cell>
          <cell r="R5328" t="str">
            <v>Année Philologique</v>
          </cell>
          <cell r="S5328" t="str">
            <v/>
          </cell>
        </row>
        <row r="5329">
          <cell r="E5329">
            <v>6029</v>
          </cell>
          <cell r="F5329" t="str">
            <v>Logins</v>
          </cell>
          <cell r="G5329" t="str">
            <v>201912</v>
          </cell>
          <cell r="H5329" t="str">
            <v>Université de Bretagne Occidentale</v>
          </cell>
          <cell r="I5329" t="str">
            <v>Brest</v>
          </cell>
          <cell r="J5329" t="str">
            <v>France</v>
          </cell>
          <cell r="K5329">
            <v>1</v>
          </cell>
          <cell r="L5329" t="str">
            <v>Consortium</v>
          </cell>
          <cell r="M5329">
            <v>3</v>
          </cell>
          <cell r="N5329" t="str">
            <v>Standard</v>
          </cell>
          <cell r="O5329" t="str">
            <v/>
          </cell>
          <cell r="P5329" t="str">
            <v/>
          </cell>
          <cell r="Q5329">
            <v>3</v>
          </cell>
          <cell r="R5329" t="str">
            <v>Année Philologique</v>
          </cell>
          <cell r="S5329" t="str">
            <v/>
          </cell>
        </row>
        <row r="5330">
          <cell r="E5330">
            <v>6044</v>
          </cell>
          <cell r="F5330" t="str">
            <v>Logins</v>
          </cell>
          <cell r="G5330" t="str">
            <v>201906</v>
          </cell>
          <cell r="H5330" t="str">
            <v>University of South Carolina Upstate</v>
          </cell>
          <cell r="I5330" t="str">
            <v>Spartanburg</v>
          </cell>
          <cell r="J5330" t="str">
            <v>USA</v>
          </cell>
          <cell r="K5330">
            <v>2</v>
          </cell>
          <cell r="L5330" t="str">
            <v>Institute</v>
          </cell>
          <cell r="M5330">
            <v>8</v>
          </cell>
          <cell r="N5330" t="str">
            <v>CARN-1</v>
          </cell>
          <cell r="O5330" t="str">
            <v/>
          </cell>
          <cell r="P5330" t="str">
            <v/>
          </cell>
          <cell r="Q5330">
            <v>40</v>
          </cell>
          <cell r="R5330" t="str">
            <v>Année Philologique</v>
          </cell>
          <cell r="S5330" t="str">
            <v/>
          </cell>
        </row>
        <row r="5331">
          <cell r="E5331">
            <v>6044</v>
          </cell>
          <cell r="F5331" t="str">
            <v>Logins</v>
          </cell>
          <cell r="G5331" t="str">
            <v>201908</v>
          </cell>
          <cell r="H5331" t="str">
            <v>University of South Carolina Upstate</v>
          </cell>
          <cell r="I5331" t="str">
            <v>Spartanburg</v>
          </cell>
          <cell r="J5331" t="str">
            <v>USA</v>
          </cell>
          <cell r="K5331">
            <v>2</v>
          </cell>
          <cell r="L5331" t="str">
            <v>Institute</v>
          </cell>
          <cell r="M5331">
            <v>8</v>
          </cell>
          <cell r="N5331" t="str">
            <v>CARN-1</v>
          </cell>
          <cell r="O5331" t="str">
            <v/>
          </cell>
          <cell r="P5331" t="str">
            <v/>
          </cell>
          <cell r="Q5331">
            <v>40</v>
          </cell>
          <cell r="R5331" t="str">
            <v>Année Philologique</v>
          </cell>
          <cell r="S5331" t="str">
            <v/>
          </cell>
        </row>
        <row r="5332">
          <cell r="E5332">
            <v>6044</v>
          </cell>
          <cell r="F5332" t="str">
            <v>Logins</v>
          </cell>
          <cell r="G5332" t="str">
            <v>201910</v>
          </cell>
          <cell r="H5332" t="str">
            <v>University of South Carolina Upstate</v>
          </cell>
          <cell r="I5332" t="str">
            <v>Spartanburg</v>
          </cell>
          <cell r="J5332" t="str">
            <v>USA</v>
          </cell>
          <cell r="K5332">
            <v>2</v>
          </cell>
          <cell r="L5332" t="str">
            <v>Institute</v>
          </cell>
          <cell r="M5332">
            <v>8</v>
          </cell>
          <cell r="N5332" t="str">
            <v>CARN-1</v>
          </cell>
          <cell r="O5332" t="str">
            <v/>
          </cell>
          <cell r="P5332" t="str">
            <v/>
          </cell>
          <cell r="Q5332">
            <v>40</v>
          </cell>
          <cell r="R5332" t="str">
            <v>Année Philologique</v>
          </cell>
          <cell r="S5332" t="str">
            <v/>
          </cell>
        </row>
        <row r="5333">
          <cell r="E5333">
            <v>6044</v>
          </cell>
          <cell r="F5333" t="str">
            <v>Logins</v>
          </cell>
          <cell r="G5333" t="str">
            <v>201911</v>
          </cell>
          <cell r="H5333" t="str">
            <v>University of South Carolina Upstate</v>
          </cell>
          <cell r="I5333" t="str">
            <v>Spartanburg</v>
          </cell>
          <cell r="J5333" t="str">
            <v>USA</v>
          </cell>
          <cell r="K5333">
            <v>2</v>
          </cell>
          <cell r="L5333" t="str">
            <v>Institute</v>
          </cell>
          <cell r="M5333">
            <v>8</v>
          </cell>
          <cell r="N5333" t="str">
            <v>CARN-1</v>
          </cell>
          <cell r="O5333" t="str">
            <v/>
          </cell>
          <cell r="P5333" t="str">
            <v/>
          </cell>
          <cell r="Q5333">
            <v>40</v>
          </cell>
          <cell r="R5333" t="str">
            <v>Année Philologique</v>
          </cell>
          <cell r="S5333" t="str">
            <v/>
          </cell>
        </row>
        <row r="5334">
          <cell r="E5334">
            <v>6061</v>
          </cell>
          <cell r="F5334" t="str">
            <v>Logins</v>
          </cell>
          <cell r="G5334" t="str">
            <v>201901</v>
          </cell>
          <cell r="H5334" t="str">
            <v>Davidson College</v>
          </cell>
          <cell r="I5334" t="str">
            <v>Davidson</v>
          </cell>
          <cell r="J5334" t="str">
            <v>USA</v>
          </cell>
          <cell r="K5334">
            <v>2</v>
          </cell>
          <cell r="L5334" t="str">
            <v>Institute</v>
          </cell>
          <cell r="M5334">
            <v>11</v>
          </cell>
          <cell r="N5334" t="str">
            <v>CARN-4</v>
          </cell>
          <cell r="O5334" t="str">
            <v/>
          </cell>
          <cell r="P5334" t="str">
            <v/>
          </cell>
          <cell r="Q5334">
            <v>3</v>
          </cell>
          <cell r="R5334" t="str">
            <v>Année Philologique</v>
          </cell>
          <cell r="S5334" t="str">
            <v/>
          </cell>
        </row>
        <row r="5335">
          <cell r="E5335">
            <v>6061</v>
          </cell>
          <cell r="F5335" t="str">
            <v>Logins</v>
          </cell>
          <cell r="G5335" t="str">
            <v>201902</v>
          </cell>
          <cell r="H5335" t="str">
            <v>Davidson College</v>
          </cell>
          <cell r="I5335" t="str">
            <v>Davidson</v>
          </cell>
          <cell r="J5335" t="str">
            <v>USA</v>
          </cell>
          <cell r="K5335">
            <v>2</v>
          </cell>
          <cell r="L5335" t="str">
            <v>Institute</v>
          </cell>
          <cell r="M5335">
            <v>11</v>
          </cell>
          <cell r="N5335" t="str">
            <v>CARN-4</v>
          </cell>
          <cell r="O5335" t="str">
            <v/>
          </cell>
          <cell r="P5335" t="str">
            <v/>
          </cell>
          <cell r="Q5335">
            <v>3</v>
          </cell>
          <cell r="R5335" t="str">
            <v>Année Philologique</v>
          </cell>
          <cell r="S5335" t="str">
            <v/>
          </cell>
        </row>
        <row r="5336">
          <cell r="E5336">
            <v>6061</v>
          </cell>
          <cell r="F5336" t="str">
            <v>Logins</v>
          </cell>
          <cell r="G5336" t="str">
            <v>201903</v>
          </cell>
          <cell r="H5336" t="str">
            <v>Davidson College</v>
          </cell>
          <cell r="I5336" t="str">
            <v>Davidson</v>
          </cell>
          <cell r="J5336" t="str">
            <v>USA</v>
          </cell>
          <cell r="K5336">
            <v>2</v>
          </cell>
          <cell r="L5336" t="str">
            <v>Institute</v>
          </cell>
          <cell r="M5336">
            <v>11</v>
          </cell>
          <cell r="N5336" t="str">
            <v>CARN-4</v>
          </cell>
          <cell r="O5336" t="str">
            <v/>
          </cell>
          <cell r="P5336" t="str">
            <v/>
          </cell>
          <cell r="Q5336">
            <v>3</v>
          </cell>
          <cell r="R5336" t="str">
            <v>Année Philologique</v>
          </cell>
          <cell r="S5336" t="str">
            <v/>
          </cell>
        </row>
        <row r="5337">
          <cell r="E5337">
            <v>6061</v>
          </cell>
          <cell r="F5337" t="str">
            <v>Logins</v>
          </cell>
          <cell r="G5337" t="str">
            <v>201904</v>
          </cell>
          <cell r="H5337" t="str">
            <v>Davidson College</v>
          </cell>
          <cell r="I5337" t="str">
            <v>Davidson</v>
          </cell>
          <cell r="J5337" t="str">
            <v>USA</v>
          </cell>
          <cell r="K5337">
            <v>2</v>
          </cell>
          <cell r="L5337" t="str">
            <v>Institute</v>
          </cell>
          <cell r="M5337">
            <v>11</v>
          </cell>
          <cell r="N5337" t="str">
            <v>CARN-4</v>
          </cell>
          <cell r="O5337" t="str">
            <v/>
          </cell>
          <cell r="P5337" t="str">
            <v/>
          </cell>
          <cell r="Q5337">
            <v>3</v>
          </cell>
          <cell r="R5337" t="str">
            <v>Année Philologique</v>
          </cell>
          <cell r="S5337" t="str">
            <v/>
          </cell>
        </row>
        <row r="5338">
          <cell r="E5338">
            <v>6061</v>
          </cell>
          <cell r="F5338" t="str">
            <v>Logins</v>
          </cell>
          <cell r="G5338" t="str">
            <v>201905</v>
          </cell>
          <cell r="H5338" t="str">
            <v>Davidson College</v>
          </cell>
          <cell r="I5338" t="str">
            <v>Davidson</v>
          </cell>
          <cell r="J5338" t="str">
            <v>USA</v>
          </cell>
          <cell r="K5338">
            <v>2</v>
          </cell>
          <cell r="L5338" t="str">
            <v>Institute</v>
          </cell>
          <cell r="M5338">
            <v>11</v>
          </cell>
          <cell r="N5338" t="str">
            <v>CARN-4</v>
          </cell>
          <cell r="O5338" t="str">
            <v/>
          </cell>
          <cell r="P5338" t="str">
            <v/>
          </cell>
          <cell r="Q5338">
            <v>3</v>
          </cell>
          <cell r="R5338" t="str">
            <v>Année Philologique</v>
          </cell>
          <cell r="S5338" t="str">
            <v/>
          </cell>
        </row>
        <row r="5339">
          <cell r="E5339">
            <v>6061</v>
          </cell>
          <cell r="F5339" t="str">
            <v>Logins</v>
          </cell>
          <cell r="G5339" t="str">
            <v>201906</v>
          </cell>
          <cell r="H5339" t="str">
            <v>Davidson College</v>
          </cell>
          <cell r="I5339" t="str">
            <v>Davidson</v>
          </cell>
          <cell r="J5339" t="str">
            <v>USA</v>
          </cell>
          <cell r="K5339">
            <v>2</v>
          </cell>
          <cell r="L5339" t="str">
            <v>Institute</v>
          </cell>
          <cell r="M5339">
            <v>11</v>
          </cell>
          <cell r="N5339" t="str">
            <v>CARN-4</v>
          </cell>
          <cell r="O5339" t="str">
            <v/>
          </cell>
          <cell r="P5339" t="str">
            <v/>
          </cell>
          <cell r="Q5339">
            <v>3</v>
          </cell>
          <cell r="R5339" t="str">
            <v>Année Philologique</v>
          </cell>
          <cell r="S5339" t="str">
            <v/>
          </cell>
        </row>
        <row r="5340">
          <cell r="E5340">
            <v>6061</v>
          </cell>
          <cell r="F5340" t="str">
            <v>Logins</v>
          </cell>
          <cell r="G5340" t="str">
            <v>201907</v>
          </cell>
          <cell r="H5340" t="str">
            <v>Davidson College</v>
          </cell>
          <cell r="I5340" t="str">
            <v>Davidson</v>
          </cell>
          <cell r="J5340" t="str">
            <v>USA</v>
          </cell>
          <cell r="K5340">
            <v>2</v>
          </cell>
          <cell r="L5340" t="str">
            <v>Institute</v>
          </cell>
          <cell r="M5340">
            <v>11</v>
          </cell>
          <cell r="N5340" t="str">
            <v>CARN-4</v>
          </cell>
          <cell r="O5340" t="str">
            <v/>
          </cell>
          <cell r="P5340" t="str">
            <v/>
          </cell>
          <cell r="Q5340">
            <v>3</v>
          </cell>
          <cell r="R5340" t="str">
            <v>Année Philologique</v>
          </cell>
          <cell r="S5340" t="str">
            <v/>
          </cell>
        </row>
        <row r="5341">
          <cell r="E5341">
            <v>6061</v>
          </cell>
          <cell r="F5341" t="str">
            <v>Logins</v>
          </cell>
          <cell r="G5341" t="str">
            <v>201908</v>
          </cell>
          <cell r="H5341" t="str">
            <v>Davidson College</v>
          </cell>
          <cell r="I5341" t="str">
            <v>Davidson</v>
          </cell>
          <cell r="J5341" t="str">
            <v>USA</v>
          </cell>
          <cell r="K5341">
            <v>2</v>
          </cell>
          <cell r="L5341" t="str">
            <v>Institute</v>
          </cell>
          <cell r="M5341">
            <v>11</v>
          </cell>
          <cell r="N5341" t="str">
            <v>CARN-4</v>
          </cell>
          <cell r="O5341" t="str">
            <v/>
          </cell>
          <cell r="P5341" t="str">
            <v/>
          </cell>
          <cell r="Q5341">
            <v>3</v>
          </cell>
          <cell r="R5341" t="str">
            <v>Année Philologique</v>
          </cell>
          <cell r="S5341" t="str">
            <v/>
          </cell>
        </row>
        <row r="5342">
          <cell r="E5342">
            <v>6061</v>
          </cell>
          <cell r="F5342" t="str">
            <v>Logins</v>
          </cell>
          <cell r="G5342" t="str">
            <v>201909</v>
          </cell>
          <cell r="H5342" t="str">
            <v>Davidson College</v>
          </cell>
          <cell r="I5342" t="str">
            <v>Davidson</v>
          </cell>
          <cell r="J5342" t="str">
            <v>USA</v>
          </cell>
          <cell r="K5342">
            <v>2</v>
          </cell>
          <cell r="L5342" t="str">
            <v>Institute</v>
          </cell>
          <cell r="M5342">
            <v>11</v>
          </cell>
          <cell r="N5342" t="str">
            <v>CARN-4</v>
          </cell>
          <cell r="O5342" t="str">
            <v/>
          </cell>
          <cell r="P5342" t="str">
            <v/>
          </cell>
          <cell r="Q5342">
            <v>3</v>
          </cell>
          <cell r="R5342" t="str">
            <v>Année Philologique</v>
          </cell>
          <cell r="S5342" t="str">
            <v/>
          </cell>
        </row>
        <row r="5343">
          <cell r="E5343">
            <v>6061</v>
          </cell>
          <cell r="F5343" t="str">
            <v>Logins</v>
          </cell>
          <cell r="G5343" t="str">
            <v>201910</v>
          </cell>
          <cell r="H5343" t="str">
            <v>Davidson College</v>
          </cell>
          <cell r="I5343" t="str">
            <v>Davidson</v>
          </cell>
          <cell r="J5343" t="str">
            <v>USA</v>
          </cell>
          <cell r="K5343">
            <v>2</v>
          </cell>
          <cell r="L5343" t="str">
            <v>Institute</v>
          </cell>
          <cell r="M5343">
            <v>11</v>
          </cell>
          <cell r="N5343" t="str">
            <v>CARN-4</v>
          </cell>
          <cell r="O5343" t="str">
            <v/>
          </cell>
          <cell r="P5343" t="str">
            <v/>
          </cell>
          <cell r="Q5343">
            <v>3</v>
          </cell>
          <cell r="R5343" t="str">
            <v>Année Philologique</v>
          </cell>
          <cell r="S5343" t="str">
            <v/>
          </cell>
        </row>
        <row r="5344">
          <cell r="E5344">
            <v>6061</v>
          </cell>
          <cell r="F5344" t="str">
            <v>Logins</v>
          </cell>
          <cell r="G5344" t="str">
            <v>201911</v>
          </cell>
          <cell r="H5344" t="str">
            <v>Davidson College</v>
          </cell>
          <cell r="I5344" t="str">
            <v>Davidson</v>
          </cell>
          <cell r="J5344" t="str">
            <v>USA</v>
          </cell>
          <cell r="K5344">
            <v>2</v>
          </cell>
          <cell r="L5344" t="str">
            <v>Institute</v>
          </cell>
          <cell r="M5344">
            <v>11</v>
          </cell>
          <cell r="N5344" t="str">
            <v>CARN-4</v>
          </cell>
          <cell r="O5344" t="str">
            <v/>
          </cell>
          <cell r="P5344" t="str">
            <v/>
          </cell>
          <cell r="Q5344">
            <v>3</v>
          </cell>
          <cell r="R5344" t="str">
            <v>Année Philologique</v>
          </cell>
          <cell r="S5344" t="str">
            <v/>
          </cell>
        </row>
        <row r="5345">
          <cell r="E5345">
            <v>6061</v>
          </cell>
          <cell r="F5345" t="str">
            <v>Logins</v>
          </cell>
          <cell r="G5345" t="str">
            <v>201912</v>
          </cell>
          <cell r="H5345" t="str">
            <v>Davidson College</v>
          </cell>
          <cell r="I5345" t="str">
            <v>Davidson</v>
          </cell>
          <cell r="J5345" t="str">
            <v>USA</v>
          </cell>
          <cell r="K5345">
            <v>2</v>
          </cell>
          <cell r="L5345" t="str">
            <v>Institute</v>
          </cell>
          <cell r="M5345">
            <v>11</v>
          </cell>
          <cell r="N5345" t="str">
            <v>CARN-4</v>
          </cell>
          <cell r="O5345" t="str">
            <v/>
          </cell>
          <cell r="P5345" t="str">
            <v/>
          </cell>
          <cell r="Q5345">
            <v>3</v>
          </cell>
          <cell r="R5345" t="str">
            <v>Année Philologique</v>
          </cell>
          <cell r="S5345" t="str">
            <v/>
          </cell>
        </row>
        <row r="5346">
          <cell r="E5346">
            <v>6067</v>
          </cell>
          <cell r="F5346" t="str">
            <v>Logins</v>
          </cell>
          <cell r="G5346" t="str">
            <v>201903</v>
          </cell>
          <cell r="H5346" t="str">
            <v>Università di Milano-Bicocca</v>
          </cell>
          <cell r="I5346" t="str">
            <v>Milano</v>
          </cell>
          <cell r="J5346" t="str">
            <v>Italy</v>
          </cell>
          <cell r="K5346">
            <v>2</v>
          </cell>
          <cell r="L5346" t="str">
            <v>Institute</v>
          </cell>
          <cell r="M5346">
            <v>3</v>
          </cell>
          <cell r="N5346" t="str">
            <v>Standard</v>
          </cell>
          <cell r="O5346" t="str">
            <v/>
          </cell>
          <cell r="P5346" t="str">
            <v/>
          </cell>
          <cell r="Q5346">
            <v>3</v>
          </cell>
          <cell r="R5346" t="str">
            <v>Année Philologique</v>
          </cell>
          <cell r="S5346" t="str">
            <v/>
          </cell>
        </row>
        <row r="5347">
          <cell r="E5347">
            <v>6067</v>
          </cell>
          <cell r="F5347" t="str">
            <v>Logins</v>
          </cell>
          <cell r="G5347" t="str">
            <v>201904</v>
          </cell>
          <cell r="H5347" t="str">
            <v>Università di Milano-Bicocca</v>
          </cell>
          <cell r="I5347" t="str">
            <v>Milano</v>
          </cell>
          <cell r="J5347" t="str">
            <v>Italy</v>
          </cell>
          <cell r="K5347">
            <v>2</v>
          </cell>
          <cell r="L5347" t="str">
            <v>Institute</v>
          </cell>
          <cell r="M5347">
            <v>3</v>
          </cell>
          <cell r="N5347" t="str">
            <v>Standard</v>
          </cell>
          <cell r="O5347" t="str">
            <v/>
          </cell>
          <cell r="P5347" t="str">
            <v/>
          </cell>
          <cell r="Q5347">
            <v>3</v>
          </cell>
          <cell r="R5347" t="str">
            <v>Année Philologique</v>
          </cell>
          <cell r="S5347" t="str">
            <v/>
          </cell>
        </row>
        <row r="5348">
          <cell r="E5348">
            <v>6067</v>
          </cell>
          <cell r="F5348" t="str">
            <v>Logins</v>
          </cell>
          <cell r="G5348" t="str">
            <v>201905</v>
          </cell>
          <cell r="H5348" t="str">
            <v>Università di Milano-Bicocca</v>
          </cell>
          <cell r="I5348" t="str">
            <v>Milano</v>
          </cell>
          <cell r="J5348" t="str">
            <v>Italy</v>
          </cell>
          <cell r="K5348">
            <v>2</v>
          </cell>
          <cell r="L5348" t="str">
            <v>Institute</v>
          </cell>
          <cell r="M5348">
            <v>3</v>
          </cell>
          <cell r="N5348" t="str">
            <v>Standard</v>
          </cell>
          <cell r="O5348" t="str">
            <v/>
          </cell>
          <cell r="P5348" t="str">
            <v/>
          </cell>
          <cell r="Q5348">
            <v>3</v>
          </cell>
          <cell r="R5348" t="str">
            <v>Année Philologique</v>
          </cell>
          <cell r="S5348" t="str">
            <v/>
          </cell>
        </row>
        <row r="5349">
          <cell r="E5349">
            <v>6067</v>
          </cell>
          <cell r="F5349" t="str">
            <v>Logins</v>
          </cell>
          <cell r="G5349" t="str">
            <v>201906</v>
          </cell>
          <cell r="H5349" t="str">
            <v>Università di Milano-Bicocca</v>
          </cell>
          <cell r="I5349" t="str">
            <v>Milano</v>
          </cell>
          <cell r="J5349" t="str">
            <v>Italy</v>
          </cell>
          <cell r="K5349">
            <v>2</v>
          </cell>
          <cell r="L5349" t="str">
            <v>Institute</v>
          </cell>
          <cell r="M5349">
            <v>3</v>
          </cell>
          <cell r="N5349" t="str">
            <v>Standard</v>
          </cell>
          <cell r="O5349" t="str">
            <v/>
          </cell>
          <cell r="P5349" t="str">
            <v/>
          </cell>
          <cell r="Q5349">
            <v>3</v>
          </cell>
          <cell r="R5349" t="str">
            <v>Année Philologique</v>
          </cell>
          <cell r="S5349" t="str">
            <v/>
          </cell>
        </row>
        <row r="5350">
          <cell r="E5350">
            <v>6067</v>
          </cell>
          <cell r="F5350" t="str">
            <v>Logins</v>
          </cell>
          <cell r="G5350" t="str">
            <v>201907</v>
          </cell>
          <cell r="H5350" t="str">
            <v>Università di Milano-Bicocca</v>
          </cell>
          <cell r="I5350" t="str">
            <v>Milano</v>
          </cell>
          <cell r="J5350" t="str">
            <v>Italy</v>
          </cell>
          <cell r="K5350">
            <v>2</v>
          </cell>
          <cell r="L5350" t="str">
            <v>Institute</v>
          </cell>
          <cell r="M5350">
            <v>3</v>
          </cell>
          <cell r="N5350" t="str">
            <v>Standard</v>
          </cell>
          <cell r="O5350" t="str">
            <v/>
          </cell>
          <cell r="P5350" t="str">
            <v/>
          </cell>
          <cell r="Q5350">
            <v>3</v>
          </cell>
          <cell r="R5350" t="str">
            <v>Année Philologique</v>
          </cell>
          <cell r="S5350" t="str">
            <v/>
          </cell>
        </row>
        <row r="5351">
          <cell r="E5351">
            <v>6067</v>
          </cell>
          <cell r="F5351" t="str">
            <v>Logins</v>
          </cell>
          <cell r="G5351" t="str">
            <v>201908</v>
          </cell>
          <cell r="H5351" t="str">
            <v>Università di Milano-Bicocca</v>
          </cell>
          <cell r="I5351" t="str">
            <v>Milano</v>
          </cell>
          <cell r="J5351" t="str">
            <v>Italy</v>
          </cell>
          <cell r="K5351">
            <v>2</v>
          </cell>
          <cell r="L5351" t="str">
            <v>Institute</v>
          </cell>
          <cell r="M5351">
            <v>3</v>
          </cell>
          <cell r="N5351" t="str">
            <v>Standard</v>
          </cell>
          <cell r="O5351" t="str">
            <v/>
          </cell>
          <cell r="P5351" t="str">
            <v/>
          </cell>
          <cell r="Q5351">
            <v>3</v>
          </cell>
          <cell r="R5351" t="str">
            <v>Année Philologique</v>
          </cell>
          <cell r="S5351" t="str">
            <v/>
          </cell>
        </row>
        <row r="5352">
          <cell r="E5352">
            <v>6067</v>
          </cell>
          <cell r="F5352" t="str">
            <v>Logins</v>
          </cell>
          <cell r="G5352" t="str">
            <v>201910</v>
          </cell>
          <cell r="H5352" t="str">
            <v>Università di Milano-Bicocca</v>
          </cell>
          <cell r="I5352" t="str">
            <v>Milano</v>
          </cell>
          <cell r="J5352" t="str">
            <v>Italy</v>
          </cell>
          <cell r="K5352">
            <v>2</v>
          </cell>
          <cell r="L5352" t="str">
            <v>Institute</v>
          </cell>
          <cell r="M5352">
            <v>3</v>
          </cell>
          <cell r="N5352" t="str">
            <v>Standard</v>
          </cell>
          <cell r="O5352" t="str">
            <v/>
          </cell>
          <cell r="P5352" t="str">
            <v/>
          </cell>
          <cell r="Q5352">
            <v>3</v>
          </cell>
          <cell r="R5352" t="str">
            <v>Année Philologique</v>
          </cell>
          <cell r="S5352" t="str">
            <v/>
          </cell>
        </row>
        <row r="5353">
          <cell r="E5353">
            <v>6067</v>
          </cell>
          <cell r="F5353" t="str">
            <v>Logins</v>
          </cell>
          <cell r="G5353" t="str">
            <v>201912</v>
          </cell>
          <cell r="H5353" t="str">
            <v>Università di Milano-Bicocca</v>
          </cell>
          <cell r="I5353" t="str">
            <v>Milano</v>
          </cell>
          <cell r="J5353" t="str">
            <v>Italy</v>
          </cell>
          <cell r="K5353">
            <v>2</v>
          </cell>
          <cell r="L5353" t="str">
            <v>Institute</v>
          </cell>
          <cell r="M5353">
            <v>3</v>
          </cell>
          <cell r="N5353" t="str">
            <v>Standard</v>
          </cell>
          <cell r="O5353" t="str">
            <v/>
          </cell>
          <cell r="P5353" t="str">
            <v/>
          </cell>
          <cell r="Q5353">
            <v>3</v>
          </cell>
          <cell r="R5353" t="str">
            <v>Année Philologique</v>
          </cell>
          <cell r="S5353" t="str">
            <v/>
          </cell>
        </row>
        <row r="5354">
          <cell r="E5354">
            <v>6076</v>
          </cell>
          <cell r="F5354" t="str">
            <v>Logins</v>
          </cell>
          <cell r="G5354" t="str">
            <v>201901</v>
          </cell>
          <cell r="H5354" t="str">
            <v>Universite Grenoble Alpes</v>
          </cell>
          <cell r="I5354" t="str">
            <v>Grenoble</v>
          </cell>
          <cell r="J5354" t="str">
            <v>France</v>
          </cell>
          <cell r="K5354">
            <v>1</v>
          </cell>
          <cell r="L5354" t="str">
            <v>Consortium</v>
          </cell>
          <cell r="M5354">
            <v>3</v>
          </cell>
          <cell r="N5354" t="str">
            <v>Standard</v>
          </cell>
          <cell r="O5354" t="str">
            <v/>
          </cell>
          <cell r="P5354" t="str">
            <v/>
          </cell>
          <cell r="Q5354">
            <v>3</v>
          </cell>
          <cell r="R5354" t="str">
            <v>Année Philologique</v>
          </cell>
          <cell r="S5354" t="str">
            <v/>
          </cell>
        </row>
        <row r="5355">
          <cell r="E5355">
            <v>6076</v>
          </cell>
          <cell r="F5355" t="str">
            <v>Logins</v>
          </cell>
          <cell r="G5355" t="str">
            <v>201902</v>
          </cell>
          <cell r="H5355" t="str">
            <v>Universite Grenoble Alpes</v>
          </cell>
          <cell r="I5355" t="str">
            <v>Grenoble</v>
          </cell>
          <cell r="J5355" t="str">
            <v>France</v>
          </cell>
          <cell r="K5355">
            <v>1</v>
          </cell>
          <cell r="L5355" t="str">
            <v>Consortium</v>
          </cell>
          <cell r="M5355">
            <v>3</v>
          </cell>
          <cell r="N5355" t="str">
            <v>Standard</v>
          </cell>
          <cell r="O5355" t="str">
            <v/>
          </cell>
          <cell r="P5355" t="str">
            <v/>
          </cell>
          <cell r="Q5355">
            <v>3</v>
          </cell>
          <cell r="R5355" t="str">
            <v>Année Philologique</v>
          </cell>
          <cell r="S5355" t="str">
            <v/>
          </cell>
        </row>
        <row r="5356">
          <cell r="E5356">
            <v>6076</v>
          </cell>
          <cell r="F5356" t="str">
            <v>Logins</v>
          </cell>
          <cell r="G5356" t="str">
            <v>201903</v>
          </cell>
          <cell r="H5356" t="str">
            <v>Universite Grenoble Alpes</v>
          </cell>
          <cell r="I5356" t="str">
            <v>Grenoble</v>
          </cell>
          <cell r="J5356" t="str">
            <v>France</v>
          </cell>
          <cell r="K5356">
            <v>1</v>
          </cell>
          <cell r="L5356" t="str">
            <v>Consortium</v>
          </cell>
          <cell r="M5356">
            <v>3</v>
          </cell>
          <cell r="N5356" t="str">
            <v>Standard</v>
          </cell>
          <cell r="O5356" t="str">
            <v/>
          </cell>
          <cell r="P5356" t="str">
            <v/>
          </cell>
          <cell r="Q5356">
            <v>3</v>
          </cell>
          <cell r="R5356" t="str">
            <v>Année Philologique</v>
          </cell>
          <cell r="S5356" t="str">
            <v/>
          </cell>
        </row>
        <row r="5357">
          <cell r="E5357">
            <v>6076</v>
          </cell>
          <cell r="F5357" t="str">
            <v>Logins</v>
          </cell>
          <cell r="G5357" t="str">
            <v>201904</v>
          </cell>
          <cell r="H5357" t="str">
            <v>Universite Grenoble Alpes</v>
          </cell>
          <cell r="I5357" t="str">
            <v>Grenoble</v>
          </cell>
          <cell r="J5357" t="str">
            <v>France</v>
          </cell>
          <cell r="K5357">
            <v>1</v>
          </cell>
          <cell r="L5357" t="str">
            <v>Consortium</v>
          </cell>
          <cell r="M5357">
            <v>3</v>
          </cell>
          <cell r="N5357" t="str">
            <v>Standard</v>
          </cell>
          <cell r="O5357" t="str">
            <v/>
          </cell>
          <cell r="P5357" t="str">
            <v/>
          </cell>
          <cell r="Q5357">
            <v>3</v>
          </cell>
          <cell r="R5357" t="str">
            <v>Année Philologique</v>
          </cell>
          <cell r="S5357" t="str">
            <v/>
          </cell>
        </row>
        <row r="5358">
          <cell r="E5358">
            <v>6076</v>
          </cell>
          <cell r="F5358" t="str">
            <v>Logins</v>
          </cell>
          <cell r="G5358" t="str">
            <v>201905</v>
          </cell>
          <cell r="H5358" t="str">
            <v>Universite Grenoble Alpes</v>
          </cell>
          <cell r="I5358" t="str">
            <v>Grenoble</v>
          </cell>
          <cell r="J5358" t="str">
            <v>France</v>
          </cell>
          <cell r="K5358">
            <v>1</v>
          </cell>
          <cell r="L5358" t="str">
            <v>Consortium</v>
          </cell>
          <cell r="M5358">
            <v>3</v>
          </cell>
          <cell r="N5358" t="str">
            <v>Standard</v>
          </cell>
          <cell r="O5358" t="str">
            <v/>
          </cell>
          <cell r="P5358" t="str">
            <v/>
          </cell>
          <cell r="Q5358">
            <v>3</v>
          </cell>
          <cell r="R5358" t="str">
            <v>Année Philologique</v>
          </cell>
          <cell r="S5358" t="str">
            <v/>
          </cell>
        </row>
        <row r="5359">
          <cell r="E5359">
            <v>6076</v>
          </cell>
          <cell r="F5359" t="str">
            <v>Logins</v>
          </cell>
          <cell r="G5359" t="str">
            <v>201906</v>
          </cell>
          <cell r="H5359" t="str">
            <v>Universite Grenoble Alpes</v>
          </cell>
          <cell r="I5359" t="str">
            <v>Grenoble</v>
          </cell>
          <cell r="J5359" t="str">
            <v>France</v>
          </cell>
          <cell r="K5359">
            <v>1</v>
          </cell>
          <cell r="L5359" t="str">
            <v>Consortium</v>
          </cell>
          <cell r="M5359">
            <v>3</v>
          </cell>
          <cell r="N5359" t="str">
            <v>Standard</v>
          </cell>
          <cell r="O5359" t="str">
            <v/>
          </cell>
          <cell r="P5359" t="str">
            <v/>
          </cell>
          <cell r="Q5359">
            <v>3</v>
          </cell>
          <cell r="R5359" t="str">
            <v>Année Philologique</v>
          </cell>
          <cell r="S5359" t="str">
            <v/>
          </cell>
        </row>
        <row r="5360">
          <cell r="E5360">
            <v>6076</v>
          </cell>
          <cell r="F5360" t="str">
            <v>Logins</v>
          </cell>
          <cell r="G5360" t="str">
            <v>201907</v>
          </cell>
          <cell r="H5360" t="str">
            <v>Universite Grenoble Alpes</v>
          </cell>
          <cell r="I5360" t="str">
            <v>Grenoble</v>
          </cell>
          <cell r="J5360" t="str">
            <v>France</v>
          </cell>
          <cell r="K5360">
            <v>1</v>
          </cell>
          <cell r="L5360" t="str">
            <v>Consortium</v>
          </cell>
          <cell r="M5360">
            <v>3</v>
          </cell>
          <cell r="N5360" t="str">
            <v>Standard</v>
          </cell>
          <cell r="O5360" t="str">
            <v/>
          </cell>
          <cell r="P5360" t="str">
            <v/>
          </cell>
          <cell r="Q5360">
            <v>3</v>
          </cell>
          <cell r="R5360" t="str">
            <v>Année Philologique</v>
          </cell>
          <cell r="S5360" t="str">
            <v/>
          </cell>
        </row>
        <row r="5361">
          <cell r="E5361">
            <v>6076</v>
          </cell>
          <cell r="F5361" t="str">
            <v>Logins</v>
          </cell>
          <cell r="G5361" t="str">
            <v>201908</v>
          </cell>
          <cell r="H5361" t="str">
            <v>Universite Grenoble Alpes</v>
          </cell>
          <cell r="I5361" t="str">
            <v>Grenoble</v>
          </cell>
          <cell r="J5361" t="str">
            <v>France</v>
          </cell>
          <cell r="K5361">
            <v>1</v>
          </cell>
          <cell r="L5361" t="str">
            <v>Consortium</v>
          </cell>
          <cell r="M5361">
            <v>3</v>
          </cell>
          <cell r="N5361" t="str">
            <v>Standard</v>
          </cell>
          <cell r="O5361" t="str">
            <v/>
          </cell>
          <cell r="P5361" t="str">
            <v/>
          </cell>
          <cell r="Q5361">
            <v>3</v>
          </cell>
          <cell r="R5361" t="str">
            <v>Année Philologique</v>
          </cell>
          <cell r="S5361" t="str">
            <v/>
          </cell>
        </row>
        <row r="5362">
          <cell r="E5362">
            <v>6076</v>
          </cell>
          <cell r="F5362" t="str">
            <v>Logins</v>
          </cell>
          <cell r="G5362" t="str">
            <v>201909</v>
          </cell>
          <cell r="H5362" t="str">
            <v>Universite Grenoble Alpes</v>
          </cell>
          <cell r="I5362" t="str">
            <v>Grenoble</v>
          </cell>
          <cell r="J5362" t="str">
            <v>France</v>
          </cell>
          <cell r="K5362">
            <v>1</v>
          </cell>
          <cell r="L5362" t="str">
            <v>Consortium</v>
          </cell>
          <cell r="M5362">
            <v>3</v>
          </cell>
          <cell r="N5362" t="str">
            <v>Standard</v>
          </cell>
          <cell r="O5362" t="str">
            <v/>
          </cell>
          <cell r="P5362" t="str">
            <v/>
          </cell>
          <cell r="Q5362">
            <v>3</v>
          </cell>
          <cell r="R5362" t="str">
            <v>Année Philologique</v>
          </cell>
          <cell r="S5362" t="str">
            <v/>
          </cell>
        </row>
        <row r="5363">
          <cell r="E5363">
            <v>6076</v>
          </cell>
          <cell r="F5363" t="str">
            <v>Logins</v>
          </cell>
          <cell r="G5363" t="str">
            <v>201910</v>
          </cell>
          <cell r="H5363" t="str">
            <v>Universite Grenoble Alpes</v>
          </cell>
          <cell r="I5363" t="str">
            <v>Grenoble</v>
          </cell>
          <cell r="J5363" t="str">
            <v>France</v>
          </cell>
          <cell r="K5363">
            <v>1</v>
          </cell>
          <cell r="L5363" t="str">
            <v>Consortium</v>
          </cell>
          <cell r="M5363">
            <v>3</v>
          </cell>
          <cell r="N5363" t="str">
            <v>Standard</v>
          </cell>
          <cell r="O5363" t="str">
            <v/>
          </cell>
          <cell r="P5363" t="str">
            <v/>
          </cell>
          <cell r="Q5363">
            <v>3</v>
          </cell>
          <cell r="R5363" t="str">
            <v>Année Philologique</v>
          </cell>
          <cell r="S5363" t="str">
            <v/>
          </cell>
        </row>
        <row r="5364">
          <cell r="E5364">
            <v>6076</v>
          </cell>
          <cell r="F5364" t="str">
            <v>Logins</v>
          </cell>
          <cell r="G5364" t="str">
            <v>201911</v>
          </cell>
          <cell r="H5364" t="str">
            <v>Universite Grenoble Alpes</v>
          </cell>
          <cell r="I5364" t="str">
            <v>Grenoble</v>
          </cell>
          <cell r="J5364" t="str">
            <v>France</v>
          </cell>
          <cell r="K5364">
            <v>1</v>
          </cell>
          <cell r="L5364" t="str">
            <v>Consortium</v>
          </cell>
          <cell r="M5364">
            <v>3</v>
          </cell>
          <cell r="N5364" t="str">
            <v>Standard</v>
          </cell>
          <cell r="O5364" t="str">
            <v/>
          </cell>
          <cell r="P5364" t="str">
            <v/>
          </cell>
          <cell r="Q5364">
            <v>3</v>
          </cell>
          <cell r="R5364" t="str">
            <v>Année Philologique</v>
          </cell>
          <cell r="S5364" t="str">
            <v/>
          </cell>
        </row>
        <row r="5365">
          <cell r="E5365">
            <v>6076</v>
          </cell>
          <cell r="F5365" t="str">
            <v>Logins</v>
          </cell>
          <cell r="G5365" t="str">
            <v>201912</v>
          </cell>
          <cell r="H5365" t="str">
            <v>Universite Grenoble Alpes</v>
          </cell>
          <cell r="I5365" t="str">
            <v>Grenoble</v>
          </cell>
          <cell r="J5365" t="str">
            <v>France</v>
          </cell>
          <cell r="K5365">
            <v>1</v>
          </cell>
          <cell r="L5365" t="str">
            <v>Consortium</v>
          </cell>
          <cell r="M5365">
            <v>3</v>
          </cell>
          <cell r="N5365" t="str">
            <v>Standard</v>
          </cell>
          <cell r="O5365" t="str">
            <v/>
          </cell>
          <cell r="P5365" t="str">
            <v/>
          </cell>
          <cell r="Q5365">
            <v>3</v>
          </cell>
          <cell r="R5365" t="str">
            <v>Année Philologique</v>
          </cell>
          <cell r="S5365" t="str">
            <v/>
          </cell>
        </row>
        <row r="5366">
          <cell r="E5366">
            <v>6092</v>
          </cell>
          <cell r="F5366" t="str">
            <v>Logins</v>
          </cell>
          <cell r="G5366" t="str">
            <v>201901</v>
          </cell>
          <cell r="H5366" t="str">
            <v>Grand Valley State University</v>
          </cell>
          <cell r="I5366" t="str">
            <v>Allendale</v>
          </cell>
          <cell r="J5366" t="str">
            <v>USA</v>
          </cell>
          <cell r="K5366">
            <v>2</v>
          </cell>
          <cell r="L5366" t="str">
            <v>Institute</v>
          </cell>
          <cell r="M5366">
            <v>9</v>
          </cell>
          <cell r="N5366" t="str">
            <v>CARN-2</v>
          </cell>
          <cell r="O5366" t="str">
            <v/>
          </cell>
          <cell r="P5366" t="str">
            <v/>
          </cell>
          <cell r="Q5366">
            <v>3</v>
          </cell>
          <cell r="R5366" t="str">
            <v>Année Philologique</v>
          </cell>
          <cell r="S5366" t="str">
            <v/>
          </cell>
        </row>
        <row r="5367">
          <cell r="E5367">
            <v>6092</v>
          </cell>
          <cell r="F5367" t="str">
            <v>Logins</v>
          </cell>
          <cell r="G5367" t="str">
            <v>201902</v>
          </cell>
          <cell r="H5367" t="str">
            <v>Grand Valley State University</v>
          </cell>
          <cell r="I5367" t="str">
            <v>Allendale</v>
          </cell>
          <cell r="J5367" t="str">
            <v>USA</v>
          </cell>
          <cell r="K5367">
            <v>2</v>
          </cell>
          <cell r="L5367" t="str">
            <v>Institute</v>
          </cell>
          <cell r="M5367">
            <v>9</v>
          </cell>
          <cell r="N5367" t="str">
            <v>CARN-2</v>
          </cell>
          <cell r="O5367" t="str">
            <v/>
          </cell>
          <cell r="P5367" t="str">
            <v/>
          </cell>
          <cell r="Q5367">
            <v>3</v>
          </cell>
          <cell r="R5367" t="str">
            <v>Année Philologique</v>
          </cell>
          <cell r="S5367" t="str">
            <v/>
          </cell>
        </row>
        <row r="5368">
          <cell r="E5368">
            <v>6092</v>
          </cell>
          <cell r="F5368" t="str">
            <v>Logins</v>
          </cell>
          <cell r="G5368" t="str">
            <v>201903</v>
          </cell>
          <cell r="H5368" t="str">
            <v>Grand Valley State University</v>
          </cell>
          <cell r="I5368" t="str">
            <v>Allendale</v>
          </cell>
          <cell r="J5368" t="str">
            <v>USA</v>
          </cell>
          <cell r="K5368">
            <v>2</v>
          </cell>
          <cell r="L5368" t="str">
            <v>Institute</v>
          </cell>
          <cell r="M5368">
            <v>9</v>
          </cell>
          <cell r="N5368" t="str">
            <v>CARN-2</v>
          </cell>
          <cell r="O5368" t="str">
            <v/>
          </cell>
          <cell r="P5368" t="str">
            <v/>
          </cell>
          <cell r="Q5368">
            <v>3</v>
          </cell>
          <cell r="R5368" t="str">
            <v>Année Philologique</v>
          </cell>
          <cell r="S5368" t="str">
            <v/>
          </cell>
        </row>
        <row r="5369">
          <cell r="E5369">
            <v>6092</v>
          </cell>
          <cell r="F5369" t="str">
            <v>Logins</v>
          </cell>
          <cell r="G5369" t="str">
            <v>201904</v>
          </cell>
          <cell r="H5369" t="str">
            <v>Grand Valley State University</v>
          </cell>
          <cell r="I5369" t="str">
            <v>Allendale</v>
          </cell>
          <cell r="J5369" t="str">
            <v>USA</v>
          </cell>
          <cell r="K5369">
            <v>2</v>
          </cell>
          <cell r="L5369" t="str">
            <v>Institute</v>
          </cell>
          <cell r="M5369">
            <v>9</v>
          </cell>
          <cell r="N5369" t="str">
            <v>CARN-2</v>
          </cell>
          <cell r="O5369" t="str">
            <v/>
          </cell>
          <cell r="P5369" t="str">
            <v/>
          </cell>
          <cell r="Q5369">
            <v>3</v>
          </cell>
          <cell r="R5369" t="str">
            <v>Année Philologique</v>
          </cell>
          <cell r="S5369" t="str">
            <v/>
          </cell>
        </row>
        <row r="5370">
          <cell r="E5370">
            <v>6092</v>
          </cell>
          <cell r="F5370" t="str">
            <v>Logins</v>
          </cell>
          <cell r="G5370" t="str">
            <v>201906</v>
          </cell>
          <cell r="H5370" t="str">
            <v>Grand Valley State University</v>
          </cell>
          <cell r="I5370" t="str">
            <v>Allendale</v>
          </cell>
          <cell r="J5370" t="str">
            <v>USA</v>
          </cell>
          <cell r="K5370">
            <v>2</v>
          </cell>
          <cell r="L5370" t="str">
            <v>Institute</v>
          </cell>
          <cell r="M5370">
            <v>9</v>
          </cell>
          <cell r="N5370" t="str">
            <v>CARN-2</v>
          </cell>
          <cell r="O5370" t="str">
            <v/>
          </cell>
          <cell r="P5370" t="str">
            <v/>
          </cell>
          <cell r="Q5370">
            <v>3</v>
          </cell>
          <cell r="R5370" t="str">
            <v>Année Philologique</v>
          </cell>
          <cell r="S5370" t="str">
            <v/>
          </cell>
        </row>
        <row r="5371">
          <cell r="E5371">
            <v>6092</v>
          </cell>
          <cell r="F5371" t="str">
            <v>Logins</v>
          </cell>
          <cell r="G5371" t="str">
            <v>201907</v>
          </cell>
          <cell r="H5371" t="str">
            <v>Grand Valley State University</v>
          </cell>
          <cell r="I5371" t="str">
            <v>Allendale</v>
          </cell>
          <cell r="J5371" t="str">
            <v>USA</v>
          </cell>
          <cell r="K5371">
            <v>2</v>
          </cell>
          <cell r="L5371" t="str">
            <v>Institute</v>
          </cell>
          <cell r="M5371">
            <v>9</v>
          </cell>
          <cell r="N5371" t="str">
            <v>CARN-2</v>
          </cell>
          <cell r="O5371" t="str">
            <v/>
          </cell>
          <cell r="P5371" t="str">
            <v/>
          </cell>
          <cell r="Q5371">
            <v>3</v>
          </cell>
          <cell r="R5371" t="str">
            <v>Année Philologique</v>
          </cell>
          <cell r="S5371" t="str">
            <v/>
          </cell>
        </row>
        <row r="5372">
          <cell r="E5372">
            <v>6092</v>
          </cell>
          <cell r="F5372" t="str">
            <v>Logins</v>
          </cell>
          <cell r="G5372" t="str">
            <v>201908</v>
          </cell>
          <cell r="H5372" t="str">
            <v>Grand Valley State University</v>
          </cell>
          <cell r="I5372" t="str">
            <v>Allendale</v>
          </cell>
          <cell r="J5372" t="str">
            <v>USA</v>
          </cell>
          <cell r="K5372">
            <v>2</v>
          </cell>
          <cell r="L5372" t="str">
            <v>Institute</v>
          </cell>
          <cell r="M5372">
            <v>9</v>
          </cell>
          <cell r="N5372" t="str">
            <v>CARN-2</v>
          </cell>
          <cell r="O5372" t="str">
            <v/>
          </cell>
          <cell r="P5372" t="str">
            <v/>
          </cell>
          <cell r="Q5372">
            <v>3</v>
          </cell>
          <cell r="R5372" t="str">
            <v>Année Philologique</v>
          </cell>
          <cell r="S5372" t="str">
            <v/>
          </cell>
        </row>
        <row r="5373">
          <cell r="E5373">
            <v>6092</v>
          </cell>
          <cell r="F5373" t="str">
            <v>Logins</v>
          </cell>
          <cell r="G5373" t="str">
            <v>201909</v>
          </cell>
          <cell r="H5373" t="str">
            <v>Grand Valley State University</v>
          </cell>
          <cell r="I5373" t="str">
            <v>Allendale</v>
          </cell>
          <cell r="J5373" t="str">
            <v>USA</v>
          </cell>
          <cell r="K5373">
            <v>2</v>
          </cell>
          <cell r="L5373" t="str">
            <v>Institute</v>
          </cell>
          <cell r="M5373">
            <v>9</v>
          </cell>
          <cell r="N5373" t="str">
            <v>CARN-2</v>
          </cell>
          <cell r="O5373" t="str">
            <v/>
          </cell>
          <cell r="P5373" t="str">
            <v/>
          </cell>
          <cell r="Q5373">
            <v>3</v>
          </cell>
          <cell r="R5373" t="str">
            <v>Année Philologique</v>
          </cell>
          <cell r="S5373" t="str">
            <v/>
          </cell>
        </row>
        <row r="5374">
          <cell r="E5374">
            <v>6092</v>
          </cell>
          <cell r="F5374" t="str">
            <v>Logins</v>
          </cell>
          <cell r="G5374" t="str">
            <v>201910</v>
          </cell>
          <cell r="H5374" t="str">
            <v>Grand Valley State University</v>
          </cell>
          <cell r="I5374" t="str">
            <v>Allendale</v>
          </cell>
          <cell r="J5374" t="str">
            <v>USA</v>
          </cell>
          <cell r="K5374">
            <v>2</v>
          </cell>
          <cell r="L5374" t="str">
            <v>Institute</v>
          </cell>
          <cell r="M5374">
            <v>9</v>
          </cell>
          <cell r="N5374" t="str">
            <v>CARN-2</v>
          </cell>
          <cell r="O5374" t="str">
            <v/>
          </cell>
          <cell r="P5374" t="str">
            <v/>
          </cell>
          <cell r="Q5374">
            <v>3</v>
          </cell>
          <cell r="R5374" t="str">
            <v>Année Philologique</v>
          </cell>
          <cell r="S5374" t="str">
            <v/>
          </cell>
        </row>
        <row r="5375">
          <cell r="E5375">
            <v>6092</v>
          </cell>
          <cell r="F5375" t="str">
            <v>Logins</v>
          </cell>
          <cell r="G5375" t="str">
            <v>201911</v>
          </cell>
          <cell r="H5375" t="str">
            <v>Grand Valley State University</v>
          </cell>
          <cell r="I5375" t="str">
            <v>Allendale</v>
          </cell>
          <cell r="J5375" t="str">
            <v>USA</v>
          </cell>
          <cell r="K5375">
            <v>2</v>
          </cell>
          <cell r="L5375" t="str">
            <v>Institute</v>
          </cell>
          <cell r="M5375">
            <v>9</v>
          </cell>
          <cell r="N5375" t="str">
            <v>CARN-2</v>
          </cell>
          <cell r="O5375" t="str">
            <v/>
          </cell>
          <cell r="P5375" t="str">
            <v/>
          </cell>
          <cell r="Q5375">
            <v>3</v>
          </cell>
          <cell r="R5375" t="str">
            <v>Année Philologique</v>
          </cell>
          <cell r="S5375" t="str">
            <v/>
          </cell>
        </row>
        <row r="5376">
          <cell r="E5376">
            <v>6092</v>
          </cell>
          <cell r="F5376" t="str">
            <v>Logins</v>
          </cell>
          <cell r="G5376" t="str">
            <v>201912</v>
          </cell>
          <cell r="H5376" t="str">
            <v>Grand Valley State University</v>
          </cell>
          <cell r="I5376" t="str">
            <v>Allendale</v>
          </cell>
          <cell r="J5376" t="str">
            <v>USA</v>
          </cell>
          <cell r="K5376">
            <v>2</v>
          </cell>
          <cell r="L5376" t="str">
            <v>Institute</v>
          </cell>
          <cell r="M5376">
            <v>9</v>
          </cell>
          <cell r="N5376" t="str">
            <v>CARN-2</v>
          </cell>
          <cell r="O5376" t="str">
            <v/>
          </cell>
          <cell r="P5376" t="str">
            <v/>
          </cell>
          <cell r="Q5376">
            <v>3</v>
          </cell>
          <cell r="R5376" t="str">
            <v>Année Philologique</v>
          </cell>
          <cell r="S5376" t="str">
            <v/>
          </cell>
        </row>
        <row r="5377">
          <cell r="E5377">
            <v>6094</v>
          </cell>
          <cell r="F5377" t="str">
            <v>Logins</v>
          </cell>
          <cell r="G5377" t="str">
            <v>201901</v>
          </cell>
          <cell r="H5377" t="str">
            <v>Karl-Franzens-Universität Graz</v>
          </cell>
          <cell r="I5377" t="str">
            <v>Graz</v>
          </cell>
          <cell r="J5377" t="str">
            <v>Austria</v>
          </cell>
          <cell r="K5377">
            <v>2</v>
          </cell>
          <cell r="L5377" t="str">
            <v>Institute</v>
          </cell>
          <cell r="M5377">
            <v>3</v>
          </cell>
          <cell r="N5377" t="str">
            <v>Standard</v>
          </cell>
          <cell r="O5377" t="str">
            <v/>
          </cell>
          <cell r="P5377" t="str">
            <v/>
          </cell>
          <cell r="Q5377">
            <v>3</v>
          </cell>
          <cell r="R5377" t="str">
            <v>Année Philologique</v>
          </cell>
          <cell r="S5377" t="str">
            <v/>
          </cell>
        </row>
        <row r="5378">
          <cell r="E5378">
            <v>6094</v>
          </cell>
          <cell r="F5378" t="str">
            <v>Logins</v>
          </cell>
          <cell r="G5378" t="str">
            <v>201902</v>
          </cell>
          <cell r="H5378" t="str">
            <v>Karl-Franzens-Universität Graz</v>
          </cell>
          <cell r="I5378" t="str">
            <v>Graz</v>
          </cell>
          <cell r="J5378" t="str">
            <v>Austria</v>
          </cell>
          <cell r="K5378">
            <v>2</v>
          </cell>
          <cell r="L5378" t="str">
            <v>Institute</v>
          </cell>
          <cell r="M5378">
            <v>3</v>
          </cell>
          <cell r="N5378" t="str">
            <v>Standard</v>
          </cell>
          <cell r="O5378" t="str">
            <v/>
          </cell>
          <cell r="P5378" t="str">
            <v/>
          </cell>
          <cell r="Q5378">
            <v>3</v>
          </cell>
          <cell r="R5378" t="str">
            <v>Année Philologique</v>
          </cell>
          <cell r="S5378" t="str">
            <v/>
          </cell>
        </row>
        <row r="5379">
          <cell r="E5379">
            <v>6094</v>
          </cell>
          <cell r="F5379" t="str">
            <v>Logins</v>
          </cell>
          <cell r="G5379" t="str">
            <v>201903</v>
          </cell>
          <cell r="H5379" t="str">
            <v>Karl-Franzens-Universität Graz</v>
          </cell>
          <cell r="I5379" t="str">
            <v>Graz</v>
          </cell>
          <cell r="J5379" t="str">
            <v>Austria</v>
          </cell>
          <cell r="K5379">
            <v>2</v>
          </cell>
          <cell r="L5379" t="str">
            <v>Institute</v>
          </cell>
          <cell r="M5379">
            <v>3</v>
          </cell>
          <cell r="N5379" t="str">
            <v>Standard</v>
          </cell>
          <cell r="O5379" t="str">
            <v/>
          </cell>
          <cell r="P5379" t="str">
            <v/>
          </cell>
          <cell r="Q5379">
            <v>3</v>
          </cell>
          <cell r="R5379" t="str">
            <v>Année Philologique</v>
          </cell>
          <cell r="S5379" t="str">
            <v/>
          </cell>
        </row>
        <row r="5380">
          <cell r="E5380">
            <v>6094</v>
          </cell>
          <cell r="F5380" t="str">
            <v>Logins</v>
          </cell>
          <cell r="G5380" t="str">
            <v>201904</v>
          </cell>
          <cell r="H5380" t="str">
            <v>Karl-Franzens-Universität Graz</v>
          </cell>
          <cell r="I5380" t="str">
            <v>Graz</v>
          </cell>
          <cell r="J5380" t="str">
            <v>Austria</v>
          </cell>
          <cell r="K5380">
            <v>2</v>
          </cell>
          <cell r="L5380" t="str">
            <v>Institute</v>
          </cell>
          <cell r="M5380">
            <v>3</v>
          </cell>
          <cell r="N5380" t="str">
            <v>Standard</v>
          </cell>
          <cell r="O5380" t="str">
            <v/>
          </cell>
          <cell r="P5380" t="str">
            <v/>
          </cell>
          <cell r="Q5380">
            <v>3</v>
          </cell>
          <cell r="R5380" t="str">
            <v>Année Philologique</v>
          </cell>
          <cell r="S5380" t="str">
            <v/>
          </cell>
        </row>
        <row r="5381">
          <cell r="E5381">
            <v>6094</v>
          </cell>
          <cell r="F5381" t="str">
            <v>Logins</v>
          </cell>
          <cell r="G5381" t="str">
            <v>201905</v>
          </cell>
          <cell r="H5381" t="str">
            <v>Karl-Franzens-Universität Graz</v>
          </cell>
          <cell r="I5381" t="str">
            <v>Graz</v>
          </cell>
          <cell r="J5381" t="str">
            <v>Austria</v>
          </cell>
          <cell r="K5381">
            <v>2</v>
          </cell>
          <cell r="L5381" t="str">
            <v>Institute</v>
          </cell>
          <cell r="M5381">
            <v>3</v>
          </cell>
          <cell r="N5381" t="str">
            <v>Standard</v>
          </cell>
          <cell r="O5381" t="str">
            <v/>
          </cell>
          <cell r="P5381" t="str">
            <v/>
          </cell>
          <cell r="Q5381">
            <v>3</v>
          </cell>
          <cell r="R5381" t="str">
            <v>Année Philologique</v>
          </cell>
          <cell r="S5381" t="str">
            <v/>
          </cell>
        </row>
        <row r="5382">
          <cell r="E5382">
            <v>6094</v>
          </cell>
          <cell r="F5382" t="str">
            <v>Logins</v>
          </cell>
          <cell r="G5382" t="str">
            <v>201906</v>
          </cell>
          <cell r="H5382" t="str">
            <v>Karl-Franzens-Universität Graz</v>
          </cell>
          <cell r="I5382" t="str">
            <v>Graz</v>
          </cell>
          <cell r="J5382" t="str">
            <v>Austria</v>
          </cell>
          <cell r="K5382">
            <v>2</v>
          </cell>
          <cell r="L5382" t="str">
            <v>Institute</v>
          </cell>
          <cell r="M5382">
            <v>3</v>
          </cell>
          <cell r="N5382" t="str">
            <v>Standard</v>
          </cell>
          <cell r="O5382" t="str">
            <v/>
          </cell>
          <cell r="P5382" t="str">
            <v/>
          </cell>
          <cell r="Q5382">
            <v>3</v>
          </cell>
          <cell r="R5382" t="str">
            <v>Année Philologique</v>
          </cell>
          <cell r="S5382" t="str">
            <v/>
          </cell>
        </row>
        <row r="5383">
          <cell r="E5383">
            <v>6094</v>
          </cell>
          <cell r="F5383" t="str">
            <v>Logins</v>
          </cell>
          <cell r="G5383" t="str">
            <v>201907</v>
          </cell>
          <cell r="H5383" t="str">
            <v>Karl-Franzens-Universität Graz</v>
          </cell>
          <cell r="I5383" t="str">
            <v>Graz</v>
          </cell>
          <cell r="J5383" t="str">
            <v>Austria</v>
          </cell>
          <cell r="K5383">
            <v>2</v>
          </cell>
          <cell r="L5383" t="str">
            <v>Institute</v>
          </cell>
          <cell r="M5383">
            <v>3</v>
          </cell>
          <cell r="N5383" t="str">
            <v>Standard</v>
          </cell>
          <cell r="O5383" t="str">
            <v/>
          </cell>
          <cell r="P5383" t="str">
            <v/>
          </cell>
          <cell r="Q5383">
            <v>3</v>
          </cell>
          <cell r="R5383" t="str">
            <v>Année Philologique</v>
          </cell>
          <cell r="S5383" t="str">
            <v/>
          </cell>
        </row>
        <row r="5384">
          <cell r="E5384">
            <v>6094</v>
          </cell>
          <cell r="F5384" t="str">
            <v>Logins</v>
          </cell>
          <cell r="G5384" t="str">
            <v>201908</v>
          </cell>
          <cell r="H5384" t="str">
            <v>Karl-Franzens-Universität Graz</v>
          </cell>
          <cell r="I5384" t="str">
            <v>Graz</v>
          </cell>
          <cell r="J5384" t="str">
            <v>Austria</v>
          </cell>
          <cell r="K5384">
            <v>2</v>
          </cell>
          <cell r="L5384" t="str">
            <v>Institute</v>
          </cell>
          <cell r="M5384">
            <v>3</v>
          </cell>
          <cell r="N5384" t="str">
            <v>Standard</v>
          </cell>
          <cell r="O5384" t="str">
            <v/>
          </cell>
          <cell r="P5384" t="str">
            <v/>
          </cell>
          <cell r="Q5384">
            <v>3</v>
          </cell>
          <cell r="R5384" t="str">
            <v>Année Philologique</v>
          </cell>
          <cell r="S5384" t="str">
            <v/>
          </cell>
        </row>
        <row r="5385">
          <cell r="E5385">
            <v>6094</v>
          </cell>
          <cell r="F5385" t="str">
            <v>Logins</v>
          </cell>
          <cell r="G5385" t="str">
            <v>201909</v>
          </cell>
          <cell r="H5385" t="str">
            <v>Karl-Franzens-Universität Graz</v>
          </cell>
          <cell r="I5385" t="str">
            <v>Graz</v>
          </cell>
          <cell r="J5385" t="str">
            <v>Austria</v>
          </cell>
          <cell r="K5385">
            <v>2</v>
          </cell>
          <cell r="L5385" t="str">
            <v>Institute</v>
          </cell>
          <cell r="M5385">
            <v>3</v>
          </cell>
          <cell r="N5385" t="str">
            <v>Standard</v>
          </cell>
          <cell r="O5385" t="str">
            <v/>
          </cell>
          <cell r="P5385" t="str">
            <v/>
          </cell>
          <cell r="Q5385">
            <v>3</v>
          </cell>
          <cell r="R5385" t="str">
            <v>Année Philologique</v>
          </cell>
          <cell r="S5385" t="str">
            <v/>
          </cell>
        </row>
        <row r="5386">
          <cell r="E5386">
            <v>6094</v>
          </cell>
          <cell r="F5386" t="str">
            <v>Logins</v>
          </cell>
          <cell r="G5386" t="str">
            <v>201910</v>
          </cell>
          <cell r="H5386" t="str">
            <v>Karl-Franzens-Universität Graz</v>
          </cell>
          <cell r="I5386" t="str">
            <v>Graz</v>
          </cell>
          <cell r="J5386" t="str">
            <v>Austria</v>
          </cell>
          <cell r="K5386">
            <v>2</v>
          </cell>
          <cell r="L5386" t="str">
            <v>Institute</v>
          </cell>
          <cell r="M5386">
            <v>3</v>
          </cell>
          <cell r="N5386" t="str">
            <v>Standard</v>
          </cell>
          <cell r="O5386" t="str">
            <v/>
          </cell>
          <cell r="P5386" t="str">
            <v/>
          </cell>
          <cell r="Q5386">
            <v>3</v>
          </cell>
          <cell r="R5386" t="str">
            <v>Année Philologique</v>
          </cell>
          <cell r="S5386" t="str">
            <v/>
          </cell>
        </row>
        <row r="5387">
          <cell r="E5387">
            <v>6094</v>
          </cell>
          <cell r="F5387" t="str">
            <v>Logins</v>
          </cell>
          <cell r="G5387" t="str">
            <v>201911</v>
          </cell>
          <cell r="H5387" t="str">
            <v>Karl-Franzens-Universität Graz</v>
          </cell>
          <cell r="I5387" t="str">
            <v>Graz</v>
          </cell>
          <cell r="J5387" t="str">
            <v>Austria</v>
          </cell>
          <cell r="K5387">
            <v>2</v>
          </cell>
          <cell r="L5387" t="str">
            <v>Institute</v>
          </cell>
          <cell r="M5387">
            <v>3</v>
          </cell>
          <cell r="N5387" t="str">
            <v>Standard</v>
          </cell>
          <cell r="O5387" t="str">
            <v/>
          </cell>
          <cell r="P5387" t="str">
            <v/>
          </cell>
          <cell r="Q5387">
            <v>3</v>
          </cell>
          <cell r="R5387" t="str">
            <v>Année Philologique</v>
          </cell>
          <cell r="S5387" t="str">
            <v/>
          </cell>
        </row>
        <row r="5388">
          <cell r="E5388">
            <v>6094</v>
          </cell>
          <cell r="F5388" t="str">
            <v>Logins</v>
          </cell>
          <cell r="G5388" t="str">
            <v>201912</v>
          </cell>
          <cell r="H5388" t="str">
            <v>Karl-Franzens-Universität Graz</v>
          </cell>
          <cell r="I5388" t="str">
            <v>Graz</v>
          </cell>
          <cell r="J5388" t="str">
            <v>Austria</v>
          </cell>
          <cell r="K5388">
            <v>2</v>
          </cell>
          <cell r="L5388" t="str">
            <v>Institute</v>
          </cell>
          <cell r="M5388">
            <v>3</v>
          </cell>
          <cell r="N5388" t="str">
            <v>Standard</v>
          </cell>
          <cell r="O5388" t="str">
            <v/>
          </cell>
          <cell r="P5388" t="str">
            <v/>
          </cell>
          <cell r="Q5388">
            <v>3</v>
          </cell>
          <cell r="R5388" t="str">
            <v>Année Philologique</v>
          </cell>
          <cell r="S5388" t="str">
            <v/>
          </cell>
        </row>
        <row r="5389">
          <cell r="E5389">
            <v>6195</v>
          </cell>
          <cell r="F5389" t="str">
            <v>Logins</v>
          </cell>
          <cell r="G5389" t="str">
            <v>201909</v>
          </cell>
          <cell r="H5389" t="str">
            <v>Dafni Papatheodorou</v>
          </cell>
          <cell r="I5389" t="str">
            <v>Thessaloniki</v>
          </cell>
          <cell r="J5389" t="str">
            <v>Greece</v>
          </cell>
          <cell r="K5389">
            <v>5</v>
          </cell>
          <cell r="L5389" t="str">
            <v>Brepols Administrative Access</v>
          </cell>
          <cell r="M5389">
            <v>6</v>
          </cell>
          <cell r="N5389" t="str">
            <v>Brepols Administrative Access</v>
          </cell>
          <cell r="O5389" t="str">
            <v/>
          </cell>
          <cell r="P5389" t="str">
            <v/>
          </cell>
          <cell r="Q5389">
            <v>1</v>
          </cell>
          <cell r="R5389" t="str">
            <v>Année Philologique</v>
          </cell>
          <cell r="S5389" t="str">
            <v/>
          </cell>
        </row>
        <row r="5390">
          <cell r="E5390">
            <v>6195</v>
          </cell>
          <cell r="F5390" t="str">
            <v>Logins</v>
          </cell>
          <cell r="G5390" t="str">
            <v>201910</v>
          </cell>
          <cell r="H5390" t="str">
            <v>Dafni Papatheodorou</v>
          </cell>
          <cell r="I5390" t="str">
            <v>Thessaloniki</v>
          </cell>
          <cell r="J5390" t="str">
            <v>Greece</v>
          </cell>
          <cell r="K5390">
            <v>5</v>
          </cell>
          <cell r="L5390" t="str">
            <v>Brepols Administrative Access</v>
          </cell>
          <cell r="M5390">
            <v>6</v>
          </cell>
          <cell r="N5390" t="str">
            <v>Brepols Administrative Access</v>
          </cell>
          <cell r="O5390" t="str">
            <v/>
          </cell>
          <cell r="P5390" t="str">
            <v/>
          </cell>
          <cell r="Q5390">
            <v>1</v>
          </cell>
          <cell r="R5390" t="str">
            <v>Année Philologique</v>
          </cell>
          <cell r="S5390" t="str">
            <v/>
          </cell>
        </row>
        <row r="5391">
          <cell r="E5391">
            <v>6195</v>
          </cell>
          <cell r="F5391" t="str">
            <v>Logins</v>
          </cell>
          <cell r="G5391" t="str">
            <v>201911</v>
          </cell>
          <cell r="H5391" t="str">
            <v>Dafni Papatheodorou</v>
          </cell>
          <cell r="I5391" t="str">
            <v>Thessaloniki</v>
          </cell>
          <cell r="J5391" t="str">
            <v>Greece</v>
          </cell>
          <cell r="K5391">
            <v>5</v>
          </cell>
          <cell r="L5391" t="str">
            <v>Brepols Administrative Access</v>
          </cell>
          <cell r="M5391">
            <v>6</v>
          </cell>
          <cell r="N5391" t="str">
            <v>Brepols Administrative Access</v>
          </cell>
          <cell r="O5391" t="str">
            <v/>
          </cell>
          <cell r="P5391" t="str">
            <v/>
          </cell>
          <cell r="Q5391">
            <v>1</v>
          </cell>
          <cell r="R5391" t="str">
            <v>Année Philologique</v>
          </cell>
          <cell r="S5391" t="str">
            <v/>
          </cell>
        </row>
        <row r="5392">
          <cell r="E5392">
            <v>6195</v>
          </cell>
          <cell r="F5392" t="str">
            <v>Logins</v>
          </cell>
          <cell r="G5392" t="str">
            <v>201912</v>
          </cell>
          <cell r="H5392" t="str">
            <v>Dafni Papatheodorou</v>
          </cell>
          <cell r="I5392" t="str">
            <v>Thessaloniki</v>
          </cell>
          <cell r="J5392" t="str">
            <v>Greece</v>
          </cell>
          <cell r="K5392">
            <v>5</v>
          </cell>
          <cell r="L5392" t="str">
            <v>Brepols Administrative Access</v>
          </cell>
          <cell r="M5392">
            <v>6</v>
          </cell>
          <cell r="N5392" t="str">
            <v>Brepols Administrative Access</v>
          </cell>
          <cell r="O5392" t="str">
            <v/>
          </cell>
          <cell r="P5392" t="str">
            <v/>
          </cell>
          <cell r="Q5392">
            <v>1</v>
          </cell>
          <cell r="R5392" t="str">
            <v>Année Philologique</v>
          </cell>
          <cell r="S5392" t="str">
            <v/>
          </cell>
        </row>
        <row r="5393">
          <cell r="E5393">
            <v>6202</v>
          </cell>
          <cell r="F5393" t="str">
            <v>Logins</v>
          </cell>
          <cell r="G5393" t="str">
            <v>201901</v>
          </cell>
          <cell r="H5393" t="str">
            <v>University of Ljubljana</v>
          </cell>
          <cell r="I5393" t="str">
            <v>Ljubljana</v>
          </cell>
          <cell r="J5393" t="str">
            <v>Slovenia</v>
          </cell>
          <cell r="K5393">
            <v>2</v>
          </cell>
          <cell r="L5393" t="str">
            <v>Institute</v>
          </cell>
          <cell r="M5393">
            <v>3</v>
          </cell>
          <cell r="N5393" t="str">
            <v>Standard</v>
          </cell>
          <cell r="O5393" t="str">
            <v/>
          </cell>
          <cell r="P5393" t="str">
            <v/>
          </cell>
          <cell r="Q5393">
            <v>3</v>
          </cell>
          <cell r="R5393" t="str">
            <v>Année Philologique</v>
          </cell>
          <cell r="S5393" t="str">
            <v/>
          </cell>
        </row>
        <row r="5394">
          <cell r="E5394">
            <v>6202</v>
          </cell>
          <cell r="F5394" t="str">
            <v>Logins</v>
          </cell>
          <cell r="G5394" t="str">
            <v>201902</v>
          </cell>
          <cell r="H5394" t="str">
            <v>University of Ljubljana</v>
          </cell>
          <cell r="I5394" t="str">
            <v>Ljubljana</v>
          </cell>
          <cell r="J5394" t="str">
            <v>Slovenia</v>
          </cell>
          <cell r="K5394">
            <v>2</v>
          </cell>
          <cell r="L5394" t="str">
            <v>Institute</v>
          </cell>
          <cell r="M5394">
            <v>3</v>
          </cell>
          <cell r="N5394" t="str">
            <v>Standard</v>
          </cell>
          <cell r="O5394" t="str">
            <v/>
          </cell>
          <cell r="P5394" t="str">
            <v/>
          </cell>
          <cell r="Q5394">
            <v>3</v>
          </cell>
          <cell r="R5394" t="str">
            <v>Année Philologique</v>
          </cell>
          <cell r="S5394" t="str">
            <v/>
          </cell>
        </row>
        <row r="5395">
          <cell r="E5395">
            <v>6202</v>
          </cell>
          <cell r="F5395" t="str">
            <v>Logins</v>
          </cell>
          <cell r="G5395" t="str">
            <v>201903</v>
          </cell>
          <cell r="H5395" t="str">
            <v>University of Ljubljana</v>
          </cell>
          <cell r="I5395" t="str">
            <v>Ljubljana</v>
          </cell>
          <cell r="J5395" t="str">
            <v>Slovenia</v>
          </cell>
          <cell r="K5395">
            <v>2</v>
          </cell>
          <cell r="L5395" t="str">
            <v>Institute</v>
          </cell>
          <cell r="M5395">
            <v>3</v>
          </cell>
          <cell r="N5395" t="str">
            <v>Standard</v>
          </cell>
          <cell r="O5395" t="str">
            <v/>
          </cell>
          <cell r="P5395" t="str">
            <v/>
          </cell>
          <cell r="Q5395">
            <v>3</v>
          </cell>
          <cell r="R5395" t="str">
            <v>Année Philologique</v>
          </cell>
          <cell r="S5395" t="str">
            <v/>
          </cell>
        </row>
        <row r="5396">
          <cell r="E5396">
            <v>6202</v>
          </cell>
          <cell r="F5396" t="str">
            <v>Logins</v>
          </cell>
          <cell r="G5396" t="str">
            <v>201904</v>
          </cell>
          <cell r="H5396" t="str">
            <v>University of Ljubljana</v>
          </cell>
          <cell r="I5396" t="str">
            <v>Ljubljana</v>
          </cell>
          <cell r="J5396" t="str">
            <v>Slovenia</v>
          </cell>
          <cell r="K5396">
            <v>2</v>
          </cell>
          <cell r="L5396" t="str">
            <v>Institute</v>
          </cell>
          <cell r="M5396">
            <v>3</v>
          </cell>
          <cell r="N5396" t="str">
            <v>Standard</v>
          </cell>
          <cell r="O5396" t="str">
            <v/>
          </cell>
          <cell r="P5396" t="str">
            <v/>
          </cell>
          <cell r="Q5396">
            <v>3</v>
          </cell>
          <cell r="R5396" t="str">
            <v>Année Philologique</v>
          </cell>
          <cell r="S5396" t="str">
            <v/>
          </cell>
        </row>
        <row r="5397">
          <cell r="E5397">
            <v>6202</v>
          </cell>
          <cell r="F5397" t="str">
            <v>Logins</v>
          </cell>
          <cell r="G5397" t="str">
            <v>201905</v>
          </cell>
          <cell r="H5397" t="str">
            <v>University of Ljubljana</v>
          </cell>
          <cell r="I5397" t="str">
            <v>Ljubljana</v>
          </cell>
          <cell r="J5397" t="str">
            <v>Slovenia</v>
          </cell>
          <cell r="K5397">
            <v>2</v>
          </cell>
          <cell r="L5397" t="str">
            <v>Institute</v>
          </cell>
          <cell r="M5397">
            <v>3</v>
          </cell>
          <cell r="N5397" t="str">
            <v>Standard</v>
          </cell>
          <cell r="O5397" t="str">
            <v/>
          </cell>
          <cell r="P5397" t="str">
            <v/>
          </cell>
          <cell r="Q5397">
            <v>3</v>
          </cell>
          <cell r="R5397" t="str">
            <v>Année Philologique</v>
          </cell>
          <cell r="S5397" t="str">
            <v/>
          </cell>
        </row>
        <row r="5398">
          <cell r="E5398">
            <v>6202</v>
          </cell>
          <cell r="F5398" t="str">
            <v>Logins</v>
          </cell>
          <cell r="G5398" t="str">
            <v>201906</v>
          </cell>
          <cell r="H5398" t="str">
            <v>University of Ljubljana</v>
          </cell>
          <cell r="I5398" t="str">
            <v>Ljubljana</v>
          </cell>
          <cell r="J5398" t="str">
            <v>Slovenia</v>
          </cell>
          <cell r="K5398">
            <v>2</v>
          </cell>
          <cell r="L5398" t="str">
            <v>Institute</v>
          </cell>
          <cell r="M5398">
            <v>3</v>
          </cell>
          <cell r="N5398" t="str">
            <v>Standard</v>
          </cell>
          <cell r="O5398" t="str">
            <v/>
          </cell>
          <cell r="P5398" t="str">
            <v/>
          </cell>
          <cell r="Q5398">
            <v>3</v>
          </cell>
          <cell r="R5398" t="str">
            <v>Année Philologique</v>
          </cell>
          <cell r="S5398" t="str">
            <v/>
          </cell>
        </row>
        <row r="5399">
          <cell r="E5399">
            <v>6202</v>
          </cell>
          <cell r="F5399" t="str">
            <v>Logins</v>
          </cell>
          <cell r="G5399" t="str">
            <v>201907</v>
          </cell>
          <cell r="H5399" t="str">
            <v>University of Ljubljana</v>
          </cell>
          <cell r="I5399" t="str">
            <v>Ljubljana</v>
          </cell>
          <cell r="J5399" t="str">
            <v>Slovenia</v>
          </cell>
          <cell r="K5399">
            <v>2</v>
          </cell>
          <cell r="L5399" t="str">
            <v>Institute</v>
          </cell>
          <cell r="M5399">
            <v>3</v>
          </cell>
          <cell r="N5399" t="str">
            <v>Standard</v>
          </cell>
          <cell r="O5399" t="str">
            <v/>
          </cell>
          <cell r="P5399" t="str">
            <v/>
          </cell>
          <cell r="Q5399">
            <v>3</v>
          </cell>
          <cell r="R5399" t="str">
            <v>Année Philologique</v>
          </cell>
          <cell r="S5399" t="str">
            <v/>
          </cell>
        </row>
        <row r="5400">
          <cell r="E5400">
            <v>6202</v>
          </cell>
          <cell r="F5400" t="str">
            <v>Logins</v>
          </cell>
          <cell r="G5400" t="str">
            <v>201908</v>
          </cell>
          <cell r="H5400" t="str">
            <v>University of Ljubljana</v>
          </cell>
          <cell r="I5400" t="str">
            <v>Ljubljana</v>
          </cell>
          <cell r="J5400" t="str">
            <v>Slovenia</v>
          </cell>
          <cell r="K5400">
            <v>2</v>
          </cell>
          <cell r="L5400" t="str">
            <v>Institute</v>
          </cell>
          <cell r="M5400">
            <v>3</v>
          </cell>
          <cell r="N5400" t="str">
            <v>Standard</v>
          </cell>
          <cell r="O5400" t="str">
            <v/>
          </cell>
          <cell r="P5400" t="str">
            <v/>
          </cell>
          <cell r="Q5400">
            <v>3</v>
          </cell>
          <cell r="R5400" t="str">
            <v>Année Philologique</v>
          </cell>
          <cell r="S5400" t="str">
            <v/>
          </cell>
        </row>
        <row r="5401">
          <cell r="E5401">
            <v>6202</v>
          </cell>
          <cell r="F5401" t="str">
            <v>Logins</v>
          </cell>
          <cell r="G5401" t="str">
            <v>201909</v>
          </cell>
          <cell r="H5401" t="str">
            <v>University of Ljubljana</v>
          </cell>
          <cell r="I5401" t="str">
            <v>Ljubljana</v>
          </cell>
          <cell r="J5401" t="str">
            <v>Slovenia</v>
          </cell>
          <cell r="K5401">
            <v>2</v>
          </cell>
          <cell r="L5401" t="str">
            <v>Institute</v>
          </cell>
          <cell r="M5401">
            <v>3</v>
          </cell>
          <cell r="N5401" t="str">
            <v>Standard</v>
          </cell>
          <cell r="O5401" t="str">
            <v/>
          </cell>
          <cell r="P5401" t="str">
            <v/>
          </cell>
          <cell r="Q5401">
            <v>3</v>
          </cell>
          <cell r="R5401" t="str">
            <v>Année Philologique</v>
          </cell>
          <cell r="S5401" t="str">
            <v/>
          </cell>
        </row>
        <row r="5402">
          <cell r="E5402">
            <v>6202</v>
          </cell>
          <cell r="F5402" t="str">
            <v>Logins</v>
          </cell>
          <cell r="G5402" t="str">
            <v>201910</v>
          </cell>
          <cell r="H5402" t="str">
            <v>University of Ljubljana</v>
          </cell>
          <cell r="I5402" t="str">
            <v>Ljubljana</v>
          </cell>
          <cell r="J5402" t="str">
            <v>Slovenia</v>
          </cell>
          <cell r="K5402">
            <v>2</v>
          </cell>
          <cell r="L5402" t="str">
            <v>Institute</v>
          </cell>
          <cell r="M5402">
            <v>3</v>
          </cell>
          <cell r="N5402" t="str">
            <v>Standard</v>
          </cell>
          <cell r="O5402" t="str">
            <v/>
          </cell>
          <cell r="P5402" t="str">
            <v/>
          </cell>
          <cell r="Q5402">
            <v>3</v>
          </cell>
          <cell r="R5402" t="str">
            <v>Année Philologique</v>
          </cell>
          <cell r="S5402" t="str">
            <v/>
          </cell>
        </row>
        <row r="5403">
          <cell r="E5403">
            <v>6202</v>
          </cell>
          <cell r="F5403" t="str">
            <v>Logins</v>
          </cell>
          <cell r="G5403" t="str">
            <v>201911</v>
          </cell>
          <cell r="H5403" t="str">
            <v>University of Ljubljana</v>
          </cell>
          <cell r="I5403" t="str">
            <v>Ljubljana</v>
          </cell>
          <cell r="J5403" t="str">
            <v>Slovenia</v>
          </cell>
          <cell r="K5403">
            <v>2</v>
          </cell>
          <cell r="L5403" t="str">
            <v>Institute</v>
          </cell>
          <cell r="M5403">
            <v>3</v>
          </cell>
          <cell r="N5403" t="str">
            <v>Standard</v>
          </cell>
          <cell r="O5403" t="str">
            <v/>
          </cell>
          <cell r="P5403" t="str">
            <v/>
          </cell>
          <cell r="Q5403">
            <v>3</v>
          </cell>
          <cell r="R5403" t="str">
            <v>Année Philologique</v>
          </cell>
          <cell r="S5403" t="str">
            <v/>
          </cell>
        </row>
        <row r="5404">
          <cell r="E5404">
            <v>6202</v>
          </cell>
          <cell r="F5404" t="str">
            <v>Logins</v>
          </cell>
          <cell r="G5404" t="str">
            <v>201912</v>
          </cell>
          <cell r="H5404" t="str">
            <v>University of Ljubljana</v>
          </cell>
          <cell r="I5404" t="str">
            <v>Ljubljana</v>
          </cell>
          <cell r="J5404" t="str">
            <v>Slovenia</v>
          </cell>
          <cell r="K5404">
            <v>2</v>
          </cell>
          <cell r="L5404" t="str">
            <v>Institute</v>
          </cell>
          <cell r="M5404">
            <v>3</v>
          </cell>
          <cell r="N5404" t="str">
            <v>Standard</v>
          </cell>
          <cell r="O5404" t="str">
            <v/>
          </cell>
          <cell r="P5404" t="str">
            <v/>
          </cell>
          <cell r="Q5404">
            <v>3</v>
          </cell>
          <cell r="R5404" t="str">
            <v>Année Philologique</v>
          </cell>
          <cell r="S5404" t="str">
            <v/>
          </cell>
        </row>
        <row r="5405">
          <cell r="E5405">
            <v>6204</v>
          </cell>
          <cell r="F5405" t="str">
            <v>Logins</v>
          </cell>
          <cell r="G5405" t="str">
            <v>201903</v>
          </cell>
          <cell r="H5405" t="str">
            <v>Lehigh University</v>
          </cell>
          <cell r="I5405" t="str">
            <v>Bethlehem</v>
          </cell>
          <cell r="J5405" t="str">
            <v>USA</v>
          </cell>
          <cell r="K5405">
            <v>2</v>
          </cell>
          <cell r="L5405" t="str">
            <v>Institute</v>
          </cell>
          <cell r="M5405">
            <v>8</v>
          </cell>
          <cell r="N5405" t="str">
            <v>CARN-1</v>
          </cell>
          <cell r="O5405" t="str">
            <v/>
          </cell>
          <cell r="P5405" t="str">
            <v/>
          </cell>
          <cell r="Q5405">
            <v>40</v>
          </cell>
          <cell r="R5405" t="str">
            <v>Année Philologique</v>
          </cell>
          <cell r="S5405" t="str">
            <v/>
          </cell>
        </row>
        <row r="5406">
          <cell r="E5406">
            <v>6204</v>
          </cell>
          <cell r="F5406" t="str">
            <v>Logins</v>
          </cell>
          <cell r="G5406" t="str">
            <v>201905</v>
          </cell>
          <cell r="H5406" t="str">
            <v>Lehigh University</v>
          </cell>
          <cell r="I5406" t="str">
            <v>Bethlehem</v>
          </cell>
          <cell r="J5406" t="str">
            <v>USA</v>
          </cell>
          <cell r="K5406">
            <v>2</v>
          </cell>
          <cell r="L5406" t="str">
            <v>Institute</v>
          </cell>
          <cell r="M5406">
            <v>8</v>
          </cell>
          <cell r="N5406" t="str">
            <v>CARN-1</v>
          </cell>
          <cell r="O5406" t="str">
            <v/>
          </cell>
          <cell r="P5406" t="str">
            <v/>
          </cell>
          <cell r="Q5406">
            <v>40</v>
          </cell>
          <cell r="R5406" t="str">
            <v>Année Philologique</v>
          </cell>
          <cell r="S5406" t="str">
            <v/>
          </cell>
        </row>
        <row r="5407">
          <cell r="E5407">
            <v>6204</v>
          </cell>
          <cell r="F5407" t="str">
            <v>Logins</v>
          </cell>
          <cell r="G5407" t="str">
            <v>201908</v>
          </cell>
          <cell r="H5407" t="str">
            <v>Lehigh University</v>
          </cell>
          <cell r="I5407" t="str">
            <v>Bethlehem</v>
          </cell>
          <cell r="J5407" t="str">
            <v>USA</v>
          </cell>
          <cell r="K5407">
            <v>2</v>
          </cell>
          <cell r="L5407" t="str">
            <v>Institute</v>
          </cell>
          <cell r="M5407">
            <v>8</v>
          </cell>
          <cell r="N5407" t="str">
            <v>CARN-1</v>
          </cell>
          <cell r="O5407" t="str">
            <v/>
          </cell>
          <cell r="P5407" t="str">
            <v/>
          </cell>
          <cell r="Q5407">
            <v>40</v>
          </cell>
          <cell r="R5407" t="str">
            <v>Année Philologique</v>
          </cell>
          <cell r="S5407" t="str">
            <v/>
          </cell>
        </row>
        <row r="5408">
          <cell r="E5408">
            <v>6204</v>
          </cell>
          <cell r="F5408" t="str">
            <v>Logins</v>
          </cell>
          <cell r="G5408" t="str">
            <v>201909</v>
          </cell>
          <cell r="H5408" t="str">
            <v>Lehigh University</v>
          </cell>
          <cell r="I5408" t="str">
            <v>Bethlehem</v>
          </cell>
          <cell r="J5408" t="str">
            <v>USA</v>
          </cell>
          <cell r="K5408">
            <v>2</v>
          </cell>
          <cell r="L5408" t="str">
            <v>Institute</v>
          </cell>
          <cell r="M5408">
            <v>8</v>
          </cell>
          <cell r="N5408" t="str">
            <v>CARN-1</v>
          </cell>
          <cell r="O5408" t="str">
            <v/>
          </cell>
          <cell r="P5408" t="str">
            <v/>
          </cell>
          <cell r="Q5408">
            <v>40</v>
          </cell>
          <cell r="R5408" t="str">
            <v>Année Philologique</v>
          </cell>
          <cell r="S5408" t="str">
            <v/>
          </cell>
        </row>
        <row r="5409">
          <cell r="E5409">
            <v>6204</v>
          </cell>
          <cell r="F5409" t="str">
            <v>Logins</v>
          </cell>
          <cell r="G5409" t="str">
            <v>201910</v>
          </cell>
          <cell r="H5409" t="str">
            <v>Lehigh University</v>
          </cell>
          <cell r="I5409" t="str">
            <v>Bethlehem</v>
          </cell>
          <cell r="J5409" t="str">
            <v>USA</v>
          </cell>
          <cell r="K5409">
            <v>2</v>
          </cell>
          <cell r="L5409" t="str">
            <v>Institute</v>
          </cell>
          <cell r="M5409">
            <v>8</v>
          </cell>
          <cell r="N5409" t="str">
            <v>CARN-1</v>
          </cell>
          <cell r="O5409" t="str">
            <v/>
          </cell>
          <cell r="P5409" t="str">
            <v/>
          </cell>
          <cell r="Q5409">
            <v>40</v>
          </cell>
          <cell r="R5409" t="str">
            <v>Année Philologique</v>
          </cell>
          <cell r="S5409" t="str">
            <v/>
          </cell>
        </row>
        <row r="5410">
          <cell r="E5410">
            <v>6204</v>
          </cell>
          <cell r="F5410" t="str">
            <v>Logins</v>
          </cell>
          <cell r="G5410" t="str">
            <v>201911</v>
          </cell>
          <cell r="H5410" t="str">
            <v>Lehigh University</v>
          </cell>
          <cell r="I5410" t="str">
            <v>Bethlehem</v>
          </cell>
          <cell r="J5410" t="str">
            <v>USA</v>
          </cell>
          <cell r="K5410">
            <v>2</v>
          </cell>
          <cell r="L5410" t="str">
            <v>Institute</v>
          </cell>
          <cell r="M5410">
            <v>8</v>
          </cell>
          <cell r="N5410" t="str">
            <v>CARN-1</v>
          </cell>
          <cell r="O5410" t="str">
            <v/>
          </cell>
          <cell r="P5410" t="str">
            <v/>
          </cell>
          <cell r="Q5410">
            <v>40</v>
          </cell>
          <cell r="R5410" t="str">
            <v>Année Philologique</v>
          </cell>
          <cell r="S5410" t="str">
            <v/>
          </cell>
        </row>
        <row r="5411">
          <cell r="E5411">
            <v>6204</v>
          </cell>
          <cell r="F5411" t="str">
            <v>Logins</v>
          </cell>
          <cell r="G5411" t="str">
            <v>201912</v>
          </cell>
          <cell r="H5411" t="str">
            <v>Lehigh University</v>
          </cell>
          <cell r="I5411" t="str">
            <v>Bethlehem</v>
          </cell>
          <cell r="J5411" t="str">
            <v>USA</v>
          </cell>
          <cell r="K5411">
            <v>2</v>
          </cell>
          <cell r="L5411" t="str">
            <v>Institute</v>
          </cell>
          <cell r="M5411">
            <v>8</v>
          </cell>
          <cell r="N5411" t="str">
            <v>CARN-1</v>
          </cell>
          <cell r="O5411" t="str">
            <v/>
          </cell>
          <cell r="P5411" t="str">
            <v/>
          </cell>
          <cell r="Q5411">
            <v>40</v>
          </cell>
          <cell r="R5411" t="str">
            <v>Année Philologique</v>
          </cell>
          <cell r="S5411" t="str">
            <v/>
          </cell>
        </row>
        <row r="5412">
          <cell r="E5412">
            <v>6206</v>
          </cell>
          <cell r="F5412" t="str">
            <v>Logins</v>
          </cell>
          <cell r="G5412" t="str">
            <v>201901</v>
          </cell>
          <cell r="H5412" t="str">
            <v>University of Wales Trinity Saint David</v>
          </cell>
          <cell r="I5412" t="str">
            <v>Lampeter</v>
          </cell>
          <cell r="J5412" t="str">
            <v>UK</v>
          </cell>
          <cell r="K5412">
            <v>2</v>
          </cell>
          <cell r="L5412" t="str">
            <v>Institute</v>
          </cell>
          <cell r="M5412">
            <v>19</v>
          </cell>
          <cell r="N5412" t="str">
            <v>JISC-7</v>
          </cell>
          <cell r="O5412" t="str">
            <v/>
          </cell>
          <cell r="P5412" t="str">
            <v/>
          </cell>
          <cell r="Q5412">
            <v>3</v>
          </cell>
          <cell r="R5412" t="str">
            <v>Année Philologique</v>
          </cell>
          <cell r="S5412" t="str">
            <v/>
          </cell>
        </row>
        <row r="5413">
          <cell r="E5413">
            <v>6206</v>
          </cell>
          <cell r="F5413" t="str">
            <v>Logins</v>
          </cell>
          <cell r="G5413" t="str">
            <v>201902</v>
          </cell>
          <cell r="H5413" t="str">
            <v>University of Wales Trinity Saint David</v>
          </cell>
          <cell r="I5413" t="str">
            <v>Lampeter</v>
          </cell>
          <cell r="J5413" t="str">
            <v>UK</v>
          </cell>
          <cell r="K5413">
            <v>2</v>
          </cell>
          <cell r="L5413" t="str">
            <v>Institute</v>
          </cell>
          <cell r="M5413">
            <v>19</v>
          </cell>
          <cell r="N5413" t="str">
            <v>JISC-7</v>
          </cell>
          <cell r="O5413" t="str">
            <v/>
          </cell>
          <cell r="P5413" t="str">
            <v/>
          </cell>
          <cell r="Q5413">
            <v>3</v>
          </cell>
          <cell r="R5413" t="str">
            <v>Année Philologique</v>
          </cell>
          <cell r="S5413" t="str">
            <v/>
          </cell>
        </row>
        <row r="5414">
          <cell r="E5414">
            <v>6206</v>
          </cell>
          <cell r="F5414" t="str">
            <v>Logins</v>
          </cell>
          <cell r="G5414" t="str">
            <v>201903</v>
          </cell>
          <cell r="H5414" t="str">
            <v>University of Wales Trinity Saint David</v>
          </cell>
          <cell r="I5414" t="str">
            <v>Lampeter</v>
          </cell>
          <cell r="J5414" t="str">
            <v>UK</v>
          </cell>
          <cell r="K5414">
            <v>2</v>
          </cell>
          <cell r="L5414" t="str">
            <v>Institute</v>
          </cell>
          <cell r="M5414">
            <v>19</v>
          </cell>
          <cell r="N5414" t="str">
            <v>JISC-7</v>
          </cell>
          <cell r="O5414" t="str">
            <v/>
          </cell>
          <cell r="P5414" t="str">
            <v/>
          </cell>
          <cell r="Q5414">
            <v>3</v>
          </cell>
          <cell r="R5414" t="str">
            <v>Année Philologique</v>
          </cell>
          <cell r="S5414" t="str">
            <v/>
          </cell>
        </row>
        <row r="5415">
          <cell r="E5415">
            <v>6206</v>
          </cell>
          <cell r="F5415" t="str">
            <v>Logins</v>
          </cell>
          <cell r="G5415" t="str">
            <v>201904</v>
          </cell>
          <cell r="H5415" t="str">
            <v>University of Wales Trinity Saint David</v>
          </cell>
          <cell r="I5415" t="str">
            <v>Lampeter</v>
          </cell>
          <cell r="J5415" t="str">
            <v>UK</v>
          </cell>
          <cell r="K5415">
            <v>2</v>
          </cell>
          <cell r="L5415" t="str">
            <v>Institute</v>
          </cell>
          <cell r="M5415">
            <v>19</v>
          </cell>
          <cell r="N5415" t="str">
            <v>JISC-7</v>
          </cell>
          <cell r="O5415" t="str">
            <v/>
          </cell>
          <cell r="P5415" t="str">
            <v/>
          </cell>
          <cell r="Q5415">
            <v>3</v>
          </cell>
          <cell r="R5415" t="str">
            <v>Année Philologique</v>
          </cell>
          <cell r="S5415" t="str">
            <v/>
          </cell>
        </row>
        <row r="5416">
          <cell r="E5416">
            <v>6206</v>
          </cell>
          <cell r="F5416" t="str">
            <v>Logins</v>
          </cell>
          <cell r="G5416" t="str">
            <v>201905</v>
          </cell>
          <cell r="H5416" t="str">
            <v>University of Wales Trinity Saint David</v>
          </cell>
          <cell r="I5416" t="str">
            <v>Lampeter</v>
          </cell>
          <cell r="J5416" t="str">
            <v>UK</v>
          </cell>
          <cell r="K5416">
            <v>2</v>
          </cell>
          <cell r="L5416" t="str">
            <v>Institute</v>
          </cell>
          <cell r="M5416">
            <v>19</v>
          </cell>
          <cell r="N5416" t="str">
            <v>JISC-7</v>
          </cell>
          <cell r="O5416" t="str">
            <v/>
          </cell>
          <cell r="P5416" t="str">
            <v/>
          </cell>
          <cell r="Q5416">
            <v>3</v>
          </cell>
          <cell r="R5416" t="str">
            <v>Année Philologique</v>
          </cell>
          <cell r="S5416" t="str">
            <v/>
          </cell>
        </row>
        <row r="5417">
          <cell r="E5417">
            <v>6206</v>
          </cell>
          <cell r="F5417" t="str">
            <v>Logins</v>
          </cell>
          <cell r="G5417" t="str">
            <v>201906</v>
          </cell>
          <cell r="H5417" t="str">
            <v>University of Wales Trinity Saint David</v>
          </cell>
          <cell r="I5417" t="str">
            <v>Lampeter</v>
          </cell>
          <cell r="J5417" t="str">
            <v>UK</v>
          </cell>
          <cell r="K5417">
            <v>2</v>
          </cell>
          <cell r="L5417" t="str">
            <v>Institute</v>
          </cell>
          <cell r="M5417">
            <v>19</v>
          </cell>
          <cell r="N5417" t="str">
            <v>JISC-7</v>
          </cell>
          <cell r="O5417" t="str">
            <v/>
          </cell>
          <cell r="P5417" t="str">
            <v/>
          </cell>
          <cell r="Q5417">
            <v>3</v>
          </cell>
          <cell r="R5417" t="str">
            <v>Année Philologique</v>
          </cell>
          <cell r="S5417" t="str">
            <v/>
          </cell>
        </row>
        <row r="5418">
          <cell r="E5418">
            <v>6206</v>
          </cell>
          <cell r="F5418" t="str">
            <v>Logins</v>
          </cell>
          <cell r="G5418" t="str">
            <v>201907</v>
          </cell>
          <cell r="H5418" t="str">
            <v>University of Wales Trinity Saint David</v>
          </cell>
          <cell r="I5418" t="str">
            <v>Lampeter</v>
          </cell>
          <cell r="J5418" t="str">
            <v>UK</v>
          </cell>
          <cell r="K5418">
            <v>2</v>
          </cell>
          <cell r="L5418" t="str">
            <v>Institute</v>
          </cell>
          <cell r="M5418">
            <v>19</v>
          </cell>
          <cell r="N5418" t="str">
            <v>JISC-7</v>
          </cell>
          <cell r="O5418" t="str">
            <v/>
          </cell>
          <cell r="P5418" t="str">
            <v/>
          </cell>
          <cell r="Q5418">
            <v>3</v>
          </cell>
          <cell r="R5418" t="str">
            <v>Année Philologique</v>
          </cell>
          <cell r="S5418" t="str">
            <v/>
          </cell>
        </row>
        <row r="5419">
          <cell r="E5419">
            <v>6206</v>
          </cell>
          <cell r="F5419" t="str">
            <v>Logins</v>
          </cell>
          <cell r="G5419" t="str">
            <v>201908</v>
          </cell>
          <cell r="H5419" t="str">
            <v>University of Wales Trinity Saint David</v>
          </cell>
          <cell r="I5419" t="str">
            <v>Lampeter</v>
          </cell>
          <cell r="J5419" t="str">
            <v>UK</v>
          </cell>
          <cell r="K5419">
            <v>2</v>
          </cell>
          <cell r="L5419" t="str">
            <v>Institute</v>
          </cell>
          <cell r="M5419">
            <v>19</v>
          </cell>
          <cell r="N5419" t="str">
            <v>JISC-7</v>
          </cell>
          <cell r="O5419" t="str">
            <v/>
          </cell>
          <cell r="P5419" t="str">
            <v/>
          </cell>
          <cell r="Q5419">
            <v>3</v>
          </cell>
          <cell r="R5419" t="str">
            <v>Année Philologique</v>
          </cell>
          <cell r="S5419" t="str">
            <v/>
          </cell>
        </row>
        <row r="5420">
          <cell r="E5420">
            <v>6206</v>
          </cell>
          <cell r="F5420" t="str">
            <v>Logins</v>
          </cell>
          <cell r="G5420" t="str">
            <v>201909</v>
          </cell>
          <cell r="H5420" t="str">
            <v>University of Wales Trinity Saint David</v>
          </cell>
          <cell r="I5420" t="str">
            <v>Lampeter</v>
          </cell>
          <cell r="J5420" t="str">
            <v>UK</v>
          </cell>
          <cell r="K5420">
            <v>2</v>
          </cell>
          <cell r="L5420" t="str">
            <v>Institute</v>
          </cell>
          <cell r="M5420">
            <v>19</v>
          </cell>
          <cell r="N5420" t="str">
            <v>JISC-7</v>
          </cell>
          <cell r="O5420" t="str">
            <v/>
          </cell>
          <cell r="P5420" t="str">
            <v/>
          </cell>
          <cell r="Q5420">
            <v>3</v>
          </cell>
          <cell r="R5420" t="str">
            <v>Année Philologique</v>
          </cell>
          <cell r="S5420" t="str">
            <v/>
          </cell>
        </row>
        <row r="5421">
          <cell r="E5421">
            <v>6206</v>
          </cell>
          <cell r="F5421" t="str">
            <v>Logins</v>
          </cell>
          <cell r="G5421" t="str">
            <v>201910</v>
          </cell>
          <cell r="H5421" t="str">
            <v>University of Wales Trinity Saint David</v>
          </cell>
          <cell r="I5421" t="str">
            <v>Lampeter</v>
          </cell>
          <cell r="J5421" t="str">
            <v>UK</v>
          </cell>
          <cell r="K5421">
            <v>2</v>
          </cell>
          <cell r="L5421" t="str">
            <v>Institute</v>
          </cell>
          <cell r="M5421">
            <v>19</v>
          </cell>
          <cell r="N5421" t="str">
            <v>JISC-7</v>
          </cell>
          <cell r="O5421" t="str">
            <v/>
          </cell>
          <cell r="P5421" t="str">
            <v/>
          </cell>
          <cell r="Q5421">
            <v>3</v>
          </cell>
          <cell r="R5421" t="str">
            <v>Année Philologique</v>
          </cell>
          <cell r="S5421" t="str">
            <v/>
          </cell>
        </row>
        <row r="5422">
          <cell r="E5422">
            <v>6206</v>
          </cell>
          <cell r="F5422" t="str">
            <v>Logins</v>
          </cell>
          <cell r="G5422" t="str">
            <v>201911</v>
          </cell>
          <cell r="H5422" t="str">
            <v>University of Wales Trinity Saint David</v>
          </cell>
          <cell r="I5422" t="str">
            <v>Lampeter</v>
          </cell>
          <cell r="J5422" t="str">
            <v>UK</v>
          </cell>
          <cell r="K5422">
            <v>2</v>
          </cell>
          <cell r="L5422" t="str">
            <v>Institute</v>
          </cell>
          <cell r="M5422">
            <v>19</v>
          </cell>
          <cell r="N5422" t="str">
            <v>JISC-7</v>
          </cell>
          <cell r="O5422" t="str">
            <v/>
          </cell>
          <cell r="P5422" t="str">
            <v/>
          </cell>
          <cell r="Q5422">
            <v>3</v>
          </cell>
          <cell r="R5422" t="str">
            <v>Année Philologique</v>
          </cell>
          <cell r="S5422" t="str">
            <v/>
          </cell>
        </row>
        <row r="5423">
          <cell r="E5423">
            <v>6206</v>
          </cell>
          <cell r="F5423" t="str">
            <v>Logins</v>
          </cell>
          <cell r="G5423" t="str">
            <v>201912</v>
          </cell>
          <cell r="H5423" t="str">
            <v>University of Wales Trinity Saint David</v>
          </cell>
          <cell r="I5423" t="str">
            <v>Lampeter</v>
          </cell>
          <cell r="J5423" t="str">
            <v>UK</v>
          </cell>
          <cell r="K5423">
            <v>2</v>
          </cell>
          <cell r="L5423" t="str">
            <v>Institute</v>
          </cell>
          <cell r="M5423">
            <v>19</v>
          </cell>
          <cell r="N5423" t="str">
            <v>JISC-7</v>
          </cell>
          <cell r="O5423" t="str">
            <v/>
          </cell>
          <cell r="P5423" t="str">
            <v/>
          </cell>
          <cell r="Q5423">
            <v>3</v>
          </cell>
          <cell r="R5423" t="str">
            <v>Année Philologique</v>
          </cell>
          <cell r="S5423" t="str">
            <v/>
          </cell>
        </row>
        <row r="5424">
          <cell r="E5424">
            <v>6211</v>
          </cell>
          <cell r="F5424" t="str">
            <v>Logins</v>
          </cell>
          <cell r="G5424" t="str">
            <v>201901</v>
          </cell>
          <cell r="H5424" t="str">
            <v>Stellenbosch University</v>
          </cell>
          <cell r="I5424" t="str">
            <v>Stellenbosch</v>
          </cell>
          <cell r="J5424" t="str">
            <v>South Africa</v>
          </cell>
          <cell r="K5424">
            <v>2</v>
          </cell>
          <cell r="L5424" t="str">
            <v>Institute</v>
          </cell>
          <cell r="M5424">
            <v>3</v>
          </cell>
          <cell r="N5424" t="str">
            <v>Standard</v>
          </cell>
          <cell r="O5424" t="str">
            <v/>
          </cell>
          <cell r="P5424" t="str">
            <v/>
          </cell>
          <cell r="Q5424">
            <v>3</v>
          </cell>
          <cell r="R5424" t="str">
            <v>Année Philologique</v>
          </cell>
          <cell r="S5424" t="str">
            <v/>
          </cell>
        </row>
        <row r="5425">
          <cell r="E5425">
            <v>6211</v>
          </cell>
          <cell r="F5425" t="str">
            <v>Logins</v>
          </cell>
          <cell r="G5425" t="str">
            <v>201902</v>
          </cell>
          <cell r="H5425" t="str">
            <v>Stellenbosch University</v>
          </cell>
          <cell r="I5425" t="str">
            <v>Stellenbosch</v>
          </cell>
          <cell r="J5425" t="str">
            <v>South Africa</v>
          </cell>
          <cell r="K5425">
            <v>2</v>
          </cell>
          <cell r="L5425" t="str">
            <v>Institute</v>
          </cell>
          <cell r="M5425">
            <v>3</v>
          </cell>
          <cell r="N5425" t="str">
            <v>Standard</v>
          </cell>
          <cell r="O5425" t="str">
            <v/>
          </cell>
          <cell r="P5425" t="str">
            <v/>
          </cell>
          <cell r="Q5425">
            <v>3</v>
          </cell>
          <cell r="R5425" t="str">
            <v>Année Philologique</v>
          </cell>
          <cell r="S5425" t="str">
            <v/>
          </cell>
        </row>
        <row r="5426">
          <cell r="E5426">
            <v>6211</v>
          </cell>
          <cell r="F5426" t="str">
            <v>Logins</v>
          </cell>
          <cell r="G5426" t="str">
            <v>201903</v>
          </cell>
          <cell r="H5426" t="str">
            <v>Stellenbosch University</v>
          </cell>
          <cell r="I5426" t="str">
            <v>Stellenbosch</v>
          </cell>
          <cell r="J5426" t="str">
            <v>South Africa</v>
          </cell>
          <cell r="K5426">
            <v>2</v>
          </cell>
          <cell r="L5426" t="str">
            <v>Institute</v>
          </cell>
          <cell r="M5426">
            <v>3</v>
          </cell>
          <cell r="N5426" t="str">
            <v>Standard</v>
          </cell>
          <cell r="O5426" t="str">
            <v/>
          </cell>
          <cell r="P5426" t="str">
            <v/>
          </cell>
          <cell r="Q5426">
            <v>3</v>
          </cell>
          <cell r="R5426" t="str">
            <v>Année Philologique</v>
          </cell>
          <cell r="S5426" t="str">
            <v/>
          </cell>
        </row>
        <row r="5427">
          <cell r="E5427">
            <v>6211</v>
          </cell>
          <cell r="F5427" t="str">
            <v>Logins</v>
          </cell>
          <cell r="G5427" t="str">
            <v>201904</v>
          </cell>
          <cell r="H5427" t="str">
            <v>Stellenbosch University</v>
          </cell>
          <cell r="I5427" t="str">
            <v>Stellenbosch</v>
          </cell>
          <cell r="J5427" t="str">
            <v>South Africa</v>
          </cell>
          <cell r="K5427">
            <v>2</v>
          </cell>
          <cell r="L5427" t="str">
            <v>Institute</v>
          </cell>
          <cell r="M5427">
            <v>3</v>
          </cell>
          <cell r="N5427" t="str">
            <v>Standard</v>
          </cell>
          <cell r="O5427" t="str">
            <v/>
          </cell>
          <cell r="P5427" t="str">
            <v/>
          </cell>
          <cell r="Q5427">
            <v>3</v>
          </cell>
          <cell r="R5427" t="str">
            <v>Année Philologique</v>
          </cell>
          <cell r="S5427" t="str">
            <v/>
          </cell>
        </row>
        <row r="5428">
          <cell r="E5428">
            <v>6211</v>
          </cell>
          <cell r="F5428" t="str">
            <v>Logins</v>
          </cell>
          <cell r="G5428" t="str">
            <v>201905</v>
          </cell>
          <cell r="H5428" t="str">
            <v>Stellenbosch University</v>
          </cell>
          <cell r="I5428" t="str">
            <v>Stellenbosch</v>
          </cell>
          <cell r="J5428" t="str">
            <v>South Africa</v>
          </cell>
          <cell r="K5428">
            <v>2</v>
          </cell>
          <cell r="L5428" t="str">
            <v>Institute</v>
          </cell>
          <cell r="M5428">
            <v>3</v>
          </cell>
          <cell r="N5428" t="str">
            <v>Standard</v>
          </cell>
          <cell r="O5428" t="str">
            <v/>
          </cell>
          <cell r="P5428" t="str">
            <v/>
          </cell>
          <cell r="Q5428">
            <v>3</v>
          </cell>
          <cell r="R5428" t="str">
            <v>Année Philologique</v>
          </cell>
          <cell r="S5428" t="str">
            <v/>
          </cell>
        </row>
        <row r="5429">
          <cell r="E5429">
            <v>6211</v>
          </cell>
          <cell r="F5429" t="str">
            <v>Logins</v>
          </cell>
          <cell r="G5429" t="str">
            <v>201906</v>
          </cell>
          <cell r="H5429" t="str">
            <v>Stellenbosch University</v>
          </cell>
          <cell r="I5429" t="str">
            <v>Stellenbosch</v>
          </cell>
          <cell r="J5429" t="str">
            <v>South Africa</v>
          </cell>
          <cell r="K5429">
            <v>2</v>
          </cell>
          <cell r="L5429" t="str">
            <v>Institute</v>
          </cell>
          <cell r="M5429">
            <v>3</v>
          </cell>
          <cell r="N5429" t="str">
            <v>Standard</v>
          </cell>
          <cell r="O5429" t="str">
            <v/>
          </cell>
          <cell r="P5429" t="str">
            <v/>
          </cell>
          <cell r="Q5429">
            <v>3</v>
          </cell>
          <cell r="R5429" t="str">
            <v>Année Philologique</v>
          </cell>
          <cell r="S5429" t="str">
            <v/>
          </cell>
        </row>
        <row r="5430">
          <cell r="E5430">
            <v>6211</v>
          </cell>
          <cell r="F5430" t="str">
            <v>Logins</v>
          </cell>
          <cell r="G5430" t="str">
            <v>201907</v>
          </cell>
          <cell r="H5430" t="str">
            <v>Stellenbosch University</v>
          </cell>
          <cell r="I5430" t="str">
            <v>Stellenbosch</v>
          </cell>
          <cell r="J5430" t="str">
            <v>South Africa</v>
          </cell>
          <cell r="K5430">
            <v>2</v>
          </cell>
          <cell r="L5430" t="str">
            <v>Institute</v>
          </cell>
          <cell r="M5430">
            <v>3</v>
          </cell>
          <cell r="N5430" t="str">
            <v>Standard</v>
          </cell>
          <cell r="O5430" t="str">
            <v/>
          </cell>
          <cell r="P5430" t="str">
            <v/>
          </cell>
          <cell r="Q5430">
            <v>3</v>
          </cell>
          <cell r="R5430" t="str">
            <v>Année Philologique</v>
          </cell>
          <cell r="S5430" t="str">
            <v/>
          </cell>
        </row>
        <row r="5431">
          <cell r="E5431">
            <v>6211</v>
          </cell>
          <cell r="F5431" t="str">
            <v>Logins</v>
          </cell>
          <cell r="G5431" t="str">
            <v>201908</v>
          </cell>
          <cell r="H5431" t="str">
            <v>Stellenbosch University</v>
          </cell>
          <cell r="I5431" t="str">
            <v>Stellenbosch</v>
          </cell>
          <cell r="J5431" t="str">
            <v>South Africa</v>
          </cell>
          <cell r="K5431">
            <v>2</v>
          </cell>
          <cell r="L5431" t="str">
            <v>Institute</v>
          </cell>
          <cell r="M5431">
            <v>3</v>
          </cell>
          <cell r="N5431" t="str">
            <v>Standard</v>
          </cell>
          <cell r="O5431" t="str">
            <v/>
          </cell>
          <cell r="P5431" t="str">
            <v/>
          </cell>
          <cell r="Q5431">
            <v>3</v>
          </cell>
          <cell r="R5431" t="str">
            <v>Année Philologique</v>
          </cell>
          <cell r="S5431" t="str">
            <v/>
          </cell>
        </row>
        <row r="5432">
          <cell r="E5432">
            <v>6211</v>
          </cell>
          <cell r="F5432" t="str">
            <v>Logins</v>
          </cell>
          <cell r="G5432" t="str">
            <v>201909</v>
          </cell>
          <cell r="H5432" t="str">
            <v>Stellenbosch University</v>
          </cell>
          <cell r="I5432" t="str">
            <v>Stellenbosch</v>
          </cell>
          <cell r="J5432" t="str">
            <v>South Africa</v>
          </cell>
          <cell r="K5432">
            <v>2</v>
          </cell>
          <cell r="L5432" t="str">
            <v>Institute</v>
          </cell>
          <cell r="M5432">
            <v>3</v>
          </cell>
          <cell r="N5432" t="str">
            <v>Standard</v>
          </cell>
          <cell r="O5432" t="str">
            <v/>
          </cell>
          <cell r="P5432" t="str">
            <v/>
          </cell>
          <cell r="Q5432">
            <v>3</v>
          </cell>
          <cell r="R5432" t="str">
            <v>Année Philologique</v>
          </cell>
          <cell r="S5432" t="str">
            <v/>
          </cell>
        </row>
        <row r="5433">
          <cell r="E5433">
            <v>6211</v>
          </cell>
          <cell r="F5433" t="str">
            <v>Logins</v>
          </cell>
          <cell r="G5433" t="str">
            <v>201910</v>
          </cell>
          <cell r="H5433" t="str">
            <v>Stellenbosch University</v>
          </cell>
          <cell r="I5433" t="str">
            <v>Stellenbosch</v>
          </cell>
          <cell r="J5433" t="str">
            <v>South Africa</v>
          </cell>
          <cell r="K5433">
            <v>2</v>
          </cell>
          <cell r="L5433" t="str">
            <v>Institute</v>
          </cell>
          <cell r="M5433">
            <v>3</v>
          </cell>
          <cell r="N5433" t="str">
            <v>Standard</v>
          </cell>
          <cell r="O5433" t="str">
            <v/>
          </cell>
          <cell r="P5433" t="str">
            <v/>
          </cell>
          <cell r="Q5433">
            <v>3</v>
          </cell>
          <cell r="R5433" t="str">
            <v>Année Philologique</v>
          </cell>
          <cell r="S5433" t="str">
            <v/>
          </cell>
        </row>
        <row r="5434">
          <cell r="E5434">
            <v>6211</v>
          </cell>
          <cell r="F5434" t="str">
            <v>Logins</v>
          </cell>
          <cell r="G5434" t="str">
            <v>201911</v>
          </cell>
          <cell r="H5434" t="str">
            <v>Stellenbosch University</v>
          </cell>
          <cell r="I5434" t="str">
            <v>Stellenbosch</v>
          </cell>
          <cell r="J5434" t="str">
            <v>South Africa</v>
          </cell>
          <cell r="K5434">
            <v>2</v>
          </cell>
          <cell r="L5434" t="str">
            <v>Institute</v>
          </cell>
          <cell r="M5434">
            <v>3</v>
          </cell>
          <cell r="N5434" t="str">
            <v>Standard</v>
          </cell>
          <cell r="O5434" t="str">
            <v/>
          </cell>
          <cell r="P5434" t="str">
            <v/>
          </cell>
          <cell r="Q5434">
            <v>3</v>
          </cell>
          <cell r="R5434" t="str">
            <v>Année Philologique</v>
          </cell>
          <cell r="S5434" t="str">
            <v/>
          </cell>
        </row>
        <row r="5435">
          <cell r="E5435">
            <v>6211</v>
          </cell>
          <cell r="F5435" t="str">
            <v>Logins</v>
          </cell>
          <cell r="G5435" t="str">
            <v>201912</v>
          </cell>
          <cell r="H5435" t="str">
            <v>Stellenbosch University</v>
          </cell>
          <cell r="I5435" t="str">
            <v>Stellenbosch</v>
          </cell>
          <cell r="J5435" t="str">
            <v>South Africa</v>
          </cell>
          <cell r="K5435">
            <v>2</v>
          </cell>
          <cell r="L5435" t="str">
            <v>Institute</v>
          </cell>
          <cell r="M5435">
            <v>3</v>
          </cell>
          <cell r="N5435" t="str">
            <v>Standard</v>
          </cell>
          <cell r="O5435" t="str">
            <v/>
          </cell>
          <cell r="P5435" t="str">
            <v/>
          </cell>
          <cell r="Q5435">
            <v>3</v>
          </cell>
          <cell r="R5435" t="str">
            <v>Année Philologique</v>
          </cell>
          <cell r="S5435" t="str">
            <v/>
          </cell>
        </row>
        <row r="5436">
          <cell r="E5436">
            <v>6212</v>
          </cell>
          <cell r="F5436" t="str">
            <v>Logins</v>
          </cell>
          <cell r="G5436" t="str">
            <v>201902</v>
          </cell>
          <cell r="H5436" t="str">
            <v>Wabash College</v>
          </cell>
          <cell r="I5436" t="str">
            <v>Crawfordsville</v>
          </cell>
          <cell r="J5436" t="str">
            <v>USA</v>
          </cell>
          <cell r="K5436">
            <v>1</v>
          </cell>
          <cell r="L5436" t="str">
            <v>Consortium</v>
          </cell>
          <cell r="M5436">
            <v>11</v>
          </cell>
          <cell r="N5436" t="str">
            <v>CARN-4</v>
          </cell>
          <cell r="O5436" t="str">
            <v/>
          </cell>
          <cell r="P5436" t="str">
            <v/>
          </cell>
          <cell r="Q5436">
            <v>2</v>
          </cell>
          <cell r="R5436" t="str">
            <v>Année Philologique</v>
          </cell>
          <cell r="S5436" t="str">
            <v/>
          </cell>
        </row>
        <row r="5437">
          <cell r="E5437">
            <v>6212</v>
          </cell>
          <cell r="F5437" t="str">
            <v>Logins</v>
          </cell>
          <cell r="G5437" t="str">
            <v>201903</v>
          </cell>
          <cell r="H5437" t="str">
            <v>Wabash College</v>
          </cell>
          <cell r="I5437" t="str">
            <v>Crawfordsville</v>
          </cell>
          <cell r="J5437" t="str">
            <v>USA</v>
          </cell>
          <cell r="K5437">
            <v>1</v>
          </cell>
          <cell r="L5437" t="str">
            <v>Consortium</v>
          </cell>
          <cell r="M5437">
            <v>11</v>
          </cell>
          <cell r="N5437" t="str">
            <v>CARN-4</v>
          </cell>
          <cell r="O5437" t="str">
            <v/>
          </cell>
          <cell r="P5437" t="str">
            <v/>
          </cell>
          <cell r="Q5437">
            <v>2</v>
          </cell>
          <cell r="R5437" t="str">
            <v>Année Philologique</v>
          </cell>
          <cell r="S5437" t="str">
            <v/>
          </cell>
        </row>
        <row r="5438">
          <cell r="E5438">
            <v>6212</v>
          </cell>
          <cell r="F5438" t="str">
            <v>Logins</v>
          </cell>
          <cell r="G5438" t="str">
            <v>201904</v>
          </cell>
          <cell r="H5438" t="str">
            <v>Wabash College</v>
          </cell>
          <cell r="I5438" t="str">
            <v>Crawfordsville</v>
          </cell>
          <cell r="J5438" t="str">
            <v>USA</v>
          </cell>
          <cell r="K5438">
            <v>1</v>
          </cell>
          <cell r="L5438" t="str">
            <v>Consortium</v>
          </cell>
          <cell r="M5438">
            <v>11</v>
          </cell>
          <cell r="N5438" t="str">
            <v>CARN-4</v>
          </cell>
          <cell r="O5438" t="str">
            <v/>
          </cell>
          <cell r="P5438" t="str">
            <v/>
          </cell>
          <cell r="Q5438">
            <v>2</v>
          </cell>
          <cell r="R5438" t="str">
            <v>Année Philologique</v>
          </cell>
          <cell r="S5438" t="str">
            <v/>
          </cell>
        </row>
        <row r="5439">
          <cell r="E5439">
            <v>6212</v>
          </cell>
          <cell r="F5439" t="str">
            <v>Logins</v>
          </cell>
          <cell r="G5439" t="str">
            <v>201905</v>
          </cell>
          <cell r="H5439" t="str">
            <v>Wabash College</v>
          </cell>
          <cell r="I5439" t="str">
            <v>Crawfordsville</v>
          </cell>
          <cell r="J5439" t="str">
            <v>USA</v>
          </cell>
          <cell r="K5439">
            <v>1</v>
          </cell>
          <cell r="L5439" t="str">
            <v>Consortium</v>
          </cell>
          <cell r="M5439">
            <v>11</v>
          </cell>
          <cell r="N5439" t="str">
            <v>CARN-4</v>
          </cell>
          <cell r="O5439" t="str">
            <v/>
          </cell>
          <cell r="P5439" t="str">
            <v/>
          </cell>
          <cell r="Q5439">
            <v>2</v>
          </cell>
          <cell r="R5439" t="str">
            <v>Année Philologique</v>
          </cell>
          <cell r="S5439" t="str">
            <v/>
          </cell>
        </row>
        <row r="5440">
          <cell r="E5440">
            <v>6212</v>
          </cell>
          <cell r="F5440" t="str">
            <v>Logins</v>
          </cell>
          <cell r="G5440" t="str">
            <v>201906</v>
          </cell>
          <cell r="H5440" t="str">
            <v>Wabash College</v>
          </cell>
          <cell r="I5440" t="str">
            <v>Crawfordsville</v>
          </cell>
          <cell r="J5440" t="str">
            <v>USA</v>
          </cell>
          <cell r="K5440">
            <v>1</v>
          </cell>
          <cell r="L5440" t="str">
            <v>Consortium</v>
          </cell>
          <cell r="M5440">
            <v>11</v>
          </cell>
          <cell r="N5440" t="str">
            <v>CARN-4</v>
          </cell>
          <cell r="O5440" t="str">
            <v/>
          </cell>
          <cell r="P5440" t="str">
            <v/>
          </cell>
          <cell r="Q5440">
            <v>2</v>
          </cell>
          <cell r="R5440" t="str">
            <v>Année Philologique</v>
          </cell>
          <cell r="S5440" t="str">
            <v/>
          </cell>
        </row>
        <row r="5441">
          <cell r="E5441">
            <v>6212</v>
          </cell>
          <cell r="F5441" t="str">
            <v>Logins</v>
          </cell>
          <cell r="G5441" t="str">
            <v>201908</v>
          </cell>
          <cell r="H5441" t="str">
            <v>Wabash College</v>
          </cell>
          <cell r="I5441" t="str">
            <v>Crawfordsville</v>
          </cell>
          <cell r="J5441" t="str">
            <v>USA</v>
          </cell>
          <cell r="K5441">
            <v>1</v>
          </cell>
          <cell r="L5441" t="str">
            <v>Consortium</v>
          </cell>
          <cell r="M5441">
            <v>11</v>
          </cell>
          <cell r="N5441" t="str">
            <v>CARN-4</v>
          </cell>
          <cell r="O5441" t="str">
            <v/>
          </cell>
          <cell r="P5441" t="str">
            <v/>
          </cell>
          <cell r="Q5441">
            <v>2</v>
          </cell>
          <cell r="R5441" t="str">
            <v>Année Philologique</v>
          </cell>
          <cell r="S5441" t="str">
            <v/>
          </cell>
        </row>
        <row r="5442">
          <cell r="E5442">
            <v>6212</v>
          </cell>
          <cell r="F5442" t="str">
            <v>Logins</v>
          </cell>
          <cell r="G5442" t="str">
            <v>201909</v>
          </cell>
          <cell r="H5442" t="str">
            <v>Wabash College</v>
          </cell>
          <cell r="I5442" t="str">
            <v>Crawfordsville</v>
          </cell>
          <cell r="J5442" t="str">
            <v>USA</v>
          </cell>
          <cell r="K5442">
            <v>1</v>
          </cell>
          <cell r="L5442" t="str">
            <v>Consortium</v>
          </cell>
          <cell r="M5442">
            <v>11</v>
          </cell>
          <cell r="N5442" t="str">
            <v>CARN-4</v>
          </cell>
          <cell r="O5442" t="str">
            <v/>
          </cell>
          <cell r="P5442" t="str">
            <v/>
          </cell>
          <cell r="Q5442">
            <v>2</v>
          </cell>
          <cell r="R5442" t="str">
            <v>Année Philologique</v>
          </cell>
          <cell r="S5442" t="str">
            <v/>
          </cell>
        </row>
        <row r="5443">
          <cell r="E5443">
            <v>6212</v>
          </cell>
          <cell r="F5443" t="str">
            <v>Logins</v>
          </cell>
          <cell r="G5443" t="str">
            <v>201910</v>
          </cell>
          <cell r="H5443" t="str">
            <v>Wabash College</v>
          </cell>
          <cell r="I5443" t="str">
            <v>Crawfordsville</v>
          </cell>
          <cell r="J5443" t="str">
            <v>USA</v>
          </cell>
          <cell r="K5443">
            <v>1</v>
          </cell>
          <cell r="L5443" t="str">
            <v>Consortium</v>
          </cell>
          <cell r="M5443">
            <v>11</v>
          </cell>
          <cell r="N5443" t="str">
            <v>CARN-4</v>
          </cell>
          <cell r="O5443" t="str">
            <v/>
          </cell>
          <cell r="P5443" t="str">
            <v/>
          </cell>
          <cell r="Q5443">
            <v>2</v>
          </cell>
          <cell r="R5443" t="str">
            <v>Année Philologique</v>
          </cell>
          <cell r="S5443" t="str">
            <v/>
          </cell>
        </row>
        <row r="5444">
          <cell r="E5444">
            <v>6212</v>
          </cell>
          <cell r="F5444" t="str">
            <v>Logins</v>
          </cell>
          <cell r="G5444" t="str">
            <v>201911</v>
          </cell>
          <cell r="H5444" t="str">
            <v>Wabash College</v>
          </cell>
          <cell r="I5444" t="str">
            <v>Crawfordsville</v>
          </cell>
          <cell r="J5444" t="str">
            <v>USA</v>
          </cell>
          <cell r="K5444">
            <v>1</v>
          </cell>
          <cell r="L5444" t="str">
            <v>Consortium</v>
          </cell>
          <cell r="M5444">
            <v>11</v>
          </cell>
          <cell r="N5444" t="str">
            <v>CARN-4</v>
          </cell>
          <cell r="O5444" t="str">
            <v/>
          </cell>
          <cell r="P5444" t="str">
            <v/>
          </cell>
          <cell r="Q5444">
            <v>2</v>
          </cell>
          <cell r="R5444" t="str">
            <v>Année Philologique</v>
          </cell>
          <cell r="S5444" t="str">
            <v/>
          </cell>
        </row>
        <row r="5445">
          <cell r="E5445">
            <v>6213</v>
          </cell>
          <cell r="F5445" t="str">
            <v>Logins</v>
          </cell>
          <cell r="G5445" t="str">
            <v>201901</v>
          </cell>
          <cell r="H5445" t="str">
            <v>Pedro Pablo Fuentes Gonzalez</v>
          </cell>
          <cell r="I5445" t="str">
            <v>Granada</v>
          </cell>
          <cell r="J5445" t="str">
            <v>Spain</v>
          </cell>
          <cell r="K5445">
            <v>5</v>
          </cell>
          <cell r="L5445" t="str">
            <v>Brepols Administrative Access</v>
          </cell>
          <cell r="M5445">
            <v>6</v>
          </cell>
          <cell r="N5445" t="str">
            <v>Brepols Administrative Access</v>
          </cell>
          <cell r="O5445" t="str">
            <v/>
          </cell>
          <cell r="P5445" t="str">
            <v/>
          </cell>
          <cell r="Q5445">
            <v>1</v>
          </cell>
          <cell r="R5445" t="str">
            <v>Année Philologique</v>
          </cell>
          <cell r="S5445" t="str">
            <v/>
          </cell>
        </row>
        <row r="5446">
          <cell r="E5446">
            <v>6213</v>
          </cell>
          <cell r="F5446" t="str">
            <v>Logins</v>
          </cell>
          <cell r="G5446" t="str">
            <v>201902</v>
          </cell>
          <cell r="H5446" t="str">
            <v>Pedro Pablo Fuentes Gonzalez</v>
          </cell>
          <cell r="I5446" t="str">
            <v>Granada</v>
          </cell>
          <cell r="J5446" t="str">
            <v>Spain</v>
          </cell>
          <cell r="K5446">
            <v>5</v>
          </cell>
          <cell r="L5446" t="str">
            <v>Brepols Administrative Access</v>
          </cell>
          <cell r="M5446">
            <v>6</v>
          </cell>
          <cell r="N5446" t="str">
            <v>Brepols Administrative Access</v>
          </cell>
          <cell r="O5446" t="str">
            <v/>
          </cell>
          <cell r="P5446" t="str">
            <v/>
          </cell>
          <cell r="Q5446">
            <v>1</v>
          </cell>
          <cell r="R5446" t="str">
            <v>Année Philologique</v>
          </cell>
          <cell r="S5446" t="str">
            <v/>
          </cell>
        </row>
        <row r="5447">
          <cell r="E5447">
            <v>6213</v>
          </cell>
          <cell r="F5447" t="str">
            <v>Logins</v>
          </cell>
          <cell r="G5447" t="str">
            <v>201903</v>
          </cell>
          <cell r="H5447" t="str">
            <v>Pedro Pablo Fuentes Gonzalez</v>
          </cell>
          <cell r="I5447" t="str">
            <v>Granada</v>
          </cell>
          <cell r="J5447" t="str">
            <v>Spain</v>
          </cell>
          <cell r="K5447">
            <v>5</v>
          </cell>
          <cell r="L5447" t="str">
            <v>Brepols Administrative Access</v>
          </cell>
          <cell r="M5447">
            <v>6</v>
          </cell>
          <cell r="N5447" t="str">
            <v>Brepols Administrative Access</v>
          </cell>
          <cell r="O5447" t="str">
            <v/>
          </cell>
          <cell r="P5447" t="str">
            <v/>
          </cell>
          <cell r="Q5447">
            <v>1</v>
          </cell>
          <cell r="R5447" t="str">
            <v>Année Philologique</v>
          </cell>
          <cell r="S5447" t="str">
            <v/>
          </cell>
        </row>
        <row r="5448">
          <cell r="E5448">
            <v>6213</v>
          </cell>
          <cell r="F5448" t="str">
            <v>Logins</v>
          </cell>
          <cell r="G5448" t="str">
            <v>201904</v>
          </cell>
          <cell r="H5448" t="str">
            <v>Pedro Pablo Fuentes Gonzalez</v>
          </cell>
          <cell r="I5448" t="str">
            <v>Granada</v>
          </cell>
          <cell r="J5448" t="str">
            <v>Spain</v>
          </cell>
          <cell r="K5448">
            <v>5</v>
          </cell>
          <cell r="L5448" t="str">
            <v>Brepols Administrative Access</v>
          </cell>
          <cell r="M5448">
            <v>6</v>
          </cell>
          <cell r="N5448" t="str">
            <v>Brepols Administrative Access</v>
          </cell>
          <cell r="O5448" t="str">
            <v/>
          </cell>
          <cell r="P5448" t="str">
            <v/>
          </cell>
          <cell r="Q5448">
            <v>1</v>
          </cell>
          <cell r="R5448" t="str">
            <v>Année Philologique</v>
          </cell>
          <cell r="S5448" t="str">
            <v/>
          </cell>
        </row>
        <row r="5449">
          <cell r="E5449">
            <v>6213</v>
          </cell>
          <cell r="F5449" t="str">
            <v>Logins</v>
          </cell>
          <cell r="G5449" t="str">
            <v>201905</v>
          </cell>
          <cell r="H5449" t="str">
            <v>Pedro Pablo Fuentes Gonzalez</v>
          </cell>
          <cell r="I5449" t="str">
            <v>Granada</v>
          </cell>
          <cell r="J5449" t="str">
            <v>Spain</v>
          </cell>
          <cell r="K5449">
            <v>5</v>
          </cell>
          <cell r="L5449" t="str">
            <v>Brepols Administrative Access</v>
          </cell>
          <cell r="M5449">
            <v>6</v>
          </cell>
          <cell r="N5449" t="str">
            <v>Brepols Administrative Access</v>
          </cell>
          <cell r="O5449" t="str">
            <v/>
          </cell>
          <cell r="P5449" t="str">
            <v/>
          </cell>
          <cell r="Q5449">
            <v>1</v>
          </cell>
          <cell r="R5449" t="str">
            <v>Année Philologique</v>
          </cell>
          <cell r="S5449" t="str">
            <v/>
          </cell>
        </row>
        <row r="5450">
          <cell r="E5450">
            <v>6213</v>
          </cell>
          <cell r="F5450" t="str">
            <v>Logins</v>
          </cell>
          <cell r="G5450" t="str">
            <v>201906</v>
          </cell>
          <cell r="H5450" t="str">
            <v>Pedro Pablo Fuentes Gonzalez</v>
          </cell>
          <cell r="I5450" t="str">
            <v>Granada</v>
          </cell>
          <cell r="J5450" t="str">
            <v>Spain</v>
          </cell>
          <cell r="K5450">
            <v>5</v>
          </cell>
          <cell r="L5450" t="str">
            <v>Brepols Administrative Access</v>
          </cell>
          <cell r="M5450">
            <v>6</v>
          </cell>
          <cell r="N5450" t="str">
            <v>Brepols Administrative Access</v>
          </cell>
          <cell r="O5450" t="str">
            <v/>
          </cell>
          <cell r="P5450" t="str">
            <v/>
          </cell>
          <cell r="Q5450">
            <v>1</v>
          </cell>
          <cell r="R5450" t="str">
            <v>Année Philologique</v>
          </cell>
          <cell r="S5450" t="str">
            <v/>
          </cell>
        </row>
        <row r="5451">
          <cell r="E5451">
            <v>6213</v>
          </cell>
          <cell r="F5451" t="str">
            <v>Logins</v>
          </cell>
          <cell r="G5451" t="str">
            <v>201907</v>
          </cell>
          <cell r="H5451" t="str">
            <v>Pedro Pablo Fuentes Gonzalez</v>
          </cell>
          <cell r="I5451" t="str">
            <v>Granada</v>
          </cell>
          <cell r="J5451" t="str">
            <v>Spain</v>
          </cell>
          <cell r="K5451">
            <v>5</v>
          </cell>
          <cell r="L5451" t="str">
            <v>Brepols Administrative Access</v>
          </cell>
          <cell r="M5451">
            <v>6</v>
          </cell>
          <cell r="N5451" t="str">
            <v>Brepols Administrative Access</v>
          </cell>
          <cell r="O5451" t="str">
            <v/>
          </cell>
          <cell r="P5451" t="str">
            <v/>
          </cell>
          <cell r="Q5451">
            <v>1</v>
          </cell>
          <cell r="R5451" t="str">
            <v>Année Philologique</v>
          </cell>
          <cell r="S5451" t="str">
            <v/>
          </cell>
        </row>
        <row r="5452">
          <cell r="E5452">
            <v>6213</v>
          </cell>
          <cell r="F5452" t="str">
            <v>Logins</v>
          </cell>
          <cell r="G5452" t="str">
            <v>201908</v>
          </cell>
          <cell r="H5452" t="str">
            <v>Pedro Pablo Fuentes Gonzalez</v>
          </cell>
          <cell r="I5452" t="str">
            <v>Granada</v>
          </cell>
          <cell r="J5452" t="str">
            <v>Spain</v>
          </cell>
          <cell r="K5452">
            <v>5</v>
          </cell>
          <cell r="L5452" t="str">
            <v>Brepols Administrative Access</v>
          </cell>
          <cell r="M5452">
            <v>6</v>
          </cell>
          <cell r="N5452" t="str">
            <v>Brepols Administrative Access</v>
          </cell>
          <cell r="O5452" t="str">
            <v/>
          </cell>
          <cell r="P5452" t="str">
            <v/>
          </cell>
          <cell r="Q5452">
            <v>1</v>
          </cell>
          <cell r="R5452" t="str">
            <v>Année Philologique</v>
          </cell>
          <cell r="S5452" t="str">
            <v/>
          </cell>
        </row>
        <row r="5453">
          <cell r="E5453">
            <v>6213</v>
          </cell>
          <cell r="F5453" t="str">
            <v>Logins</v>
          </cell>
          <cell r="G5453" t="str">
            <v>201909</v>
          </cell>
          <cell r="H5453" t="str">
            <v>Pedro Pablo Fuentes Gonzalez</v>
          </cell>
          <cell r="I5453" t="str">
            <v>Granada</v>
          </cell>
          <cell r="J5453" t="str">
            <v>Spain</v>
          </cell>
          <cell r="K5453">
            <v>5</v>
          </cell>
          <cell r="L5453" t="str">
            <v>Brepols Administrative Access</v>
          </cell>
          <cell r="M5453">
            <v>6</v>
          </cell>
          <cell r="N5453" t="str">
            <v>Brepols Administrative Access</v>
          </cell>
          <cell r="O5453" t="str">
            <v/>
          </cell>
          <cell r="P5453" t="str">
            <v/>
          </cell>
          <cell r="Q5453">
            <v>1</v>
          </cell>
          <cell r="R5453" t="str">
            <v>Année Philologique</v>
          </cell>
          <cell r="S5453" t="str">
            <v/>
          </cell>
        </row>
        <row r="5454">
          <cell r="E5454">
            <v>6213</v>
          </cell>
          <cell r="F5454" t="str">
            <v>Logins</v>
          </cell>
          <cell r="G5454" t="str">
            <v>201910</v>
          </cell>
          <cell r="H5454" t="str">
            <v>Pedro Pablo Fuentes Gonzalez</v>
          </cell>
          <cell r="I5454" t="str">
            <v>Granada</v>
          </cell>
          <cell r="J5454" t="str">
            <v>Spain</v>
          </cell>
          <cell r="K5454">
            <v>5</v>
          </cell>
          <cell r="L5454" t="str">
            <v>Brepols Administrative Access</v>
          </cell>
          <cell r="M5454">
            <v>6</v>
          </cell>
          <cell r="N5454" t="str">
            <v>Brepols Administrative Access</v>
          </cell>
          <cell r="O5454" t="str">
            <v/>
          </cell>
          <cell r="P5454" t="str">
            <v/>
          </cell>
          <cell r="Q5454">
            <v>1</v>
          </cell>
          <cell r="R5454" t="str">
            <v>Année Philologique</v>
          </cell>
          <cell r="S5454" t="str">
            <v/>
          </cell>
        </row>
        <row r="5455">
          <cell r="E5455">
            <v>6213</v>
          </cell>
          <cell r="F5455" t="str">
            <v>Logins</v>
          </cell>
          <cell r="G5455" t="str">
            <v>201911</v>
          </cell>
          <cell r="H5455" t="str">
            <v>Pedro Pablo Fuentes Gonzalez</v>
          </cell>
          <cell r="I5455" t="str">
            <v>Granada</v>
          </cell>
          <cell r="J5455" t="str">
            <v>Spain</v>
          </cell>
          <cell r="K5455">
            <v>5</v>
          </cell>
          <cell r="L5455" t="str">
            <v>Brepols Administrative Access</v>
          </cell>
          <cell r="M5455">
            <v>6</v>
          </cell>
          <cell r="N5455" t="str">
            <v>Brepols Administrative Access</v>
          </cell>
          <cell r="O5455" t="str">
            <v/>
          </cell>
          <cell r="P5455" t="str">
            <v/>
          </cell>
          <cell r="Q5455">
            <v>1</v>
          </cell>
          <cell r="R5455" t="str">
            <v>Année Philologique</v>
          </cell>
          <cell r="S5455" t="str">
            <v/>
          </cell>
        </row>
        <row r="5456">
          <cell r="E5456">
            <v>6213</v>
          </cell>
          <cell r="F5456" t="str">
            <v>Logins</v>
          </cell>
          <cell r="G5456" t="str">
            <v>201912</v>
          </cell>
          <cell r="H5456" t="str">
            <v>Pedro Pablo Fuentes Gonzalez</v>
          </cell>
          <cell r="I5456" t="str">
            <v>Granada</v>
          </cell>
          <cell r="J5456" t="str">
            <v>Spain</v>
          </cell>
          <cell r="K5456">
            <v>5</v>
          </cell>
          <cell r="L5456" t="str">
            <v>Brepols Administrative Access</v>
          </cell>
          <cell r="M5456">
            <v>6</v>
          </cell>
          <cell r="N5456" t="str">
            <v>Brepols Administrative Access</v>
          </cell>
          <cell r="O5456" t="str">
            <v/>
          </cell>
          <cell r="P5456" t="str">
            <v/>
          </cell>
          <cell r="Q5456">
            <v>1</v>
          </cell>
          <cell r="R5456" t="str">
            <v>Année Philologique</v>
          </cell>
          <cell r="S5456" t="str">
            <v/>
          </cell>
        </row>
        <row r="5457">
          <cell r="E5457">
            <v>6215</v>
          </cell>
          <cell r="F5457" t="str">
            <v>Logins</v>
          </cell>
          <cell r="G5457" t="str">
            <v>201901</v>
          </cell>
          <cell r="H5457" t="str">
            <v>Christina Abenstein</v>
          </cell>
          <cell r="I5457" t="str">
            <v/>
          </cell>
          <cell r="J5457" t="str">
            <v>Germany</v>
          </cell>
          <cell r="K5457">
            <v>5</v>
          </cell>
          <cell r="L5457" t="str">
            <v>Brepols Administrative Access</v>
          </cell>
          <cell r="M5457">
            <v>6</v>
          </cell>
          <cell r="N5457" t="str">
            <v>Brepols Administrative Access</v>
          </cell>
          <cell r="O5457" t="str">
            <v/>
          </cell>
          <cell r="P5457" t="str">
            <v/>
          </cell>
          <cell r="Q5457">
            <v>1</v>
          </cell>
          <cell r="R5457" t="str">
            <v>Année Philologique</v>
          </cell>
          <cell r="S5457" t="str">
            <v/>
          </cell>
        </row>
        <row r="5458">
          <cell r="E5458">
            <v>6215</v>
          </cell>
          <cell r="F5458" t="str">
            <v>Logins</v>
          </cell>
          <cell r="G5458" t="str">
            <v>201902</v>
          </cell>
          <cell r="H5458" t="str">
            <v>Christina Abenstein</v>
          </cell>
          <cell r="I5458" t="str">
            <v/>
          </cell>
          <cell r="J5458" t="str">
            <v>Germany</v>
          </cell>
          <cell r="K5458">
            <v>5</v>
          </cell>
          <cell r="L5458" t="str">
            <v>Brepols Administrative Access</v>
          </cell>
          <cell r="M5458">
            <v>6</v>
          </cell>
          <cell r="N5458" t="str">
            <v>Brepols Administrative Access</v>
          </cell>
          <cell r="O5458" t="str">
            <v/>
          </cell>
          <cell r="P5458" t="str">
            <v/>
          </cell>
          <cell r="Q5458">
            <v>1</v>
          </cell>
          <cell r="R5458" t="str">
            <v>Année Philologique</v>
          </cell>
          <cell r="S5458" t="str">
            <v/>
          </cell>
        </row>
        <row r="5459">
          <cell r="E5459">
            <v>6215</v>
          </cell>
          <cell r="F5459" t="str">
            <v>Logins</v>
          </cell>
          <cell r="G5459" t="str">
            <v>201903</v>
          </cell>
          <cell r="H5459" t="str">
            <v>Christina Abenstein</v>
          </cell>
          <cell r="I5459" t="str">
            <v/>
          </cell>
          <cell r="J5459" t="str">
            <v>Germany</v>
          </cell>
          <cell r="K5459">
            <v>5</v>
          </cell>
          <cell r="L5459" t="str">
            <v>Brepols Administrative Access</v>
          </cell>
          <cell r="M5459">
            <v>6</v>
          </cell>
          <cell r="N5459" t="str">
            <v>Brepols Administrative Access</v>
          </cell>
          <cell r="O5459" t="str">
            <v/>
          </cell>
          <cell r="P5459" t="str">
            <v/>
          </cell>
          <cell r="Q5459">
            <v>1</v>
          </cell>
          <cell r="R5459" t="str">
            <v>Année Philologique</v>
          </cell>
          <cell r="S5459" t="str">
            <v/>
          </cell>
        </row>
        <row r="5460">
          <cell r="E5460">
            <v>6215</v>
          </cell>
          <cell r="F5460" t="str">
            <v>Logins</v>
          </cell>
          <cell r="G5460" t="str">
            <v>201904</v>
          </cell>
          <cell r="H5460" t="str">
            <v>Christina Abenstein</v>
          </cell>
          <cell r="I5460" t="str">
            <v/>
          </cell>
          <cell r="J5460" t="str">
            <v>Germany</v>
          </cell>
          <cell r="K5460">
            <v>5</v>
          </cell>
          <cell r="L5460" t="str">
            <v>Brepols Administrative Access</v>
          </cell>
          <cell r="M5460">
            <v>6</v>
          </cell>
          <cell r="N5460" t="str">
            <v>Brepols Administrative Access</v>
          </cell>
          <cell r="O5460" t="str">
            <v/>
          </cell>
          <cell r="P5460" t="str">
            <v/>
          </cell>
          <cell r="Q5460">
            <v>1</v>
          </cell>
          <cell r="R5460" t="str">
            <v>Année Philologique</v>
          </cell>
          <cell r="S5460" t="str">
            <v/>
          </cell>
        </row>
        <row r="5461">
          <cell r="E5461">
            <v>6215</v>
          </cell>
          <cell r="F5461" t="str">
            <v>Logins</v>
          </cell>
          <cell r="G5461" t="str">
            <v>201905</v>
          </cell>
          <cell r="H5461" t="str">
            <v>Christina Abenstein</v>
          </cell>
          <cell r="I5461" t="str">
            <v/>
          </cell>
          <cell r="J5461" t="str">
            <v>Germany</v>
          </cell>
          <cell r="K5461">
            <v>5</v>
          </cell>
          <cell r="L5461" t="str">
            <v>Brepols Administrative Access</v>
          </cell>
          <cell r="M5461">
            <v>6</v>
          </cell>
          <cell r="N5461" t="str">
            <v>Brepols Administrative Access</v>
          </cell>
          <cell r="O5461" t="str">
            <v/>
          </cell>
          <cell r="P5461" t="str">
            <v/>
          </cell>
          <cell r="Q5461">
            <v>1</v>
          </cell>
          <cell r="R5461" t="str">
            <v>Année Philologique</v>
          </cell>
          <cell r="S5461" t="str">
            <v/>
          </cell>
        </row>
        <row r="5462">
          <cell r="E5462">
            <v>6215</v>
          </cell>
          <cell r="F5462" t="str">
            <v>Logins</v>
          </cell>
          <cell r="G5462" t="str">
            <v>201906</v>
          </cell>
          <cell r="H5462" t="str">
            <v>Christina Abenstein</v>
          </cell>
          <cell r="I5462" t="str">
            <v/>
          </cell>
          <cell r="J5462" t="str">
            <v>Germany</v>
          </cell>
          <cell r="K5462">
            <v>5</v>
          </cell>
          <cell r="L5462" t="str">
            <v>Brepols Administrative Access</v>
          </cell>
          <cell r="M5462">
            <v>6</v>
          </cell>
          <cell r="N5462" t="str">
            <v>Brepols Administrative Access</v>
          </cell>
          <cell r="O5462" t="str">
            <v/>
          </cell>
          <cell r="P5462" t="str">
            <v/>
          </cell>
          <cell r="Q5462">
            <v>1</v>
          </cell>
          <cell r="R5462" t="str">
            <v>Année Philologique</v>
          </cell>
          <cell r="S5462" t="str">
            <v/>
          </cell>
        </row>
        <row r="5463">
          <cell r="E5463">
            <v>6215</v>
          </cell>
          <cell r="F5463" t="str">
            <v>Logins</v>
          </cell>
          <cell r="G5463" t="str">
            <v>201907</v>
          </cell>
          <cell r="H5463" t="str">
            <v>Christina Abenstein</v>
          </cell>
          <cell r="I5463" t="str">
            <v/>
          </cell>
          <cell r="J5463" t="str">
            <v>Germany</v>
          </cell>
          <cell r="K5463">
            <v>5</v>
          </cell>
          <cell r="L5463" t="str">
            <v>Brepols Administrative Access</v>
          </cell>
          <cell r="M5463">
            <v>6</v>
          </cell>
          <cell r="N5463" t="str">
            <v>Brepols Administrative Access</v>
          </cell>
          <cell r="O5463" t="str">
            <v/>
          </cell>
          <cell r="P5463" t="str">
            <v/>
          </cell>
          <cell r="Q5463">
            <v>1</v>
          </cell>
          <cell r="R5463" t="str">
            <v>Année Philologique</v>
          </cell>
          <cell r="S5463" t="str">
            <v/>
          </cell>
        </row>
        <row r="5464">
          <cell r="E5464">
            <v>6215</v>
          </cell>
          <cell r="F5464" t="str">
            <v>Logins</v>
          </cell>
          <cell r="G5464" t="str">
            <v>201908</v>
          </cell>
          <cell r="H5464" t="str">
            <v>Christina Abenstein</v>
          </cell>
          <cell r="I5464" t="str">
            <v/>
          </cell>
          <cell r="J5464" t="str">
            <v>Germany</v>
          </cell>
          <cell r="K5464">
            <v>5</v>
          </cell>
          <cell r="L5464" t="str">
            <v>Brepols Administrative Access</v>
          </cell>
          <cell r="M5464">
            <v>6</v>
          </cell>
          <cell r="N5464" t="str">
            <v>Brepols Administrative Access</v>
          </cell>
          <cell r="O5464" t="str">
            <v/>
          </cell>
          <cell r="P5464" t="str">
            <v/>
          </cell>
          <cell r="Q5464">
            <v>1</v>
          </cell>
          <cell r="R5464" t="str">
            <v>Année Philologique</v>
          </cell>
          <cell r="S5464" t="str">
            <v/>
          </cell>
        </row>
        <row r="5465">
          <cell r="E5465">
            <v>6215</v>
          </cell>
          <cell r="F5465" t="str">
            <v>Logins</v>
          </cell>
          <cell r="G5465" t="str">
            <v>201909</v>
          </cell>
          <cell r="H5465" t="str">
            <v>Christina Abenstein</v>
          </cell>
          <cell r="I5465" t="str">
            <v/>
          </cell>
          <cell r="J5465" t="str">
            <v>Germany</v>
          </cell>
          <cell r="K5465">
            <v>5</v>
          </cell>
          <cell r="L5465" t="str">
            <v>Brepols Administrative Access</v>
          </cell>
          <cell r="M5465">
            <v>6</v>
          </cell>
          <cell r="N5465" t="str">
            <v>Brepols Administrative Access</v>
          </cell>
          <cell r="O5465" t="str">
            <v/>
          </cell>
          <cell r="P5465" t="str">
            <v/>
          </cell>
          <cell r="Q5465">
            <v>1</v>
          </cell>
          <cell r="R5465" t="str">
            <v>Année Philologique</v>
          </cell>
          <cell r="S5465" t="str">
            <v/>
          </cell>
        </row>
        <row r="5466">
          <cell r="E5466">
            <v>6215</v>
          </cell>
          <cell r="F5466" t="str">
            <v>Logins</v>
          </cell>
          <cell r="G5466" t="str">
            <v>201910</v>
          </cell>
          <cell r="H5466" t="str">
            <v>Christina Abenstein</v>
          </cell>
          <cell r="I5466" t="str">
            <v/>
          </cell>
          <cell r="J5466" t="str">
            <v>Germany</v>
          </cell>
          <cell r="K5466">
            <v>5</v>
          </cell>
          <cell r="L5466" t="str">
            <v>Brepols Administrative Access</v>
          </cell>
          <cell r="M5466">
            <v>6</v>
          </cell>
          <cell r="N5466" t="str">
            <v>Brepols Administrative Access</v>
          </cell>
          <cell r="O5466" t="str">
            <v/>
          </cell>
          <cell r="P5466" t="str">
            <v/>
          </cell>
          <cell r="Q5466">
            <v>1</v>
          </cell>
          <cell r="R5466" t="str">
            <v>Année Philologique</v>
          </cell>
          <cell r="S5466" t="str">
            <v/>
          </cell>
        </row>
        <row r="5467">
          <cell r="E5467">
            <v>6215</v>
          </cell>
          <cell r="F5467" t="str">
            <v>Logins</v>
          </cell>
          <cell r="G5467" t="str">
            <v>201911</v>
          </cell>
          <cell r="H5467" t="str">
            <v>Christina Abenstein</v>
          </cell>
          <cell r="I5467" t="str">
            <v/>
          </cell>
          <cell r="J5467" t="str">
            <v>Germany</v>
          </cell>
          <cell r="K5467">
            <v>5</v>
          </cell>
          <cell r="L5467" t="str">
            <v>Brepols Administrative Access</v>
          </cell>
          <cell r="M5467">
            <v>6</v>
          </cell>
          <cell r="N5467" t="str">
            <v>Brepols Administrative Access</v>
          </cell>
          <cell r="O5467" t="str">
            <v/>
          </cell>
          <cell r="P5467" t="str">
            <v/>
          </cell>
          <cell r="Q5467">
            <v>1</v>
          </cell>
          <cell r="R5467" t="str">
            <v>Année Philologique</v>
          </cell>
          <cell r="S5467" t="str">
            <v/>
          </cell>
        </row>
        <row r="5468">
          <cell r="E5468">
            <v>6215</v>
          </cell>
          <cell r="F5468" t="str">
            <v>Logins</v>
          </cell>
          <cell r="G5468" t="str">
            <v>201912</v>
          </cell>
          <cell r="H5468" t="str">
            <v>Christina Abenstein</v>
          </cell>
          <cell r="I5468" t="str">
            <v/>
          </cell>
          <cell r="J5468" t="str">
            <v>Germany</v>
          </cell>
          <cell r="K5468">
            <v>5</v>
          </cell>
          <cell r="L5468" t="str">
            <v>Brepols Administrative Access</v>
          </cell>
          <cell r="M5468">
            <v>6</v>
          </cell>
          <cell r="N5468" t="str">
            <v>Brepols Administrative Access</v>
          </cell>
          <cell r="O5468" t="str">
            <v/>
          </cell>
          <cell r="P5468" t="str">
            <v/>
          </cell>
          <cell r="Q5468">
            <v>1</v>
          </cell>
          <cell r="R5468" t="str">
            <v>Année Philologique</v>
          </cell>
          <cell r="S5468" t="str">
            <v/>
          </cell>
        </row>
        <row r="5469">
          <cell r="E5469">
            <v>6216</v>
          </cell>
          <cell r="F5469" t="str">
            <v>Logins</v>
          </cell>
          <cell r="G5469" t="str">
            <v>201901</v>
          </cell>
          <cell r="H5469" t="str">
            <v>Paola Ascheri</v>
          </cell>
          <cell r="I5469" t="str">
            <v/>
          </cell>
          <cell r="J5469" t="str">
            <v>Italy</v>
          </cell>
          <cell r="K5469">
            <v>5</v>
          </cell>
          <cell r="L5469" t="str">
            <v>Brepols Administrative Access</v>
          </cell>
          <cell r="M5469">
            <v>6</v>
          </cell>
          <cell r="N5469" t="str">
            <v>Brepols Administrative Access</v>
          </cell>
          <cell r="O5469" t="str">
            <v/>
          </cell>
          <cell r="P5469" t="str">
            <v/>
          </cell>
          <cell r="Q5469">
            <v>1</v>
          </cell>
          <cell r="R5469" t="str">
            <v>Année Philologique</v>
          </cell>
          <cell r="S5469" t="str">
            <v/>
          </cell>
        </row>
        <row r="5470">
          <cell r="E5470">
            <v>6216</v>
          </cell>
          <cell r="F5470" t="str">
            <v>Logins</v>
          </cell>
          <cell r="G5470" t="str">
            <v>201909</v>
          </cell>
          <cell r="H5470" t="str">
            <v>Paola Ascheri</v>
          </cell>
          <cell r="I5470" t="str">
            <v/>
          </cell>
          <cell r="J5470" t="str">
            <v>Italy</v>
          </cell>
          <cell r="K5470">
            <v>5</v>
          </cell>
          <cell r="L5470" t="str">
            <v>Brepols Administrative Access</v>
          </cell>
          <cell r="M5470">
            <v>6</v>
          </cell>
          <cell r="N5470" t="str">
            <v>Brepols Administrative Access</v>
          </cell>
          <cell r="O5470" t="str">
            <v/>
          </cell>
          <cell r="P5470" t="str">
            <v/>
          </cell>
          <cell r="Q5470">
            <v>1</v>
          </cell>
          <cell r="R5470" t="str">
            <v>Année Philologique</v>
          </cell>
          <cell r="S5470" t="str">
            <v/>
          </cell>
        </row>
        <row r="5471">
          <cell r="E5471">
            <v>6217</v>
          </cell>
          <cell r="F5471" t="str">
            <v>Logins</v>
          </cell>
          <cell r="G5471" t="str">
            <v>201901</v>
          </cell>
          <cell r="H5471" t="str">
            <v>Alice Dananaï</v>
          </cell>
          <cell r="I5471" t="str">
            <v/>
          </cell>
          <cell r="J5471" t="str">
            <v>France</v>
          </cell>
          <cell r="K5471">
            <v>5</v>
          </cell>
          <cell r="L5471" t="str">
            <v>Brepols Administrative Access</v>
          </cell>
          <cell r="M5471">
            <v>6</v>
          </cell>
          <cell r="N5471" t="str">
            <v>Brepols Administrative Access</v>
          </cell>
          <cell r="O5471" t="str">
            <v/>
          </cell>
          <cell r="P5471" t="str">
            <v/>
          </cell>
          <cell r="Q5471">
            <v>1</v>
          </cell>
          <cell r="R5471" t="str">
            <v>Année Philologique</v>
          </cell>
          <cell r="S5471" t="str">
            <v/>
          </cell>
        </row>
        <row r="5472">
          <cell r="E5472">
            <v>6218</v>
          </cell>
          <cell r="F5472" t="str">
            <v>Logins</v>
          </cell>
          <cell r="G5472" t="str">
            <v>201901</v>
          </cell>
          <cell r="H5472" t="str">
            <v>Lisa Carson</v>
          </cell>
          <cell r="I5472" t="str">
            <v/>
          </cell>
          <cell r="J5472" t="str">
            <v>USA</v>
          </cell>
          <cell r="K5472">
            <v>5</v>
          </cell>
          <cell r="L5472" t="str">
            <v>Brepols Administrative Access</v>
          </cell>
          <cell r="M5472">
            <v>6</v>
          </cell>
          <cell r="N5472" t="str">
            <v>Brepols Administrative Access</v>
          </cell>
          <cell r="O5472" t="str">
            <v/>
          </cell>
          <cell r="P5472" t="str">
            <v/>
          </cell>
          <cell r="Q5472">
            <v>1</v>
          </cell>
          <cell r="R5472" t="str">
            <v>Année Philologique</v>
          </cell>
          <cell r="S5472" t="str">
            <v/>
          </cell>
        </row>
        <row r="5473">
          <cell r="E5473">
            <v>6218</v>
          </cell>
          <cell r="F5473" t="str">
            <v>Logins</v>
          </cell>
          <cell r="G5473" t="str">
            <v>201902</v>
          </cell>
          <cell r="H5473" t="str">
            <v>Lisa Carson</v>
          </cell>
          <cell r="I5473" t="str">
            <v/>
          </cell>
          <cell r="J5473" t="str">
            <v>USA</v>
          </cell>
          <cell r="K5473">
            <v>5</v>
          </cell>
          <cell r="L5473" t="str">
            <v>Brepols Administrative Access</v>
          </cell>
          <cell r="M5473">
            <v>6</v>
          </cell>
          <cell r="N5473" t="str">
            <v>Brepols Administrative Access</v>
          </cell>
          <cell r="O5473" t="str">
            <v/>
          </cell>
          <cell r="P5473" t="str">
            <v/>
          </cell>
          <cell r="Q5473">
            <v>1</v>
          </cell>
          <cell r="R5473" t="str">
            <v>Année Philologique</v>
          </cell>
          <cell r="S5473" t="str">
            <v/>
          </cell>
        </row>
        <row r="5474">
          <cell r="E5474">
            <v>6218</v>
          </cell>
          <cell r="F5474" t="str">
            <v>Logins</v>
          </cell>
          <cell r="G5474" t="str">
            <v>201903</v>
          </cell>
          <cell r="H5474" t="str">
            <v>Lisa Carson</v>
          </cell>
          <cell r="I5474" t="str">
            <v/>
          </cell>
          <cell r="J5474" t="str">
            <v>USA</v>
          </cell>
          <cell r="K5474">
            <v>5</v>
          </cell>
          <cell r="L5474" t="str">
            <v>Brepols Administrative Access</v>
          </cell>
          <cell r="M5474">
            <v>6</v>
          </cell>
          <cell r="N5474" t="str">
            <v>Brepols Administrative Access</v>
          </cell>
          <cell r="O5474" t="str">
            <v/>
          </cell>
          <cell r="P5474" t="str">
            <v/>
          </cell>
          <cell r="Q5474">
            <v>1</v>
          </cell>
          <cell r="R5474" t="str">
            <v>Année Philologique</v>
          </cell>
          <cell r="S5474" t="str">
            <v/>
          </cell>
        </row>
        <row r="5475">
          <cell r="E5475">
            <v>6218</v>
          </cell>
          <cell r="F5475" t="str">
            <v>Logins</v>
          </cell>
          <cell r="G5475" t="str">
            <v>201904</v>
          </cell>
          <cell r="H5475" t="str">
            <v>Lisa Carson</v>
          </cell>
          <cell r="I5475" t="str">
            <v/>
          </cell>
          <cell r="J5475" t="str">
            <v>USA</v>
          </cell>
          <cell r="K5475">
            <v>5</v>
          </cell>
          <cell r="L5475" t="str">
            <v>Brepols Administrative Access</v>
          </cell>
          <cell r="M5475">
            <v>6</v>
          </cell>
          <cell r="N5475" t="str">
            <v>Brepols Administrative Access</v>
          </cell>
          <cell r="O5475" t="str">
            <v/>
          </cell>
          <cell r="P5475" t="str">
            <v/>
          </cell>
          <cell r="Q5475">
            <v>1</v>
          </cell>
          <cell r="R5475" t="str">
            <v>Année Philologique</v>
          </cell>
          <cell r="S5475" t="str">
            <v/>
          </cell>
        </row>
        <row r="5476">
          <cell r="E5476">
            <v>6218</v>
          </cell>
          <cell r="F5476" t="str">
            <v>Logins</v>
          </cell>
          <cell r="G5476" t="str">
            <v>201905</v>
          </cell>
          <cell r="H5476" t="str">
            <v>Lisa Carson</v>
          </cell>
          <cell r="I5476" t="str">
            <v/>
          </cell>
          <cell r="J5476" t="str">
            <v>USA</v>
          </cell>
          <cell r="K5476">
            <v>5</v>
          </cell>
          <cell r="L5476" t="str">
            <v>Brepols Administrative Access</v>
          </cell>
          <cell r="M5476">
            <v>6</v>
          </cell>
          <cell r="N5476" t="str">
            <v>Brepols Administrative Access</v>
          </cell>
          <cell r="O5476" t="str">
            <v/>
          </cell>
          <cell r="P5476" t="str">
            <v/>
          </cell>
          <cell r="Q5476">
            <v>1</v>
          </cell>
          <cell r="R5476" t="str">
            <v>Année Philologique</v>
          </cell>
          <cell r="S5476" t="str">
            <v/>
          </cell>
        </row>
        <row r="5477">
          <cell r="E5477">
            <v>6218</v>
          </cell>
          <cell r="F5477" t="str">
            <v>Logins</v>
          </cell>
          <cell r="G5477" t="str">
            <v>201908</v>
          </cell>
          <cell r="H5477" t="str">
            <v>Lisa Carson</v>
          </cell>
          <cell r="I5477" t="str">
            <v/>
          </cell>
          <cell r="J5477" t="str">
            <v>USA</v>
          </cell>
          <cell r="K5477">
            <v>5</v>
          </cell>
          <cell r="L5477" t="str">
            <v>Brepols Administrative Access</v>
          </cell>
          <cell r="M5477">
            <v>6</v>
          </cell>
          <cell r="N5477" t="str">
            <v>Brepols Administrative Access</v>
          </cell>
          <cell r="O5477" t="str">
            <v/>
          </cell>
          <cell r="P5477" t="str">
            <v/>
          </cell>
          <cell r="Q5477">
            <v>1</v>
          </cell>
          <cell r="R5477" t="str">
            <v>Année Philologique</v>
          </cell>
          <cell r="S5477" t="str">
            <v/>
          </cell>
        </row>
        <row r="5478">
          <cell r="E5478">
            <v>6218</v>
          </cell>
          <cell r="F5478" t="str">
            <v>Logins</v>
          </cell>
          <cell r="G5478" t="str">
            <v>201909</v>
          </cell>
          <cell r="H5478" t="str">
            <v>Lisa Carson</v>
          </cell>
          <cell r="I5478" t="str">
            <v/>
          </cell>
          <cell r="J5478" t="str">
            <v>USA</v>
          </cell>
          <cell r="K5478">
            <v>5</v>
          </cell>
          <cell r="L5478" t="str">
            <v>Brepols Administrative Access</v>
          </cell>
          <cell r="M5478">
            <v>6</v>
          </cell>
          <cell r="N5478" t="str">
            <v>Brepols Administrative Access</v>
          </cell>
          <cell r="O5478" t="str">
            <v/>
          </cell>
          <cell r="P5478" t="str">
            <v/>
          </cell>
          <cell r="Q5478">
            <v>1</v>
          </cell>
          <cell r="R5478" t="str">
            <v>Année Philologique</v>
          </cell>
          <cell r="S5478" t="str">
            <v/>
          </cell>
        </row>
        <row r="5479">
          <cell r="E5479">
            <v>6218</v>
          </cell>
          <cell r="F5479" t="str">
            <v>Logins</v>
          </cell>
          <cell r="G5479" t="str">
            <v>201910</v>
          </cell>
          <cell r="H5479" t="str">
            <v>Lisa Carson</v>
          </cell>
          <cell r="I5479" t="str">
            <v/>
          </cell>
          <cell r="J5479" t="str">
            <v>USA</v>
          </cell>
          <cell r="K5479">
            <v>5</v>
          </cell>
          <cell r="L5479" t="str">
            <v>Brepols Administrative Access</v>
          </cell>
          <cell r="M5479">
            <v>6</v>
          </cell>
          <cell r="N5479" t="str">
            <v>Brepols Administrative Access</v>
          </cell>
          <cell r="O5479" t="str">
            <v/>
          </cell>
          <cell r="P5479" t="str">
            <v/>
          </cell>
          <cell r="Q5479">
            <v>1</v>
          </cell>
          <cell r="R5479" t="str">
            <v>Année Philologique</v>
          </cell>
          <cell r="S5479" t="str">
            <v/>
          </cell>
        </row>
        <row r="5480">
          <cell r="E5480">
            <v>6218</v>
          </cell>
          <cell r="F5480" t="str">
            <v>Logins</v>
          </cell>
          <cell r="G5480" t="str">
            <v>201912</v>
          </cell>
          <cell r="H5480" t="str">
            <v>Lisa Carson</v>
          </cell>
          <cell r="I5480" t="str">
            <v/>
          </cell>
          <cell r="J5480" t="str">
            <v>USA</v>
          </cell>
          <cell r="K5480">
            <v>5</v>
          </cell>
          <cell r="L5480" t="str">
            <v>Brepols Administrative Access</v>
          </cell>
          <cell r="M5480">
            <v>6</v>
          </cell>
          <cell r="N5480" t="str">
            <v>Brepols Administrative Access</v>
          </cell>
          <cell r="O5480" t="str">
            <v/>
          </cell>
          <cell r="P5480" t="str">
            <v/>
          </cell>
          <cell r="Q5480">
            <v>1</v>
          </cell>
          <cell r="R5480" t="str">
            <v>Année Philologique</v>
          </cell>
          <cell r="S5480" t="str">
            <v/>
          </cell>
        </row>
        <row r="5481">
          <cell r="E5481">
            <v>6219</v>
          </cell>
          <cell r="F5481" t="str">
            <v>Logins</v>
          </cell>
          <cell r="G5481" t="str">
            <v>201901</v>
          </cell>
          <cell r="H5481" t="str">
            <v xml:space="preserve">Ana Manzanares Ruiz </v>
          </cell>
          <cell r="I5481" t="str">
            <v/>
          </cell>
          <cell r="J5481" t="str">
            <v>Spain</v>
          </cell>
          <cell r="K5481">
            <v>5</v>
          </cell>
          <cell r="L5481" t="str">
            <v>Brepols Administrative Access</v>
          </cell>
          <cell r="M5481">
            <v>6</v>
          </cell>
          <cell r="N5481" t="str">
            <v>Brepols Administrative Access</v>
          </cell>
          <cell r="O5481" t="str">
            <v/>
          </cell>
          <cell r="P5481" t="str">
            <v/>
          </cell>
          <cell r="Q5481">
            <v>1</v>
          </cell>
          <cell r="R5481" t="str">
            <v>Année Philologique</v>
          </cell>
          <cell r="S5481" t="str">
            <v/>
          </cell>
        </row>
        <row r="5482">
          <cell r="E5482">
            <v>6219</v>
          </cell>
          <cell r="F5482" t="str">
            <v>Logins</v>
          </cell>
          <cell r="G5482" t="str">
            <v>201902</v>
          </cell>
          <cell r="H5482" t="str">
            <v xml:space="preserve">Ana Manzanares Ruiz </v>
          </cell>
          <cell r="I5482" t="str">
            <v/>
          </cell>
          <cell r="J5482" t="str">
            <v>Spain</v>
          </cell>
          <cell r="K5482">
            <v>5</v>
          </cell>
          <cell r="L5482" t="str">
            <v>Brepols Administrative Access</v>
          </cell>
          <cell r="M5482">
            <v>6</v>
          </cell>
          <cell r="N5482" t="str">
            <v>Brepols Administrative Access</v>
          </cell>
          <cell r="O5482" t="str">
            <v/>
          </cell>
          <cell r="P5482" t="str">
            <v/>
          </cell>
          <cell r="Q5482">
            <v>1</v>
          </cell>
          <cell r="R5482" t="str">
            <v>Année Philologique</v>
          </cell>
          <cell r="S5482" t="str">
            <v/>
          </cell>
        </row>
        <row r="5483">
          <cell r="E5483">
            <v>6219</v>
          </cell>
          <cell r="F5483" t="str">
            <v>Logins</v>
          </cell>
          <cell r="G5483" t="str">
            <v>201903</v>
          </cell>
          <cell r="H5483" t="str">
            <v xml:space="preserve">Ana Manzanares Ruiz </v>
          </cell>
          <cell r="I5483" t="str">
            <v/>
          </cell>
          <cell r="J5483" t="str">
            <v>Spain</v>
          </cell>
          <cell r="K5483">
            <v>5</v>
          </cell>
          <cell r="L5483" t="str">
            <v>Brepols Administrative Access</v>
          </cell>
          <cell r="M5483">
            <v>6</v>
          </cell>
          <cell r="N5483" t="str">
            <v>Brepols Administrative Access</v>
          </cell>
          <cell r="O5483" t="str">
            <v/>
          </cell>
          <cell r="P5483" t="str">
            <v/>
          </cell>
          <cell r="Q5483">
            <v>1</v>
          </cell>
          <cell r="R5483" t="str">
            <v>Année Philologique</v>
          </cell>
          <cell r="S5483" t="str">
            <v/>
          </cell>
        </row>
        <row r="5484">
          <cell r="E5484">
            <v>6219</v>
          </cell>
          <cell r="F5484" t="str">
            <v>Logins</v>
          </cell>
          <cell r="G5484" t="str">
            <v>201904</v>
          </cell>
          <cell r="H5484" t="str">
            <v xml:space="preserve">Ana Manzanares Ruiz </v>
          </cell>
          <cell r="I5484" t="str">
            <v/>
          </cell>
          <cell r="J5484" t="str">
            <v>Spain</v>
          </cell>
          <cell r="K5484">
            <v>5</v>
          </cell>
          <cell r="L5484" t="str">
            <v>Brepols Administrative Access</v>
          </cell>
          <cell r="M5484">
            <v>6</v>
          </cell>
          <cell r="N5484" t="str">
            <v>Brepols Administrative Access</v>
          </cell>
          <cell r="O5484" t="str">
            <v/>
          </cell>
          <cell r="P5484" t="str">
            <v/>
          </cell>
          <cell r="Q5484">
            <v>1</v>
          </cell>
          <cell r="R5484" t="str">
            <v>Année Philologique</v>
          </cell>
          <cell r="S5484" t="str">
            <v/>
          </cell>
        </row>
        <row r="5485">
          <cell r="E5485">
            <v>6219</v>
          </cell>
          <cell r="F5485" t="str">
            <v>Logins</v>
          </cell>
          <cell r="G5485" t="str">
            <v>201905</v>
          </cell>
          <cell r="H5485" t="str">
            <v xml:space="preserve">Ana Manzanares Ruiz </v>
          </cell>
          <cell r="I5485" t="str">
            <v/>
          </cell>
          <cell r="J5485" t="str">
            <v>Spain</v>
          </cell>
          <cell r="K5485">
            <v>5</v>
          </cell>
          <cell r="L5485" t="str">
            <v>Brepols Administrative Access</v>
          </cell>
          <cell r="M5485">
            <v>6</v>
          </cell>
          <cell r="N5485" t="str">
            <v>Brepols Administrative Access</v>
          </cell>
          <cell r="O5485" t="str">
            <v/>
          </cell>
          <cell r="P5485" t="str">
            <v/>
          </cell>
          <cell r="Q5485">
            <v>1</v>
          </cell>
          <cell r="R5485" t="str">
            <v>Année Philologique</v>
          </cell>
          <cell r="S5485" t="str">
            <v/>
          </cell>
        </row>
        <row r="5486">
          <cell r="E5486">
            <v>6219</v>
          </cell>
          <cell r="F5486" t="str">
            <v>Logins</v>
          </cell>
          <cell r="G5486" t="str">
            <v>201906</v>
          </cell>
          <cell r="H5486" t="str">
            <v xml:space="preserve">Ana Manzanares Ruiz </v>
          </cell>
          <cell r="I5486" t="str">
            <v/>
          </cell>
          <cell r="J5486" t="str">
            <v>Spain</v>
          </cell>
          <cell r="K5486">
            <v>5</v>
          </cell>
          <cell r="L5486" t="str">
            <v>Brepols Administrative Access</v>
          </cell>
          <cell r="M5486">
            <v>6</v>
          </cell>
          <cell r="N5486" t="str">
            <v>Brepols Administrative Access</v>
          </cell>
          <cell r="O5486" t="str">
            <v/>
          </cell>
          <cell r="P5486" t="str">
            <v/>
          </cell>
          <cell r="Q5486">
            <v>1</v>
          </cell>
          <cell r="R5486" t="str">
            <v>Année Philologique</v>
          </cell>
          <cell r="S5486" t="str">
            <v/>
          </cell>
        </row>
        <row r="5487">
          <cell r="E5487">
            <v>6219</v>
          </cell>
          <cell r="F5487" t="str">
            <v>Logins</v>
          </cell>
          <cell r="G5487" t="str">
            <v>201907</v>
          </cell>
          <cell r="H5487" t="str">
            <v xml:space="preserve">Ana Manzanares Ruiz </v>
          </cell>
          <cell r="I5487" t="str">
            <v/>
          </cell>
          <cell r="J5487" t="str">
            <v>Spain</v>
          </cell>
          <cell r="K5487">
            <v>5</v>
          </cell>
          <cell r="L5487" t="str">
            <v>Brepols Administrative Access</v>
          </cell>
          <cell r="M5487">
            <v>6</v>
          </cell>
          <cell r="N5487" t="str">
            <v>Brepols Administrative Access</v>
          </cell>
          <cell r="O5487" t="str">
            <v/>
          </cell>
          <cell r="P5487" t="str">
            <v/>
          </cell>
          <cell r="Q5487">
            <v>1</v>
          </cell>
          <cell r="R5487" t="str">
            <v>Année Philologique</v>
          </cell>
          <cell r="S5487" t="str">
            <v/>
          </cell>
        </row>
        <row r="5488">
          <cell r="E5488">
            <v>6219</v>
          </cell>
          <cell r="F5488" t="str">
            <v>Logins</v>
          </cell>
          <cell r="G5488" t="str">
            <v>201908</v>
          </cell>
          <cell r="H5488" t="str">
            <v xml:space="preserve">Ana Manzanares Ruiz </v>
          </cell>
          <cell r="I5488" t="str">
            <v/>
          </cell>
          <cell r="J5488" t="str">
            <v>Spain</v>
          </cell>
          <cell r="K5488">
            <v>5</v>
          </cell>
          <cell r="L5488" t="str">
            <v>Brepols Administrative Access</v>
          </cell>
          <cell r="M5488">
            <v>6</v>
          </cell>
          <cell r="N5488" t="str">
            <v>Brepols Administrative Access</v>
          </cell>
          <cell r="O5488" t="str">
            <v/>
          </cell>
          <cell r="P5488" t="str">
            <v/>
          </cell>
          <cell r="Q5488">
            <v>1</v>
          </cell>
          <cell r="R5488" t="str">
            <v>Année Philologique</v>
          </cell>
          <cell r="S5488" t="str">
            <v/>
          </cell>
        </row>
        <row r="5489">
          <cell r="E5489">
            <v>6219</v>
          </cell>
          <cell r="F5489" t="str">
            <v>Logins</v>
          </cell>
          <cell r="G5489" t="str">
            <v>201909</v>
          </cell>
          <cell r="H5489" t="str">
            <v xml:space="preserve">Ana Manzanares Ruiz </v>
          </cell>
          <cell r="I5489" t="str">
            <v/>
          </cell>
          <cell r="J5489" t="str">
            <v>Spain</v>
          </cell>
          <cell r="K5489">
            <v>5</v>
          </cell>
          <cell r="L5489" t="str">
            <v>Brepols Administrative Access</v>
          </cell>
          <cell r="M5489">
            <v>6</v>
          </cell>
          <cell r="N5489" t="str">
            <v>Brepols Administrative Access</v>
          </cell>
          <cell r="O5489" t="str">
            <v/>
          </cell>
          <cell r="P5489" t="str">
            <v/>
          </cell>
          <cell r="Q5489">
            <v>1</v>
          </cell>
          <cell r="R5489" t="str">
            <v>Année Philologique</v>
          </cell>
          <cell r="S5489" t="str">
            <v/>
          </cell>
        </row>
        <row r="5490">
          <cell r="E5490">
            <v>6219</v>
          </cell>
          <cell r="F5490" t="str">
            <v>Logins</v>
          </cell>
          <cell r="G5490" t="str">
            <v>201910</v>
          </cell>
          <cell r="H5490" t="str">
            <v xml:space="preserve">Ana Manzanares Ruiz </v>
          </cell>
          <cell r="I5490" t="str">
            <v/>
          </cell>
          <cell r="J5490" t="str">
            <v>Spain</v>
          </cell>
          <cell r="K5490">
            <v>5</v>
          </cell>
          <cell r="L5490" t="str">
            <v>Brepols Administrative Access</v>
          </cell>
          <cell r="M5490">
            <v>6</v>
          </cell>
          <cell r="N5490" t="str">
            <v>Brepols Administrative Access</v>
          </cell>
          <cell r="O5490" t="str">
            <v/>
          </cell>
          <cell r="P5490" t="str">
            <v/>
          </cell>
          <cell r="Q5490">
            <v>1</v>
          </cell>
          <cell r="R5490" t="str">
            <v>Année Philologique</v>
          </cell>
          <cell r="S5490" t="str">
            <v/>
          </cell>
        </row>
        <row r="5491">
          <cell r="E5491">
            <v>6219</v>
          </cell>
          <cell r="F5491" t="str">
            <v>Logins</v>
          </cell>
          <cell r="G5491" t="str">
            <v>201911</v>
          </cell>
          <cell r="H5491" t="str">
            <v xml:space="preserve">Ana Manzanares Ruiz </v>
          </cell>
          <cell r="I5491" t="str">
            <v/>
          </cell>
          <cell r="J5491" t="str">
            <v>Spain</v>
          </cell>
          <cell r="K5491">
            <v>5</v>
          </cell>
          <cell r="L5491" t="str">
            <v>Brepols Administrative Access</v>
          </cell>
          <cell r="M5491">
            <v>6</v>
          </cell>
          <cell r="N5491" t="str">
            <v>Brepols Administrative Access</v>
          </cell>
          <cell r="O5491" t="str">
            <v/>
          </cell>
          <cell r="P5491" t="str">
            <v/>
          </cell>
          <cell r="Q5491">
            <v>1</v>
          </cell>
          <cell r="R5491" t="str">
            <v>Année Philologique</v>
          </cell>
          <cell r="S5491" t="str">
            <v/>
          </cell>
        </row>
        <row r="5492">
          <cell r="E5492">
            <v>6219</v>
          </cell>
          <cell r="F5492" t="str">
            <v>Logins</v>
          </cell>
          <cell r="G5492" t="str">
            <v>201912</v>
          </cell>
          <cell r="H5492" t="str">
            <v xml:space="preserve">Ana Manzanares Ruiz </v>
          </cell>
          <cell r="I5492" t="str">
            <v/>
          </cell>
          <cell r="J5492" t="str">
            <v>Spain</v>
          </cell>
          <cell r="K5492">
            <v>5</v>
          </cell>
          <cell r="L5492" t="str">
            <v>Brepols Administrative Access</v>
          </cell>
          <cell r="M5492">
            <v>6</v>
          </cell>
          <cell r="N5492" t="str">
            <v>Brepols Administrative Access</v>
          </cell>
          <cell r="O5492" t="str">
            <v/>
          </cell>
          <cell r="P5492" t="str">
            <v/>
          </cell>
          <cell r="Q5492">
            <v>1</v>
          </cell>
          <cell r="R5492" t="str">
            <v>Année Philologique</v>
          </cell>
          <cell r="S5492" t="str">
            <v/>
          </cell>
        </row>
        <row r="5493">
          <cell r="E5493">
            <v>6220</v>
          </cell>
          <cell r="F5493" t="str">
            <v>Logins</v>
          </cell>
          <cell r="G5493" t="str">
            <v>201901</v>
          </cell>
          <cell r="H5493" t="str">
            <v>Fausto Montana</v>
          </cell>
          <cell r="I5493" t="str">
            <v/>
          </cell>
          <cell r="J5493" t="str">
            <v>Italy</v>
          </cell>
          <cell r="K5493">
            <v>5</v>
          </cell>
          <cell r="L5493" t="str">
            <v>Brepols Administrative Access</v>
          </cell>
          <cell r="M5493">
            <v>6</v>
          </cell>
          <cell r="N5493" t="str">
            <v>Brepols Administrative Access</v>
          </cell>
          <cell r="O5493" t="str">
            <v/>
          </cell>
          <cell r="P5493" t="str">
            <v/>
          </cell>
          <cell r="Q5493">
            <v>1</v>
          </cell>
          <cell r="R5493" t="str">
            <v>Année Philologique</v>
          </cell>
          <cell r="S5493" t="str">
            <v/>
          </cell>
        </row>
        <row r="5494">
          <cell r="E5494">
            <v>6220</v>
          </cell>
          <cell r="F5494" t="str">
            <v>Logins</v>
          </cell>
          <cell r="G5494" t="str">
            <v>201902</v>
          </cell>
          <cell r="H5494" t="str">
            <v>Fausto Montana</v>
          </cell>
          <cell r="I5494" t="str">
            <v/>
          </cell>
          <cell r="J5494" t="str">
            <v>Italy</v>
          </cell>
          <cell r="K5494">
            <v>5</v>
          </cell>
          <cell r="L5494" t="str">
            <v>Brepols Administrative Access</v>
          </cell>
          <cell r="M5494">
            <v>6</v>
          </cell>
          <cell r="N5494" t="str">
            <v>Brepols Administrative Access</v>
          </cell>
          <cell r="O5494" t="str">
            <v/>
          </cell>
          <cell r="P5494" t="str">
            <v/>
          </cell>
          <cell r="Q5494">
            <v>1</v>
          </cell>
          <cell r="R5494" t="str">
            <v>Année Philologique</v>
          </cell>
          <cell r="S5494" t="str">
            <v/>
          </cell>
        </row>
        <row r="5495">
          <cell r="E5495">
            <v>6220</v>
          </cell>
          <cell r="F5495" t="str">
            <v>Logins</v>
          </cell>
          <cell r="G5495" t="str">
            <v>201903</v>
          </cell>
          <cell r="H5495" t="str">
            <v>Fausto Montana</v>
          </cell>
          <cell r="I5495" t="str">
            <v/>
          </cell>
          <cell r="J5495" t="str">
            <v>Italy</v>
          </cell>
          <cell r="K5495">
            <v>5</v>
          </cell>
          <cell r="L5495" t="str">
            <v>Brepols Administrative Access</v>
          </cell>
          <cell r="M5495">
            <v>6</v>
          </cell>
          <cell r="N5495" t="str">
            <v>Brepols Administrative Access</v>
          </cell>
          <cell r="O5495" t="str">
            <v/>
          </cell>
          <cell r="P5495" t="str">
            <v/>
          </cell>
          <cell r="Q5495">
            <v>1</v>
          </cell>
          <cell r="R5495" t="str">
            <v>Année Philologique</v>
          </cell>
          <cell r="S5495" t="str">
            <v/>
          </cell>
        </row>
        <row r="5496">
          <cell r="E5496">
            <v>6220</v>
          </cell>
          <cell r="F5496" t="str">
            <v>Logins</v>
          </cell>
          <cell r="G5496" t="str">
            <v>201904</v>
          </cell>
          <cell r="H5496" t="str">
            <v>Fausto Montana</v>
          </cell>
          <cell r="I5496" t="str">
            <v/>
          </cell>
          <cell r="J5496" t="str">
            <v>Italy</v>
          </cell>
          <cell r="K5496">
            <v>5</v>
          </cell>
          <cell r="L5496" t="str">
            <v>Brepols Administrative Access</v>
          </cell>
          <cell r="M5496">
            <v>6</v>
          </cell>
          <cell r="N5496" t="str">
            <v>Brepols Administrative Access</v>
          </cell>
          <cell r="O5496" t="str">
            <v/>
          </cell>
          <cell r="P5496" t="str">
            <v/>
          </cell>
          <cell r="Q5496">
            <v>1</v>
          </cell>
          <cell r="R5496" t="str">
            <v>Année Philologique</v>
          </cell>
          <cell r="S5496" t="str">
            <v/>
          </cell>
        </row>
        <row r="5497">
          <cell r="E5497">
            <v>6220</v>
          </cell>
          <cell r="F5497" t="str">
            <v>Logins</v>
          </cell>
          <cell r="G5497" t="str">
            <v>201907</v>
          </cell>
          <cell r="H5497" t="str">
            <v>Fausto Montana</v>
          </cell>
          <cell r="I5497" t="str">
            <v/>
          </cell>
          <cell r="J5497" t="str">
            <v>Italy</v>
          </cell>
          <cell r="K5497">
            <v>5</v>
          </cell>
          <cell r="L5497" t="str">
            <v>Brepols Administrative Access</v>
          </cell>
          <cell r="M5497">
            <v>6</v>
          </cell>
          <cell r="N5497" t="str">
            <v>Brepols Administrative Access</v>
          </cell>
          <cell r="O5497" t="str">
            <v/>
          </cell>
          <cell r="P5497" t="str">
            <v/>
          </cell>
          <cell r="Q5497">
            <v>1</v>
          </cell>
          <cell r="R5497" t="str">
            <v>Année Philologique</v>
          </cell>
          <cell r="S5497" t="str">
            <v/>
          </cell>
        </row>
        <row r="5498">
          <cell r="E5498">
            <v>6220</v>
          </cell>
          <cell r="F5498" t="str">
            <v>Logins</v>
          </cell>
          <cell r="G5498" t="str">
            <v>201908</v>
          </cell>
          <cell r="H5498" t="str">
            <v>Fausto Montana</v>
          </cell>
          <cell r="I5498" t="str">
            <v/>
          </cell>
          <cell r="J5498" t="str">
            <v>Italy</v>
          </cell>
          <cell r="K5498">
            <v>5</v>
          </cell>
          <cell r="L5498" t="str">
            <v>Brepols Administrative Access</v>
          </cell>
          <cell r="M5498">
            <v>6</v>
          </cell>
          <cell r="N5498" t="str">
            <v>Brepols Administrative Access</v>
          </cell>
          <cell r="O5498" t="str">
            <v/>
          </cell>
          <cell r="P5498" t="str">
            <v/>
          </cell>
          <cell r="Q5498">
            <v>1</v>
          </cell>
          <cell r="R5498" t="str">
            <v>Année Philologique</v>
          </cell>
          <cell r="S5498" t="str">
            <v/>
          </cell>
        </row>
        <row r="5499">
          <cell r="E5499">
            <v>6220</v>
          </cell>
          <cell r="F5499" t="str">
            <v>Logins</v>
          </cell>
          <cell r="G5499" t="str">
            <v>201909</v>
          </cell>
          <cell r="H5499" t="str">
            <v>Fausto Montana</v>
          </cell>
          <cell r="I5499" t="str">
            <v/>
          </cell>
          <cell r="J5499" t="str">
            <v>Italy</v>
          </cell>
          <cell r="K5499">
            <v>5</v>
          </cell>
          <cell r="L5499" t="str">
            <v>Brepols Administrative Access</v>
          </cell>
          <cell r="M5499">
            <v>6</v>
          </cell>
          <cell r="N5499" t="str">
            <v>Brepols Administrative Access</v>
          </cell>
          <cell r="O5499" t="str">
            <v/>
          </cell>
          <cell r="P5499" t="str">
            <v/>
          </cell>
          <cell r="Q5499">
            <v>1</v>
          </cell>
          <cell r="R5499" t="str">
            <v>Année Philologique</v>
          </cell>
          <cell r="S5499" t="str">
            <v/>
          </cell>
        </row>
        <row r="5500">
          <cell r="E5500">
            <v>6220</v>
          </cell>
          <cell r="F5500" t="str">
            <v>Logins</v>
          </cell>
          <cell r="G5500" t="str">
            <v>201910</v>
          </cell>
          <cell r="H5500" t="str">
            <v>Fausto Montana</v>
          </cell>
          <cell r="I5500" t="str">
            <v/>
          </cell>
          <cell r="J5500" t="str">
            <v>Italy</v>
          </cell>
          <cell r="K5500">
            <v>5</v>
          </cell>
          <cell r="L5500" t="str">
            <v>Brepols Administrative Access</v>
          </cell>
          <cell r="M5500">
            <v>6</v>
          </cell>
          <cell r="N5500" t="str">
            <v>Brepols Administrative Access</v>
          </cell>
          <cell r="O5500" t="str">
            <v/>
          </cell>
          <cell r="P5500" t="str">
            <v/>
          </cell>
          <cell r="Q5500">
            <v>1</v>
          </cell>
          <cell r="R5500" t="str">
            <v>Année Philologique</v>
          </cell>
          <cell r="S5500" t="str">
            <v/>
          </cell>
        </row>
        <row r="5501">
          <cell r="E5501">
            <v>6220</v>
          </cell>
          <cell r="F5501" t="str">
            <v>Logins</v>
          </cell>
          <cell r="G5501" t="str">
            <v>201911</v>
          </cell>
          <cell r="H5501" t="str">
            <v>Fausto Montana</v>
          </cell>
          <cell r="I5501" t="str">
            <v/>
          </cell>
          <cell r="J5501" t="str">
            <v>Italy</v>
          </cell>
          <cell r="K5501">
            <v>5</v>
          </cell>
          <cell r="L5501" t="str">
            <v>Brepols Administrative Access</v>
          </cell>
          <cell r="M5501">
            <v>6</v>
          </cell>
          <cell r="N5501" t="str">
            <v>Brepols Administrative Access</v>
          </cell>
          <cell r="O5501" t="str">
            <v/>
          </cell>
          <cell r="P5501" t="str">
            <v/>
          </cell>
          <cell r="Q5501">
            <v>1</v>
          </cell>
          <cell r="R5501" t="str">
            <v>Année Philologique</v>
          </cell>
          <cell r="S5501" t="str">
            <v/>
          </cell>
        </row>
        <row r="5502">
          <cell r="E5502">
            <v>6220</v>
          </cell>
          <cell r="F5502" t="str">
            <v>Logins</v>
          </cell>
          <cell r="G5502" t="str">
            <v>201912</v>
          </cell>
          <cell r="H5502" t="str">
            <v>Fausto Montana</v>
          </cell>
          <cell r="I5502" t="str">
            <v/>
          </cell>
          <cell r="J5502" t="str">
            <v>Italy</v>
          </cell>
          <cell r="K5502">
            <v>5</v>
          </cell>
          <cell r="L5502" t="str">
            <v>Brepols Administrative Access</v>
          </cell>
          <cell r="M5502">
            <v>6</v>
          </cell>
          <cell r="N5502" t="str">
            <v>Brepols Administrative Access</v>
          </cell>
          <cell r="O5502" t="str">
            <v/>
          </cell>
          <cell r="P5502" t="str">
            <v/>
          </cell>
          <cell r="Q5502">
            <v>1</v>
          </cell>
          <cell r="R5502" t="str">
            <v>Année Philologique</v>
          </cell>
          <cell r="S5502" t="str">
            <v/>
          </cell>
        </row>
        <row r="5503">
          <cell r="E5503">
            <v>6221</v>
          </cell>
          <cell r="F5503" t="str">
            <v>Logins</v>
          </cell>
          <cell r="G5503" t="str">
            <v>201901</v>
          </cell>
          <cell r="H5503" t="str">
            <v>Camillo Neri</v>
          </cell>
          <cell r="I5503" t="str">
            <v/>
          </cell>
          <cell r="J5503" t="str">
            <v>Italy</v>
          </cell>
          <cell r="K5503">
            <v>5</v>
          </cell>
          <cell r="L5503" t="str">
            <v>Brepols Administrative Access</v>
          </cell>
          <cell r="M5503">
            <v>6</v>
          </cell>
          <cell r="N5503" t="str">
            <v>Brepols Administrative Access</v>
          </cell>
          <cell r="O5503" t="str">
            <v/>
          </cell>
          <cell r="P5503" t="str">
            <v/>
          </cell>
          <cell r="Q5503">
            <v>1</v>
          </cell>
          <cell r="R5503" t="str">
            <v>Année Philologique</v>
          </cell>
          <cell r="S5503" t="str">
            <v/>
          </cell>
        </row>
        <row r="5504">
          <cell r="E5504">
            <v>6221</v>
          </cell>
          <cell r="F5504" t="str">
            <v>Logins</v>
          </cell>
          <cell r="G5504" t="str">
            <v>201902</v>
          </cell>
          <cell r="H5504" t="str">
            <v>Camillo Neri</v>
          </cell>
          <cell r="I5504" t="str">
            <v/>
          </cell>
          <cell r="J5504" t="str">
            <v>Italy</v>
          </cell>
          <cell r="K5504">
            <v>5</v>
          </cell>
          <cell r="L5504" t="str">
            <v>Brepols Administrative Access</v>
          </cell>
          <cell r="M5504">
            <v>6</v>
          </cell>
          <cell r="N5504" t="str">
            <v>Brepols Administrative Access</v>
          </cell>
          <cell r="O5504" t="str">
            <v/>
          </cell>
          <cell r="P5504" t="str">
            <v/>
          </cell>
          <cell r="Q5504">
            <v>1</v>
          </cell>
          <cell r="R5504" t="str">
            <v>Année Philologique</v>
          </cell>
          <cell r="S5504" t="str">
            <v/>
          </cell>
        </row>
        <row r="5505">
          <cell r="E5505">
            <v>6221</v>
          </cell>
          <cell r="F5505" t="str">
            <v>Logins</v>
          </cell>
          <cell r="G5505" t="str">
            <v>201903</v>
          </cell>
          <cell r="H5505" t="str">
            <v>Camillo Neri</v>
          </cell>
          <cell r="I5505" t="str">
            <v/>
          </cell>
          <cell r="J5505" t="str">
            <v>Italy</v>
          </cell>
          <cell r="K5505">
            <v>5</v>
          </cell>
          <cell r="L5505" t="str">
            <v>Brepols Administrative Access</v>
          </cell>
          <cell r="M5505">
            <v>6</v>
          </cell>
          <cell r="N5505" t="str">
            <v>Brepols Administrative Access</v>
          </cell>
          <cell r="O5505" t="str">
            <v/>
          </cell>
          <cell r="P5505" t="str">
            <v/>
          </cell>
          <cell r="Q5505">
            <v>1</v>
          </cell>
          <cell r="R5505" t="str">
            <v>Année Philologique</v>
          </cell>
          <cell r="S5505" t="str">
            <v/>
          </cell>
        </row>
        <row r="5506">
          <cell r="E5506">
            <v>6221</v>
          </cell>
          <cell r="F5506" t="str">
            <v>Logins</v>
          </cell>
          <cell r="G5506" t="str">
            <v>201904</v>
          </cell>
          <cell r="H5506" t="str">
            <v>Camillo Neri</v>
          </cell>
          <cell r="I5506" t="str">
            <v/>
          </cell>
          <cell r="J5506" t="str">
            <v>Italy</v>
          </cell>
          <cell r="K5506">
            <v>5</v>
          </cell>
          <cell r="L5506" t="str">
            <v>Brepols Administrative Access</v>
          </cell>
          <cell r="M5506">
            <v>6</v>
          </cell>
          <cell r="N5506" t="str">
            <v>Brepols Administrative Access</v>
          </cell>
          <cell r="O5506" t="str">
            <v/>
          </cell>
          <cell r="P5506" t="str">
            <v/>
          </cell>
          <cell r="Q5506">
            <v>1</v>
          </cell>
          <cell r="R5506" t="str">
            <v>Année Philologique</v>
          </cell>
          <cell r="S5506" t="str">
            <v/>
          </cell>
        </row>
        <row r="5507">
          <cell r="E5507">
            <v>6221</v>
          </cell>
          <cell r="F5507" t="str">
            <v>Logins</v>
          </cell>
          <cell r="G5507" t="str">
            <v>201905</v>
          </cell>
          <cell r="H5507" t="str">
            <v>Camillo Neri</v>
          </cell>
          <cell r="I5507" t="str">
            <v/>
          </cell>
          <cell r="J5507" t="str">
            <v>Italy</v>
          </cell>
          <cell r="K5507">
            <v>5</v>
          </cell>
          <cell r="L5507" t="str">
            <v>Brepols Administrative Access</v>
          </cell>
          <cell r="M5507">
            <v>6</v>
          </cell>
          <cell r="N5507" t="str">
            <v>Brepols Administrative Access</v>
          </cell>
          <cell r="O5507" t="str">
            <v/>
          </cell>
          <cell r="P5507" t="str">
            <v/>
          </cell>
          <cell r="Q5507">
            <v>1</v>
          </cell>
          <cell r="R5507" t="str">
            <v>Année Philologique</v>
          </cell>
          <cell r="S5507" t="str">
            <v/>
          </cell>
        </row>
        <row r="5508">
          <cell r="E5508">
            <v>6221</v>
          </cell>
          <cell r="F5508" t="str">
            <v>Logins</v>
          </cell>
          <cell r="G5508" t="str">
            <v>201906</v>
          </cell>
          <cell r="H5508" t="str">
            <v>Camillo Neri</v>
          </cell>
          <cell r="I5508" t="str">
            <v/>
          </cell>
          <cell r="J5508" t="str">
            <v>Italy</v>
          </cell>
          <cell r="K5508">
            <v>5</v>
          </cell>
          <cell r="L5508" t="str">
            <v>Brepols Administrative Access</v>
          </cell>
          <cell r="M5508">
            <v>6</v>
          </cell>
          <cell r="N5508" t="str">
            <v>Brepols Administrative Access</v>
          </cell>
          <cell r="O5508" t="str">
            <v/>
          </cell>
          <cell r="P5508" t="str">
            <v/>
          </cell>
          <cell r="Q5508">
            <v>1</v>
          </cell>
          <cell r="R5508" t="str">
            <v>Année Philologique</v>
          </cell>
          <cell r="S5508" t="str">
            <v/>
          </cell>
        </row>
        <row r="5509">
          <cell r="E5509">
            <v>6221</v>
          </cell>
          <cell r="F5509" t="str">
            <v>Logins</v>
          </cell>
          <cell r="G5509" t="str">
            <v>201907</v>
          </cell>
          <cell r="H5509" t="str">
            <v>Camillo Neri</v>
          </cell>
          <cell r="I5509" t="str">
            <v/>
          </cell>
          <cell r="J5509" t="str">
            <v>Italy</v>
          </cell>
          <cell r="K5509">
            <v>5</v>
          </cell>
          <cell r="L5509" t="str">
            <v>Brepols Administrative Access</v>
          </cell>
          <cell r="M5509">
            <v>6</v>
          </cell>
          <cell r="N5509" t="str">
            <v>Brepols Administrative Access</v>
          </cell>
          <cell r="O5509" t="str">
            <v/>
          </cell>
          <cell r="P5509" t="str">
            <v/>
          </cell>
          <cell r="Q5509">
            <v>1</v>
          </cell>
          <cell r="R5509" t="str">
            <v>Année Philologique</v>
          </cell>
          <cell r="S5509" t="str">
            <v/>
          </cell>
        </row>
        <row r="5510">
          <cell r="E5510">
            <v>6221</v>
          </cell>
          <cell r="F5510" t="str">
            <v>Logins</v>
          </cell>
          <cell r="G5510" t="str">
            <v>201908</v>
          </cell>
          <cell r="H5510" t="str">
            <v>Camillo Neri</v>
          </cell>
          <cell r="I5510" t="str">
            <v/>
          </cell>
          <cell r="J5510" t="str">
            <v>Italy</v>
          </cell>
          <cell r="K5510">
            <v>5</v>
          </cell>
          <cell r="L5510" t="str">
            <v>Brepols Administrative Access</v>
          </cell>
          <cell r="M5510">
            <v>6</v>
          </cell>
          <cell r="N5510" t="str">
            <v>Brepols Administrative Access</v>
          </cell>
          <cell r="O5510" t="str">
            <v/>
          </cell>
          <cell r="P5510" t="str">
            <v/>
          </cell>
          <cell r="Q5510">
            <v>1</v>
          </cell>
          <cell r="R5510" t="str">
            <v>Année Philologique</v>
          </cell>
          <cell r="S5510" t="str">
            <v/>
          </cell>
        </row>
        <row r="5511">
          <cell r="E5511">
            <v>6221</v>
          </cell>
          <cell r="F5511" t="str">
            <v>Logins</v>
          </cell>
          <cell r="G5511" t="str">
            <v>201909</v>
          </cell>
          <cell r="H5511" t="str">
            <v>Camillo Neri</v>
          </cell>
          <cell r="I5511" t="str">
            <v/>
          </cell>
          <cell r="J5511" t="str">
            <v>Italy</v>
          </cell>
          <cell r="K5511">
            <v>5</v>
          </cell>
          <cell r="L5511" t="str">
            <v>Brepols Administrative Access</v>
          </cell>
          <cell r="M5511">
            <v>6</v>
          </cell>
          <cell r="N5511" t="str">
            <v>Brepols Administrative Access</v>
          </cell>
          <cell r="O5511" t="str">
            <v/>
          </cell>
          <cell r="P5511" t="str">
            <v/>
          </cell>
          <cell r="Q5511">
            <v>1</v>
          </cell>
          <cell r="R5511" t="str">
            <v>Année Philologique</v>
          </cell>
          <cell r="S5511" t="str">
            <v/>
          </cell>
        </row>
        <row r="5512">
          <cell r="E5512">
            <v>6221</v>
          </cell>
          <cell r="F5512" t="str">
            <v>Logins</v>
          </cell>
          <cell r="G5512" t="str">
            <v>201910</v>
          </cell>
          <cell r="H5512" t="str">
            <v>Camillo Neri</v>
          </cell>
          <cell r="I5512" t="str">
            <v/>
          </cell>
          <cell r="J5512" t="str">
            <v>Italy</v>
          </cell>
          <cell r="K5512">
            <v>5</v>
          </cell>
          <cell r="L5512" t="str">
            <v>Brepols Administrative Access</v>
          </cell>
          <cell r="M5512">
            <v>6</v>
          </cell>
          <cell r="N5512" t="str">
            <v>Brepols Administrative Access</v>
          </cell>
          <cell r="O5512" t="str">
            <v/>
          </cell>
          <cell r="P5512" t="str">
            <v/>
          </cell>
          <cell r="Q5512">
            <v>1</v>
          </cell>
          <cell r="R5512" t="str">
            <v>Année Philologique</v>
          </cell>
          <cell r="S5512" t="str">
            <v/>
          </cell>
        </row>
        <row r="5513">
          <cell r="E5513">
            <v>6221</v>
          </cell>
          <cell r="F5513" t="str">
            <v>Logins</v>
          </cell>
          <cell r="G5513" t="str">
            <v>201911</v>
          </cell>
          <cell r="H5513" t="str">
            <v>Camillo Neri</v>
          </cell>
          <cell r="I5513" t="str">
            <v/>
          </cell>
          <cell r="J5513" t="str">
            <v>Italy</v>
          </cell>
          <cell r="K5513">
            <v>5</v>
          </cell>
          <cell r="L5513" t="str">
            <v>Brepols Administrative Access</v>
          </cell>
          <cell r="M5513">
            <v>6</v>
          </cell>
          <cell r="N5513" t="str">
            <v>Brepols Administrative Access</v>
          </cell>
          <cell r="O5513" t="str">
            <v/>
          </cell>
          <cell r="P5513" t="str">
            <v/>
          </cell>
          <cell r="Q5513">
            <v>1</v>
          </cell>
          <cell r="R5513" t="str">
            <v>Année Philologique</v>
          </cell>
          <cell r="S5513" t="str">
            <v/>
          </cell>
        </row>
        <row r="5514">
          <cell r="E5514">
            <v>6221</v>
          </cell>
          <cell r="F5514" t="str">
            <v>Logins</v>
          </cell>
          <cell r="G5514" t="str">
            <v>201912</v>
          </cell>
          <cell r="H5514" t="str">
            <v>Camillo Neri</v>
          </cell>
          <cell r="I5514" t="str">
            <v/>
          </cell>
          <cell r="J5514" t="str">
            <v>Italy</v>
          </cell>
          <cell r="K5514">
            <v>5</v>
          </cell>
          <cell r="L5514" t="str">
            <v>Brepols Administrative Access</v>
          </cell>
          <cell r="M5514">
            <v>6</v>
          </cell>
          <cell r="N5514" t="str">
            <v>Brepols Administrative Access</v>
          </cell>
          <cell r="O5514" t="str">
            <v/>
          </cell>
          <cell r="P5514" t="str">
            <v/>
          </cell>
          <cell r="Q5514">
            <v>1</v>
          </cell>
          <cell r="R5514" t="str">
            <v>Année Philologique</v>
          </cell>
          <cell r="S5514" t="str">
            <v/>
          </cell>
        </row>
        <row r="5515">
          <cell r="E5515">
            <v>6223</v>
          </cell>
          <cell r="F5515" t="str">
            <v>Logins</v>
          </cell>
          <cell r="G5515" t="str">
            <v>201901</v>
          </cell>
          <cell r="H5515" t="str">
            <v>Lara Pagani</v>
          </cell>
          <cell r="I5515" t="str">
            <v/>
          </cell>
          <cell r="J5515" t="str">
            <v>Italy</v>
          </cell>
          <cell r="K5515">
            <v>5</v>
          </cell>
          <cell r="L5515" t="str">
            <v>Brepols Administrative Access</v>
          </cell>
          <cell r="M5515">
            <v>6</v>
          </cell>
          <cell r="N5515" t="str">
            <v>Brepols Administrative Access</v>
          </cell>
          <cell r="O5515" t="str">
            <v/>
          </cell>
          <cell r="P5515" t="str">
            <v/>
          </cell>
          <cell r="Q5515">
            <v>1</v>
          </cell>
          <cell r="R5515" t="str">
            <v>Année Philologique</v>
          </cell>
          <cell r="S5515" t="str">
            <v/>
          </cell>
        </row>
        <row r="5516">
          <cell r="E5516">
            <v>6223</v>
          </cell>
          <cell r="F5516" t="str">
            <v>Logins</v>
          </cell>
          <cell r="G5516" t="str">
            <v>201902</v>
          </cell>
          <cell r="H5516" t="str">
            <v>Lara Pagani</v>
          </cell>
          <cell r="I5516" t="str">
            <v/>
          </cell>
          <cell r="J5516" t="str">
            <v>Italy</v>
          </cell>
          <cell r="K5516">
            <v>5</v>
          </cell>
          <cell r="L5516" t="str">
            <v>Brepols Administrative Access</v>
          </cell>
          <cell r="M5516">
            <v>6</v>
          </cell>
          <cell r="N5516" t="str">
            <v>Brepols Administrative Access</v>
          </cell>
          <cell r="O5516" t="str">
            <v/>
          </cell>
          <cell r="P5516" t="str">
            <v/>
          </cell>
          <cell r="Q5516">
            <v>1</v>
          </cell>
          <cell r="R5516" t="str">
            <v>Année Philologique</v>
          </cell>
          <cell r="S5516" t="str">
            <v/>
          </cell>
        </row>
        <row r="5517">
          <cell r="E5517">
            <v>6223</v>
          </cell>
          <cell r="F5517" t="str">
            <v>Logins</v>
          </cell>
          <cell r="G5517" t="str">
            <v>201903</v>
          </cell>
          <cell r="H5517" t="str">
            <v>Lara Pagani</v>
          </cell>
          <cell r="I5517" t="str">
            <v/>
          </cell>
          <cell r="J5517" t="str">
            <v>Italy</v>
          </cell>
          <cell r="K5517">
            <v>5</v>
          </cell>
          <cell r="L5517" t="str">
            <v>Brepols Administrative Access</v>
          </cell>
          <cell r="M5517">
            <v>6</v>
          </cell>
          <cell r="N5517" t="str">
            <v>Brepols Administrative Access</v>
          </cell>
          <cell r="O5517" t="str">
            <v/>
          </cell>
          <cell r="P5517" t="str">
            <v/>
          </cell>
          <cell r="Q5517">
            <v>1</v>
          </cell>
          <cell r="R5517" t="str">
            <v>Année Philologique</v>
          </cell>
          <cell r="S5517" t="str">
            <v/>
          </cell>
        </row>
        <row r="5518">
          <cell r="E5518">
            <v>6223</v>
          </cell>
          <cell r="F5518" t="str">
            <v>Logins</v>
          </cell>
          <cell r="G5518" t="str">
            <v>201904</v>
          </cell>
          <cell r="H5518" t="str">
            <v>Lara Pagani</v>
          </cell>
          <cell r="I5518" t="str">
            <v/>
          </cell>
          <cell r="J5518" t="str">
            <v>Italy</v>
          </cell>
          <cell r="K5518">
            <v>5</v>
          </cell>
          <cell r="L5518" t="str">
            <v>Brepols Administrative Access</v>
          </cell>
          <cell r="M5518">
            <v>6</v>
          </cell>
          <cell r="N5518" t="str">
            <v>Brepols Administrative Access</v>
          </cell>
          <cell r="O5518" t="str">
            <v/>
          </cell>
          <cell r="P5518" t="str">
            <v/>
          </cell>
          <cell r="Q5518">
            <v>1</v>
          </cell>
          <cell r="R5518" t="str">
            <v>Année Philologique</v>
          </cell>
          <cell r="S5518" t="str">
            <v/>
          </cell>
        </row>
        <row r="5519">
          <cell r="E5519">
            <v>6223</v>
          </cell>
          <cell r="F5519" t="str">
            <v>Logins</v>
          </cell>
          <cell r="G5519" t="str">
            <v>201905</v>
          </cell>
          <cell r="H5519" t="str">
            <v>Lara Pagani</v>
          </cell>
          <cell r="I5519" t="str">
            <v/>
          </cell>
          <cell r="J5519" t="str">
            <v>Italy</v>
          </cell>
          <cell r="K5519">
            <v>5</v>
          </cell>
          <cell r="L5519" t="str">
            <v>Brepols Administrative Access</v>
          </cell>
          <cell r="M5519">
            <v>6</v>
          </cell>
          <cell r="N5519" t="str">
            <v>Brepols Administrative Access</v>
          </cell>
          <cell r="O5519" t="str">
            <v/>
          </cell>
          <cell r="P5519" t="str">
            <v/>
          </cell>
          <cell r="Q5519">
            <v>1</v>
          </cell>
          <cell r="R5519" t="str">
            <v>Année Philologique</v>
          </cell>
          <cell r="S5519" t="str">
            <v/>
          </cell>
        </row>
        <row r="5520">
          <cell r="E5520">
            <v>6223</v>
          </cell>
          <cell r="F5520" t="str">
            <v>Logins</v>
          </cell>
          <cell r="G5520" t="str">
            <v>201906</v>
          </cell>
          <cell r="H5520" t="str">
            <v>Lara Pagani</v>
          </cell>
          <cell r="I5520" t="str">
            <v/>
          </cell>
          <cell r="J5520" t="str">
            <v>Italy</v>
          </cell>
          <cell r="K5520">
            <v>5</v>
          </cell>
          <cell r="L5520" t="str">
            <v>Brepols Administrative Access</v>
          </cell>
          <cell r="M5520">
            <v>6</v>
          </cell>
          <cell r="N5520" t="str">
            <v>Brepols Administrative Access</v>
          </cell>
          <cell r="O5520" t="str">
            <v/>
          </cell>
          <cell r="P5520" t="str">
            <v/>
          </cell>
          <cell r="Q5520">
            <v>1</v>
          </cell>
          <cell r="R5520" t="str">
            <v>Année Philologique</v>
          </cell>
          <cell r="S5520" t="str">
            <v/>
          </cell>
        </row>
        <row r="5521">
          <cell r="E5521">
            <v>6223</v>
          </cell>
          <cell r="F5521" t="str">
            <v>Logins</v>
          </cell>
          <cell r="G5521" t="str">
            <v>201907</v>
          </cell>
          <cell r="H5521" t="str">
            <v>Lara Pagani</v>
          </cell>
          <cell r="I5521" t="str">
            <v/>
          </cell>
          <cell r="J5521" t="str">
            <v>Italy</v>
          </cell>
          <cell r="K5521">
            <v>5</v>
          </cell>
          <cell r="L5521" t="str">
            <v>Brepols Administrative Access</v>
          </cell>
          <cell r="M5521">
            <v>6</v>
          </cell>
          <cell r="N5521" t="str">
            <v>Brepols Administrative Access</v>
          </cell>
          <cell r="O5521" t="str">
            <v/>
          </cell>
          <cell r="P5521" t="str">
            <v/>
          </cell>
          <cell r="Q5521">
            <v>1</v>
          </cell>
          <cell r="R5521" t="str">
            <v>Année Philologique</v>
          </cell>
          <cell r="S5521" t="str">
            <v/>
          </cell>
        </row>
        <row r="5522">
          <cell r="E5522">
            <v>6223</v>
          </cell>
          <cell r="F5522" t="str">
            <v>Logins</v>
          </cell>
          <cell r="G5522" t="str">
            <v>201908</v>
          </cell>
          <cell r="H5522" t="str">
            <v>Lara Pagani</v>
          </cell>
          <cell r="I5522" t="str">
            <v/>
          </cell>
          <cell r="J5522" t="str">
            <v>Italy</v>
          </cell>
          <cell r="K5522">
            <v>5</v>
          </cell>
          <cell r="L5522" t="str">
            <v>Brepols Administrative Access</v>
          </cell>
          <cell r="M5522">
            <v>6</v>
          </cell>
          <cell r="N5522" t="str">
            <v>Brepols Administrative Access</v>
          </cell>
          <cell r="O5522" t="str">
            <v/>
          </cell>
          <cell r="P5522" t="str">
            <v/>
          </cell>
          <cell r="Q5522">
            <v>1</v>
          </cell>
          <cell r="R5522" t="str">
            <v>Année Philologique</v>
          </cell>
          <cell r="S5522" t="str">
            <v/>
          </cell>
        </row>
        <row r="5523">
          <cell r="E5523">
            <v>6223</v>
          </cell>
          <cell r="F5523" t="str">
            <v>Logins</v>
          </cell>
          <cell r="G5523" t="str">
            <v>201909</v>
          </cell>
          <cell r="H5523" t="str">
            <v>Lara Pagani</v>
          </cell>
          <cell r="I5523" t="str">
            <v/>
          </cell>
          <cell r="J5523" t="str">
            <v>Italy</v>
          </cell>
          <cell r="K5523">
            <v>5</v>
          </cell>
          <cell r="L5523" t="str">
            <v>Brepols Administrative Access</v>
          </cell>
          <cell r="M5523">
            <v>6</v>
          </cell>
          <cell r="N5523" t="str">
            <v>Brepols Administrative Access</v>
          </cell>
          <cell r="O5523" t="str">
            <v/>
          </cell>
          <cell r="P5523" t="str">
            <v/>
          </cell>
          <cell r="Q5523">
            <v>1</v>
          </cell>
          <cell r="R5523" t="str">
            <v>Année Philologique</v>
          </cell>
          <cell r="S5523" t="str">
            <v/>
          </cell>
        </row>
        <row r="5524">
          <cell r="E5524">
            <v>6223</v>
          </cell>
          <cell r="F5524" t="str">
            <v>Logins</v>
          </cell>
          <cell r="G5524" t="str">
            <v>201910</v>
          </cell>
          <cell r="H5524" t="str">
            <v>Lara Pagani</v>
          </cell>
          <cell r="I5524" t="str">
            <v/>
          </cell>
          <cell r="J5524" t="str">
            <v>Italy</v>
          </cell>
          <cell r="K5524">
            <v>5</v>
          </cell>
          <cell r="L5524" t="str">
            <v>Brepols Administrative Access</v>
          </cell>
          <cell r="M5524">
            <v>6</v>
          </cell>
          <cell r="N5524" t="str">
            <v>Brepols Administrative Access</v>
          </cell>
          <cell r="O5524" t="str">
            <v/>
          </cell>
          <cell r="P5524" t="str">
            <v/>
          </cell>
          <cell r="Q5524">
            <v>1</v>
          </cell>
          <cell r="R5524" t="str">
            <v>Année Philologique</v>
          </cell>
          <cell r="S5524" t="str">
            <v/>
          </cell>
        </row>
        <row r="5525">
          <cell r="E5525">
            <v>6223</v>
          </cell>
          <cell r="F5525" t="str">
            <v>Logins</v>
          </cell>
          <cell r="G5525" t="str">
            <v>201911</v>
          </cell>
          <cell r="H5525" t="str">
            <v>Lara Pagani</v>
          </cell>
          <cell r="I5525" t="str">
            <v/>
          </cell>
          <cell r="J5525" t="str">
            <v>Italy</v>
          </cell>
          <cell r="K5525">
            <v>5</v>
          </cell>
          <cell r="L5525" t="str">
            <v>Brepols Administrative Access</v>
          </cell>
          <cell r="M5525">
            <v>6</v>
          </cell>
          <cell r="N5525" t="str">
            <v>Brepols Administrative Access</v>
          </cell>
          <cell r="O5525" t="str">
            <v/>
          </cell>
          <cell r="P5525" t="str">
            <v/>
          </cell>
          <cell r="Q5525">
            <v>1</v>
          </cell>
          <cell r="R5525" t="str">
            <v>Année Philologique</v>
          </cell>
          <cell r="S5525" t="str">
            <v/>
          </cell>
        </row>
        <row r="5526">
          <cell r="E5526">
            <v>6223</v>
          </cell>
          <cell r="F5526" t="str">
            <v>Logins</v>
          </cell>
          <cell r="G5526" t="str">
            <v>201912</v>
          </cell>
          <cell r="H5526" t="str">
            <v>Lara Pagani</v>
          </cell>
          <cell r="I5526" t="str">
            <v/>
          </cell>
          <cell r="J5526" t="str">
            <v>Italy</v>
          </cell>
          <cell r="K5526">
            <v>5</v>
          </cell>
          <cell r="L5526" t="str">
            <v>Brepols Administrative Access</v>
          </cell>
          <cell r="M5526">
            <v>6</v>
          </cell>
          <cell r="N5526" t="str">
            <v>Brepols Administrative Access</v>
          </cell>
          <cell r="O5526" t="str">
            <v/>
          </cell>
          <cell r="P5526" t="str">
            <v/>
          </cell>
          <cell r="Q5526">
            <v>1</v>
          </cell>
          <cell r="R5526" t="str">
            <v>Année Philologique</v>
          </cell>
          <cell r="S5526" t="str">
            <v/>
          </cell>
        </row>
        <row r="5527">
          <cell r="E5527">
            <v>6224</v>
          </cell>
          <cell r="F5527" t="str">
            <v>Logins</v>
          </cell>
          <cell r="G5527" t="str">
            <v>201901</v>
          </cell>
          <cell r="H5527" t="str">
            <v>Werner Schubert</v>
          </cell>
          <cell r="I5527" t="str">
            <v/>
          </cell>
          <cell r="J5527" t="str">
            <v>Germany</v>
          </cell>
          <cell r="K5527">
            <v>5</v>
          </cell>
          <cell r="L5527" t="str">
            <v>Brepols Administrative Access</v>
          </cell>
          <cell r="M5527">
            <v>6</v>
          </cell>
          <cell r="N5527" t="str">
            <v>Brepols Administrative Access</v>
          </cell>
          <cell r="O5527" t="str">
            <v/>
          </cell>
          <cell r="P5527" t="str">
            <v/>
          </cell>
          <cell r="Q5527">
            <v>1</v>
          </cell>
          <cell r="R5527" t="str">
            <v>Année Philologique</v>
          </cell>
          <cell r="S5527" t="str">
            <v/>
          </cell>
        </row>
        <row r="5528">
          <cell r="E5528">
            <v>6224</v>
          </cell>
          <cell r="F5528" t="str">
            <v>Logins</v>
          </cell>
          <cell r="G5528" t="str">
            <v>201902</v>
          </cell>
          <cell r="H5528" t="str">
            <v>Werner Schubert</v>
          </cell>
          <cell r="I5528" t="str">
            <v/>
          </cell>
          <cell r="J5528" t="str">
            <v>Germany</v>
          </cell>
          <cell r="K5528">
            <v>5</v>
          </cell>
          <cell r="L5528" t="str">
            <v>Brepols Administrative Access</v>
          </cell>
          <cell r="M5528">
            <v>6</v>
          </cell>
          <cell r="N5528" t="str">
            <v>Brepols Administrative Access</v>
          </cell>
          <cell r="O5528" t="str">
            <v/>
          </cell>
          <cell r="P5528" t="str">
            <v/>
          </cell>
          <cell r="Q5528">
            <v>1</v>
          </cell>
          <cell r="R5528" t="str">
            <v>Année Philologique</v>
          </cell>
          <cell r="S5528" t="str">
            <v/>
          </cell>
        </row>
        <row r="5529">
          <cell r="E5529">
            <v>6224</v>
          </cell>
          <cell r="F5529" t="str">
            <v>Logins</v>
          </cell>
          <cell r="G5529" t="str">
            <v>201903</v>
          </cell>
          <cell r="H5529" t="str">
            <v>Werner Schubert</v>
          </cell>
          <cell r="I5529" t="str">
            <v/>
          </cell>
          <cell r="J5529" t="str">
            <v>Germany</v>
          </cell>
          <cell r="K5529">
            <v>5</v>
          </cell>
          <cell r="L5529" t="str">
            <v>Brepols Administrative Access</v>
          </cell>
          <cell r="M5529">
            <v>6</v>
          </cell>
          <cell r="N5529" t="str">
            <v>Brepols Administrative Access</v>
          </cell>
          <cell r="O5529" t="str">
            <v/>
          </cell>
          <cell r="P5529" t="str">
            <v/>
          </cell>
          <cell r="Q5529">
            <v>1</v>
          </cell>
          <cell r="R5529" t="str">
            <v>Année Philologique</v>
          </cell>
          <cell r="S5529" t="str">
            <v/>
          </cell>
        </row>
        <row r="5530">
          <cell r="E5530">
            <v>6224</v>
          </cell>
          <cell r="F5530" t="str">
            <v>Logins</v>
          </cell>
          <cell r="G5530" t="str">
            <v>201904</v>
          </cell>
          <cell r="H5530" t="str">
            <v>Werner Schubert</v>
          </cell>
          <cell r="I5530" t="str">
            <v/>
          </cell>
          <cell r="J5530" t="str">
            <v>Germany</v>
          </cell>
          <cell r="K5530">
            <v>5</v>
          </cell>
          <cell r="L5530" t="str">
            <v>Brepols Administrative Access</v>
          </cell>
          <cell r="M5530">
            <v>6</v>
          </cell>
          <cell r="N5530" t="str">
            <v>Brepols Administrative Access</v>
          </cell>
          <cell r="O5530" t="str">
            <v/>
          </cell>
          <cell r="P5530" t="str">
            <v/>
          </cell>
          <cell r="Q5530">
            <v>1</v>
          </cell>
          <cell r="R5530" t="str">
            <v>Année Philologique</v>
          </cell>
          <cell r="S5530" t="str">
            <v/>
          </cell>
        </row>
        <row r="5531">
          <cell r="E5531">
            <v>6224</v>
          </cell>
          <cell r="F5531" t="str">
            <v>Logins</v>
          </cell>
          <cell r="G5531" t="str">
            <v>201905</v>
          </cell>
          <cell r="H5531" t="str">
            <v>Werner Schubert</v>
          </cell>
          <cell r="I5531" t="str">
            <v/>
          </cell>
          <cell r="J5531" t="str">
            <v>Germany</v>
          </cell>
          <cell r="K5531">
            <v>5</v>
          </cell>
          <cell r="L5531" t="str">
            <v>Brepols Administrative Access</v>
          </cell>
          <cell r="M5531">
            <v>6</v>
          </cell>
          <cell r="N5531" t="str">
            <v>Brepols Administrative Access</v>
          </cell>
          <cell r="O5531" t="str">
            <v/>
          </cell>
          <cell r="P5531" t="str">
            <v/>
          </cell>
          <cell r="Q5531">
            <v>1</v>
          </cell>
          <cell r="R5531" t="str">
            <v>Année Philologique</v>
          </cell>
          <cell r="S5531" t="str">
            <v/>
          </cell>
        </row>
        <row r="5532">
          <cell r="E5532">
            <v>6224</v>
          </cell>
          <cell r="F5532" t="str">
            <v>Logins</v>
          </cell>
          <cell r="G5532" t="str">
            <v>201906</v>
          </cell>
          <cell r="H5532" t="str">
            <v>Werner Schubert</v>
          </cell>
          <cell r="I5532" t="str">
            <v/>
          </cell>
          <cell r="J5532" t="str">
            <v>Germany</v>
          </cell>
          <cell r="K5532">
            <v>5</v>
          </cell>
          <cell r="L5532" t="str">
            <v>Brepols Administrative Access</v>
          </cell>
          <cell r="M5532">
            <v>6</v>
          </cell>
          <cell r="N5532" t="str">
            <v>Brepols Administrative Access</v>
          </cell>
          <cell r="O5532" t="str">
            <v/>
          </cell>
          <cell r="P5532" t="str">
            <v/>
          </cell>
          <cell r="Q5532">
            <v>1</v>
          </cell>
          <cell r="R5532" t="str">
            <v>Année Philologique</v>
          </cell>
          <cell r="S5532" t="str">
            <v/>
          </cell>
        </row>
        <row r="5533">
          <cell r="E5533">
            <v>6224</v>
          </cell>
          <cell r="F5533" t="str">
            <v>Logins</v>
          </cell>
          <cell r="G5533" t="str">
            <v>201907</v>
          </cell>
          <cell r="H5533" t="str">
            <v>Werner Schubert</v>
          </cell>
          <cell r="I5533" t="str">
            <v/>
          </cell>
          <cell r="J5533" t="str">
            <v>Germany</v>
          </cell>
          <cell r="K5533">
            <v>5</v>
          </cell>
          <cell r="L5533" t="str">
            <v>Brepols Administrative Access</v>
          </cell>
          <cell r="M5533">
            <v>6</v>
          </cell>
          <cell r="N5533" t="str">
            <v>Brepols Administrative Access</v>
          </cell>
          <cell r="O5533" t="str">
            <v/>
          </cell>
          <cell r="P5533" t="str">
            <v/>
          </cell>
          <cell r="Q5533">
            <v>1</v>
          </cell>
          <cell r="R5533" t="str">
            <v>Année Philologique</v>
          </cell>
          <cell r="S5533" t="str">
            <v/>
          </cell>
        </row>
        <row r="5534">
          <cell r="E5534">
            <v>6224</v>
          </cell>
          <cell r="F5534" t="str">
            <v>Logins</v>
          </cell>
          <cell r="G5534" t="str">
            <v>201908</v>
          </cell>
          <cell r="H5534" t="str">
            <v>Werner Schubert</v>
          </cell>
          <cell r="I5534" t="str">
            <v/>
          </cell>
          <cell r="J5534" t="str">
            <v>Germany</v>
          </cell>
          <cell r="K5534">
            <v>5</v>
          </cell>
          <cell r="L5534" t="str">
            <v>Brepols Administrative Access</v>
          </cell>
          <cell r="M5534">
            <v>6</v>
          </cell>
          <cell r="N5534" t="str">
            <v>Brepols Administrative Access</v>
          </cell>
          <cell r="O5534" t="str">
            <v/>
          </cell>
          <cell r="P5534" t="str">
            <v/>
          </cell>
          <cell r="Q5534">
            <v>1</v>
          </cell>
          <cell r="R5534" t="str">
            <v>Année Philologique</v>
          </cell>
          <cell r="S5534" t="str">
            <v/>
          </cell>
        </row>
        <row r="5535">
          <cell r="E5535">
            <v>6224</v>
          </cell>
          <cell r="F5535" t="str">
            <v>Logins</v>
          </cell>
          <cell r="G5535" t="str">
            <v>201909</v>
          </cell>
          <cell r="H5535" t="str">
            <v>Werner Schubert</v>
          </cell>
          <cell r="I5535" t="str">
            <v/>
          </cell>
          <cell r="J5535" t="str">
            <v>Germany</v>
          </cell>
          <cell r="K5535">
            <v>5</v>
          </cell>
          <cell r="L5535" t="str">
            <v>Brepols Administrative Access</v>
          </cell>
          <cell r="M5535">
            <v>6</v>
          </cell>
          <cell r="N5535" t="str">
            <v>Brepols Administrative Access</v>
          </cell>
          <cell r="O5535" t="str">
            <v/>
          </cell>
          <cell r="P5535" t="str">
            <v/>
          </cell>
          <cell r="Q5535">
            <v>1</v>
          </cell>
          <cell r="R5535" t="str">
            <v>Année Philologique</v>
          </cell>
          <cell r="S5535" t="str">
            <v/>
          </cell>
        </row>
        <row r="5536">
          <cell r="E5536">
            <v>6224</v>
          </cell>
          <cell r="F5536" t="str">
            <v>Logins</v>
          </cell>
          <cell r="G5536" t="str">
            <v>201910</v>
          </cell>
          <cell r="H5536" t="str">
            <v>Werner Schubert</v>
          </cell>
          <cell r="I5536" t="str">
            <v/>
          </cell>
          <cell r="J5536" t="str">
            <v>Germany</v>
          </cell>
          <cell r="K5536">
            <v>5</v>
          </cell>
          <cell r="L5536" t="str">
            <v>Brepols Administrative Access</v>
          </cell>
          <cell r="M5536">
            <v>6</v>
          </cell>
          <cell r="N5536" t="str">
            <v>Brepols Administrative Access</v>
          </cell>
          <cell r="O5536" t="str">
            <v/>
          </cell>
          <cell r="P5536" t="str">
            <v/>
          </cell>
          <cell r="Q5536">
            <v>1</v>
          </cell>
          <cell r="R5536" t="str">
            <v>Année Philologique</v>
          </cell>
          <cell r="S5536" t="str">
            <v/>
          </cell>
        </row>
        <row r="5537">
          <cell r="E5537">
            <v>6224</v>
          </cell>
          <cell r="F5537" t="str">
            <v>Logins</v>
          </cell>
          <cell r="G5537" t="str">
            <v>201911</v>
          </cell>
          <cell r="H5537" t="str">
            <v>Werner Schubert</v>
          </cell>
          <cell r="I5537" t="str">
            <v/>
          </cell>
          <cell r="J5537" t="str">
            <v>Germany</v>
          </cell>
          <cell r="K5537">
            <v>5</v>
          </cell>
          <cell r="L5537" t="str">
            <v>Brepols Administrative Access</v>
          </cell>
          <cell r="M5537">
            <v>6</v>
          </cell>
          <cell r="N5537" t="str">
            <v>Brepols Administrative Access</v>
          </cell>
          <cell r="O5537" t="str">
            <v/>
          </cell>
          <cell r="P5537" t="str">
            <v/>
          </cell>
          <cell r="Q5537">
            <v>1</v>
          </cell>
          <cell r="R5537" t="str">
            <v>Année Philologique</v>
          </cell>
          <cell r="S5537" t="str">
            <v/>
          </cell>
        </row>
        <row r="5538">
          <cell r="E5538">
            <v>6224</v>
          </cell>
          <cell r="F5538" t="str">
            <v>Logins</v>
          </cell>
          <cell r="G5538" t="str">
            <v>201912</v>
          </cell>
          <cell r="H5538" t="str">
            <v>Werner Schubert</v>
          </cell>
          <cell r="I5538" t="str">
            <v/>
          </cell>
          <cell r="J5538" t="str">
            <v>Germany</v>
          </cell>
          <cell r="K5538">
            <v>5</v>
          </cell>
          <cell r="L5538" t="str">
            <v>Brepols Administrative Access</v>
          </cell>
          <cell r="M5538">
            <v>6</v>
          </cell>
          <cell r="N5538" t="str">
            <v>Brepols Administrative Access</v>
          </cell>
          <cell r="O5538" t="str">
            <v/>
          </cell>
          <cell r="P5538" t="str">
            <v/>
          </cell>
          <cell r="Q5538">
            <v>1</v>
          </cell>
          <cell r="R5538" t="str">
            <v>Année Philologique</v>
          </cell>
          <cell r="S5538" t="str">
            <v/>
          </cell>
        </row>
        <row r="5539">
          <cell r="E5539">
            <v>6225</v>
          </cell>
          <cell r="F5539" t="str">
            <v>Logins</v>
          </cell>
          <cell r="G5539" t="str">
            <v>201907</v>
          </cell>
          <cell r="H5539" t="str">
            <v>Antoine Viredaz</v>
          </cell>
          <cell r="I5539" t="str">
            <v/>
          </cell>
          <cell r="J5539" t="str">
            <v>Switzerland</v>
          </cell>
          <cell r="K5539">
            <v>5</v>
          </cell>
          <cell r="L5539" t="str">
            <v>Brepols Administrative Access</v>
          </cell>
          <cell r="M5539">
            <v>6</v>
          </cell>
          <cell r="N5539" t="str">
            <v>Brepols Administrative Access</v>
          </cell>
          <cell r="O5539" t="str">
            <v/>
          </cell>
          <cell r="P5539" t="str">
            <v/>
          </cell>
          <cell r="Q5539">
            <v>1</v>
          </cell>
          <cell r="R5539" t="str">
            <v>Année Philologique</v>
          </cell>
          <cell r="S5539" t="str">
            <v/>
          </cell>
        </row>
        <row r="5540">
          <cell r="E5540">
            <v>6225</v>
          </cell>
          <cell r="F5540" t="str">
            <v>Logins</v>
          </cell>
          <cell r="G5540" t="str">
            <v>201909</v>
          </cell>
          <cell r="H5540" t="str">
            <v>Antoine Viredaz</v>
          </cell>
          <cell r="I5540" t="str">
            <v/>
          </cell>
          <cell r="J5540" t="str">
            <v>Switzerland</v>
          </cell>
          <cell r="K5540">
            <v>5</v>
          </cell>
          <cell r="L5540" t="str">
            <v>Brepols Administrative Access</v>
          </cell>
          <cell r="M5540">
            <v>6</v>
          </cell>
          <cell r="N5540" t="str">
            <v>Brepols Administrative Access</v>
          </cell>
          <cell r="O5540" t="str">
            <v/>
          </cell>
          <cell r="P5540" t="str">
            <v/>
          </cell>
          <cell r="Q5540">
            <v>1</v>
          </cell>
          <cell r="R5540" t="str">
            <v>Année Philologique</v>
          </cell>
          <cell r="S5540" t="str">
            <v/>
          </cell>
        </row>
        <row r="5541">
          <cell r="E5541">
            <v>6228</v>
          </cell>
          <cell r="F5541" t="str">
            <v>Logins</v>
          </cell>
          <cell r="G5541" t="str">
            <v>201901</v>
          </cell>
          <cell r="H5541" t="str">
            <v>Oliver Schelske</v>
          </cell>
          <cell r="I5541" t="str">
            <v/>
          </cell>
          <cell r="J5541" t="str">
            <v>Germany</v>
          </cell>
          <cell r="K5541">
            <v>5</v>
          </cell>
          <cell r="L5541" t="str">
            <v>Brepols Administrative Access</v>
          </cell>
          <cell r="M5541">
            <v>6</v>
          </cell>
          <cell r="N5541" t="str">
            <v>Brepols Administrative Access</v>
          </cell>
          <cell r="O5541" t="str">
            <v/>
          </cell>
          <cell r="P5541" t="str">
            <v/>
          </cell>
          <cell r="Q5541">
            <v>1</v>
          </cell>
          <cell r="R5541" t="str">
            <v>Année Philologique</v>
          </cell>
          <cell r="S5541" t="str">
            <v/>
          </cell>
        </row>
        <row r="5542">
          <cell r="E5542">
            <v>6228</v>
          </cell>
          <cell r="F5542" t="str">
            <v>Logins</v>
          </cell>
          <cell r="G5542" t="str">
            <v>201902</v>
          </cell>
          <cell r="H5542" t="str">
            <v>Oliver Schelske</v>
          </cell>
          <cell r="I5542" t="str">
            <v/>
          </cell>
          <cell r="J5542" t="str">
            <v>Germany</v>
          </cell>
          <cell r="K5542">
            <v>5</v>
          </cell>
          <cell r="L5542" t="str">
            <v>Brepols Administrative Access</v>
          </cell>
          <cell r="M5542">
            <v>6</v>
          </cell>
          <cell r="N5542" t="str">
            <v>Brepols Administrative Access</v>
          </cell>
          <cell r="O5542" t="str">
            <v/>
          </cell>
          <cell r="P5542" t="str">
            <v/>
          </cell>
          <cell r="Q5542">
            <v>1</v>
          </cell>
          <cell r="R5542" t="str">
            <v>Année Philologique</v>
          </cell>
          <cell r="S5542" t="str">
            <v/>
          </cell>
        </row>
        <row r="5543">
          <cell r="E5543">
            <v>6228</v>
          </cell>
          <cell r="F5543" t="str">
            <v>Logins</v>
          </cell>
          <cell r="G5543" t="str">
            <v>201903</v>
          </cell>
          <cell r="H5543" t="str">
            <v>Oliver Schelske</v>
          </cell>
          <cell r="I5543" t="str">
            <v/>
          </cell>
          <cell r="J5543" t="str">
            <v>Germany</v>
          </cell>
          <cell r="K5543">
            <v>5</v>
          </cell>
          <cell r="L5543" t="str">
            <v>Brepols Administrative Access</v>
          </cell>
          <cell r="M5543">
            <v>6</v>
          </cell>
          <cell r="N5543" t="str">
            <v>Brepols Administrative Access</v>
          </cell>
          <cell r="O5543" t="str">
            <v/>
          </cell>
          <cell r="P5543" t="str">
            <v/>
          </cell>
          <cell r="Q5543">
            <v>1</v>
          </cell>
          <cell r="R5543" t="str">
            <v>Année Philologique</v>
          </cell>
          <cell r="S5543" t="str">
            <v/>
          </cell>
        </row>
        <row r="5544">
          <cell r="E5544">
            <v>6228</v>
          </cell>
          <cell r="F5544" t="str">
            <v>Logins</v>
          </cell>
          <cell r="G5544" t="str">
            <v>201904</v>
          </cell>
          <cell r="H5544" t="str">
            <v>Oliver Schelske</v>
          </cell>
          <cell r="I5544" t="str">
            <v/>
          </cell>
          <cell r="J5544" t="str">
            <v>Germany</v>
          </cell>
          <cell r="K5544">
            <v>5</v>
          </cell>
          <cell r="L5544" t="str">
            <v>Brepols Administrative Access</v>
          </cell>
          <cell r="M5544">
            <v>6</v>
          </cell>
          <cell r="N5544" t="str">
            <v>Brepols Administrative Access</v>
          </cell>
          <cell r="O5544" t="str">
            <v/>
          </cell>
          <cell r="P5544" t="str">
            <v/>
          </cell>
          <cell r="Q5544">
            <v>1</v>
          </cell>
          <cell r="R5544" t="str">
            <v>Année Philologique</v>
          </cell>
          <cell r="S5544" t="str">
            <v/>
          </cell>
        </row>
        <row r="5545">
          <cell r="E5545">
            <v>6228</v>
          </cell>
          <cell r="F5545" t="str">
            <v>Logins</v>
          </cell>
          <cell r="G5545" t="str">
            <v>201905</v>
          </cell>
          <cell r="H5545" t="str">
            <v>Oliver Schelske</v>
          </cell>
          <cell r="I5545" t="str">
            <v/>
          </cell>
          <cell r="J5545" t="str">
            <v>Germany</v>
          </cell>
          <cell r="K5545">
            <v>5</v>
          </cell>
          <cell r="L5545" t="str">
            <v>Brepols Administrative Access</v>
          </cell>
          <cell r="M5545">
            <v>6</v>
          </cell>
          <cell r="N5545" t="str">
            <v>Brepols Administrative Access</v>
          </cell>
          <cell r="O5545" t="str">
            <v/>
          </cell>
          <cell r="P5545" t="str">
            <v/>
          </cell>
          <cell r="Q5545">
            <v>1</v>
          </cell>
          <cell r="R5545" t="str">
            <v>Année Philologique</v>
          </cell>
          <cell r="S5545" t="str">
            <v/>
          </cell>
        </row>
        <row r="5546">
          <cell r="E5546">
            <v>6228</v>
          </cell>
          <cell r="F5546" t="str">
            <v>Logins</v>
          </cell>
          <cell r="G5546" t="str">
            <v>201906</v>
          </cell>
          <cell r="H5546" t="str">
            <v>Oliver Schelske</v>
          </cell>
          <cell r="I5546" t="str">
            <v/>
          </cell>
          <cell r="J5546" t="str">
            <v>Germany</v>
          </cell>
          <cell r="K5546">
            <v>5</v>
          </cell>
          <cell r="L5546" t="str">
            <v>Brepols Administrative Access</v>
          </cell>
          <cell r="M5546">
            <v>6</v>
          </cell>
          <cell r="N5546" t="str">
            <v>Brepols Administrative Access</v>
          </cell>
          <cell r="O5546" t="str">
            <v/>
          </cell>
          <cell r="P5546" t="str">
            <v/>
          </cell>
          <cell r="Q5546">
            <v>1</v>
          </cell>
          <cell r="R5546" t="str">
            <v>Année Philologique</v>
          </cell>
          <cell r="S5546" t="str">
            <v/>
          </cell>
        </row>
        <row r="5547">
          <cell r="E5547">
            <v>6228</v>
          </cell>
          <cell r="F5547" t="str">
            <v>Logins</v>
          </cell>
          <cell r="G5547" t="str">
            <v>201907</v>
          </cell>
          <cell r="H5547" t="str">
            <v>Oliver Schelske</v>
          </cell>
          <cell r="I5547" t="str">
            <v/>
          </cell>
          <cell r="J5547" t="str">
            <v>Germany</v>
          </cell>
          <cell r="K5547">
            <v>5</v>
          </cell>
          <cell r="L5547" t="str">
            <v>Brepols Administrative Access</v>
          </cell>
          <cell r="M5547">
            <v>6</v>
          </cell>
          <cell r="N5547" t="str">
            <v>Brepols Administrative Access</v>
          </cell>
          <cell r="O5547" t="str">
            <v/>
          </cell>
          <cell r="P5547" t="str">
            <v/>
          </cell>
          <cell r="Q5547">
            <v>1</v>
          </cell>
          <cell r="R5547" t="str">
            <v>Année Philologique</v>
          </cell>
          <cell r="S5547" t="str">
            <v/>
          </cell>
        </row>
        <row r="5548">
          <cell r="E5548">
            <v>6228</v>
          </cell>
          <cell r="F5548" t="str">
            <v>Logins</v>
          </cell>
          <cell r="G5548" t="str">
            <v>201908</v>
          </cell>
          <cell r="H5548" t="str">
            <v>Oliver Schelske</v>
          </cell>
          <cell r="I5548" t="str">
            <v/>
          </cell>
          <cell r="J5548" t="str">
            <v>Germany</v>
          </cell>
          <cell r="K5548">
            <v>5</v>
          </cell>
          <cell r="L5548" t="str">
            <v>Brepols Administrative Access</v>
          </cell>
          <cell r="M5548">
            <v>6</v>
          </cell>
          <cell r="N5548" t="str">
            <v>Brepols Administrative Access</v>
          </cell>
          <cell r="O5548" t="str">
            <v/>
          </cell>
          <cell r="P5548" t="str">
            <v/>
          </cell>
          <cell r="Q5548">
            <v>1</v>
          </cell>
          <cell r="R5548" t="str">
            <v>Année Philologique</v>
          </cell>
          <cell r="S5548" t="str">
            <v/>
          </cell>
        </row>
        <row r="5549">
          <cell r="E5549">
            <v>6228</v>
          </cell>
          <cell r="F5549" t="str">
            <v>Logins</v>
          </cell>
          <cell r="G5549" t="str">
            <v>201909</v>
          </cell>
          <cell r="H5549" t="str">
            <v>Oliver Schelske</v>
          </cell>
          <cell r="I5549" t="str">
            <v/>
          </cell>
          <cell r="J5549" t="str">
            <v>Germany</v>
          </cell>
          <cell r="K5549">
            <v>5</v>
          </cell>
          <cell r="L5549" t="str">
            <v>Brepols Administrative Access</v>
          </cell>
          <cell r="M5549">
            <v>6</v>
          </cell>
          <cell r="N5549" t="str">
            <v>Brepols Administrative Access</v>
          </cell>
          <cell r="O5549" t="str">
            <v/>
          </cell>
          <cell r="P5549" t="str">
            <v/>
          </cell>
          <cell r="Q5549">
            <v>1</v>
          </cell>
          <cell r="R5549" t="str">
            <v>Année Philologique</v>
          </cell>
          <cell r="S5549" t="str">
            <v/>
          </cell>
        </row>
        <row r="5550">
          <cell r="E5550">
            <v>6228</v>
          </cell>
          <cell r="F5550" t="str">
            <v>Logins</v>
          </cell>
          <cell r="G5550" t="str">
            <v>201910</v>
          </cell>
          <cell r="H5550" t="str">
            <v>Oliver Schelske</v>
          </cell>
          <cell r="I5550" t="str">
            <v/>
          </cell>
          <cell r="J5550" t="str">
            <v>Germany</v>
          </cell>
          <cell r="K5550">
            <v>5</v>
          </cell>
          <cell r="L5550" t="str">
            <v>Brepols Administrative Access</v>
          </cell>
          <cell r="M5550">
            <v>6</v>
          </cell>
          <cell r="N5550" t="str">
            <v>Brepols Administrative Access</v>
          </cell>
          <cell r="O5550" t="str">
            <v/>
          </cell>
          <cell r="P5550" t="str">
            <v/>
          </cell>
          <cell r="Q5550">
            <v>1</v>
          </cell>
          <cell r="R5550" t="str">
            <v>Année Philologique</v>
          </cell>
          <cell r="S5550" t="str">
            <v/>
          </cell>
        </row>
        <row r="5551">
          <cell r="E5551">
            <v>6228</v>
          </cell>
          <cell r="F5551" t="str">
            <v>Logins</v>
          </cell>
          <cell r="G5551" t="str">
            <v>201911</v>
          </cell>
          <cell r="H5551" t="str">
            <v>Oliver Schelske</v>
          </cell>
          <cell r="I5551" t="str">
            <v/>
          </cell>
          <cell r="J5551" t="str">
            <v>Germany</v>
          </cell>
          <cell r="K5551">
            <v>5</v>
          </cell>
          <cell r="L5551" t="str">
            <v>Brepols Administrative Access</v>
          </cell>
          <cell r="M5551">
            <v>6</v>
          </cell>
          <cell r="N5551" t="str">
            <v>Brepols Administrative Access</v>
          </cell>
          <cell r="O5551" t="str">
            <v/>
          </cell>
          <cell r="P5551" t="str">
            <v/>
          </cell>
          <cell r="Q5551">
            <v>1</v>
          </cell>
          <cell r="R5551" t="str">
            <v>Année Philologique</v>
          </cell>
          <cell r="S5551" t="str">
            <v/>
          </cell>
        </row>
        <row r="5552">
          <cell r="E5552">
            <v>6228</v>
          </cell>
          <cell r="F5552" t="str">
            <v>Logins</v>
          </cell>
          <cell r="G5552" t="str">
            <v>201912</v>
          </cell>
          <cell r="H5552" t="str">
            <v>Oliver Schelske</v>
          </cell>
          <cell r="I5552" t="str">
            <v/>
          </cell>
          <cell r="J5552" t="str">
            <v>Germany</v>
          </cell>
          <cell r="K5552">
            <v>5</v>
          </cell>
          <cell r="L5552" t="str">
            <v>Brepols Administrative Access</v>
          </cell>
          <cell r="M5552">
            <v>6</v>
          </cell>
          <cell r="N5552" t="str">
            <v>Brepols Administrative Access</v>
          </cell>
          <cell r="O5552" t="str">
            <v/>
          </cell>
          <cell r="P5552" t="str">
            <v/>
          </cell>
          <cell r="Q5552">
            <v>1</v>
          </cell>
          <cell r="R5552" t="str">
            <v>Année Philologique</v>
          </cell>
          <cell r="S5552" t="str">
            <v/>
          </cell>
        </row>
        <row r="5553">
          <cell r="E5553">
            <v>6229</v>
          </cell>
          <cell r="F5553" t="str">
            <v>Logins</v>
          </cell>
          <cell r="G5553" t="str">
            <v>201901</v>
          </cell>
          <cell r="H5553" t="str">
            <v>Mackenzie Zalin</v>
          </cell>
          <cell r="I5553" t="str">
            <v/>
          </cell>
          <cell r="J5553" t="str">
            <v>USA</v>
          </cell>
          <cell r="K5553">
            <v>5</v>
          </cell>
          <cell r="L5553" t="str">
            <v>Brepols Administrative Access</v>
          </cell>
          <cell r="M5553">
            <v>6</v>
          </cell>
          <cell r="N5553" t="str">
            <v>Brepols Administrative Access</v>
          </cell>
          <cell r="O5553" t="str">
            <v/>
          </cell>
          <cell r="P5553" t="str">
            <v/>
          </cell>
          <cell r="Q5553">
            <v>1</v>
          </cell>
          <cell r="R5553" t="str">
            <v>Année Philologique</v>
          </cell>
          <cell r="S5553" t="str">
            <v/>
          </cell>
        </row>
        <row r="5554">
          <cell r="E5554">
            <v>6229</v>
          </cell>
          <cell r="F5554" t="str">
            <v>Logins</v>
          </cell>
          <cell r="G5554" t="str">
            <v>201902</v>
          </cell>
          <cell r="H5554" t="str">
            <v>Mackenzie Zalin</v>
          </cell>
          <cell r="I5554" t="str">
            <v/>
          </cell>
          <cell r="J5554" t="str">
            <v>USA</v>
          </cell>
          <cell r="K5554">
            <v>5</v>
          </cell>
          <cell r="L5554" t="str">
            <v>Brepols Administrative Access</v>
          </cell>
          <cell r="M5554">
            <v>6</v>
          </cell>
          <cell r="N5554" t="str">
            <v>Brepols Administrative Access</v>
          </cell>
          <cell r="O5554" t="str">
            <v/>
          </cell>
          <cell r="P5554" t="str">
            <v/>
          </cell>
          <cell r="Q5554">
            <v>1</v>
          </cell>
          <cell r="R5554" t="str">
            <v>Année Philologique</v>
          </cell>
          <cell r="S5554" t="str">
            <v/>
          </cell>
        </row>
        <row r="5555">
          <cell r="E5555">
            <v>6229</v>
          </cell>
          <cell r="F5555" t="str">
            <v>Logins</v>
          </cell>
          <cell r="G5555" t="str">
            <v>201903</v>
          </cell>
          <cell r="H5555" t="str">
            <v>Mackenzie Zalin</v>
          </cell>
          <cell r="I5555" t="str">
            <v/>
          </cell>
          <cell r="J5555" t="str">
            <v>USA</v>
          </cell>
          <cell r="K5555">
            <v>5</v>
          </cell>
          <cell r="L5555" t="str">
            <v>Brepols Administrative Access</v>
          </cell>
          <cell r="M5555">
            <v>6</v>
          </cell>
          <cell r="N5555" t="str">
            <v>Brepols Administrative Access</v>
          </cell>
          <cell r="O5555" t="str">
            <v/>
          </cell>
          <cell r="P5555" t="str">
            <v/>
          </cell>
          <cell r="Q5555">
            <v>1</v>
          </cell>
          <cell r="R5555" t="str">
            <v>Année Philologique</v>
          </cell>
          <cell r="S5555" t="str">
            <v/>
          </cell>
        </row>
        <row r="5556">
          <cell r="E5556">
            <v>6229</v>
          </cell>
          <cell r="F5556" t="str">
            <v>Logins</v>
          </cell>
          <cell r="G5556" t="str">
            <v>201904</v>
          </cell>
          <cell r="H5556" t="str">
            <v>Mackenzie Zalin</v>
          </cell>
          <cell r="I5556" t="str">
            <v/>
          </cell>
          <cell r="J5556" t="str">
            <v>USA</v>
          </cell>
          <cell r="K5556">
            <v>5</v>
          </cell>
          <cell r="L5556" t="str">
            <v>Brepols Administrative Access</v>
          </cell>
          <cell r="M5556">
            <v>6</v>
          </cell>
          <cell r="N5556" t="str">
            <v>Brepols Administrative Access</v>
          </cell>
          <cell r="O5556" t="str">
            <v/>
          </cell>
          <cell r="P5556" t="str">
            <v/>
          </cell>
          <cell r="Q5556">
            <v>1</v>
          </cell>
          <cell r="R5556" t="str">
            <v>Année Philologique</v>
          </cell>
          <cell r="S5556" t="str">
            <v/>
          </cell>
        </row>
        <row r="5557">
          <cell r="E5557">
            <v>6229</v>
          </cell>
          <cell r="F5557" t="str">
            <v>Logins</v>
          </cell>
          <cell r="G5557" t="str">
            <v>201905</v>
          </cell>
          <cell r="H5557" t="str">
            <v>Mackenzie Zalin</v>
          </cell>
          <cell r="I5557" t="str">
            <v/>
          </cell>
          <cell r="J5557" t="str">
            <v>USA</v>
          </cell>
          <cell r="K5557">
            <v>5</v>
          </cell>
          <cell r="L5557" t="str">
            <v>Brepols Administrative Access</v>
          </cell>
          <cell r="M5557">
            <v>6</v>
          </cell>
          <cell r="N5557" t="str">
            <v>Brepols Administrative Access</v>
          </cell>
          <cell r="O5557" t="str">
            <v/>
          </cell>
          <cell r="P5557" t="str">
            <v/>
          </cell>
          <cell r="Q5557">
            <v>1</v>
          </cell>
          <cell r="R5557" t="str">
            <v>Année Philologique</v>
          </cell>
          <cell r="S5557" t="str">
            <v/>
          </cell>
        </row>
        <row r="5558">
          <cell r="E5558">
            <v>6229</v>
          </cell>
          <cell r="F5558" t="str">
            <v>Logins</v>
          </cell>
          <cell r="G5558" t="str">
            <v>201906</v>
          </cell>
          <cell r="H5558" t="str">
            <v>Mackenzie Zalin</v>
          </cell>
          <cell r="I5558" t="str">
            <v/>
          </cell>
          <cell r="J5558" t="str">
            <v>USA</v>
          </cell>
          <cell r="K5558">
            <v>5</v>
          </cell>
          <cell r="L5558" t="str">
            <v>Brepols Administrative Access</v>
          </cell>
          <cell r="M5558">
            <v>6</v>
          </cell>
          <cell r="N5558" t="str">
            <v>Brepols Administrative Access</v>
          </cell>
          <cell r="O5558" t="str">
            <v/>
          </cell>
          <cell r="P5558" t="str">
            <v/>
          </cell>
          <cell r="Q5558">
            <v>1</v>
          </cell>
          <cell r="R5558" t="str">
            <v>Année Philologique</v>
          </cell>
          <cell r="S5558" t="str">
            <v/>
          </cell>
        </row>
        <row r="5559">
          <cell r="E5559">
            <v>6229</v>
          </cell>
          <cell r="F5559" t="str">
            <v>Logins</v>
          </cell>
          <cell r="G5559" t="str">
            <v>201907</v>
          </cell>
          <cell r="H5559" t="str">
            <v>Mackenzie Zalin</v>
          </cell>
          <cell r="I5559" t="str">
            <v/>
          </cell>
          <cell r="J5559" t="str">
            <v>USA</v>
          </cell>
          <cell r="K5559">
            <v>5</v>
          </cell>
          <cell r="L5559" t="str">
            <v>Brepols Administrative Access</v>
          </cell>
          <cell r="M5559">
            <v>6</v>
          </cell>
          <cell r="N5559" t="str">
            <v>Brepols Administrative Access</v>
          </cell>
          <cell r="O5559" t="str">
            <v/>
          </cell>
          <cell r="P5559" t="str">
            <v/>
          </cell>
          <cell r="Q5559">
            <v>1</v>
          </cell>
          <cell r="R5559" t="str">
            <v>Année Philologique</v>
          </cell>
          <cell r="S5559" t="str">
            <v/>
          </cell>
        </row>
        <row r="5560">
          <cell r="E5560">
            <v>6233</v>
          </cell>
          <cell r="F5560" t="str">
            <v>Logins</v>
          </cell>
          <cell r="G5560" t="str">
            <v>201910</v>
          </cell>
          <cell r="H5560" t="str">
            <v>Matthias Pichler</v>
          </cell>
          <cell r="I5560" t="str">
            <v/>
          </cell>
          <cell r="J5560" t="str">
            <v/>
          </cell>
          <cell r="K5560">
            <v>5</v>
          </cell>
          <cell r="L5560" t="str">
            <v>Brepols Administrative Access</v>
          </cell>
          <cell r="M5560">
            <v>6</v>
          </cell>
          <cell r="N5560" t="str">
            <v>Brepols Administrative Access</v>
          </cell>
          <cell r="O5560" t="str">
            <v/>
          </cell>
          <cell r="P5560" t="str">
            <v/>
          </cell>
          <cell r="Q5560">
            <v>1</v>
          </cell>
          <cell r="R5560" t="str">
            <v>Année Philologique</v>
          </cell>
          <cell r="S5560" t="str">
            <v/>
          </cell>
        </row>
        <row r="5561">
          <cell r="E5561">
            <v>6234</v>
          </cell>
          <cell r="F5561" t="str">
            <v>Logins</v>
          </cell>
          <cell r="G5561" t="str">
            <v>201901</v>
          </cell>
          <cell r="H5561" t="str">
            <v>Tanja Gouda</v>
          </cell>
          <cell r="I5561" t="str">
            <v/>
          </cell>
          <cell r="J5561" t="str">
            <v>Germany</v>
          </cell>
          <cell r="K5561">
            <v>5</v>
          </cell>
          <cell r="L5561" t="str">
            <v>Brepols Administrative Access</v>
          </cell>
          <cell r="M5561">
            <v>6</v>
          </cell>
          <cell r="N5561" t="str">
            <v>Brepols Administrative Access</v>
          </cell>
          <cell r="O5561" t="str">
            <v/>
          </cell>
          <cell r="P5561" t="str">
            <v/>
          </cell>
          <cell r="Q5561">
            <v>1</v>
          </cell>
          <cell r="R5561" t="str">
            <v>Année Philologique</v>
          </cell>
          <cell r="S5561" t="str">
            <v/>
          </cell>
        </row>
        <row r="5562">
          <cell r="E5562">
            <v>6234</v>
          </cell>
          <cell r="F5562" t="str">
            <v>Logins</v>
          </cell>
          <cell r="G5562" t="str">
            <v>201902</v>
          </cell>
          <cell r="H5562" t="str">
            <v>Tanja Gouda</v>
          </cell>
          <cell r="I5562" t="str">
            <v/>
          </cell>
          <cell r="J5562" t="str">
            <v>Germany</v>
          </cell>
          <cell r="K5562">
            <v>5</v>
          </cell>
          <cell r="L5562" t="str">
            <v>Brepols Administrative Access</v>
          </cell>
          <cell r="M5562">
            <v>6</v>
          </cell>
          <cell r="N5562" t="str">
            <v>Brepols Administrative Access</v>
          </cell>
          <cell r="O5562" t="str">
            <v/>
          </cell>
          <cell r="P5562" t="str">
            <v/>
          </cell>
          <cell r="Q5562">
            <v>1</v>
          </cell>
          <cell r="R5562" t="str">
            <v>Année Philologique</v>
          </cell>
          <cell r="S5562" t="str">
            <v/>
          </cell>
        </row>
        <row r="5563">
          <cell r="E5563">
            <v>6234</v>
          </cell>
          <cell r="F5563" t="str">
            <v>Logins</v>
          </cell>
          <cell r="G5563" t="str">
            <v>201903</v>
          </cell>
          <cell r="H5563" t="str">
            <v>Tanja Gouda</v>
          </cell>
          <cell r="I5563" t="str">
            <v/>
          </cell>
          <cell r="J5563" t="str">
            <v>Germany</v>
          </cell>
          <cell r="K5563">
            <v>5</v>
          </cell>
          <cell r="L5563" t="str">
            <v>Brepols Administrative Access</v>
          </cell>
          <cell r="M5563">
            <v>6</v>
          </cell>
          <cell r="N5563" t="str">
            <v>Brepols Administrative Access</v>
          </cell>
          <cell r="O5563" t="str">
            <v/>
          </cell>
          <cell r="P5563" t="str">
            <v/>
          </cell>
          <cell r="Q5563">
            <v>1</v>
          </cell>
          <cell r="R5563" t="str">
            <v>Année Philologique</v>
          </cell>
          <cell r="S5563" t="str">
            <v/>
          </cell>
        </row>
        <row r="5564">
          <cell r="E5564">
            <v>6234</v>
          </cell>
          <cell r="F5564" t="str">
            <v>Logins</v>
          </cell>
          <cell r="G5564" t="str">
            <v>201904</v>
          </cell>
          <cell r="H5564" t="str">
            <v>Tanja Gouda</v>
          </cell>
          <cell r="I5564" t="str">
            <v/>
          </cell>
          <cell r="J5564" t="str">
            <v>Germany</v>
          </cell>
          <cell r="K5564">
            <v>5</v>
          </cell>
          <cell r="L5564" t="str">
            <v>Brepols Administrative Access</v>
          </cell>
          <cell r="M5564">
            <v>6</v>
          </cell>
          <cell r="N5564" t="str">
            <v>Brepols Administrative Access</v>
          </cell>
          <cell r="O5564" t="str">
            <v/>
          </cell>
          <cell r="P5564" t="str">
            <v/>
          </cell>
          <cell r="Q5564">
            <v>1</v>
          </cell>
          <cell r="R5564" t="str">
            <v>Année Philologique</v>
          </cell>
          <cell r="S5564" t="str">
            <v/>
          </cell>
        </row>
        <row r="5565">
          <cell r="E5565">
            <v>6234</v>
          </cell>
          <cell r="F5565" t="str">
            <v>Logins</v>
          </cell>
          <cell r="G5565" t="str">
            <v>201905</v>
          </cell>
          <cell r="H5565" t="str">
            <v>Tanja Gouda</v>
          </cell>
          <cell r="I5565" t="str">
            <v/>
          </cell>
          <cell r="J5565" t="str">
            <v>Germany</v>
          </cell>
          <cell r="K5565">
            <v>5</v>
          </cell>
          <cell r="L5565" t="str">
            <v>Brepols Administrative Access</v>
          </cell>
          <cell r="M5565">
            <v>6</v>
          </cell>
          <cell r="N5565" t="str">
            <v>Brepols Administrative Access</v>
          </cell>
          <cell r="O5565" t="str">
            <v/>
          </cell>
          <cell r="P5565" t="str">
            <v/>
          </cell>
          <cell r="Q5565">
            <v>1</v>
          </cell>
          <cell r="R5565" t="str">
            <v>Année Philologique</v>
          </cell>
          <cell r="S5565" t="str">
            <v/>
          </cell>
        </row>
        <row r="5566">
          <cell r="E5566">
            <v>6234</v>
          </cell>
          <cell r="F5566" t="str">
            <v>Logins</v>
          </cell>
          <cell r="G5566" t="str">
            <v>201906</v>
          </cell>
          <cell r="H5566" t="str">
            <v>Tanja Gouda</v>
          </cell>
          <cell r="I5566" t="str">
            <v/>
          </cell>
          <cell r="J5566" t="str">
            <v>Germany</v>
          </cell>
          <cell r="K5566">
            <v>5</v>
          </cell>
          <cell r="L5566" t="str">
            <v>Brepols Administrative Access</v>
          </cell>
          <cell r="M5566">
            <v>6</v>
          </cell>
          <cell r="N5566" t="str">
            <v>Brepols Administrative Access</v>
          </cell>
          <cell r="O5566" t="str">
            <v/>
          </cell>
          <cell r="P5566" t="str">
            <v/>
          </cell>
          <cell r="Q5566">
            <v>1</v>
          </cell>
          <cell r="R5566" t="str">
            <v>Année Philologique</v>
          </cell>
          <cell r="S5566" t="str">
            <v/>
          </cell>
        </row>
        <row r="5567">
          <cell r="E5567">
            <v>6234</v>
          </cell>
          <cell r="F5567" t="str">
            <v>Logins</v>
          </cell>
          <cell r="G5567" t="str">
            <v>201907</v>
          </cell>
          <cell r="H5567" t="str">
            <v>Tanja Gouda</v>
          </cell>
          <cell r="I5567" t="str">
            <v/>
          </cell>
          <cell r="J5567" t="str">
            <v>Germany</v>
          </cell>
          <cell r="K5567">
            <v>5</v>
          </cell>
          <cell r="L5567" t="str">
            <v>Brepols Administrative Access</v>
          </cell>
          <cell r="M5567">
            <v>6</v>
          </cell>
          <cell r="N5567" t="str">
            <v>Brepols Administrative Access</v>
          </cell>
          <cell r="O5567" t="str">
            <v/>
          </cell>
          <cell r="P5567" t="str">
            <v/>
          </cell>
          <cell r="Q5567">
            <v>1</v>
          </cell>
          <cell r="R5567" t="str">
            <v>Année Philologique</v>
          </cell>
          <cell r="S5567" t="str">
            <v/>
          </cell>
        </row>
        <row r="5568">
          <cell r="E5568">
            <v>6234</v>
          </cell>
          <cell r="F5568" t="str">
            <v>Logins</v>
          </cell>
          <cell r="G5568" t="str">
            <v>201908</v>
          </cell>
          <cell r="H5568" t="str">
            <v>Tanja Gouda</v>
          </cell>
          <cell r="I5568" t="str">
            <v/>
          </cell>
          <cell r="J5568" t="str">
            <v>Germany</v>
          </cell>
          <cell r="K5568">
            <v>5</v>
          </cell>
          <cell r="L5568" t="str">
            <v>Brepols Administrative Access</v>
          </cell>
          <cell r="M5568">
            <v>6</v>
          </cell>
          <cell r="N5568" t="str">
            <v>Brepols Administrative Access</v>
          </cell>
          <cell r="O5568" t="str">
            <v/>
          </cell>
          <cell r="P5568" t="str">
            <v/>
          </cell>
          <cell r="Q5568">
            <v>1</v>
          </cell>
          <cell r="R5568" t="str">
            <v>Année Philologique</v>
          </cell>
          <cell r="S5568" t="str">
            <v/>
          </cell>
        </row>
        <row r="5569">
          <cell r="E5569">
            <v>6234</v>
          </cell>
          <cell r="F5569" t="str">
            <v>Logins</v>
          </cell>
          <cell r="G5569" t="str">
            <v>201909</v>
          </cell>
          <cell r="H5569" t="str">
            <v>Tanja Gouda</v>
          </cell>
          <cell r="I5569" t="str">
            <v/>
          </cell>
          <cell r="J5569" t="str">
            <v>Germany</v>
          </cell>
          <cell r="K5569">
            <v>5</v>
          </cell>
          <cell r="L5569" t="str">
            <v>Brepols Administrative Access</v>
          </cell>
          <cell r="M5569">
            <v>6</v>
          </cell>
          <cell r="N5569" t="str">
            <v>Brepols Administrative Access</v>
          </cell>
          <cell r="O5569" t="str">
            <v/>
          </cell>
          <cell r="P5569" t="str">
            <v/>
          </cell>
          <cell r="Q5569">
            <v>1</v>
          </cell>
          <cell r="R5569" t="str">
            <v>Année Philologique</v>
          </cell>
          <cell r="S5569" t="str">
            <v/>
          </cell>
        </row>
        <row r="5570">
          <cell r="E5570">
            <v>6234</v>
          </cell>
          <cell r="F5570" t="str">
            <v>Logins</v>
          </cell>
          <cell r="G5570" t="str">
            <v>201910</v>
          </cell>
          <cell r="H5570" t="str">
            <v>Tanja Gouda</v>
          </cell>
          <cell r="I5570" t="str">
            <v/>
          </cell>
          <cell r="J5570" t="str">
            <v>Germany</v>
          </cell>
          <cell r="K5570">
            <v>5</v>
          </cell>
          <cell r="L5570" t="str">
            <v>Brepols Administrative Access</v>
          </cell>
          <cell r="M5570">
            <v>6</v>
          </cell>
          <cell r="N5570" t="str">
            <v>Brepols Administrative Access</v>
          </cell>
          <cell r="O5570" t="str">
            <v/>
          </cell>
          <cell r="P5570" t="str">
            <v/>
          </cell>
          <cell r="Q5570">
            <v>1</v>
          </cell>
          <cell r="R5570" t="str">
            <v>Année Philologique</v>
          </cell>
          <cell r="S5570" t="str">
            <v/>
          </cell>
        </row>
        <row r="5571">
          <cell r="E5571">
            <v>6234</v>
          </cell>
          <cell r="F5571" t="str">
            <v>Logins</v>
          </cell>
          <cell r="G5571" t="str">
            <v>201911</v>
          </cell>
          <cell r="H5571" t="str">
            <v>Tanja Gouda</v>
          </cell>
          <cell r="I5571" t="str">
            <v/>
          </cell>
          <cell r="J5571" t="str">
            <v>Germany</v>
          </cell>
          <cell r="K5571">
            <v>5</v>
          </cell>
          <cell r="L5571" t="str">
            <v>Brepols Administrative Access</v>
          </cell>
          <cell r="M5571">
            <v>6</v>
          </cell>
          <cell r="N5571" t="str">
            <v>Brepols Administrative Access</v>
          </cell>
          <cell r="O5571" t="str">
            <v/>
          </cell>
          <cell r="P5571" t="str">
            <v/>
          </cell>
          <cell r="Q5571">
            <v>1</v>
          </cell>
          <cell r="R5571" t="str">
            <v>Année Philologique</v>
          </cell>
          <cell r="S5571" t="str">
            <v/>
          </cell>
        </row>
        <row r="5572">
          <cell r="E5572">
            <v>6234</v>
          </cell>
          <cell r="F5572" t="str">
            <v>Logins</v>
          </cell>
          <cell r="G5572" t="str">
            <v>201912</v>
          </cell>
          <cell r="H5572" t="str">
            <v>Tanja Gouda</v>
          </cell>
          <cell r="I5572" t="str">
            <v/>
          </cell>
          <cell r="J5572" t="str">
            <v>Germany</v>
          </cell>
          <cell r="K5572">
            <v>5</v>
          </cell>
          <cell r="L5572" t="str">
            <v>Brepols Administrative Access</v>
          </cell>
          <cell r="M5572">
            <v>6</v>
          </cell>
          <cell r="N5572" t="str">
            <v>Brepols Administrative Access</v>
          </cell>
          <cell r="O5572" t="str">
            <v/>
          </cell>
          <cell r="P5572" t="str">
            <v/>
          </cell>
          <cell r="Q5572">
            <v>1</v>
          </cell>
          <cell r="R5572" t="str">
            <v>Année Philologique</v>
          </cell>
          <cell r="S5572" t="str">
            <v/>
          </cell>
        </row>
        <row r="5573">
          <cell r="E5573">
            <v>6235</v>
          </cell>
          <cell r="F5573" t="str">
            <v>Logins</v>
          </cell>
          <cell r="G5573" t="str">
            <v>201901</v>
          </cell>
          <cell r="H5573" t="str">
            <v>Case Western Reserve University</v>
          </cell>
          <cell r="I5573" t="str">
            <v>Cleveland</v>
          </cell>
          <cell r="J5573" t="str">
            <v>USA</v>
          </cell>
          <cell r="K5573">
            <v>2</v>
          </cell>
          <cell r="L5573" t="str">
            <v>Institute</v>
          </cell>
          <cell r="M5573">
            <v>8</v>
          </cell>
          <cell r="N5573" t="str">
            <v>CARN-1</v>
          </cell>
          <cell r="O5573" t="str">
            <v/>
          </cell>
          <cell r="P5573" t="str">
            <v/>
          </cell>
          <cell r="Q5573">
            <v>40</v>
          </cell>
          <cell r="R5573" t="str">
            <v>Année Philologique</v>
          </cell>
          <cell r="S5573" t="str">
            <v/>
          </cell>
        </row>
        <row r="5574">
          <cell r="E5574">
            <v>6235</v>
          </cell>
          <cell r="F5574" t="str">
            <v>Logins</v>
          </cell>
          <cell r="G5574" t="str">
            <v>201902</v>
          </cell>
          <cell r="H5574" t="str">
            <v>Case Western Reserve University</v>
          </cell>
          <cell r="I5574" t="str">
            <v>Cleveland</v>
          </cell>
          <cell r="J5574" t="str">
            <v>USA</v>
          </cell>
          <cell r="K5574">
            <v>2</v>
          </cell>
          <cell r="L5574" t="str">
            <v>Institute</v>
          </cell>
          <cell r="M5574">
            <v>8</v>
          </cell>
          <cell r="N5574" t="str">
            <v>CARN-1</v>
          </cell>
          <cell r="O5574" t="str">
            <v/>
          </cell>
          <cell r="P5574" t="str">
            <v/>
          </cell>
          <cell r="Q5574">
            <v>40</v>
          </cell>
          <cell r="R5574" t="str">
            <v>Année Philologique</v>
          </cell>
          <cell r="S5574" t="str">
            <v/>
          </cell>
        </row>
        <row r="5575">
          <cell r="E5575">
            <v>6235</v>
          </cell>
          <cell r="F5575" t="str">
            <v>Logins</v>
          </cell>
          <cell r="G5575" t="str">
            <v>201903</v>
          </cell>
          <cell r="H5575" t="str">
            <v>Case Western Reserve University</v>
          </cell>
          <cell r="I5575" t="str">
            <v>Cleveland</v>
          </cell>
          <cell r="J5575" t="str">
            <v>USA</v>
          </cell>
          <cell r="K5575">
            <v>2</v>
          </cell>
          <cell r="L5575" t="str">
            <v>Institute</v>
          </cell>
          <cell r="M5575">
            <v>8</v>
          </cell>
          <cell r="N5575" t="str">
            <v>CARN-1</v>
          </cell>
          <cell r="O5575" t="str">
            <v/>
          </cell>
          <cell r="P5575" t="str">
            <v/>
          </cell>
          <cell r="Q5575">
            <v>40</v>
          </cell>
          <cell r="R5575" t="str">
            <v>Année Philologique</v>
          </cell>
          <cell r="S5575" t="str">
            <v/>
          </cell>
        </row>
        <row r="5576">
          <cell r="E5576">
            <v>6235</v>
          </cell>
          <cell r="F5576" t="str">
            <v>Logins</v>
          </cell>
          <cell r="G5576" t="str">
            <v>201904</v>
          </cell>
          <cell r="H5576" t="str">
            <v>Case Western Reserve University</v>
          </cell>
          <cell r="I5576" t="str">
            <v>Cleveland</v>
          </cell>
          <cell r="J5576" t="str">
            <v>USA</v>
          </cell>
          <cell r="K5576">
            <v>2</v>
          </cell>
          <cell r="L5576" t="str">
            <v>Institute</v>
          </cell>
          <cell r="M5576">
            <v>8</v>
          </cell>
          <cell r="N5576" t="str">
            <v>CARN-1</v>
          </cell>
          <cell r="O5576" t="str">
            <v/>
          </cell>
          <cell r="P5576" t="str">
            <v/>
          </cell>
          <cell r="Q5576">
            <v>40</v>
          </cell>
          <cell r="R5576" t="str">
            <v>Année Philologique</v>
          </cell>
          <cell r="S5576" t="str">
            <v/>
          </cell>
        </row>
        <row r="5577">
          <cell r="E5577">
            <v>6235</v>
          </cell>
          <cell r="F5577" t="str">
            <v>Logins</v>
          </cell>
          <cell r="G5577" t="str">
            <v>201905</v>
          </cell>
          <cell r="H5577" t="str">
            <v>Case Western Reserve University</v>
          </cell>
          <cell r="I5577" t="str">
            <v>Cleveland</v>
          </cell>
          <cell r="J5577" t="str">
            <v>USA</v>
          </cell>
          <cell r="K5577">
            <v>2</v>
          </cell>
          <cell r="L5577" t="str">
            <v>Institute</v>
          </cell>
          <cell r="M5577">
            <v>8</v>
          </cell>
          <cell r="N5577" t="str">
            <v>CARN-1</v>
          </cell>
          <cell r="O5577" t="str">
            <v/>
          </cell>
          <cell r="P5577" t="str">
            <v/>
          </cell>
          <cell r="Q5577">
            <v>40</v>
          </cell>
          <cell r="R5577" t="str">
            <v>Année Philologique</v>
          </cell>
          <cell r="S5577" t="str">
            <v/>
          </cell>
        </row>
        <row r="5578">
          <cell r="E5578">
            <v>6235</v>
          </cell>
          <cell r="F5578" t="str">
            <v>Logins</v>
          </cell>
          <cell r="G5578" t="str">
            <v>201906</v>
          </cell>
          <cell r="H5578" t="str">
            <v>Case Western Reserve University</v>
          </cell>
          <cell r="I5578" t="str">
            <v>Cleveland</v>
          </cell>
          <cell r="J5578" t="str">
            <v>USA</v>
          </cell>
          <cell r="K5578">
            <v>2</v>
          </cell>
          <cell r="L5578" t="str">
            <v>Institute</v>
          </cell>
          <cell r="M5578">
            <v>8</v>
          </cell>
          <cell r="N5578" t="str">
            <v>CARN-1</v>
          </cell>
          <cell r="O5578" t="str">
            <v/>
          </cell>
          <cell r="P5578" t="str">
            <v/>
          </cell>
          <cell r="Q5578">
            <v>40</v>
          </cell>
          <cell r="R5578" t="str">
            <v>Année Philologique</v>
          </cell>
          <cell r="S5578" t="str">
            <v/>
          </cell>
        </row>
        <row r="5579">
          <cell r="E5579">
            <v>6235</v>
          </cell>
          <cell r="F5579" t="str">
            <v>Logins</v>
          </cell>
          <cell r="G5579" t="str">
            <v>201907</v>
          </cell>
          <cell r="H5579" t="str">
            <v>Case Western Reserve University</v>
          </cell>
          <cell r="I5579" t="str">
            <v>Cleveland</v>
          </cell>
          <cell r="J5579" t="str">
            <v>USA</v>
          </cell>
          <cell r="K5579">
            <v>2</v>
          </cell>
          <cell r="L5579" t="str">
            <v>Institute</v>
          </cell>
          <cell r="M5579">
            <v>8</v>
          </cell>
          <cell r="N5579" t="str">
            <v>CARN-1</v>
          </cell>
          <cell r="O5579" t="str">
            <v/>
          </cell>
          <cell r="P5579" t="str">
            <v/>
          </cell>
          <cell r="Q5579">
            <v>40</v>
          </cell>
          <cell r="R5579" t="str">
            <v>Année Philologique</v>
          </cell>
          <cell r="S5579" t="str">
            <v/>
          </cell>
        </row>
        <row r="5580">
          <cell r="E5580">
            <v>6235</v>
          </cell>
          <cell r="F5580" t="str">
            <v>Logins</v>
          </cell>
          <cell r="G5580" t="str">
            <v>201908</v>
          </cell>
          <cell r="H5580" t="str">
            <v>Case Western Reserve University</v>
          </cell>
          <cell r="I5580" t="str">
            <v>Cleveland</v>
          </cell>
          <cell r="J5580" t="str">
            <v>USA</v>
          </cell>
          <cell r="K5580">
            <v>2</v>
          </cell>
          <cell r="L5580" t="str">
            <v>Institute</v>
          </cell>
          <cell r="M5580">
            <v>8</v>
          </cell>
          <cell r="N5580" t="str">
            <v>CARN-1</v>
          </cell>
          <cell r="O5580" t="str">
            <v/>
          </cell>
          <cell r="P5580" t="str">
            <v/>
          </cell>
          <cell r="Q5580">
            <v>40</v>
          </cell>
          <cell r="R5580" t="str">
            <v>Année Philologique</v>
          </cell>
          <cell r="S5580" t="str">
            <v/>
          </cell>
        </row>
        <row r="5581">
          <cell r="E5581">
            <v>6235</v>
          </cell>
          <cell r="F5581" t="str">
            <v>Logins</v>
          </cell>
          <cell r="G5581" t="str">
            <v>201910</v>
          </cell>
          <cell r="H5581" t="str">
            <v>Case Western Reserve University</v>
          </cell>
          <cell r="I5581" t="str">
            <v>Cleveland</v>
          </cell>
          <cell r="J5581" t="str">
            <v>USA</v>
          </cell>
          <cell r="K5581">
            <v>2</v>
          </cell>
          <cell r="L5581" t="str">
            <v>Institute</v>
          </cell>
          <cell r="M5581">
            <v>8</v>
          </cell>
          <cell r="N5581" t="str">
            <v>CARN-1</v>
          </cell>
          <cell r="O5581" t="str">
            <v/>
          </cell>
          <cell r="P5581" t="str">
            <v/>
          </cell>
          <cell r="Q5581">
            <v>40</v>
          </cell>
          <cell r="R5581" t="str">
            <v>Année Philologique</v>
          </cell>
          <cell r="S5581" t="str">
            <v/>
          </cell>
        </row>
        <row r="5582">
          <cell r="E5582">
            <v>6235</v>
          </cell>
          <cell r="F5582" t="str">
            <v>Logins</v>
          </cell>
          <cell r="G5582" t="str">
            <v>201911</v>
          </cell>
          <cell r="H5582" t="str">
            <v>Case Western Reserve University</v>
          </cell>
          <cell r="I5582" t="str">
            <v>Cleveland</v>
          </cell>
          <cell r="J5582" t="str">
            <v>USA</v>
          </cell>
          <cell r="K5582">
            <v>2</v>
          </cell>
          <cell r="L5582" t="str">
            <v>Institute</v>
          </cell>
          <cell r="M5582">
            <v>8</v>
          </cell>
          <cell r="N5582" t="str">
            <v>CARN-1</v>
          </cell>
          <cell r="O5582" t="str">
            <v/>
          </cell>
          <cell r="P5582" t="str">
            <v/>
          </cell>
          <cell r="Q5582">
            <v>40</v>
          </cell>
          <cell r="R5582" t="str">
            <v>Année Philologique</v>
          </cell>
          <cell r="S5582" t="str">
            <v/>
          </cell>
        </row>
        <row r="5583">
          <cell r="E5583">
            <v>6235</v>
          </cell>
          <cell r="F5583" t="str">
            <v>Logins</v>
          </cell>
          <cell r="G5583" t="str">
            <v>201912</v>
          </cell>
          <cell r="H5583" t="str">
            <v>Case Western Reserve University</v>
          </cell>
          <cell r="I5583" t="str">
            <v>Cleveland</v>
          </cell>
          <cell r="J5583" t="str">
            <v>USA</v>
          </cell>
          <cell r="K5583">
            <v>2</v>
          </cell>
          <cell r="L5583" t="str">
            <v>Institute</v>
          </cell>
          <cell r="M5583">
            <v>8</v>
          </cell>
          <cell r="N5583" t="str">
            <v>CARN-1</v>
          </cell>
          <cell r="O5583" t="str">
            <v/>
          </cell>
          <cell r="P5583" t="str">
            <v/>
          </cell>
          <cell r="Q5583">
            <v>40</v>
          </cell>
          <cell r="R5583" t="str">
            <v>Année Philologique</v>
          </cell>
          <cell r="S5583" t="str">
            <v/>
          </cell>
        </row>
        <row r="5584">
          <cell r="E5584">
            <v>6239</v>
          </cell>
          <cell r="F5584" t="str">
            <v>Logins</v>
          </cell>
          <cell r="G5584" t="str">
            <v>201901</v>
          </cell>
          <cell r="H5584" t="str">
            <v>Gateway Seminary</v>
          </cell>
          <cell r="I5584" t="str">
            <v>Ontario</v>
          </cell>
          <cell r="J5584" t="str">
            <v>USA</v>
          </cell>
          <cell r="K5584">
            <v>1</v>
          </cell>
          <cell r="L5584" t="str">
            <v>Consortium</v>
          </cell>
          <cell r="M5584">
            <v>12</v>
          </cell>
          <cell r="N5584" t="str">
            <v>CARN-5</v>
          </cell>
          <cell r="O5584" t="str">
            <v/>
          </cell>
          <cell r="P5584" t="str">
            <v/>
          </cell>
          <cell r="Q5584">
            <v>2</v>
          </cell>
          <cell r="R5584" t="str">
            <v>Année Philologique</v>
          </cell>
          <cell r="S5584" t="str">
            <v/>
          </cell>
        </row>
        <row r="5585">
          <cell r="E5585">
            <v>6239</v>
          </cell>
          <cell r="F5585" t="str">
            <v>Logins</v>
          </cell>
          <cell r="G5585" t="str">
            <v>201902</v>
          </cell>
          <cell r="H5585" t="str">
            <v>Gateway Seminary</v>
          </cell>
          <cell r="I5585" t="str">
            <v>Ontario</v>
          </cell>
          <cell r="J5585" t="str">
            <v>USA</v>
          </cell>
          <cell r="K5585">
            <v>1</v>
          </cell>
          <cell r="L5585" t="str">
            <v>Consortium</v>
          </cell>
          <cell r="M5585">
            <v>12</v>
          </cell>
          <cell r="N5585" t="str">
            <v>CARN-5</v>
          </cell>
          <cell r="O5585" t="str">
            <v/>
          </cell>
          <cell r="P5585" t="str">
            <v/>
          </cell>
          <cell r="Q5585">
            <v>2</v>
          </cell>
          <cell r="R5585" t="str">
            <v>Année Philologique</v>
          </cell>
          <cell r="S5585" t="str">
            <v/>
          </cell>
        </row>
        <row r="5586">
          <cell r="E5586">
            <v>6239</v>
          </cell>
          <cell r="F5586" t="str">
            <v>Logins</v>
          </cell>
          <cell r="G5586" t="str">
            <v>201906</v>
          </cell>
          <cell r="H5586" t="str">
            <v>Gateway Seminary</v>
          </cell>
          <cell r="I5586" t="str">
            <v>Ontario</v>
          </cell>
          <cell r="J5586" t="str">
            <v>USA</v>
          </cell>
          <cell r="K5586">
            <v>1</v>
          </cell>
          <cell r="L5586" t="str">
            <v>Consortium</v>
          </cell>
          <cell r="M5586">
            <v>12</v>
          </cell>
          <cell r="N5586" t="str">
            <v>CARN-5</v>
          </cell>
          <cell r="O5586" t="str">
            <v/>
          </cell>
          <cell r="P5586" t="str">
            <v/>
          </cell>
          <cell r="Q5586">
            <v>2</v>
          </cell>
          <cell r="R5586" t="str">
            <v>Année Philologique</v>
          </cell>
          <cell r="S5586" t="str">
            <v/>
          </cell>
        </row>
        <row r="5587">
          <cell r="E5587">
            <v>6239</v>
          </cell>
          <cell r="F5587" t="str">
            <v>Logins</v>
          </cell>
          <cell r="G5587" t="str">
            <v>201908</v>
          </cell>
          <cell r="H5587" t="str">
            <v>Gateway Seminary</v>
          </cell>
          <cell r="I5587" t="str">
            <v>Ontario</v>
          </cell>
          <cell r="J5587" t="str">
            <v>USA</v>
          </cell>
          <cell r="K5587">
            <v>1</v>
          </cell>
          <cell r="L5587" t="str">
            <v>Consortium</v>
          </cell>
          <cell r="M5587">
            <v>12</v>
          </cell>
          <cell r="N5587" t="str">
            <v>CARN-5</v>
          </cell>
          <cell r="O5587" t="str">
            <v/>
          </cell>
          <cell r="P5587" t="str">
            <v/>
          </cell>
          <cell r="Q5587">
            <v>2</v>
          </cell>
          <cell r="R5587" t="str">
            <v>Année Philologique</v>
          </cell>
          <cell r="S5587" t="str">
            <v/>
          </cell>
        </row>
        <row r="5588">
          <cell r="E5588">
            <v>6239</v>
          </cell>
          <cell r="F5588" t="str">
            <v>Logins</v>
          </cell>
          <cell r="G5588" t="str">
            <v>201910</v>
          </cell>
          <cell r="H5588" t="str">
            <v>Gateway Seminary</v>
          </cell>
          <cell r="I5588" t="str">
            <v>Ontario</v>
          </cell>
          <cell r="J5588" t="str">
            <v>USA</v>
          </cell>
          <cell r="K5588">
            <v>1</v>
          </cell>
          <cell r="L5588" t="str">
            <v>Consortium</v>
          </cell>
          <cell r="M5588">
            <v>12</v>
          </cell>
          <cell r="N5588" t="str">
            <v>CARN-5</v>
          </cell>
          <cell r="O5588" t="str">
            <v/>
          </cell>
          <cell r="P5588" t="str">
            <v/>
          </cell>
          <cell r="Q5588">
            <v>2</v>
          </cell>
          <cell r="R5588" t="str">
            <v>Année Philologique</v>
          </cell>
          <cell r="S5588" t="str">
            <v/>
          </cell>
        </row>
        <row r="5589">
          <cell r="E5589">
            <v>6239</v>
          </cell>
          <cell r="F5589" t="str">
            <v>Logins</v>
          </cell>
          <cell r="G5589" t="str">
            <v>201911</v>
          </cell>
          <cell r="H5589" t="str">
            <v>Gateway Seminary</v>
          </cell>
          <cell r="I5589" t="str">
            <v>Ontario</v>
          </cell>
          <cell r="J5589" t="str">
            <v>USA</v>
          </cell>
          <cell r="K5589">
            <v>1</v>
          </cell>
          <cell r="L5589" t="str">
            <v>Consortium</v>
          </cell>
          <cell r="M5589">
            <v>12</v>
          </cell>
          <cell r="N5589" t="str">
            <v>CARN-5</v>
          </cell>
          <cell r="O5589" t="str">
            <v/>
          </cell>
          <cell r="P5589" t="str">
            <v/>
          </cell>
          <cell r="Q5589">
            <v>2</v>
          </cell>
          <cell r="R5589" t="str">
            <v>Année Philologique</v>
          </cell>
          <cell r="S5589" t="str">
            <v/>
          </cell>
        </row>
        <row r="5590">
          <cell r="E5590">
            <v>6240</v>
          </cell>
          <cell r="F5590" t="str">
            <v>Logins</v>
          </cell>
          <cell r="G5590" t="str">
            <v>201909</v>
          </cell>
          <cell r="H5590" t="str">
            <v>Armando Golzio</v>
          </cell>
          <cell r="I5590" t="str">
            <v>Torino</v>
          </cell>
          <cell r="J5590" t="str">
            <v>Italy</v>
          </cell>
          <cell r="K5590">
            <v>4</v>
          </cell>
          <cell r="L5590" t="str">
            <v>Private</v>
          </cell>
          <cell r="M5590">
            <v>5</v>
          </cell>
          <cell r="N5590" t="str">
            <v>Individual</v>
          </cell>
          <cell r="O5590" t="str">
            <v/>
          </cell>
          <cell r="P5590" t="str">
            <v/>
          </cell>
          <cell r="Q5590">
            <v>2</v>
          </cell>
          <cell r="R5590" t="str">
            <v>Année Philologique</v>
          </cell>
          <cell r="S5590" t="str">
            <v/>
          </cell>
        </row>
        <row r="5591">
          <cell r="E5591">
            <v>6240</v>
          </cell>
          <cell r="F5591" t="str">
            <v>Logins</v>
          </cell>
          <cell r="G5591" t="str">
            <v>201912</v>
          </cell>
          <cell r="H5591" t="str">
            <v>Armando Golzio</v>
          </cell>
          <cell r="I5591" t="str">
            <v>Torino</v>
          </cell>
          <cell r="J5591" t="str">
            <v>Italy</v>
          </cell>
          <cell r="K5591">
            <v>4</v>
          </cell>
          <cell r="L5591" t="str">
            <v>Private</v>
          </cell>
          <cell r="M5591">
            <v>5</v>
          </cell>
          <cell r="N5591" t="str">
            <v>Individual</v>
          </cell>
          <cell r="O5591" t="str">
            <v/>
          </cell>
          <cell r="P5591" t="str">
            <v/>
          </cell>
          <cell r="Q5591">
            <v>2</v>
          </cell>
          <cell r="R5591" t="str">
            <v>Année Philologique</v>
          </cell>
          <cell r="S5591" t="str">
            <v/>
          </cell>
        </row>
        <row r="5592">
          <cell r="E5592">
            <v>6241</v>
          </cell>
          <cell r="F5592" t="str">
            <v>Logins</v>
          </cell>
          <cell r="G5592" t="str">
            <v>201901</v>
          </cell>
          <cell r="H5592" t="str">
            <v>Connecticut College</v>
          </cell>
          <cell r="I5592" t="str">
            <v>New London</v>
          </cell>
          <cell r="J5592" t="str">
            <v>USA</v>
          </cell>
          <cell r="K5592">
            <v>2</v>
          </cell>
          <cell r="L5592" t="str">
            <v>Institute</v>
          </cell>
          <cell r="M5592">
            <v>11</v>
          </cell>
          <cell r="N5592" t="str">
            <v>CARN-4</v>
          </cell>
          <cell r="O5592" t="str">
            <v/>
          </cell>
          <cell r="P5592" t="str">
            <v/>
          </cell>
          <cell r="Q5592">
            <v>40</v>
          </cell>
          <cell r="R5592" t="str">
            <v>Année Philologique</v>
          </cell>
          <cell r="S5592" t="str">
            <v/>
          </cell>
        </row>
        <row r="5593">
          <cell r="E5593">
            <v>6241</v>
          </cell>
          <cell r="F5593" t="str">
            <v>Logins</v>
          </cell>
          <cell r="G5593" t="str">
            <v>201902</v>
          </cell>
          <cell r="H5593" t="str">
            <v>Connecticut College</v>
          </cell>
          <cell r="I5593" t="str">
            <v>New London</v>
          </cell>
          <cell r="J5593" t="str">
            <v>USA</v>
          </cell>
          <cell r="K5593">
            <v>2</v>
          </cell>
          <cell r="L5593" t="str">
            <v>Institute</v>
          </cell>
          <cell r="M5593">
            <v>11</v>
          </cell>
          <cell r="N5593" t="str">
            <v>CARN-4</v>
          </cell>
          <cell r="O5593" t="str">
            <v/>
          </cell>
          <cell r="P5593" t="str">
            <v/>
          </cell>
          <cell r="Q5593">
            <v>40</v>
          </cell>
          <cell r="R5593" t="str">
            <v>Année Philologique</v>
          </cell>
          <cell r="S5593" t="str">
            <v/>
          </cell>
        </row>
        <row r="5594">
          <cell r="E5594">
            <v>6241</v>
          </cell>
          <cell r="F5594" t="str">
            <v>Logins</v>
          </cell>
          <cell r="G5594" t="str">
            <v>201903</v>
          </cell>
          <cell r="H5594" t="str">
            <v>Connecticut College</v>
          </cell>
          <cell r="I5594" t="str">
            <v>New London</v>
          </cell>
          <cell r="J5594" t="str">
            <v>USA</v>
          </cell>
          <cell r="K5594">
            <v>2</v>
          </cell>
          <cell r="L5594" t="str">
            <v>Institute</v>
          </cell>
          <cell r="M5594">
            <v>11</v>
          </cell>
          <cell r="N5594" t="str">
            <v>CARN-4</v>
          </cell>
          <cell r="O5594" t="str">
            <v/>
          </cell>
          <cell r="P5594" t="str">
            <v/>
          </cell>
          <cell r="Q5594">
            <v>40</v>
          </cell>
          <cell r="R5594" t="str">
            <v>Année Philologique</v>
          </cell>
          <cell r="S5594" t="str">
            <v/>
          </cell>
        </row>
        <row r="5595">
          <cell r="E5595">
            <v>6241</v>
          </cell>
          <cell r="F5595" t="str">
            <v>Logins</v>
          </cell>
          <cell r="G5595" t="str">
            <v>201904</v>
          </cell>
          <cell r="H5595" t="str">
            <v>Connecticut College</v>
          </cell>
          <cell r="I5595" t="str">
            <v>New London</v>
          </cell>
          <cell r="J5595" t="str">
            <v>USA</v>
          </cell>
          <cell r="K5595">
            <v>2</v>
          </cell>
          <cell r="L5595" t="str">
            <v>Institute</v>
          </cell>
          <cell r="M5595">
            <v>11</v>
          </cell>
          <cell r="N5595" t="str">
            <v>CARN-4</v>
          </cell>
          <cell r="O5595" t="str">
            <v/>
          </cell>
          <cell r="P5595" t="str">
            <v/>
          </cell>
          <cell r="Q5595">
            <v>40</v>
          </cell>
          <cell r="R5595" t="str">
            <v>Année Philologique</v>
          </cell>
          <cell r="S5595" t="str">
            <v/>
          </cell>
        </row>
        <row r="5596">
          <cell r="E5596">
            <v>6241</v>
          </cell>
          <cell r="F5596" t="str">
            <v>Logins</v>
          </cell>
          <cell r="G5596" t="str">
            <v>201905</v>
          </cell>
          <cell r="H5596" t="str">
            <v>Connecticut College</v>
          </cell>
          <cell r="I5596" t="str">
            <v>New London</v>
          </cell>
          <cell r="J5596" t="str">
            <v>USA</v>
          </cell>
          <cell r="K5596">
            <v>2</v>
          </cell>
          <cell r="L5596" t="str">
            <v>Institute</v>
          </cell>
          <cell r="M5596">
            <v>11</v>
          </cell>
          <cell r="N5596" t="str">
            <v>CARN-4</v>
          </cell>
          <cell r="O5596" t="str">
            <v/>
          </cell>
          <cell r="P5596" t="str">
            <v/>
          </cell>
          <cell r="Q5596">
            <v>40</v>
          </cell>
          <cell r="R5596" t="str">
            <v>Année Philologique</v>
          </cell>
          <cell r="S5596" t="str">
            <v/>
          </cell>
        </row>
        <row r="5597">
          <cell r="E5597">
            <v>6241</v>
          </cell>
          <cell r="F5597" t="str">
            <v>Logins</v>
          </cell>
          <cell r="G5597" t="str">
            <v>201906</v>
          </cell>
          <cell r="H5597" t="str">
            <v>Connecticut College</v>
          </cell>
          <cell r="I5597" t="str">
            <v>New London</v>
          </cell>
          <cell r="J5597" t="str">
            <v>USA</v>
          </cell>
          <cell r="K5597">
            <v>2</v>
          </cell>
          <cell r="L5597" t="str">
            <v>Institute</v>
          </cell>
          <cell r="M5597">
            <v>11</v>
          </cell>
          <cell r="N5597" t="str">
            <v>CARN-4</v>
          </cell>
          <cell r="O5597" t="str">
            <v/>
          </cell>
          <cell r="P5597" t="str">
            <v/>
          </cell>
          <cell r="Q5597">
            <v>40</v>
          </cell>
          <cell r="R5597" t="str">
            <v>Année Philologique</v>
          </cell>
          <cell r="S5597" t="str">
            <v/>
          </cell>
        </row>
        <row r="5598">
          <cell r="E5598">
            <v>6241</v>
          </cell>
          <cell r="F5598" t="str">
            <v>Logins</v>
          </cell>
          <cell r="G5598" t="str">
            <v>201907</v>
          </cell>
          <cell r="H5598" t="str">
            <v>Connecticut College</v>
          </cell>
          <cell r="I5598" t="str">
            <v>New London</v>
          </cell>
          <cell r="J5598" t="str">
            <v>USA</v>
          </cell>
          <cell r="K5598">
            <v>2</v>
          </cell>
          <cell r="L5598" t="str">
            <v>Institute</v>
          </cell>
          <cell r="M5598">
            <v>11</v>
          </cell>
          <cell r="N5598" t="str">
            <v>CARN-4</v>
          </cell>
          <cell r="O5598" t="str">
            <v/>
          </cell>
          <cell r="P5598" t="str">
            <v/>
          </cell>
          <cell r="Q5598">
            <v>40</v>
          </cell>
          <cell r="R5598" t="str">
            <v>Année Philologique</v>
          </cell>
          <cell r="S5598" t="str">
            <v/>
          </cell>
        </row>
        <row r="5599">
          <cell r="E5599">
            <v>6241</v>
          </cell>
          <cell r="F5599" t="str">
            <v>Logins</v>
          </cell>
          <cell r="G5599" t="str">
            <v>201908</v>
          </cell>
          <cell r="H5599" t="str">
            <v>Connecticut College</v>
          </cell>
          <cell r="I5599" t="str">
            <v>New London</v>
          </cell>
          <cell r="J5599" t="str">
            <v>USA</v>
          </cell>
          <cell r="K5599">
            <v>2</v>
          </cell>
          <cell r="L5599" t="str">
            <v>Institute</v>
          </cell>
          <cell r="M5599">
            <v>11</v>
          </cell>
          <cell r="N5599" t="str">
            <v>CARN-4</v>
          </cell>
          <cell r="O5599" t="str">
            <v/>
          </cell>
          <cell r="P5599" t="str">
            <v/>
          </cell>
          <cell r="Q5599">
            <v>40</v>
          </cell>
          <cell r="R5599" t="str">
            <v>Année Philologique</v>
          </cell>
          <cell r="S5599" t="str">
            <v/>
          </cell>
        </row>
        <row r="5600">
          <cell r="E5600">
            <v>6241</v>
          </cell>
          <cell r="F5600" t="str">
            <v>Logins</v>
          </cell>
          <cell r="G5600" t="str">
            <v>201909</v>
          </cell>
          <cell r="H5600" t="str">
            <v>Connecticut College</v>
          </cell>
          <cell r="I5600" t="str">
            <v>New London</v>
          </cell>
          <cell r="J5600" t="str">
            <v>USA</v>
          </cell>
          <cell r="K5600">
            <v>2</v>
          </cell>
          <cell r="L5600" t="str">
            <v>Institute</v>
          </cell>
          <cell r="M5600">
            <v>11</v>
          </cell>
          <cell r="N5600" t="str">
            <v>CARN-4</v>
          </cell>
          <cell r="O5600" t="str">
            <v/>
          </cell>
          <cell r="P5600" t="str">
            <v/>
          </cell>
          <cell r="Q5600">
            <v>40</v>
          </cell>
          <cell r="R5600" t="str">
            <v>Année Philologique</v>
          </cell>
          <cell r="S5600" t="str">
            <v/>
          </cell>
        </row>
        <row r="5601">
          <cell r="E5601">
            <v>6241</v>
          </cell>
          <cell r="F5601" t="str">
            <v>Logins</v>
          </cell>
          <cell r="G5601" t="str">
            <v>201910</v>
          </cell>
          <cell r="H5601" t="str">
            <v>Connecticut College</v>
          </cell>
          <cell r="I5601" t="str">
            <v>New London</v>
          </cell>
          <cell r="J5601" t="str">
            <v>USA</v>
          </cell>
          <cell r="K5601">
            <v>2</v>
          </cell>
          <cell r="L5601" t="str">
            <v>Institute</v>
          </cell>
          <cell r="M5601">
            <v>11</v>
          </cell>
          <cell r="N5601" t="str">
            <v>CARN-4</v>
          </cell>
          <cell r="O5601" t="str">
            <v/>
          </cell>
          <cell r="P5601" t="str">
            <v/>
          </cell>
          <cell r="Q5601">
            <v>40</v>
          </cell>
          <cell r="R5601" t="str">
            <v>Année Philologique</v>
          </cell>
          <cell r="S5601" t="str">
            <v/>
          </cell>
        </row>
        <row r="5602">
          <cell r="E5602">
            <v>6241</v>
          </cell>
          <cell r="F5602" t="str">
            <v>Logins</v>
          </cell>
          <cell r="G5602" t="str">
            <v>201911</v>
          </cell>
          <cell r="H5602" t="str">
            <v>Connecticut College</v>
          </cell>
          <cell r="I5602" t="str">
            <v>New London</v>
          </cell>
          <cell r="J5602" t="str">
            <v>USA</v>
          </cell>
          <cell r="K5602">
            <v>2</v>
          </cell>
          <cell r="L5602" t="str">
            <v>Institute</v>
          </cell>
          <cell r="M5602">
            <v>11</v>
          </cell>
          <cell r="N5602" t="str">
            <v>CARN-4</v>
          </cell>
          <cell r="O5602" t="str">
            <v/>
          </cell>
          <cell r="P5602" t="str">
            <v/>
          </cell>
          <cell r="Q5602">
            <v>40</v>
          </cell>
          <cell r="R5602" t="str">
            <v>Année Philologique</v>
          </cell>
          <cell r="S5602" t="str">
            <v/>
          </cell>
        </row>
        <row r="5603">
          <cell r="E5603">
            <v>6241</v>
          </cell>
          <cell r="F5603" t="str">
            <v>Logins</v>
          </cell>
          <cell r="G5603" t="str">
            <v>201912</v>
          </cell>
          <cell r="H5603" t="str">
            <v>Connecticut College</v>
          </cell>
          <cell r="I5603" t="str">
            <v>New London</v>
          </cell>
          <cell r="J5603" t="str">
            <v>USA</v>
          </cell>
          <cell r="K5603">
            <v>2</v>
          </cell>
          <cell r="L5603" t="str">
            <v>Institute</v>
          </cell>
          <cell r="M5603">
            <v>11</v>
          </cell>
          <cell r="N5603" t="str">
            <v>CARN-4</v>
          </cell>
          <cell r="O5603" t="str">
            <v/>
          </cell>
          <cell r="P5603" t="str">
            <v/>
          </cell>
          <cell r="Q5603">
            <v>40</v>
          </cell>
          <cell r="R5603" t="str">
            <v>Année Philologique</v>
          </cell>
          <cell r="S5603" t="str">
            <v/>
          </cell>
        </row>
        <row r="5604">
          <cell r="E5604">
            <v>6242</v>
          </cell>
          <cell r="F5604" t="str">
            <v>Logins</v>
          </cell>
          <cell r="G5604" t="str">
            <v>201901</v>
          </cell>
          <cell r="H5604" t="str">
            <v>Marie-Laurence Desclos</v>
          </cell>
          <cell r="I5604" t="str">
            <v>Paris</v>
          </cell>
          <cell r="J5604" t="str">
            <v>France</v>
          </cell>
          <cell r="K5604">
            <v>4</v>
          </cell>
          <cell r="L5604" t="str">
            <v>Private</v>
          </cell>
          <cell r="M5604">
            <v>5</v>
          </cell>
          <cell r="N5604" t="str">
            <v>Individual</v>
          </cell>
          <cell r="O5604" t="str">
            <v/>
          </cell>
          <cell r="P5604" t="str">
            <v/>
          </cell>
          <cell r="Q5604">
            <v>1</v>
          </cell>
          <cell r="R5604" t="str">
            <v>Année Philologique</v>
          </cell>
          <cell r="S5604" t="str">
            <v/>
          </cell>
        </row>
        <row r="5605">
          <cell r="E5605">
            <v>6242</v>
          </cell>
          <cell r="F5605" t="str">
            <v>Logins</v>
          </cell>
          <cell r="G5605" t="str">
            <v>201902</v>
          </cell>
          <cell r="H5605" t="str">
            <v>Marie-Laurence Desclos</v>
          </cell>
          <cell r="I5605" t="str">
            <v>Paris</v>
          </cell>
          <cell r="J5605" t="str">
            <v>France</v>
          </cell>
          <cell r="K5605">
            <v>4</v>
          </cell>
          <cell r="L5605" t="str">
            <v>Private</v>
          </cell>
          <cell r="M5605">
            <v>5</v>
          </cell>
          <cell r="N5605" t="str">
            <v>Individual</v>
          </cell>
          <cell r="O5605" t="str">
            <v/>
          </cell>
          <cell r="P5605" t="str">
            <v/>
          </cell>
          <cell r="Q5605">
            <v>1</v>
          </cell>
          <cell r="R5605" t="str">
            <v>Année Philologique</v>
          </cell>
          <cell r="S5605" t="str">
            <v/>
          </cell>
        </row>
        <row r="5606">
          <cell r="E5606">
            <v>6242</v>
          </cell>
          <cell r="F5606" t="str">
            <v>Logins</v>
          </cell>
          <cell r="G5606" t="str">
            <v>201903</v>
          </cell>
          <cell r="H5606" t="str">
            <v>Marie-Laurence Desclos</v>
          </cell>
          <cell r="I5606" t="str">
            <v>Paris</v>
          </cell>
          <cell r="J5606" t="str">
            <v>France</v>
          </cell>
          <cell r="K5606">
            <v>4</v>
          </cell>
          <cell r="L5606" t="str">
            <v>Private</v>
          </cell>
          <cell r="M5606">
            <v>5</v>
          </cell>
          <cell r="N5606" t="str">
            <v>Individual</v>
          </cell>
          <cell r="O5606" t="str">
            <v/>
          </cell>
          <cell r="P5606" t="str">
            <v/>
          </cell>
          <cell r="Q5606">
            <v>1</v>
          </cell>
          <cell r="R5606" t="str">
            <v>Année Philologique</v>
          </cell>
          <cell r="S5606" t="str">
            <v/>
          </cell>
        </row>
        <row r="5607">
          <cell r="E5607">
            <v>6242</v>
          </cell>
          <cell r="F5607" t="str">
            <v>Logins</v>
          </cell>
          <cell r="G5607" t="str">
            <v>201904</v>
          </cell>
          <cell r="H5607" t="str">
            <v>Marie-Laurence Desclos</v>
          </cell>
          <cell r="I5607" t="str">
            <v>Paris</v>
          </cell>
          <cell r="J5607" t="str">
            <v>France</v>
          </cell>
          <cell r="K5607">
            <v>4</v>
          </cell>
          <cell r="L5607" t="str">
            <v>Private</v>
          </cell>
          <cell r="M5607">
            <v>5</v>
          </cell>
          <cell r="N5607" t="str">
            <v>Individual</v>
          </cell>
          <cell r="O5607" t="str">
            <v/>
          </cell>
          <cell r="P5607" t="str">
            <v/>
          </cell>
          <cell r="Q5607">
            <v>1</v>
          </cell>
          <cell r="R5607" t="str">
            <v>Année Philologique</v>
          </cell>
          <cell r="S5607" t="str">
            <v/>
          </cell>
        </row>
        <row r="5608">
          <cell r="E5608">
            <v>6242</v>
          </cell>
          <cell r="F5608" t="str">
            <v>Logins</v>
          </cell>
          <cell r="G5608" t="str">
            <v>201905</v>
          </cell>
          <cell r="H5608" t="str">
            <v>Marie-Laurence Desclos</v>
          </cell>
          <cell r="I5608" t="str">
            <v>Paris</v>
          </cell>
          <cell r="J5608" t="str">
            <v>France</v>
          </cell>
          <cell r="K5608">
            <v>4</v>
          </cell>
          <cell r="L5608" t="str">
            <v>Private</v>
          </cell>
          <cell r="M5608">
            <v>5</v>
          </cell>
          <cell r="N5608" t="str">
            <v>Individual</v>
          </cell>
          <cell r="O5608" t="str">
            <v/>
          </cell>
          <cell r="P5608" t="str">
            <v/>
          </cell>
          <cell r="Q5608">
            <v>1</v>
          </cell>
          <cell r="R5608" t="str">
            <v>Année Philologique</v>
          </cell>
          <cell r="S5608" t="str">
            <v/>
          </cell>
        </row>
        <row r="5609">
          <cell r="E5609">
            <v>6242</v>
          </cell>
          <cell r="F5609" t="str">
            <v>Logins</v>
          </cell>
          <cell r="G5609" t="str">
            <v>201906</v>
          </cell>
          <cell r="H5609" t="str">
            <v>Marie-Laurence Desclos</v>
          </cell>
          <cell r="I5609" t="str">
            <v>Paris</v>
          </cell>
          <cell r="J5609" t="str">
            <v>France</v>
          </cell>
          <cell r="K5609">
            <v>4</v>
          </cell>
          <cell r="L5609" t="str">
            <v>Private</v>
          </cell>
          <cell r="M5609">
            <v>5</v>
          </cell>
          <cell r="N5609" t="str">
            <v>Individual</v>
          </cell>
          <cell r="O5609" t="str">
            <v/>
          </cell>
          <cell r="P5609" t="str">
            <v/>
          </cell>
          <cell r="Q5609">
            <v>1</v>
          </cell>
          <cell r="R5609" t="str">
            <v>Année Philologique</v>
          </cell>
          <cell r="S5609" t="str">
            <v/>
          </cell>
        </row>
        <row r="5610">
          <cell r="E5610">
            <v>6242</v>
          </cell>
          <cell r="F5610" t="str">
            <v>Logins</v>
          </cell>
          <cell r="G5610" t="str">
            <v>201907</v>
          </cell>
          <cell r="H5610" t="str">
            <v>Marie-Laurence Desclos</v>
          </cell>
          <cell r="I5610" t="str">
            <v>Paris</v>
          </cell>
          <cell r="J5610" t="str">
            <v>France</v>
          </cell>
          <cell r="K5610">
            <v>4</v>
          </cell>
          <cell r="L5610" t="str">
            <v>Private</v>
          </cell>
          <cell r="M5610">
            <v>5</v>
          </cell>
          <cell r="N5610" t="str">
            <v>Individual</v>
          </cell>
          <cell r="O5610" t="str">
            <v/>
          </cell>
          <cell r="P5610" t="str">
            <v/>
          </cell>
          <cell r="Q5610">
            <v>1</v>
          </cell>
          <cell r="R5610" t="str">
            <v>Année Philologique</v>
          </cell>
          <cell r="S5610" t="str">
            <v/>
          </cell>
        </row>
        <row r="5611">
          <cell r="E5611">
            <v>6242</v>
          </cell>
          <cell r="F5611" t="str">
            <v>Logins</v>
          </cell>
          <cell r="G5611" t="str">
            <v>201908</v>
          </cell>
          <cell r="H5611" t="str">
            <v>Marie-Laurence Desclos</v>
          </cell>
          <cell r="I5611" t="str">
            <v>Paris</v>
          </cell>
          <cell r="J5611" t="str">
            <v>France</v>
          </cell>
          <cell r="K5611">
            <v>4</v>
          </cell>
          <cell r="L5611" t="str">
            <v>Private</v>
          </cell>
          <cell r="M5611">
            <v>5</v>
          </cell>
          <cell r="N5611" t="str">
            <v>Individual</v>
          </cell>
          <cell r="O5611" t="str">
            <v/>
          </cell>
          <cell r="P5611" t="str">
            <v/>
          </cell>
          <cell r="Q5611">
            <v>1</v>
          </cell>
          <cell r="R5611" t="str">
            <v>Année Philologique</v>
          </cell>
          <cell r="S5611" t="str">
            <v/>
          </cell>
        </row>
        <row r="5612">
          <cell r="E5612">
            <v>6242</v>
          </cell>
          <cell r="F5612" t="str">
            <v>Logins</v>
          </cell>
          <cell r="G5612" t="str">
            <v>201909</v>
          </cell>
          <cell r="H5612" t="str">
            <v>Marie-Laurence Desclos</v>
          </cell>
          <cell r="I5612" t="str">
            <v>Paris</v>
          </cell>
          <cell r="J5612" t="str">
            <v>France</v>
          </cell>
          <cell r="K5612">
            <v>4</v>
          </cell>
          <cell r="L5612" t="str">
            <v>Private</v>
          </cell>
          <cell r="M5612">
            <v>5</v>
          </cell>
          <cell r="N5612" t="str">
            <v>Individual</v>
          </cell>
          <cell r="O5612" t="str">
            <v/>
          </cell>
          <cell r="P5612" t="str">
            <v/>
          </cell>
          <cell r="Q5612">
            <v>1</v>
          </cell>
          <cell r="R5612" t="str">
            <v>Année Philologique</v>
          </cell>
          <cell r="S5612" t="str">
            <v/>
          </cell>
        </row>
        <row r="5613">
          <cell r="E5613">
            <v>6242</v>
          </cell>
          <cell r="F5613" t="str">
            <v>Logins</v>
          </cell>
          <cell r="G5613" t="str">
            <v>201910</v>
          </cell>
          <cell r="H5613" t="str">
            <v>Marie-Laurence Desclos</v>
          </cell>
          <cell r="I5613" t="str">
            <v>Paris</v>
          </cell>
          <cell r="J5613" t="str">
            <v>France</v>
          </cell>
          <cell r="K5613">
            <v>4</v>
          </cell>
          <cell r="L5613" t="str">
            <v>Private</v>
          </cell>
          <cell r="M5613">
            <v>5</v>
          </cell>
          <cell r="N5613" t="str">
            <v>Individual</v>
          </cell>
          <cell r="O5613" t="str">
            <v/>
          </cell>
          <cell r="P5613" t="str">
            <v/>
          </cell>
          <cell r="Q5613">
            <v>1</v>
          </cell>
          <cell r="R5613" t="str">
            <v>Année Philologique</v>
          </cell>
          <cell r="S5613" t="str">
            <v/>
          </cell>
        </row>
        <row r="5614">
          <cell r="E5614">
            <v>6242</v>
          </cell>
          <cell r="F5614" t="str">
            <v>Logins</v>
          </cell>
          <cell r="G5614" t="str">
            <v>201912</v>
          </cell>
          <cell r="H5614" t="str">
            <v>Marie-Laurence Desclos</v>
          </cell>
          <cell r="I5614" t="str">
            <v>Paris</v>
          </cell>
          <cell r="J5614" t="str">
            <v>France</v>
          </cell>
          <cell r="K5614">
            <v>4</v>
          </cell>
          <cell r="L5614" t="str">
            <v>Private</v>
          </cell>
          <cell r="M5614">
            <v>5</v>
          </cell>
          <cell r="N5614" t="str">
            <v>Individual</v>
          </cell>
          <cell r="O5614" t="str">
            <v/>
          </cell>
          <cell r="P5614" t="str">
            <v/>
          </cell>
          <cell r="Q5614">
            <v>1</v>
          </cell>
          <cell r="R5614" t="str">
            <v>Année Philologique</v>
          </cell>
          <cell r="S5614" t="str">
            <v/>
          </cell>
        </row>
        <row r="5615">
          <cell r="E5615">
            <v>6243</v>
          </cell>
          <cell r="F5615" t="str">
            <v>Logins</v>
          </cell>
          <cell r="G5615" t="str">
            <v>201901</v>
          </cell>
          <cell r="H5615" t="str">
            <v>Lancaster Bible College</v>
          </cell>
          <cell r="I5615" t="str">
            <v>Lancaster</v>
          </cell>
          <cell r="J5615" t="str">
            <v>USA</v>
          </cell>
          <cell r="K5615">
            <v>2</v>
          </cell>
          <cell r="L5615" t="str">
            <v>Institute</v>
          </cell>
          <cell r="M5615">
            <v>12</v>
          </cell>
          <cell r="N5615" t="str">
            <v>CARN-5</v>
          </cell>
          <cell r="O5615" t="str">
            <v/>
          </cell>
          <cell r="P5615" t="str">
            <v/>
          </cell>
          <cell r="Q5615">
            <v>1</v>
          </cell>
          <cell r="R5615" t="str">
            <v>Année Philologique</v>
          </cell>
          <cell r="S5615" t="str">
            <v/>
          </cell>
        </row>
        <row r="5616">
          <cell r="E5616">
            <v>6243</v>
          </cell>
          <cell r="F5616" t="str">
            <v>Logins</v>
          </cell>
          <cell r="G5616" t="str">
            <v>201902</v>
          </cell>
          <cell r="H5616" t="str">
            <v>Lancaster Bible College</v>
          </cell>
          <cell r="I5616" t="str">
            <v>Lancaster</v>
          </cell>
          <cell r="J5616" t="str">
            <v>USA</v>
          </cell>
          <cell r="K5616">
            <v>2</v>
          </cell>
          <cell r="L5616" t="str">
            <v>Institute</v>
          </cell>
          <cell r="M5616">
            <v>12</v>
          </cell>
          <cell r="N5616" t="str">
            <v>CARN-5</v>
          </cell>
          <cell r="O5616" t="str">
            <v/>
          </cell>
          <cell r="P5616" t="str">
            <v/>
          </cell>
          <cell r="Q5616">
            <v>1</v>
          </cell>
          <cell r="R5616" t="str">
            <v>Année Philologique</v>
          </cell>
          <cell r="S5616" t="str">
            <v/>
          </cell>
        </row>
        <row r="5617">
          <cell r="E5617">
            <v>6243</v>
          </cell>
          <cell r="F5617" t="str">
            <v>Logins</v>
          </cell>
          <cell r="G5617" t="str">
            <v>201903</v>
          </cell>
          <cell r="H5617" t="str">
            <v>Lancaster Bible College</v>
          </cell>
          <cell r="I5617" t="str">
            <v>Lancaster</v>
          </cell>
          <cell r="J5617" t="str">
            <v>USA</v>
          </cell>
          <cell r="K5617">
            <v>2</v>
          </cell>
          <cell r="L5617" t="str">
            <v>Institute</v>
          </cell>
          <cell r="M5617">
            <v>12</v>
          </cell>
          <cell r="N5617" t="str">
            <v>CARN-5</v>
          </cell>
          <cell r="O5617" t="str">
            <v/>
          </cell>
          <cell r="P5617" t="str">
            <v/>
          </cell>
          <cell r="Q5617">
            <v>1</v>
          </cell>
          <cell r="R5617" t="str">
            <v>Année Philologique</v>
          </cell>
          <cell r="S5617" t="str">
            <v/>
          </cell>
        </row>
        <row r="5618">
          <cell r="E5618">
            <v>6243</v>
          </cell>
          <cell r="F5618" t="str">
            <v>Logins</v>
          </cell>
          <cell r="G5618" t="str">
            <v>201904</v>
          </cell>
          <cell r="H5618" t="str">
            <v>Lancaster Bible College</v>
          </cell>
          <cell r="I5618" t="str">
            <v>Lancaster</v>
          </cell>
          <cell r="J5618" t="str">
            <v>USA</v>
          </cell>
          <cell r="K5618">
            <v>2</v>
          </cell>
          <cell r="L5618" t="str">
            <v>Institute</v>
          </cell>
          <cell r="M5618">
            <v>12</v>
          </cell>
          <cell r="N5618" t="str">
            <v>CARN-5</v>
          </cell>
          <cell r="O5618" t="str">
            <v/>
          </cell>
          <cell r="P5618" t="str">
            <v/>
          </cell>
          <cell r="Q5618">
            <v>1</v>
          </cell>
          <cell r="R5618" t="str">
            <v>Année Philologique</v>
          </cell>
          <cell r="S5618" t="str">
            <v/>
          </cell>
        </row>
        <row r="5619">
          <cell r="E5619">
            <v>6243</v>
          </cell>
          <cell r="F5619" t="str">
            <v>Logins</v>
          </cell>
          <cell r="G5619" t="str">
            <v>201906</v>
          </cell>
          <cell r="H5619" t="str">
            <v>Lancaster Bible College</v>
          </cell>
          <cell r="I5619" t="str">
            <v>Lancaster</v>
          </cell>
          <cell r="J5619" t="str">
            <v>USA</v>
          </cell>
          <cell r="K5619">
            <v>2</v>
          </cell>
          <cell r="L5619" t="str">
            <v>Institute</v>
          </cell>
          <cell r="M5619">
            <v>12</v>
          </cell>
          <cell r="N5619" t="str">
            <v>CARN-5</v>
          </cell>
          <cell r="O5619" t="str">
            <v/>
          </cell>
          <cell r="P5619" t="str">
            <v/>
          </cell>
          <cell r="Q5619">
            <v>1</v>
          </cell>
          <cell r="R5619" t="str">
            <v>Année Philologique</v>
          </cell>
          <cell r="S5619" t="str">
            <v/>
          </cell>
        </row>
        <row r="5620">
          <cell r="E5620">
            <v>6243</v>
          </cell>
          <cell r="F5620" t="str">
            <v>Logins</v>
          </cell>
          <cell r="G5620" t="str">
            <v>201907</v>
          </cell>
          <cell r="H5620" t="str">
            <v>Lancaster Bible College</v>
          </cell>
          <cell r="I5620" t="str">
            <v>Lancaster</v>
          </cell>
          <cell r="J5620" t="str">
            <v>USA</v>
          </cell>
          <cell r="K5620">
            <v>2</v>
          </cell>
          <cell r="L5620" t="str">
            <v>Institute</v>
          </cell>
          <cell r="M5620">
            <v>12</v>
          </cell>
          <cell r="N5620" t="str">
            <v>CARN-5</v>
          </cell>
          <cell r="O5620" t="str">
            <v/>
          </cell>
          <cell r="P5620" t="str">
            <v/>
          </cell>
          <cell r="Q5620">
            <v>1</v>
          </cell>
          <cell r="R5620" t="str">
            <v>Année Philologique</v>
          </cell>
          <cell r="S5620" t="str">
            <v/>
          </cell>
        </row>
        <row r="5621">
          <cell r="E5621">
            <v>6243</v>
          </cell>
          <cell r="F5621" t="str">
            <v>Logins</v>
          </cell>
          <cell r="G5621" t="str">
            <v>201908</v>
          </cell>
          <cell r="H5621" t="str">
            <v>Lancaster Bible College</v>
          </cell>
          <cell r="I5621" t="str">
            <v>Lancaster</v>
          </cell>
          <cell r="J5621" t="str">
            <v>USA</v>
          </cell>
          <cell r="K5621">
            <v>2</v>
          </cell>
          <cell r="L5621" t="str">
            <v>Institute</v>
          </cell>
          <cell r="M5621">
            <v>12</v>
          </cell>
          <cell r="N5621" t="str">
            <v>CARN-5</v>
          </cell>
          <cell r="O5621" t="str">
            <v/>
          </cell>
          <cell r="P5621" t="str">
            <v/>
          </cell>
          <cell r="Q5621">
            <v>1</v>
          </cell>
          <cell r="R5621" t="str">
            <v>Année Philologique</v>
          </cell>
          <cell r="S5621" t="str">
            <v/>
          </cell>
        </row>
        <row r="5622">
          <cell r="E5622">
            <v>6243</v>
          </cell>
          <cell r="F5622" t="str">
            <v>Logins</v>
          </cell>
          <cell r="G5622" t="str">
            <v>201911</v>
          </cell>
          <cell r="H5622" t="str">
            <v>Lancaster Bible College</v>
          </cell>
          <cell r="I5622" t="str">
            <v>Lancaster</v>
          </cell>
          <cell r="J5622" t="str">
            <v>USA</v>
          </cell>
          <cell r="K5622">
            <v>2</v>
          </cell>
          <cell r="L5622" t="str">
            <v>Institute</v>
          </cell>
          <cell r="M5622">
            <v>12</v>
          </cell>
          <cell r="N5622" t="str">
            <v>CARN-5</v>
          </cell>
          <cell r="O5622" t="str">
            <v/>
          </cell>
          <cell r="P5622" t="str">
            <v/>
          </cell>
          <cell r="Q5622">
            <v>1</v>
          </cell>
          <cell r="R5622" t="str">
            <v>Année Philologique</v>
          </cell>
          <cell r="S5622" t="str">
            <v/>
          </cell>
        </row>
        <row r="5623">
          <cell r="E5623">
            <v>6243</v>
          </cell>
          <cell r="F5623" t="str">
            <v>Logins</v>
          </cell>
          <cell r="G5623" t="str">
            <v>201912</v>
          </cell>
          <cell r="H5623" t="str">
            <v>Lancaster Bible College</v>
          </cell>
          <cell r="I5623" t="str">
            <v>Lancaster</v>
          </cell>
          <cell r="J5623" t="str">
            <v>USA</v>
          </cell>
          <cell r="K5623">
            <v>2</v>
          </cell>
          <cell r="L5623" t="str">
            <v>Institute</v>
          </cell>
          <cell r="M5623">
            <v>12</v>
          </cell>
          <cell r="N5623" t="str">
            <v>CARN-5</v>
          </cell>
          <cell r="O5623" t="str">
            <v/>
          </cell>
          <cell r="P5623" t="str">
            <v/>
          </cell>
          <cell r="Q5623">
            <v>1</v>
          </cell>
          <cell r="R5623" t="str">
            <v>Année Philologique</v>
          </cell>
          <cell r="S5623" t="str">
            <v/>
          </cell>
        </row>
        <row r="5624">
          <cell r="E5624">
            <v>6244</v>
          </cell>
          <cell r="F5624" t="str">
            <v>Logins</v>
          </cell>
          <cell r="G5624" t="str">
            <v>201901</v>
          </cell>
          <cell r="H5624" t="str">
            <v>Paul Simelon</v>
          </cell>
          <cell r="I5624" t="str">
            <v>Bruxelles</v>
          </cell>
          <cell r="J5624" t="str">
            <v>Belgium</v>
          </cell>
          <cell r="K5624">
            <v>4</v>
          </cell>
          <cell r="L5624" t="str">
            <v>Private</v>
          </cell>
          <cell r="M5624">
            <v>5</v>
          </cell>
          <cell r="N5624" t="str">
            <v>Individual</v>
          </cell>
          <cell r="O5624" t="str">
            <v/>
          </cell>
          <cell r="P5624" t="str">
            <v/>
          </cell>
          <cell r="Q5624">
            <v>2</v>
          </cell>
          <cell r="R5624" t="str">
            <v>Année Philologique</v>
          </cell>
          <cell r="S5624" t="str">
            <v/>
          </cell>
        </row>
        <row r="5625">
          <cell r="E5625">
            <v>6244</v>
          </cell>
          <cell r="F5625" t="str">
            <v>Logins</v>
          </cell>
          <cell r="G5625" t="str">
            <v>201906</v>
          </cell>
          <cell r="H5625" t="str">
            <v>Paul Simelon</v>
          </cell>
          <cell r="I5625" t="str">
            <v>Bruxelles</v>
          </cell>
          <cell r="J5625" t="str">
            <v>Belgium</v>
          </cell>
          <cell r="K5625">
            <v>4</v>
          </cell>
          <cell r="L5625" t="str">
            <v>Private</v>
          </cell>
          <cell r="M5625">
            <v>5</v>
          </cell>
          <cell r="N5625" t="str">
            <v>Individual</v>
          </cell>
          <cell r="O5625" t="str">
            <v/>
          </cell>
          <cell r="P5625" t="str">
            <v/>
          </cell>
          <cell r="Q5625">
            <v>2</v>
          </cell>
          <cell r="R5625" t="str">
            <v>Année Philologique</v>
          </cell>
          <cell r="S5625" t="str">
            <v/>
          </cell>
        </row>
        <row r="5626">
          <cell r="E5626">
            <v>6244</v>
          </cell>
          <cell r="F5626" t="str">
            <v>Logins</v>
          </cell>
          <cell r="G5626" t="str">
            <v>201907</v>
          </cell>
          <cell r="H5626" t="str">
            <v>Paul Simelon</v>
          </cell>
          <cell r="I5626" t="str">
            <v>Bruxelles</v>
          </cell>
          <cell r="J5626" t="str">
            <v>Belgium</v>
          </cell>
          <cell r="K5626">
            <v>4</v>
          </cell>
          <cell r="L5626" t="str">
            <v>Private</v>
          </cell>
          <cell r="M5626">
            <v>5</v>
          </cell>
          <cell r="N5626" t="str">
            <v>Individual</v>
          </cell>
          <cell r="O5626" t="str">
            <v/>
          </cell>
          <cell r="P5626" t="str">
            <v/>
          </cell>
          <cell r="Q5626">
            <v>2</v>
          </cell>
          <cell r="R5626" t="str">
            <v>Année Philologique</v>
          </cell>
          <cell r="S5626" t="str">
            <v/>
          </cell>
        </row>
        <row r="5627">
          <cell r="E5627">
            <v>6244</v>
          </cell>
          <cell r="F5627" t="str">
            <v>Logins</v>
          </cell>
          <cell r="G5627" t="str">
            <v>201910</v>
          </cell>
          <cell r="H5627" t="str">
            <v>Paul Simelon</v>
          </cell>
          <cell r="I5627" t="str">
            <v>Bruxelles</v>
          </cell>
          <cell r="J5627" t="str">
            <v>Belgium</v>
          </cell>
          <cell r="K5627">
            <v>4</v>
          </cell>
          <cell r="L5627" t="str">
            <v>Private</v>
          </cell>
          <cell r="M5627">
            <v>5</v>
          </cell>
          <cell r="N5627" t="str">
            <v>Individual</v>
          </cell>
          <cell r="O5627" t="str">
            <v/>
          </cell>
          <cell r="P5627" t="str">
            <v/>
          </cell>
          <cell r="Q5627">
            <v>2</v>
          </cell>
          <cell r="R5627" t="str">
            <v>Année Philologique</v>
          </cell>
          <cell r="S5627" t="str">
            <v/>
          </cell>
        </row>
        <row r="5628">
          <cell r="E5628">
            <v>6244</v>
          </cell>
          <cell r="F5628" t="str">
            <v>Logins</v>
          </cell>
          <cell r="G5628" t="str">
            <v>201911</v>
          </cell>
          <cell r="H5628" t="str">
            <v>Paul Simelon</v>
          </cell>
          <cell r="I5628" t="str">
            <v>Bruxelles</v>
          </cell>
          <cell r="J5628" t="str">
            <v>Belgium</v>
          </cell>
          <cell r="K5628">
            <v>4</v>
          </cell>
          <cell r="L5628" t="str">
            <v>Private</v>
          </cell>
          <cell r="M5628">
            <v>5</v>
          </cell>
          <cell r="N5628" t="str">
            <v>Individual</v>
          </cell>
          <cell r="O5628" t="str">
            <v/>
          </cell>
          <cell r="P5628" t="str">
            <v/>
          </cell>
          <cell r="Q5628">
            <v>2</v>
          </cell>
          <cell r="R5628" t="str">
            <v>Année Philologique</v>
          </cell>
          <cell r="S5628" t="str">
            <v/>
          </cell>
        </row>
        <row r="5629">
          <cell r="E5629">
            <v>6244</v>
          </cell>
          <cell r="F5629" t="str">
            <v>Logins</v>
          </cell>
          <cell r="G5629" t="str">
            <v>201912</v>
          </cell>
          <cell r="H5629" t="str">
            <v>Paul Simelon</v>
          </cell>
          <cell r="I5629" t="str">
            <v>Bruxelles</v>
          </cell>
          <cell r="J5629" t="str">
            <v>Belgium</v>
          </cell>
          <cell r="K5629">
            <v>4</v>
          </cell>
          <cell r="L5629" t="str">
            <v>Private</v>
          </cell>
          <cell r="M5629">
            <v>5</v>
          </cell>
          <cell r="N5629" t="str">
            <v>Individual</v>
          </cell>
          <cell r="O5629" t="str">
            <v/>
          </cell>
          <cell r="P5629" t="str">
            <v/>
          </cell>
          <cell r="Q5629">
            <v>2</v>
          </cell>
          <cell r="R5629" t="str">
            <v>Année Philologique</v>
          </cell>
          <cell r="S5629" t="str">
            <v/>
          </cell>
        </row>
        <row r="5630">
          <cell r="E5630">
            <v>6245</v>
          </cell>
          <cell r="F5630" t="str">
            <v>Logins</v>
          </cell>
          <cell r="G5630" t="str">
            <v>201902</v>
          </cell>
          <cell r="H5630" t="str">
            <v>Randolph College</v>
          </cell>
          <cell r="I5630" t="str">
            <v>Lynchburg</v>
          </cell>
          <cell r="J5630" t="str">
            <v>USA</v>
          </cell>
          <cell r="K5630">
            <v>2</v>
          </cell>
          <cell r="L5630" t="str">
            <v>Institute</v>
          </cell>
          <cell r="M5630">
            <v>11</v>
          </cell>
          <cell r="N5630" t="str">
            <v>CARN-4</v>
          </cell>
          <cell r="O5630" t="str">
            <v/>
          </cell>
          <cell r="P5630" t="str">
            <v/>
          </cell>
          <cell r="Q5630">
            <v>2</v>
          </cell>
          <cell r="R5630" t="str">
            <v>Année Philologique</v>
          </cell>
          <cell r="S5630" t="str">
            <v/>
          </cell>
        </row>
        <row r="5631">
          <cell r="E5631">
            <v>6245</v>
          </cell>
          <cell r="F5631" t="str">
            <v>Logins</v>
          </cell>
          <cell r="G5631" t="str">
            <v>201903</v>
          </cell>
          <cell r="H5631" t="str">
            <v>Randolph College</v>
          </cell>
          <cell r="I5631" t="str">
            <v>Lynchburg</v>
          </cell>
          <cell r="J5631" t="str">
            <v>USA</v>
          </cell>
          <cell r="K5631">
            <v>2</v>
          </cell>
          <cell r="L5631" t="str">
            <v>Institute</v>
          </cell>
          <cell r="M5631">
            <v>11</v>
          </cell>
          <cell r="N5631" t="str">
            <v>CARN-4</v>
          </cell>
          <cell r="O5631" t="str">
            <v/>
          </cell>
          <cell r="P5631" t="str">
            <v/>
          </cell>
          <cell r="Q5631">
            <v>2</v>
          </cell>
          <cell r="R5631" t="str">
            <v>Année Philologique</v>
          </cell>
          <cell r="S5631" t="str">
            <v/>
          </cell>
        </row>
        <row r="5632">
          <cell r="E5632">
            <v>6245</v>
          </cell>
          <cell r="F5632" t="str">
            <v>Logins</v>
          </cell>
          <cell r="G5632" t="str">
            <v>201904</v>
          </cell>
          <cell r="H5632" t="str">
            <v>Randolph College</v>
          </cell>
          <cell r="I5632" t="str">
            <v>Lynchburg</v>
          </cell>
          <cell r="J5632" t="str">
            <v>USA</v>
          </cell>
          <cell r="K5632">
            <v>2</v>
          </cell>
          <cell r="L5632" t="str">
            <v>Institute</v>
          </cell>
          <cell r="M5632">
            <v>11</v>
          </cell>
          <cell r="N5632" t="str">
            <v>CARN-4</v>
          </cell>
          <cell r="O5632" t="str">
            <v/>
          </cell>
          <cell r="P5632" t="str">
            <v/>
          </cell>
          <cell r="Q5632">
            <v>2</v>
          </cell>
          <cell r="R5632" t="str">
            <v>Année Philologique</v>
          </cell>
          <cell r="S5632" t="str">
            <v/>
          </cell>
        </row>
        <row r="5633">
          <cell r="E5633">
            <v>6245</v>
          </cell>
          <cell r="F5633" t="str">
            <v>Logins</v>
          </cell>
          <cell r="G5633" t="str">
            <v>201907</v>
          </cell>
          <cell r="H5633" t="str">
            <v>Randolph College</v>
          </cell>
          <cell r="I5633" t="str">
            <v>Lynchburg</v>
          </cell>
          <cell r="J5633" t="str">
            <v>USA</v>
          </cell>
          <cell r="K5633">
            <v>2</v>
          </cell>
          <cell r="L5633" t="str">
            <v>Institute</v>
          </cell>
          <cell r="M5633">
            <v>11</v>
          </cell>
          <cell r="N5633" t="str">
            <v>CARN-4</v>
          </cell>
          <cell r="O5633" t="str">
            <v/>
          </cell>
          <cell r="P5633" t="str">
            <v/>
          </cell>
          <cell r="Q5633">
            <v>2</v>
          </cell>
          <cell r="R5633" t="str">
            <v>Année Philologique</v>
          </cell>
          <cell r="S5633" t="str">
            <v/>
          </cell>
        </row>
        <row r="5634">
          <cell r="E5634">
            <v>6245</v>
          </cell>
          <cell r="F5634" t="str">
            <v>Logins</v>
          </cell>
          <cell r="G5634" t="str">
            <v>201908</v>
          </cell>
          <cell r="H5634" t="str">
            <v>Randolph College</v>
          </cell>
          <cell r="I5634" t="str">
            <v>Lynchburg</v>
          </cell>
          <cell r="J5634" t="str">
            <v>USA</v>
          </cell>
          <cell r="K5634">
            <v>2</v>
          </cell>
          <cell r="L5634" t="str">
            <v>Institute</v>
          </cell>
          <cell r="M5634">
            <v>11</v>
          </cell>
          <cell r="N5634" t="str">
            <v>CARN-4</v>
          </cell>
          <cell r="O5634" t="str">
            <v/>
          </cell>
          <cell r="P5634" t="str">
            <v/>
          </cell>
          <cell r="Q5634">
            <v>2</v>
          </cell>
          <cell r="R5634" t="str">
            <v>Année Philologique</v>
          </cell>
          <cell r="S5634" t="str">
            <v/>
          </cell>
        </row>
        <row r="5635">
          <cell r="E5635">
            <v>6245</v>
          </cell>
          <cell r="F5635" t="str">
            <v>Logins</v>
          </cell>
          <cell r="G5635" t="str">
            <v>201910</v>
          </cell>
          <cell r="H5635" t="str">
            <v>Randolph College</v>
          </cell>
          <cell r="I5635" t="str">
            <v>Lynchburg</v>
          </cell>
          <cell r="J5635" t="str">
            <v>USA</v>
          </cell>
          <cell r="K5635">
            <v>2</v>
          </cell>
          <cell r="L5635" t="str">
            <v>Institute</v>
          </cell>
          <cell r="M5635">
            <v>11</v>
          </cell>
          <cell r="N5635" t="str">
            <v>CARN-4</v>
          </cell>
          <cell r="O5635" t="str">
            <v/>
          </cell>
          <cell r="P5635" t="str">
            <v/>
          </cell>
          <cell r="Q5635">
            <v>2</v>
          </cell>
          <cell r="R5635" t="str">
            <v>Année Philologique</v>
          </cell>
          <cell r="S5635" t="str">
            <v/>
          </cell>
        </row>
        <row r="5636">
          <cell r="E5636">
            <v>6245</v>
          </cell>
          <cell r="F5636" t="str">
            <v>Logins</v>
          </cell>
          <cell r="G5636" t="str">
            <v>201911</v>
          </cell>
          <cell r="H5636" t="str">
            <v>Randolph College</v>
          </cell>
          <cell r="I5636" t="str">
            <v>Lynchburg</v>
          </cell>
          <cell r="J5636" t="str">
            <v>USA</v>
          </cell>
          <cell r="K5636">
            <v>2</v>
          </cell>
          <cell r="L5636" t="str">
            <v>Institute</v>
          </cell>
          <cell r="M5636">
            <v>11</v>
          </cell>
          <cell r="N5636" t="str">
            <v>CARN-4</v>
          </cell>
          <cell r="O5636" t="str">
            <v/>
          </cell>
          <cell r="P5636" t="str">
            <v/>
          </cell>
          <cell r="Q5636">
            <v>2</v>
          </cell>
          <cell r="R5636" t="str">
            <v>Année Philologique</v>
          </cell>
          <cell r="S5636" t="str">
            <v/>
          </cell>
        </row>
        <row r="5637">
          <cell r="E5637">
            <v>6245</v>
          </cell>
          <cell r="F5637" t="str">
            <v>Logins</v>
          </cell>
          <cell r="G5637" t="str">
            <v>201912</v>
          </cell>
          <cell r="H5637" t="str">
            <v>Randolph College</v>
          </cell>
          <cell r="I5637" t="str">
            <v>Lynchburg</v>
          </cell>
          <cell r="J5637" t="str">
            <v>USA</v>
          </cell>
          <cell r="K5637">
            <v>2</v>
          </cell>
          <cell r="L5637" t="str">
            <v>Institute</v>
          </cell>
          <cell r="M5637">
            <v>11</v>
          </cell>
          <cell r="N5637" t="str">
            <v>CARN-4</v>
          </cell>
          <cell r="O5637" t="str">
            <v/>
          </cell>
          <cell r="P5637" t="str">
            <v/>
          </cell>
          <cell r="Q5637">
            <v>2</v>
          </cell>
          <cell r="R5637" t="str">
            <v>Année Philologique</v>
          </cell>
          <cell r="S5637" t="str">
            <v/>
          </cell>
        </row>
        <row r="5638">
          <cell r="E5638">
            <v>6248</v>
          </cell>
          <cell r="F5638" t="str">
            <v>Logins</v>
          </cell>
          <cell r="G5638" t="str">
            <v>201901</v>
          </cell>
          <cell r="H5638" t="str">
            <v>San Diego State University</v>
          </cell>
          <cell r="I5638" t="str">
            <v>San Diego</v>
          </cell>
          <cell r="J5638" t="str">
            <v>USA</v>
          </cell>
          <cell r="K5638">
            <v>1</v>
          </cell>
          <cell r="L5638" t="str">
            <v>Consortium</v>
          </cell>
          <cell r="M5638">
            <v>8</v>
          </cell>
          <cell r="N5638" t="str">
            <v>CARN-1</v>
          </cell>
          <cell r="O5638" t="str">
            <v/>
          </cell>
          <cell r="P5638" t="str">
            <v/>
          </cell>
          <cell r="Q5638">
            <v>40</v>
          </cell>
          <cell r="R5638" t="str">
            <v>Année Philologique</v>
          </cell>
          <cell r="S5638" t="str">
            <v/>
          </cell>
        </row>
        <row r="5639">
          <cell r="E5639">
            <v>6248</v>
          </cell>
          <cell r="F5639" t="str">
            <v>Logins</v>
          </cell>
          <cell r="G5639" t="str">
            <v>201902</v>
          </cell>
          <cell r="H5639" t="str">
            <v>San Diego State University</v>
          </cell>
          <cell r="I5639" t="str">
            <v>San Diego</v>
          </cell>
          <cell r="J5639" t="str">
            <v>USA</v>
          </cell>
          <cell r="K5639">
            <v>1</v>
          </cell>
          <cell r="L5639" t="str">
            <v>Consortium</v>
          </cell>
          <cell r="M5639">
            <v>8</v>
          </cell>
          <cell r="N5639" t="str">
            <v>CARN-1</v>
          </cell>
          <cell r="O5639" t="str">
            <v/>
          </cell>
          <cell r="P5639" t="str">
            <v/>
          </cell>
          <cell r="Q5639">
            <v>40</v>
          </cell>
          <cell r="R5639" t="str">
            <v>Année Philologique</v>
          </cell>
          <cell r="S5639" t="str">
            <v/>
          </cell>
        </row>
        <row r="5640">
          <cell r="E5640">
            <v>6248</v>
          </cell>
          <cell r="F5640" t="str">
            <v>Logins</v>
          </cell>
          <cell r="G5640" t="str">
            <v>201903</v>
          </cell>
          <cell r="H5640" t="str">
            <v>San Diego State University</v>
          </cell>
          <cell r="I5640" t="str">
            <v>San Diego</v>
          </cell>
          <cell r="J5640" t="str">
            <v>USA</v>
          </cell>
          <cell r="K5640">
            <v>1</v>
          </cell>
          <cell r="L5640" t="str">
            <v>Consortium</v>
          </cell>
          <cell r="M5640">
            <v>8</v>
          </cell>
          <cell r="N5640" t="str">
            <v>CARN-1</v>
          </cell>
          <cell r="O5640" t="str">
            <v/>
          </cell>
          <cell r="P5640" t="str">
            <v/>
          </cell>
          <cell r="Q5640">
            <v>40</v>
          </cell>
          <cell r="R5640" t="str">
            <v>Année Philologique</v>
          </cell>
          <cell r="S5640" t="str">
            <v/>
          </cell>
        </row>
        <row r="5641">
          <cell r="E5641">
            <v>6248</v>
          </cell>
          <cell r="F5641" t="str">
            <v>Logins</v>
          </cell>
          <cell r="G5641" t="str">
            <v>201904</v>
          </cell>
          <cell r="H5641" t="str">
            <v>San Diego State University</v>
          </cell>
          <cell r="I5641" t="str">
            <v>San Diego</v>
          </cell>
          <cell r="J5641" t="str">
            <v>USA</v>
          </cell>
          <cell r="K5641">
            <v>1</v>
          </cell>
          <cell r="L5641" t="str">
            <v>Consortium</v>
          </cell>
          <cell r="M5641">
            <v>8</v>
          </cell>
          <cell r="N5641" t="str">
            <v>CARN-1</v>
          </cell>
          <cell r="O5641" t="str">
            <v/>
          </cell>
          <cell r="P5641" t="str">
            <v/>
          </cell>
          <cell r="Q5641">
            <v>40</v>
          </cell>
          <cell r="R5641" t="str">
            <v>Année Philologique</v>
          </cell>
          <cell r="S5641" t="str">
            <v/>
          </cell>
        </row>
        <row r="5642">
          <cell r="E5642">
            <v>6248</v>
          </cell>
          <cell r="F5642" t="str">
            <v>Logins</v>
          </cell>
          <cell r="G5642" t="str">
            <v>201905</v>
          </cell>
          <cell r="H5642" t="str">
            <v>San Diego State University</v>
          </cell>
          <cell r="I5642" t="str">
            <v>San Diego</v>
          </cell>
          <cell r="J5642" t="str">
            <v>USA</v>
          </cell>
          <cell r="K5642">
            <v>1</v>
          </cell>
          <cell r="L5642" t="str">
            <v>Consortium</v>
          </cell>
          <cell r="M5642">
            <v>8</v>
          </cell>
          <cell r="N5642" t="str">
            <v>CARN-1</v>
          </cell>
          <cell r="O5642" t="str">
            <v/>
          </cell>
          <cell r="P5642" t="str">
            <v/>
          </cell>
          <cell r="Q5642">
            <v>40</v>
          </cell>
          <cell r="R5642" t="str">
            <v>Année Philologique</v>
          </cell>
          <cell r="S5642" t="str">
            <v/>
          </cell>
        </row>
        <row r="5643">
          <cell r="E5643">
            <v>6248</v>
          </cell>
          <cell r="F5643" t="str">
            <v>Logins</v>
          </cell>
          <cell r="G5643" t="str">
            <v>201906</v>
          </cell>
          <cell r="H5643" t="str">
            <v>San Diego State University</v>
          </cell>
          <cell r="I5643" t="str">
            <v>San Diego</v>
          </cell>
          <cell r="J5643" t="str">
            <v>USA</v>
          </cell>
          <cell r="K5643">
            <v>1</v>
          </cell>
          <cell r="L5643" t="str">
            <v>Consortium</v>
          </cell>
          <cell r="M5643">
            <v>8</v>
          </cell>
          <cell r="N5643" t="str">
            <v>CARN-1</v>
          </cell>
          <cell r="O5643" t="str">
            <v/>
          </cell>
          <cell r="P5643" t="str">
            <v/>
          </cell>
          <cell r="Q5643">
            <v>40</v>
          </cell>
          <cell r="R5643" t="str">
            <v>Année Philologique</v>
          </cell>
          <cell r="S5643" t="str">
            <v/>
          </cell>
        </row>
        <row r="5644">
          <cell r="E5644">
            <v>6248</v>
          </cell>
          <cell r="F5644" t="str">
            <v>Logins</v>
          </cell>
          <cell r="G5644" t="str">
            <v>201907</v>
          </cell>
          <cell r="H5644" t="str">
            <v>San Diego State University</v>
          </cell>
          <cell r="I5644" t="str">
            <v>San Diego</v>
          </cell>
          <cell r="J5644" t="str">
            <v>USA</v>
          </cell>
          <cell r="K5644">
            <v>1</v>
          </cell>
          <cell r="L5644" t="str">
            <v>Consortium</v>
          </cell>
          <cell r="M5644">
            <v>8</v>
          </cell>
          <cell r="N5644" t="str">
            <v>CARN-1</v>
          </cell>
          <cell r="O5644" t="str">
            <v/>
          </cell>
          <cell r="P5644" t="str">
            <v/>
          </cell>
          <cell r="Q5644">
            <v>40</v>
          </cell>
          <cell r="R5644" t="str">
            <v>Année Philologique</v>
          </cell>
          <cell r="S5644" t="str">
            <v/>
          </cell>
        </row>
        <row r="5645">
          <cell r="E5645">
            <v>6248</v>
          </cell>
          <cell r="F5645" t="str">
            <v>Logins</v>
          </cell>
          <cell r="G5645" t="str">
            <v>201908</v>
          </cell>
          <cell r="H5645" t="str">
            <v>San Diego State University</v>
          </cell>
          <cell r="I5645" t="str">
            <v>San Diego</v>
          </cell>
          <cell r="J5645" t="str">
            <v>USA</v>
          </cell>
          <cell r="K5645">
            <v>1</v>
          </cell>
          <cell r="L5645" t="str">
            <v>Consortium</v>
          </cell>
          <cell r="M5645">
            <v>8</v>
          </cell>
          <cell r="N5645" t="str">
            <v>CARN-1</v>
          </cell>
          <cell r="O5645" t="str">
            <v/>
          </cell>
          <cell r="P5645" t="str">
            <v/>
          </cell>
          <cell r="Q5645">
            <v>40</v>
          </cell>
          <cell r="R5645" t="str">
            <v>Année Philologique</v>
          </cell>
          <cell r="S5645" t="str">
            <v/>
          </cell>
        </row>
        <row r="5646">
          <cell r="E5646">
            <v>6248</v>
          </cell>
          <cell r="F5646" t="str">
            <v>Logins</v>
          </cell>
          <cell r="G5646" t="str">
            <v>201909</v>
          </cell>
          <cell r="H5646" t="str">
            <v>San Diego State University</v>
          </cell>
          <cell r="I5646" t="str">
            <v>San Diego</v>
          </cell>
          <cell r="J5646" t="str">
            <v>USA</v>
          </cell>
          <cell r="K5646">
            <v>1</v>
          </cell>
          <cell r="L5646" t="str">
            <v>Consortium</v>
          </cell>
          <cell r="M5646">
            <v>8</v>
          </cell>
          <cell r="N5646" t="str">
            <v>CARN-1</v>
          </cell>
          <cell r="O5646" t="str">
            <v/>
          </cell>
          <cell r="P5646" t="str">
            <v/>
          </cell>
          <cell r="Q5646">
            <v>40</v>
          </cell>
          <cell r="R5646" t="str">
            <v>Année Philologique</v>
          </cell>
          <cell r="S5646" t="str">
            <v/>
          </cell>
        </row>
        <row r="5647">
          <cell r="E5647">
            <v>6248</v>
          </cell>
          <cell r="F5647" t="str">
            <v>Logins</v>
          </cell>
          <cell r="G5647" t="str">
            <v>201910</v>
          </cell>
          <cell r="H5647" t="str">
            <v>San Diego State University</v>
          </cell>
          <cell r="I5647" t="str">
            <v>San Diego</v>
          </cell>
          <cell r="J5647" t="str">
            <v>USA</v>
          </cell>
          <cell r="K5647">
            <v>1</v>
          </cell>
          <cell r="L5647" t="str">
            <v>Consortium</v>
          </cell>
          <cell r="M5647">
            <v>8</v>
          </cell>
          <cell r="N5647" t="str">
            <v>CARN-1</v>
          </cell>
          <cell r="O5647" t="str">
            <v/>
          </cell>
          <cell r="P5647" t="str">
            <v/>
          </cell>
          <cell r="Q5647">
            <v>40</v>
          </cell>
          <cell r="R5647" t="str">
            <v>Année Philologique</v>
          </cell>
          <cell r="S5647" t="str">
            <v/>
          </cell>
        </row>
        <row r="5648">
          <cell r="E5648">
            <v>6248</v>
          </cell>
          <cell r="F5648" t="str">
            <v>Logins</v>
          </cell>
          <cell r="G5648" t="str">
            <v>201911</v>
          </cell>
          <cell r="H5648" t="str">
            <v>San Diego State University</v>
          </cell>
          <cell r="I5648" t="str">
            <v>San Diego</v>
          </cell>
          <cell r="J5648" t="str">
            <v>USA</v>
          </cell>
          <cell r="K5648">
            <v>1</v>
          </cell>
          <cell r="L5648" t="str">
            <v>Consortium</v>
          </cell>
          <cell r="M5648">
            <v>8</v>
          </cell>
          <cell r="N5648" t="str">
            <v>CARN-1</v>
          </cell>
          <cell r="O5648" t="str">
            <v/>
          </cell>
          <cell r="P5648" t="str">
            <v/>
          </cell>
          <cell r="Q5648">
            <v>40</v>
          </cell>
          <cell r="R5648" t="str">
            <v>Année Philologique</v>
          </cell>
          <cell r="S5648" t="str">
            <v/>
          </cell>
        </row>
        <row r="5649">
          <cell r="E5649">
            <v>6248</v>
          </cell>
          <cell r="F5649" t="str">
            <v>Logins</v>
          </cell>
          <cell r="G5649" t="str">
            <v>201912</v>
          </cell>
          <cell r="H5649" t="str">
            <v>San Diego State University</v>
          </cell>
          <cell r="I5649" t="str">
            <v>San Diego</v>
          </cell>
          <cell r="J5649" t="str">
            <v>USA</v>
          </cell>
          <cell r="K5649">
            <v>1</v>
          </cell>
          <cell r="L5649" t="str">
            <v>Consortium</v>
          </cell>
          <cell r="M5649">
            <v>8</v>
          </cell>
          <cell r="N5649" t="str">
            <v>CARN-1</v>
          </cell>
          <cell r="O5649" t="str">
            <v/>
          </cell>
          <cell r="P5649" t="str">
            <v/>
          </cell>
          <cell r="Q5649">
            <v>40</v>
          </cell>
          <cell r="R5649" t="str">
            <v>Année Philologique</v>
          </cell>
          <cell r="S5649" t="str">
            <v/>
          </cell>
        </row>
        <row r="5650">
          <cell r="E5650">
            <v>6249</v>
          </cell>
          <cell r="F5650" t="str">
            <v>Logins</v>
          </cell>
          <cell r="G5650" t="str">
            <v>201903</v>
          </cell>
          <cell r="H5650" t="str">
            <v>Austin College</v>
          </cell>
          <cell r="I5650" t="str">
            <v>Sherman</v>
          </cell>
          <cell r="J5650" t="str">
            <v>USA</v>
          </cell>
          <cell r="K5650">
            <v>1</v>
          </cell>
          <cell r="L5650" t="str">
            <v>Consortium</v>
          </cell>
          <cell r="M5650">
            <v>11</v>
          </cell>
          <cell r="N5650" t="str">
            <v>CARN-4</v>
          </cell>
          <cell r="O5650" t="str">
            <v/>
          </cell>
          <cell r="P5650" t="str">
            <v/>
          </cell>
          <cell r="Q5650">
            <v>2</v>
          </cell>
          <cell r="R5650" t="str">
            <v>Année Philologique</v>
          </cell>
          <cell r="S5650" t="str">
            <v/>
          </cell>
        </row>
        <row r="5651">
          <cell r="E5651">
            <v>6249</v>
          </cell>
          <cell r="F5651" t="str">
            <v>Logins</v>
          </cell>
          <cell r="G5651" t="str">
            <v>201904</v>
          </cell>
          <cell r="H5651" t="str">
            <v>Austin College</v>
          </cell>
          <cell r="I5651" t="str">
            <v>Sherman</v>
          </cell>
          <cell r="J5651" t="str">
            <v>USA</v>
          </cell>
          <cell r="K5651">
            <v>1</v>
          </cell>
          <cell r="L5651" t="str">
            <v>Consortium</v>
          </cell>
          <cell r="M5651">
            <v>11</v>
          </cell>
          <cell r="N5651" t="str">
            <v>CARN-4</v>
          </cell>
          <cell r="O5651" t="str">
            <v/>
          </cell>
          <cell r="P5651" t="str">
            <v/>
          </cell>
          <cell r="Q5651">
            <v>2</v>
          </cell>
          <cell r="R5651" t="str">
            <v>Année Philologique</v>
          </cell>
          <cell r="S5651" t="str">
            <v/>
          </cell>
        </row>
        <row r="5652">
          <cell r="E5652">
            <v>6249</v>
          </cell>
          <cell r="F5652" t="str">
            <v>Logins</v>
          </cell>
          <cell r="G5652" t="str">
            <v>201905</v>
          </cell>
          <cell r="H5652" t="str">
            <v>Austin College</v>
          </cell>
          <cell r="I5652" t="str">
            <v>Sherman</v>
          </cell>
          <cell r="J5652" t="str">
            <v>USA</v>
          </cell>
          <cell r="K5652">
            <v>1</v>
          </cell>
          <cell r="L5652" t="str">
            <v>Consortium</v>
          </cell>
          <cell r="M5652">
            <v>11</v>
          </cell>
          <cell r="N5652" t="str">
            <v>CARN-4</v>
          </cell>
          <cell r="O5652" t="str">
            <v/>
          </cell>
          <cell r="P5652" t="str">
            <v/>
          </cell>
          <cell r="Q5652">
            <v>2</v>
          </cell>
          <cell r="R5652" t="str">
            <v>Année Philologique</v>
          </cell>
          <cell r="S5652" t="str">
            <v/>
          </cell>
        </row>
        <row r="5653">
          <cell r="E5653">
            <v>6249</v>
          </cell>
          <cell r="F5653" t="str">
            <v>Logins</v>
          </cell>
          <cell r="G5653" t="str">
            <v>201909</v>
          </cell>
          <cell r="H5653" t="str">
            <v>Austin College</v>
          </cell>
          <cell r="I5653" t="str">
            <v>Sherman</v>
          </cell>
          <cell r="J5653" t="str">
            <v>USA</v>
          </cell>
          <cell r="K5653">
            <v>1</v>
          </cell>
          <cell r="L5653" t="str">
            <v>Consortium</v>
          </cell>
          <cell r="M5653">
            <v>11</v>
          </cell>
          <cell r="N5653" t="str">
            <v>CARN-4</v>
          </cell>
          <cell r="O5653" t="str">
            <v/>
          </cell>
          <cell r="P5653" t="str">
            <v/>
          </cell>
          <cell r="Q5653">
            <v>2</v>
          </cell>
          <cell r="R5653" t="str">
            <v>Année Philologique</v>
          </cell>
          <cell r="S5653" t="str">
            <v/>
          </cell>
        </row>
        <row r="5654">
          <cell r="E5654">
            <v>6249</v>
          </cell>
          <cell r="F5654" t="str">
            <v>Logins</v>
          </cell>
          <cell r="G5654" t="str">
            <v>201911</v>
          </cell>
          <cell r="H5654" t="str">
            <v>Austin College</v>
          </cell>
          <cell r="I5654" t="str">
            <v>Sherman</v>
          </cell>
          <cell r="J5654" t="str">
            <v>USA</v>
          </cell>
          <cell r="K5654">
            <v>1</v>
          </cell>
          <cell r="L5654" t="str">
            <v>Consortium</v>
          </cell>
          <cell r="M5654">
            <v>11</v>
          </cell>
          <cell r="N5654" t="str">
            <v>CARN-4</v>
          </cell>
          <cell r="O5654" t="str">
            <v/>
          </cell>
          <cell r="P5654" t="str">
            <v/>
          </cell>
          <cell r="Q5654">
            <v>2</v>
          </cell>
          <cell r="R5654" t="str">
            <v>Année Philologique</v>
          </cell>
          <cell r="S5654" t="str">
            <v/>
          </cell>
        </row>
        <row r="5655">
          <cell r="E5655">
            <v>6251</v>
          </cell>
          <cell r="F5655" t="str">
            <v>Logins</v>
          </cell>
          <cell r="G5655" t="str">
            <v>201901</v>
          </cell>
          <cell r="H5655" t="str">
            <v>Giovanna Menci</v>
          </cell>
          <cell r="I5655" t="str">
            <v>Firenze</v>
          </cell>
          <cell r="J5655" t="str">
            <v>Italy</v>
          </cell>
          <cell r="K5655">
            <v>4</v>
          </cell>
          <cell r="L5655" t="str">
            <v>Private</v>
          </cell>
          <cell r="M5655">
            <v>5</v>
          </cell>
          <cell r="N5655" t="str">
            <v>Individual</v>
          </cell>
          <cell r="O5655" t="str">
            <v/>
          </cell>
          <cell r="P5655" t="str">
            <v/>
          </cell>
          <cell r="Q5655">
            <v>1</v>
          </cell>
          <cell r="R5655" t="str">
            <v>Année Philologique</v>
          </cell>
          <cell r="S5655" t="str">
            <v/>
          </cell>
        </row>
        <row r="5656">
          <cell r="E5656">
            <v>6252</v>
          </cell>
          <cell r="F5656" t="str">
            <v>Logins</v>
          </cell>
          <cell r="G5656" t="str">
            <v>201901</v>
          </cell>
          <cell r="H5656" t="str">
            <v>Pierre-Paul Corsetti</v>
          </cell>
          <cell r="I5656" t="str">
            <v/>
          </cell>
          <cell r="J5656" t="str">
            <v>France</v>
          </cell>
          <cell r="K5656">
            <v>5</v>
          </cell>
          <cell r="L5656" t="str">
            <v>Brepols Administrative Access</v>
          </cell>
          <cell r="M5656">
            <v>6</v>
          </cell>
          <cell r="N5656" t="str">
            <v>Brepols Administrative Access</v>
          </cell>
          <cell r="O5656" t="str">
            <v/>
          </cell>
          <cell r="P5656" t="str">
            <v/>
          </cell>
          <cell r="Q5656">
            <v>1</v>
          </cell>
          <cell r="R5656" t="str">
            <v>Année Philologique</v>
          </cell>
          <cell r="S5656" t="str">
            <v/>
          </cell>
        </row>
        <row r="5657">
          <cell r="E5657">
            <v>6252</v>
          </cell>
          <cell r="F5657" t="str">
            <v>Logins</v>
          </cell>
          <cell r="G5657" t="str">
            <v>201902</v>
          </cell>
          <cell r="H5657" t="str">
            <v>Pierre-Paul Corsetti</v>
          </cell>
          <cell r="I5657" t="str">
            <v/>
          </cell>
          <cell r="J5657" t="str">
            <v>France</v>
          </cell>
          <cell r="K5657">
            <v>5</v>
          </cell>
          <cell r="L5657" t="str">
            <v>Brepols Administrative Access</v>
          </cell>
          <cell r="M5657">
            <v>6</v>
          </cell>
          <cell r="N5657" t="str">
            <v>Brepols Administrative Access</v>
          </cell>
          <cell r="O5657" t="str">
            <v/>
          </cell>
          <cell r="P5657" t="str">
            <v/>
          </cell>
          <cell r="Q5657">
            <v>1</v>
          </cell>
          <cell r="R5657" t="str">
            <v>Année Philologique</v>
          </cell>
          <cell r="S5657" t="str">
            <v/>
          </cell>
        </row>
        <row r="5658">
          <cell r="E5658">
            <v>6252</v>
          </cell>
          <cell r="F5658" t="str">
            <v>Logins</v>
          </cell>
          <cell r="G5658" t="str">
            <v>201903</v>
          </cell>
          <cell r="H5658" t="str">
            <v>Pierre-Paul Corsetti</v>
          </cell>
          <cell r="I5658" t="str">
            <v/>
          </cell>
          <cell r="J5658" t="str">
            <v>France</v>
          </cell>
          <cell r="K5658">
            <v>5</v>
          </cell>
          <cell r="L5658" t="str">
            <v>Brepols Administrative Access</v>
          </cell>
          <cell r="M5658">
            <v>6</v>
          </cell>
          <cell r="N5658" t="str">
            <v>Brepols Administrative Access</v>
          </cell>
          <cell r="O5658" t="str">
            <v/>
          </cell>
          <cell r="P5658" t="str">
            <v/>
          </cell>
          <cell r="Q5658">
            <v>1</v>
          </cell>
          <cell r="R5658" t="str">
            <v>Année Philologique</v>
          </cell>
          <cell r="S5658" t="str">
            <v/>
          </cell>
        </row>
        <row r="5659">
          <cell r="E5659">
            <v>6252</v>
          </cell>
          <cell r="F5659" t="str">
            <v>Logins</v>
          </cell>
          <cell r="G5659" t="str">
            <v>201904</v>
          </cell>
          <cell r="H5659" t="str">
            <v>Pierre-Paul Corsetti</v>
          </cell>
          <cell r="I5659" t="str">
            <v/>
          </cell>
          <cell r="J5659" t="str">
            <v>France</v>
          </cell>
          <cell r="K5659">
            <v>5</v>
          </cell>
          <cell r="L5659" t="str">
            <v>Brepols Administrative Access</v>
          </cell>
          <cell r="M5659">
            <v>6</v>
          </cell>
          <cell r="N5659" t="str">
            <v>Brepols Administrative Access</v>
          </cell>
          <cell r="O5659" t="str">
            <v/>
          </cell>
          <cell r="P5659" t="str">
            <v/>
          </cell>
          <cell r="Q5659">
            <v>1</v>
          </cell>
          <cell r="R5659" t="str">
            <v>Année Philologique</v>
          </cell>
          <cell r="S5659" t="str">
            <v/>
          </cell>
        </row>
        <row r="5660">
          <cell r="E5660">
            <v>6252</v>
          </cell>
          <cell r="F5660" t="str">
            <v>Logins</v>
          </cell>
          <cell r="G5660" t="str">
            <v>201905</v>
          </cell>
          <cell r="H5660" t="str">
            <v>Pierre-Paul Corsetti</v>
          </cell>
          <cell r="I5660" t="str">
            <v/>
          </cell>
          <cell r="J5660" t="str">
            <v>France</v>
          </cell>
          <cell r="K5660">
            <v>5</v>
          </cell>
          <cell r="L5660" t="str">
            <v>Brepols Administrative Access</v>
          </cell>
          <cell r="M5660">
            <v>6</v>
          </cell>
          <cell r="N5660" t="str">
            <v>Brepols Administrative Access</v>
          </cell>
          <cell r="O5660" t="str">
            <v/>
          </cell>
          <cell r="P5660" t="str">
            <v/>
          </cell>
          <cell r="Q5660">
            <v>1</v>
          </cell>
          <cell r="R5660" t="str">
            <v>Année Philologique</v>
          </cell>
          <cell r="S5660" t="str">
            <v/>
          </cell>
        </row>
        <row r="5661">
          <cell r="E5661">
            <v>6252</v>
          </cell>
          <cell r="F5661" t="str">
            <v>Logins</v>
          </cell>
          <cell r="G5661" t="str">
            <v>201906</v>
          </cell>
          <cell r="H5661" t="str">
            <v>Pierre-Paul Corsetti</v>
          </cell>
          <cell r="I5661" t="str">
            <v/>
          </cell>
          <cell r="J5661" t="str">
            <v>France</v>
          </cell>
          <cell r="K5661">
            <v>5</v>
          </cell>
          <cell r="L5661" t="str">
            <v>Brepols Administrative Access</v>
          </cell>
          <cell r="M5661">
            <v>6</v>
          </cell>
          <cell r="N5661" t="str">
            <v>Brepols Administrative Access</v>
          </cell>
          <cell r="O5661" t="str">
            <v/>
          </cell>
          <cell r="P5661" t="str">
            <v/>
          </cell>
          <cell r="Q5661">
            <v>1</v>
          </cell>
          <cell r="R5661" t="str">
            <v>Année Philologique</v>
          </cell>
          <cell r="S5661" t="str">
            <v/>
          </cell>
        </row>
        <row r="5662">
          <cell r="E5662">
            <v>6252</v>
          </cell>
          <cell r="F5662" t="str">
            <v>Logins</v>
          </cell>
          <cell r="G5662" t="str">
            <v>201907</v>
          </cell>
          <cell r="H5662" t="str">
            <v>Pierre-Paul Corsetti</v>
          </cell>
          <cell r="I5662" t="str">
            <v/>
          </cell>
          <cell r="J5662" t="str">
            <v>France</v>
          </cell>
          <cell r="K5662">
            <v>5</v>
          </cell>
          <cell r="L5662" t="str">
            <v>Brepols Administrative Access</v>
          </cell>
          <cell r="M5662">
            <v>6</v>
          </cell>
          <cell r="N5662" t="str">
            <v>Brepols Administrative Access</v>
          </cell>
          <cell r="O5662" t="str">
            <v/>
          </cell>
          <cell r="P5662" t="str">
            <v/>
          </cell>
          <cell r="Q5662">
            <v>1</v>
          </cell>
          <cell r="R5662" t="str">
            <v>Année Philologique</v>
          </cell>
          <cell r="S5662" t="str">
            <v/>
          </cell>
        </row>
        <row r="5663">
          <cell r="E5663">
            <v>6252</v>
          </cell>
          <cell r="F5663" t="str">
            <v>Logins</v>
          </cell>
          <cell r="G5663" t="str">
            <v>201908</v>
          </cell>
          <cell r="H5663" t="str">
            <v>Pierre-Paul Corsetti</v>
          </cell>
          <cell r="I5663" t="str">
            <v/>
          </cell>
          <cell r="J5663" t="str">
            <v>France</v>
          </cell>
          <cell r="K5663">
            <v>5</v>
          </cell>
          <cell r="L5663" t="str">
            <v>Brepols Administrative Access</v>
          </cell>
          <cell r="M5663">
            <v>6</v>
          </cell>
          <cell r="N5663" t="str">
            <v>Brepols Administrative Access</v>
          </cell>
          <cell r="O5663" t="str">
            <v/>
          </cell>
          <cell r="P5663" t="str">
            <v/>
          </cell>
          <cell r="Q5663">
            <v>1</v>
          </cell>
          <cell r="R5663" t="str">
            <v>Année Philologique</v>
          </cell>
          <cell r="S5663" t="str">
            <v/>
          </cell>
        </row>
        <row r="5664">
          <cell r="E5664">
            <v>6252</v>
          </cell>
          <cell r="F5664" t="str">
            <v>Logins</v>
          </cell>
          <cell r="G5664" t="str">
            <v>201909</v>
          </cell>
          <cell r="H5664" t="str">
            <v>Pierre-Paul Corsetti</v>
          </cell>
          <cell r="I5664" t="str">
            <v/>
          </cell>
          <cell r="J5664" t="str">
            <v>France</v>
          </cell>
          <cell r="K5664">
            <v>5</v>
          </cell>
          <cell r="L5664" t="str">
            <v>Brepols Administrative Access</v>
          </cell>
          <cell r="M5664">
            <v>6</v>
          </cell>
          <cell r="N5664" t="str">
            <v>Brepols Administrative Access</v>
          </cell>
          <cell r="O5664" t="str">
            <v/>
          </cell>
          <cell r="P5664" t="str">
            <v/>
          </cell>
          <cell r="Q5664">
            <v>1</v>
          </cell>
          <cell r="R5664" t="str">
            <v>Année Philologique</v>
          </cell>
          <cell r="S5664" t="str">
            <v/>
          </cell>
        </row>
        <row r="5665">
          <cell r="E5665">
            <v>6252</v>
          </cell>
          <cell r="F5665" t="str">
            <v>Logins</v>
          </cell>
          <cell r="G5665" t="str">
            <v>201910</v>
          </cell>
          <cell r="H5665" t="str">
            <v>Pierre-Paul Corsetti</v>
          </cell>
          <cell r="I5665" t="str">
            <v/>
          </cell>
          <cell r="J5665" t="str">
            <v>France</v>
          </cell>
          <cell r="K5665">
            <v>5</v>
          </cell>
          <cell r="L5665" t="str">
            <v>Brepols Administrative Access</v>
          </cell>
          <cell r="M5665">
            <v>6</v>
          </cell>
          <cell r="N5665" t="str">
            <v>Brepols Administrative Access</v>
          </cell>
          <cell r="O5665" t="str">
            <v/>
          </cell>
          <cell r="P5665" t="str">
            <v/>
          </cell>
          <cell r="Q5665">
            <v>1</v>
          </cell>
          <cell r="R5665" t="str">
            <v>Année Philologique</v>
          </cell>
          <cell r="S5665" t="str">
            <v/>
          </cell>
        </row>
        <row r="5666">
          <cell r="E5666">
            <v>6253</v>
          </cell>
          <cell r="F5666" t="str">
            <v>Logins</v>
          </cell>
          <cell r="G5666" t="str">
            <v>201901</v>
          </cell>
          <cell r="H5666" t="str">
            <v xml:space="preserve">Richard Goulet </v>
          </cell>
          <cell r="I5666" t="str">
            <v/>
          </cell>
          <cell r="J5666" t="str">
            <v>France</v>
          </cell>
          <cell r="K5666">
            <v>5</v>
          </cell>
          <cell r="L5666" t="str">
            <v>Brepols Administrative Access</v>
          </cell>
          <cell r="M5666">
            <v>6</v>
          </cell>
          <cell r="N5666" t="str">
            <v>Brepols Administrative Access</v>
          </cell>
          <cell r="O5666" t="str">
            <v/>
          </cell>
          <cell r="P5666" t="str">
            <v/>
          </cell>
          <cell r="Q5666">
            <v>1</v>
          </cell>
          <cell r="R5666" t="str">
            <v>Année Philologique</v>
          </cell>
          <cell r="S5666" t="str">
            <v/>
          </cell>
        </row>
        <row r="5667">
          <cell r="E5667">
            <v>6253</v>
          </cell>
          <cell r="F5667" t="str">
            <v>Logins</v>
          </cell>
          <cell r="G5667" t="str">
            <v>201902</v>
          </cell>
          <cell r="H5667" t="str">
            <v xml:space="preserve">Richard Goulet </v>
          </cell>
          <cell r="I5667" t="str">
            <v/>
          </cell>
          <cell r="J5667" t="str">
            <v>France</v>
          </cell>
          <cell r="K5667">
            <v>5</v>
          </cell>
          <cell r="L5667" t="str">
            <v>Brepols Administrative Access</v>
          </cell>
          <cell r="M5667">
            <v>6</v>
          </cell>
          <cell r="N5667" t="str">
            <v>Brepols Administrative Access</v>
          </cell>
          <cell r="O5667" t="str">
            <v/>
          </cell>
          <cell r="P5667" t="str">
            <v/>
          </cell>
          <cell r="Q5667">
            <v>1</v>
          </cell>
          <cell r="R5667" t="str">
            <v>Année Philologique</v>
          </cell>
          <cell r="S5667" t="str">
            <v/>
          </cell>
        </row>
        <row r="5668">
          <cell r="E5668">
            <v>6253</v>
          </cell>
          <cell r="F5668" t="str">
            <v>Logins</v>
          </cell>
          <cell r="G5668" t="str">
            <v>201903</v>
          </cell>
          <cell r="H5668" t="str">
            <v xml:space="preserve">Richard Goulet </v>
          </cell>
          <cell r="I5668" t="str">
            <v/>
          </cell>
          <cell r="J5668" t="str">
            <v>France</v>
          </cell>
          <cell r="K5668">
            <v>5</v>
          </cell>
          <cell r="L5668" t="str">
            <v>Brepols Administrative Access</v>
          </cell>
          <cell r="M5668">
            <v>6</v>
          </cell>
          <cell r="N5668" t="str">
            <v>Brepols Administrative Access</v>
          </cell>
          <cell r="O5668" t="str">
            <v/>
          </cell>
          <cell r="P5668" t="str">
            <v/>
          </cell>
          <cell r="Q5668">
            <v>1</v>
          </cell>
          <cell r="R5668" t="str">
            <v>Année Philologique</v>
          </cell>
          <cell r="S5668" t="str">
            <v/>
          </cell>
        </row>
        <row r="5669">
          <cell r="E5669">
            <v>6253</v>
          </cell>
          <cell r="F5669" t="str">
            <v>Logins</v>
          </cell>
          <cell r="G5669" t="str">
            <v>201905</v>
          </cell>
          <cell r="H5669" t="str">
            <v xml:space="preserve">Richard Goulet </v>
          </cell>
          <cell r="I5669" t="str">
            <v/>
          </cell>
          <cell r="J5669" t="str">
            <v>France</v>
          </cell>
          <cell r="K5669">
            <v>5</v>
          </cell>
          <cell r="L5669" t="str">
            <v>Brepols Administrative Access</v>
          </cell>
          <cell r="M5669">
            <v>6</v>
          </cell>
          <cell r="N5669" t="str">
            <v>Brepols Administrative Access</v>
          </cell>
          <cell r="O5669" t="str">
            <v/>
          </cell>
          <cell r="P5669" t="str">
            <v/>
          </cell>
          <cell r="Q5669">
            <v>1</v>
          </cell>
          <cell r="R5669" t="str">
            <v>Année Philologique</v>
          </cell>
          <cell r="S5669" t="str">
            <v/>
          </cell>
        </row>
        <row r="5670">
          <cell r="E5670">
            <v>6253</v>
          </cell>
          <cell r="F5670" t="str">
            <v>Logins</v>
          </cell>
          <cell r="G5670" t="str">
            <v>201906</v>
          </cell>
          <cell r="H5670" t="str">
            <v xml:space="preserve">Richard Goulet </v>
          </cell>
          <cell r="I5670" t="str">
            <v/>
          </cell>
          <cell r="J5670" t="str">
            <v>France</v>
          </cell>
          <cell r="K5670">
            <v>5</v>
          </cell>
          <cell r="L5670" t="str">
            <v>Brepols Administrative Access</v>
          </cell>
          <cell r="M5670">
            <v>6</v>
          </cell>
          <cell r="N5670" t="str">
            <v>Brepols Administrative Access</v>
          </cell>
          <cell r="O5670" t="str">
            <v/>
          </cell>
          <cell r="P5670" t="str">
            <v/>
          </cell>
          <cell r="Q5670">
            <v>1</v>
          </cell>
          <cell r="R5670" t="str">
            <v>Année Philologique</v>
          </cell>
          <cell r="S5670" t="str">
            <v/>
          </cell>
        </row>
        <row r="5671">
          <cell r="E5671">
            <v>6253</v>
          </cell>
          <cell r="F5671" t="str">
            <v>Logins</v>
          </cell>
          <cell r="G5671" t="str">
            <v>201907</v>
          </cell>
          <cell r="H5671" t="str">
            <v xml:space="preserve">Richard Goulet </v>
          </cell>
          <cell r="I5671" t="str">
            <v/>
          </cell>
          <cell r="J5671" t="str">
            <v>France</v>
          </cell>
          <cell r="K5671">
            <v>5</v>
          </cell>
          <cell r="L5671" t="str">
            <v>Brepols Administrative Access</v>
          </cell>
          <cell r="M5671">
            <v>6</v>
          </cell>
          <cell r="N5671" t="str">
            <v>Brepols Administrative Access</v>
          </cell>
          <cell r="O5671" t="str">
            <v/>
          </cell>
          <cell r="P5671" t="str">
            <v/>
          </cell>
          <cell r="Q5671">
            <v>1</v>
          </cell>
          <cell r="R5671" t="str">
            <v>Année Philologique</v>
          </cell>
          <cell r="S5671" t="str">
            <v/>
          </cell>
        </row>
        <row r="5672">
          <cell r="E5672">
            <v>6253</v>
          </cell>
          <cell r="F5672" t="str">
            <v>Logins</v>
          </cell>
          <cell r="G5672" t="str">
            <v>201908</v>
          </cell>
          <cell r="H5672" t="str">
            <v xml:space="preserve">Richard Goulet </v>
          </cell>
          <cell r="I5672" t="str">
            <v/>
          </cell>
          <cell r="J5672" t="str">
            <v>France</v>
          </cell>
          <cell r="K5672">
            <v>5</v>
          </cell>
          <cell r="L5672" t="str">
            <v>Brepols Administrative Access</v>
          </cell>
          <cell r="M5672">
            <v>6</v>
          </cell>
          <cell r="N5672" t="str">
            <v>Brepols Administrative Access</v>
          </cell>
          <cell r="O5672" t="str">
            <v/>
          </cell>
          <cell r="P5672" t="str">
            <v/>
          </cell>
          <cell r="Q5672">
            <v>1</v>
          </cell>
          <cell r="R5672" t="str">
            <v>Année Philologique</v>
          </cell>
          <cell r="S5672" t="str">
            <v/>
          </cell>
        </row>
        <row r="5673">
          <cell r="E5673">
            <v>6253</v>
          </cell>
          <cell r="F5673" t="str">
            <v>Logins</v>
          </cell>
          <cell r="G5673" t="str">
            <v>201909</v>
          </cell>
          <cell r="H5673" t="str">
            <v xml:space="preserve">Richard Goulet </v>
          </cell>
          <cell r="I5673" t="str">
            <v/>
          </cell>
          <cell r="J5673" t="str">
            <v>France</v>
          </cell>
          <cell r="K5673">
            <v>5</v>
          </cell>
          <cell r="L5673" t="str">
            <v>Brepols Administrative Access</v>
          </cell>
          <cell r="M5673">
            <v>6</v>
          </cell>
          <cell r="N5673" t="str">
            <v>Brepols Administrative Access</v>
          </cell>
          <cell r="O5673" t="str">
            <v/>
          </cell>
          <cell r="P5673" t="str">
            <v/>
          </cell>
          <cell r="Q5673">
            <v>1</v>
          </cell>
          <cell r="R5673" t="str">
            <v>Année Philologique</v>
          </cell>
          <cell r="S5673" t="str">
            <v/>
          </cell>
        </row>
        <row r="5674">
          <cell r="E5674">
            <v>6253</v>
          </cell>
          <cell r="F5674" t="str">
            <v>Logins</v>
          </cell>
          <cell r="G5674" t="str">
            <v>201910</v>
          </cell>
          <cell r="H5674" t="str">
            <v xml:space="preserve">Richard Goulet </v>
          </cell>
          <cell r="I5674" t="str">
            <v/>
          </cell>
          <cell r="J5674" t="str">
            <v>France</v>
          </cell>
          <cell r="K5674">
            <v>5</v>
          </cell>
          <cell r="L5674" t="str">
            <v>Brepols Administrative Access</v>
          </cell>
          <cell r="M5674">
            <v>6</v>
          </cell>
          <cell r="N5674" t="str">
            <v>Brepols Administrative Access</v>
          </cell>
          <cell r="O5674" t="str">
            <v/>
          </cell>
          <cell r="P5674" t="str">
            <v/>
          </cell>
          <cell r="Q5674">
            <v>1</v>
          </cell>
          <cell r="R5674" t="str">
            <v>Année Philologique</v>
          </cell>
          <cell r="S5674" t="str">
            <v/>
          </cell>
        </row>
        <row r="5675">
          <cell r="E5675">
            <v>6253</v>
          </cell>
          <cell r="F5675" t="str">
            <v>Logins</v>
          </cell>
          <cell r="G5675" t="str">
            <v>201911</v>
          </cell>
          <cell r="H5675" t="str">
            <v xml:space="preserve">Richard Goulet </v>
          </cell>
          <cell r="I5675" t="str">
            <v/>
          </cell>
          <cell r="J5675" t="str">
            <v>France</v>
          </cell>
          <cell r="K5675">
            <v>5</v>
          </cell>
          <cell r="L5675" t="str">
            <v>Brepols Administrative Access</v>
          </cell>
          <cell r="M5675">
            <v>6</v>
          </cell>
          <cell r="N5675" t="str">
            <v>Brepols Administrative Access</v>
          </cell>
          <cell r="O5675" t="str">
            <v/>
          </cell>
          <cell r="P5675" t="str">
            <v/>
          </cell>
          <cell r="Q5675">
            <v>1</v>
          </cell>
          <cell r="R5675" t="str">
            <v>Année Philologique</v>
          </cell>
          <cell r="S5675" t="str">
            <v/>
          </cell>
        </row>
        <row r="5676">
          <cell r="E5676">
            <v>6253</v>
          </cell>
          <cell r="F5676" t="str">
            <v>Logins</v>
          </cell>
          <cell r="G5676" t="str">
            <v>201912</v>
          </cell>
          <cell r="H5676" t="str">
            <v xml:space="preserve">Richard Goulet </v>
          </cell>
          <cell r="I5676" t="str">
            <v/>
          </cell>
          <cell r="J5676" t="str">
            <v>France</v>
          </cell>
          <cell r="K5676">
            <v>5</v>
          </cell>
          <cell r="L5676" t="str">
            <v>Brepols Administrative Access</v>
          </cell>
          <cell r="M5676">
            <v>6</v>
          </cell>
          <cell r="N5676" t="str">
            <v>Brepols Administrative Access</v>
          </cell>
          <cell r="O5676" t="str">
            <v/>
          </cell>
          <cell r="P5676" t="str">
            <v/>
          </cell>
          <cell r="Q5676">
            <v>1</v>
          </cell>
          <cell r="R5676" t="str">
            <v>Année Philologique</v>
          </cell>
          <cell r="S5676" t="str">
            <v/>
          </cell>
        </row>
        <row r="5677">
          <cell r="E5677">
            <v>6254</v>
          </cell>
          <cell r="F5677" t="str">
            <v>Logins</v>
          </cell>
          <cell r="G5677" t="str">
            <v>201903</v>
          </cell>
          <cell r="H5677" t="str">
            <v>Digital Theological Library</v>
          </cell>
          <cell r="I5677" t="str">
            <v>Upland</v>
          </cell>
          <cell r="J5677" t="str">
            <v>USA</v>
          </cell>
          <cell r="K5677">
            <v>1</v>
          </cell>
          <cell r="L5677" t="str">
            <v>Consortium</v>
          </cell>
          <cell r="M5677">
            <v>12</v>
          </cell>
          <cell r="N5677" t="str">
            <v>CARN-5</v>
          </cell>
          <cell r="O5677" t="str">
            <v/>
          </cell>
          <cell r="P5677" t="str">
            <v/>
          </cell>
          <cell r="Q5677">
            <v>2</v>
          </cell>
          <cell r="R5677" t="str">
            <v>Année Philologique</v>
          </cell>
          <cell r="S5677" t="str">
            <v/>
          </cell>
        </row>
        <row r="5678">
          <cell r="E5678">
            <v>6254</v>
          </cell>
          <cell r="F5678" t="str">
            <v>Logins</v>
          </cell>
          <cell r="G5678" t="str">
            <v>201904</v>
          </cell>
          <cell r="H5678" t="str">
            <v>Digital Theological Library</v>
          </cell>
          <cell r="I5678" t="str">
            <v>Upland</v>
          </cell>
          <cell r="J5678" t="str">
            <v>USA</v>
          </cell>
          <cell r="K5678">
            <v>1</v>
          </cell>
          <cell r="L5678" t="str">
            <v>Consortium</v>
          </cell>
          <cell r="M5678">
            <v>12</v>
          </cell>
          <cell r="N5678" t="str">
            <v>CARN-5</v>
          </cell>
          <cell r="O5678" t="str">
            <v/>
          </cell>
          <cell r="P5678" t="str">
            <v/>
          </cell>
          <cell r="Q5678">
            <v>2</v>
          </cell>
          <cell r="R5678" t="str">
            <v>Année Philologique</v>
          </cell>
          <cell r="S5678" t="str">
            <v/>
          </cell>
        </row>
        <row r="5679">
          <cell r="E5679">
            <v>6254</v>
          </cell>
          <cell r="F5679" t="str">
            <v>Logins</v>
          </cell>
          <cell r="G5679" t="str">
            <v>201908</v>
          </cell>
          <cell r="H5679" t="str">
            <v>Digital Theological Library</v>
          </cell>
          <cell r="I5679" t="str">
            <v>Upland</v>
          </cell>
          <cell r="J5679" t="str">
            <v>USA</v>
          </cell>
          <cell r="K5679">
            <v>1</v>
          </cell>
          <cell r="L5679" t="str">
            <v>Consortium</v>
          </cell>
          <cell r="M5679">
            <v>12</v>
          </cell>
          <cell r="N5679" t="str">
            <v>CARN-5</v>
          </cell>
          <cell r="O5679" t="str">
            <v/>
          </cell>
          <cell r="P5679" t="str">
            <v/>
          </cell>
          <cell r="Q5679">
            <v>2</v>
          </cell>
          <cell r="R5679" t="str">
            <v>Année Philologique</v>
          </cell>
          <cell r="S5679" t="str">
            <v/>
          </cell>
        </row>
        <row r="5680">
          <cell r="E5680">
            <v>6254</v>
          </cell>
          <cell r="F5680" t="str">
            <v>Logins</v>
          </cell>
          <cell r="G5680" t="str">
            <v>201910</v>
          </cell>
          <cell r="H5680" t="str">
            <v>Digital Theological Library</v>
          </cell>
          <cell r="I5680" t="str">
            <v>Upland</v>
          </cell>
          <cell r="J5680" t="str">
            <v>USA</v>
          </cell>
          <cell r="K5680">
            <v>1</v>
          </cell>
          <cell r="L5680" t="str">
            <v>Consortium</v>
          </cell>
          <cell r="M5680">
            <v>12</v>
          </cell>
          <cell r="N5680" t="str">
            <v>CARN-5</v>
          </cell>
          <cell r="O5680" t="str">
            <v/>
          </cell>
          <cell r="P5680" t="str">
            <v/>
          </cell>
          <cell r="Q5680">
            <v>2</v>
          </cell>
          <cell r="R5680" t="str">
            <v>Année Philologique</v>
          </cell>
          <cell r="S5680" t="str">
            <v/>
          </cell>
        </row>
        <row r="5681">
          <cell r="E5681">
            <v>6255</v>
          </cell>
          <cell r="F5681" t="str">
            <v>Logins</v>
          </cell>
          <cell r="G5681" t="str">
            <v>201909</v>
          </cell>
          <cell r="H5681" t="str">
            <v>Paola Cassella</v>
          </cell>
          <cell r="I5681" t="str">
            <v>Napoli</v>
          </cell>
          <cell r="J5681" t="str">
            <v>Italy</v>
          </cell>
          <cell r="K5681">
            <v>4</v>
          </cell>
          <cell r="L5681" t="str">
            <v>Private</v>
          </cell>
          <cell r="M5681">
            <v>5</v>
          </cell>
          <cell r="N5681" t="str">
            <v>Individual</v>
          </cell>
          <cell r="O5681" t="str">
            <v/>
          </cell>
          <cell r="P5681" t="str">
            <v/>
          </cell>
          <cell r="Q5681">
            <v>1</v>
          </cell>
          <cell r="R5681" t="str">
            <v>Année Philologique</v>
          </cell>
          <cell r="S5681" t="str">
            <v/>
          </cell>
        </row>
        <row r="5682">
          <cell r="E5682">
            <v>6255</v>
          </cell>
          <cell r="F5682" t="str">
            <v>Logins</v>
          </cell>
          <cell r="G5682" t="str">
            <v>201910</v>
          </cell>
          <cell r="H5682" t="str">
            <v>Paola Cassella</v>
          </cell>
          <cell r="I5682" t="str">
            <v>Napoli</v>
          </cell>
          <cell r="J5682" t="str">
            <v>Italy</v>
          </cell>
          <cell r="K5682">
            <v>4</v>
          </cell>
          <cell r="L5682" t="str">
            <v>Private</v>
          </cell>
          <cell r="M5682">
            <v>5</v>
          </cell>
          <cell r="N5682" t="str">
            <v>Individual</v>
          </cell>
          <cell r="O5682" t="str">
            <v/>
          </cell>
          <cell r="P5682" t="str">
            <v/>
          </cell>
          <cell r="Q5682">
            <v>1</v>
          </cell>
          <cell r="R5682" t="str">
            <v>Année Philologique</v>
          </cell>
          <cell r="S5682" t="str">
            <v/>
          </cell>
        </row>
        <row r="5683">
          <cell r="E5683">
            <v>6262</v>
          </cell>
          <cell r="F5683" t="str">
            <v>Logins</v>
          </cell>
          <cell r="G5683" t="str">
            <v>201901</v>
          </cell>
          <cell r="H5683" t="str">
            <v>East Carolina University</v>
          </cell>
          <cell r="I5683" t="str">
            <v>Greenville</v>
          </cell>
          <cell r="J5683" t="str">
            <v>USA</v>
          </cell>
          <cell r="K5683">
            <v>2</v>
          </cell>
          <cell r="L5683" t="str">
            <v>Institute</v>
          </cell>
          <cell r="M5683">
            <v>8</v>
          </cell>
          <cell r="N5683" t="str">
            <v>CARN-1</v>
          </cell>
          <cell r="O5683" t="str">
            <v/>
          </cell>
          <cell r="P5683" t="str">
            <v/>
          </cell>
          <cell r="Q5683">
            <v>40</v>
          </cell>
          <cell r="R5683" t="str">
            <v>Année Philologique</v>
          </cell>
          <cell r="S5683" t="str">
            <v/>
          </cell>
        </row>
        <row r="5684">
          <cell r="E5684">
            <v>6262</v>
          </cell>
          <cell r="F5684" t="str">
            <v>Logins</v>
          </cell>
          <cell r="G5684" t="str">
            <v>201902</v>
          </cell>
          <cell r="H5684" t="str">
            <v>East Carolina University</v>
          </cell>
          <cell r="I5684" t="str">
            <v>Greenville</v>
          </cell>
          <cell r="J5684" t="str">
            <v>USA</v>
          </cell>
          <cell r="K5684">
            <v>2</v>
          </cell>
          <cell r="L5684" t="str">
            <v>Institute</v>
          </cell>
          <cell r="M5684">
            <v>8</v>
          </cell>
          <cell r="N5684" t="str">
            <v>CARN-1</v>
          </cell>
          <cell r="O5684" t="str">
            <v/>
          </cell>
          <cell r="P5684" t="str">
            <v/>
          </cell>
          <cell r="Q5684">
            <v>40</v>
          </cell>
          <cell r="R5684" t="str">
            <v>Année Philologique</v>
          </cell>
          <cell r="S5684" t="str">
            <v/>
          </cell>
        </row>
        <row r="5685">
          <cell r="E5685">
            <v>6262</v>
          </cell>
          <cell r="F5685" t="str">
            <v>Logins</v>
          </cell>
          <cell r="G5685" t="str">
            <v>201903</v>
          </cell>
          <cell r="H5685" t="str">
            <v>East Carolina University</v>
          </cell>
          <cell r="I5685" t="str">
            <v>Greenville</v>
          </cell>
          <cell r="J5685" t="str">
            <v>USA</v>
          </cell>
          <cell r="K5685">
            <v>2</v>
          </cell>
          <cell r="L5685" t="str">
            <v>Institute</v>
          </cell>
          <cell r="M5685">
            <v>8</v>
          </cell>
          <cell r="N5685" t="str">
            <v>CARN-1</v>
          </cell>
          <cell r="O5685" t="str">
            <v/>
          </cell>
          <cell r="P5685" t="str">
            <v/>
          </cell>
          <cell r="Q5685">
            <v>40</v>
          </cell>
          <cell r="R5685" t="str">
            <v>Année Philologique</v>
          </cell>
          <cell r="S5685" t="str">
            <v/>
          </cell>
        </row>
        <row r="5686">
          <cell r="E5686">
            <v>6262</v>
          </cell>
          <cell r="F5686" t="str">
            <v>Logins</v>
          </cell>
          <cell r="G5686" t="str">
            <v>201904</v>
          </cell>
          <cell r="H5686" t="str">
            <v>East Carolina University</v>
          </cell>
          <cell r="I5686" t="str">
            <v>Greenville</v>
          </cell>
          <cell r="J5686" t="str">
            <v>USA</v>
          </cell>
          <cell r="K5686">
            <v>2</v>
          </cell>
          <cell r="L5686" t="str">
            <v>Institute</v>
          </cell>
          <cell r="M5686">
            <v>8</v>
          </cell>
          <cell r="N5686" t="str">
            <v>CARN-1</v>
          </cell>
          <cell r="O5686" t="str">
            <v/>
          </cell>
          <cell r="P5686" t="str">
            <v/>
          </cell>
          <cell r="Q5686">
            <v>40</v>
          </cell>
          <cell r="R5686" t="str">
            <v>Année Philologique</v>
          </cell>
          <cell r="S5686" t="str">
            <v/>
          </cell>
        </row>
        <row r="5687">
          <cell r="E5687">
            <v>6262</v>
          </cell>
          <cell r="F5687" t="str">
            <v>Logins</v>
          </cell>
          <cell r="G5687" t="str">
            <v>201905</v>
          </cell>
          <cell r="H5687" t="str">
            <v>East Carolina University</v>
          </cell>
          <cell r="I5687" t="str">
            <v>Greenville</v>
          </cell>
          <cell r="J5687" t="str">
            <v>USA</v>
          </cell>
          <cell r="K5687">
            <v>2</v>
          </cell>
          <cell r="L5687" t="str">
            <v>Institute</v>
          </cell>
          <cell r="M5687">
            <v>8</v>
          </cell>
          <cell r="N5687" t="str">
            <v>CARN-1</v>
          </cell>
          <cell r="O5687" t="str">
            <v/>
          </cell>
          <cell r="P5687" t="str">
            <v/>
          </cell>
          <cell r="Q5687">
            <v>40</v>
          </cell>
          <cell r="R5687" t="str">
            <v>Année Philologique</v>
          </cell>
          <cell r="S5687" t="str">
            <v/>
          </cell>
        </row>
        <row r="5688">
          <cell r="E5688">
            <v>6262</v>
          </cell>
          <cell r="F5688" t="str">
            <v>Logins</v>
          </cell>
          <cell r="G5688" t="str">
            <v>201906</v>
          </cell>
          <cell r="H5688" t="str">
            <v>East Carolina University</v>
          </cell>
          <cell r="I5688" t="str">
            <v>Greenville</v>
          </cell>
          <cell r="J5688" t="str">
            <v>USA</v>
          </cell>
          <cell r="K5688">
            <v>2</v>
          </cell>
          <cell r="L5688" t="str">
            <v>Institute</v>
          </cell>
          <cell r="M5688">
            <v>8</v>
          </cell>
          <cell r="N5688" t="str">
            <v>CARN-1</v>
          </cell>
          <cell r="O5688" t="str">
            <v/>
          </cell>
          <cell r="P5688" t="str">
            <v/>
          </cell>
          <cell r="Q5688">
            <v>40</v>
          </cell>
          <cell r="R5688" t="str">
            <v>Année Philologique</v>
          </cell>
          <cell r="S5688" t="str">
            <v/>
          </cell>
        </row>
        <row r="5689">
          <cell r="E5689">
            <v>6262</v>
          </cell>
          <cell r="F5689" t="str">
            <v>Logins</v>
          </cell>
          <cell r="G5689" t="str">
            <v>201907</v>
          </cell>
          <cell r="H5689" t="str">
            <v>East Carolina University</v>
          </cell>
          <cell r="I5689" t="str">
            <v>Greenville</v>
          </cell>
          <cell r="J5689" t="str">
            <v>USA</v>
          </cell>
          <cell r="K5689">
            <v>2</v>
          </cell>
          <cell r="L5689" t="str">
            <v>Institute</v>
          </cell>
          <cell r="M5689">
            <v>8</v>
          </cell>
          <cell r="N5689" t="str">
            <v>CARN-1</v>
          </cell>
          <cell r="O5689" t="str">
            <v/>
          </cell>
          <cell r="P5689" t="str">
            <v/>
          </cell>
          <cell r="Q5689">
            <v>40</v>
          </cell>
          <cell r="R5689" t="str">
            <v>Année Philologique</v>
          </cell>
          <cell r="S5689" t="str">
            <v/>
          </cell>
        </row>
        <row r="5690">
          <cell r="E5690">
            <v>6262</v>
          </cell>
          <cell r="F5690" t="str">
            <v>Logins</v>
          </cell>
          <cell r="G5690" t="str">
            <v>201908</v>
          </cell>
          <cell r="H5690" t="str">
            <v>East Carolina University</v>
          </cell>
          <cell r="I5690" t="str">
            <v>Greenville</v>
          </cell>
          <cell r="J5690" t="str">
            <v>USA</v>
          </cell>
          <cell r="K5690">
            <v>2</v>
          </cell>
          <cell r="L5690" t="str">
            <v>Institute</v>
          </cell>
          <cell r="M5690">
            <v>8</v>
          </cell>
          <cell r="N5690" t="str">
            <v>CARN-1</v>
          </cell>
          <cell r="O5690" t="str">
            <v/>
          </cell>
          <cell r="P5690" t="str">
            <v/>
          </cell>
          <cell r="Q5690">
            <v>40</v>
          </cell>
          <cell r="R5690" t="str">
            <v>Année Philologique</v>
          </cell>
          <cell r="S5690" t="str">
            <v/>
          </cell>
        </row>
        <row r="5691">
          <cell r="E5691">
            <v>6262</v>
          </cell>
          <cell r="F5691" t="str">
            <v>Logins</v>
          </cell>
          <cell r="G5691" t="str">
            <v>201909</v>
          </cell>
          <cell r="H5691" t="str">
            <v>East Carolina University</v>
          </cell>
          <cell r="I5691" t="str">
            <v>Greenville</v>
          </cell>
          <cell r="J5691" t="str">
            <v>USA</v>
          </cell>
          <cell r="K5691">
            <v>2</v>
          </cell>
          <cell r="L5691" t="str">
            <v>Institute</v>
          </cell>
          <cell r="M5691">
            <v>8</v>
          </cell>
          <cell r="N5691" t="str">
            <v>CARN-1</v>
          </cell>
          <cell r="O5691" t="str">
            <v/>
          </cell>
          <cell r="P5691" t="str">
            <v/>
          </cell>
          <cell r="Q5691">
            <v>40</v>
          </cell>
          <cell r="R5691" t="str">
            <v>Année Philologique</v>
          </cell>
          <cell r="S5691" t="str">
            <v/>
          </cell>
        </row>
        <row r="5692">
          <cell r="E5692">
            <v>6262</v>
          </cell>
          <cell r="F5692" t="str">
            <v>Logins</v>
          </cell>
          <cell r="G5692" t="str">
            <v>201910</v>
          </cell>
          <cell r="H5692" t="str">
            <v>East Carolina University</v>
          </cell>
          <cell r="I5692" t="str">
            <v>Greenville</v>
          </cell>
          <cell r="J5692" t="str">
            <v>USA</v>
          </cell>
          <cell r="K5692">
            <v>2</v>
          </cell>
          <cell r="L5692" t="str">
            <v>Institute</v>
          </cell>
          <cell r="M5692">
            <v>8</v>
          </cell>
          <cell r="N5692" t="str">
            <v>CARN-1</v>
          </cell>
          <cell r="O5692" t="str">
            <v/>
          </cell>
          <cell r="P5692" t="str">
            <v/>
          </cell>
          <cell r="Q5692">
            <v>40</v>
          </cell>
          <cell r="R5692" t="str">
            <v>Année Philologique</v>
          </cell>
          <cell r="S5692" t="str">
            <v/>
          </cell>
        </row>
        <row r="5693">
          <cell r="E5693">
            <v>6262</v>
          </cell>
          <cell r="F5693" t="str">
            <v>Logins</v>
          </cell>
          <cell r="G5693" t="str">
            <v>201911</v>
          </cell>
          <cell r="H5693" t="str">
            <v>East Carolina University</v>
          </cell>
          <cell r="I5693" t="str">
            <v>Greenville</v>
          </cell>
          <cell r="J5693" t="str">
            <v>USA</v>
          </cell>
          <cell r="K5693">
            <v>2</v>
          </cell>
          <cell r="L5693" t="str">
            <v>Institute</v>
          </cell>
          <cell r="M5693">
            <v>8</v>
          </cell>
          <cell r="N5693" t="str">
            <v>CARN-1</v>
          </cell>
          <cell r="O5693" t="str">
            <v/>
          </cell>
          <cell r="P5693" t="str">
            <v/>
          </cell>
          <cell r="Q5693">
            <v>40</v>
          </cell>
          <cell r="R5693" t="str">
            <v>Année Philologique</v>
          </cell>
          <cell r="S5693" t="str">
            <v/>
          </cell>
        </row>
        <row r="5694">
          <cell r="E5694">
            <v>6262</v>
          </cell>
          <cell r="F5694" t="str">
            <v>Logins</v>
          </cell>
          <cell r="G5694" t="str">
            <v>201912</v>
          </cell>
          <cell r="H5694" t="str">
            <v>East Carolina University</v>
          </cell>
          <cell r="I5694" t="str">
            <v>Greenville</v>
          </cell>
          <cell r="J5694" t="str">
            <v>USA</v>
          </cell>
          <cell r="K5694">
            <v>2</v>
          </cell>
          <cell r="L5694" t="str">
            <v>Institute</v>
          </cell>
          <cell r="M5694">
            <v>8</v>
          </cell>
          <cell r="N5694" t="str">
            <v>CARN-1</v>
          </cell>
          <cell r="O5694" t="str">
            <v/>
          </cell>
          <cell r="P5694" t="str">
            <v/>
          </cell>
          <cell r="Q5694">
            <v>40</v>
          </cell>
          <cell r="R5694" t="str">
            <v>Année Philologique</v>
          </cell>
          <cell r="S5694" t="str">
            <v/>
          </cell>
        </row>
        <row r="5695">
          <cell r="E5695">
            <v>6263</v>
          </cell>
          <cell r="F5695" t="str">
            <v>Logins</v>
          </cell>
          <cell r="G5695" t="str">
            <v>201901</v>
          </cell>
          <cell r="H5695" t="str">
            <v>Sophie Aubert-Baillot</v>
          </cell>
          <cell r="I5695" t="str">
            <v>Lyon</v>
          </cell>
          <cell r="J5695" t="str">
            <v>France</v>
          </cell>
          <cell r="K5695">
            <v>4</v>
          </cell>
          <cell r="L5695" t="str">
            <v>Private</v>
          </cell>
          <cell r="M5695">
            <v>5</v>
          </cell>
          <cell r="N5695" t="str">
            <v>Individual</v>
          </cell>
          <cell r="O5695" t="str">
            <v/>
          </cell>
          <cell r="P5695" t="str">
            <v/>
          </cell>
          <cell r="Q5695">
            <v>1</v>
          </cell>
          <cell r="R5695" t="str">
            <v>Année Philologique</v>
          </cell>
          <cell r="S5695" t="str">
            <v/>
          </cell>
        </row>
        <row r="5696">
          <cell r="E5696">
            <v>6263</v>
          </cell>
          <cell r="F5696" t="str">
            <v>Logins</v>
          </cell>
          <cell r="G5696" t="str">
            <v>201902</v>
          </cell>
          <cell r="H5696" t="str">
            <v>Sophie Aubert-Baillot</v>
          </cell>
          <cell r="I5696" t="str">
            <v>Lyon</v>
          </cell>
          <cell r="J5696" t="str">
            <v>France</v>
          </cell>
          <cell r="K5696">
            <v>4</v>
          </cell>
          <cell r="L5696" t="str">
            <v>Private</v>
          </cell>
          <cell r="M5696">
            <v>5</v>
          </cell>
          <cell r="N5696" t="str">
            <v>Individual</v>
          </cell>
          <cell r="O5696" t="str">
            <v/>
          </cell>
          <cell r="P5696" t="str">
            <v/>
          </cell>
          <cell r="Q5696">
            <v>1</v>
          </cell>
          <cell r="R5696" t="str">
            <v>Année Philologique</v>
          </cell>
          <cell r="S5696" t="str">
            <v/>
          </cell>
        </row>
        <row r="5697">
          <cell r="E5697">
            <v>6263</v>
          </cell>
          <cell r="F5697" t="str">
            <v>Logins</v>
          </cell>
          <cell r="G5697" t="str">
            <v>201903</v>
          </cell>
          <cell r="H5697" t="str">
            <v>Sophie Aubert-Baillot</v>
          </cell>
          <cell r="I5697" t="str">
            <v>Lyon</v>
          </cell>
          <cell r="J5697" t="str">
            <v>France</v>
          </cell>
          <cell r="K5697">
            <v>4</v>
          </cell>
          <cell r="L5697" t="str">
            <v>Private</v>
          </cell>
          <cell r="M5697">
            <v>5</v>
          </cell>
          <cell r="N5697" t="str">
            <v>Individual</v>
          </cell>
          <cell r="O5697" t="str">
            <v/>
          </cell>
          <cell r="P5697" t="str">
            <v/>
          </cell>
          <cell r="Q5697">
            <v>1</v>
          </cell>
          <cell r="R5697" t="str">
            <v>Année Philologique</v>
          </cell>
          <cell r="S5697" t="str">
            <v/>
          </cell>
        </row>
        <row r="5698">
          <cell r="E5698">
            <v>6263</v>
          </cell>
          <cell r="F5698" t="str">
            <v>Logins</v>
          </cell>
          <cell r="G5698" t="str">
            <v>201904</v>
          </cell>
          <cell r="H5698" t="str">
            <v>Sophie Aubert-Baillot</v>
          </cell>
          <cell r="I5698" t="str">
            <v>Lyon</v>
          </cell>
          <cell r="J5698" t="str">
            <v>France</v>
          </cell>
          <cell r="K5698">
            <v>4</v>
          </cell>
          <cell r="L5698" t="str">
            <v>Private</v>
          </cell>
          <cell r="M5698">
            <v>5</v>
          </cell>
          <cell r="N5698" t="str">
            <v>Individual</v>
          </cell>
          <cell r="O5698" t="str">
            <v/>
          </cell>
          <cell r="P5698" t="str">
            <v/>
          </cell>
          <cell r="Q5698">
            <v>1</v>
          </cell>
          <cell r="R5698" t="str">
            <v>Année Philologique</v>
          </cell>
          <cell r="S5698" t="str">
            <v/>
          </cell>
        </row>
        <row r="5699">
          <cell r="E5699">
            <v>6263</v>
          </cell>
          <cell r="F5699" t="str">
            <v>Logins</v>
          </cell>
          <cell r="G5699" t="str">
            <v>201905</v>
          </cell>
          <cell r="H5699" t="str">
            <v>Sophie Aubert-Baillot</v>
          </cell>
          <cell r="I5699" t="str">
            <v>Lyon</v>
          </cell>
          <cell r="J5699" t="str">
            <v>France</v>
          </cell>
          <cell r="K5699">
            <v>4</v>
          </cell>
          <cell r="L5699" t="str">
            <v>Private</v>
          </cell>
          <cell r="M5699">
            <v>5</v>
          </cell>
          <cell r="N5699" t="str">
            <v>Individual</v>
          </cell>
          <cell r="O5699" t="str">
            <v/>
          </cell>
          <cell r="P5699" t="str">
            <v/>
          </cell>
          <cell r="Q5699">
            <v>1</v>
          </cell>
          <cell r="R5699" t="str">
            <v>Année Philologique</v>
          </cell>
          <cell r="S5699" t="str">
            <v/>
          </cell>
        </row>
        <row r="5700">
          <cell r="E5700">
            <v>6263</v>
          </cell>
          <cell r="F5700" t="str">
            <v>Logins</v>
          </cell>
          <cell r="G5700" t="str">
            <v>201906</v>
          </cell>
          <cell r="H5700" t="str">
            <v>Sophie Aubert-Baillot</v>
          </cell>
          <cell r="I5700" t="str">
            <v>Lyon</v>
          </cell>
          <cell r="J5700" t="str">
            <v>France</v>
          </cell>
          <cell r="K5700">
            <v>4</v>
          </cell>
          <cell r="L5700" t="str">
            <v>Private</v>
          </cell>
          <cell r="M5700">
            <v>5</v>
          </cell>
          <cell r="N5700" t="str">
            <v>Individual</v>
          </cell>
          <cell r="O5700" t="str">
            <v/>
          </cell>
          <cell r="P5700" t="str">
            <v/>
          </cell>
          <cell r="Q5700">
            <v>1</v>
          </cell>
          <cell r="R5700" t="str">
            <v>Année Philologique</v>
          </cell>
          <cell r="S5700" t="str">
            <v/>
          </cell>
        </row>
        <row r="5701">
          <cell r="E5701">
            <v>6263</v>
          </cell>
          <cell r="F5701" t="str">
            <v>Logins</v>
          </cell>
          <cell r="G5701" t="str">
            <v>201907</v>
          </cell>
          <cell r="H5701" t="str">
            <v>Sophie Aubert-Baillot</v>
          </cell>
          <cell r="I5701" t="str">
            <v>Lyon</v>
          </cell>
          <cell r="J5701" t="str">
            <v>France</v>
          </cell>
          <cell r="K5701">
            <v>4</v>
          </cell>
          <cell r="L5701" t="str">
            <v>Private</v>
          </cell>
          <cell r="M5701">
            <v>5</v>
          </cell>
          <cell r="N5701" t="str">
            <v>Individual</v>
          </cell>
          <cell r="O5701" t="str">
            <v/>
          </cell>
          <cell r="P5701" t="str">
            <v/>
          </cell>
          <cell r="Q5701">
            <v>1</v>
          </cell>
          <cell r="R5701" t="str">
            <v>Année Philologique</v>
          </cell>
          <cell r="S5701" t="str">
            <v/>
          </cell>
        </row>
        <row r="5702">
          <cell r="E5702">
            <v>6263</v>
          </cell>
          <cell r="F5702" t="str">
            <v>Logins</v>
          </cell>
          <cell r="G5702" t="str">
            <v>201908</v>
          </cell>
          <cell r="H5702" t="str">
            <v>Sophie Aubert-Baillot</v>
          </cell>
          <cell r="I5702" t="str">
            <v>Lyon</v>
          </cell>
          <cell r="J5702" t="str">
            <v>France</v>
          </cell>
          <cell r="K5702">
            <v>4</v>
          </cell>
          <cell r="L5702" t="str">
            <v>Private</v>
          </cell>
          <cell r="M5702">
            <v>5</v>
          </cell>
          <cell r="N5702" t="str">
            <v>Individual</v>
          </cell>
          <cell r="O5702" t="str">
            <v/>
          </cell>
          <cell r="P5702" t="str">
            <v/>
          </cell>
          <cell r="Q5702">
            <v>1</v>
          </cell>
          <cell r="R5702" t="str">
            <v>Année Philologique</v>
          </cell>
          <cell r="S5702" t="str">
            <v/>
          </cell>
        </row>
        <row r="5703">
          <cell r="E5703">
            <v>6263</v>
          </cell>
          <cell r="F5703" t="str">
            <v>Logins</v>
          </cell>
          <cell r="G5703" t="str">
            <v>201909</v>
          </cell>
          <cell r="H5703" t="str">
            <v>Sophie Aubert-Baillot</v>
          </cell>
          <cell r="I5703" t="str">
            <v>Lyon</v>
          </cell>
          <cell r="J5703" t="str">
            <v>France</v>
          </cell>
          <cell r="K5703">
            <v>4</v>
          </cell>
          <cell r="L5703" t="str">
            <v>Private</v>
          </cell>
          <cell r="M5703">
            <v>5</v>
          </cell>
          <cell r="N5703" t="str">
            <v>Individual</v>
          </cell>
          <cell r="O5703" t="str">
            <v/>
          </cell>
          <cell r="P5703" t="str">
            <v/>
          </cell>
          <cell r="Q5703">
            <v>1</v>
          </cell>
          <cell r="R5703" t="str">
            <v>Année Philologique</v>
          </cell>
          <cell r="S5703" t="str">
            <v/>
          </cell>
        </row>
        <row r="5704">
          <cell r="E5704">
            <v>6263</v>
          </cell>
          <cell r="F5704" t="str">
            <v>Logins</v>
          </cell>
          <cell r="G5704" t="str">
            <v>201910</v>
          </cell>
          <cell r="H5704" t="str">
            <v>Sophie Aubert-Baillot</v>
          </cell>
          <cell r="I5704" t="str">
            <v>Lyon</v>
          </cell>
          <cell r="J5704" t="str">
            <v>France</v>
          </cell>
          <cell r="K5704">
            <v>4</v>
          </cell>
          <cell r="L5704" t="str">
            <v>Private</v>
          </cell>
          <cell r="M5704">
            <v>5</v>
          </cell>
          <cell r="N5704" t="str">
            <v>Individual</v>
          </cell>
          <cell r="O5704" t="str">
            <v/>
          </cell>
          <cell r="P5704" t="str">
            <v/>
          </cell>
          <cell r="Q5704">
            <v>1</v>
          </cell>
          <cell r="R5704" t="str">
            <v>Année Philologique</v>
          </cell>
          <cell r="S5704" t="str">
            <v/>
          </cell>
        </row>
        <row r="5705">
          <cell r="E5705">
            <v>6265</v>
          </cell>
          <cell r="F5705" t="str">
            <v>Logins</v>
          </cell>
          <cell r="G5705" t="str">
            <v>201901</v>
          </cell>
          <cell r="H5705" t="str">
            <v>Kenyon College</v>
          </cell>
          <cell r="I5705" t="str">
            <v>Gambier</v>
          </cell>
          <cell r="J5705" t="str">
            <v>USA</v>
          </cell>
          <cell r="K5705">
            <v>2</v>
          </cell>
          <cell r="L5705" t="str">
            <v>Institute</v>
          </cell>
          <cell r="M5705">
            <v>11</v>
          </cell>
          <cell r="N5705" t="str">
            <v>CARN-4</v>
          </cell>
          <cell r="O5705" t="str">
            <v/>
          </cell>
          <cell r="P5705" t="str">
            <v/>
          </cell>
          <cell r="Q5705">
            <v>40</v>
          </cell>
          <cell r="R5705" t="str">
            <v>Année Philologique</v>
          </cell>
          <cell r="S5705" t="str">
            <v/>
          </cell>
        </row>
        <row r="5706">
          <cell r="E5706">
            <v>6265</v>
          </cell>
          <cell r="F5706" t="str">
            <v>Logins</v>
          </cell>
          <cell r="G5706" t="str">
            <v>201902</v>
          </cell>
          <cell r="H5706" t="str">
            <v>Kenyon College</v>
          </cell>
          <cell r="I5706" t="str">
            <v>Gambier</v>
          </cell>
          <cell r="J5706" t="str">
            <v>USA</v>
          </cell>
          <cell r="K5706">
            <v>2</v>
          </cell>
          <cell r="L5706" t="str">
            <v>Institute</v>
          </cell>
          <cell r="M5706">
            <v>11</v>
          </cell>
          <cell r="N5706" t="str">
            <v>CARN-4</v>
          </cell>
          <cell r="O5706" t="str">
            <v/>
          </cell>
          <cell r="P5706" t="str">
            <v/>
          </cell>
          <cell r="Q5706">
            <v>40</v>
          </cell>
          <cell r="R5706" t="str">
            <v>Année Philologique</v>
          </cell>
          <cell r="S5706" t="str">
            <v/>
          </cell>
        </row>
        <row r="5707">
          <cell r="E5707">
            <v>6265</v>
          </cell>
          <cell r="F5707" t="str">
            <v>Logins</v>
          </cell>
          <cell r="G5707" t="str">
            <v>201903</v>
          </cell>
          <cell r="H5707" t="str">
            <v>Kenyon College</v>
          </cell>
          <cell r="I5707" t="str">
            <v>Gambier</v>
          </cell>
          <cell r="J5707" t="str">
            <v>USA</v>
          </cell>
          <cell r="K5707">
            <v>2</v>
          </cell>
          <cell r="L5707" t="str">
            <v>Institute</v>
          </cell>
          <cell r="M5707">
            <v>11</v>
          </cell>
          <cell r="N5707" t="str">
            <v>CARN-4</v>
          </cell>
          <cell r="O5707" t="str">
            <v/>
          </cell>
          <cell r="P5707" t="str">
            <v/>
          </cell>
          <cell r="Q5707">
            <v>40</v>
          </cell>
          <cell r="R5707" t="str">
            <v>Année Philologique</v>
          </cell>
          <cell r="S5707" t="str">
            <v/>
          </cell>
        </row>
        <row r="5708">
          <cell r="E5708">
            <v>6265</v>
          </cell>
          <cell r="F5708" t="str">
            <v>Logins</v>
          </cell>
          <cell r="G5708" t="str">
            <v>201904</v>
          </cell>
          <cell r="H5708" t="str">
            <v>Kenyon College</v>
          </cell>
          <cell r="I5708" t="str">
            <v>Gambier</v>
          </cell>
          <cell r="J5708" t="str">
            <v>USA</v>
          </cell>
          <cell r="K5708">
            <v>2</v>
          </cell>
          <cell r="L5708" t="str">
            <v>Institute</v>
          </cell>
          <cell r="M5708">
            <v>11</v>
          </cell>
          <cell r="N5708" t="str">
            <v>CARN-4</v>
          </cell>
          <cell r="O5708" t="str">
            <v/>
          </cell>
          <cell r="P5708" t="str">
            <v/>
          </cell>
          <cell r="Q5708">
            <v>40</v>
          </cell>
          <cell r="R5708" t="str">
            <v>Année Philologique</v>
          </cell>
          <cell r="S5708" t="str">
            <v/>
          </cell>
        </row>
        <row r="5709">
          <cell r="E5709">
            <v>6265</v>
          </cell>
          <cell r="F5709" t="str">
            <v>Logins</v>
          </cell>
          <cell r="G5709" t="str">
            <v>201905</v>
          </cell>
          <cell r="H5709" t="str">
            <v>Kenyon College</v>
          </cell>
          <cell r="I5709" t="str">
            <v>Gambier</v>
          </cell>
          <cell r="J5709" t="str">
            <v>USA</v>
          </cell>
          <cell r="K5709">
            <v>2</v>
          </cell>
          <cell r="L5709" t="str">
            <v>Institute</v>
          </cell>
          <cell r="M5709">
            <v>11</v>
          </cell>
          <cell r="N5709" t="str">
            <v>CARN-4</v>
          </cell>
          <cell r="O5709" t="str">
            <v/>
          </cell>
          <cell r="P5709" t="str">
            <v/>
          </cell>
          <cell r="Q5709">
            <v>40</v>
          </cell>
          <cell r="R5709" t="str">
            <v>Année Philologique</v>
          </cell>
          <cell r="S5709" t="str">
            <v/>
          </cell>
        </row>
        <row r="5710">
          <cell r="E5710">
            <v>6265</v>
          </cell>
          <cell r="F5710" t="str">
            <v>Logins</v>
          </cell>
          <cell r="G5710" t="str">
            <v>201906</v>
          </cell>
          <cell r="H5710" t="str">
            <v>Kenyon College</v>
          </cell>
          <cell r="I5710" t="str">
            <v>Gambier</v>
          </cell>
          <cell r="J5710" t="str">
            <v>USA</v>
          </cell>
          <cell r="K5710">
            <v>2</v>
          </cell>
          <cell r="L5710" t="str">
            <v>Institute</v>
          </cell>
          <cell r="M5710">
            <v>11</v>
          </cell>
          <cell r="N5710" t="str">
            <v>CARN-4</v>
          </cell>
          <cell r="O5710" t="str">
            <v/>
          </cell>
          <cell r="P5710" t="str">
            <v/>
          </cell>
          <cell r="Q5710">
            <v>40</v>
          </cell>
          <cell r="R5710" t="str">
            <v>Année Philologique</v>
          </cell>
          <cell r="S5710" t="str">
            <v/>
          </cell>
        </row>
        <row r="5711">
          <cell r="E5711">
            <v>6265</v>
          </cell>
          <cell r="F5711" t="str">
            <v>Logins</v>
          </cell>
          <cell r="G5711" t="str">
            <v>201907</v>
          </cell>
          <cell r="H5711" t="str">
            <v>Kenyon College</v>
          </cell>
          <cell r="I5711" t="str">
            <v>Gambier</v>
          </cell>
          <cell r="J5711" t="str">
            <v>USA</v>
          </cell>
          <cell r="K5711">
            <v>2</v>
          </cell>
          <cell r="L5711" t="str">
            <v>Institute</v>
          </cell>
          <cell r="M5711">
            <v>11</v>
          </cell>
          <cell r="N5711" t="str">
            <v>CARN-4</v>
          </cell>
          <cell r="O5711" t="str">
            <v/>
          </cell>
          <cell r="P5711" t="str">
            <v/>
          </cell>
          <cell r="Q5711">
            <v>40</v>
          </cell>
          <cell r="R5711" t="str">
            <v>Année Philologique</v>
          </cell>
          <cell r="S5711" t="str">
            <v/>
          </cell>
        </row>
        <row r="5712">
          <cell r="E5712">
            <v>6265</v>
          </cell>
          <cell r="F5712" t="str">
            <v>Logins</v>
          </cell>
          <cell r="G5712" t="str">
            <v>201908</v>
          </cell>
          <cell r="H5712" t="str">
            <v>Kenyon College</v>
          </cell>
          <cell r="I5712" t="str">
            <v>Gambier</v>
          </cell>
          <cell r="J5712" t="str">
            <v>USA</v>
          </cell>
          <cell r="K5712">
            <v>2</v>
          </cell>
          <cell r="L5712" t="str">
            <v>Institute</v>
          </cell>
          <cell r="M5712">
            <v>11</v>
          </cell>
          <cell r="N5712" t="str">
            <v>CARN-4</v>
          </cell>
          <cell r="O5712" t="str">
            <v/>
          </cell>
          <cell r="P5712" t="str">
            <v/>
          </cell>
          <cell r="Q5712">
            <v>40</v>
          </cell>
          <cell r="R5712" t="str">
            <v>Année Philologique</v>
          </cell>
          <cell r="S5712" t="str">
            <v/>
          </cell>
        </row>
        <row r="5713">
          <cell r="E5713">
            <v>6265</v>
          </cell>
          <cell r="F5713" t="str">
            <v>Logins</v>
          </cell>
          <cell r="G5713" t="str">
            <v>201909</v>
          </cell>
          <cell r="H5713" t="str">
            <v>Kenyon College</v>
          </cell>
          <cell r="I5713" t="str">
            <v>Gambier</v>
          </cell>
          <cell r="J5713" t="str">
            <v>USA</v>
          </cell>
          <cell r="K5713">
            <v>2</v>
          </cell>
          <cell r="L5713" t="str">
            <v>Institute</v>
          </cell>
          <cell r="M5713">
            <v>11</v>
          </cell>
          <cell r="N5713" t="str">
            <v>CARN-4</v>
          </cell>
          <cell r="O5713" t="str">
            <v/>
          </cell>
          <cell r="P5713" t="str">
            <v/>
          </cell>
          <cell r="Q5713">
            <v>40</v>
          </cell>
          <cell r="R5713" t="str">
            <v>Année Philologique</v>
          </cell>
          <cell r="S5713" t="str">
            <v/>
          </cell>
        </row>
        <row r="5714">
          <cell r="E5714">
            <v>6265</v>
          </cell>
          <cell r="F5714" t="str">
            <v>Logins</v>
          </cell>
          <cell r="G5714" t="str">
            <v>201910</v>
          </cell>
          <cell r="H5714" t="str">
            <v>Kenyon College</v>
          </cell>
          <cell r="I5714" t="str">
            <v>Gambier</v>
          </cell>
          <cell r="J5714" t="str">
            <v>USA</v>
          </cell>
          <cell r="K5714">
            <v>2</v>
          </cell>
          <cell r="L5714" t="str">
            <v>Institute</v>
          </cell>
          <cell r="M5714">
            <v>11</v>
          </cell>
          <cell r="N5714" t="str">
            <v>CARN-4</v>
          </cell>
          <cell r="O5714" t="str">
            <v/>
          </cell>
          <cell r="P5714" t="str">
            <v/>
          </cell>
          <cell r="Q5714">
            <v>40</v>
          </cell>
          <cell r="R5714" t="str">
            <v>Année Philologique</v>
          </cell>
          <cell r="S5714" t="str">
            <v/>
          </cell>
        </row>
        <row r="5715">
          <cell r="E5715">
            <v>6265</v>
          </cell>
          <cell r="F5715" t="str">
            <v>Logins</v>
          </cell>
          <cell r="G5715" t="str">
            <v>201911</v>
          </cell>
          <cell r="H5715" t="str">
            <v>Kenyon College</v>
          </cell>
          <cell r="I5715" t="str">
            <v>Gambier</v>
          </cell>
          <cell r="J5715" t="str">
            <v>USA</v>
          </cell>
          <cell r="K5715">
            <v>2</v>
          </cell>
          <cell r="L5715" t="str">
            <v>Institute</v>
          </cell>
          <cell r="M5715">
            <v>11</v>
          </cell>
          <cell r="N5715" t="str">
            <v>CARN-4</v>
          </cell>
          <cell r="O5715" t="str">
            <v/>
          </cell>
          <cell r="P5715" t="str">
            <v/>
          </cell>
          <cell r="Q5715">
            <v>40</v>
          </cell>
          <cell r="R5715" t="str">
            <v>Année Philologique</v>
          </cell>
          <cell r="S5715" t="str">
            <v/>
          </cell>
        </row>
        <row r="5716">
          <cell r="E5716">
            <v>6265</v>
          </cell>
          <cell r="F5716" t="str">
            <v>Logins</v>
          </cell>
          <cell r="G5716" t="str">
            <v>201912</v>
          </cell>
          <cell r="H5716" t="str">
            <v>Kenyon College</v>
          </cell>
          <cell r="I5716" t="str">
            <v>Gambier</v>
          </cell>
          <cell r="J5716" t="str">
            <v>USA</v>
          </cell>
          <cell r="K5716">
            <v>2</v>
          </cell>
          <cell r="L5716" t="str">
            <v>Institute</v>
          </cell>
          <cell r="M5716">
            <v>11</v>
          </cell>
          <cell r="N5716" t="str">
            <v>CARN-4</v>
          </cell>
          <cell r="O5716" t="str">
            <v/>
          </cell>
          <cell r="P5716" t="str">
            <v/>
          </cell>
          <cell r="Q5716">
            <v>40</v>
          </cell>
          <cell r="R5716" t="str">
            <v>Année Philologique</v>
          </cell>
          <cell r="S5716" t="str">
            <v/>
          </cell>
        </row>
        <row r="5717">
          <cell r="E5717">
            <v>6267</v>
          </cell>
          <cell r="F5717" t="str">
            <v>Logins</v>
          </cell>
          <cell r="G5717" t="str">
            <v>201901</v>
          </cell>
          <cell r="H5717" t="str">
            <v>Carlo Busacca</v>
          </cell>
          <cell r="I5717" t="str">
            <v>Messina</v>
          </cell>
          <cell r="J5717" t="str">
            <v>Italy</v>
          </cell>
          <cell r="K5717">
            <v>4</v>
          </cell>
          <cell r="L5717" t="str">
            <v>Private</v>
          </cell>
          <cell r="M5717">
            <v>5</v>
          </cell>
          <cell r="N5717" t="str">
            <v>Individual</v>
          </cell>
          <cell r="O5717" t="str">
            <v/>
          </cell>
          <cell r="P5717" t="str">
            <v/>
          </cell>
          <cell r="Q5717">
            <v>1</v>
          </cell>
          <cell r="R5717" t="str">
            <v>Année Philologique</v>
          </cell>
          <cell r="S5717" t="str">
            <v/>
          </cell>
        </row>
        <row r="5718">
          <cell r="E5718">
            <v>6267</v>
          </cell>
          <cell r="F5718" t="str">
            <v>Logins</v>
          </cell>
          <cell r="G5718" t="str">
            <v>201902</v>
          </cell>
          <cell r="H5718" t="str">
            <v>Carlo Busacca</v>
          </cell>
          <cell r="I5718" t="str">
            <v>Messina</v>
          </cell>
          <cell r="J5718" t="str">
            <v>Italy</v>
          </cell>
          <cell r="K5718">
            <v>4</v>
          </cell>
          <cell r="L5718" t="str">
            <v>Private</v>
          </cell>
          <cell r="M5718">
            <v>5</v>
          </cell>
          <cell r="N5718" t="str">
            <v>Individual</v>
          </cell>
          <cell r="O5718" t="str">
            <v/>
          </cell>
          <cell r="P5718" t="str">
            <v/>
          </cell>
          <cell r="Q5718">
            <v>1</v>
          </cell>
          <cell r="R5718" t="str">
            <v>Année Philologique</v>
          </cell>
          <cell r="S5718" t="str">
            <v/>
          </cell>
        </row>
        <row r="5719">
          <cell r="E5719">
            <v>6267</v>
          </cell>
          <cell r="F5719" t="str">
            <v>Logins</v>
          </cell>
          <cell r="G5719" t="str">
            <v>201903</v>
          </cell>
          <cell r="H5719" t="str">
            <v>Carlo Busacca</v>
          </cell>
          <cell r="I5719" t="str">
            <v>Messina</v>
          </cell>
          <cell r="J5719" t="str">
            <v>Italy</v>
          </cell>
          <cell r="K5719">
            <v>4</v>
          </cell>
          <cell r="L5719" t="str">
            <v>Private</v>
          </cell>
          <cell r="M5719">
            <v>5</v>
          </cell>
          <cell r="N5719" t="str">
            <v>Individual</v>
          </cell>
          <cell r="O5719" t="str">
            <v/>
          </cell>
          <cell r="P5719" t="str">
            <v/>
          </cell>
          <cell r="Q5719">
            <v>1</v>
          </cell>
          <cell r="R5719" t="str">
            <v>Année Philologique</v>
          </cell>
          <cell r="S5719" t="str">
            <v/>
          </cell>
        </row>
        <row r="5720">
          <cell r="E5720">
            <v>6267</v>
          </cell>
          <cell r="F5720" t="str">
            <v>Logins</v>
          </cell>
          <cell r="G5720" t="str">
            <v>201904</v>
          </cell>
          <cell r="H5720" t="str">
            <v>Carlo Busacca</v>
          </cell>
          <cell r="I5720" t="str">
            <v>Messina</v>
          </cell>
          <cell r="J5720" t="str">
            <v>Italy</v>
          </cell>
          <cell r="K5720">
            <v>4</v>
          </cell>
          <cell r="L5720" t="str">
            <v>Private</v>
          </cell>
          <cell r="M5720">
            <v>5</v>
          </cell>
          <cell r="N5720" t="str">
            <v>Individual</v>
          </cell>
          <cell r="O5720" t="str">
            <v/>
          </cell>
          <cell r="P5720" t="str">
            <v/>
          </cell>
          <cell r="Q5720">
            <v>1</v>
          </cell>
          <cell r="R5720" t="str">
            <v>Année Philologique</v>
          </cell>
          <cell r="S5720" t="str">
            <v/>
          </cell>
        </row>
        <row r="5721">
          <cell r="E5721">
            <v>6267</v>
          </cell>
          <cell r="F5721" t="str">
            <v>Logins</v>
          </cell>
          <cell r="G5721" t="str">
            <v>201905</v>
          </cell>
          <cell r="H5721" t="str">
            <v>Carlo Busacca</v>
          </cell>
          <cell r="I5721" t="str">
            <v>Messina</v>
          </cell>
          <cell r="J5721" t="str">
            <v>Italy</v>
          </cell>
          <cell r="K5721">
            <v>4</v>
          </cell>
          <cell r="L5721" t="str">
            <v>Private</v>
          </cell>
          <cell r="M5721">
            <v>5</v>
          </cell>
          <cell r="N5721" t="str">
            <v>Individual</v>
          </cell>
          <cell r="O5721" t="str">
            <v/>
          </cell>
          <cell r="P5721" t="str">
            <v/>
          </cell>
          <cell r="Q5721">
            <v>1</v>
          </cell>
          <cell r="R5721" t="str">
            <v>Année Philologique</v>
          </cell>
          <cell r="S5721" t="str">
            <v/>
          </cell>
        </row>
        <row r="5722">
          <cell r="E5722">
            <v>6267</v>
          </cell>
          <cell r="F5722" t="str">
            <v>Logins</v>
          </cell>
          <cell r="G5722" t="str">
            <v>201906</v>
          </cell>
          <cell r="H5722" t="str">
            <v>Carlo Busacca</v>
          </cell>
          <cell r="I5722" t="str">
            <v>Messina</v>
          </cell>
          <cell r="J5722" t="str">
            <v>Italy</v>
          </cell>
          <cell r="K5722">
            <v>4</v>
          </cell>
          <cell r="L5722" t="str">
            <v>Private</v>
          </cell>
          <cell r="M5722">
            <v>5</v>
          </cell>
          <cell r="N5722" t="str">
            <v>Individual</v>
          </cell>
          <cell r="O5722" t="str">
            <v/>
          </cell>
          <cell r="P5722" t="str">
            <v/>
          </cell>
          <cell r="Q5722">
            <v>1</v>
          </cell>
          <cell r="R5722" t="str">
            <v>Année Philologique</v>
          </cell>
          <cell r="S5722" t="str">
            <v/>
          </cell>
        </row>
        <row r="5723">
          <cell r="E5723">
            <v>6267</v>
          </cell>
          <cell r="F5723" t="str">
            <v>Logins</v>
          </cell>
          <cell r="G5723" t="str">
            <v>201907</v>
          </cell>
          <cell r="H5723" t="str">
            <v>Carlo Busacca</v>
          </cell>
          <cell r="I5723" t="str">
            <v>Messina</v>
          </cell>
          <cell r="J5723" t="str">
            <v>Italy</v>
          </cell>
          <cell r="K5723">
            <v>4</v>
          </cell>
          <cell r="L5723" t="str">
            <v>Private</v>
          </cell>
          <cell r="M5723">
            <v>5</v>
          </cell>
          <cell r="N5723" t="str">
            <v>Individual</v>
          </cell>
          <cell r="O5723" t="str">
            <v/>
          </cell>
          <cell r="P5723" t="str">
            <v/>
          </cell>
          <cell r="Q5723">
            <v>1</v>
          </cell>
          <cell r="R5723" t="str">
            <v>Année Philologique</v>
          </cell>
          <cell r="S5723" t="str">
            <v/>
          </cell>
        </row>
        <row r="5724">
          <cell r="E5724">
            <v>6267</v>
          </cell>
          <cell r="F5724" t="str">
            <v>Logins</v>
          </cell>
          <cell r="G5724" t="str">
            <v>201909</v>
          </cell>
          <cell r="H5724" t="str">
            <v>Carlo Busacca</v>
          </cell>
          <cell r="I5724" t="str">
            <v>Messina</v>
          </cell>
          <cell r="J5724" t="str">
            <v>Italy</v>
          </cell>
          <cell r="K5724">
            <v>4</v>
          </cell>
          <cell r="L5724" t="str">
            <v>Private</v>
          </cell>
          <cell r="M5724">
            <v>5</v>
          </cell>
          <cell r="N5724" t="str">
            <v>Individual</v>
          </cell>
          <cell r="O5724" t="str">
            <v/>
          </cell>
          <cell r="P5724" t="str">
            <v/>
          </cell>
          <cell r="Q5724">
            <v>1</v>
          </cell>
          <cell r="R5724" t="str">
            <v>Année Philologique</v>
          </cell>
          <cell r="S5724" t="str">
            <v/>
          </cell>
        </row>
        <row r="5725">
          <cell r="E5725">
            <v>6267</v>
          </cell>
          <cell r="F5725" t="str">
            <v>Logins</v>
          </cell>
          <cell r="G5725" t="str">
            <v>201911</v>
          </cell>
          <cell r="H5725" t="str">
            <v>Carlo Busacca</v>
          </cell>
          <cell r="I5725" t="str">
            <v>Messina</v>
          </cell>
          <cell r="J5725" t="str">
            <v>Italy</v>
          </cell>
          <cell r="K5725">
            <v>4</v>
          </cell>
          <cell r="L5725" t="str">
            <v>Private</v>
          </cell>
          <cell r="M5725">
            <v>5</v>
          </cell>
          <cell r="N5725" t="str">
            <v>Individual</v>
          </cell>
          <cell r="O5725" t="str">
            <v/>
          </cell>
          <cell r="P5725" t="str">
            <v/>
          </cell>
          <cell r="Q5725">
            <v>1</v>
          </cell>
          <cell r="R5725" t="str">
            <v>Année Philologique</v>
          </cell>
          <cell r="S5725" t="str">
            <v/>
          </cell>
        </row>
        <row r="5726">
          <cell r="E5726">
            <v>6267</v>
          </cell>
          <cell r="F5726" t="str">
            <v>Logins</v>
          </cell>
          <cell r="G5726" t="str">
            <v>201912</v>
          </cell>
          <cell r="H5726" t="str">
            <v>Carlo Busacca</v>
          </cell>
          <cell r="I5726" t="str">
            <v>Messina</v>
          </cell>
          <cell r="J5726" t="str">
            <v>Italy</v>
          </cell>
          <cell r="K5726">
            <v>4</v>
          </cell>
          <cell r="L5726" t="str">
            <v>Private</v>
          </cell>
          <cell r="M5726">
            <v>5</v>
          </cell>
          <cell r="N5726" t="str">
            <v>Individual</v>
          </cell>
          <cell r="O5726" t="str">
            <v/>
          </cell>
          <cell r="P5726" t="str">
            <v/>
          </cell>
          <cell r="Q5726">
            <v>1</v>
          </cell>
          <cell r="R5726" t="str">
            <v>Année Philologique</v>
          </cell>
          <cell r="S5726" t="str">
            <v/>
          </cell>
        </row>
        <row r="5727">
          <cell r="E5727">
            <v>6268</v>
          </cell>
          <cell r="F5727" t="str">
            <v>Logins</v>
          </cell>
          <cell r="G5727" t="str">
            <v>201901</v>
          </cell>
          <cell r="H5727" t="str">
            <v>College of Wooster</v>
          </cell>
          <cell r="I5727" t="str">
            <v>Wooster</v>
          </cell>
          <cell r="J5727" t="str">
            <v>USA</v>
          </cell>
          <cell r="K5727">
            <v>2</v>
          </cell>
          <cell r="L5727" t="str">
            <v>Institute</v>
          </cell>
          <cell r="M5727">
            <v>11</v>
          </cell>
          <cell r="N5727" t="str">
            <v>CARN-4</v>
          </cell>
          <cell r="O5727" t="str">
            <v/>
          </cell>
          <cell r="P5727" t="str">
            <v/>
          </cell>
          <cell r="Q5727">
            <v>2</v>
          </cell>
          <cell r="R5727" t="str">
            <v>Année Philologique</v>
          </cell>
          <cell r="S5727" t="str">
            <v/>
          </cell>
        </row>
        <row r="5728">
          <cell r="E5728">
            <v>6268</v>
          </cell>
          <cell r="F5728" t="str">
            <v>Logins</v>
          </cell>
          <cell r="G5728" t="str">
            <v>201902</v>
          </cell>
          <cell r="H5728" t="str">
            <v>College of Wooster</v>
          </cell>
          <cell r="I5728" t="str">
            <v>Wooster</v>
          </cell>
          <cell r="J5728" t="str">
            <v>USA</v>
          </cell>
          <cell r="K5728">
            <v>2</v>
          </cell>
          <cell r="L5728" t="str">
            <v>Institute</v>
          </cell>
          <cell r="M5728">
            <v>11</v>
          </cell>
          <cell r="N5728" t="str">
            <v>CARN-4</v>
          </cell>
          <cell r="O5728" t="str">
            <v/>
          </cell>
          <cell r="P5728" t="str">
            <v/>
          </cell>
          <cell r="Q5728">
            <v>2</v>
          </cell>
          <cell r="R5728" t="str">
            <v>Année Philologique</v>
          </cell>
          <cell r="S5728" t="str">
            <v/>
          </cell>
        </row>
        <row r="5729">
          <cell r="E5729">
            <v>6268</v>
          </cell>
          <cell r="F5729" t="str">
            <v>Logins</v>
          </cell>
          <cell r="G5729" t="str">
            <v>201903</v>
          </cell>
          <cell r="H5729" t="str">
            <v>College of Wooster</v>
          </cell>
          <cell r="I5729" t="str">
            <v>Wooster</v>
          </cell>
          <cell r="J5729" t="str">
            <v>USA</v>
          </cell>
          <cell r="K5729">
            <v>2</v>
          </cell>
          <cell r="L5729" t="str">
            <v>Institute</v>
          </cell>
          <cell r="M5729">
            <v>11</v>
          </cell>
          <cell r="N5729" t="str">
            <v>CARN-4</v>
          </cell>
          <cell r="O5729" t="str">
            <v/>
          </cell>
          <cell r="P5729" t="str">
            <v/>
          </cell>
          <cell r="Q5729">
            <v>2</v>
          </cell>
          <cell r="R5729" t="str">
            <v>Année Philologique</v>
          </cell>
          <cell r="S5729" t="str">
            <v/>
          </cell>
        </row>
        <row r="5730">
          <cell r="E5730">
            <v>6268</v>
          </cell>
          <cell r="F5730" t="str">
            <v>Logins</v>
          </cell>
          <cell r="G5730" t="str">
            <v>201904</v>
          </cell>
          <cell r="H5730" t="str">
            <v>College of Wooster</v>
          </cell>
          <cell r="I5730" t="str">
            <v>Wooster</v>
          </cell>
          <cell r="J5730" t="str">
            <v>USA</v>
          </cell>
          <cell r="K5730">
            <v>2</v>
          </cell>
          <cell r="L5730" t="str">
            <v>Institute</v>
          </cell>
          <cell r="M5730">
            <v>11</v>
          </cell>
          <cell r="N5730" t="str">
            <v>CARN-4</v>
          </cell>
          <cell r="O5730" t="str">
            <v/>
          </cell>
          <cell r="P5730" t="str">
            <v/>
          </cell>
          <cell r="Q5730">
            <v>2</v>
          </cell>
          <cell r="R5730" t="str">
            <v>Année Philologique</v>
          </cell>
          <cell r="S5730" t="str">
            <v/>
          </cell>
        </row>
        <row r="5731">
          <cell r="E5731">
            <v>6268</v>
          </cell>
          <cell r="F5731" t="str">
            <v>Logins</v>
          </cell>
          <cell r="G5731" t="str">
            <v>201905</v>
          </cell>
          <cell r="H5731" t="str">
            <v>College of Wooster</v>
          </cell>
          <cell r="I5731" t="str">
            <v>Wooster</v>
          </cell>
          <cell r="J5731" t="str">
            <v>USA</v>
          </cell>
          <cell r="K5731">
            <v>2</v>
          </cell>
          <cell r="L5731" t="str">
            <v>Institute</v>
          </cell>
          <cell r="M5731">
            <v>11</v>
          </cell>
          <cell r="N5731" t="str">
            <v>CARN-4</v>
          </cell>
          <cell r="O5731" t="str">
            <v/>
          </cell>
          <cell r="P5731" t="str">
            <v/>
          </cell>
          <cell r="Q5731">
            <v>2</v>
          </cell>
          <cell r="R5731" t="str">
            <v>Année Philologique</v>
          </cell>
          <cell r="S5731" t="str">
            <v/>
          </cell>
        </row>
        <row r="5732">
          <cell r="E5732">
            <v>6268</v>
          </cell>
          <cell r="F5732" t="str">
            <v>Logins</v>
          </cell>
          <cell r="G5732" t="str">
            <v>201908</v>
          </cell>
          <cell r="H5732" t="str">
            <v>College of Wooster</v>
          </cell>
          <cell r="I5732" t="str">
            <v>Wooster</v>
          </cell>
          <cell r="J5732" t="str">
            <v>USA</v>
          </cell>
          <cell r="K5732">
            <v>2</v>
          </cell>
          <cell r="L5732" t="str">
            <v>Institute</v>
          </cell>
          <cell r="M5732">
            <v>11</v>
          </cell>
          <cell r="N5732" t="str">
            <v>CARN-4</v>
          </cell>
          <cell r="O5732" t="str">
            <v/>
          </cell>
          <cell r="P5732" t="str">
            <v/>
          </cell>
          <cell r="Q5732">
            <v>2</v>
          </cell>
          <cell r="R5732" t="str">
            <v>Année Philologique</v>
          </cell>
          <cell r="S5732" t="str">
            <v/>
          </cell>
        </row>
        <row r="5733">
          <cell r="E5733">
            <v>6268</v>
          </cell>
          <cell r="F5733" t="str">
            <v>Logins</v>
          </cell>
          <cell r="G5733" t="str">
            <v>201909</v>
          </cell>
          <cell r="H5733" t="str">
            <v>College of Wooster</v>
          </cell>
          <cell r="I5733" t="str">
            <v>Wooster</v>
          </cell>
          <cell r="J5733" t="str">
            <v>USA</v>
          </cell>
          <cell r="K5733">
            <v>2</v>
          </cell>
          <cell r="L5733" t="str">
            <v>Institute</v>
          </cell>
          <cell r="M5733">
            <v>11</v>
          </cell>
          <cell r="N5733" t="str">
            <v>CARN-4</v>
          </cell>
          <cell r="O5733" t="str">
            <v/>
          </cell>
          <cell r="P5733" t="str">
            <v/>
          </cell>
          <cell r="Q5733">
            <v>2</v>
          </cell>
          <cell r="R5733" t="str">
            <v>Année Philologique</v>
          </cell>
          <cell r="S5733" t="str">
            <v/>
          </cell>
        </row>
        <row r="5734">
          <cell r="E5734">
            <v>6268</v>
          </cell>
          <cell r="F5734" t="str">
            <v>Logins</v>
          </cell>
          <cell r="G5734" t="str">
            <v>201911</v>
          </cell>
          <cell r="H5734" t="str">
            <v>College of Wooster</v>
          </cell>
          <cell r="I5734" t="str">
            <v>Wooster</v>
          </cell>
          <cell r="J5734" t="str">
            <v>USA</v>
          </cell>
          <cell r="K5734">
            <v>2</v>
          </cell>
          <cell r="L5734" t="str">
            <v>Institute</v>
          </cell>
          <cell r="M5734">
            <v>11</v>
          </cell>
          <cell r="N5734" t="str">
            <v>CARN-4</v>
          </cell>
          <cell r="O5734" t="str">
            <v/>
          </cell>
          <cell r="P5734" t="str">
            <v/>
          </cell>
          <cell r="Q5734">
            <v>2</v>
          </cell>
          <cell r="R5734" t="str">
            <v>Année Philologique</v>
          </cell>
          <cell r="S5734" t="str">
            <v/>
          </cell>
        </row>
        <row r="5735">
          <cell r="E5735">
            <v>6269</v>
          </cell>
          <cell r="F5735" t="str">
            <v>Logins</v>
          </cell>
          <cell r="G5735" t="str">
            <v>201901</v>
          </cell>
          <cell r="H5735" t="str">
            <v>Universidad de Huelva</v>
          </cell>
          <cell r="I5735" t="str">
            <v>Huelva</v>
          </cell>
          <cell r="J5735" t="str">
            <v>Spain</v>
          </cell>
          <cell r="K5735">
            <v>2</v>
          </cell>
          <cell r="L5735" t="str">
            <v>Institute</v>
          </cell>
          <cell r="M5735">
            <v>3</v>
          </cell>
          <cell r="N5735" t="str">
            <v>Standard</v>
          </cell>
          <cell r="O5735" t="str">
            <v/>
          </cell>
          <cell r="P5735" t="str">
            <v/>
          </cell>
          <cell r="Q5735">
            <v>3</v>
          </cell>
          <cell r="R5735" t="str">
            <v>Année Philologique</v>
          </cell>
          <cell r="S5735" t="str">
            <v/>
          </cell>
        </row>
        <row r="5736">
          <cell r="E5736">
            <v>6269</v>
          </cell>
          <cell r="F5736" t="str">
            <v>Logins</v>
          </cell>
          <cell r="G5736" t="str">
            <v>201902</v>
          </cell>
          <cell r="H5736" t="str">
            <v>Universidad de Huelva</v>
          </cell>
          <cell r="I5736" t="str">
            <v>Huelva</v>
          </cell>
          <cell r="J5736" t="str">
            <v>Spain</v>
          </cell>
          <cell r="K5736">
            <v>2</v>
          </cell>
          <cell r="L5736" t="str">
            <v>Institute</v>
          </cell>
          <cell r="M5736">
            <v>3</v>
          </cell>
          <cell r="N5736" t="str">
            <v>Standard</v>
          </cell>
          <cell r="O5736" t="str">
            <v/>
          </cell>
          <cell r="P5736" t="str">
            <v/>
          </cell>
          <cell r="Q5736">
            <v>3</v>
          </cell>
          <cell r="R5736" t="str">
            <v>Année Philologique</v>
          </cell>
          <cell r="S5736" t="str">
            <v/>
          </cell>
        </row>
        <row r="5737">
          <cell r="E5737">
            <v>6269</v>
          </cell>
          <cell r="F5737" t="str">
            <v>Logins</v>
          </cell>
          <cell r="G5737" t="str">
            <v>201903</v>
          </cell>
          <cell r="H5737" t="str">
            <v>Universidad de Huelva</v>
          </cell>
          <cell r="I5737" t="str">
            <v>Huelva</v>
          </cell>
          <cell r="J5737" t="str">
            <v>Spain</v>
          </cell>
          <cell r="K5737">
            <v>2</v>
          </cell>
          <cell r="L5737" t="str">
            <v>Institute</v>
          </cell>
          <cell r="M5737">
            <v>3</v>
          </cell>
          <cell r="N5737" t="str">
            <v>Standard</v>
          </cell>
          <cell r="O5737" t="str">
            <v/>
          </cell>
          <cell r="P5737" t="str">
            <v/>
          </cell>
          <cell r="Q5737">
            <v>3</v>
          </cell>
          <cell r="R5737" t="str">
            <v>Année Philologique</v>
          </cell>
          <cell r="S5737" t="str">
            <v/>
          </cell>
        </row>
        <row r="5738">
          <cell r="E5738">
            <v>6269</v>
          </cell>
          <cell r="F5738" t="str">
            <v>Logins</v>
          </cell>
          <cell r="G5738" t="str">
            <v>201904</v>
          </cell>
          <cell r="H5738" t="str">
            <v>Universidad de Huelva</v>
          </cell>
          <cell r="I5738" t="str">
            <v>Huelva</v>
          </cell>
          <cell r="J5738" t="str">
            <v>Spain</v>
          </cell>
          <cell r="K5738">
            <v>2</v>
          </cell>
          <cell r="L5738" t="str">
            <v>Institute</v>
          </cell>
          <cell r="M5738">
            <v>3</v>
          </cell>
          <cell r="N5738" t="str">
            <v>Standard</v>
          </cell>
          <cell r="O5738" t="str">
            <v/>
          </cell>
          <cell r="P5738" t="str">
            <v/>
          </cell>
          <cell r="Q5738">
            <v>3</v>
          </cell>
          <cell r="R5738" t="str">
            <v>Année Philologique</v>
          </cell>
          <cell r="S5738" t="str">
            <v/>
          </cell>
        </row>
        <row r="5739">
          <cell r="E5739">
            <v>6269</v>
          </cell>
          <cell r="F5739" t="str">
            <v>Logins</v>
          </cell>
          <cell r="G5739" t="str">
            <v>201905</v>
          </cell>
          <cell r="H5739" t="str">
            <v>Universidad de Huelva</v>
          </cell>
          <cell r="I5739" t="str">
            <v>Huelva</v>
          </cell>
          <cell r="J5739" t="str">
            <v>Spain</v>
          </cell>
          <cell r="K5739">
            <v>2</v>
          </cell>
          <cell r="L5739" t="str">
            <v>Institute</v>
          </cell>
          <cell r="M5739">
            <v>3</v>
          </cell>
          <cell r="N5739" t="str">
            <v>Standard</v>
          </cell>
          <cell r="O5739" t="str">
            <v/>
          </cell>
          <cell r="P5739" t="str">
            <v/>
          </cell>
          <cell r="Q5739">
            <v>3</v>
          </cell>
          <cell r="R5739" t="str">
            <v>Année Philologique</v>
          </cell>
          <cell r="S5739" t="str">
            <v/>
          </cell>
        </row>
        <row r="5740">
          <cell r="E5740">
            <v>6269</v>
          </cell>
          <cell r="F5740" t="str">
            <v>Logins</v>
          </cell>
          <cell r="G5740" t="str">
            <v>201906</v>
          </cell>
          <cell r="H5740" t="str">
            <v>Universidad de Huelva</v>
          </cell>
          <cell r="I5740" t="str">
            <v>Huelva</v>
          </cell>
          <cell r="J5740" t="str">
            <v>Spain</v>
          </cell>
          <cell r="K5740">
            <v>2</v>
          </cell>
          <cell r="L5740" t="str">
            <v>Institute</v>
          </cell>
          <cell r="M5740">
            <v>3</v>
          </cell>
          <cell r="N5740" t="str">
            <v>Standard</v>
          </cell>
          <cell r="O5740" t="str">
            <v/>
          </cell>
          <cell r="P5740" t="str">
            <v/>
          </cell>
          <cell r="Q5740">
            <v>3</v>
          </cell>
          <cell r="R5740" t="str">
            <v>Année Philologique</v>
          </cell>
          <cell r="S5740" t="str">
            <v/>
          </cell>
        </row>
        <row r="5741">
          <cell r="E5741">
            <v>6269</v>
          </cell>
          <cell r="F5741" t="str">
            <v>Logins</v>
          </cell>
          <cell r="G5741" t="str">
            <v>201907</v>
          </cell>
          <cell r="H5741" t="str">
            <v>Universidad de Huelva</v>
          </cell>
          <cell r="I5741" t="str">
            <v>Huelva</v>
          </cell>
          <cell r="J5741" t="str">
            <v>Spain</v>
          </cell>
          <cell r="K5741">
            <v>2</v>
          </cell>
          <cell r="L5741" t="str">
            <v>Institute</v>
          </cell>
          <cell r="M5741">
            <v>3</v>
          </cell>
          <cell r="N5741" t="str">
            <v>Standard</v>
          </cell>
          <cell r="O5741" t="str">
            <v/>
          </cell>
          <cell r="P5741" t="str">
            <v/>
          </cell>
          <cell r="Q5741">
            <v>3</v>
          </cell>
          <cell r="R5741" t="str">
            <v>Année Philologique</v>
          </cell>
          <cell r="S5741" t="str">
            <v/>
          </cell>
        </row>
        <row r="5742">
          <cell r="E5742">
            <v>6269</v>
          </cell>
          <cell r="F5742" t="str">
            <v>Logins</v>
          </cell>
          <cell r="G5742" t="str">
            <v>201908</v>
          </cell>
          <cell r="H5742" t="str">
            <v>Universidad de Huelva</v>
          </cell>
          <cell r="I5742" t="str">
            <v>Huelva</v>
          </cell>
          <cell r="J5742" t="str">
            <v>Spain</v>
          </cell>
          <cell r="K5742">
            <v>2</v>
          </cell>
          <cell r="L5742" t="str">
            <v>Institute</v>
          </cell>
          <cell r="M5742">
            <v>3</v>
          </cell>
          <cell r="N5742" t="str">
            <v>Standard</v>
          </cell>
          <cell r="O5742" t="str">
            <v/>
          </cell>
          <cell r="P5742" t="str">
            <v/>
          </cell>
          <cell r="Q5742">
            <v>3</v>
          </cell>
          <cell r="R5742" t="str">
            <v>Année Philologique</v>
          </cell>
          <cell r="S5742" t="str">
            <v/>
          </cell>
        </row>
        <row r="5743">
          <cell r="E5743">
            <v>6269</v>
          </cell>
          <cell r="F5743" t="str">
            <v>Logins</v>
          </cell>
          <cell r="G5743" t="str">
            <v>201909</v>
          </cell>
          <cell r="H5743" t="str">
            <v>Universidad de Huelva</v>
          </cell>
          <cell r="I5743" t="str">
            <v>Huelva</v>
          </cell>
          <cell r="J5743" t="str">
            <v>Spain</v>
          </cell>
          <cell r="K5743">
            <v>2</v>
          </cell>
          <cell r="L5743" t="str">
            <v>Institute</v>
          </cell>
          <cell r="M5743">
            <v>3</v>
          </cell>
          <cell r="N5743" t="str">
            <v>Standard</v>
          </cell>
          <cell r="O5743" t="str">
            <v/>
          </cell>
          <cell r="P5743" t="str">
            <v/>
          </cell>
          <cell r="Q5743">
            <v>3</v>
          </cell>
          <cell r="R5743" t="str">
            <v>Année Philologique</v>
          </cell>
          <cell r="S5743" t="str">
            <v/>
          </cell>
        </row>
        <row r="5744">
          <cell r="E5744">
            <v>6269</v>
          </cell>
          <cell r="F5744" t="str">
            <v>Logins</v>
          </cell>
          <cell r="G5744" t="str">
            <v>201910</v>
          </cell>
          <cell r="H5744" t="str">
            <v>Universidad de Huelva</v>
          </cell>
          <cell r="I5744" t="str">
            <v>Huelva</v>
          </cell>
          <cell r="J5744" t="str">
            <v>Spain</v>
          </cell>
          <cell r="K5744">
            <v>2</v>
          </cell>
          <cell r="L5744" t="str">
            <v>Institute</v>
          </cell>
          <cell r="M5744">
            <v>3</v>
          </cell>
          <cell r="N5744" t="str">
            <v>Standard</v>
          </cell>
          <cell r="O5744" t="str">
            <v/>
          </cell>
          <cell r="P5744" t="str">
            <v/>
          </cell>
          <cell r="Q5744">
            <v>3</v>
          </cell>
          <cell r="R5744" t="str">
            <v>Année Philologique</v>
          </cell>
          <cell r="S5744" t="str">
            <v/>
          </cell>
        </row>
        <row r="5745">
          <cell r="E5745">
            <v>6269</v>
          </cell>
          <cell r="F5745" t="str">
            <v>Logins</v>
          </cell>
          <cell r="G5745" t="str">
            <v>201911</v>
          </cell>
          <cell r="H5745" t="str">
            <v>Universidad de Huelva</v>
          </cell>
          <cell r="I5745" t="str">
            <v>Huelva</v>
          </cell>
          <cell r="J5745" t="str">
            <v>Spain</v>
          </cell>
          <cell r="K5745">
            <v>2</v>
          </cell>
          <cell r="L5745" t="str">
            <v>Institute</v>
          </cell>
          <cell r="M5745">
            <v>3</v>
          </cell>
          <cell r="N5745" t="str">
            <v>Standard</v>
          </cell>
          <cell r="O5745" t="str">
            <v/>
          </cell>
          <cell r="P5745" t="str">
            <v/>
          </cell>
          <cell r="Q5745">
            <v>3</v>
          </cell>
          <cell r="R5745" t="str">
            <v>Année Philologique</v>
          </cell>
          <cell r="S5745" t="str">
            <v/>
          </cell>
        </row>
        <row r="5746">
          <cell r="E5746">
            <v>6269</v>
          </cell>
          <cell r="F5746" t="str">
            <v>Logins</v>
          </cell>
          <cell r="G5746" t="str">
            <v>201912</v>
          </cell>
          <cell r="H5746" t="str">
            <v>Universidad de Huelva</v>
          </cell>
          <cell r="I5746" t="str">
            <v>Huelva</v>
          </cell>
          <cell r="J5746" t="str">
            <v>Spain</v>
          </cell>
          <cell r="K5746">
            <v>2</v>
          </cell>
          <cell r="L5746" t="str">
            <v>Institute</v>
          </cell>
          <cell r="M5746">
            <v>3</v>
          </cell>
          <cell r="N5746" t="str">
            <v>Standard</v>
          </cell>
          <cell r="O5746" t="str">
            <v/>
          </cell>
          <cell r="P5746" t="str">
            <v/>
          </cell>
          <cell r="Q5746">
            <v>3</v>
          </cell>
          <cell r="R5746" t="str">
            <v>Année Philologique</v>
          </cell>
          <cell r="S5746" t="str">
            <v/>
          </cell>
        </row>
        <row r="5747">
          <cell r="E5747">
            <v>6271</v>
          </cell>
          <cell r="F5747" t="str">
            <v>Logins</v>
          </cell>
          <cell r="G5747" t="str">
            <v>201901</v>
          </cell>
          <cell r="H5747" t="str">
            <v>Christopher Newport University</v>
          </cell>
          <cell r="I5747" t="str">
            <v>Newport News</v>
          </cell>
          <cell r="J5747" t="str">
            <v>USA</v>
          </cell>
          <cell r="K5747">
            <v>2</v>
          </cell>
          <cell r="L5747" t="str">
            <v>Institute</v>
          </cell>
          <cell r="M5747">
            <v>10</v>
          </cell>
          <cell r="N5747" t="str">
            <v>CARN-3</v>
          </cell>
          <cell r="O5747" t="str">
            <v/>
          </cell>
          <cell r="P5747" t="str">
            <v/>
          </cell>
          <cell r="Q5747">
            <v>40</v>
          </cell>
          <cell r="R5747" t="str">
            <v>Année Philologique</v>
          </cell>
          <cell r="S5747" t="str">
            <v/>
          </cell>
        </row>
        <row r="5748">
          <cell r="E5748">
            <v>6271</v>
          </cell>
          <cell r="F5748" t="str">
            <v>Logins</v>
          </cell>
          <cell r="G5748" t="str">
            <v>201902</v>
          </cell>
          <cell r="H5748" t="str">
            <v>Christopher Newport University</v>
          </cell>
          <cell r="I5748" t="str">
            <v>Newport News</v>
          </cell>
          <cell r="J5748" t="str">
            <v>USA</v>
          </cell>
          <cell r="K5748">
            <v>2</v>
          </cell>
          <cell r="L5748" t="str">
            <v>Institute</v>
          </cell>
          <cell r="M5748">
            <v>10</v>
          </cell>
          <cell r="N5748" t="str">
            <v>CARN-3</v>
          </cell>
          <cell r="O5748" t="str">
            <v/>
          </cell>
          <cell r="P5748" t="str">
            <v/>
          </cell>
          <cell r="Q5748">
            <v>40</v>
          </cell>
          <cell r="R5748" t="str">
            <v>Année Philologique</v>
          </cell>
          <cell r="S5748" t="str">
            <v/>
          </cell>
        </row>
        <row r="5749">
          <cell r="E5749">
            <v>6271</v>
          </cell>
          <cell r="F5749" t="str">
            <v>Logins</v>
          </cell>
          <cell r="G5749" t="str">
            <v>201903</v>
          </cell>
          <cell r="H5749" t="str">
            <v>Christopher Newport University</v>
          </cell>
          <cell r="I5749" t="str">
            <v>Newport News</v>
          </cell>
          <cell r="J5749" t="str">
            <v>USA</v>
          </cell>
          <cell r="K5749">
            <v>2</v>
          </cell>
          <cell r="L5749" t="str">
            <v>Institute</v>
          </cell>
          <cell r="M5749">
            <v>10</v>
          </cell>
          <cell r="N5749" t="str">
            <v>CARN-3</v>
          </cell>
          <cell r="O5749" t="str">
            <v/>
          </cell>
          <cell r="P5749" t="str">
            <v/>
          </cell>
          <cell r="Q5749">
            <v>40</v>
          </cell>
          <cell r="R5749" t="str">
            <v>Année Philologique</v>
          </cell>
          <cell r="S5749" t="str">
            <v/>
          </cell>
        </row>
        <row r="5750">
          <cell r="E5750">
            <v>6271</v>
          </cell>
          <cell r="F5750" t="str">
            <v>Logins</v>
          </cell>
          <cell r="G5750" t="str">
            <v>201904</v>
          </cell>
          <cell r="H5750" t="str">
            <v>Christopher Newport University</v>
          </cell>
          <cell r="I5750" t="str">
            <v>Newport News</v>
          </cell>
          <cell r="J5750" t="str">
            <v>USA</v>
          </cell>
          <cell r="K5750">
            <v>2</v>
          </cell>
          <cell r="L5750" t="str">
            <v>Institute</v>
          </cell>
          <cell r="M5750">
            <v>10</v>
          </cell>
          <cell r="N5750" t="str">
            <v>CARN-3</v>
          </cell>
          <cell r="O5750" t="str">
            <v/>
          </cell>
          <cell r="P5750" t="str">
            <v/>
          </cell>
          <cell r="Q5750">
            <v>40</v>
          </cell>
          <cell r="R5750" t="str">
            <v>Année Philologique</v>
          </cell>
          <cell r="S5750" t="str">
            <v/>
          </cell>
        </row>
        <row r="5751">
          <cell r="E5751">
            <v>6271</v>
          </cell>
          <cell r="F5751" t="str">
            <v>Logins</v>
          </cell>
          <cell r="G5751" t="str">
            <v>201905</v>
          </cell>
          <cell r="H5751" t="str">
            <v>Christopher Newport University</v>
          </cell>
          <cell r="I5751" t="str">
            <v>Newport News</v>
          </cell>
          <cell r="J5751" t="str">
            <v>USA</v>
          </cell>
          <cell r="K5751">
            <v>2</v>
          </cell>
          <cell r="L5751" t="str">
            <v>Institute</v>
          </cell>
          <cell r="M5751">
            <v>10</v>
          </cell>
          <cell r="N5751" t="str">
            <v>CARN-3</v>
          </cell>
          <cell r="O5751" t="str">
            <v/>
          </cell>
          <cell r="P5751" t="str">
            <v/>
          </cell>
          <cell r="Q5751">
            <v>40</v>
          </cell>
          <cell r="R5751" t="str">
            <v>Année Philologique</v>
          </cell>
          <cell r="S5751" t="str">
            <v/>
          </cell>
        </row>
        <row r="5752">
          <cell r="E5752">
            <v>6271</v>
          </cell>
          <cell r="F5752" t="str">
            <v>Logins</v>
          </cell>
          <cell r="G5752" t="str">
            <v>201906</v>
          </cell>
          <cell r="H5752" t="str">
            <v>Christopher Newport University</v>
          </cell>
          <cell r="I5752" t="str">
            <v>Newport News</v>
          </cell>
          <cell r="J5752" t="str">
            <v>USA</v>
          </cell>
          <cell r="K5752">
            <v>2</v>
          </cell>
          <cell r="L5752" t="str">
            <v>Institute</v>
          </cell>
          <cell r="M5752">
            <v>10</v>
          </cell>
          <cell r="N5752" t="str">
            <v>CARN-3</v>
          </cell>
          <cell r="O5752" t="str">
            <v/>
          </cell>
          <cell r="P5752" t="str">
            <v/>
          </cell>
          <cell r="Q5752">
            <v>40</v>
          </cell>
          <cell r="R5752" t="str">
            <v>Année Philologique</v>
          </cell>
          <cell r="S5752" t="str">
            <v/>
          </cell>
        </row>
        <row r="5753">
          <cell r="E5753">
            <v>6271</v>
          </cell>
          <cell r="F5753" t="str">
            <v>Logins</v>
          </cell>
          <cell r="G5753" t="str">
            <v>201908</v>
          </cell>
          <cell r="H5753" t="str">
            <v>Christopher Newport University</v>
          </cell>
          <cell r="I5753" t="str">
            <v>Newport News</v>
          </cell>
          <cell r="J5753" t="str">
            <v>USA</v>
          </cell>
          <cell r="K5753">
            <v>2</v>
          </cell>
          <cell r="L5753" t="str">
            <v>Institute</v>
          </cell>
          <cell r="M5753">
            <v>10</v>
          </cell>
          <cell r="N5753" t="str">
            <v>CARN-3</v>
          </cell>
          <cell r="O5753" t="str">
            <v/>
          </cell>
          <cell r="P5753" t="str">
            <v/>
          </cell>
          <cell r="Q5753">
            <v>40</v>
          </cell>
          <cell r="R5753" t="str">
            <v>Année Philologique</v>
          </cell>
          <cell r="S5753" t="str">
            <v/>
          </cell>
        </row>
        <row r="5754">
          <cell r="E5754">
            <v>6271</v>
          </cell>
          <cell r="F5754" t="str">
            <v>Logins</v>
          </cell>
          <cell r="G5754" t="str">
            <v>201909</v>
          </cell>
          <cell r="H5754" t="str">
            <v>Christopher Newport University</v>
          </cell>
          <cell r="I5754" t="str">
            <v>Newport News</v>
          </cell>
          <cell r="J5754" t="str">
            <v>USA</v>
          </cell>
          <cell r="K5754">
            <v>2</v>
          </cell>
          <cell r="L5754" t="str">
            <v>Institute</v>
          </cell>
          <cell r="M5754">
            <v>10</v>
          </cell>
          <cell r="N5754" t="str">
            <v>CARN-3</v>
          </cell>
          <cell r="O5754" t="str">
            <v/>
          </cell>
          <cell r="P5754" t="str">
            <v/>
          </cell>
          <cell r="Q5754">
            <v>40</v>
          </cell>
          <cell r="R5754" t="str">
            <v>Année Philologique</v>
          </cell>
          <cell r="S5754" t="str">
            <v/>
          </cell>
        </row>
        <row r="5755">
          <cell r="E5755">
            <v>6271</v>
          </cell>
          <cell r="F5755" t="str">
            <v>Logins</v>
          </cell>
          <cell r="G5755" t="str">
            <v>201910</v>
          </cell>
          <cell r="H5755" t="str">
            <v>Christopher Newport University</v>
          </cell>
          <cell r="I5755" t="str">
            <v>Newport News</v>
          </cell>
          <cell r="J5755" t="str">
            <v>USA</v>
          </cell>
          <cell r="K5755">
            <v>2</v>
          </cell>
          <cell r="L5755" t="str">
            <v>Institute</v>
          </cell>
          <cell r="M5755">
            <v>10</v>
          </cell>
          <cell r="N5755" t="str">
            <v>CARN-3</v>
          </cell>
          <cell r="O5755" t="str">
            <v/>
          </cell>
          <cell r="P5755" t="str">
            <v/>
          </cell>
          <cell r="Q5755">
            <v>40</v>
          </cell>
          <cell r="R5755" t="str">
            <v>Année Philologique</v>
          </cell>
          <cell r="S5755" t="str">
            <v/>
          </cell>
        </row>
        <row r="5756">
          <cell r="E5756">
            <v>6271</v>
          </cell>
          <cell r="F5756" t="str">
            <v>Logins</v>
          </cell>
          <cell r="G5756" t="str">
            <v>201911</v>
          </cell>
          <cell r="H5756" t="str">
            <v>Christopher Newport University</v>
          </cell>
          <cell r="I5756" t="str">
            <v>Newport News</v>
          </cell>
          <cell r="J5756" t="str">
            <v>USA</v>
          </cell>
          <cell r="K5756">
            <v>2</v>
          </cell>
          <cell r="L5756" t="str">
            <v>Institute</v>
          </cell>
          <cell r="M5756">
            <v>10</v>
          </cell>
          <cell r="N5756" t="str">
            <v>CARN-3</v>
          </cell>
          <cell r="O5756" t="str">
            <v/>
          </cell>
          <cell r="P5756" t="str">
            <v/>
          </cell>
          <cell r="Q5756">
            <v>40</v>
          </cell>
          <cell r="R5756" t="str">
            <v>Année Philologique</v>
          </cell>
          <cell r="S5756" t="str">
            <v/>
          </cell>
        </row>
        <row r="5757">
          <cell r="E5757">
            <v>6271</v>
          </cell>
          <cell r="F5757" t="str">
            <v>Logins</v>
          </cell>
          <cell r="G5757" t="str">
            <v>201912</v>
          </cell>
          <cell r="H5757" t="str">
            <v>Christopher Newport University</v>
          </cell>
          <cell r="I5757" t="str">
            <v>Newport News</v>
          </cell>
          <cell r="J5757" t="str">
            <v>USA</v>
          </cell>
          <cell r="K5757">
            <v>2</v>
          </cell>
          <cell r="L5757" t="str">
            <v>Institute</v>
          </cell>
          <cell r="M5757">
            <v>10</v>
          </cell>
          <cell r="N5757" t="str">
            <v>CARN-3</v>
          </cell>
          <cell r="O5757" t="str">
            <v/>
          </cell>
          <cell r="P5757" t="str">
            <v/>
          </cell>
          <cell r="Q5757">
            <v>40</v>
          </cell>
          <cell r="R5757" t="str">
            <v>Année Philologique</v>
          </cell>
          <cell r="S5757" t="str">
            <v/>
          </cell>
        </row>
        <row r="5758">
          <cell r="E5758">
            <v>6273</v>
          </cell>
          <cell r="F5758" t="str">
            <v>Logins</v>
          </cell>
          <cell r="G5758" t="str">
            <v>201902</v>
          </cell>
          <cell r="H5758" t="str">
            <v>Montclair State University</v>
          </cell>
          <cell r="I5758" t="str">
            <v>Montclair</v>
          </cell>
          <cell r="J5758" t="str">
            <v>USA</v>
          </cell>
          <cell r="K5758">
            <v>2</v>
          </cell>
          <cell r="L5758" t="str">
            <v>Institute</v>
          </cell>
          <cell r="M5758">
            <v>9</v>
          </cell>
          <cell r="N5758" t="str">
            <v>CARN-2</v>
          </cell>
          <cell r="O5758" t="str">
            <v/>
          </cell>
          <cell r="P5758" t="str">
            <v/>
          </cell>
          <cell r="Q5758">
            <v>3</v>
          </cell>
          <cell r="R5758" t="str">
            <v>Année Philologique</v>
          </cell>
          <cell r="S5758" t="str">
            <v/>
          </cell>
        </row>
        <row r="5759">
          <cell r="E5759">
            <v>6273</v>
          </cell>
          <cell r="F5759" t="str">
            <v>Logins</v>
          </cell>
          <cell r="G5759" t="str">
            <v>201903</v>
          </cell>
          <cell r="H5759" t="str">
            <v>Montclair State University</v>
          </cell>
          <cell r="I5759" t="str">
            <v>Montclair</v>
          </cell>
          <cell r="J5759" t="str">
            <v>USA</v>
          </cell>
          <cell r="K5759">
            <v>2</v>
          </cell>
          <cell r="L5759" t="str">
            <v>Institute</v>
          </cell>
          <cell r="M5759">
            <v>9</v>
          </cell>
          <cell r="N5759" t="str">
            <v>CARN-2</v>
          </cell>
          <cell r="O5759" t="str">
            <v/>
          </cell>
          <cell r="P5759" t="str">
            <v/>
          </cell>
          <cell r="Q5759">
            <v>3</v>
          </cell>
          <cell r="R5759" t="str">
            <v>Année Philologique</v>
          </cell>
          <cell r="S5759" t="str">
            <v/>
          </cell>
        </row>
        <row r="5760">
          <cell r="E5760">
            <v>6273</v>
          </cell>
          <cell r="F5760" t="str">
            <v>Logins</v>
          </cell>
          <cell r="G5760" t="str">
            <v>201904</v>
          </cell>
          <cell r="H5760" t="str">
            <v>Montclair State University</v>
          </cell>
          <cell r="I5760" t="str">
            <v>Montclair</v>
          </cell>
          <cell r="J5760" t="str">
            <v>USA</v>
          </cell>
          <cell r="K5760">
            <v>2</v>
          </cell>
          <cell r="L5760" t="str">
            <v>Institute</v>
          </cell>
          <cell r="M5760">
            <v>9</v>
          </cell>
          <cell r="N5760" t="str">
            <v>CARN-2</v>
          </cell>
          <cell r="O5760" t="str">
            <v/>
          </cell>
          <cell r="P5760" t="str">
            <v/>
          </cell>
          <cell r="Q5760">
            <v>3</v>
          </cell>
          <cell r="R5760" t="str">
            <v>Année Philologique</v>
          </cell>
          <cell r="S5760" t="str">
            <v/>
          </cell>
        </row>
        <row r="5761">
          <cell r="E5761">
            <v>6273</v>
          </cell>
          <cell r="F5761" t="str">
            <v>Logins</v>
          </cell>
          <cell r="G5761" t="str">
            <v>201905</v>
          </cell>
          <cell r="H5761" t="str">
            <v>Montclair State University</v>
          </cell>
          <cell r="I5761" t="str">
            <v>Montclair</v>
          </cell>
          <cell r="J5761" t="str">
            <v>USA</v>
          </cell>
          <cell r="K5761">
            <v>2</v>
          </cell>
          <cell r="L5761" t="str">
            <v>Institute</v>
          </cell>
          <cell r="M5761">
            <v>9</v>
          </cell>
          <cell r="N5761" t="str">
            <v>CARN-2</v>
          </cell>
          <cell r="O5761" t="str">
            <v/>
          </cell>
          <cell r="P5761" t="str">
            <v/>
          </cell>
          <cell r="Q5761">
            <v>3</v>
          </cell>
          <cell r="R5761" t="str">
            <v>Année Philologique</v>
          </cell>
          <cell r="S5761" t="str">
            <v/>
          </cell>
        </row>
        <row r="5762">
          <cell r="E5762">
            <v>6273</v>
          </cell>
          <cell r="F5762" t="str">
            <v>Logins</v>
          </cell>
          <cell r="G5762" t="str">
            <v>201909</v>
          </cell>
          <cell r="H5762" t="str">
            <v>Montclair State University</v>
          </cell>
          <cell r="I5762" t="str">
            <v>Montclair</v>
          </cell>
          <cell r="J5762" t="str">
            <v>USA</v>
          </cell>
          <cell r="K5762">
            <v>2</v>
          </cell>
          <cell r="L5762" t="str">
            <v>Institute</v>
          </cell>
          <cell r="M5762">
            <v>9</v>
          </cell>
          <cell r="N5762" t="str">
            <v>CARN-2</v>
          </cell>
          <cell r="O5762" t="str">
            <v/>
          </cell>
          <cell r="P5762" t="str">
            <v/>
          </cell>
          <cell r="Q5762">
            <v>3</v>
          </cell>
          <cell r="R5762" t="str">
            <v>Année Philologique</v>
          </cell>
          <cell r="S5762" t="str">
            <v/>
          </cell>
        </row>
        <row r="5763">
          <cell r="E5763">
            <v>6273</v>
          </cell>
          <cell r="F5763" t="str">
            <v>Logins</v>
          </cell>
          <cell r="G5763" t="str">
            <v>201910</v>
          </cell>
          <cell r="H5763" t="str">
            <v>Montclair State University</v>
          </cell>
          <cell r="I5763" t="str">
            <v>Montclair</v>
          </cell>
          <cell r="J5763" t="str">
            <v>USA</v>
          </cell>
          <cell r="K5763">
            <v>2</v>
          </cell>
          <cell r="L5763" t="str">
            <v>Institute</v>
          </cell>
          <cell r="M5763">
            <v>9</v>
          </cell>
          <cell r="N5763" t="str">
            <v>CARN-2</v>
          </cell>
          <cell r="O5763" t="str">
            <v/>
          </cell>
          <cell r="P5763" t="str">
            <v/>
          </cell>
          <cell r="Q5763">
            <v>3</v>
          </cell>
          <cell r="R5763" t="str">
            <v>Année Philologique</v>
          </cell>
          <cell r="S5763" t="str">
            <v/>
          </cell>
        </row>
        <row r="5764">
          <cell r="E5764">
            <v>6273</v>
          </cell>
          <cell r="F5764" t="str">
            <v>Logins</v>
          </cell>
          <cell r="G5764" t="str">
            <v>201911</v>
          </cell>
          <cell r="H5764" t="str">
            <v>Montclair State University</v>
          </cell>
          <cell r="I5764" t="str">
            <v>Montclair</v>
          </cell>
          <cell r="J5764" t="str">
            <v>USA</v>
          </cell>
          <cell r="K5764">
            <v>2</v>
          </cell>
          <cell r="L5764" t="str">
            <v>Institute</v>
          </cell>
          <cell r="M5764">
            <v>9</v>
          </cell>
          <cell r="N5764" t="str">
            <v>CARN-2</v>
          </cell>
          <cell r="O5764" t="str">
            <v/>
          </cell>
          <cell r="P5764" t="str">
            <v/>
          </cell>
          <cell r="Q5764">
            <v>3</v>
          </cell>
          <cell r="R5764" t="str">
            <v>Année Philologique</v>
          </cell>
          <cell r="S5764" t="str">
            <v/>
          </cell>
        </row>
        <row r="5765">
          <cell r="E5765">
            <v>6273</v>
          </cell>
          <cell r="F5765" t="str">
            <v>Logins</v>
          </cell>
          <cell r="G5765" t="str">
            <v>201912</v>
          </cell>
          <cell r="H5765" t="str">
            <v>Montclair State University</v>
          </cell>
          <cell r="I5765" t="str">
            <v>Montclair</v>
          </cell>
          <cell r="J5765" t="str">
            <v>USA</v>
          </cell>
          <cell r="K5765">
            <v>2</v>
          </cell>
          <cell r="L5765" t="str">
            <v>Institute</v>
          </cell>
          <cell r="M5765">
            <v>9</v>
          </cell>
          <cell r="N5765" t="str">
            <v>CARN-2</v>
          </cell>
          <cell r="O5765" t="str">
            <v/>
          </cell>
          <cell r="P5765" t="str">
            <v/>
          </cell>
          <cell r="Q5765">
            <v>3</v>
          </cell>
          <cell r="R5765" t="str">
            <v>Année Philologique</v>
          </cell>
          <cell r="S5765" t="str">
            <v/>
          </cell>
        </row>
        <row r="5766">
          <cell r="E5766">
            <v>6275</v>
          </cell>
          <cell r="F5766" t="str">
            <v>Logins</v>
          </cell>
          <cell r="G5766" t="str">
            <v>201901</v>
          </cell>
          <cell r="H5766" t="str">
            <v>American University of Paris</v>
          </cell>
          <cell r="I5766" t="str">
            <v>Paris</v>
          </cell>
          <cell r="J5766" t="str">
            <v>France</v>
          </cell>
          <cell r="K5766">
            <v>1</v>
          </cell>
          <cell r="L5766" t="str">
            <v>Consortium</v>
          </cell>
          <cell r="M5766">
            <v>3</v>
          </cell>
          <cell r="N5766" t="str">
            <v>Standard</v>
          </cell>
          <cell r="O5766" t="str">
            <v/>
          </cell>
          <cell r="P5766" t="str">
            <v/>
          </cell>
          <cell r="Q5766">
            <v>3</v>
          </cell>
          <cell r="R5766" t="str">
            <v>Année Philologique</v>
          </cell>
          <cell r="S5766" t="str">
            <v/>
          </cell>
        </row>
        <row r="5767">
          <cell r="E5767">
            <v>6275</v>
          </cell>
          <cell r="F5767" t="str">
            <v>Logins</v>
          </cell>
          <cell r="G5767" t="str">
            <v>201902</v>
          </cell>
          <cell r="H5767" t="str">
            <v>American University of Paris</v>
          </cell>
          <cell r="I5767" t="str">
            <v>Paris</v>
          </cell>
          <cell r="J5767" t="str">
            <v>France</v>
          </cell>
          <cell r="K5767">
            <v>1</v>
          </cell>
          <cell r="L5767" t="str">
            <v>Consortium</v>
          </cell>
          <cell r="M5767">
            <v>3</v>
          </cell>
          <cell r="N5767" t="str">
            <v>Standard</v>
          </cell>
          <cell r="O5767" t="str">
            <v/>
          </cell>
          <cell r="P5767" t="str">
            <v/>
          </cell>
          <cell r="Q5767">
            <v>3</v>
          </cell>
          <cell r="R5767" t="str">
            <v>Année Philologique</v>
          </cell>
          <cell r="S5767" t="str">
            <v/>
          </cell>
        </row>
        <row r="5768">
          <cell r="E5768">
            <v>6275</v>
          </cell>
          <cell r="F5768" t="str">
            <v>Logins</v>
          </cell>
          <cell r="G5768" t="str">
            <v>201903</v>
          </cell>
          <cell r="H5768" t="str">
            <v>American University of Paris</v>
          </cell>
          <cell r="I5768" t="str">
            <v>Paris</v>
          </cell>
          <cell r="J5768" t="str">
            <v>France</v>
          </cell>
          <cell r="K5768">
            <v>1</v>
          </cell>
          <cell r="L5768" t="str">
            <v>Consortium</v>
          </cell>
          <cell r="M5768">
            <v>3</v>
          </cell>
          <cell r="N5768" t="str">
            <v>Standard</v>
          </cell>
          <cell r="O5768" t="str">
            <v/>
          </cell>
          <cell r="P5768" t="str">
            <v/>
          </cell>
          <cell r="Q5768">
            <v>3</v>
          </cell>
          <cell r="R5768" t="str">
            <v>Année Philologique</v>
          </cell>
          <cell r="S5768" t="str">
            <v/>
          </cell>
        </row>
        <row r="5769">
          <cell r="E5769">
            <v>6275</v>
          </cell>
          <cell r="F5769" t="str">
            <v>Logins</v>
          </cell>
          <cell r="G5769" t="str">
            <v>201909</v>
          </cell>
          <cell r="H5769" t="str">
            <v>American University of Paris</v>
          </cell>
          <cell r="I5769" t="str">
            <v>Paris</v>
          </cell>
          <cell r="J5769" t="str">
            <v>France</v>
          </cell>
          <cell r="K5769">
            <v>1</v>
          </cell>
          <cell r="L5769" t="str">
            <v>Consortium</v>
          </cell>
          <cell r="M5769">
            <v>3</v>
          </cell>
          <cell r="N5769" t="str">
            <v>Standard</v>
          </cell>
          <cell r="O5769" t="str">
            <v/>
          </cell>
          <cell r="P5769" t="str">
            <v/>
          </cell>
          <cell r="Q5769">
            <v>3</v>
          </cell>
          <cell r="R5769" t="str">
            <v>Année Philologique</v>
          </cell>
          <cell r="S5769" t="str">
            <v/>
          </cell>
        </row>
        <row r="5770">
          <cell r="E5770">
            <v>6275</v>
          </cell>
          <cell r="F5770" t="str">
            <v>Logins</v>
          </cell>
          <cell r="G5770" t="str">
            <v>201910</v>
          </cell>
          <cell r="H5770" t="str">
            <v>American University of Paris</v>
          </cell>
          <cell r="I5770" t="str">
            <v>Paris</v>
          </cell>
          <cell r="J5770" t="str">
            <v>France</v>
          </cell>
          <cell r="K5770">
            <v>1</v>
          </cell>
          <cell r="L5770" t="str">
            <v>Consortium</v>
          </cell>
          <cell r="M5770">
            <v>3</v>
          </cell>
          <cell r="N5770" t="str">
            <v>Standard</v>
          </cell>
          <cell r="O5770" t="str">
            <v/>
          </cell>
          <cell r="P5770" t="str">
            <v/>
          </cell>
          <cell r="Q5770">
            <v>3</v>
          </cell>
          <cell r="R5770" t="str">
            <v>Année Philologique</v>
          </cell>
          <cell r="S5770" t="str">
            <v/>
          </cell>
        </row>
        <row r="5771">
          <cell r="E5771">
            <v>6275</v>
          </cell>
          <cell r="F5771" t="str">
            <v>Logins</v>
          </cell>
          <cell r="G5771" t="str">
            <v>201911</v>
          </cell>
          <cell r="H5771" t="str">
            <v>American University of Paris</v>
          </cell>
          <cell r="I5771" t="str">
            <v>Paris</v>
          </cell>
          <cell r="J5771" t="str">
            <v>France</v>
          </cell>
          <cell r="K5771">
            <v>1</v>
          </cell>
          <cell r="L5771" t="str">
            <v>Consortium</v>
          </cell>
          <cell r="M5771">
            <v>3</v>
          </cell>
          <cell r="N5771" t="str">
            <v>Standard</v>
          </cell>
          <cell r="O5771" t="str">
            <v/>
          </cell>
          <cell r="P5771" t="str">
            <v/>
          </cell>
          <cell r="Q5771">
            <v>3</v>
          </cell>
          <cell r="R5771" t="str">
            <v>Année Philologique</v>
          </cell>
          <cell r="S5771" t="str">
            <v/>
          </cell>
        </row>
        <row r="5772">
          <cell r="E5772">
            <v>6275</v>
          </cell>
          <cell r="F5772" t="str">
            <v>Logins</v>
          </cell>
          <cell r="G5772" t="str">
            <v>201912</v>
          </cell>
          <cell r="H5772" t="str">
            <v>American University of Paris</v>
          </cell>
          <cell r="I5772" t="str">
            <v>Paris</v>
          </cell>
          <cell r="J5772" t="str">
            <v>France</v>
          </cell>
          <cell r="K5772">
            <v>1</v>
          </cell>
          <cell r="L5772" t="str">
            <v>Consortium</v>
          </cell>
          <cell r="M5772">
            <v>3</v>
          </cell>
          <cell r="N5772" t="str">
            <v>Standard</v>
          </cell>
          <cell r="O5772" t="str">
            <v/>
          </cell>
          <cell r="P5772" t="str">
            <v/>
          </cell>
          <cell r="Q5772">
            <v>3</v>
          </cell>
          <cell r="R5772" t="str">
            <v>Année Philologique</v>
          </cell>
          <cell r="S5772" t="str">
            <v/>
          </cell>
        </row>
        <row r="5773">
          <cell r="E5773">
            <v>6278</v>
          </cell>
          <cell r="F5773" t="str">
            <v>Logins</v>
          </cell>
          <cell r="G5773" t="str">
            <v>201901</v>
          </cell>
          <cell r="H5773" t="str">
            <v>Universidad de Zaragoza</v>
          </cell>
          <cell r="I5773" t="str">
            <v>Zaragoza</v>
          </cell>
          <cell r="J5773" t="str">
            <v>Spain</v>
          </cell>
          <cell r="K5773">
            <v>2</v>
          </cell>
          <cell r="L5773" t="str">
            <v>Institute</v>
          </cell>
          <cell r="M5773">
            <v>3</v>
          </cell>
          <cell r="N5773" t="str">
            <v>Standard</v>
          </cell>
          <cell r="O5773" t="str">
            <v/>
          </cell>
          <cell r="P5773" t="str">
            <v/>
          </cell>
          <cell r="Q5773">
            <v>3</v>
          </cell>
          <cell r="R5773" t="str">
            <v>Année Philologique</v>
          </cell>
          <cell r="S5773" t="str">
            <v/>
          </cell>
        </row>
        <row r="5774">
          <cell r="E5774">
            <v>6278</v>
          </cell>
          <cell r="F5774" t="str">
            <v>Logins</v>
          </cell>
          <cell r="G5774" t="str">
            <v>201902</v>
          </cell>
          <cell r="H5774" t="str">
            <v>Universidad de Zaragoza</v>
          </cell>
          <cell r="I5774" t="str">
            <v>Zaragoza</v>
          </cell>
          <cell r="J5774" t="str">
            <v>Spain</v>
          </cell>
          <cell r="K5774">
            <v>2</v>
          </cell>
          <cell r="L5774" t="str">
            <v>Institute</v>
          </cell>
          <cell r="M5774">
            <v>3</v>
          </cell>
          <cell r="N5774" t="str">
            <v>Standard</v>
          </cell>
          <cell r="O5774" t="str">
            <v/>
          </cell>
          <cell r="P5774" t="str">
            <v/>
          </cell>
          <cell r="Q5774">
            <v>3</v>
          </cell>
          <cell r="R5774" t="str">
            <v>Année Philologique</v>
          </cell>
          <cell r="S5774" t="str">
            <v/>
          </cell>
        </row>
        <row r="5775">
          <cell r="E5775">
            <v>6278</v>
          </cell>
          <cell r="F5775" t="str">
            <v>Logins</v>
          </cell>
          <cell r="G5775" t="str">
            <v>201903</v>
          </cell>
          <cell r="H5775" t="str">
            <v>Universidad de Zaragoza</v>
          </cell>
          <cell r="I5775" t="str">
            <v>Zaragoza</v>
          </cell>
          <cell r="J5775" t="str">
            <v>Spain</v>
          </cell>
          <cell r="K5775">
            <v>2</v>
          </cell>
          <cell r="L5775" t="str">
            <v>Institute</v>
          </cell>
          <cell r="M5775">
            <v>3</v>
          </cell>
          <cell r="N5775" t="str">
            <v>Standard</v>
          </cell>
          <cell r="O5775" t="str">
            <v/>
          </cell>
          <cell r="P5775" t="str">
            <v/>
          </cell>
          <cell r="Q5775">
            <v>3</v>
          </cell>
          <cell r="R5775" t="str">
            <v>Année Philologique</v>
          </cell>
          <cell r="S5775" t="str">
            <v/>
          </cell>
        </row>
        <row r="5776">
          <cell r="E5776">
            <v>6278</v>
          </cell>
          <cell r="F5776" t="str">
            <v>Logins</v>
          </cell>
          <cell r="G5776" t="str">
            <v>201904</v>
          </cell>
          <cell r="H5776" t="str">
            <v>Universidad de Zaragoza</v>
          </cell>
          <cell r="I5776" t="str">
            <v>Zaragoza</v>
          </cell>
          <cell r="J5776" t="str">
            <v>Spain</v>
          </cell>
          <cell r="K5776">
            <v>2</v>
          </cell>
          <cell r="L5776" t="str">
            <v>Institute</v>
          </cell>
          <cell r="M5776">
            <v>3</v>
          </cell>
          <cell r="N5776" t="str">
            <v>Standard</v>
          </cell>
          <cell r="O5776" t="str">
            <v/>
          </cell>
          <cell r="P5776" t="str">
            <v/>
          </cell>
          <cell r="Q5776">
            <v>3</v>
          </cell>
          <cell r="R5776" t="str">
            <v>Année Philologique</v>
          </cell>
          <cell r="S5776" t="str">
            <v/>
          </cell>
        </row>
        <row r="5777">
          <cell r="E5777">
            <v>6278</v>
          </cell>
          <cell r="F5777" t="str">
            <v>Logins</v>
          </cell>
          <cell r="G5777" t="str">
            <v>201905</v>
          </cell>
          <cell r="H5777" t="str">
            <v>Universidad de Zaragoza</v>
          </cell>
          <cell r="I5777" t="str">
            <v>Zaragoza</v>
          </cell>
          <cell r="J5777" t="str">
            <v>Spain</v>
          </cell>
          <cell r="K5777">
            <v>2</v>
          </cell>
          <cell r="L5777" t="str">
            <v>Institute</v>
          </cell>
          <cell r="M5777">
            <v>3</v>
          </cell>
          <cell r="N5777" t="str">
            <v>Standard</v>
          </cell>
          <cell r="O5777" t="str">
            <v/>
          </cell>
          <cell r="P5777" t="str">
            <v/>
          </cell>
          <cell r="Q5777">
            <v>3</v>
          </cell>
          <cell r="R5777" t="str">
            <v>Année Philologique</v>
          </cell>
          <cell r="S5777" t="str">
            <v/>
          </cell>
        </row>
        <row r="5778">
          <cell r="E5778">
            <v>6278</v>
          </cell>
          <cell r="F5778" t="str">
            <v>Logins</v>
          </cell>
          <cell r="G5778" t="str">
            <v>201906</v>
          </cell>
          <cell r="H5778" t="str">
            <v>Universidad de Zaragoza</v>
          </cell>
          <cell r="I5778" t="str">
            <v>Zaragoza</v>
          </cell>
          <cell r="J5778" t="str">
            <v>Spain</v>
          </cell>
          <cell r="K5778">
            <v>2</v>
          </cell>
          <cell r="L5778" t="str">
            <v>Institute</v>
          </cell>
          <cell r="M5778">
            <v>3</v>
          </cell>
          <cell r="N5778" t="str">
            <v>Standard</v>
          </cell>
          <cell r="O5778" t="str">
            <v/>
          </cell>
          <cell r="P5778" t="str">
            <v/>
          </cell>
          <cell r="Q5778">
            <v>3</v>
          </cell>
          <cell r="R5778" t="str">
            <v>Année Philologique</v>
          </cell>
          <cell r="S5778" t="str">
            <v/>
          </cell>
        </row>
        <row r="5779">
          <cell r="E5779">
            <v>6278</v>
          </cell>
          <cell r="F5779" t="str">
            <v>Logins</v>
          </cell>
          <cell r="G5779" t="str">
            <v>201907</v>
          </cell>
          <cell r="H5779" t="str">
            <v>Universidad de Zaragoza</v>
          </cell>
          <cell r="I5779" t="str">
            <v>Zaragoza</v>
          </cell>
          <cell r="J5779" t="str">
            <v>Spain</v>
          </cell>
          <cell r="K5779">
            <v>2</v>
          </cell>
          <cell r="L5779" t="str">
            <v>Institute</v>
          </cell>
          <cell r="M5779">
            <v>3</v>
          </cell>
          <cell r="N5779" t="str">
            <v>Standard</v>
          </cell>
          <cell r="O5779" t="str">
            <v/>
          </cell>
          <cell r="P5779" t="str">
            <v/>
          </cell>
          <cell r="Q5779">
            <v>3</v>
          </cell>
          <cell r="R5779" t="str">
            <v>Année Philologique</v>
          </cell>
          <cell r="S5779" t="str">
            <v/>
          </cell>
        </row>
        <row r="5780">
          <cell r="E5780">
            <v>6278</v>
          </cell>
          <cell r="F5780" t="str">
            <v>Logins</v>
          </cell>
          <cell r="G5780" t="str">
            <v>201908</v>
          </cell>
          <cell r="H5780" t="str">
            <v>Universidad de Zaragoza</v>
          </cell>
          <cell r="I5780" t="str">
            <v>Zaragoza</v>
          </cell>
          <cell r="J5780" t="str">
            <v>Spain</v>
          </cell>
          <cell r="K5780">
            <v>2</v>
          </cell>
          <cell r="L5780" t="str">
            <v>Institute</v>
          </cell>
          <cell r="M5780">
            <v>3</v>
          </cell>
          <cell r="N5780" t="str">
            <v>Standard</v>
          </cell>
          <cell r="O5780" t="str">
            <v/>
          </cell>
          <cell r="P5780" t="str">
            <v/>
          </cell>
          <cell r="Q5780">
            <v>3</v>
          </cell>
          <cell r="R5780" t="str">
            <v>Année Philologique</v>
          </cell>
          <cell r="S5780" t="str">
            <v/>
          </cell>
        </row>
        <row r="5781">
          <cell r="E5781">
            <v>6278</v>
          </cell>
          <cell r="F5781" t="str">
            <v>Logins</v>
          </cell>
          <cell r="G5781" t="str">
            <v>201909</v>
          </cell>
          <cell r="H5781" t="str">
            <v>Universidad de Zaragoza</v>
          </cell>
          <cell r="I5781" t="str">
            <v>Zaragoza</v>
          </cell>
          <cell r="J5781" t="str">
            <v>Spain</v>
          </cell>
          <cell r="K5781">
            <v>2</v>
          </cell>
          <cell r="L5781" t="str">
            <v>Institute</v>
          </cell>
          <cell r="M5781">
            <v>3</v>
          </cell>
          <cell r="N5781" t="str">
            <v>Standard</v>
          </cell>
          <cell r="O5781" t="str">
            <v/>
          </cell>
          <cell r="P5781" t="str">
            <v/>
          </cell>
          <cell r="Q5781">
            <v>3</v>
          </cell>
          <cell r="R5781" t="str">
            <v>Année Philologique</v>
          </cell>
          <cell r="S5781" t="str">
            <v/>
          </cell>
        </row>
        <row r="5782">
          <cell r="E5782">
            <v>6278</v>
          </cell>
          <cell r="F5782" t="str">
            <v>Logins</v>
          </cell>
          <cell r="G5782" t="str">
            <v>201910</v>
          </cell>
          <cell r="H5782" t="str">
            <v>Universidad de Zaragoza</v>
          </cell>
          <cell r="I5782" t="str">
            <v>Zaragoza</v>
          </cell>
          <cell r="J5782" t="str">
            <v>Spain</v>
          </cell>
          <cell r="K5782">
            <v>2</v>
          </cell>
          <cell r="L5782" t="str">
            <v>Institute</v>
          </cell>
          <cell r="M5782">
            <v>3</v>
          </cell>
          <cell r="N5782" t="str">
            <v>Standard</v>
          </cell>
          <cell r="O5782" t="str">
            <v/>
          </cell>
          <cell r="P5782" t="str">
            <v/>
          </cell>
          <cell r="Q5782">
            <v>3</v>
          </cell>
          <cell r="R5782" t="str">
            <v>Année Philologique</v>
          </cell>
          <cell r="S5782" t="str">
            <v/>
          </cell>
        </row>
        <row r="5783">
          <cell r="E5783">
            <v>6278</v>
          </cell>
          <cell r="F5783" t="str">
            <v>Logins</v>
          </cell>
          <cell r="G5783" t="str">
            <v>201911</v>
          </cell>
          <cell r="H5783" t="str">
            <v>Universidad de Zaragoza</v>
          </cell>
          <cell r="I5783" t="str">
            <v>Zaragoza</v>
          </cell>
          <cell r="J5783" t="str">
            <v>Spain</v>
          </cell>
          <cell r="K5783">
            <v>2</v>
          </cell>
          <cell r="L5783" t="str">
            <v>Institute</v>
          </cell>
          <cell r="M5783">
            <v>3</v>
          </cell>
          <cell r="N5783" t="str">
            <v>Standard</v>
          </cell>
          <cell r="O5783" t="str">
            <v/>
          </cell>
          <cell r="P5783" t="str">
            <v/>
          </cell>
          <cell r="Q5783">
            <v>3</v>
          </cell>
          <cell r="R5783" t="str">
            <v>Année Philologique</v>
          </cell>
          <cell r="S5783" t="str">
            <v/>
          </cell>
        </row>
        <row r="5784">
          <cell r="E5784">
            <v>6278</v>
          </cell>
          <cell r="F5784" t="str">
            <v>Logins</v>
          </cell>
          <cell r="G5784" t="str">
            <v>201912</v>
          </cell>
          <cell r="H5784" t="str">
            <v>Universidad de Zaragoza</v>
          </cell>
          <cell r="I5784" t="str">
            <v>Zaragoza</v>
          </cell>
          <cell r="J5784" t="str">
            <v>Spain</v>
          </cell>
          <cell r="K5784">
            <v>2</v>
          </cell>
          <cell r="L5784" t="str">
            <v>Institute</v>
          </cell>
          <cell r="M5784">
            <v>3</v>
          </cell>
          <cell r="N5784" t="str">
            <v>Standard</v>
          </cell>
          <cell r="O5784" t="str">
            <v/>
          </cell>
          <cell r="P5784" t="str">
            <v/>
          </cell>
          <cell r="Q5784">
            <v>3</v>
          </cell>
          <cell r="R5784" t="str">
            <v>Année Philologique</v>
          </cell>
          <cell r="S5784" t="str">
            <v/>
          </cell>
        </row>
        <row r="5785">
          <cell r="E5785">
            <v>6281</v>
          </cell>
          <cell r="F5785" t="str">
            <v>Logins</v>
          </cell>
          <cell r="G5785" t="str">
            <v>201903</v>
          </cell>
          <cell r="H5785" t="str">
            <v>Giuseppe Ramires</v>
          </cell>
          <cell r="I5785" t="str">
            <v>Messina</v>
          </cell>
          <cell r="J5785" t="str">
            <v>Italy</v>
          </cell>
          <cell r="K5785">
            <v>4</v>
          </cell>
          <cell r="L5785" t="str">
            <v>Private</v>
          </cell>
          <cell r="M5785">
            <v>5</v>
          </cell>
          <cell r="N5785" t="str">
            <v>Individual</v>
          </cell>
          <cell r="O5785" t="str">
            <v/>
          </cell>
          <cell r="P5785" t="str">
            <v/>
          </cell>
          <cell r="Q5785">
            <v>1</v>
          </cell>
          <cell r="R5785" t="str">
            <v>Année Philologique</v>
          </cell>
          <cell r="S5785" t="str">
            <v/>
          </cell>
        </row>
        <row r="5786">
          <cell r="E5786">
            <v>6281</v>
          </cell>
          <cell r="F5786" t="str">
            <v>Logins</v>
          </cell>
          <cell r="G5786" t="str">
            <v>201904</v>
          </cell>
          <cell r="H5786" t="str">
            <v>Giuseppe Ramires</v>
          </cell>
          <cell r="I5786" t="str">
            <v>Messina</v>
          </cell>
          <cell r="J5786" t="str">
            <v>Italy</v>
          </cell>
          <cell r="K5786">
            <v>4</v>
          </cell>
          <cell r="L5786" t="str">
            <v>Private</v>
          </cell>
          <cell r="M5786">
            <v>5</v>
          </cell>
          <cell r="N5786" t="str">
            <v>Individual</v>
          </cell>
          <cell r="O5786" t="str">
            <v/>
          </cell>
          <cell r="P5786" t="str">
            <v/>
          </cell>
          <cell r="Q5786">
            <v>1</v>
          </cell>
          <cell r="R5786" t="str">
            <v>Année Philologique</v>
          </cell>
          <cell r="S5786" t="str">
            <v/>
          </cell>
        </row>
        <row r="5787">
          <cell r="E5787">
            <v>6281</v>
          </cell>
          <cell r="F5787" t="str">
            <v>Logins</v>
          </cell>
          <cell r="G5787" t="str">
            <v>201905</v>
          </cell>
          <cell r="H5787" t="str">
            <v>Giuseppe Ramires</v>
          </cell>
          <cell r="I5787" t="str">
            <v>Messina</v>
          </cell>
          <cell r="J5787" t="str">
            <v>Italy</v>
          </cell>
          <cell r="K5787">
            <v>4</v>
          </cell>
          <cell r="L5787" t="str">
            <v>Private</v>
          </cell>
          <cell r="M5787">
            <v>5</v>
          </cell>
          <cell r="N5787" t="str">
            <v>Individual</v>
          </cell>
          <cell r="O5787" t="str">
            <v/>
          </cell>
          <cell r="P5787" t="str">
            <v/>
          </cell>
          <cell r="Q5787">
            <v>1</v>
          </cell>
          <cell r="R5787" t="str">
            <v>Année Philologique</v>
          </cell>
          <cell r="S5787" t="str">
            <v/>
          </cell>
        </row>
        <row r="5788">
          <cell r="E5788">
            <v>6281</v>
          </cell>
          <cell r="F5788" t="str">
            <v>Logins</v>
          </cell>
          <cell r="G5788" t="str">
            <v>201908</v>
          </cell>
          <cell r="H5788" t="str">
            <v>Giuseppe Ramires</v>
          </cell>
          <cell r="I5788" t="str">
            <v>Messina</v>
          </cell>
          <cell r="J5788" t="str">
            <v>Italy</v>
          </cell>
          <cell r="K5788">
            <v>4</v>
          </cell>
          <cell r="L5788" t="str">
            <v>Private</v>
          </cell>
          <cell r="M5788">
            <v>5</v>
          </cell>
          <cell r="N5788" t="str">
            <v>Individual</v>
          </cell>
          <cell r="O5788" t="str">
            <v/>
          </cell>
          <cell r="P5788" t="str">
            <v/>
          </cell>
          <cell r="Q5788">
            <v>1</v>
          </cell>
          <cell r="R5788" t="str">
            <v>Année Philologique</v>
          </cell>
          <cell r="S5788" t="str">
            <v/>
          </cell>
        </row>
        <row r="5789">
          <cell r="E5789">
            <v>6281</v>
          </cell>
          <cell r="F5789" t="str">
            <v>Logins</v>
          </cell>
          <cell r="G5789" t="str">
            <v>201909</v>
          </cell>
          <cell r="H5789" t="str">
            <v>Giuseppe Ramires</v>
          </cell>
          <cell r="I5789" t="str">
            <v>Messina</v>
          </cell>
          <cell r="J5789" t="str">
            <v>Italy</v>
          </cell>
          <cell r="K5789">
            <v>4</v>
          </cell>
          <cell r="L5789" t="str">
            <v>Private</v>
          </cell>
          <cell r="M5789">
            <v>5</v>
          </cell>
          <cell r="N5789" t="str">
            <v>Individual</v>
          </cell>
          <cell r="O5789" t="str">
            <v/>
          </cell>
          <cell r="P5789" t="str">
            <v/>
          </cell>
          <cell r="Q5789">
            <v>1</v>
          </cell>
          <cell r="R5789" t="str">
            <v>Année Philologique</v>
          </cell>
          <cell r="S5789" t="str">
            <v/>
          </cell>
        </row>
        <row r="5790">
          <cell r="E5790">
            <v>6281</v>
          </cell>
          <cell r="F5790" t="str">
            <v>Logins</v>
          </cell>
          <cell r="G5790" t="str">
            <v>201910</v>
          </cell>
          <cell r="H5790" t="str">
            <v>Giuseppe Ramires</v>
          </cell>
          <cell r="I5790" t="str">
            <v>Messina</v>
          </cell>
          <cell r="J5790" t="str">
            <v>Italy</v>
          </cell>
          <cell r="K5790">
            <v>4</v>
          </cell>
          <cell r="L5790" t="str">
            <v>Private</v>
          </cell>
          <cell r="M5790">
            <v>5</v>
          </cell>
          <cell r="N5790" t="str">
            <v>Individual</v>
          </cell>
          <cell r="O5790" t="str">
            <v/>
          </cell>
          <cell r="P5790" t="str">
            <v/>
          </cell>
          <cell r="Q5790">
            <v>1</v>
          </cell>
          <cell r="R5790" t="str">
            <v>Année Philologique</v>
          </cell>
          <cell r="S5790" t="str">
            <v/>
          </cell>
        </row>
        <row r="5791">
          <cell r="E5791">
            <v>6281</v>
          </cell>
          <cell r="F5791" t="str">
            <v>Logins</v>
          </cell>
          <cell r="G5791" t="str">
            <v>201912</v>
          </cell>
          <cell r="H5791" t="str">
            <v>Giuseppe Ramires</v>
          </cell>
          <cell r="I5791" t="str">
            <v>Messina</v>
          </cell>
          <cell r="J5791" t="str">
            <v>Italy</v>
          </cell>
          <cell r="K5791">
            <v>4</v>
          </cell>
          <cell r="L5791" t="str">
            <v>Private</v>
          </cell>
          <cell r="M5791">
            <v>5</v>
          </cell>
          <cell r="N5791" t="str">
            <v>Individual</v>
          </cell>
          <cell r="O5791" t="str">
            <v/>
          </cell>
          <cell r="P5791" t="str">
            <v/>
          </cell>
          <cell r="Q5791">
            <v>1</v>
          </cell>
          <cell r="R5791" t="str">
            <v>Année Philologique</v>
          </cell>
          <cell r="S5791" t="str">
            <v/>
          </cell>
        </row>
        <row r="5792">
          <cell r="E5792">
            <v>6283</v>
          </cell>
          <cell r="F5792" t="str">
            <v>Logins</v>
          </cell>
          <cell r="G5792" t="str">
            <v>201902</v>
          </cell>
          <cell r="H5792" t="str">
            <v>Francesca Tamburi</v>
          </cell>
          <cell r="I5792" t="str">
            <v>Firenze</v>
          </cell>
          <cell r="J5792" t="str">
            <v>Italy</v>
          </cell>
          <cell r="K5792">
            <v>4</v>
          </cell>
          <cell r="L5792" t="str">
            <v>Private</v>
          </cell>
          <cell r="M5792">
            <v>5</v>
          </cell>
          <cell r="N5792" t="str">
            <v>Individual</v>
          </cell>
          <cell r="O5792" t="str">
            <v/>
          </cell>
          <cell r="P5792" t="str">
            <v/>
          </cell>
          <cell r="Q5792">
            <v>1</v>
          </cell>
          <cell r="R5792" t="str">
            <v>Année Philologique</v>
          </cell>
          <cell r="S5792" t="str">
            <v/>
          </cell>
        </row>
        <row r="5793">
          <cell r="E5793">
            <v>6283</v>
          </cell>
          <cell r="F5793" t="str">
            <v>Logins</v>
          </cell>
          <cell r="G5793" t="str">
            <v>201905</v>
          </cell>
          <cell r="H5793" t="str">
            <v>Francesca Tamburi</v>
          </cell>
          <cell r="I5793" t="str">
            <v>Firenze</v>
          </cell>
          <cell r="J5793" t="str">
            <v>Italy</v>
          </cell>
          <cell r="K5793">
            <v>4</v>
          </cell>
          <cell r="L5793" t="str">
            <v>Private</v>
          </cell>
          <cell r="M5793">
            <v>5</v>
          </cell>
          <cell r="N5793" t="str">
            <v>Individual</v>
          </cell>
          <cell r="O5793" t="str">
            <v/>
          </cell>
          <cell r="P5793" t="str">
            <v/>
          </cell>
          <cell r="Q5793">
            <v>1</v>
          </cell>
          <cell r="R5793" t="str">
            <v>Année Philologique</v>
          </cell>
          <cell r="S5793" t="str">
            <v/>
          </cell>
        </row>
        <row r="5794">
          <cell r="E5794">
            <v>6283</v>
          </cell>
          <cell r="F5794" t="str">
            <v>Logins</v>
          </cell>
          <cell r="G5794" t="str">
            <v>201906</v>
          </cell>
          <cell r="H5794" t="str">
            <v>Francesca Tamburi</v>
          </cell>
          <cell r="I5794" t="str">
            <v>Firenze</v>
          </cell>
          <cell r="J5794" t="str">
            <v>Italy</v>
          </cell>
          <cell r="K5794">
            <v>4</v>
          </cell>
          <cell r="L5794" t="str">
            <v>Private</v>
          </cell>
          <cell r="M5794">
            <v>5</v>
          </cell>
          <cell r="N5794" t="str">
            <v>Individual</v>
          </cell>
          <cell r="O5794" t="str">
            <v/>
          </cell>
          <cell r="P5794" t="str">
            <v/>
          </cell>
          <cell r="Q5794">
            <v>1</v>
          </cell>
          <cell r="R5794" t="str">
            <v>Année Philologique</v>
          </cell>
          <cell r="S5794" t="str">
            <v/>
          </cell>
        </row>
        <row r="5795">
          <cell r="E5795">
            <v>6283</v>
          </cell>
          <cell r="F5795" t="str">
            <v>Logins</v>
          </cell>
          <cell r="G5795" t="str">
            <v>201907</v>
          </cell>
          <cell r="H5795" t="str">
            <v>Francesca Tamburi</v>
          </cell>
          <cell r="I5795" t="str">
            <v>Firenze</v>
          </cell>
          <cell r="J5795" t="str">
            <v>Italy</v>
          </cell>
          <cell r="K5795">
            <v>4</v>
          </cell>
          <cell r="L5795" t="str">
            <v>Private</v>
          </cell>
          <cell r="M5795">
            <v>5</v>
          </cell>
          <cell r="N5795" t="str">
            <v>Individual</v>
          </cell>
          <cell r="O5795" t="str">
            <v/>
          </cell>
          <cell r="P5795" t="str">
            <v/>
          </cell>
          <cell r="Q5795">
            <v>1</v>
          </cell>
          <cell r="R5795" t="str">
            <v>Année Philologique</v>
          </cell>
          <cell r="S5795" t="str">
            <v/>
          </cell>
        </row>
        <row r="5796">
          <cell r="E5796">
            <v>6286</v>
          </cell>
          <cell r="F5796" t="str">
            <v>Logins</v>
          </cell>
          <cell r="G5796" t="str">
            <v>201901</v>
          </cell>
          <cell r="H5796" t="str">
            <v>Stetson University</v>
          </cell>
          <cell r="I5796" t="str">
            <v>DeLand</v>
          </cell>
          <cell r="J5796" t="str">
            <v>USA</v>
          </cell>
          <cell r="K5796">
            <v>2</v>
          </cell>
          <cell r="L5796" t="str">
            <v>Institute</v>
          </cell>
          <cell r="M5796">
            <v>9</v>
          </cell>
          <cell r="N5796" t="str">
            <v>CARN-2</v>
          </cell>
          <cell r="O5796" t="str">
            <v/>
          </cell>
          <cell r="P5796" t="str">
            <v/>
          </cell>
          <cell r="Q5796">
            <v>3</v>
          </cell>
          <cell r="R5796" t="str">
            <v>Année Philologique</v>
          </cell>
          <cell r="S5796" t="str">
            <v/>
          </cell>
        </row>
        <row r="5797">
          <cell r="E5797">
            <v>6286</v>
          </cell>
          <cell r="F5797" t="str">
            <v>Logins</v>
          </cell>
          <cell r="G5797" t="str">
            <v>201903</v>
          </cell>
          <cell r="H5797" t="str">
            <v>Stetson University</v>
          </cell>
          <cell r="I5797" t="str">
            <v>DeLand</v>
          </cell>
          <cell r="J5797" t="str">
            <v>USA</v>
          </cell>
          <cell r="K5797">
            <v>2</v>
          </cell>
          <cell r="L5797" t="str">
            <v>Institute</v>
          </cell>
          <cell r="M5797">
            <v>9</v>
          </cell>
          <cell r="N5797" t="str">
            <v>CARN-2</v>
          </cell>
          <cell r="O5797" t="str">
            <v/>
          </cell>
          <cell r="P5797" t="str">
            <v/>
          </cell>
          <cell r="Q5797">
            <v>3</v>
          </cell>
          <cell r="R5797" t="str">
            <v>Année Philologique</v>
          </cell>
          <cell r="S5797" t="str">
            <v/>
          </cell>
        </row>
        <row r="5798">
          <cell r="E5798">
            <v>6286</v>
          </cell>
          <cell r="F5798" t="str">
            <v>Logins</v>
          </cell>
          <cell r="G5798" t="str">
            <v>201904</v>
          </cell>
          <cell r="H5798" t="str">
            <v>Stetson University</v>
          </cell>
          <cell r="I5798" t="str">
            <v>DeLand</v>
          </cell>
          <cell r="J5798" t="str">
            <v>USA</v>
          </cell>
          <cell r="K5798">
            <v>2</v>
          </cell>
          <cell r="L5798" t="str">
            <v>Institute</v>
          </cell>
          <cell r="M5798">
            <v>9</v>
          </cell>
          <cell r="N5798" t="str">
            <v>CARN-2</v>
          </cell>
          <cell r="O5798" t="str">
            <v/>
          </cell>
          <cell r="P5798" t="str">
            <v/>
          </cell>
          <cell r="Q5798">
            <v>3</v>
          </cell>
          <cell r="R5798" t="str">
            <v>Année Philologique</v>
          </cell>
          <cell r="S5798" t="str">
            <v/>
          </cell>
        </row>
        <row r="5799">
          <cell r="E5799">
            <v>6286</v>
          </cell>
          <cell r="F5799" t="str">
            <v>Logins</v>
          </cell>
          <cell r="G5799" t="str">
            <v>201907</v>
          </cell>
          <cell r="H5799" t="str">
            <v>Stetson University</v>
          </cell>
          <cell r="I5799" t="str">
            <v>DeLand</v>
          </cell>
          <cell r="J5799" t="str">
            <v>USA</v>
          </cell>
          <cell r="K5799">
            <v>2</v>
          </cell>
          <cell r="L5799" t="str">
            <v>Institute</v>
          </cell>
          <cell r="M5799">
            <v>9</v>
          </cell>
          <cell r="N5799" t="str">
            <v>CARN-2</v>
          </cell>
          <cell r="O5799" t="str">
            <v/>
          </cell>
          <cell r="P5799" t="str">
            <v/>
          </cell>
          <cell r="Q5799">
            <v>3</v>
          </cell>
          <cell r="R5799" t="str">
            <v>Année Philologique</v>
          </cell>
          <cell r="S5799" t="str">
            <v/>
          </cell>
        </row>
        <row r="5800">
          <cell r="E5800">
            <v>6286</v>
          </cell>
          <cell r="F5800" t="str">
            <v>Logins</v>
          </cell>
          <cell r="G5800" t="str">
            <v>201908</v>
          </cell>
          <cell r="H5800" t="str">
            <v>Stetson University</v>
          </cell>
          <cell r="I5800" t="str">
            <v>DeLand</v>
          </cell>
          <cell r="J5800" t="str">
            <v>USA</v>
          </cell>
          <cell r="K5800">
            <v>2</v>
          </cell>
          <cell r="L5800" t="str">
            <v>Institute</v>
          </cell>
          <cell r="M5800">
            <v>9</v>
          </cell>
          <cell r="N5800" t="str">
            <v>CARN-2</v>
          </cell>
          <cell r="O5800" t="str">
            <v/>
          </cell>
          <cell r="P5800" t="str">
            <v/>
          </cell>
          <cell r="Q5800">
            <v>3</v>
          </cell>
          <cell r="R5800" t="str">
            <v>Année Philologique</v>
          </cell>
          <cell r="S5800" t="str">
            <v/>
          </cell>
        </row>
        <row r="5801">
          <cell r="E5801">
            <v>6286</v>
          </cell>
          <cell r="F5801" t="str">
            <v>Logins</v>
          </cell>
          <cell r="G5801" t="str">
            <v>201909</v>
          </cell>
          <cell r="H5801" t="str">
            <v>Stetson University</v>
          </cell>
          <cell r="I5801" t="str">
            <v>DeLand</v>
          </cell>
          <cell r="J5801" t="str">
            <v>USA</v>
          </cell>
          <cell r="K5801">
            <v>2</v>
          </cell>
          <cell r="L5801" t="str">
            <v>Institute</v>
          </cell>
          <cell r="M5801">
            <v>9</v>
          </cell>
          <cell r="N5801" t="str">
            <v>CARN-2</v>
          </cell>
          <cell r="O5801" t="str">
            <v/>
          </cell>
          <cell r="P5801" t="str">
            <v/>
          </cell>
          <cell r="Q5801">
            <v>3</v>
          </cell>
          <cell r="R5801" t="str">
            <v>Année Philologique</v>
          </cell>
          <cell r="S5801" t="str">
            <v/>
          </cell>
        </row>
        <row r="5802">
          <cell r="E5802">
            <v>6286</v>
          </cell>
          <cell r="F5802" t="str">
            <v>Logins</v>
          </cell>
          <cell r="G5802" t="str">
            <v>201910</v>
          </cell>
          <cell r="H5802" t="str">
            <v>Stetson University</v>
          </cell>
          <cell r="I5802" t="str">
            <v>DeLand</v>
          </cell>
          <cell r="J5802" t="str">
            <v>USA</v>
          </cell>
          <cell r="K5802">
            <v>2</v>
          </cell>
          <cell r="L5802" t="str">
            <v>Institute</v>
          </cell>
          <cell r="M5802">
            <v>9</v>
          </cell>
          <cell r="N5802" t="str">
            <v>CARN-2</v>
          </cell>
          <cell r="O5802" t="str">
            <v/>
          </cell>
          <cell r="P5802" t="str">
            <v/>
          </cell>
          <cell r="Q5802">
            <v>3</v>
          </cell>
          <cell r="R5802" t="str">
            <v>Année Philologique</v>
          </cell>
          <cell r="S5802" t="str">
            <v/>
          </cell>
        </row>
        <row r="5803">
          <cell r="E5803">
            <v>6286</v>
          </cell>
          <cell r="F5803" t="str">
            <v>Logins</v>
          </cell>
          <cell r="G5803" t="str">
            <v>201911</v>
          </cell>
          <cell r="H5803" t="str">
            <v>Stetson University</v>
          </cell>
          <cell r="I5803" t="str">
            <v>DeLand</v>
          </cell>
          <cell r="J5803" t="str">
            <v>USA</v>
          </cell>
          <cell r="K5803">
            <v>2</v>
          </cell>
          <cell r="L5803" t="str">
            <v>Institute</v>
          </cell>
          <cell r="M5803">
            <v>9</v>
          </cell>
          <cell r="N5803" t="str">
            <v>CARN-2</v>
          </cell>
          <cell r="O5803" t="str">
            <v/>
          </cell>
          <cell r="P5803" t="str">
            <v/>
          </cell>
          <cell r="Q5803">
            <v>3</v>
          </cell>
          <cell r="R5803" t="str">
            <v>Année Philologique</v>
          </cell>
          <cell r="S5803" t="str">
            <v/>
          </cell>
        </row>
        <row r="5804">
          <cell r="E5804">
            <v>6286</v>
          </cell>
          <cell r="F5804" t="str">
            <v>Logins</v>
          </cell>
          <cell r="G5804" t="str">
            <v>201912</v>
          </cell>
          <cell r="H5804" t="str">
            <v>Stetson University</v>
          </cell>
          <cell r="I5804" t="str">
            <v>DeLand</v>
          </cell>
          <cell r="J5804" t="str">
            <v>USA</v>
          </cell>
          <cell r="K5804">
            <v>2</v>
          </cell>
          <cell r="L5804" t="str">
            <v>Institute</v>
          </cell>
          <cell r="M5804">
            <v>9</v>
          </cell>
          <cell r="N5804" t="str">
            <v>CARN-2</v>
          </cell>
          <cell r="O5804" t="str">
            <v/>
          </cell>
          <cell r="P5804" t="str">
            <v/>
          </cell>
          <cell r="Q5804">
            <v>3</v>
          </cell>
          <cell r="R5804" t="str">
            <v>Année Philologique</v>
          </cell>
          <cell r="S5804" t="str">
            <v/>
          </cell>
        </row>
        <row r="5805">
          <cell r="E5805">
            <v>6288</v>
          </cell>
          <cell r="F5805" t="str">
            <v>Logins</v>
          </cell>
          <cell r="G5805" t="str">
            <v>201901</v>
          </cell>
          <cell r="H5805" t="str">
            <v>Chiara Telesca</v>
          </cell>
          <cell r="I5805" t="str">
            <v>Lagopesole</v>
          </cell>
          <cell r="J5805" t="str">
            <v>Italy</v>
          </cell>
          <cell r="K5805">
            <v>4</v>
          </cell>
          <cell r="L5805" t="str">
            <v>Private</v>
          </cell>
          <cell r="M5805">
            <v>5</v>
          </cell>
          <cell r="N5805" t="str">
            <v>Individual</v>
          </cell>
          <cell r="O5805" t="str">
            <v/>
          </cell>
          <cell r="P5805" t="str">
            <v/>
          </cell>
          <cell r="Q5805">
            <v>1</v>
          </cell>
          <cell r="R5805" t="str">
            <v>Année Philologique</v>
          </cell>
          <cell r="S5805" t="str">
            <v/>
          </cell>
        </row>
        <row r="5806">
          <cell r="E5806">
            <v>6288</v>
          </cell>
          <cell r="F5806" t="str">
            <v>Logins</v>
          </cell>
          <cell r="G5806" t="str">
            <v>201902</v>
          </cell>
          <cell r="H5806" t="str">
            <v>Chiara Telesca</v>
          </cell>
          <cell r="I5806" t="str">
            <v>Lagopesole</v>
          </cell>
          <cell r="J5806" t="str">
            <v>Italy</v>
          </cell>
          <cell r="K5806">
            <v>4</v>
          </cell>
          <cell r="L5806" t="str">
            <v>Private</v>
          </cell>
          <cell r="M5806">
            <v>5</v>
          </cell>
          <cell r="N5806" t="str">
            <v>Individual</v>
          </cell>
          <cell r="O5806" t="str">
            <v/>
          </cell>
          <cell r="P5806" t="str">
            <v/>
          </cell>
          <cell r="Q5806">
            <v>1</v>
          </cell>
          <cell r="R5806" t="str">
            <v>Année Philologique</v>
          </cell>
          <cell r="S5806" t="str">
            <v/>
          </cell>
        </row>
        <row r="5807">
          <cell r="E5807">
            <v>6289</v>
          </cell>
          <cell r="F5807" t="str">
            <v>Logins</v>
          </cell>
          <cell r="G5807" t="str">
            <v>201901</v>
          </cell>
          <cell r="H5807" t="str">
            <v>UTC Library</v>
          </cell>
          <cell r="I5807" t="str">
            <v>Chattanooga</v>
          </cell>
          <cell r="J5807" t="str">
            <v>USA</v>
          </cell>
          <cell r="K5807">
            <v>2</v>
          </cell>
          <cell r="L5807" t="str">
            <v>Institute</v>
          </cell>
          <cell r="M5807">
            <v>9</v>
          </cell>
          <cell r="N5807" t="str">
            <v>CARN-2</v>
          </cell>
          <cell r="O5807" t="str">
            <v/>
          </cell>
          <cell r="P5807" t="str">
            <v/>
          </cell>
          <cell r="Q5807">
            <v>3</v>
          </cell>
          <cell r="R5807" t="str">
            <v>Année Philologique</v>
          </cell>
          <cell r="S5807" t="str">
            <v/>
          </cell>
        </row>
        <row r="5808">
          <cell r="E5808">
            <v>6289</v>
          </cell>
          <cell r="F5808" t="str">
            <v>Logins</v>
          </cell>
          <cell r="G5808" t="str">
            <v>201902</v>
          </cell>
          <cell r="H5808" t="str">
            <v>UTC Library</v>
          </cell>
          <cell r="I5808" t="str">
            <v>Chattanooga</v>
          </cell>
          <cell r="J5808" t="str">
            <v>USA</v>
          </cell>
          <cell r="K5808">
            <v>2</v>
          </cell>
          <cell r="L5808" t="str">
            <v>Institute</v>
          </cell>
          <cell r="M5808">
            <v>9</v>
          </cell>
          <cell r="N5808" t="str">
            <v>CARN-2</v>
          </cell>
          <cell r="O5808" t="str">
            <v/>
          </cell>
          <cell r="P5808" t="str">
            <v/>
          </cell>
          <cell r="Q5808">
            <v>3</v>
          </cell>
          <cell r="R5808" t="str">
            <v>Année Philologique</v>
          </cell>
          <cell r="S5808" t="str">
            <v/>
          </cell>
        </row>
        <row r="5809">
          <cell r="E5809">
            <v>6289</v>
          </cell>
          <cell r="F5809" t="str">
            <v>Logins</v>
          </cell>
          <cell r="G5809" t="str">
            <v>201903</v>
          </cell>
          <cell r="H5809" t="str">
            <v>UTC Library</v>
          </cell>
          <cell r="I5809" t="str">
            <v>Chattanooga</v>
          </cell>
          <cell r="J5809" t="str">
            <v>USA</v>
          </cell>
          <cell r="K5809">
            <v>2</v>
          </cell>
          <cell r="L5809" t="str">
            <v>Institute</v>
          </cell>
          <cell r="M5809">
            <v>9</v>
          </cell>
          <cell r="N5809" t="str">
            <v>CARN-2</v>
          </cell>
          <cell r="O5809" t="str">
            <v/>
          </cell>
          <cell r="P5809" t="str">
            <v/>
          </cell>
          <cell r="Q5809">
            <v>3</v>
          </cell>
          <cell r="R5809" t="str">
            <v>Année Philologique</v>
          </cell>
          <cell r="S5809" t="str">
            <v/>
          </cell>
        </row>
        <row r="5810">
          <cell r="E5810">
            <v>6289</v>
          </cell>
          <cell r="F5810" t="str">
            <v>Logins</v>
          </cell>
          <cell r="G5810" t="str">
            <v>201904</v>
          </cell>
          <cell r="H5810" t="str">
            <v>UTC Library</v>
          </cell>
          <cell r="I5810" t="str">
            <v>Chattanooga</v>
          </cell>
          <cell r="J5810" t="str">
            <v>USA</v>
          </cell>
          <cell r="K5810">
            <v>2</v>
          </cell>
          <cell r="L5810" t="str">
            <v>Institute</v>
          </cell>
          <cell r="M5810">
            <v>9</v>
          </cell>
          <cell r="N5810" t="str">
            <v>CARN-2</v>
          </cell>
          <cell r="O5810" t="str">
            <v/>
          </cell>
          <cell r="P5810" t="str">
            <v/>
          </cell>
          <cell r="Q5810">
            <v>3</v>
          </cell>
          <cell r="R5810" t="str">
            <v>Année Philologique</v>
          </cell>
          <cell r="S5810" t="str">
            <v/>
          </cell>
        </row>
        <row r="5811">
          <cell r="E5811">
            <v>6289</v>
          </cell>
          <cell r="F5811" t="str">
            <v>Logins</v>
          </cell>
          <cell r="G5811" t="str">
            <v>201905</v>
          </cell>
          <cell r="H5811" t="str">
            <v>UTC Library</v>
          </cell>
          <cell r="I5811" t="str">
            <v>Chattanooga</v>
          </cell>
          <cell r="J5811" t="str">
            <v>USA</v>
          </cell>
          <cell r="K5811">
            <v>2</v>
          </cell>
          <cell r="L5811" t="str">
            <v>Institute</v>
          </cell>
          <cell r="M5811">
            <v>9</v>
          </cell>
          <cell r="N5811" t="str">
            <v>CARN-2</v>
          </cell>
          <cell r="O5811" t="str">
            <v/>
          </cell>
          <cell r="P5811" t="str">
            <v/>
          </cell>
          <cell r="Q5811">
            <v>3</v>
          </cell>
          <cell r="R5811" t="str">
            <v>Année Philologique</v>
          </cell>
          <cell r="S5811" t="str">
            <v/>
          </cell>
        </row>
        <row r="5812">
          <cell r="E5812">
            <v>6289</v>
          </cell>
          <cell r="F5812" t="str">
            <v>Logins</v>
          </cell>
          <cell r="G5812" t="str">
            <v>201907</v>
          </cell>
          <cell r="H5812" t="str">
            <v>UTC Library</v>
          </cell>
          <cell r="I5812" t="str">
            <v>Chattanooga</v>
          </cell>
          <cell r="J5812" t="str">
            <v>USA</v>
          </cell>
          <cell r="K5812">
            <v>2</v>
          </cell>
          <cell r="L5812" t="str">
            <v>Institute</v>
          </cell>
          <cell r="M5812">
            <v>9</v>
          </cell>
          <cell r="N5812" t="str">
            <v>CARN-2</v>
          </cell>
          <cell r="O5812" t="str">
            <v/>
          </cell>
          <cell r="P5812" t="str">
            <v/>
          </cell>
          <cell r="Q5812">
            <v>3</v>
          </cell>
          <cell r="R5812" t="str">
            <v>Année Philologique</v>
          </cell>
          <cell r="S5812" t="str">
            <v/>
          </cell>
        </row>
        <row r="5813">
          <cell r="E5813">
            <v>6289</v>
          </cell>
          <cell r="F5813" t="str">
            <v>Logins</v>
          </cell>
          <cell r="G5813" t="str">
            <v>201908</v>
          </cell>
          <cell r="H5813" t="str">
            <v>UTC Library</v>
          </cell>
          <cell r="I5813" t="str">
            <v>Chattanooga</v>
          </cell>
          <cell r="J5813" t="str">
            <v>USA</v>
          </cell>
          <cell r="K5813">
            <v>2</v>
          </cell>
          <cell r="L5813" t="str">
            <v>Institute</v>
          </cell>
          <cell r="M5813">
            <v>9</v>
          </cell>
          <cell r="N5813" t="str">
            <v>CARN-2</v>
          </cell>
          <cell r="O5813" t="str">
            <v/>
          </cell>
          <cell r="P5813" t="str">
            <v/>
          </cell>
          <cell r="Q5813">
            <v>3</v>
          </cell>
          <cell r="R5813" t="str">
            <v>Année Philologique</v>
          </cell>
          <cell r="S5813" t="str">
            <v/>
          </cell>
        </row>
        <row r="5814">
          <cell r="E5814">
            <v>6289</v>
          </cell>
          <cell r="F5814" t="str">
            <v>Logins</v>
          </cell>
          <cell r="G5814" t="str">
            <v>201909</v>
          </cell>
          <cell r="H5814" t="str">
            <v>UTC Library</v>
          </cell>
          <cell r="I5814" t="str">
            <v>Chattanooga</v>
          </cell>
          <cell r="J5814" t="str">
            <v>USA</v>
          </cell>
          <cell r="K5814">
            <v>2</v>
          </cell>
          <cell r="L5814" t="str">
            <v>Institute</v>
          </cell>
          <cell r="M5814">
            <v>9</v>
          </cell>
          <cell r="N5814" t="str">
            <v>CARN-2</v>
          </cell>
          <cell r="O5814" t="str">
            <v/>
          </cell>
          <cell r="P5814" t="str">
            <v/>
          </cell>
          <cell r="Q5814">
            <v>3</v>
          </cell>
          <cell r="R5814" t="str">
            <v>Année Philologique</v>
          </cell>
          <cell r="S5814" t="str">
            <v/>
          </cell>
        </row>
        <row r="5815">
          <cell r="E5815">
            <v>6289</v>
          </cell>
          <cell r="F5815" t="str">
            <v>Logins</v>
          </cell>
          <cell r="G5815" t="str">
            <v>201910</v>
          </cell>
          <cell r="H5815" t="str">
            <v>UTC Library</v>
          </cell>
          <cell r="I5815" t="str">
            <v>Chattanooga</v>
          </cell>
          <cell r="J5815" t="str">
            <v>USA</v>
          </cell>
          <cell r="K5815">
            <v>2</v>
          </cell>
          <cell r="L5815" t="str">
            <v>Institute</v>
          </cell>
          <cell r="M5815">
            <v>9</v>
          </cell>
          <cell r="N5815" t="str">
            <v>CARN-2</v>
          </cell>
          <cell r="O5815" t="str">
            <v/>
          </cell>
          <cell r="P5815" t="str">
            <v/>
          </cell>
          <cell r="Q5815">
            <v>3</v>
          </cell>
          <cell r="R5815" t="str">
            <v>Année Philologique</v>
          </cell>
          <cell r="S5815" t="str">
            <v/>
          </cell>
        </row>
        <row r="5816">
          <cell r="E5816">
            <v>6289</v>
          </cell>
          <cell r="F5816" t="str">
            <v>Logins</v>
          </cell>
          <cell r="G5816" t="str">
            <v>201911</v>
          </cell>
          <cell r="H5816" t="str">
            <v>UTC Library</v>
          </cell>
          <cell r="I5816" t="str">
            <v>Chattanooga</v>
          </cell>
          <cell r="J5816" t="str">
            <v>USA</v>
          </cell>
          <cell r="K5816">
            <v>2</v>
          </cell>
          <cell r="L5816" t="str">
            <v>Institute</v>
          </cell>
          <cell r="M5816">
            <v>9</v>
          </cell>
          <cell r="N5816" t="str">
            <v>CARN-2</v>
          </cell>
          <cell r="O5816" t="str">
            <v/>
          </cell>
          <cell r="P5816" t="str">
            <v/>
          </cell>
          <cell r="Q5816">
            <v>3</v>
          </cell>
          <cell r="R5816" t="str">
            <v>Année Philologique</v>
          </cell>
          <cell r="S5816" t="str">
            <v/>
          </cell>
        </row>
        <row r="5817">
          <cell r="E5817">
            <v>6289</v>
          </cell>
          <cell r="F5817" t="str">
            <v>Logins</v>
          </cell>
          <cell r="G5817" t="str">
            <v>201912</v>
          </cell>
          <cell r="H5817" t="str">
            <v>UTC Library</v>
          </cell>
          <cell r="I5817" t="str">
            <v>Chattanooga</v>
          </cell>
          <cell r="J5817" t="str">
            <v>USA</v>
          </cell>
          <cell r="K5817">
            <v>2</v>
          </cell>
          <cell r="L5817" t="str">
            <v>Institute</v>
          </cell>
          <cell r="M5817">
            <v>9</v>
          </cell>
          <cell r="N5817" t="str">
            <v>CARN-2</v>
          </cell>
          <cell r="O5817" t="str">
            <v/>
          </cell>
          <cell r="P5817" t="str">
            <v/>
          </cell>
          <cell r="Q5817">
            <v>3</v>
          </cell>
          <cell r="R5817" t="str">
            <v>Année Philologique</v>
          </cell>
          <cell r="S5817" t="str">
            <v/>
          </cell>
        </row>
        <row r="5818">
          <cell r="E5818">
            <v>6290</v>
          </cell>
          <cell r="F5818" t="str">
            <v>Logins</v>
          </cell>
          <cell r="G5818" t="str">
            <v>201902</v>
          </cell>
          <cell r="H5818" t="str">
            <v>Wells Hansen</v>
          </cell>
          <cell r="I5818" t="str">
            <v>Taipei</v>
          </cell>
          <cell r="J5818" t="str">
            <v>Taiwan</v>
          </cell>
          <cell r="K5818">
            <v>4</v>
          </cell>
          <cell r="L5818" t="str">
            <v>Private</v>
          </cell>
          <cell r="M5818">
            <v>5</v>
          </cell>
          <cell r="N5818" t="str">
            <v>Individual</v>
          </cell>
          <cell r="O5818" t="str">
            <v/>
          </cell>
          <cell r="P5818" t="str">
            <v/>
          </cell>
          <cell r="Q5818">
            <v>1</v>
          </cell>
          <cell r="R5818" t="str">
            <v>Année Philologique</v>
          </cell>
          <cell r="S5818" t="str">
            <v/>
          </cell>
        </row>
        <row r="5819">
          <cell r="E5819">
            <v>6290</v>
          </cell>
          <cell r="F5819" t="str">
            <v>Logins</v>
          </cell>
          <cell r="G5819" t="str">
            <v>201903</v>
          </cell>
          <cell r="H5819" t="str">
            <v>Wells Hansen</v>
          </cell>
          <cell r="I5819" t="str">
            <v>Taipei</v>
          </cell>
          <cell r="J5819" t="str">
            <v>Taiwan</v>
          </cell>
          <cell r="K5819">
            <v>4</v>
          </cell>
          <cell r="L5819" t="str">
            <v>Private</v>
          </cell>
          <cell r="M5819">
            <v>5</v>
          </cell>
          <cell r="N5819" t="str">
            <v>Individual</v>
          </cell>
          <cell r="O5819" t="str">
            <v/>
          </cell>
          <cell r="P5819" t="str">
            <v/>
          </cell>
          <cell r="Q5819">
            <v>1</v>
          </cell>
          <cell r="R5819" t="str">
            <v>Année Philologique</v>
          </cell>
          <cell r="S5819" t="str">
            <v/>
          </cell>
        </row>
        <row r="5820">
          <cell r="E5820">
            <v>6290</v>
          </cell>
          <cell r="F5820" t="str">
            <v>Logins</v>
          </cell>
          <cell r="G5820" t="str">
            <v>201907</v>
          </cell>
          <cell r="H5820" t="str">
            <v>Wells Hansen</v>
          </cell>
          <cell r="I5820" t="str">
            <v>Taipei</v>
          </cell>
          <cell r="J5820" t="str">
            <v>Taiwan</v>
          </cell>
          <cell r="K5820">
            <v>4</v>
          </cell>
          <cell r="L5820" t="str">
            <v>Private</v>
          </cell>
          <cell r="M5820">
            <v>5</v>
          </cell>
          <cell r="N5820" t="str">
            <v>Individual</v>
          </cell>
          <cell r="O5820" t="str">
            <v/>
          </cell>
          <cell r="P5820" t="str">
            <v/>
          </cell>
          <cell r="Q5820">
            <v>1</v>
          </cell>
          <cell r="R5820" t="str">
            <v>Année Philologique</v>
          </cell>
          <cell r="S5820" t="str">
            <v/>
          </cell>
        </row>
        <row r="5821">
          <cell r="E5821">
            <v>6290</v>
          </cell>
          <cell r="F5821" t="str">
            <v>Logins</v>
          </cell>
          <cell r="G5821" t="str">
            <v>201910</v>
          </cell>
          <cell r="H5821" t="str">
            <v>Wells Hansen</v>
          </cell>
          <cell r="I5821" t="str">
            <v>Taipei</v>
          </cell>
          <cell r="J5821" t="str">
            <v>Taiwan</v>
          </cell>
          <cell r="K5821">
            <v>4</v>
          </cell>
          <cell r="L5821" t="str">
            <v>Private</v>
          </cell>
          <cell r="M5821">
            <v>5</v>
          </cell>
          <cell r="N5821" t="str">
            <v>Individual</v>
          </cell>
          <cell r="O5821" t="str">
            <v/>
          </cell>
          <cell r="P5821" t="str">
            <v/>
          </cell>
          <cell r="Q5821">
            <v>1</v>
          </cell>
          <cell r="R5821" t="str">
            <v>Année Philologique</v>
          </cell>
          <cell r="S5821" t="str">
            <v/>
          </cell>
        </row>
        <row r="5822">
          <cell r="E5822">
            <v>6292</v>
          </cell>
          <cell r="F5822" t="str">
            <v>Logins</v>
          </cell>
          <cell r="G5822" t="str">
            <v>201902</v>
          </cell>
          <cell r="H5822" t="str">
            <v>Mount Allison University</v>
          </cell>
          <cell r="I5822" t="str">
            <v>Sackville</v>
          </cell>
          <cell r="J5822" t="str">
            <v>Canada</v>
          </cell>
          <cell r="K5822">
            <v>1</v>
          </cell>
          <cell r="L5822" t="str">
            <v>Consortium</v>
          </cell>
          <cell r="M5822">
            <v>3</v>
          </cell>
          <cell r="N5822" t="str">
            <v>Standard</v>
          </cell>
          <cell r="O5822" t="str">
            <v/>
          </cell>
          <cell r="P5822" t="str">
            <v/>
          </cell>
          <cell r="Q5822">
            <v>3</v>
          </cell>
          <cell r="R5822" t="str">
            <v>Année Philologique</v>
          </cell>
          <cell r="S5822" t="str">
            <v/>
          </cell>
        </row>
        <row r="5823">
          <cell r="E5823">
            <v>6292</v>
          </cell>
          <cell r="F5823" t="str">
            <v>Logins</v>
          </cell>
          <cell r="G5823" t="str">
            <v>201903</v>
          </cell>
          <cell r="H5823" t="str">
            <v>Mount Allison University</v>
          </cell>
          <cell r="I5823" t="str">
            <v>Sackville</v>
          </cell>
          <cell r="J5823" t="str">
            <v>Canada</v>
          </cell>
          <cell r="K5823">
            <v>1</v>
          </cell>
          <cell r="L5823" t="str">
            <v>Consortium</v>
          </cell>
          <cell r="M5823">
            <v>3</v>
          </cell>
          <cell r="N5823" t="str">
            <v>Standard</v>
          </cell>
          <cell r="O5823" t="str">
            <v/>
          </cell>
          <cell r="P5823" t="str">
            <v/>
          </cell>
          <cell r="Q5823">
            <v>3</v>
          </cell>
          <cell r="R5823" t="str">
            <v>Année Philologique</v>
          </cell>
          <cell r="S5823" t="str">
            <v/>
          </cell>
        </row>
        <row r="5824">
          <cell r="E5824">
            <v>6292</v>
          </cell>
          <cell r="F5824" t="str">
            <v>Logins</v>
          </cell>
          <cell r="G5824" t="str">
            <v>201904</v>
          </cell>
          <cell r="H5824" t="str">
            <v>Mount Allison University</v>
          </cell>
          <cell r="I5824" t="str">
            <v>Sackville</v>
          </cell>
          <cell r="J5824" t="str">
            <v>Canada</v>
          </cell>
          <cell r="K5824">
            <v>1</v>
          </cell>
          <cell r="L5824" t="str">
            <v>Consortium</v>
          </cell>
          <cell r="M5824">
            <v>3</v>
          </cell>
          <cell r="N5824" t="str">
            <v>Standard</v>
          </cell>
          <cell r="O5824" t="str">
            <v/>
          </cell>
          <cell r="P5824" t="str">
            <v/>
          </cell>
          <cell r="Q5824">
            <v>3</v>
          </cell>
          <cell r="R5824" t="str">
            <v>Année Philologique</v>
          </cell>
          <cell r="S5824" t="str">
            <v/>
          </cell>
        </row>
        <row r="5825">
          <cell r="E5825">
            <v>6292</v>
          </cell>
          <cell r="F5825" t="str">
            <v>Logins</v>
          </cell>
          <cell r="G5825" t="str">
            <v>201909</v>
          </cell>
          <cell r="H5825" t="str">
            <v>Mount Allison University</v>
          </cell>
          <cell r="I5825" t="str">
            <v>Sackville</v>
          </cell>
          <cell r="J5825" t="str">
            <v>Canada</v>
          </cell>
          <cell r="K5825">
            <v>1</v>
          </cell>
          <cell r="L5825" t="str">
            <v>Consortium</v>
          </cell>
          <cell r="M5825">
            <v>3</v>
          </cell>
          <cell r="N5825" t="str">
            <v>Standard</v>
          </cell>
          <cell r="O5825" t="str">
            <v/>
          </cell>
          <cell r="P5825" t="str">
            <v/>
          </cell>
          <cell r="Q5825">
            <v>3</v>
          </cell>
          <cell r="R5825" t="str">
            <v>Année Philologique</v>
          </cell>
          <cell r="S5825" t="str">
            <v/>
          </cell>
        </row>
        <row r="5826">
          <cell r="E5826">
            <v>6292</v>
          </cell>
          <cell r="F5826" t="str">
            <v>Logins</v>
          </cell>
          <cell r="G5826" t="str">
            <v>201910</v>
          </cell>
          <cell r="H5826" t="str">
            <v>Mount Allison University</v>
          </cell>
          <cell r="I5826" t="str">
            <v>Sackville</v>
          </cell>
          <cell r="J5826" t="str">
            <v>Canada</v>
          </cell>
          <cell r="K5826">
            <v>1</v>
          </cell>
          <cell r="L5826" t="str">
            <v>Consortium</v>
          </cell>
          <cell r="M5826">
            <v>3</v>
          </cell>
          <cell r="N5826" t="str">
            <v>Standard</v>
          </cell>
          <cell r="O5826" t="str">
            <v/>
          </cell>
          <cell r="P5826" t="str">
            <v/>
          </cell>
          <cell r="Q5826">
            <v>3</v>
          </cell>
          <cell r="R5826" t="str">
            <v>Année Philologique</v>
          </cell>
          <cell r="S5826" t="str">
            <v/>
          </cell>
        </row>
        <row r="5827">
          <cell r="E5827">
            <v>6292</v>
          </cell>
          <cell r="F5827" t="str">
            <v>Logins</v>
          </cell>
          <cell r="G5827" t="str">
            <v>201911</v>
          </cell>
          <cell r="H5827" t="str">
            <v>Mount Allison University</v>
          </cell>
          <cell r="I5827" t="str">
            <v>Sackville</v>
          </cell>
          <cell r="J5827" t="str">
            <v>Canada</v>
          </cell>
          <cell r="K5827">
            <v>1</v>
          </cell>
          <cell r="L5827" t="str">
            <v>Consortium</v>
          </cell>
          <cell r="M5827">
            <v>3</v>
          </cell>
          <cell r="N5827" t="str">
            <v>Standard</v>
          </cell>
          <cell r="O5827" t="str">
            <v/>
          </cell>
          <cell r="P5827" t="str">
            <v/>
          </cell>
          <cell r="Q5827">
            <v>3</v>
          </cell>
          <cell r="R5827" t="str">
            <v>Année Philologique</v>
          </cell>
          <cell r="S5827" t="str">
            <v/>
          </cell>
        </row>
        <row r="5828">
          <cell r="E5828">
            <v>6292</v>
          </cell>
          <cell r="F5828" t="str">
            <v>Logins</v>
          </cell>
          <cell r="G5828" t="str">
            <v>201912</v>
          </cell>
          <cell r="H5828" t="str">
            <v>Mount Allison University</v>
          </cell>
          <cell r="I5828" t="str">
            <v>Sackville</v>
          </cell>
          <cell r="J5828" t="str">
            <v>Canada</v>
          </cell>
          <cell r="K5828">
            <v>1</v>
          </cell>
          <cell r="L5828" t="str">
            <v>Consortium</v>
          </cell>
          <cell r="M5828">
            <v>3</v>
          </cell>
          <cell r="N5828" t="str">
            <v>Standard</v>
          </cell>
          <cell r="O5828" t="str">
            <v/>
          </cell>
          <cell r="P5828" t="str">
            <v/>
          </cell>
          <cell r="Q5828">
            <v>3</v>
          </cell>
          <cell r="R5828" t="str">
            <v>Année Philologique</v>
          </cell>
          <cell r="S5828" t="str">
            <v/>
          </cell>
        </row>
        <row r="5829">
          <cell r="E5829">
            <v>6293</v>
          </cell>
          <cell r="F5829" t="str">
            <v>Logins</v>
          </cell>
          <cell r="G5829" t="str">
            <v>201901</v>
          </cell>
          <cell r="H5829" t="str">
            <v>Helen Dixon</v>
          </cell>
          <cell r="I5829" t="str">
            <v>Dublin</v>
          </cell>
          <cell r="J5829" t="str">
            <v>Ireland</v>
          </cell>
          <cell r="K5829">
            <v>4</v>
          </cell>
          <cell r="L5829" t="str">
            <v>Private</v>
          </cell>
          <cell r="M5829">
            <v>5</v>
          </cell>
          <cell r="N5829" t="str">
            <v>Individual</v>
          </cell>
          <cell r="O5829" t="str">
            <v/>
          </cell>
          <cell r="P5829" t="str">
            <v/>
          </cell>
          <cell r="Q5829">
            <v>1</v>
          </cell>
          <cell r="R5829" t="str">
            <v>Année Philologique</v>
          </cell>
          <cell r="S5829" t="str">
            <v/>
          </cell>
        </row>
        <row r="5830">
          <cell r="E5830">
            <v>6293</v>
          </cell>
          <cell r="F5830" t="str">
            <v>Logins</v>
          </cell>
          <cell r="G5830" t="str">
            <v>201902</v>
          </cell>
          <cell r="H5830" t="str">
            <v>Helen Dixon</v>
          </cell>
          <cell r="I5830" t="str">
            <v>Dublin</v>
          </cell>
          <cell r="J5830" t="str">
            <v>Ireland</v>
          </cell>
          <cell r="K5830">
            <v>4</v>
          </cell>
          <cell r="L5830" t="str">
            <v>Private</v>
          </cell>
          <cell r="M5830">
            <v>5</v>
          </cell>
          <cell r="N5830" t="str">
            <v>Individual</v>
          </cell>
          <cell r="O5830" t="str">
            <v/>
          </cell>
          <cell r="P5830" t="str">
            <v/>
          </cell>
          <cell r="Q5830">
            <v>1</v>
          </cell>
          <cell r="R5830" t="str">
            <v>Année Philologique</v>
          </cell>
          <cell r="S5830" t="str">
            <v/>
          </cell>
        </row>
        <row r="5831">
          <cell r="E5831">
            <v>6293</v>
          </cell>
          <cell r="F5831" t="str">
            <v>Logins</v>
          </cell>
          <cell r="G5831" t="str">
            <v>201910</v>
          </cell>
          <cell r="H5831" t="str">
            <v>Helen Dixon</v>
          </cell>
          <cell r="I5831" t="str">
            <v>Dublin</v>
          </cell>
          <cell r="J5831" t="str">
            <v>Ireland</v>
          </cell>
          <cell r="K5831">
            <v>4</v>
          </cell>
          <cell r="L5831" t="str">
            <v>Private</v>
          </cell>
          <cell r="M5831">
            <v>5</v>
          </cell>
          <cell r="N5831" t="str">
            <v>Individual</v>
          </cell>
          <cell r="O5831" t="str">
            <v/>
          </cell>
          <cell r="P5831" t="str">
            <v/>
          </cell>
          <cell r="Q5831">
            <v>1</v>
          </cell>
          <cell r="R5831" t="str">
            <v>Année Philologique</v>
          </cell>
          <cell r="S5831" t="str">
            <v/>
          </cell>
        </row>
        <row r="5832">
          <cell r="E5832">
            <v>6293</v>
          </cell>
          <cell r="F5832" t="str">
            <v>Logins</v>
          </cell>
          <cell r="G5832" t="str">
            <v>201911</v>
          </cell>
          <cell r="H5832" t="str">
            <v>Helen Dixon</v>
          </cell>
          <cell r="I5832" t="str">
            <v>Dublin</v>
          </cell>
          <cell r="J5832" t="str">
            <v>Ireland</v>
          </cell>
          <cell r="K5832">
            <v>4</v>
          </cell>
          <cell r="L5832" t="str">
            <v>Private</v>
          </cell>
          <cell r="M5832">
            <v>5</v>
          </cell>
          <cell r="N5832" t="str">
            <v>Individual</v>
          </cell>
          <cell r="O5832" t="str">
            <v/>
          </cell>
          <cell r="P5832" t="str">
            <v/>
          </cell>
          <cell r="Q5832">
            <v>1</v>
          </cell>
          <cell r="R5832" t="str">
            <v>Année Philologique</v>
          </cell>
          <cell r="S5832" t="str">
            <v/>
          </cell>
        </row>
        <row r="5833">
          <cell r="E5833">
            <v>6295</v>
          </cell>
          <cell r="F5833" t="str">
            <v>Logins</v>
          </cell>
          <cell r="G5833" t="str">
            <v>201912</v>
          </cell>
          <cell r="H5833" t="str">
            <v>University of Ioannina</v>
          </cell>
          <cell r="I5833" t="str">
            <v>Ioannina</v>
          </cell>
          <cell r="J5833" t="str">
            <v>Greece</v>
          </cell>
          <cell r="K5833">
            <v>2</v>
          </cell>
          <cell r="L5833" t="str">
            <v>Institute</v>
          </cell>
          <cell r="M5833">
            <v>3</v>
          </cell>
          <cell r="N5833" t="str">
            <v>Standard</v>
          </cell>
          <cell r="O5833" t="str">
            <v/>
          </cell>
          <cell r="P5833" t="str">
            <v/>
          </cell>
          <cell r="Q5833">
            <v>3</v>
          </cell>
          <cell r="R5833" t="str">
            <v>Année Philologique</v>
          </cell>
          <cell r="S5833" t="str">
            <v/>
          </cell>
        </row>
        <row r="5834">
          <cell r="E5834">
            <v>6297</v>
          </cell>
          <cell r="F5834" t="str">
            <v>Logins</v>
          </cell>
          <cell r="G5834" t="str">
            <v>201908</v>
          </cell>
          <cell r="H5834" t="str">
            <v>Lucio Bertelli</v>
          </cell>
          <cell r="I5834" t="str">
            <v>Castellero</v>
          </cell>
          <cell r="J5834" t="str">
            <v>Italy</v>
          </cell>
          <cell r="K5834">
            <v>4</v>
          </cell>
          <cell r="L5834" t="str">
            <v>Private</v>
          </cell>
          <cell r="M5834">
            <v>5</v>
          </cell>
          <cell r="N5834" t="str">
            <v>Individual</v>
          </cell>
          <cell r="O5834" t="str">
            <v/>
          </cell>
          <cell r="P5834" t="str">
            <v/>
          </cell>
          <cell r="Q5834">
            <v>1</v>
          </cell>
          <cell r="R5834" t="str">
            <v>Année Philologique</v>
          </cell>
          <cell r="S5834" t="str">
            <v/>
          </cell>
        </row>
        <row r="5835">
          <cell r="E5835">
            <v>6297</v>
          </cell>
          <cell r="F5835" t="str">
            <v>Logins</v>
          </cell>
          <cell r="G5835" t="str">
            <v>201909</v>
          </cell>
          <cell r="H5835" t="str">
            <v>Lucio Bertelli</v>
          </cell>
          <cell r="I5835" t="str">
            <v>Castellero</v>
          </cell>
          <cell r="J5835" t="str">
            <v>Italy</v>
          </cell>
          <cell r="K5835">
            <v>4</v>
          </cell>
          <cell r="L5835" t="str">
            <v>Private</v>
          </cell>
          <cell r="M5835">
            <v>5</v>
          </cell>
          <cell r="N5835" t="str">
            <v>Individual</v>
          </cell>
          <cell r="O5835" t="str">
            <v/>
          </cell>
          <cell r="P5835" t="str">
            <v/>
          </cell>
          <cell r="Q5835">
            <v>1</v>
          </cell>
          <cell r="R5835" t="str">
            <v>Année Philologique</v>
          </cell>
          <cell r="S5835" t="str">
            <v/>
          </cell>
        </row>
        <row r="5836">
          <cell r="E5836">
            <v>6297</v>
          </cell>
          <cell r="F5836" t="str">
            <v>Logins</v>
          </cell>
          <cell r="G5836" t="str">
            <v>201911</v>
          </cell>
          <cell r="H5836" t="str">
            <v>Lucio Bertelli</v>
          </cell>
          <cell r="I5836" t="str">
            <v>Castellero</v>
          </cell>
          <cell r="J5836" t="str">
            <v>Italy</v>
          </cell>
          <cell r="K5836">
            <v>4</v>
          </cell>
          <cell r="L5836" t="str">
            <v>Private</v>
          </cell>
          <cell r="M5836">
            <v>5</v>
          </cell>
          <cell r="N5836" t="str">
            <v>Individual</v>
          </cell>
          <cell r="O5836" t="str">
            <v/>
          </cell>
          <cell r="P5836" t="str">
            <v/>
          </cell>
          <cell r="Q5836">
            <v>1</v>
          </cell>
          <cell r="R5836" t="str">
            <v>Année Philologique</v>
          </cell>
          <cell r="S5836" t="str">
            <v/>
          </cell>
        </row>
        <row r="5837">
          <cell r="E5837">
            <v>6297</v>
          </cell>
          <cell r="F5837" t="str">
            <v>Logins</v>
          </cell>
          <cell r="G5837" t="str">
            <v>201912</v>
          </cell>
          <cell r="H5837" t="str">
            <v>Lucio Bertelli</v>
          </cell>
          <cell r="I5837" t="str">
            <v>Castellero</v>
          </cell>
          <cell r="J5837" t="str">
            <v>Italy</v>
          </cell>
          <cell r="K5837">
            <v>4</v>
          </cell>
          <cell r="L5837" t="str">
            <v>Private</v>
          </cell>
          <cell r="M5837">
            <v>5</v>
          </cell>
          <cell r="N5837" t="str">
            <v>Individual</v>
          </cell>
          <cell r="O5837" t="str">
            <v/>
          </cell>
          <cell r="P5837" t="str">
            <v/>
          </cell>
          <cell r="Q5837">
            <v>1</v>
          </cell>
          <cell r="R5837" t="str">
            <v>Année Philologique</v>
          </cell>
          <cell r="S5837" t="str">
            <v/>
          </cell>
        </row>
        <row r="5838">
          <cell r="E5838">
            <v>6298</v>
          </cell>
          <cell r="F5838" t="str">
            <v>Logins</v>
          </cell>
          <cell r="G5838" t="str">
            <v>201901</v>
          </cell>
          <cell r="H5838" t="str">
            <v>Università degli Studi del Piemonte Orientale</v>
          </cell>
          <cell r="I5838" t="str">
            <v>Vercelli</v>
          </cell>
          <cell r="J5838" t="str">
            <v>Italy</v>
          </cell>
          <cell r="K5838">
            <v>2</v>
          </cell>
          <cell r="L5838" t="str">
            <v>Institute</v>
          </cell>
          <cell r="M5838">
            <v>2</v>
          </cell>
          <cell r="N5838" t="str">
            <v>Campus Wide</v>
          </cell>
          <cell r="O5838" t="str">
            <v/>
          </cell>
          <cell r="P5838" t="str">
            <v/>
          </cell>
          <cell r="Q5838">
            <v>50</v>
          </cell>
          <cell r="R5838" t="str">
            <v>Année Philologique</v>
          </cell>
          <cell r="S5838" t="str">
            <v/>
          </cell>
        </row>
        <row r="5839">
          <cell r="E5839">
            <v>6298</v>
          </cell>
          <cell r="F5839" t="str">
            <v>Logins</v>
          </cell>
          <cell r="G5839" t="str">
            <v>201902</v>
          </cell>
          <cell r="H5839" t="str">
            <v>Università degli Studi del Piemonte Orientale</v>
          </cell>
          <cell r="I5839" t="str">
            <v>Vercelli</v>
          </cell>
          <cell r="J5839" t="str">
            <v>Italy</v>
          </cell>
          <cell r="K5839">
            <v>2</v>
          </cell>
          <cell r="L5839" t="str">
            <v>Institute</v>
          </cell>
          <cell r="M5839">
            <v>2</v>
          </cell>
          <cell r="N5839" t="str">
            <v>Campus Wide</v>
          </cell>
          <cell r="O5839" t="str">
            <v/>
          </cell>
          <cell r="P5839" t="str">
            <v/>
          </cell>
          <cell r="Q5839">
            <v>50</v>
          </cell>
          <cell r="R5839" t="str">
            <v>Année Philologique</v>
          </cell>
          <cell r="S5839" t="str">
            <v/>
          </cell>
        </row>
        <row r="5840">
          <cell r="E5840">
            <v>6298</v>
          </cell>
          <cell r="F5840" t="str">
            <v>Logins</v>
          </cell>
          <cell r="G5840" t="str">
            <v>201903</v>
          </cell>
          <cell r="H5840" t="str">
            <v>Università degli Studi del Piemonte Orientale</v>
          </cell>
          <cell r="I5840" t="str">
            <v>Vercelli</v>
          </cell>
          <cell r="J5840" t="str">
            <v>Italy</v>
          </cell>
          <cell r="K5840">
            <v>2</v>
          </cell>
          <cell r="L5840" t="str">
            <v>Institute</v>
          </cell>
          <cell r="M5840">
            <v>2</v>
          </cell>
          <cell r="N5840" t="str">
            <v>Campus Wide</v>
          </cell>
          <cell r="O5840" t="str">
            <v/>
          </cell>
          <cell r="P5840" t="str">
            <v/>
          </cell>
          <cell r="Q5840">
            <v>50</v>
          </cell>
          <cell r="R5840" t="str">
            <v>Année Philologique</v>
          </cell>
          <cell r="S5840" t="str">
            <v/>
          </cell>
        </row>
        <row r="5841">
          <cell r="E5841">
            <v>6298</v>
          </cell>
          <cell r="F5841" t="str">
            <v>Logins</v>
          </cell>
          <cell r="G5841" t="str">
            <v>201904</v>
          </cell>
          <cell r="H5841" t="str">
            <v>Università degli Studi del Piemonte Orientale</v>
          </cell>
          <cell r="I5841" t="str">
            <v>Vercelli</v>
          </cell>
          <cell r="J5841" t="str">
            <v>Italy</v>
          </cell>
          <cell r="K5841">
            <v>2</v>
          </cell>
          <cell r="L5841" t="str">
            <v>Institute</v>
          </cell>
          <cell r="M5841">
            <v>2</v>
          </cell>
          <cell r="N5841" t="str">
            <v>Campus Wide</v>
          </cell>
          <cell r="O5841" t="str">
            <v/>
          </cell>
          <cell r="P5841" t="str">
            <v/>
          </cell>
          <cell r="Q5841">
            <v>50</v>
          </cell>
          <cell r="R5841" t="str">
            <v>Année Philologique</v>
          </cell>
          <cell r="S5841" t="str">
            <v/>
          </cell>
        </row>
        <row r="5842">
          <cell r="E5842">
            <v>6298</v>
          </cell>
          <cell r="F5842" t="str">
            <v>Logins</v>
          </cell>
          <cell r="G5842" t="str">
            <v>201905</v>
          </cell>
          <cell r="H5842" t="str">
            <v>Università degli Studi del Piemonte Orientale</v>
          </cell>
          <cell r="I5842" t="str">
            <v>Vercelli</v>
          </cell>
          <cell r="J5842" t="str">
            <v>Italy</v>
          </cell>
          <cell r="K5842">
            <v>2</v>
          </cell>
          <cell r="L5842" t="str">
            <v>Institute</v>
          </cell>
          <cell r="M5842">
            <v>2</v>
          </cell>
          <cell r="N5842" t="str">
            <v>Campus Wide</v>
          </cell>
          <cell r="O5842" t="str">
            <v/>
          </cell>
          <cell r="P5842" t="str">
            <v/>
          </cell>
          <cell r="Q5842">
            <v>50</v>
          </cell>
          <cell r="R5842" t="str">
            <v>Année Philologique</v>
          </cell>
          <cell r="S5842" t="str">
            <v/>
          </cell>
        </row>
        <row r="5843">
          <cell r="E5843">
            <v>6298</v>
          </cell>
          <cell r="F5843" t="str">
            <v>Logins</v>
          </cell>
          <cell r="G5843" t="str">
            <v>201906</v>
          </cell>
          <cell r="H5843" t="str">
            <v>Università degli Studi del Piemonte Orientale</v>
          </cell>
          <cell r="I5843" t="str">
            <v>Vercelli</v>
          </cell>
          <cell r="J5843" t="str">
            <v>Italy</v>
          </cell>
          <cell r="K5843">
            <v>2</v>
          </cell>
          <cell r="L5843" t="str">
            <v>Institute</v>
          </cell>
          <cell r="M5843">
            <v>2</v>
          </cell>
          <cell r="N5843" t="str">
            <v>Campus Wide</v>
          </cell>
          <cell r="O5843" t="str">
            <v/>
          </cell>
          <cell r="P5843" t="str">
            <v/>
          </cell>
          <cell r="Q5843">
            <v>50</v>
          </cell>
          <cell r="R5843" t="str">
            <v>Année Philologique</v>
          </cell>
          <cell r="S5843" t="str">
            <v/>
          </cell>
        </row>
        <row r="5844">
          <cell r="E5844">
            <v>6298</v>
          </cell>
          <cell r="F5844" t="str">
            <v>Logins</v>
          </cell>
          <cell r="G5844" t="str">
            <v>201907</v>
          </cell>
          <cell r="H5844" t="str">
            <v>Università degli Studi del Piemonte Orientale</v>
          </cell>
          <cell r="I5844" t="str">
            <v>Vercelli</v>
          </cell>
          <cell r="J5844" t="str">
            <v>Italy</v>
          </cell>
          <cell r="K5844">
            <v>2</v>
          </cell>
          <cell r="L5844" t="str">
            <v>Institute</v>
          </cell>
          <cell r="M5844">
            <v>2</v>
          </cell>
          <cell r="N5844" t="str">
            <v>Campus Wide</v>
          </cell>
          <cell r="O5844" t="str">
            <v/>
          </cell>
          <cell r="P5844" t="str">
            <v/>
          </cell>
          <cell r="Q5844">
            <v>50</v>
          </cell>
          <cell r="R5844" t="str">
            <v>Année Philologique</v>
          </cell>
          <cell r="S5844" t="str">
            <v/>
          </cell>
        </row>
        <row r="5845">
          <cell r="E5845">
            <v>6298</v>
          </cell>
          <cell r="F5845" t="str">
            <v>Logins</v>
          </cell>
          <cell r="G5845" t="str">
            <v>201908</v>
          </cell>
          <cell r="H5845" t="str">
            <v>Università degli Studi del Piemonte Orientale</v>
          </cell>
          <cell r="I5845" t="str">
            <v>Vercelli</v>
          </cell>
          <cell r="J5845" t="str">
            <v>Italy</v>
          </cell>
          <cell r="K5845">
            <v>2</v>
          </cell>
          <cell r="L5845" t="str">
            <v>Institute</v>
          </cell>
          <cell r="M5845">
            <v>2</v>
          </cell>
          <cell r="N5845" t="str">
            <v>Campus Wide</v>
          </cell>
          <cell r="O5845" t="str">
            <v/>
          </cell>
          <cell r="P5845" t="str">
            <v/>
          </cell>
          <cell r="Q5845">
            <v>50</v>
          </cell>
          <cell r="R5845" t="str">
            <v>Année Philologique</v>
          </cell>
          <cell r="S5845" t="str">
            <v/>
          </cell>
        </row>
        <row r="5846">
          <cell r="E5846">
            <v>6298</v>
          </cell>
          <cell r="F5846" t="str">
            <v>Logins</v>
          </cell>
          <cell r="G5846" t="str">
            <v>201909</v>
          </cell>
          <cell r="H5846" t="str">
            <v>Università degli Studi del Piemonte Orientale</v>
          </cell>
          <cell r="I5846" t="str">
            <v>Vercelli</v>
          </cell>
          <cell r="J5846" t="str">
            <v>Italy</v>
          </cell>
          <cell r="K5846">
            <v>2</v>
          </cell>
          <cell r="L5846" t="str">
            <v>Institute</v>
          </cell>
          <cell r="M5846">
            <v>2</v>
          </cell>
          <cell r="N5846" t="str">
            <v>Campus Wide</v>
          </cell>
          <cell r="O5846" t="str">
            <v/>
          </cell>
          <cell r="P5846" t="str">
            <v/>
          </cell>
          <cell r="Q5846">
            <v>50</v>
          </cell>
          <cell r="R5846" t="str">
            <v>Année Philologique</v>
          </cell>
          <cell r="S5846" t="str">
            <v/>
          </cell>
        </row>
        <row r="5847">
          <cell r="E5847">
            <v>6298</v>
          </cell>
          <cell r="F5847" t="str">
            <v>Logins</v>
          </cell>
          <cell r="G5847" t="str">
            <v>201910</v>
          </cell>
          <cell r="H5847" t="str">
            <v>Università degli Studi del Piemonte Orientale</v>
          </cell>
          <cell r="I5847" t="str">
            <v>Vercelli</v>
          </cell>
          <cell r="J5847" t="str">
            <v>Italy</v>
          </cell>
          <cell r="K5847">
            <v>2</v>
          </cell>
          <cell r="L5847" t="str">
            <v>Institute</v>
          </cell>
          <cell r="M5847">
            <v>2</v>
          </cell>
          <cell r="N5847" t="str">
            <v>Campus Wide</v>
          </cell>
          <cell r="O5847" t="str">
            <v/>
          </cell>
          <cell r="P5847" t="str">
            <v/>
          </cell>
          <cell r="Q5847">
            <v>50</v>
          </cell>
          <cell r="R5847" t="str">
            <v>Année Philologique</v>
          </cell>
          <cell r="S5847" t="str">
            <v/>
          </cell>
        </row>
        <row r="5848">
          <cell r="E5848">
            <v>6298</v>
          </cell>
          <cell r="F5848" t="str">
            <v>Logins</v>
          </cell>
          <cell r="G5848" t="str">
            <v>201911</v>
          </cell>
          <cell r="H5848" t="str">
            <v>Università degli Studi del Piemonte Orientale</v>
          </cell>
          <cell r="I5848" t="str">
            <v>Vercelli</v>
          </cell>
          <cell r="J5848" t="str">
            <v>Italy</v>
          </cell>
          <cell r="K5848">
            <v>2</v>
          </cell>
          <cell r="L5848" t="str">
            <v>Institute</v>
          </cell>
          <cell r="M5848">
            <v>2</v>
          </cell>
          <cell r="N5848" t="str">
            <v>Campus Wide</v>
          </cell>
          <cell r="O5848" t="str">
            <v/>
          </cell>
          <cell r="P5848" t="str">
            <v/>
          </cell>
          <cell r="Q5848">
            <v>50</v>
          </cell>
          <cell r="R5848" t="str">
            <v>Année Philologique</v>
          </cell>
          <cell r="S5848" t="str">
            <v/>
          </cell>
        </row>
        <row r="5849">
          <cell r="E5849">
            <v>6298</v>
          </cell>
          <cell r="F5849" t="str">
            <v>Logins</v>
          </cell>
          <cell r="G5849" t="str">
            <v>201912</v>
          </cell>
          <cell r="H5849" t="str">
            <v>Università degli Studi del Piemonte Orientale</v>
          </cell>
          <cell r="I5849" t="str">
            <v>Vercelli</v>
          </cell>
          <cell r="J5849" t="str">
            <v>Italy</v>
          </cell>
          <cell r="K5849">
            <v>2</v>
          </cell>
          <cell r="L5849" t="str">
            <v>Institute</v>
          </cell>
          <cell r="M5849">
            <v>2</v>
          </cell>
          <cell r="N5849" t="str">
            <v>Campus Wide</v>
          </cell>
          <cell r="O5849" t="str">
            <v/>
          </cell>
          <cell r="P5849" t="str">
            <v/>
          </cell>
          <cell r="Q5849">
            <v>50</v>
          </cell>
          <cell r="R5849" t="str">
            <v>Année Philologique</v>
          </cell>
          <cell r="S5849" t="str">
            <v/>
          </cell>
        </row>
        <row r="5850">
          <cell r="E5850">
            <v>6304</v>
          </cell>
          <cell r="F5850" t="str">
            <v>Logins</v>
          </cell>
          <cell r="G5850" t="str">
            <v>201905</v>
          </cell>
          <cell r="H5850" t="str">
            <v>St. Norbert College</v>
          </cell>
          <cell r="I5850" t="str">
            <v>De Pere</v>
          </cell>
          <cell r="J5850" t="str">
            <v>USA</v>
          </cell>
          <cell r="K5850">
            <v>2</v>
          </cell>
          <cell r="L5850" t="str">
            <v>Institute</v>
          </cell>
          <cell r="M5850">
            <v>11</v>
          </cell>
          <cell r="N5850" t="str">
            <v>CARN-4</v>
          </cell>
          <cell r="O5850" t="str">
            <v/>
          </cell>
          <cell r="P5850" t="str">
            <v/>
          </cell>
          <cell r="Q5850">
            <v>2</v>
          </cell>
          <cell r="R5850" t="str">
            <v>Année Philologique</v>
          </cell>
          <cell r="S5850" t="str">
            <v/>
          </cell>
        </row>
        <row r="5851">
          <cell r="E5851">
            <v>6304</v>
          </cell>
          <cell r="F5851" t="str">
            <v>Logins</v>
          </cell>
          <cell r="G5851" t="str">
            <v>201906</v>
          </cell>
          <cell r="H5851" t="str">
            <v>St. Norbert College</v>
          </cell>
          <cell r="I5851" t="str">
            <v>De Pere</v>
          </cell>
          <cell r="J5851" t="str">
            <v>USA</v>
          </cell>
          <cell r="K5851">
            <v>2</v>
          </cell>
          <cell r="L5851" t="str">
            <v>Institute</v>
          </cell>
          <cell r="M5851">
            <v>11</v>
          </cell>
          <cell r="N5851" t="str">
            <v>CARN-4</v>
          </cell>
          <cell r="O5851" t="str">
            <v/>
          </cell>
          <cell r="P5851" t="str">
            <v/>
          </cell>
          <cell r="Q5851">
            <v>2</v>
          </cell>
          <cell r="R5851" t="str">
            <v>Année Philologique</v>
          </cell>
          <cell r="S5851" t="str">
            <v/>
          </cell>
        </row>
        <row r="5852">
          <cell r="E5852">
            <v>6304</v>
          </cell>
          <cell r="F5852" t="str">
            <v>Logins</v>
          </cell>
          <cell r="G5852" t="str">
            <v>201909</v>
          </cell>
          <cell r="H5852" t="str">
            <v>St. Norbert College</v>
          </cell>
          <cell r="I5852" t="str">
            <v>De Pere</v>
          </cell>
          <cell r="J5852" t="str">
            <v>USA</v>
          </cell>
          <cell r="K5852">
            <v>2</v>
          </cell>
          <cell r="L5852" t="str">
            <v>Institute</v>
          </cell>
          <cell r="M5852">
            <v>11</v>
          </cell>
          <cell r="N5852" t="str">
            <v>CARN-4</v>
          </cell>
          <cell r="O5852" t="str">
            <v/>
          </cell>
          <cell r="P5852" t="str">
            <v/>
          </cell>
          <cell r="Q5852">
            <v>2</v>
          </cell>
          <cell r="R5852" t="str">
            <v>Année Philologique</v>
          </cell>
          <cell r="S5852" t="str">
            <v/>
          </cell>
        </row>
        <row r="5853">
          <cell r="E5853">
            <v>6304</v>
          </cell>
          <cell r="F5853" t="str">
            <v>Logins</v>
          </cell>
          <cell r="G5853" t="str">
            <v>201910</v>
          </cell>
          <cell r="H5853" t="str">
            <v>St. Norbert College</v>
          </cell>
          <cell r="I5853" t="str">
            <v>De Pere</v>
          </cell>
          <cell r="J5853" t="str">
            <v>USA</v>
          </cell>
          <cell r="K5853">
            <v>2</v>
          </cell>
          <cell r="L5853" t="str">
            <v>Institute</v>
          </cell>
          <cell r="M5853">
            <v>11</v>
          </cell>
          <cell r="N5853" t="str">
            <v>CARN-4</v>
          </cell>
          <cell r="O5853" t="str">
            <v/>
          </cell>
          <cell r="P5853" t="str">
            <v/>
          </cell>
          <cell r="Q5853">
            <v>2</v>
          </cell>
          <cell r="R5853" t="str">
            <v>Année Philologique</v>
          </cell>
          <cell r="S5853" t="str">
            <v/>
          </cell>
        </row>
        <row r="5854">
          <cell r="E5854">
            <v>6305</v>
          </cell>
          <cell r="F5854" t="str">
            <v>Logins</v>
          </cell>
          <cell r="G5854" t="str">
            <v>201908</v>
          </cell>
          <cell r="H5854" t="str">
            <v>Raffaele Rizzello</v>
          </cell>
          <cell r="I5854" t="str">
            <v>Torino</v>
          </cell>
          <cell r="J5854" t="str">
            <v>Italy</v>
          </cell>
          <cell r="K5854">
            <v>4</v>
          </cell>
          <cell r="L5854" t="str">
            <v>Private</v>
          </cell>
          <cell r="M5854">
            <v>5</v>
          </cell>
          <cell r="N5854" t="str">
            <v>Individual</v>
          </cell>
          <cell r="O5854" t="str">
            <v/>
          </cell>
          <cell r="P5854" t="str">
            <v/>
          </cell>
          <cell r="Q5854">
            <v>1</v>
          </cell>
          <cell r="R5854" t="str">
            <v>Année Philologique</v>
          </cell>
          <cell r="S5854" t="str">
            <v/>
          </cell>
        </row>
        <row r="5855">
          <cell r="E5855">
            <v>6307</v>
          </cell>
          <cell r="F5855" t="str">
            <v>Logins</v>
          </cell>
          <cell r="G5855" t="str">
            <v>201901</v>
          </cell>
          <cell r="H5855" t="str">
            <v>University of Colorado at Colorado Springs</v>
          </cell>
          <cell r="I5855" t="str">
            <v>Colorado Springs</v>
          </cell>
          <cell r="J5855" t="str">
            <v>USA</v>
          </cell>
          <cell r="K5855">
            <v>1</v>
          </cell>
          <cell r="L5855" t="str">
            <v>Consortium</v>
          </cell>
          <cell r="M5855">
            <v>9</v>
          </cell>
          <cell r="N5855" t="str">
            <v>CARN-2</v>
          </cell>
          <cell r="O5855" t="str">
            <v/>
          </cell>
          <cell r="P5855" t="str">
            <v/>
          </cell>
          <cell r="Q5855">
            <v>60</v>
          </cell>
          <cell r="R5855" t="str">
            <v>Année Philologique</v>
          </cell>
          <cell r="S5855" t="str">
            <v/>
          </cell>
        </row>
        <row r="5856">
          <cell r="E5856">
            <v>6307</v>
          </cell>
          <cell r="F5856" t="str">
            <v>Logins</v>
          </cell>
          <cell r="G5856" t="str">
            <v>201902</v>
          </cell>
          <cell r="H5856" t="str">
            <v>University of Colorado at Colorado Springs</v>
          </cell>
          <cell r="I5856" t="str">
            <v>Colorado Springs</v>
          </cell>
          <cell r="J5856" t="str">
            <v>USA</v>
          </cell>
          <cell r="K5856">
            <v>1</v>
          </cell>
          <cell r="L5856" t="str">
            <v>Consortium</v>
          </cell>
          <cell r="M5856">
            <v>9</v>
          </cell>
          <cell r="N5856" t="str">
            <v>CARN-2</v>
          </cell>
          <cell r="O5856" t="str">
            <v/>
          </cell>
          <cell r="P5856" t="str">
            <v/>
          </cell>
          <cell r="Q5856">
            <v>60</v>
          </cell>
          <cell r="R5856" t="str">
            <v>Année Philologique</v>
          </cell>
          <cell r="S5856" t="str">
            <v/>
          </cell>
        </row>
        <row r="5857">
          <cell r="E5857">
            <v>6307</v>
          </cell>
          <cell r="F5857" t="str">
            <v>Logins</v>
          </cell>
          <cell r="G5857" t="str">
            <v>201903</v>
          </cell>
          <cell r="H5857" t="str">
            <v>University of Colorado at Colorado Springs</v>
          </cell>
          <cell r="I5857" t="str">
            <v>Colorado Springs</v>
          </cell>
          <cell r="J5857" t="str">
            <v>USA</v>
          </cell>
          <cell r="K5857">
            <v>1</v>
          </cell>
          <cell r="L5857" t="str">
            <v>Consortium</v>
          </cell>
          <cell r="M5857">
            <v>9</v>
          </cell>
          <cell r="N5857" t="str">
            <v>CARN-2</v>
          </cell>
          <cell r="O5857" t="str">
            <v/>
          </cell>
          <cell r="P5857" t="str">
            <v/>
          </cell>
          <cell r="Q5857">
            <v>60</v>
          </cell>
          <cell r="R5857" t="str">
            <v>Année Philologique</v>
          </cell>
          <cell r="S5857" t="str">
            <v/>
          </cell>
        </row>
        <row r="5858">
          <cell r="E5858">
            <v>6307</v>
          </cell>
          <cell r="F5858" t="str">
            <v>Logins</v>
          </cell>
          <cell r="G5858" t="str">
            <v>201904</v>
          </cell>
          <cell r="H5858" t="str">
            <v>University of Colorado at Colorado Springs</v>
          </cell>
          <cell r="I5858" t="str">
            <v>Colorado Springs</v>
          </cell>
          <cell r="J5858" t="str">
            <v>USA</v>
          </cell>
          <cell r="K5858">
            <v>1</v>
          </cell>
          <cell r="L5858" t="str">
            <v>Consortium</v>
          </cell>
          <cell r="M5858">
            <v>9</v>
          </cell>
          <cell r="N5858" t="str">
            <v>CARN-2</v>
          </cell>
          <cell r="O5858" t="str">
            <v/>
          </cell>
          <cell r="P5858" t="str">
            <v/>
          </cell>
          <cell r="Q5858">
            <v>60</v>
          </cell>
          <cell r="R5858" t="str">
            <v>Année Philologique</v>
          </cell>
          <cell r="S5858" t="str">
            <v/>
          </cell>
        </row>
        <row r="5859">
          <cell r="E5859">
            <v>6307</v>
          </cell>
          <cell r="F5859" t="str">
            <v>Logins</v>
          </cell>
          <cell r="G5859" t="str">
            <v>201905</v>
          </cell>
          <cell r="H5859" t="str">
            <v>University of Colorado at Colorado Springs</v>
          </cell>
          <cell r="I5859" t="str">
            <v>Colorado Springs</v>
          </cell>
          <cell r="J5859" t="str">
            <v>USA</v>
          </cell>
          <cell r="K5859">
            <v>1</v>
          </cell>
          <cell r="L5859" t="str">
            <v>Consortium</v>
          </cell>
          <cell r="M5859">
            <v>9</v>
          </cell>
          <cell r="N5859" t="str">
            <v>CARN-2</v>
          </cell>
          <cell r="O5859" t="str">
            <v/>
          </cell>
          <cell r="P5859" t="str">
            <v/>
          </cell>
          <cell r="Q5859">
            <v>60</v>
          </cell>
          <cell r="R5859" t="str">
            <v>Année Philologique</v>
          </cell>
          <cell r="S5859" t="str">
            <v/>
          </cell>
        </row>
        <row r="5860">
          <cell r="E5860">
            <v>6307</v>
          </cell>
          <cell r="F5860" t="str">
            <v>Logins</v>
          </cell>
          <cell r="G5860" t="str">
            <v>201906</v>
          </cell>
          <cell r="H5860" t="str">
            <v>University of Colorado at Colorado Springs</v>
          </cell>
          <cell r="I5860" t="str">
            <v>Colorado Springs</v>
          </cell>
          <cell r="J5860" t="str">
            <v>USA</v>
          </cell>
          <cell r="K5860">
            <v>1</v>
          </cell>
          <cell r="L5860" t="str">
            <v>Consortium</v>
          </cell>
          <cell r="M5860">
            <v>9</v>
          </cell>
          <cell r="N5860" t="str">
            <v>CARN-2</v>
          </cell>
          <cell r="O5860" t="str">
            <v/>
          </cell>
          <cell r="P5860" t="str">
            <v/>
          </cell>
          <cell r="Q5860">
            <v>60</v>
          </cell>
          <cell r="R5860" t="str">
            <v>Année Philologique</v>
          </cell>
          <cell r="S5860" t="str">
            <v/>
          </cell>
        </row>
        <row r="5861">
          <cell r="E5861">
            <v>6307</v>
          </cell>
          <cell r="F5861" t="str">
            <v>Logins</v>
          </cell>
          <cell r="G5861" t="str">
            <v>201907</v>
          </cell>
          <cell r="H5861" t="str">
            <v>University of Colorado at Colorado Springs</v>
          </cell>
          <cell r="I5861" t="str">
            <v>Colorado Springs</v>
          </cell>
          <cell r="J5861" t="str">
            <v>USA</v>
          </cell>
          <cell r="K5861">
            <v>1</v>
          </cell>
          <cell r="L5861" t="str">
            <v>Consortium</v>
          </cell>
          <cell r="M5861">
            <v>9</v>
          </cell>
          <cell r="N5861" t="str">
            <v>CARN-2</v>
          </cell>
          <cell r="O5861" t="str">
            <v/>
          </cell>
          <cell r="P5861" t="str">
            <v/>
          </cell>
          <cell r="Q5861">
            <v>60</v>
          </cell>
          <cell r="R5861" t="str">
            <v>Année Philologique</v>
          </cell>
          <cell r="S5861" t="str">
            <v/>
          </cell>
        </row>
        <row r="5862">
          <cell r="E5862">
            <v>6307</v>
          </cell>
          <cell r="F5862" t="str">
            <v>Logins</v>
          </cell>
          <cell r="G5862" t="str">
            <v>201908</v>
          </cell>
          <cell r="H5862" t="str">
            <v>University of Colorado at Colorado Springs</v>
          </cell>
          <cell r="I5862" t="str">
            <v>Colorado Springs</v>
          </cell>
          <cell r="J5862" t="str">
            <v>USA</v>
          </cell>
          <cell r="K5862">
            <v>1</v>
          </cell>
          <cell r="L5862" t="str">
            <v>Consortium</v>
          </cell>
          <cell r="M5862">
            <v>9</v>
          </cell>
          <cell r="N5862" t="str">
            <v>CARN-2</v>
          </cell>
          <cell r="O5862" t="str">
            <v/>
          </cell>
          <cell r="P5862" t="str">
            <v/>
          </cell>
          <cell r="Q5862">
            <v>60</v>
          </cell>
          <cell r="R5862" t="str">
            <v>Année Philologique</v>
          </cell>
          <cell r="S5862" t="str">
            <v/>
          </cell>
        </row>
        <row r="5863">
          <cell r="E5863">
            <v>6307</v>
          </cell>
          <cell r="F5863" t="str">
            <v>Logins</v>
          </cell>
          <cell r="G5863" t="str">
            <v>201909</v>
          </cell>
          <cell r="H5863" t="str">
            <v>University of Colorado at Colorado Springs</v>
          </cell>
          <cell r="I5863" t="str">
            <v>Colorado Springs</v>
          </cell>
          <cell r="J5863" t="str">
            <v>USA</v>
          </cell>
          <cell r="K5863">
            <v>1</v>
          </cell>
          <cell r="L5863" t="str">
            <v>Consortium</v>
          </cell>
          <cell r="M5863">
            <v>9</v>
          </cell>
          <cell r="N5863" t="str">
            <v>CARN-2</v>
          </cell>
          <cell r="O5863" t="str">
            <v/>
          </cell>
          <cell r="P5863" t="str">
            <v/>
          </cell>
          <cell r="Q5863">
            <v>60</v>
          </cell>
          <cell r="R5863" t="str">
            <v>Année Philologique</v>
          </cell>
          <cell r="S5863" t="str">
            <v/>
          </cell>
        </row>
        <row r="5864">
          <cell r="E5864">
            <v>6307</v>
          </cell>
          <cell r="F5864" t="str">
            <v>Logins</v>
          </cell>
          <cell r="G5864" t="str">
            <v>201910</v>
          </cell>
          <cell r="H5864" t="str">
            <v>University of Colorado at Colorado Springs</v>
          </cell>
          <cell r="I5864" t="str">
            <v>Colorado Springs</v>
          </cell>
          <cell r="J5864" t="str">
            <v>USA</v>
          </cell>
          <cell r="K5864">
            <v>1</v>
          </cell>
          <cell r="L5864" t="str">
            <v>Consortium</v>
          </cell>
          <cell r="M5864">
            <v>9</v>
          </cell>
          <cell r="N5864" t="str">
            <v>CARN-2</v>
          </cell>
          <cell r="O5864" t="str">
            <v/>
          </cell>
          <cell r="P5864" t="str">
            <v/>
          </cell>
          <cell r="Q5864">
            <v>60</v>
          </cell>
          <cell r="R5864" t="str">
            <v>Année Philologique</v>
          </cell>
          <cell r="S5864" t="str">
            <v/>
          </cell>
        </row>
        <row r="5865">
          <cell r="E5865">
            <v>6307</v>
          </cell>
          <cell r="F5865" t="str">
            <v>Logins</v>
          </cell>
          <cell r="G5865" t="str">
            <v>201911</v>
          </cell>
          <cell r="H5865" t="str">
            <v>University of Colorado at Colorado Springs</v>
          </cell>
          <cell r="I5865" t="str">
            <v>Colorado Springs</v>
          </cell>
          <cell r="J5865" t="str">
            <v>USA</v>
          </cell>
          <cell r="K5865">
            <v>1</v>
          </cell>
          <cell r="L5865" t="str">
            <v>Consortium</v>
          </cell>
          <cell r="M5865">
            <v>9</v>
          </cell>
          <cell r="N5865" t="str">
            <v>CARN-2</v>
          </cell>
          <cell r="O5865" t="str">
            <v/>
          </cell>
          <cell r="P5865" t="str">
            <v/>
          </cell>
          <cell r="Q5865">
            <v>60</v>
          </cell>
          <cell r="R5865" t="str">
            <v>Année Philologique</v>
          </cell>
          <cell r="S5865" t="str">
            <v/>
          </cell>
        </row>
        <row r="5866">
          <cell r="E5866">
            <v>6307</v>
          </cell>
          <cell r="F5866" t="str">
            <v>Logins</v>
          </cell>
          <cell r="G5866" t="str">
            <v>201912</v>
          </cell>
          <cell r="H5866" t="str">
            <v>University of Colorado at Colorado Springs</v>
          </cell>
          <cell r="I5866" t="str">
            <v>Colorado Springs</v>
          </cell>
          <cell r="J5866" t="str">
            <v>USA</v>
          </cell>
          <cell r="K5866">
            <v>1</v>
          </cell>
          <cell r="L5866" t="str">
            <v>Consortium</v>
          </cell>
          <cell r="M5866">
            <v>9</v>
          </cell>
          <cell r="N5866" t="str">
            <v>CARN-2</v>
          </cell>
          <cell r="O5866" t="str">
            <v/>
          </cell>
          <cell r="P5866" t="str">
            <v/>
          </cell>
          <cell r="Q5866">
            <v>60</v>
          </cell>
          <cell r="R5866" t="str">
            <v>Année Philologique</v>
          </cell>
          <cell r="S5866" t="str">
            <v/>
          </cell>
        </row>
        <row r="5867">
          <cell r="E5867">
            <v>6309</v>
          </cell>
          <cell r="F5867" t="str">
            <v>Logins</v>
          </cell>
          <cell r="G5867" t="str">
            <v>201903</v>
          </cell>
          <cell r="H5867" t="str">
            <v>Universidad de Alcalá</v>
          </cell>
          <cell r="I5867" t="str">
            <v>Alcala</v>
          </cell>
          <cell r="J5867" t="str">
            <v>Spain</v>
          </cell>
          <cell r="K5867">
            <v>2</v>
          </cell>
          <cell r="L5867" t="str">
            <v>Institute</v>
          </cell>
          <cell r="M5867">
            <v>3</v>
          </cell>
          <cell r="N5867" t="str">
            <v>Standard</v>
          </cell>
          <cell r="O5867" t="str">
            <v/>
          </cell>
          <cell r="P5867" t="str">
            <v/>
          </cell>
          <cell r="Q5867">
            <v>3</v>
          </cell>
          <cell r="R5867" t="str">
            <v>Année Philologique</v>
          </cell>
          <cell r="S5867" t="str">
            <v/>
          </cell>
        </row>
        <row r="5868">
          <cell r="E5868">
            <v>6309</v>
          </cell>
          <cell r="F5868" t="str">
            <v>Logins</v>
          </cell>
          <cell r="G5868" t="str">
            <v>201904</v>
          </cell>
          <cell r="H5868" t="str">
            <v>Universidad de Alcalá</v>
          </cell>
          <cell r="I5868" t="str">
            <v>Alcala</v>
          </cell>
          <cell r="J5868" t="str">
            <v>Spain</v>
          </cell>
          <cell r="K5868">
            <v>2</v>
          </cell>
          <cell r="L5868" t="str">
            <v>Institute</v>
          </cell>
          <cell r="M5868">
            <v>3</v>
          </cell>
          <cell r="N5868" t="str">
            <v>Standard</v>
          </cell>
          <cell r="O5868" t="str">
            <v/>
          </cell>
          <cell r="P5868" t="str">
            <v/>
          </cell>
          <cell r="Q5868">
            <v>3</v>
          </cell>
          <cell r="R5868" t="str">
            <v>Année Philologique</v>
          </cell>
          <cell r="S5868" t="str">
            <v/>
          </cell>
        </row>
        <row r="5869">
          <cell r="E5869">
            <v>6309</v>
          </cell>
          <cell r="F5869" t="str">
            <v>Logins</v>
          </cell>
          <cell r="G5869" t="str">
            <v>201905</v>
          </cell>
          <cell r="H5869" t="str">
            <v>Universidad de Alcalá</v>
          </cell>
          <cell r="I5869" t="str">
            <v>Alcala</v>
          </cell>
          <cell r="J5869" t="str">
            <v>Spain</v>
          </cell>
          <cell r="K5869">
            <v>2</v>
          </cell>
          <cell r="L5869" t="str">
            <v>Institute</v>
          </cell>
          <cell r="M5869">
            <v>3</v>
          </cell>
          <cell r="N5869" t="str">
            <v>Standard</v>
          </cell>
          <cell r="O5869" t="str">
            <v/>
          </cell>
          <cell r="P5869" t="str">
            <v/>
          </cell>
          <cell r="Q5869">
            <v>3</v>
          </cell>
          <cell r="R5869" t="str">
            <v>Année Philologique</v>
          </cell>
          <cell r="S5869" t="str">
            <v/>
          </cell>
        </row>
        <row r="5870">
          <cell r="E5870">
            <v>6309</v>
          </cell>
          <cell r="F5870" t="str">
            <v>Logins</v>
          </cell>
          <cell r="G5870" t="str">
            <v>201906</v>
          </cell>
          <cell r="H5870" t="str">
            <v>Universidad de Alcalá</v>
          </cell>
          <cell r="I5870" t="str">
            <v>Alcala</v>
          </cell>
          <cell r="J5870" t="str">
            <v>Spain</v>
          </cell>
          <cell r="K5870">
            <v>2</v>
          </cell>
          <cell r="L5870" t="str">
            <v>Institute</v>
          </cell>
          <cell r="M5870">
            <v>3</v>
          </cell>
          <cell r="N5870" t="str">
            <v>Standard</v>
          </cell>
          <cell r="O5870" t="str">
            <v/>
          </cell>
          <cell r="P5870" t="str">
            <v/>
          </cell>
          <cell r="Q5870">
            <v>3</v>
          </cell>
          <cell r="R5870" t="str">
            <v>Année Philologique</v>
          </cell>
          <cell r="S5870" t="str">
            <v/>
          </cell>
        </row>
        <row r="5871">
          <cell r="E5871">
            <v>6309</v>
          </cell>
          <cell r="F5871" t="str">
            <v>Logins</v>
          </cell>
          <cell r="G5871" t="str">
            <v>201907</v>
          </cell>
          <cell r="H5871" t="str">
            <v>Universidad de Alcalá</v>
          </cell>
          <cell r="I5871" t="str">
            <v>Alcala</v>
          </cell>
          <cell r="J5871" t="str">
            <v>Spain</v>
          </cell>
          <cell r="K5871">
            <v>2</v>
          </cell>
          <cell r="L5871" t="str">
            <v>Institute</v>
          </cell>
          <cell r="M5871">
            <v>3</v>
          </cell>
          <cell r="N5871" t="str">
            <v>Standard</v>
          </cell>
          <cell r="O5871" t="str">
            <v/>
          </cell>
          <cell r="P5871" t="str">
            <v/>
          </cell>
          <cell r="Q5871">
            <v>3</v>
          </cell>
          <cell r="R5871" t="str">
            <v>Année Philologique</v>
          </cell>
          <cell r="S5871" t="str">
            <v/>
          </cell>
        </row>
        <row r="5872">
          <cell r="E5872">
            <v>6309</v>
          </cell>
          <cell r="F5872" t="str">
            <v>Logins</v>
          </cell>
          <cell r="G5872" t="str">
            <v>201909</v>
          </cell>
          <cell r="H5872" t="str">
            <v>Universidad de Alcalá</v>
          </cell>
          <cell r="I5872" t="str">
            <v>Alcala</v>
          </cell>
          <cell r="J5872" t="str">
            <v>Spain</v>
          </cell>
          <cell r="K5872">
            <v>2</v>
          </cell>
          <cell r="L5872" t="str">
            <v>Institute</v>
          </cell>
          <cell r="M5872">
            <v>3</v>
          </cell>
          <cell r="N5872" t="str">
            <v>Standard</v>
          </cell>
          <cell r="O5872" t="str">
            <v/>
          </cell>
          <cell r="P5872" t="str">
            <v/>
          </cell>
          <cell r="Q5872">
            <v>3</v>
          </cell>
          <cell r="R5872" t="str">
            <v>Année Philologique</v>
          </cell>
          <cell r="S5872" t="str">
            <v/>
          </cell>
        </row>
        <row r="5873">
          <cell r="E5873">
            <v>6309</v>
          </cell>
          <cell r="F5873" t="str">
            <v>Logins</v>
          </cell>
          <cell r="G5873" t="str">
            <v>201911</v>
          </cell>
          <cell r="H5873" t="str">
            <v>Universidad de Alcalá</v>
          </cell>
          <cell r="I5873" t="str">
            <v>Alcala</v>
          </cell>
          <cell r="J5873" t="str">
            <v>Spain</v>
          </cell>
          <cell r="K5873">
            <v>2</v>
          </cell>
          <cell r="L5873" t="str">
            <v>Institute</v>
          </cell>
          <cell r="M5873">
            <v>3</v>
          </cell>
          <cell r="N5873" t="str">
            <v>Standard</v>
          </cell>
          <cell r="O5873" t="str">
            <v/>
          </cell>
          <cell r="P5873" t="str">
            <v/>
          </cell>
          <cell r="Q5873">
            <v>3</v>
          </cell>
          <cell r="R5873" t="str">
            <v>Année Philologique</v>
          </cell>
          <cell r="S5873" t="str">
            <v/>
          </cell>
        </row>
        <row r="5874">
          <cell r="E5874">
            <v>6309</v>
          </cell>
          <cell r="F5874" t="str">
            <v>Logins</v>
          </cell>
          <cell r="G5874" t="str">
            <v>201912</v>
          </cell>
          <cell r="H5874" t="str">
            <v>Universidad de Alcalá</v>
          </cell>
          <cell r="I5874" t="str">
            <v>Alcala</v>
          </cell>
          <cell r="J5874" t="str">
            <v>Spain</v>
          </cell>
          <cell r="K5874">
            <v>2</v>
          </cell>
          <cell r="L5874" t="str">
            <v>Institute</v>
          </cell>
          <cell r="M5874">
            <v>3</v>
          </cell>
          <cell r="N5874" t="str">
            <v>Standard</v>
          </cell>
          <cell r="O5874" t="str">
            <v/>
          </cell>
          <cell r="P5874" t="str">
            <v/>
          </cell>
          <cell r="Q5874">
            <v>3</v>
          </cell>
          <cell r="R5874" t="str">
            <v>Année Philologique</v>
          </cell>
          <cell r="S5874" t="str">
            <v/>
          </cell>
        </row>
        <row r="5875">
          <cell r="E5875">
            <v>6311</v>
          </cell>
          <cell r="F5875" t="str">
            <v>Logins</v>
          </cell>
          <cell r="G5875" t="str">
            <v>201902</v>
          </cell>
          <cell r="H5875" t="str">
            <v>Stephen Thompson</v>
          </cell>
          <cell r="I5875" t="str">
            <v>Franklin</v>
          </cell>
          <cell r="J5875" t="str">
            <v>USA</v>
          </cell>
          <cell r="K5875">
            <v>4</v>
          </cell>
          <cell r="L5875" t="str">
            <v>Private</v>
          </cell>
          <cell r="M5875">
            <v>5</v>
          </cell>
          <cell r="N5875" t="str">
            <v>Individual</v>
          </cell>
          <cell r="O5875" t="str">
            <v/>
          </cell>
          <cell r="P5875" t="str">
            <v/>
          </cell>
          <cell r="Q5875">
            <v>1</v>
          </cell>
          <cell r="R5875" t="str">
            <v>Année Philologique</v>
          </cell>
          <cell r="S5875" t="str">
            <v/>
          </cell>
        </row>
        <row r="5876">
          <cell r="E5876">
            <v>6311</v>
          </cell>
          <cell r="F5876" t="str">
            <v>Logins</v>
          </cell>
          <cell r="G5876" t="str">
            <v>201905</v>
          </cell>
          <cell r="H5876" t="str">
            <v>Stephen Thompson</v>
          </cell>
          <cell r="I5876" t="str">
            <v>Franklin</v>
          </cell>
          <cell r="J5876" t="str">
            <v>USA</v>
          </cell>
          <cell r="K5876">
            <v>4</v>
          </cell>
          <cell r="L5876" t="str">
            <v>Private</v>
          </cell>
          <cell r="M5876">
            <v>5</v>
          </cell>
          <cell r="N5876" t="str">
            <v>Individual</v>
          </cell>
          <cell r="O5876" t="str">
            <v/>
          </cell>
          <cell r="P5876" t="str">
            <v/>
          </cell>
          <cell r="Q5876">
            <v>1</v>
          </cell>
          <cell r="R5876" t="str">
            <v>Année Philologique</v>
          </cell>
          <cell r="S5876" t="str">
            <v/>
          </cell>
        </row>
        <row r="5877">
          <cell r="E5877">
            <v>6312</v>
          </cell>
          <cell r="F5877" t="str">
            <v>Logins</v>
          </cell>
          <cell r="G5877" t="str">
            <v>201910</v>
          </cell>
          <cell r="H5877" t="str">
            <v>Dorothea Fröhder</v>
          </cell>
          <cell r="I5877" t="str">
            <v>Bad Homburg</v>
          </cell>
          <cell r="J5877" t="str">
            <v>Germany</v>
          </cell>
          <cell r="K5877">
            <v>4</v>
          </cell>
          <cell r="L5877" t="str">
            <v>Private</v>
          </cell>
          <cell r="M5877">
            <v>5</v>
          </cell>
          <cell r="N5877" t="str">
            <v>Individual</v>
          </cell>
          <cell r="O5877" t="str">
            <v/>
          </cell>
          <cell r="P5877" t="str">
            <v/>
          </cell>
          <cell r="Q5877">
            <v>1</v>
          </cell>
          <cell r="R5877" t="str">
            <v>Année Philologique</v>
          </cell>
          <cell r="S5877" t="str">
            <v/>
          </cell>
        </row>
        <row r="5878">
          <cell r="E5878">
            <v>6312</v>
          </cell>
          <cell r="F5878" t="str">
            <v>Logins</v>
          </cell>
          <cell r="G5878" t="str">
            <v>201911</v>
          </cell>
          <cell r="H5878" t="str">
            <v>Dorothea Fröhder</v>
          </cell>
          <cell r="I5878" t="str">
            <v>Bad Homburg</v>
          </cell>
          <cell r="J5878" t="str">
            <v>Germany</v>
          </cell>
          <cell r="K5878">
            <v>4</v>
          </cell>
          <cell r="L5878" t="str">
            <v>Private</v>
          </cell>
          <cell r="M5878">
            <v>5</v>
          </cell>
          <cell r="N5878" t="str">
            <v>Individual</v>
          </cell>
          <cell r="O5878" t="str">
            <v/>
          </cell>
          <cell r="P5878" t="str">
            <v/>
          </cell>
          <cell r="Q5878">
            <v>1</v>
          </cell>
          <cell r="R5878" t="str">
            <v>Année Philologique</v>
          </cell>
          <cell r="S5878" t="str">
            <v/>
          </cell>
        </row>
        <row r="5879">
          <cell r="E5879">
            <v>6313</v>
          </cell>
          <cell r="F5879" t="str">
            <v>Logins</v>
          </cell>
          <cell r="G5879" t="str">
            <v>201904</v>
          </cell>
          <cell r="H5879" t="str">
            <v>Jean-Louis Voisin</v>
          </cell>
          <cell r="I5879" t="str">
            <v>Senan</v>
          </cell>
          <cell r="J5879" t="str">
            <v>France</v>
          </cell>
          <cell r="K5879">
            <v>4</v>
          </cell>
          <cell r="L5879" t="str">
            <v>Private</v>
          </cell>
          <cell r="M5879">
            <v>5</v>
          </cell>
          <cell r="N5879" t="str">
            <v>Individual</v>
          </cell>
          <cell r="O5879" t="str">
            <v/>
          </cell>
          <cell r="P5879" t="str">
            <v/>
          </cell>
          <cell r="Q5879">
            <v>1</v>
          </cell>
          <cell r="R5879" t="str">
            <v>Année Philologique</v>
          </cell>
          <cell r="S5879" t="str">
            <v/>
          </cell>
        </row>
        <row r="5880">
          <cell r="E5880">
            <v>6314</v>
          </cell>
          <cell r="F5880" t="str">
            <v>Logins</v>
          </cell>
          <cell r="G5880" t="str">
            <v>201901</v>
          </cell>
          <cell r="H5880" t="str">
            <v>City University of New York (CUNY) - Graduate Center</v>
          </cell>
          <cell r="I5880" t="str">
            <v>New York</v>
          </cell>
          <cell r="J5880" t="str">
            <v>USA</v>
          </cell>
          <cell r="K5880">
            <v>2</v>
          </cell>
          <cell r="L5880" t="str">
            <v>Institute</v>
          </cell>
          <cell r="M5880">
            <v>8</v>
          </cell>
          <cell r="N5880" t="str">
            <v>CARN-1</v>
          </cell>
          <cell r="O5880" t="str">
            <v/>
          </cell>
          <cell r="P5880" t="str">
            <v/>
          </cell>
          <cell r="Q5880">
            <v>50</v>
          </cell>
          <cell r="R5880" t="str">
            <v>Année Philologique</v>
          </cell>
          <cell r="S5880" t="str">
            <v/>
          </cell>
        </row>
        <row r="5881">
          <cell r="E5881">
            <v>6314</v>
          </cell>
          <cell r="F5881" t="str">
            <v>Logins</v>
          </cell>
          <cell r="G5881" t="str">
            <v>201902</v>
          </cell>
          <cell r="H5881" t="str">
            <v>City University of New York (CUNY) - Graduate Center</v>
          </cell>
          <cell r="I5881" t="str">
            <v>New York</v>
          </cell>
          <cell r="J5881" t="str">
            <v>USA</v>
          </cell>
          <cell r="K5881">
            <v>2</v>
          </cell>
          <cell r="L5881" t="str">
            <v>Institute</v>
          </cell>
          <cell r="M5881">
            <v>8</v>
          </cell>
          <cell r="N5881" t="str">
            <v>CARN-1</v>
          </cell>
          <cell r="O5881" t="str">
            <v/>
          </cell>
          <cell r="P5881" t="str">
            <v/>
          </cell>
          <cell r="Q5881">
            <v>50</v>
          </cell>
          <cell r="R5881" t="str">
            <v>Année Philologique</v>
          </cell>
          <cell r="S5881" t="str">
            <v/>
          </cell>
        </row>
        <row r="5882">
          <cell r="E5882">
            <v>6314</v>
          </cell>
          <cell r="F5882" t="str">
            <v>Logins</v>
          </cell>
          <cell r="G5882" t="str">
            <v>201903</v>
          </cell>
          <cell r="H5882" t="str">
            <v>City University of New York (CUNY) - Graduate Center</v>
          </cell>
          <cell r="I5882" t="str">
            <v>New York</v>
          </cell>
          <cell r="J5882" t="str">
            <v>USA</v>
          </cell>
          <cell r="K5882">
            <v>2</v>
          </cell>
          <cell r="L5882" t="str">
            <v>Institute</v>
          </cell>
          <cell r="M5882">
            <v>8</v>
          </cell>
          <cell r="N5882" t="str">
            <v>CARN-1</v>
          </cell>
          <cell r="O5882" t="str">
            <v/>
          </cell>
          <cell r="P5882" t="str">
            <v/>
          </cell>
          <cell r="Q5882">
            <v>50</v>
          </cell>
          <cell r="R5882" t="str">
            <v>Année Philologique</v>
          </cell>
          <cell r="S5882" t="str">
            <v/>
          </cell>
        </row>
        <row r="5883">
          <cell r="E5883">
            <v>6314</v>
          </cell>
          <cell r="F5883" t="str">
            <v>Logins</v>
          </cell>
          <cell r="G5883" t="str">
            <v>201904</v>
          </cell>
          <cell r="H5883" t="str">
            <v>City University of New York (CUNY) - Graduate Center</v>
          </cell>
          <cell r="I5883" t="str">
            <v>New York</v>
          </cell>
          <cell r="J5883" t="str">
            <v>USA</v>
          </cell>
          <cell r="K5883">
            <v>2</v>
          </cell>
          <cell r="L5883" t="str">
            <v>Institute</v>
          </cell>
          <cell r="M5883">
            <v>8</v>
          </cell>
          <cell r="N5883" t="str">
            <v>CARN-1</v>
          </cell>
          <cell r="O5883" t="str">
            <v/>
          </cell>
          <cell r="P5883" t="str">
            <v/>
          </cell>
          <cell r="Q5883">
            <v>50</v>
          </cell>
          <cell r="R5883" t="str">
            <v>Année Philologique</v>
          </cell>
          <cell r="S5883" t="str">
            <v/>
          </cell>
        </row>
        <row r="5884">
          <cell r="E5884">
            <v>6314</v>
          </cell>
          <cell r="F5884" t="str">
            <v>Logins</v>
          </cell>
          <cell r="G5884" t="str">
            <v>201905</v>
          </cell>
          <cell r="H5884" t="str">
            <v>City University of New York (CUNY) - Graduate Center</v>
          </cell>
          <cell r="I5884" t="str">
            <v>New York</v>
          </cell>
          <cell r="J5884" t="str">
            <v>USA</v>
          </cell>
          <cell r="K5884">
            <v>2</v>
          </cell>
          <cell r="L5884" t="str">
            <v>Institute</v>
          </cell>
          <cell r="M5884">
            <v>8</v>
          </cell>
          <cell r="N5884" t="str">
            <v>CARN-1</v>
          </cell>
          <cell r="O5884" t="str">
            <v/>
          </cell>
          <cell r="P5884" t="str">
            <v/>
          </cell>
          <cell r="Q5884">
            <v>50</v>
          </cell>
          <cell r="R5884" t="str">
            <v>Année Philologique</v>
          </cell>
          <cell r="S5884" t="str">
            <v/>
          </cell>
        </row>
        <row r="5885">
          <cell r="E5885">
            <v>6314</v>
          </cell>
          <cell r="F5885" t="str">
            <v>Logins</v>
          </cell>
          <cell r="G5885" t="str">
            <v>201906</v>
          </cell>
          <cell r="H5885" t="str">
            <v>City University of New York (CUNY) - Graduate Center</v>
          </cell>
          <cell r="I5885" t="str">
            <v>New York</v>
          </cell>
          <cell r="J5885" t="str">
            <v>USA</v>
          </cell>
          <cell r="K5885">
            <v>2</v>
          </cell>
          <cell r="L5885" t="str">
            <v>Institute</v>
          </cell>
          <cell r="M5885">
            <v>8</v>
          </cell>
          <cell r="N5885" t="str">
            <v>CARN-1</v>
          </cell>
          <cell r="O5885" t="str">
            <v/>
          </cell>
          <cell r="P5885" t="str">
            <v/>
          </cell>
          <cell r="Q5885">
            <v>50</v>
          </cell>
          <cell r="R5885" t="str">
            <v>Année Philologique</v>
          </cell>
          <cell r="S5885" t="str">
            <v/>
          </cell>
        </row>
        <row r="5886">
          <cell r="E5886">
            <v>6314</v>
          </cell>
          <cell r="F5886" t="str">
            <v>Logins</v>
          </cell>
          <cell r="G5886" t="str">
            <v>201907</v>
          </cell>
          <cell r="H5886" t="str">
            <v>City University of New York (CUNY) - Graduate Center</v>
          </cell>
          <cell r="I5886" t="str">
            <v>New York</v>
          </cell>
          <cell r="J5886" t="str">
            <v>USA</v>
          </cell>
          <cell r="K5886">
            <v>2</v>
          </cell>
          <cell r="L5886" t="str">
            <v>Institute</v>
          </cell>
          <cell r="M5886">
            <v>8</v>
          </cell>
          <cell r="N5886" t="str">
            <v>CARN-1</v>
          </cell>
          <cell r="O5886" t="str">
            <v/>
          </cell>
          <cell r="P5886" t="str">
            <v/>
          </cell>
          <cell r="Q5886">
            <v>50</v>
          </cell>
          <cell r="R5886" t="str">
            <v>Année Philologique</v>
          </cell>
          <cell r="S5886" t="str">
            <v/>
          </cell>
        </row>
        <row r="5887">
          <cell r="E5887">
            <v>6314</v>
          </cell>
          <cell r="F5887" t="str">
            <v>Logins</v>
          </cell>
          <cell r="G5887" t="str">
            <v>201908</v>
          </cell>
          <cell r="H5887" t="str">
            <v>City University of New York (CUNY) - Graduate Center</v>
          </cell>
          <cell r="I5887" t="str">
            <v>New York</v>
          </cell>
          <cell r="J5887" t="str">
            <v>USA</v>
          </cell>
          <cell r="K5887">
            <v>2</v>
          </cell>
          <cell r="L5887" t="str">
            <v>Institute</v>
          </cell>
          <cell r="M5887">
            <v>8</v>
          </cell>
          <cell r="N5887" t="str">
            <v>CARN-1</v>
          </cell>
          <cell r="O5887" t="str">
            <v/>
          </cell>
          <cell r="P5887" t="str">
            <v/>
          </cell>
          <cell r="Q5887">
            <v>50</v>
          </cell>
          <cell r="R5887" t="str">
            <v>Année Philologique</v>
          </cell>
          <cell r="S5887" t="str">
            <v/>
          </cell>
        </row>
        <row r="5888">
          <cell r="E5888">
            <v>6314</v>
          </cell>
          <cell r="F5888" t="str">
            <v>Logins</v>
          </cell>
          <cell r="G5888" t="str">
            <v>201909</v>
          </cell>
          <cell r="H5888" t="str">
            <v>City University of New York (CUNY) - Graduate Center</v>
          </cell>
          <cell r="I5888" t="str">
            <v>New York</v>
          </cell>
          <cell r="J5888" t="str">
            <v>USA</v>
          </cell>
          <cell r="K5888">
            <v>2</v>
          </cell>
          <cell r="L5888" t="str">
            <v>Institute</v>
          </cell>
          <cell r="M5888">
            <v>8</v>
          </cell>
          <cell r="N5888" t="str">
            <v>CARN-1</v>
          </cell>
          <cell r="O5888" t="str">
            <v/>
          </cell>
          <cell r="P5888" t="str">
            <v/>
          </cell>
          <cell r="Q5888">
            <v>50</v>
          </cell>
          <cell r="R5888" t="str">
            <v>Année Philologique</v>
          </cell>
          <cell r="S5888" t="str">
            <v/>
          </cell>
        </row>
        <row r="5889">
          <cell r="E5889">
            <v>6314</v>
          </cell>
          <cell r="F5889" t="str">
            <v>Logins</v>
          </cell>
          <cell r="G5889" t="str">
            <v>201910</v>
          </cell>
          <cell r="H5889" t="str">
            <v>City University of New York (CUNY) - Graduate Center</v>
          </cell>
          <cell r="I5889" t="str">
            <v>New York</v>
          </cell>
          <cell r="J5889" t="str">
            <v>USA</v>
          </cell>
          <cell r="K5889">
            <v>2</v>
          </cell>
          <cell r="L5889" t="str">
            <v>Institute</v>
          </cell>
          <cell r="M5889">
            <v>8</v>
          </cell>
          <cell r="N5889" t="str">
            <v>CARN-1</v>
          </cell>
          <cell r="O5889" t="str">
            <v/>
          </cell>
          <cell r="P5889" t="str">
            <v/>
          </cell>
          <cell r="Q5889">
            <v>50</v>
          </cell>
          <cell r="R5889" t="str">
            <v>Année Philologique</v>
          </cell>
          <cell r="S5889" t="str">
            <v/>
          </cell>
        </row>
        <row r="5890">
          <cell r="E5890">
            <v>6314</v>
          </cell>
          <cell r="F5890" t="str">
            <v>Logins</v>
          </cell>
          <cell r="G5890" t="str">
            <v>201911</v>
          </cell>
          <cell r="H5890" t="str">
            <v>City University of New York (CUNY) - Graduate Center</v>
          </cell>
          <cell r="I5890" t="str">
            <v>New York</v>
          </cell>
          <cell r="J5890" t="str">
            <v>USA</v>
          </cell>
          <cell r="K5890">
            <v>2</v>
          </cell>
          <cell r="L5890" t="str">
            <v>Institute</v>
          </cell>
          <cell r="M5890">
            <v>8</v>
          </cell>
          <cell r="N5890" t="str">
            <v>CARN-1</v>
          </cell>
          <cell r="O5890" t="str">
            <v/>
          </cell>
          <cell r="P5890" t="str">
            <v/>
          </cell>
          <cell r="Q5890">
            <v>50</v>
          </cell>
          <cell r="R5890" t="str">
            <v>Année Philologique</v>
          </cell>
          <cell r="S5890" t="str">
            <v/>
          </cell>
        </row>
        <row r="5891">
          <cell r="E5891">
            <v>6314</v>
          </cell>
          <cell r="F5891" t="str">
            <v>Logins</v>
          </cell>
          <cell r="G5891" t="str">
            <v>201912</v>
          </cell>
          <cell r="H5891" t="str">
            <v>City University of New York (CUNY) - Graduate Center</v>
          </cell>
          <cell r="I5891" t="str">
            <v>New York</v>
          </cell>
          <cell r="J5891" t="str">
            <v>USA</v>
          </cell>
          <cell r="K5891">
            <v>2</v>
          </cell>
          <cell r="L5891" t="str">
            <v>Institute</v>
          </cell>
          <cell r="M5891">
            <v>8</v>
          </cell>
          <cell r="N5891" t="str">
            <v>CARN-1</v>
          </cell>
          <cell r="O5891" t="str">
            <v/>
          </cell>
          <cell r="P5891" t="str">
            <v/>
          </cell>
          <cell r="Q5891">
            <v>50</v>
          </cell>
          <cell r="R5891" t="str">
            <v>Année Philologique</v>
          </cell>
          <cell r="S5891" t="str">
            <v/>
          </cell>
        </row>
        <row r="5892">
          <cell r="E5892">
            <v>6315</v>
          </cell>
          <cell r="F5892" t="str">
            <v>Logins</v>
          </cell>
          <cell r="G5892" t="str">
            <v>201901</v>
          </cell>
          <cell r="H5892" t="str">
            <v>Maria Greca Di Manna</v>
          </cell>
          <cell r="I5892" t="str">
            <v>Roma</v>
          </cell>
          <cell r="J5892" t="str">
            <v>Italy</v>
          </cell>
          <cell r="K5892">
            <v>4</v>
          </cell>
          <cell r="L5892" t="str">
            <v>Private</v>
          </cell>
          <cell r="M5892">
            <v>5</v>
          </cell>
          <cell r="N5892" t="str">
            <v>Individual</v>
          </cell>
          <cell r="O5892" t="str">
            <v/>
          </cell>
          <cell r="P5892" t="str">
            <v/>
          </cell>
          <cell r="Q5892">
            <v>1</v>
          </cell>
          <cell r="R5892" t="str">
            <v>Année Philologique</v>
          </cell>
          <cell r="S5892" t="str">
            <v/>
          </cell>
        </row>
        <row r="5893">
          <cell r="E5893">
            <v>6315</v>
          </cell>
          <cell r="F5893" t="str">
            <v>Logins</v>
          </cell>
          <cell r="G5893" t="str">
            <v>201902</v>
          </cell>
          <cell r="H5893" t="str">
            <v>Maria Greca Di Manna</v>
          </cell>
          <cell r="I5893" t="str">
            <v>Roma</v>
          </cell>
          <cell r="J5893" t="str">
            <v>Italy</v>
          </cell>
          <cell r="K5893">
            <v>4</v>
          </cell>
          <cell r="L5893" t="str">
            <v>Private</v>
          </cell>
          <cell r="M5893">
            <v>5</v>
          </cell>
          <cell r="N5893" t="str">
            <v>Individual</v>
          </cell>
          <cell r="O5893" t="str">
            <v/>
          </cell>
          <cell r="P5893" t="str">
            <v/>
          </cell>
          <cell r="Q5893">
            <v>1</v>
          </cell>
          <cell r="R5893" t="str">
            <v>Année Philologique</v>
          </cell>
          <cell r="S5893" t="str">
            <v/>
          </cell>
        </row>
        <row r="5894">
          <cell r="E5894">
            <v>6315</v>
          </cell>
          <cell r="F5894" t="str">
            <v>Logins</v>
          </cell>
          <cell r="G5894" t="str">
            <v>201904</v>
          </cell>
          <cell r="H5894" t="str">
            <v>Maria Greca Di Manna</v>
          </cell>
          <cell r="I5894" t="str">
            <v>Roma</v>
          </cell>
          <cell r="J5894" t="str">
            <v>Italy</v>
          </cell>
          <cell r="K5894">
            <v>4</v>
          </cell>
          <cell r="L5894" t="str">
            <v>Private</v>
          </cell>
          <cell r="M5894">
            <v>5</v>
          </cell>
          <cell r="N5894" t="str">
            <v>Individual</v>
          </cell>
          <cell r="O5894" t="str">
            <v/>
          </cell>
          <cell r="P5894" t="str">
            <v/>
          </cell>
          <cell r="Q5894">
            <v>1</v>
          </cell>
          <cell r="R5894" t="str">
            <v>Année Philologique</v>
          </cell>
          <cell r="S5894" t="str">
            <v/>
          </cell>
        </row>
        <row r="5895">
          <cell r="E5895">
            <v>6316</v>
          </cell>
          <cell r="F5895" t="str">
            <v>Logins</v>
          </cell>
          <cell r="G5895" t="str">
            <v>201901</v>
          </cell>
          <cell r="H5895" t="str">
            <v>Marcin Kurpios</v>
          </cell>
          <cell r="I5895" t="str">
            <v>Wroclaw</v>
          </cell>
          <cell r="J5895" t="str">
            <v>Poland</v>
          </cell>
          <cell r="K5895">
            <v>4</v>
          </cell>
          <cell r="L5895" t="str">
            <v>Private</v>
          </cell>
          <cell r="M5895">
            <v>5</v>
          </cell>
          <cell r="N5895" t="str">
            <v>Individual</v>
          </cell>
          <cell r="O5895" t="str">
            <v/>
          </cell>
          <cell r="P5895" t="str">
            <v/>
          </cell>
          <cell r="Q5895">
            <v>1</v>
          </cell>
          <cell r="R5895" t="str">
            <v>Année Philologique</v>
          </cell>
          <cell r="S5895" t="str">
            <v/>
          </cell>
        </row>
        <row r="5896">
          <cell r="E5896">
            <v>6316</v>
          </cell>
          <cell r="F5896" t="str">
            <v>Logins</v>
          </cell>
          <cell r="G5896" t="str">
            <v>201903</v>
          </cell>
          <cell r="H5896" t="str">
            <v>Marcin Kurpios</v>
          </cell>
          <cell r="I5896" t="str">
            <v>Wroclaw</v>
          </cell>
          <cell r="J5896" t="str">
            <v>Poland</v>
          </cell>
          <cell r="K5896">
            <v>4</v>
          </cell>
          <cell r="L5896" t="str">
            <v>Private</v>
          </cell>
          <cell r="M5896">
            <v>5</v>
          </cell>
          <cell r="N5896" t="str">
            <v>Individual</v>
          </cell>
          <cell r="O5896" t="str">
            <v/>
          </cell>
          <cell r="P5896" t="str">
            <v/>
          </cell>
          <cell r="Q5896">
            <v>1</v>
          </cell>
          <cell r="R5896" t="str">
            <v>Année Philologique</v>
          </cell>
          <cell r="S5896" t="str">
            <v/>
          </cell>
        </row>
        <row r="5897">
          <cell r="E5897">
            <v>6316</v>
          </cell>
          <cell r="F5897" t="str">
            <v>Logins</v>
          </cell>
          <cell r="G5897" t="str">
            <v>201904</v>
          </cell>
          <cell r="H5897" t="str">
            <v>Marcin Kurpios</v>
          </cell>
          <cell r="I5897" t="str">
            <v>Wroclaw</v>
          </cell>
          <cell r="J5897" t="str">
            <v>Poland</v>
          </cell>
          <cell r="K5897">
            <v>4</v>
          </cell>
          <cell r="L5897" t="str">
            <v>Private</v>
          </cell>
          <cell r="M5897">
            <v>5</v>
          </cell>
          <cell r="N5897" t="str">
            <v>Individual</v>
          </cell>
          <cell r="O5897" t="str">
            <v/>
          </cell>
          <cell r="P5897" t="str">
            <v/>
          </cell>
          <cell r="Q5897">
            <v>1</v>
          </cell>
          <cell r="R5897" t="str">
            <v>Année Philologique</v>
          </cell>
          <cell r="S5897" t="str">
            <v/>
          </cell>
        </row>
        <row r="5898">
          <cell r="E5898">
            <v>6316</v>
          </cell>
          <cell r="F5898" t="str">
            <v>Logins</v>
          </cell>
          <cell r="G5898" t="str">
            <v>201905</v>
          </cell>
          <cell r="H5898" t="str">
            <v>Marcin Kurpios</v>
          </cell>
          <cell r="I5898" t="str">
            <v>Wroclaw</v>
          </cell>
          <cell r="J5898" t="str">
            <v>Poland</v>
          </cell>
          <cell r="K5898">
            <v>4</v>
          </cell>
          <cell r="L5898" t="str">
            <v>Private</v>
          </cell>
          <cell r="M5898">
            <v>5</v>
          </cell>
          <cell r="N5898" t="str">
            <v>Individual</v>
          </cell>
          <cell r="O5898" t="str">
            <v/>
          </cell>
          <cell r="P5898" t="str">
            <v/>
          </cell>
          <cell r="Q5898">
            <v>1</v>
          </cell>
          <cell r="R5898" t="str">
            <v>Année Philologique</v>
          </cell>
          <cell r="S5898" t="str">
            <v/>
          </cell>
        </row>
        <row r="5899">
          <cell r="E5899">
            <v>6316</v>
          </cell>
          <cell r="F5899" t="str">
            <v>Logins</v>
          </cell>
          <cell r="G5899" t="str">
            <v>201906</v>
          </cell>
          <cell r="H5899" t="str">
            <v>Marcin Kurpios</v>
          </cell>
          <cell r="I5899" t="str">
            <v>Wroclaw</v>
          </cell>
          <cell r="J5899" t="str">
            <v>Poland</v>
          </cell>
          <cell r="K5899">
            <v>4</v>
          </cell>
          <cell r="L5899" t="str">
            <v>Private</v>
          </cell>
          <cell r="M5899">
            <v>5</v>
          </cell>
          <cell r="N5899" t="str">
            <v>Individual</v>
          </cell>
          <cell r="O5899" t="str">
            <v/>
          </cell>
          <cell r="P5899" t="str">
            <v/>
          </cell>
          <cell r="Q5899">
            <v>1</v>
          </cell>
          <cell r="R5899" t="str">
            <v>Année Philologique</v>
          </cell>
          <cell r="S5899" t="str">
            <v/>
          </cell>
        </row>
        <row r="5900">
          <cell r="E5900">
            <v>6316</v>
          </cell>
          <cell r="F5900" t="str">
            <v>Logins</v>
          </cell>
          <cell r="G5900" t="str">
            <v>201907</v>
          </cell>
          <cell r="H5900" t="str">
            <v>Marcin Kurpios</v>
          </cell>
          <cell r="I5900" t="str">
            <v>Wroclaw</v>
          </cell>
          <cell r="J5900" t="str">
            <v>Poland</v>
          </cell>
          <cell r="K5900">
            <v>4</v>
          </cell>
          <cell r="L5900" t="str">
            <v>Private</v>
          </cell>
          <cell r="M5900">
            <v>5</v>
          </cell>
          <cell r="N5900" t="str">
            <v>Individual</v>
          </cell>
          <cell r="O5900" t="str">
            <v/>
          </cell>
          <cell r="P5900" t="str">
            <v/>
          </cell>
          <cell r="Q5900">
            <v>1</v>
          </cell>
          <cell r="R5900" t="str">
            <v>Année Philologique</v>
          </cell>
          <cell r="S5900" t="str">
            <v/>
          </cell>
        </row>
        <row r="5901">
          <cell r="E5901">
            <v>6316</v>
          </cell>
          <cell r="F5901" t="str">
            <v>Logins</v>
          </cell>
          <cell r="G5901" t="str">
            <v>201908</v>
          </cell>
          <cell r="H5901" t="str">
            <v>Marcin Kurpios</v>
          </cell>
          <cell r="I5901" t="str">
            <v>Wroclaw</v>
          </cell>
          <cell r="J5901" t="str">
            <v>Poland</v>
          </cell>
          <cell r="K5901">
            <v>4</v>
          </cell>
          <cell r="L5901" t="str">
            <v>Private</v>
          </cell>
          <cell r="M5901">
            <v>5</v>
          </cell>
          <cell r="N5901" t="str">
            <v>Individual</v>
          </cell>
          <cell r="O5901" t="str">
            <v/>
          </cell>
          <cell r="P5901" t="str">
            <v/>
          </cell>
          <cell r="Q5901">
            <v>1</v>
          </cell>
          <cell r="R5901" t="str">
            <v>Année Philologique</v>
          </cell>
          <cell r="S5901" t="str">
            <v/>
          </cell>
        </row>
        <row r="5902">
          <cell r="E5902">
            <v>6316</v>
          </cell>
          <cell r="F5902" t="str">
            <v>Logins</v>
          </cell>
          <cell r="G5902" t="str">
            <v>201909</v>
          </cell>
          <cell r="H5902" t="str">
            <v>Marcin Kurpios</v>
          </cell>
          <cell r="I5902" t="str">
            <v>Wroclaw</v>
          </cell>
          <cell r="J5902" t="str">
            <v>Poland</v>
          </cell>
          <cell r="K5902">
            <v>4</v>
          </cell>
          <cell r="L5902" t="str">
            <v>Private</v>
          </cell>
          <cell r="M5902">
            <v>5</v>
          </cell>
          <cell r="N5902" t="str">
            <v>Individual</v>
          </cell>
          <cell r="O5902" t="str">
            <v/>
          </cell>
          <cell r="P5902" t="str">
            <v/>
          </cell>
          <cell r="Q5902">
            <v>1</v>
          </cell>
          <cell r="R5902" t="str">
            <v>Année Philologique</v>
          </cell>
          <cell r="S5902" t="str">
            <v/>
          </cell>
        </row>
        <row r="5903">
          <cell r="E5903">
            <v>6316</v>
          </cell>
          <cell r="F5903" t="str">
            <v>Logins</v>
          </cell>
          <cell r="G5903" t="str">
            <v>201911</v>
          </cell>
          <cell r="H5903" t="str">
            <v>Marcin Kurpios</v>
          </cell>
          <cell r="I5903" t="str">
            <v>Wroclaw</v>
          </cell>
          <cell r="J5903" t="str">
            <v>Poland</v>
          </cell>
          <cell r="K5903">
            <v>4</v>
          </cell>
          <cell r="L5903" t="str">
            <v>Private</v>
          </cell>
          <cell r="M5903">
            <v>5</v>
          </cell>
          <cell r="N5903" t="str">
            <v>Individual</v>
          </cell>
          <cell r="O5903" t="str">
            <v/>
          </cell>
          <cell r="P5903" t="str">
            <v/>
          </cell>
          <cell r="Q5903">
            <v>1</v>
          </cell>
          <cell r="R5903" t="str">
            <v>Année Philologique</v>
          </cell>
          <cell r="S5903" t="str">
            <v/>
          </cell>
        </row>
        <row r="5904">
          <cell r="E5904">
            <v>6316</v>
          </cell>
          <cell r="F5904" t="str">
            <v>Logins</v>
          </cell>
          <cell r="G5904" t="str">
            <v>201912</v>
          </cell>
          <cell r="H5904" t="str">
            <v>Marcin Kurpios</v>
          </cell>
          <cell r="I5904" t="str">
            <v>Wroclaw</v>
          </cell>
          <cell r="J5904" t="str">
            <v>Poland</v>
          </cell>
          <cell r="K5904">
            <v>4</v>
          </cell>
          <cell r="L5904" t="str">
            <v>Private</v>
          </cell>
          <cell r="M5904">
            <v>5</v>
          </cell>
          <cell r="N5904" t="str">
            <v>Individual</v>
          </cell>
          <cell r="O5904" t="str">
            <v/>
          </cell>
          <cell r="P5904" t="str">
            <v/>
          </cell>
          <cell r="Q5904">
            <v>1</v>
          </cell>
          <cell r="R5904" t="str">
            <v>Année Philologique</v>
          </cell>
          <cell r="S5904" t="str">
            <v/>
          </cell>
        </row>
        <row r="5905">
          <cell r="E5905">
            <v>6317</v>
          </cell>
          <cell r="F5905" t="str">
            <v>Logins</v>
          </cell>
          <cell r="G5905" t="str">
            <v>201901</v>
          </cell>
          <cell r="H5905" t="str">
            <v>Kent State University</v>
          </cell>
          <cell r="I5905" t="str">
            <v>Kent</v>
          </cell>
          <cell r="J5905" t="str">
            <v>USA</v>
          </cell>
          <cell r="K5905">
            <v>2</v>
          </cell>
          <cell r="L5905" t="str">
            <v>Institute</v>
          </cell>
          <cell r="M5905">
            <v>8</v>
          </cell>
          <cell r="N5905" t="str">
            <v>CARN-1</v>
          </cell>
          <cell r="O5905" t="str">
            <v/>
          </cell>
          <cell r="P5905" t="str">
            <v/>
          </cell>
          <cell r="Q5905">
            <v>40</v>
          </cell>
          <cell r="R5905" t="str">
            <v>Année Philologique</v>
          </cell>
          <cell r="S5905" t="str">
            <v/>
          </cell>
        </row>
        <row r="5906">
          <cell r="E5906">
            <v>6317</v>
          </cell>
          <cell r="F5906" t="str">
            <v>Logins</v>
          </cell>
          <cell r="G5906" t="str">
            <v>201902</v>
          </cell>
          <cell r="H5906" t="str">
            <v>Kent State University</v>
          </cell>
          <cell r="I5906" t="str">
            <v>Kent</v>
          </cell>
          <cell r="J5906" t="str">
            <v>USA</v>
          </cell>
          <cell r="K5906">
            <v>2</v>
          </cell>
          <cell r="L5906" t="str">
            <v>Institute</v>
          </cell>
          <cell r="M5906">
            <v>8</v>
          </cell>
          <cell r="N5906" t="str">
            <v>CARN-1</v>
          </cell>
          <cell r="O5906" t="str">
            <v/>
          </cell>
          <cell r="P5906" t="str">
            <v/>
          </cell>
          <cell r="Q5906">
            <v>40</v>
          </cell>
          <cell r="R5906" t="str">
            <v>Année Philologique</v>
          </cell>
          <cell r="S5906" t="str">
            <v/>
          </cell>
        </row>
        <row r="5907">
          <cell r="E5907">
            <v>6317</v>
          </cell>
          <cell r="F5907" t="str">
            <v>Logins</v>
          </cell>
          <cell r="G5907" t="str">
            <v>201903</v>
          </cell>
          <cell r="H5907" t="str">
            <v>Kent State University</v>
          </cell>
          <cell r="I5907" t="str">
            <v>Kent</v>
          </cell>
          <cell r="J5907" t="str">
            <v>USA</v>
          </cell>
          <cell r="K5907">
            <v>2</v>
          </cell>
          <cell r="L5907" t="str">
            <v>Institute</v>
          </cell>
          <cell r="M5907">
            <v>8</v>
          </cell>
          <cell r="N5907" t="str">
            <v>CARN-1</v>
          </cell>
          <cell r="O5907" t="str">
            <v/>
          </cell>
          <cell r="P5907" t="str">
            <v/>
          </cell>
          <cell r="Q5907">
            <v>40</v>
          </cell>
          <cell r="R5907" t="str">
            <v>Année Philologique</v>
          </cell>
          <cell r="S5907" t="str">
            <v/>
          </cell>
        </row>
        <row r="5908">
          <cell r="E5908">
            <v>6317</v>
          </cell>
          <cell r="F5908" t="str">
            <v>Logins</v>
          </cell>
          <cell r="G5908" t="str">
            <v>201904</v>
          </cell>
          <cell r="H5908" t="str">
            <v>Kent State University</v>
          </cell>
          <cell r="I5908" t="str">
            <v>Kent</v>
          </cell>
          <cell r="J5908" t="str">
            <v>USA</v>
          </cell>
          <cell r="K5908">
            <v>2</v>
          </cell>
          <cell r="L5908" t="str">
            <v>Institute</v>
          </cell>
          <cell r="M5908">
            <v>8</v>
          </cell>
          <cell r="N5908" t="str">
            <v>CARN-1</v>
          </cell>
          <cell r="O5908" t="str">
            <v/>
          </cell>
          <cell r="P5908" t="str">
            <v/>
          </cell>
          <cell r="Q5908">
            <v>40</v>
          </cell>
          <cell r="R5908" t="str">
            <v>Année Philologique</v>
          </cell>
          <cell r="S5908" t="str">
            <v/>
          </cell>
        </row>
        <row r="5909">
          <cell r="E5909">
            <v>6317</v>
          </cell>
          <cell r="F5909" t="str">
            <v>Logins</v>
          </cell>
          <cell r="G5909" t="str">
            <v>201905</v>
          </cell>
          <cell r="H5909" t="str">
            <v>Kent State University</v>
          </cell>
          <cell r="I5909" t="str">
            <v>Kent</v>
          </cell>
          <cell r="J5909" t="str">
            <v>USA</v>
          </cell>
          <cell r="K5909">
            <v>2</v>
          </cell>
          <cell r="L5909" t="str">
            <v>Institute</v>
          </cell>
          <cell r="M5909">
            <v>8</v>
          </cell>
          <cell r="N5909" t="str">
            <v>CARN-1</v>
          </cell>
          <cell r="O5909" t="str">
            <v/>
          </cell>
          <cell r="P5909" t="str">
            <v/>
          </cell>
          <cell r="Q5909">
            <v>40</v>
          </cell>
          <cell r="R5909" t="str">
            <v>Année Philologique</v>
          </cell>
          <cell r="S5909" t="str">
            <v/>
          </cell>
        </row>
        <row r="5910">
          <cell r="E5910">
            <v>6317</v>
          </cell>
          <cell r="F5910" t="str">
            <v>Logins</v>
          </cell>
          <cell r="G5910" t="str">
            <v>201906</v>
          </cell>
          <cell r="H5910" t="str">
            <v>Kent State University</v>
          </cell>
          <cell r="I5910" t="str">
            <v>Kent</v>
          </cell>
          <cell r="J5910" t="str">
            <v>USA</v>
          </cell>
          <cell r="K5910">
            <v>2</v>
          </cell>
          <cell r="L5910" t="str">
            <v>Institute</v>
          </cell>
          <cell r="M5910">
            <v>8</v>
          </cell>
          <cell r="N5910" t="str">
            <v>CARN-1</v>
          </cell>
          <cell r="O5910" t="str">
            <v/>
          </cell>
          <cell r="P5910" t="str">
            <v/>
          </cell>
          <cell r="Q5910">
            <v>40</v>
          </cell>
          <cell r="R5910" t="str">
            <v>Année Philologique</v>
          </cell>
          <cell r="S5910" t="str">
            <v/>
          </cell>
        </row>
        <row r="5911">
          <cell r="E5911">
            <v>6317</v>
          </cell>
          <cell r="F5911" t="str">
            <v>Logins</v>
          </cell>
          <cell r="G5911" t="str">
            <v>201907</v>
          </cell>
          <cell r="H5911" t="str">
            <v>Kent State University</v>
          </cell>
          <cell r="I5911" t="str">
            <v>Kent</v>
          </cell>
          <cell r="J5911" t="str">
            <v>USA</v>
          </cell>
          <cell r="K5911">
            <v>2</v>
          </cell>
          <cell r="L5911" t="str">
            <v>Institute</v>
          </cell>
          <cell r="M5911">
            <v>8</v>
          </cell>
          <cell r="N5911" t="str">
            <v>CARN-1</v>
          </cell>
          <cell r="O5911" t="str">
            <v/>
          </cell>
          <cell r="P5911" t="str">
            <v/>
          </cell>
          <cell r="Q5911">
            <v>40</v>
          </cell>
          <cell r="R5911" t="str">
            <v>Année Philologique</v>
          </cell>
          <cell r="S5911" t="str">
            <v/>
          </cell>
        </row>
        <row r="5912">
          <cell r="E5912">
            <v>6317</v>
          </cell>
          <cell r="F5912" t="str">
            <v>Logins</v>
          </cell>
          <cell r="G5912" t="str">
            <v>201908</v>
          </cell>
          <cell r="H5912" t="str">
            <v>Kent State University</v>
          </cell>
          <cell r="I5912" t="str">
            <v>Kent</v>
          </cell>
          <cell r="J5912" t="str">
            <v>USA</v>
          </cell>
          <cell r="K5912">
            <v>2</v>
          </cell>
          <cell r="L5912" t="str">
            <v>Institute</v>
          </cell>
          <cell r="M5912">
            <v>8</v>
          </cell>
          <cell r="N5912" t="str">
            <v>CARN-1</v>
          </cell>
          <cell r="O5912" t="str">
            <v/>
          </cell>
          <cell r="P5912" t="str">
            <v/>
          </cell>
          <cell r="Q5912">
            <v>40</v>
          </cell>
          <cell r="R5912" t="str">
            <v>Année Philologique</v>
          </cell>
          <cell r="S5912" t="str">
            <v/>
          </cell>
        </row>
        <row r="5913">
          <cell r="E5913">
            <v>6317</v>
          </cell>
          <cell r="F5913" t="str">
            <v>Logins</v>
          </cell>
          <cell r="G5913" t="str">
            <v>201909</v>
          </cell>
          <cell r="H5913" t="str">
            <v>Kent State University</v>
          </cell>
          <cell r="I5913" t="str">
            <v>Kent</v>
          </cell>
          <cell r="J5913" t="str">
            <v>USA</v>
          </cell>
          <cell r="K5913">
            <v>2</v>
          </cell>
          <cell r="L5913" t="str">
            <v>Institute</v>
          </cell>
          <cell r="M5913">
            <v>8</v>
          </cell>
          <cell r="N5913" t="str">
            <v>CARN-1</v>
          </cell>
          <cell r="O5913" t="str">
            <v/>
          </cell>
          <cell r="P5913" t="str">
            <v/>
          </cell>
          <cell r="Q5913">
            <v>40</v>
          </cell>
          <cell r="R5913" t="str">
            <v>Année Philologique</v>
          </cell>
          <cell r="S5913" t="str">
            <v/>
          </cell>
        </row>
        <row r="5914">
          <cell r="E5914">
            <v>6317</v>
          </cell>
          <cell r="F5914" t="str">
            <v>Logins</v>
          </cell>
          <cell r="G5914" t="str">
            <v>201910</v>
          </cell>
          <cell r="H5914" t="str">
            <v>Kent State University</v>
          </cell>
          <cell r="I5914" t="str">
            <v>Kent</v>
          </cell>
          <cell r="J5914" t="str">
            <v>USA</v>
          </cell>
          <cell r="K5914">
            <v>2</v>
          </cell>
          <cell r="L5914" t="str">
            <v>Institute</v>
          </cell>
          <cell r="M5914">
            <v>8</v>
          </cell>
          <cell r="N5914" t="str">
            <v>CARN-1</v>
          </cell>
          <cell r="O5914" t="str">
            <v/>
          </cell>
          <cell r="P5914" t="str">
            <v/>
          </cell>
          <cell r="Q5914">
            <v>40</v>
          </cell>
          <cell r="R5914" t="str">
            <v>Année Philologique</v>
          </cell>
          <cell r="S5914" t="str">
            <v/>
          </cell>
        </row>
        <row r="5915">
          <cell r="E5915">
            <v>6317</v>
          </cell>
          <cell r="F5915" t="str">
            <v>Logins</v>
          </cell>
          <cell r="G5915" t="str">
            <v>201911</v>
          </cell>
          <cell r="H5915" t="str">
            <v>Kent State University</v>
          </cell>
          <cell r="I5915" t="str">
            <v>Kent</v>
          </cell>
          <cell r="J5915" t="str">
            <v>USA</v>
          </cell>
          <cell r="K5915">
            <v>2</v>
          </cell>
          <cell r="L5915" t="str">
            <v>Institute</v>
          </cell>
          <cell r="M5915">
            <v>8</v>
          </cell>
          <cell r="N5915" t="str">
            <v>CARN-1</v>
          </cell>
          <cell r="O5915" t="str">
            <v/>
          </cell>
          <cell r="P5915" t="str">
            <v/>
          </cell>
          <cell r="Q5915">
            <v>40</v>
          </cell>
          <cell r="R5915" t="str">
            <v>Année Philologique</v>
          </cell>
          <cell r="S5915" t="str">
            <v/>
          </cell>
        </row>
        <row r="5916">
          <cell r="E5916">
            <v>6317</v>
          </cell>
          <cell r="F5916" t="str">
            <v>Logins</v>
          </cell>
          <cell r="G5916" t="str">
            <v>201912</v>
          </cell>
          <cell r="H5916" t="str">
            <v>Kent State University</v>
          </cell>
          <cell r="I5916" t="str">
            <v>Kent</v>
          </cell>
          <cell r="J5916" t="str">
            <v>USA</v>
          </cell>
          <cell r="K5916">
            <v>2</v>
          </cell>
          <cell r="L5916" t="str">
            <v>Institute</v>
          </cell>
          <cell r="M5916">
            <v>8</v>
          </cell>
          <cell r="N5916" t="str">
            <v>CARN-1</v>
          </cell>
          <cell r="O5916" t="str">
            <v/>
          </cell>
          <cell r="P5916" t="str">
            <v/>
          </cell>
          <cell r="Q5916">
            <v>40</v>
          </cell>
          <cell r="R5916" t="str">
            <v>Année Philologique</v>
          </cell>
          <cell r="S5916" t="str">
            <v/>
          </cell>
        </row>
        <row r="5917">
          <cell r="E5917">
            <v>6318</v>
          </cell>
          <cell r="F5917" t="str">
            <v>Logins</v>
          </cell>
          <cell r="G5917" t="str">
            <v>201901</v>
          </cell>
          <cell r="H5917" t="str">
            <v>Jerker Blomqvist</v>
          </cell>
          <cell r="I5917" t="str">
            <v>Lund</v>
          </cell>
          <cell r="J5917" t="str">
            <v>Sweden</v>
          </cell>
          <cell r="K5917">
            <v>4</v>
          </cell>
          <cell r="L5917" t="str">
            <v>Private</v>
          </cell>
          <cell r="M5917">
            <v>5</v>
          </cell>
          <cell r="N5917" t="str">
            <v>Individual</v>
          </cell>
          <cell r="O5917" t="str">
            <v/>
          </cell>
          <cell r="P5917" t="str">
            <v/>
          </cell>
          <cell r="Q5917">
            <v>1</v>
          </cell>
          <cell r="R5917" t="str">
            <v>Année Philologique</v>
          </cell>
          <cell r="S5917" t="str">
            <v/>
          </cell>
        </row>
        <row r="5918">
          <cell r="E5918">
            <v>6325</v>
          </cell>
          <cell r="F5918" t="str">
            <v>Logins</v>
          </cell>
          <cell r="G5918" t="str">
            <v>201912</v>
          </cell>
          <cell r="H5918" t="str">
            <v>Bernadette Morin</v>
          </cell>
          <cell r="I5918" t="str">
            <v>Limoges</v>
          </cell>
          <cell r="J5918" t="str">
            <v>France</v>
          </cell>
          <cell r="K5918">
            <v>4</v>
          </cell>
          <cell r="L5918" t="str">
            <v>Private</v>
          </cell>
          <cell r="M5918">
            <v>5</v>
          </cell>
          <cell r="N5918" t="str">
            <v>Individual</v>
          </cell>
          <cell r="O5918" t="str">
            <v/>
          </cell>
          <cell r="P5918" t="str">
            <v/>
          </cell>
          <cell r="Q5918">
            <v>1</v>
          </cell>
          <cell r="R5918" t="str">
            <v>Année Philologique</v>
          </cell>
          <cell r="S5918" t="str">
            <v/>
          </cell>
        </row>
        <row r="5919">
          <cell r="E5919">
            <v>6326</v>
          </cell>
          <cell r="F5919" t="str">
            <v>Logins</v>
          </cell>
          <cell r="G5919" t="str">
            <v>201903</v>
          </cell>
          <cell r="H5919" t="str">
            <v>UNIVERSIDAD PABLO OLAVIDE</v>
          </cell>
          <cell r="I5919" t="str">
            <v>SEVILLA</v>
          </cell>
          <cell r="J5919" t="str">
            <v>SPAIN</v>
          </cell>
          <cell r="K5919">
            <v>2</v>
          </cell>
          <cell r="L5919" t="str">
            <v>Institute</v>
          </cell>
          <cell r="M5919">
            <v>2</v>
          </cell>
          <cell r="N5919" t="str">
            <v>Campus Wide</v>
          </cell>
          <cell r="O5919" t="str">
            <v/>
          </cell>
          <cell r="P5919" t="str">
            <v/>
          </cell>
          <cell r="Q5919">
            <v>40</v>
          </cell>
          <cell r="R5919" t="str">
            <v>Année Philologique</v>
          </cell>
          <cell r="S5919" t="str">
            <v/>
          </cell>
        </row>
        <row r="5920">
          <cell r="E5920">
            <v>6326</v>
          </cell>
          <cell r="F5920" t="str">
            <v>Logins</v>
          </cell>
          <cell r="G5920" t="str">
            <v>201904</v>
          </cell>
          <cell r="H5920" t="str">
            <v>UNIVERSIDAD PABLO OLAVIDE</v>
          </cell>
          <cell r="I5920" t="str">
            <v>SEVILLA</v>
          </cell>
          <cell r="J5920" t="str">
            <v>SPAIN</v>
          </cell>
          <cell r="K5920">
            <v>2</v>
          </cell>
          <cell r="L5920" t="str">
            <v>Institute</v>
          </cell>
          <cell r="M5920">
            <v>2</v>
          </cell>
          <cell r="N5920" t="str">
            <v>Campus Wide</v>
          </cell>
          <cell r="O5920" t="str">
            <v/>
          </cell>
          <cell r="P5920" t="str">
            <v/>
          </cell>
          <cell r="Q5920">
            <v>40</v>
          </cell>
          <cell r="R5920" t="str">
            <v>Année Philologique</v>
          </cell>
          <cell r="S5920" t="str">
            <v/>
          </cell>
        </row>
        <row r="5921">
          <cell r="E5921">
            <v>6326</v>
          </cell>
          <cell r="F5921" t="str">
            <v>Logins</v>
          </cell>
          <cell r="G5921" t="str">
            <v>201905</v>
          </cell>
          <cell r="H5921" t="str">
            <v>UNIVERSIDAD PABLO OLAVIDE</v>
          </cell>
          <cell r="I5921" t="str">
            <v>SEVILLA</v>
          </cell>
          <cell r="J5921" t="str">
            <v>SPAIN</v>
          </cell>
          <cell r="K5921">
            <v>2</v>
          </cell>
          <cell r="L5921" t="str">
            <v>Institute</v>
          </cell>
          <cell r="M5921">
            <v>2</v>
          </cell>
          <cell r="N5921" t="str">
            <v>Campus Wide</v>
          </cell>
          <cell r="O5921" t="str">
            <v/>
          </cell>
          <cell r="P5921" t="str">
            <v/>
          </cell>
          <cell r="Q5921">
            <v>40</v>
          </cell>
          <cell r="R5921" t="str">
            <v>Année Philologique</v>
          </cell>
          <cell r="S5921" t="str">
            <v/>
          </cell>
        </row>
        <row r="5922">
          <cell r="E5922">
            <v>6326</v>
          </cell>
          <cell r="F5922" t="str">
            <v>Logins</v>
          </cell>
          <cell r="G5922" t="str">
            <v>201906</v>
          </cell>
          <cell r="H5922" t="str">
            <v>UNIVERSIDAD PABLO OLAVIDE</v>
          </cell>
          <cell r="I5922" t="str">
            <v>SEVILLA</v>
          </cell>
          <cell r="J5922" t="str">
            <v>SPAIN</v>
          </cell>
          <cell r="K5922">
            <v>2</v>
          </cell>
          <cell r="L5922" t="str">
            <v>Institute</v>
          </cell>
          <cell r="M5922">
            <v>2</v>
          </cell>
          <cell r="N5922" t="str">
            <v>Campus Wide</v>
          </cell>
          <cell r="O5922" t="str">
            <v/>
          </cell>
          <cell r="P5922" t="str">
            <v/>
          </cell>
          <cell r="Q5922">
            <v>40</v>
          </cell>
          <cell r="R5922" t="str">
            <v>Année Philologique</v>
          </cell>
          <cell r="S5922" t="str">
            <v/>
          </cell>
        </row>
        <row r="5923">
          <cell r="E5923">
            <v>6326</v>
          </cell>
          <cell r="F5923" t="str">
            <v>Logins</v>
          </cell>
          <cell r="G5923" t="str">
            <v>201907</v>
          </cell>
          <cell r="H5923" t="str">
            <v>UNIVERSIDAD PABLO OLAVIDE</v>
          </cell>
          <cell r="I5923" t="str">
            <v>SEVILLA</v>
          </cell>
          <cell r="J5923" t="str">
            <v>SPAIN</v>
          </cell>
          <cell r="K5923">
            <v>2</v>
          </cell>
          <cell r="L5923" t="str">
            <v>Institute</v>
          </cell>
          <cell r="M5923">
            <v>2</v>
          </cell>
          <cell r="N5923" t="str">
            <v>Campus Wide</v>
          </cell>
          <cell r="O5923" t="str">
            <v/>
          </cell>
          <cell r="P5923" t="str">
            <v/>
          </cell>
          <cell r="Q5923">
            <v>40</v>
          </cell>
          <cell r="R5923" t="str">
            <v>Année Philologique</v>
          </cell>
          <cell r="S5923" t="str">
            <v/>
          </cell>
        </row>
        <row r="5924">
          <cell r="E5924">
            <v>6326</v>
          </cell>
          <cell r="F5924" t="str">
            <v>Logins</v>
          </cell>
          <cell r="G5924" t="str">
            <v>201908</v>
          </cell>
          <cell r="H5924" t="str">
            <v>UNIVERSIDAD PABLO OLAVIDE</v>
          </cell>
          <cell r="I5924" t="str">
            <v>SEVILLA</v>
          </cell>
          <cell r="J5924" t="str">
            <v>SPAIN</v>
          </cell>
          <cell r="K5924">
            <v>2</v>
          </cell>
          <cell r="L5924" t="str">
            <v>Institute</v>
          </cell>
          <cell r="M5924">
            <v>2</v>
          </cell>
          <cell r="N5924" t="str">
            <v>Campus Wide</v>
          </cell>
          <cell r="O5924" t="str">
            <v/>
          </cell>
          <cell r="P5924" t="str">
            <v/>
          </cell>
          <cell r="Q5924">
            <v>40</v>
          </cell>
          <cell r="R5924" t="str">
            <v>Année Philologique</v>
          </cell>
          <cell r="S5924" t="str">
            <v/>
          </cell>
        </row>
        <row r="5925">
          <cell r="E5925">
            <v>6326</v>
          </cell>
          <cell r="F5925" t="str">
            <v>Logins</v>
          </cell>
          <cell r="G5925" t="str">
            <v>201909</v>
          </cell>
          <cell r="H5925" t="str">
            <v>UNIVERSIDAD PABLO OLAVIDE</v>
          </cell>
          <cell r="I5925" t="str">
            <v>SEVILLA</v>
          </cell>
          <cell r="J5925" t="str">
            <v>SPAIN</v>
          </cell>
          <cell r="K5925">
            <v>2</v>
          </cell>
          <cell r="L5925" t="str">
            <v>Institute</v>
          </cell>
          <cell r="M5925">
            <v>2</v>
          </cell>
          <cell r="N5925" t="str">
            <v>Campus Wide</v>
          </cell>
          <cell r="O5925" t="str">
            <v/>
          </cell>
          <cell r="P5925" t="str">
            <v/>
          </cell>
          <cell r="Q5925">
            <v>40</v>
          </cell>
          <cell r="R5925" t="str">
            <v>Année Philologique</v>
          </cell>
          <cell r="S5925" t="str">
            <v/>
          </cell>
        </row>
        <row r="5926">
          <cell r="E5926">
            <v>6326</v>
          </cell>
          <cell r="F5926" t="str">
            <v>Logins</v>
          </cell>
          <cell r="G5926" t="str">
            <v>201910</v>
          </cell>
          <cell r="H5926" t="str">
            <v>UNIVERSIDAD PABLO OLAVIDE</v>
          </cell>
          <cell r="I5926" t="str">
            <v>SEVILLA</v>
          </cell>
          <cell r="J5926" t="str">
            <v>SPAIN</v>
          </cell>
          <cell r="K5926">
            <v>2</v>
          </cell>
          <cell r="L5926" t="str">
            <v>Institute</v>
          </cell>
          <cell r="M5926">
            <v>2</v>
          </cell>
          <cell r="N5926" t="str">
            <v>Campus Wide</v>
          </cell>
          <cell r="O5926" t="str">
            <v/>
          </cell>
          <cell r="P5926" t="str">
            <v/>
          </cell>
          <cell r="Q5926">
            <v>40</v>
          </cell>
          <cell r="R5926" t="str">
            <v>Année Philologique</v>
          </cell>
          <cell r="S5926" t="str">
            <v/>
          </cell>
        </row>
        <row r="5927">
          <cell r="E5927">
            <v>6326</v>
          </cell>
          <cell r="F5927" t="str">
            <v>Logins</v>
          </cell>
          <cell r="G5927" t="str">
            <v>201911</v>
          </cell>
          <cell r="H5927" t="str">
            <v>UNIVERSIDAD PABLO OLAVIDE</v>
          </cell>
          <cell r="I5927" t="str">
            <v>SEVILLA</v>
          </cell>
          <cell r="J5927" t="str">
            <v>SPAIN</v>
          </cell>
          <cell r="K5927">
            <v>2</v>
          </cell>
          <cell r="L5927" t="str">
            <v>Institute</v>
          </cell>
          <cell r="M5927">
            <v>2</v>
          </cell>
          <cell r="N5927" t="str">
            <v>Campus Wide</v>
          </cell>
          <cell r="O5927" t="str">
            <v/>
          </cell>
          <cell r="P5927" t="str">
            <v/>
          </cell>
          <cell r="Q5927">
            <v>40</v>
          </cell>
          <cell r="R5927" t="str">
            <v>Année Philologique</v>
          </cell>
          <cell r="S5927" t="str">
            <v/>
          </cell>
        </row>
        <row r="5928">
          <cell r="E5928">
            <v>6326</v>
          </cell>
          <cell r="F5928" t="str">
            <v>Logins</v>
          </cell>
          <cell r="G5928" t="str">
            <v>201912</v>
          </cell>
          <cell r="H5928" t="str">
            <v>UNIVERSIDAD PABLO OLAVIDE</v>
          </cell>
          <cell r="I5928" t="str">
            <v>SEVILLA</v>
          </cell>
          <cell r="J5928" t="str">
            <v>SPAIN</v>
          </cell>
          <cell r="K5928">
            <v>2</v>
          </cell>
          <cell r="L5928" t="str">
            <v>Institute</v>
          </cell>
          <cell r="M5928">
            <v>2</v>
          </cell>
          <cell r="N5928" t="str">
            <v>Campus Wide</v>
          </cell>
          <cell r="O5928" t="str">
            <v/>
          </cell>
          <cell r="P5928" t="str">
            <v/>
          </cell>
          <cell r="Q5928">
            <v>40</v>
          </cell>
          <cell r="R5928" t="str">
            <v>Année Philologique</v>
          </cell>
          <cell r="S5928" t="str">
            <v/>
          </cell>
        </row>
        <row r="5929">
          <cell r="E5929">
            <v>6327</v>
          </cell>
          <cell r="F5929" t="str">
            <v>Logins</v>
          </cell>
          <cell r="G5929" t="str">
            <v>201908</v>
          </cell>
          <cell r="H5929" t="str">
            <v>University of North Carolina at Asheville</v>
          </cell>
          <cell r="I5929" t="str">
            <v>Asheville</v>
          </cell>
          <cell r="J5929" t="str">
            <v>USA</v>
          </cell>
          <cell r="K5929">
            <v>2</v>
          </cell>
          <cell r="L5929" t="str">
            <v>Institute</v>
          </cell>
          <cell r="M5929">
            <v>11</v>
          </cell>
          <cell r="N5929" t="str">
            <v>CARN-4</v>
          </cell>
          <cell r="O5929" t="str">
            <v/>
          </cell>
          <cell r="P5929" t="str">
            <v/>
          </cell>
          <cell r="Q5929">
            <v>3</v>
          </cell>
          <cell r="R5929" t="str">
            <v>Année Philologique</v>
          </cell>
          <cell r="S5929" t="str">
            <v/>
          </cell>
        </row>
        <row r="5930">
          <cell r="E5930">
            <v>6328</v>
          </cell>
          <cell r="F5930" t="str">
            <v>Logins</v>
          </cell>
          <cell r="G5930" t="str">
            <v>201902</v>
          </cell>
          <cell r="H5930" t="str">
            <v>MASSEY UNIVERSITY</v>
          </cell>
          <cell r="I5930" t="str">
            <v>PALMERSTON NORTH</v>
          </cell>
          <cell r="J5930" t="str">
            <v>NEW ZEALAND</v>
          </cell>
          <cell r="K5930">
            <v>1</v>
          </cell>
          <cell r="L5930" t="str">
            <v>Consortium</v>
          </cell>
          <cell r="M5930">
            <v>3</v>
          </cell>
          <cell r="N5930" t="str">
            <v>Standard</v>
          </cell>
          <cell r="O5930" t="str">
            <v/>
          </cell>
          <cell r="P5930" t="str">
            <v/>
          </cell>
          <cell r="Q5930">
            <v>3</v>
          </cell>
          <cell r="R5930" t="str">
            <v>Année Philologique</v>
          </cell>
          <cell r="S5930" t="str">
            <v/>
          </cell>
        </row>
        <row r="5931">
          <cell r="E5931">
            <v>6328</v>
          </cell>
          <cell r="F5931" t="str">
            <v>Logins</v>
          </cell>
          <cell r="G5931" t="str">
            <v>201903</v>
          </cell>
          <cell r="H5931" t="str">
            <v>MASSEY UNIVERSITY</v>
          </cell>
          <cell r="I5931" t="str">
            <v>PALMERSTON NORTH</v>
          </cell>
          <cell r="J5931" t="str">
            <v>NEW ZEALAND</v>
          </cell>
          <cell r="K5931">
            <v>1</v>
          </cell>
          <cell r="L5931" t="str">
            <v>Consortium</v>
          </cell>
          <cell r="M5931">
            <v>3</v>
          </cell>
          <cell r="N5931" t="str">
            <v>Standard</v>
          </cell>
          <cell r="O5931" t="str">
            <v/>
          </cell>
          <cell r="P5931" t="str">
            <v/>
          </cell>
          <cell r="Q5931">
            <v>3</v>
          </cell>
          <cell r="R5931" t="str">
            <v>Année Philologique</v>
          </cell>
          <cell r="S5931" t="str">
            <v/>
          </cell>
        </row>
        <row r="5932">
          <cell r="E5932">
            <v>6328</v>
          </cell>
          <cell r="F5932" t="str">
            <v>Logins</v>
          </cell>
          <cell r="G5932" t="str">
            <v>201904</v>
          </cell>
          <cell r="H5932" t="str">
            <v>MASSEY UNIVERSITY</v>
          </cell>
          <cell r="I5932" t="str">
            <v>PALMERSTON NORTH</v>
          </cell>
          <cell r="J5932" t="str">
            <v>NEW ZEALAND</v>
          </cell>
          <cell r="K5932">
            <v>1</v>
          </cell>
          <cell r="L5932" t="str">
            <v>Consortium</v>
          </cell>
          <cell r="M5932">
            <v>3</v>
          </cell>
          <cell r="N5932" t="str">
            <v>Standard</v>
          </cell>
          <cell r="O5932" t="str">
            <v/>
          </cell>
          <cell r="P5932" t="str">
            <v/>
          </cell>
          <cell r="Q5932">
            <v>3</v>
          </cell>
          <cell r="R5932" t="str">
            <v>Année Philologique</v>
          </cell>
          <cell r="S5932" t="str">
            <v/>
          </cell>
        </row>
        <row r="5933">
          <cell r="E5933">
            <v>6328</v>
          </cell>
          <cell r="F5933" t="str">
            <v>Logins</v>
          </cell>
          <cell r="G5933" t="str">
            <v>201906</v>
          </cell>
          <cell r="H5933" t="str">
            <v>MASSEY UNIVERSITY</v>
          </cell>
          <cell r="I5933" t="str">
            <v>PALMERSTON NORTH</v>
          </cell>
          <cell r="J5933" t="str">
            <v>NEW ZEALAND</v>
          </cell>
          <cell r="K5933">
            <v>1</v>
          </cell>
          <cell r="L5933" t="str">
            <v>Consortium</v>
          </cell>
          <cell r="M5933">
            <v>3</v>
          </cell>
          <cell r="N5933" t="str">
            <v>Standard</v>
          </cell>
          <cell r="O5933" t="str">
            <v/>
          </cell>
          <cell r="P5933" t="str">
            <v/>
          </cell>
          <cell r="Q5933">
            <v>3</v>
          </cell>
          <cell r="R5933" t="str">
            <v>Année Philologique</v>
          </cell>
          <cell r="S5933" t="str">
            <v/>
          </cell>
        </row>
        <row r="5934">
          <cell r="E5934">
            <v>6328</v>
          </cell>
          <cell r="F5934" t="str">
            <v>Logins</v>
          </cell>
          <cell r="G5934" t="str">
            <v>201907</v>
          </cell>
          <cell r="H5934" t="str">
            <v>MASSEY UNIVERSITY</v>
          </cell>
          <cell r="I5934" t="str">
            <v>PALMERSTON NORTH</v>
          </cell>
          <cell r="J5934" t="str">
            <v>NEW ZEALAND</v>
          </cell>
          <cell r="K5934">
            <v>1</v>
          </cell>
          <cell r="L5934" t="str">
            <v>Consortium</v>
          </cell>
          <cell r="M5934">
            <v>3</v>
          </cell>
          <cell r="N5934" t="str">
            <v>Standard</v>
          </cell>
          <cell r="O5934" t="str">
            <v/>
          </cell>
          <cell r="P5934" t="str">
            <v/>
          </cell>
          <cell r="Q5934">
            <v>3</v>
          </cell>
          <cell r="R5934" t="str">
            <v>Année Philologique</v>
          </cell>
          <cell r="S5934" t="str">
            <v/>
          </cell>
        </row>
        <row r="5935">
          <cell r="E5935">
            <v>6328</v>
          </cell>
          <cell r="F5935" t="str">
            <v>Logins</v>
          </cell>
          <cell r="G5935" t="str">
            <v>201908</v>
          </cell>
          <cell r="H5935" t="str">
            <v>MASSEY UNIVERSITY</v>
          </cell>
          <cell r="I5935" t="str">
            <v>PALMERSTON NORTH</v>
          </cell>
          <cell r="J5935" t="str">
            <v>NEW ZEALAND</v>
          </cell>
          <cell r="K5935">
            <v>1</v>
          </cell>
          <cell r="L5935" t="str">
            <v>Consortium</v>
          </cell>
          <cell r="M5935">
            <v>3</v>
          </cell>
          <cell r="N5935" t="str">
            <v>Standard</v>
          </cell>
          <cell r="O5935" t="str">
            <v/>
          </cell>
          <cell r="P5935" t="str">
            <v/>
          </cell>
          <cell r="Q5935">
            <v>3</v>
          </cell>
          <cell r="R5935" t="str">
            <v>Année Philologique</v>
          </cell>
          <cell r="S5935" t="str">
            <v/>
          </cell>
        </row>
        <row r="5936">
          <cell r="E5936">
            <v>6328</v>
          </cell>
          <cell r="F5936" t="str">
            <v>Logins</v>
          </cell>
          <cell r="G5936" t="str">
            <v>201909</v>
          </cell>
          <cell r="H5936" t="str">
            <v>MASSEY UNIVERSITY</v>
          </cell>
          <cell r="I5936" t="str">
            <v>PALMERSTON NORTH</v>
          </cell>
          <cell r="J5936" t="str">
            <v>NEW ZEALAND</v>
          </cell>
          <cell r="K5936">
            <v>1</v>
          </cell>
          <cell r="L5936" t="str">
            <v>Consortium</v>
          </cell>
          <cell r="M5936">
            <v>3</v>
          </cell>
          <cell r="N5936" t="str">
            <v>Standard</v>
          </cell>
          <cell r="O5936" t="str">
            <v/>
          </cell>
          <cell r="P5936" t="str">
            <v/>
          </cell>
          <cell r="Q5936">
            <v>3</v>
          </cell>
          <cell r="R5936" t="str">
            <v>Année Philologique</v>
          </cell>
          <cell r="S5936" t="str">
            <v/>
          </cell>
        </row>
        <row r="5937">
          <cell r="E5937">
            <v>6328</v>
          </cell>
          <cell r="F5937" t="str">
            <v>Logins</v>
          </cell>
          <cell r="G5937" t="str">
            <v>201910</v>
          </cell>
          <cell r="H5937" t="str">
            <v>MASSEY UNIVERSITY</v>
          </cell>
          <cell r="I5937" t="str">
            <v>PALMERSTON NORTH</v>
          </cell>
          <cell r="J5937" t="str">
            <v>NEW ZEALAND</v>
          </cell>
          <cell r="K5937">
            <v>1</v>
          </cell>
          <cell r="L5937" t="str">
            <v>Consortium</v>
          </cell>
          <cell r="M5937">
            <v>3</v>
          </cell>
          <cell r="N5937" t="str">
            <v>Standard</v>
          </cell>
          <cell r="O5937" t="str">
            <v/>
          </cell>
          <cell r="P5937" t="str">
            <v/>
          </cell>
          <cell r="Q5937">
            <v>3</v>
          </cell>
          <cell r="R5937" t="str">
            <v>Année Philologique</v>
          </cell>
          <cell r="S5937" t="str">
            <v/>
          </cell>
        </row>
        <row r="5938">
          <cell r="E5938">
            <v>6328</v>
          </cell>
          <cell r="F5938" t="str">
            <v>Logins</v>
          </cell>
          <cell r="G5938" t="str">
            <v>201911</v>
          </cell>
          <cell r="H5938" t="str">
            <v>MASSEY UNIVERSITY</v>
          </cell>
          <cell r="I5938" t="str">
            <v>PALMERSTON NORTH</v>
          </cell>
          <cell r="J5938" t="str">
            <v>NEW ZEALAND</v>
          </cell>
          <cell r="K5938">
            <v>1</v>
          </cell>
          <cell r="L5938" t="str">
            <v>Consortium</v>
          </cell>
          <cell r="M5938">
            <v>3</v>
          </cell>
          <cell r="N5938" t="str">
            <v>Standard</v>
          </cell>
          <cell r="O5938" t="str">
            <v/>
          </cell>
          <cell r="P5938" t="str">
            <v/>
          </cell>
          <cell r="Q5938">
            <v>3</v>
          </cell>
          <cell r="R5938" t="str">
            <v>Année Philologique</v>
          </cell>
          <cell r="S5938" t="str">
            <v/>
          </cell>
        </row>
        <row r="5939">
          <cell r="E5939">
            <v>6328</v>
          </cell>
          <cell r="F5939" t="str">
            <v>Logins</v>
          </cell>
          <cell r="G5939" t="str">
            <v>201912</v>
          </cell>
          <cell r="H5939" t="str">
            <v>MASSEY UNIVERSITY</v>
          </cell>
          <cell r="I5939" t="str">
            <v>PALMERSTON NORTH</v>
          </cell>
          <cell r="J5939" t="str">
            <v>NEW ZEALAND</v>
          </cell>
          <cell r="K5939">
            <v>1</v>
          </cell>
          <cell r="L5939" t="str">
            <v>Consortium</v>
          </cell>
          <cell r="M5939">
            <v>3</v>
          </cell>
          <cell r="N5939" t="str">
            <v>Standard</v>
          </cell>
          <cell r="O5939" t="str">
            <v/>
          </cell>
          <cell r="P5939" t="str">
            <v/>
          </cell>
          <cell r="Q5939">
            <v>3</v>
          </cell>
          <cell r="R5939" t="str">
            <v>Année Philologique</v>
          </cell>
          <cell r="S5939" t="str">
            <v/>
          </cell>
        </row>
        <row r="5940">
          <cell r="E5940">
            <v>6352</v>
          </cell>
          <cell r="F5940" t="str">
            <v>Logins</v>
          </cell>
          <cell r="G5940" t="str">
            <v>201901</v>
          </cell>
          <cell r="H5940" t="str">
            <v>Antonio Azzerlini</v>
          </cell>
          <cell r="I5940" t="str">
            <v>Scarperia</v>
          </cell>
          <cell r="J5940" t="str">
            <v>Italy</v>
          </cell>
          <cell r="K5940">
            <v>4</v>
          </cell>
          <cell r="L5940" t="str">
            <v>Private</v>
          </cell>
          <cell r="M5940">
            <v>5</v>
          </cell>
          <cell r="N5940" t="str">
            <v>Individual</v>
          </cell>
          <cell r="O5940" t="str">
            <v/>
          </cell>
          <cell r="P5940" t="str">
            <v/>
          </cell>
          <cell r="Q5940">
            <v>1</v>
          </cell>
          <cell r="R5940" t="str">
            <v>Année Philologique</v>
          </cell>
          <cell r="S5940" t="str">
            <v/>
          </cell>
        </row>
        <row r="5941">
          <cell r="E5941">
            <v>6352</v>
          </cell>
          <cell r="F5941" t="str">
            <v>Logins</v>
          </cell>
          <cell r="G5941" t="str">
            <v>201904</v>
          </cell>
          <cell r="H5941" t="str">
            <v>Antonio Azzerlini</v>
          </cell>
          <cell r="I5941" t="str">
            <v>Scarperia</v>
          </cell>
          <cell r="J5941" t="str">
            <v>Italy</v>
          </cell>
          <cell r="K5941">
            <v>4</v>
          </cell>
          <cell r="L5941" t="str">
            <v>Private</v>
          </cell>
          <cell r="M5941">
            <v>5</v>
          </cell>
          <cell r="N5941" t="str">
            <v>Individual</v>
          </cell>
          <cell r="O5941" t="str">
            <v/>
          </cell>
          <cell r="P5941" t="str">
            <v/>
          </cell>
          <cell r="Q5941">
            <v>1</v>
          </cell>
          <cell r="R5941" t="str">
            <v>Année Philologique</v>
          </cell>
          <cell r="S5941" t="str">
            <v/>
          </cell>
        </row>
        <row r="5942">
          <cell r="E5942">
            <v>6352</v>
          </cell>
          <cell r="F5942" t="str">
            <v>Logins</v>
          </cell>
          <cell r="G5942" t="str">
            <v>201905</v>
          </cell>
          <cell r="H5942" t="str">
            <v>Antonio Azzerlini</v>
          </cell>
          <cell r="I5942" t="str">
            <v>Scarperia</v>
          </cell>
          <cell r="J5942" t="str">
            <v>Italy</v>
          </cell>
          <cell r="K5942">
            <v>4</v>
          </cell>
          <cell r="L5942" t="str">
            <v>Private</v>
          </cell>
          <cell r="M5942">
            <v>5</v>
          </cell>
          <cell r="N5942" t="str">
            <v>Individual</v>
          </cell>
          <cell r="O5942" t="str">
            <v/>
          </cell>
          <cell r="P5942" t="str">
            <v/>
          </cell>
          <cell r="Q5942">
            <v>1</v>
          </cell>
          <cell r="R5942" t="str">
            <v>Année Philologique</v>
          </cell>
          <cell r="S5942" t="str">
            <v/>
          </cell>
        </row>
        <row r="5943">
          <cell r="E5943">
            <v>6352</v>
          </cell>
          <cell r="F5943" t="str">
            <v>Logins</v>
          </cell>
          <cell r="G5943" t="str">
            <v>201906</v>
          </cell>
          <cell r="H5943" t="str">
            <v>Antonio Azzerlini</v>
          </cell>
          <cell r="I5943" t="str">
            <v>Scarperia</v>
          </cell>
          <cell r="J5943" t="str">
            <v>Italy</v>
          </cell>
          <cell r="K5943">
            <v>4</v>
          </cell>
          <cell r="L5943" t="str">
            <v>Private</v>
          </cell>
          <cell r="M5943">
            <v>5</v>
          </cell>
          <cell r="N5943" t="str">
            <v>Individual</v>
          </cell>
          <cell r="O5943" t="str">
            <v/>
          </cell>
          <cell r="P5943" t="str">
            <v/>
          </cell>
          <cell r="Q5943">
            <v>1</v>
          </cell>
          <cell r="R5943" t="str">
            <v>Année Philologique</v>
          </cell>
          <cell r="S5943" t="str">
            <v/>
          </cell>
        </row>
        <row r="5944">
          <cell r="E5944">
            <v>6352</v>
          </cell>
          <cell r="F5944" t="str">
            <v>Logins</v>
          </cell>
          <cell r="G5944" t="str">
            <v>201907</v>
          </cell>
          <cell r="H5944" t="str">
            <v>Antonio Azzerlini</v>
          </cell>
          <cell r="I5944" t="str">
            <v>Scarperia</v>
          </cell>
          <cell r="J5944" t="str">
            <v>Italy</v>
          </cell>
          <cell r="K5944">
            <v>4</v>
          </cell>
          <cell r="L5944" t="str">
            <v>Private</v>
          </cell>
          <cell r="M5944">
            <v>5</v>
          </cell>
          <cell r="N5944" t="str">
            <v>Individual</v>
          </cell>
          <cell r="O5944" t="str">
            <v/>
          </cell>
          <cell r="P5944" t="str">
            <v/>
          </cell>
          <cell r="Q5944">
            <v>1</v>
          </cell>
          <cell r="R5944" t="str">
            <v>Année Philologique</v>
          </cell>
          <cell r="S5944" t="str">
            <v/>
          </cell>
        </row>
        <row r="5945">
          <cell r="E5945">
            <v>6352</v>
          </cell>
          <cell r="F5945" t="str">
            <v>Logins</v>
          </cell>
          <cell r="G5945" t="str">
            <v>201909</v>
          </cell>
          <cell r="H5945" t="str">
            <v>Antonio Azzerlini</v>
          </cell>
          <cell r="I5945" t="str">
            <v>Scarperia</v>
          </cell>
          <cell r="J5945" t="str">
            <v>Italy</v>
          </cell>
          <cell r="K5945">
            <v>4</v>
          </cell>
          <cell r="L5945" t="str">
            <v>Private</v>
          </cell>
          <cell r="M5945">
            <v>5</v>
          </cell>
          <cell r="N5945" t="str">
            <v>Individual</v>
          </cell>
          <cell r="O5945" t="str">
            <v/>
          </cell>
          <cell r="P5945" t="str">
            <v/>
          </cell>
          <cell r="Q5945">
            <v>1</v>
          </cell>
          <cell r="R5945" t="str">
            <v>Année Philologique</v>
          </cell>
          <cell r="S5945" t="str">
            <v/>
          </cell>
        </row>
        <row r="5946">
          <cell r="E5946">
            <v>6354</v>
          </cell>
          <cell r="F5946" t="str">
            <v>Logins</v>
          </cell>
          <cell r="G5946" t="str">
            <v>201901</v>
          </cell>
          <cell r="H5946" t="str">
            <v>University of Northern Iowa</v>
          </cell>
          <cell r="I5946" t="str">
            <v>Cedar Falls</v>
          </cell>
          <cell r="J5946" t="str">
            <v>USA</v>
          </cell>
          <cell r="K5946">
            <v>2</v>
          </cell>
          <cell r="L5946" t="str">
            <v>Institute</v>
          </cell>
          <cell r="M5946">
            <v>9</v>
          </cell>
          <cell r="N5946" t="str">
            <v>CARN-2</v>
          </cell>
          <cell r="O5946" t="str">
            <v/>
          </cell>
          <cell r="P5946" t="str">
            <v/>
          </cell>
          <cell r="Q5946">
            <v>3</v>
          </cell>
          <cell r="R5946" t="str">
            <v>Année Philologique</v>
          </cell>
          <cell r="S5946" t="str">
            <v/>
          </cell>
        </row>
        <row r="5947">
          <cell r="E5947">
            <v>6354</v>
          </cell>
          <cell r="F5947" t="str">
            <v>Logins</v>
          </cell>
          <cell r="G5947" t="str">
            <v>201903</v>
          </cell>
          <cell r="H5947" t="str">
            <v>University of Northern Iowa</v>
          </cell>
          <cell r="I5947" t="str">
            <v>Cedar Falls</v>
          </cell>
          <cell r="J5947" t="str">
            <v>USA</v>
          </cell>
          <cell r="K5947">
            <v>2</v>
          </cell>
          <cell r="L5947" t="str">
            <v>Institute</v>
          </cell>
          <cell r="M5947">
            <v>9</v>
          </cell>
          <cell r="N5947" t="str">
            <v>CARN-2</v>
          </cell>
          <cell r="O5947" t="str">
            <v/>
          </cell>
          <cell r="P5947" t="str">
            <v/>
          </cell>
          <cell r="Q5947">
            <v>3</v>
          </cell>
          <cell r="R5947" t="str">
            <v>Année Philologique</v>
          </cell>
          <cell r="S5947" t="str">
            <v/>
          </cell>
        </row>
        <row r="5948">
          <cell r="E5948">
            <v>6354</v>
          </cell>
          <cell r="F5948" t="str">
            <v>Logins</v>
          </cell>
          <cell r="G5948" t="str">
            <v>201904</v>
          </cell>
          <cell r="H5948" t="str">
            <v>University of Northern Iowa</v>
          </cell>
          <cell r="I5948" t="str">
            <v>Cedar Falls</v>
          </cell>
          <cell r="J5948" t="str">
            <v>USA</v>
          </cell>
          <cell r="K5948">
            <v>2</v>
          </cell>
          <cell r="L5948" t="str">
            <v>Institute</v>
          </cell>
          <cell r="M5948">
            <v>9</v>
          </cell>
          <cell r="N5948" t="str">
            <v>CARN-2</v>
          </cell>
          <cell r="O5948" t="str">
            <v/>
          </cell>
          <cell r="P5948" t="str">
            <v/>
          </cell>
          <cell r="Q5948">
            <v>3</v>
          </cell>
          <cell r="R5948" t="str">
            <v>Année Philologique</v>
          </cell>
          <cell r="S5948" t="str">
            <v/>
          </cell>
        </row>
        <row r="5949">
          <cell r="E5949">
            <v>6354</v>
          </cell>
          <cell r="F5949" t="str">
            <v>Logins</v>
          </cell>
          <cell r="G5949" t="str">
            <v>201905</v>
          </cell>
          <cell r="H5949" t="str">
            <v>University of Northern Iowa</v>
          </cell>
          <cell r="I5949" t="str">
            <v>Cedar Falls</v>
          </cell>
          <cell r="J5949" t="str">
            <v>USA</v>
          </cell>
          <cell r="K5949">
            <v>2</v>
          </cell>
          <cell r="L5949" t="str">
            <v>Institute</v>
          </cell>
          <cell r="M5949">
            <v>9</v>
          </cell>
          <cell r="N5949" t="str">
            <v>CARN-2</v>
          </cell>
          <cell r="O5949" t="str">
            <v/>
          </cell>
          <cell r="P5949" t="str">
            <v/>
          </cell>
          <cell r="Q5949">
            <v>3</v>
          </cell>
          <cell r="R5949" t="str">
            <v>Année Philologique</v>
          </cell>
          <cell r="S5949" t="str">
            <v/>
          </cell>
        </row>
        <row r="5950">
          <cell r="E5950">
            <v>6354</v>
          </cell>
          <cell r="F5950" t="str">
            <v>Logins</v>
          </cell>
          <cell r="G5950" t="str">
            <v>201906</v>
          </cell>
          <cell r="H5950" t="str">
            <v>University of Northern Iowa</v>
          </cell>
          <cell r="I5950" t="str">
            <v>Cedar Falls</v>
          </cell>
          <cell r="J5950" t="str">
            <v>USA</v>
          </cell>
          <cell r="K5950">
            <v>2</v>
          </cell>
          <cell r="L5950" t="str">
            <v>Institute</v>
          </cell>
          <cell r="M5950">
            <v>9</v>
          </cell>
          <cell r="N5950" t="str">
            <v>CARN-2</v>
          </cell>
          <cell r="O5950" t="str">
            <v/>
          </cell>
          <cell r="P5950" t="str">
            <v/>
          </cell>
          <cell r="Q5950">
            <v>3</v>
          </cell>
          <cell r="R5950" t="str">
            <v>Année Philologique</v>
          </cell>
          <cell r="S5950" t="str">
            <v/>
          </cell>
        </row>
        <row r="5951">
          <cell r="E5951">
            <v>6354</v>
          </cell>
          <cell r="F5951" t="str">
            <v>Logins</v>
          </cell>
          <cell r="G5951" t="str">
            <v>201907</v>
          </cell>
          <cell r="H5951" t="str">
            <v>University of Northern Iowa</v>
          </cell>
          <cell r="I5951" t="str">
            <v>Cedar Falls</v>
          </cell>
          <cell r="J5951" t="str">
            <v>USA</v>
          </cell>
          <cell r="K5951">
            <v>2</v>
          </cell>
          <cell r="L5951" t="str">
            <v>Institute</v>
          </cell>
          <cell r="M5951">
            <v>9</v>
          </cell>
          <cell r="N5951" t="str">
            <v>CARN-2</v>
          </cell>
          <cell r="O5951" t="str">
            <v/>
          </cell>
          <cell r="P5951" t="str">
            <v/>
          </cell>
          <cell r="Q5951">
            <v>3</v>
          </cell>
          <cell r="R5951" t="str">
            <v>Année Philologique</v>
          </cell>
          <cell r="S5951" t="str">
            <v/>
          </cell>
        </row>
        <row r="5952">
          <cell r="E5952">
            <v>6354</v>
          </cell>
          <cell r="F5952" t="str">
            <v>Logins</v>
          </cell>
          <cell r="G5952" t="str">
            <v>201908</v>
          </cell>
          <cell r="H5952" t="str">
            <v>University of Northern Iowa</v>
          </cell>
          <cell r="I5952" t="str">
            <v>Cedar Falls</v>
          </cell>
          <cell r="J5952" t="str">
            <v>USA</v>
          </cell>
          <cell r="K5952">
            <v>2</v>
          </cell>
          <cell r="L5952" t="str">
            <v>Institute</v>
          </cell>
          <cell r="M5952">
            <v>9</v>
          </cell>
          <cell r="N5952" t="str">
            <v>CARN-2</v>
          </cell>
          <cell r="O5952" t="str">
            <v/>
          </cell>
          <cell r="P5952" t="str">
            <v/>
          </cell>
          <cell r="Q5952">
            <v>3</v>
          </cell>
          <cell r="R5952" t="str">
            <v>Année Philologique</v>
          </cell>
          <cell r="S5952" t="str">
            <v/>
          </cell>
        </row>
        <row r="5953">
          <cell r="E5953">
            <v>6354</v>
          </cell>
          <cell r="F5953" t="str">
            <v>Logins</v>
          </cell>
          <cell r="G5953" t="str">
            <v>201909</v>
          </cell>
          <cell r="H5953" t="str">
            <v>University of Northern Iowa</v>
          </cell>
          <cell r="I5953" t="str">
            <v>Cedar Falls</v>
          </cell>
          <cell r="J5953" t="str">
            <v>USA</v>
          </cell>
          <cell r="K5953">
            <v>2</v>
          </cell>
          <cell r="L5953" t="str">
            <v>Institute</v>
          </cell>
          <cell r="M5953">
            <v>9</v>
          </cell>
          <cell r="N5953" t="str">
            <v>CARN-2</v>
          </cell>
          <cell r="O5953" t="str">
            <v/>
          </cell>
          <cell r="P5953" t="str">
            <v/>
          </cell>
          <cell r="Q5953">
            <v>3</v>
          </cell>
          <cell r="R5953" t="str">
            <v>Année Philologique</v>
          </cell>
          <cell r="S5953" t="str">
            <v/>
          </cell>
        </row>
        <row r="5954">
          <cell r="E5954">
            <v>6354</v>
          </cell>
          <cell r="F5954" t="str">
            <v>Logins</v>
          </cell>
          <cell r="G5954" t="str">
            <v>201910</v>
          </cell>
          <cell r="H5954" t="str">
            <v>University of Northern Iowa</v>
          </cell>
          <cell r="I5954" t="str">
            <v>Cedar Falls</v>
          </cell>
          <cell r="J5954" t="str">
            <v>USA</v>
          </cell>
          <cell r="K5954">
            <v>2</v>
          </cell>
          <cell r="L5954" t="str">
            <v>Institute</v>
          </cell>
          <cell r="M5954">
            <v>9</v>
          </cell>
          <cell r="N5954" t="str">
            <v>CARN-2</v>
          </cell>
          <cell r="O5954" t="str">
            <v/>
          </cell>
          <cell r="P5954" t="str">
            <v/>
          </cell>
          <cell r="Q5954">
            <v>3</v>
          </cell>
          <cell r="R5954" t="str">
            <v>Année Philologique</v>
          </cell>
          <cell r="S5954" t="str">
            <v/>
          </cell>
        </row>
        <row r="5955">
          <cell r="E5955">
            <v>6354</v>
          </cell>
          <cell r="F5955" t="str">
            <v>Logins</v>
          </cell>
          <cell r="G5955" t="str">
            <v>201911</v>
          </cell>
          <cell r="H5955" t="str">
            <v>University of Northern Iowa</v>
          </cell>
          <cell r="I5955" t="str">
            <v>Cedar Falls</v>
          </cell>
          <cell r="J5955" t="str">
            <v>USA</v>
          </cell>
          <cell r="K5955">
            <v>2</v>
          </cell>
          <cell r="L5955" t="str">
            <v>Institute</v>
          </cell>
          <cell r="M5955">
            <v>9</v>
          </cell>
          <cell r="N5955" t="str">
            <v>CARN-2</v>
          </cell>
          <cell r="O5955" t="str">
            <v/>
          </cell>
          <cell r="P5955" t="str">
            <v/>
          </cell>
          <cell r="Q5955">
            <v>3</v>
          </cell>
          <cell r="R5955" t="str">
            <v>Année Philologique</v>
          </cell>
          <cell r="S5955" t="str">
            <v/>
          </cell>
        </row>
        <row r="5956">
          <cell r="E5956">
            <v>6354</v>
          </cell>
          <cell r="F5956" t="str">
            <v>Logins</v>
          </cell>
          <cell r="G5956" t="str">
            <v>201912</v>
          </cell>
          <cell r="H5956" t="str">
            <v>University of Northern Iowa</v>
          </cell>
          <cell r="I5956" t="str">
            <v>Cedar Falls</v>
          </cell>
          <cell r="J5956" t="str">
            <v>USA</v>
          </cell>
          <cell r="K5956">
            <v>2</v>
          </cell>
          <cell r="L5956" t="str">
            <v>Institute</v>
          </cell>
          <cell r="M5956">
            <v>9</v>
          </cell>
          <cell r="N5956" t="str">
            <v>CARN-2</v>
          </cell>
          <cell r="O5956" t="str">
            <v/>
          </cell>
          <cell r="P5956" t="str">
            <v/>
          </cell>
          <cell r="Q5956">
            <v>3</v>
          </cell>
          <cell r="R5956" t="str">
            <v>Année Philologique</v>
          </cell>
          <cell r="S5956" t="str">
            <v/>
          </cell>
        </row>
        <row r="5957">
          <cell r="E5957">
            <v>6361</v>
          </cell>
          <cell r="F5957" t="str">
            <v>Logins</v>
          </cell>
          <cell r="G5957" t="str">
            <v>201901</v>
          </cell>
          <cell r="H5957" t="str">
            <v>Christian Winkle</v>
          </cell>
          <cell r="I5957" t="str">
            <v>Balingen</v>
          </cell>
          <cell r="J5957" t="str">
            <v>Germany</v>
          </cell>
          <cell r="K5957">
            <v>4</v>
          </cell>
          <cell r="L5957" t="str">
            <v>Private</v>
          </cell>
          <cell r="M5957">
            <v>5</v>
          </cell>
          <cell r="N5957" t="str">
            <v>Individual</v>
          </cell>
          <cell r="O5957" t="str">
            <v/>
          </cell>
          <cell r="P5957" t="str">
            <v/>
          </cell>
          <cell r="Q5957">
            <v>1</v>
          </cell>
          <cell r="R5957" t="str">
            <v>Année Philologique</v>
          </cell>
          <cell r="S5957" t="str">
            <v/>
          </cell>
        </row>
        <row r="5958">
          <cell r="E5958">
            <v>6361</v>
          </cell>
          <cell r="F5958" t="str">
            <v>Logins</v>
          </cell>
          <cell r="G5958" t="str">
            <v>201903</v>
          </cell>
          <cell r="H5958" t="str">
            <v>Christian Winkle</v>
          </cell>
          <cell r="I5958" t="str">
            <v>Balingen</v>
          </cell>
          <cell r="J5958" t="str">
            <v>Germany</v>
          </cell>
          <cell r="K5958">
            <v>4</v>
          </cell>
          <cell r="L5958" t="str">
            <v>Private</v>
          </cell>
          <cell r="M5958">
            <v>5</v>
          </cell>
          <cell r="N5958" t="str">
            <v>Individual</v>
          </cell>
          <cell r="O5958" t="str">
            <v/>
          </cell>
          <cell r="P5958" t="str">
            <v/>
          </cell>
          <cell r="Q5958">
            <v>1</v>
          </cell>
          <cell r="R5958" t="str">
            <v>Année Philologique</v>
          </cell>
          <cell r="S5958" t="str">
            <v/>
          </cell>
        </row>
        <row r="5959">
          <cell r="E5959">
            <v>6361</v>
          </cell>
          <cell r="F5959" t="str">
            <v>Logins</v>
          </cell>
          <cell r="G5959" t="str">
            <v>201904</v>
          </cell>
          <cell r="H5959" t="str">
            <v>Christian Winkle</v>
          </cell>
          <cell r="I5959" t="str">
            <v>Balingen</v>
          </cell>
          <cell r="J5959" t="str">
            <v>Germany</v>
          </cell>
          <cell r="K5959">
            <v>4</v>
          </cell>
          <cell r="L5959" t="str">
            <v>Private</v>
          </cell>
          <cell r="M5959">
            <v>5</v>
          </cell>
          <cell r="N5959" t="str">
            <v>Individual</v>
          </cell>
          <cell r="O5959" t="str">
            <v/>
          </cell>
          <cell r="P5959" t="str">
            <v/>
          </cell>
          <cell r="Q5959">
            <v>1</v>
          </cell>
          <cell r="R5959" t="str">
            <v>Année Philologique</v>
          </cell>
          <cell r="S5959" t="str">
            <v/>
          </cell>
        </row>
        <row r="5960">
          <cell r="E5960">
            <v>6361</v>
          </cell>
          <cell r="F5960" t="str">
            <v>Logins</v>
          </cell>
          <cell r="G5960" t="str">
            <v>201905</v>
          </cell>
          <cell r="H5960" t="str">
            <v>Christian Winkle</v>
          </cell>
          <cell r="I5960" t="str">
            <v>Balingen</v>
          </cell>
          <cell r="J5960" t="str">
            <v>Germany</v>
          </cell>
          <cell r="K5960">
            <v>4</v>
          </cell>
          <cell r="L5960" t="str">
            <v>Private</v>
          </cell>
          <cell r="M5960">
            <v>5</v>
          </cell>
          <cell r="N5960" t="str">
            <v>Individual</v>
          </cell>
          <cell r="O5960" t="str">
            <v/>
          </cell>
          <cell r="P5960" t="str">
            <v/>
          </cell>
          <cell r="Q5960">
            <v>1</v>
          </cell>
          <cell r="R5960" t="str">
            <v>Année Philologique</v>
          </cell>
          <cell r="S5960" t="str">
            <v/>
          </cell>
        </row>
        <row r="5961">
          <cell r="E5961">
            <v>6361</v>
          </cell>
          <cell r="F5961" t="str">
            <v>Logins</v>
          </cell>
          <cell r="G5961" t="str">
            <v>201906</v>
          </cell>
          <cell r="H5961" t="str">
            <v>Christian Winkle</v>
          </cell>
          <cell r="I5961" t="str">
            <v>Balingen</v>
          </cell>
          <cell r="J5961" t="str">
            <v>Germany</v>
          </cell>
          <cell r="K5961">
            <v>4</v>
          </cell>
          <cell r="L5961" t="str">
            <v>Private</v>
          </cell>
          <cell r="M5961">
            <v>5</v>
          </cell>
          <cell r="N5961" t="str">
            <v>Individual</v>
          </cell>
          <cell r="O5961" t="str">
            <v/>
          </cell>
          <cell r="P5961" t="str">
            <v/>
          </cell>
          <cell r="Q5961">
            <v>1</v>
          </cell>
          <cell r="R5961" t="str">
            <v>Année Philologique</v>
          </cell>
          <cell r="S5961" t="str">
            <v/>
          </cell>
        </row>
        <row r="5962">
          <cell r="E5962">
            <v>6361</v>
          </cell>
          <cell r="F5962" t="str">
            <v>Logins</v>
          </cell>
          <cell r="G5962" t="str">
            <v>201909</v>
          </cell>
          <cell r="H5962" t="str">
            <v>Christian Winkle</v>
          </cell>
          <cell r="I5962" t="str">
            <v>Balingen</v>
          </cell>
          <cell r="J5962" t="str">
            <v>Germany</v>
          </cell>
          <cell r="K5962">
            <v>4</v>
          </cell>
          <cell r="L5962" t="str">
            <v>Private</v>
          </cell>
          <cell r="M5962">
            <v>5</v>
          </cell>
          <cell r="N5962" t="str">
            <v>Individual</v>
          </cell>
          <cell r="O5962" t="str">
            <v/>
          </cell>
          <cell r="P5962" t="str">
            <v/>
          </cell>
          <cell r="Q5962">
            <v>1</v>
          </cell>
          <cell r="R5962" t="str">
            <v>Année Philologique</v>
          </cell>
          <cell r="S5962" t="str">
            <v/>
          </cell>
        </row>
        <row r="5963">
          <cell r="E5963">
            <v>6361</v>
          </cell>
          <cell r="F5963" t="str">
            <v>Logins</v>
          </cell>
          <cell r="G5963" t="str">
            <v>201910</v>
          </cell>
          <cell r="H5963" t="str">
            <v>Christian Winkle</v>
          </cell>
          <cell r="I5963" t="str">
            <v>Balingen</v>
          </cell>
          <cell r="J5963" t="str">
            <v>Germany</v>
          </cell>
          <cell r="K5963">
            <v>4</v>
          </cell>
          <cell r="L5963" t="str">
            <v>Private</v>
          </cell>
          <cell r="M5963">
            <v>5</v>
          </cell>
          <cell r="N5963" t="str">
            <v>Individual</v>
          </cell>
          <cell r="O5963" t="str">
            <v/>
          </cell>
          <cell r="P5963" t="str">
            <v/>
          </cell>
          <cell r="Q5963">
            <v>1</v>
          </cell>
          <cell r="R5963" t="str">
            <v>Année Philologique</v>
          </cell>
          <cell r="S5963" t="str">
            <v/>
          </cell>
        </row>
        <row r="5964">
          <cell r="E5964">
            <v>6361</v>
          </cell>
          <cell r="F5964" t="str">
            <v>Logins</v>
          </cell>
          <cell r="G5964" t="str">
            <v>201911</v>
          </cell>
          <cell r="H5964" t="str">
            <v>Christian Winkle</v>
          </cell>
          <cell r="I5964" t="str">
            <v>Balingen</v>
          </cell>
          <cell r="J5964" t="str">
            <v>Germany</v>
          </cell>
          <cell r="K5964">
            <v>4</v>
          </cell>
          <cell r="L5964" t="str">
            <v>Private</v>
          </cell>
          <cell r="M5964">
            <v>5</v>
          </cell>
          <cell r="N5964" t="str">
            <v>Individual</v>
          </cell>
          <cell r="O5964" t="str">
            <v/>
          </cell>
          <cell r="P5964" t="str">
            <v/>
          </cell>
          <cell r="Q5964">
            <v>1</v>
          </cell>
          <cell r="R5964" t="str">
            <v>Année Philologique</v>
          </cell>
          <cell r="S5964" t="str">
            <v/>
          </cell>
        </row>
        <row r="5965">
          <cell r="E5965">
            <v>6362</v>
          </cell>
          <cell r="F5965" t="str">
            <v>Logins</v>
          </cell>
          <cell r="G5965" t="str">
            <v>201901</v>
          </cell>
          <cell r="H5965" t="str">
            <v>Sergio Audano</v>
          </cell>
          <cell r="I5965" t="str">
            <v>Chiavari</v>
          </cell>
          <cell r="J5965" t="str">
            <v>Italy</v>
          </cell>
          <cell r="K5965">
            <v>4</v>
          </cell>
          <cell r="L5965" t="str">
            <v>Private</v>
          </cell>
          <cell r="M5965">
            <v>5</v>
          </cell>
          <cell r="N5965" t="str">
            <v>Individual</v>
          </cell>
          <cell r="O5965" t="str">
            <v/>
          </cell>
          <cell r="P5965" t="str">
            <v/>
          </cell>
          <cell r="Q5965">
            <v>1</v>
          </cell>
          <cell r="R5965" t="str">
            <v>Année Philologique</v>
          </cell>
          <cell r="S5965" t="str">
            <v/>
          </cell>
        </row>
        <row r="5966">
          <cell r="E5966">
            <v>6362</v>
          </cell>
          <cell r="F5966" t="str">
            <v>Logins</v>
          </cell>
          <cell r="G5966" t="str">
            <v>201902</v>
          </cell>
          <cell r="H5966" t="str">
            <v>Sergio Audano</v>
          </cell>
          <cell r="I5966" t="str">
            <v>Chiavari</v>
          </cell>
          <cell r="J5966" t="str">
            <v>Italy</v>
          </cell>
          <cell r="K5966">
            <v>4</v>
          </cell>
          <cell r="L5966" t="str">
            <v>Private</v>
          </cell>
          <cell r="M5966">
            <v>5</v>
          </cell>
          <cell r="N5966" t="str">
            <v>Individual</v>
          </cell>
          <cell r="O5966" t="str">
            <v/>
          </cell>
          <cell r="P5966" t="str">
            <v/>
          </cell>
          <cell r="Q5966">
            <v>1</v>
          </cell>
          <cell r="R5966" t="str">
            <v>Année Philologique</v>
          </cell>
          <cell r="S5966" t="str">
            <v/>
          </cell>
        </row>
        <row r="5967">
          <cell r="E5967">
            <v>6362</v>
          </cell>
          <cell r="F5967" t="str">
            <v>Logins</v>
          </cell>
          <cell r="G5967" t="str">
            <v>201903</v>
          </cell>
          <cell r="H5967" t="str">
            <v>Sergio Audano</v>
          </cell>
          <cell r="I5967" t="str">
            <v>Chiavari</v>
          </cell>
          <cell r="J5967" t="str">
            <v>Italy</v>
          </cell>
          <cell r="K5967">
            <v>4</v>
          </cell>
          <cell r="L5967" t="str">
            <v>Private</v>
          </cell>
          <cell r="M5967">
            <v>5</v>
          </cell>
          <cell r="N5967" t="str">
            <v>Individual</v>
          </cell>
          <cell r="O5967" t="str">
            <v/>
          </cell>
          <cell r="P5967" t="str">
            <v/>
          </cell>
          <cell r="Q5967">
            <v>1</v>
          </cell>
          <cell r="R5967" t="str">
            <v>Année Philologique</v>
          </cell>
          <cell r="S5967" t="str">
            <v/>
          </cell>
        </row>
        <row r="5968">
          <cell r="E5968">
            <v>6362</v>
          </cell>
          <cell r="F5968" t="str">
            <v>Logins</v>
          </cell>
          <cell r="G5968" t="str">
            <v>201904</v>
          </cell>
          <cell r="H5968" t="str">
            <v>Sergio Audano</v>
          </cell>
          <cell r="I5968" t="str">
            <v>Chiavari</v>
          </cell>
          <cell r="J5968" t="str">
            <v>Italy</v>
          </cell>
          <cell r="K5968">
            <v>4</v>
          </cell>
          <cell r="L5968" t="str">
            <v>Private</v>
          </cell>
          <cell r="M5968">
            <v>5</v>
          </cell>
          <cell r="N5968" t="str">
            <v>Individual</v>
          </cell>
          <cell r="O5968" t="str">
            <v/>
          </cell>
          <cell r="P5968" t="str">
            <v/>
          </cell>
          <cell r="Q5968">
            <v>1</v>
          </cell>
          <cell r="R5968" t="str">
            <v>Année Philologique</v>
          </cell>
          <cell r="S5968" t="str">
            <v/>
          </cell>
        </row>
        <row r="5969">
          <cell r="E5969">
            <v>6362</v>
          </cell>
          <cell r="F5969" t="str">
            <v>Logins</v>
          </cell>
          <cell r="G5969" t="str">
            <v>201905</v>
          </cell>
          <cell r="H5969" t="str">
            <v>Sergio Audano</v>
          </cell>
          <cell r="I5969" t="str">
            <v>Chiavari</v>
          </cell>
          <cell r="J5969" t="str">
            <v>Italy</v>
          </cell>
          <cell r="K5969">
            <v>4</v>
          </cell>
          <cell r="L5969" t="str">
            <v>Private</v>
          </cell>
          <cell r="M5969">
            <v>5</v>
          </cell>
          <cell r="N5969" t="str">
            <v>Individual</v>
          </cell>
          <cell r="O5969" t="str">
            <v/>
          </cell>
          <cell r="P5969" t="str">
            <v/>
          </cell>
          <cell r="Q5969">
            <v>1</v>
          </cell>
          <cell r="R5969" t="str">
            <v>Année Philologique</v>
          </cell>
          <cell r="S5969" t="str">
            <v/>
          </cell>
        </row>
        <row r="5970">
          <cell r="E5970">
            <v>6362</v>
          </cell>
          <cell r="F5970" t="str">
            <v>Logins</v>
          </cell>
          <cell r="G5970" t="str">
            <v>201906</v>
          </cell>
          <cell r="H5970" t="str">
            <v>Sergio Audano</v>
          </cell>
          <cell r="I5970" t="str">
            <v>Chiavari</v>
          </cell>
          <cell r="J5970" t="str">
            <v>Italy</v>
          </cell>
          <cell r="K5970">
            <v>4</v>
          </cell>
          <cell r="L5970" t="str">
            <v>Private</v>
          </cell>
          <cell r="M5970">
            <v>5</v>
          </cell>
          <cell r="N5970" t="str">
            <v>Individual</v>
          </cell>
          <cell r="O5970" t="str">
            <v/>
          </cell>
          <cell r="P5970" t="str">
            <v/>
          </cell>
          <cell r="Q5970">
            <v>1</v>
          </cell>
          <cell r="R5970" t="str">
            <v>Année Philologique</v>
          </cell>
          <cell r="S5970" t="str">
            <v/>
          </cell>
        </row>
        <row r="5971">
          <cell r="E5971">
            <v>6362</v>
          </cell>
          <cell r="F5971" t="str">
            <v>Logins</v>
          </cell>
          <cell r="G5971" t="str">
            <v>201907</v>
          </cell>
          <cell r="H5971" t="str">
            <v>Sergio Audano</v>
          </cell>
          <cell r="I5971" t="str">
            <v>Chiavari</v>
          </cell>
          <cell r="J5971" t="str">
            <v>Italy</v>
          </cell>
          <cell r="K5971">
            <v>4</v>
          </cell>
          <cell r="L5971" t="str">
            <v>Private</v>
          </cell>
          <cell r="M5971">
            <v>5</v>
          </cell>
          <cell r="N5971" t="str">
            <v>Individual</v>
          </cell>
          <cell r="O5971" t="str">
            <v/>
          </cell>
          <cell r="P5971" t="str">
            <v/>
          </cell>
          <cell r="Q5971">
            <v>1</v>
          </cell>
          <cell r="R5971" t="str">
            <v>Année Philologique</v>
          </cell>
          <cell r="S5971" t="str">
            <v/>
          </cell>
        </row>
        <row r="5972">
          <cell r="E5972">
            <v>6362</v>
          </cell>
          <cell r="F5972" t="str">
            <v>Logins</v>
          </cell>
          <cell r="G5972" t="str">
            <v>201908</v>
          </cell>
          <cell r="H5972" t="str">
            <v>Sergio Audano</v>
          </cell>
          <cell r="I5972" t="str">
            <v>Chiavari</v>
          </cell>
          <cell r="J5972" t="str">
            <v>Italy</v>
          </cell>
          <cell r="K5972">
            <v>4</v>
          </cell>
          <cell r="L5972" t="str">
            <v>Private</v>
          </cell>
          <cell r="M5972">
            <v>5</v>
          </cell>
          <cell r="N5972" t="str">
            <v>Individual</v>
          </cell>
          <cell r="O5972" t="str">
            <v/>
          </cell>
          <cell r="P5972" t="str">
            <v/>
          </cell>
          <cell r="Q5972">
            <v>1</v>
          </cell>
          <cell r="R5972" t="str">
            <v>Année Philologique</v>
          </cell>
          <cell r="S5972" t="str">
            <v/>
          </cell>
        </row>
        <row r="5973">
          <cell r="E5973">
            <v>6362</v>
          </cell>
          <cell r="F5973" t="str">
            <v>Logins</v>
          </cell>
          <cell r="G5973" t="str">
            <v>201909</v>
          </cell>
          <cell r="H5973" t="str">
            <v>Sergio Audano</v>
          </cell>
          <cell r="I5973" t="str">
            <v>Chiavari</v>
          </cell>
          <cell r="J5973" t="str">
            <v>Italy</v>
          </cell>
          <cell r="K5973">
            <v>4</v>
          </cell>
          <cell r="L5973" t="str">
            <v>Private</v>
          </cell>
          <cell r="M5973">
            <v>5</v>
          </cell>
          <cell r="N5973" t="str">
            <v>Individual</v>
          </cell>
          <cell r="O5973" t="str">
            <v/>
          </cell>
          <cell r="P5973" t="str">
            <v/>
          </cell>
          <cell r="Q5973">
            <v>1</v>
          </cell>
          <cell r="R5973" t="str">
            <v>Année Philologique</v>
          </cell>
          <cell r="S5973" t="str">
            <v/>
          </cell>
        </row>
        <row r="5974">
          <cell r="E5974">
            <v>6362</v>
          </cell>
          <cell r="F5974" t="str">
            <v>Logins</v>
          </cell>
          <cell r="G5974" t="str">
            <v>201911</v>
          </cell>
          <cell r="H5974" t="str">
            <v>Sergio Audano</v>
          </cell>
          <cell r="I5974" t="str">
            <v>Chiavari</v>
          </cell>
          <cell r="J5974" t="str">
            <v>Italy</v>
          </cell>
          <cell r="K5974">
            <v>4</v>
          </cell>
          <cell r="L5974" t="str">
            <v>Private</v>
          </cell>
          <cell r="M5974">
            <v>5</v>
          </cell>
          <cell r="N5974" t="str">
            <v>Individual</v>
          </cell>
          <cell r="O5974" t="str">
            <v/>
          </cell>
          <cell r="P5974" t="str">
            <v/>
          </cell>
          <cell r="Q5974">
            <v>1</v>
          </cell>
          <cell r="R5974" t="str">
            <v>Année Philologique</v>
          </cell>
          <cell r="S5974" t="str">
            <v/>
          </cell>
        </row>
        <row r="5975">
          <cell r="E5975">
            <v>6362</v>
          </cell>
          <cell r="F5975" t="str">
            <v>Logins</v>
          </cell>
          <cell r="G5975" t="str">
            <v>201912</v>
          </cell>
          <cell r="H5975" t="str">
            <v>Sergio Audano</v>
          </cell>
          <cell r="I5975" t="str">
            <v>Chiavari</v>
          </cell>
          <cell r="J5975" t="str">
            <v>Italy</v>
          </cell>
          <cell r="K5975">
            <v>4</v>
          </cell>
          <cell r="L5975" t="str">
            <v>Private</v>
          </cell>
          <cell r="M5975">
            <v>5</v>
          </cell>
          <cell r="N5975" t="str">
            <v>Individual</v>
          </cell>
          <cell r="O5975" t="str">
            <v/>
          </cell>
          <cell r="P5975" t="str">
            <v/>
          </cell>
          <cell r="Q5975">
            <v>1</v>
          </cell>
          <cell r="R5975" t="str">
            <v>Année Philologique</v>
          </cell>
          <cell r="S5975" t="str">
            <v/>
          </cell>
        </row>
        <row r="5976">
          <cell r="E5976">
            <v>6363</v>
          </cell>
          <cell r="F5976" t="str">
            <v>Logins</v>
          </cell>
          <cell r="G5976" t="str">
            <v>201901</v>
          </cell>
          <cell r="H5976" t="str">
            <v>Università dell’Insubria</v>
          </cell>
          <cell r="I5976" t="str">
            <v>Varese</v>
          </cell>
          <cell r="J5976" t="str">
            <v>Italy</v>
          </cell>
          <cell r="K5976">
            <v>2</v>
          </cell>
          <cell r="L5976" t="str">
            <v>Institute</v>
          </cell>
          <cell r="M5976">
            <v>3</v>
          </cell>
          <cell r="N5976" t="str">
            <v>Standard</v>
          </cell>
          <cell r="O5976" t="str">
            <v/>
          </cell>
          <cell r="P5976" t="str">
            <v/>
          </cell>
          <cell r="Q5976">
            <v>3</v>
          </cell>
          <cell r="R5976" t="str">
            <v>Année Philologique</v>
          </cell>
          <cell r="S5976" t="str">
            <v/>
          </cell>
        </row>
        <row r="5977">
          <cell r="E5977">
            <v>6363</v>
          </cell>
          <cell r="F5977" t="str">
            <v>Logins</v>
          </cell>
          <cell r="G5977" t="str">
            <v>201902</v>
          </cell>
          <cell r="H5977" t="str">
            <v>Università dell’Insubria</v>
          </cell>
          <cell r="I5977" t="str">
            <v>Varese</v>
          </cell>
          <cell r="J5977" t="str">
            <v>Italy</v>
          </cell>
          <cell r="K5977">
            <v>2</v>
          </cell>
          <cell r="L5977" t="str">
            <v>Institute</v>
          </cell>
          <cell r="M5977">
            <v>3</v>
          </cell>
          <cell r="N5977" t="str">
            <v>Standard</v>
          </cell>
          <cell r="O5977" t="str">
            <v/>
          </cell>
          <cell r="P5977" t="str">
            <v/>
          </cell>
          <cell r="Q5977">
            <v>3</v>
          </cell>
          <cell r="R5977" t="str">
            <v>Année Philologique</v>
          </cell>
          <cell r="S5977" t="str">
            <v/>
          </cell>
        </row>
        <row r="5978">
          <cell r="E5978">
            <v>6363</v>
          </cell>
          <cell r="F5978" t="str">
            <v>Logins</v>
          </cell>
          <cell r="G5978" t="str">
            <v>201903</v>
          </cell>
          <cell r="H5978" t="str">
            <v>Università dell’Insubria</v>
          </cell>
          <cell r="I5978" t="str">
            <v>Varese</v>
          </cell>
          <cell r="J5978" t="str">
            <v>Italy</v>
          </cell>
          <cell r="K5978">
            <v>2</v>
          </cell>
          <cell r="L5978" t="str">
            <v>Institute</v>
          </cell>
          <cell r="M5978">
            <v>3</v>
          </cell>
          <cell r="N5978" t="str">
            <v>Standard</v>
          </cell>
          <cell r="O5978" t="str">
            <v/>
          </cell>
          <cell r="P5978" t="str">
            <v/>
          </cell>
          <cell r="Q5978">
            <v>3</v>
          </cell>
          <cell r="R5978" t="str">
            <v>Année Philologique</v>
          </cell>
          <cell r="S5978" t="str">
            <v/>
          </cell>
        </row>
        <row r="5979">
          <cell r="E5979">
            <v>6363</v>
          </cell>
          <cell r="F5979" t="str">
            <v>Logins</v>
          </cell>
          <cell r="G5979" t="str">
            <v>201904</v>
          </cell>
          <cell r="H5979" t="str">
            <v>Università dell’Insubria</v>
          </cell>
          <cell r="I5979" t="str">
            <v>Varese</v>
          </cell>
          <cell r="J5979" t="str">
            <v>Italy</v>
          </cell>
          <cell r="K5979">
            <v>2</v>
          </cell>
          <cell r="L5979" t="str">
            <v>Institute</v>
          </cell>
          <cell r="M5979">
            <v>3</v>
          </cell>
          <cell r="N5979" t="str">
            <v>Standard</v>
          </cell>
          <cell r="O5979" t="str">
            <v/>
          </cell>
          <cell r="P5979" t="str">
            <v/>
          </cell>
          <cell r="Q5979">
            <v>3</v>
          </cell>
          <cell r="R5979" t="str">
            <v>Année Philologique</v>
          </cell>
          <cell r="S5979" t="str">
            <v/>
          </cell>
        </row>
        <row r="5980">
          <cell r="E5980">
            <v>6363</v>
          </cell>
          <cell r="F5980" t="str">
            <v>Logins</v>
          </cell>
          <cell r="G5980" t="str">
            <v>201905</v>
          </cell>
          <cell r="H5980" t="str">
            <v>Università dell’Insubria</v>
          </cell>
          <cell r="I5980" t="str">
            <v>Varese</v>
          </cell>
          <cell r="J5980" t="str">
            <v>Italy</v>
          </cell>
          <cell r="K5980">
            <v>2</v>
          </cell>
          <cell r="L5980" t="str">
            <v>Institute</v>
          </cell>
          <cell r="M5980">
            <v>3</v>
          </cell>
          <cell r="N5980" t="str">
            <v>Standard</v>
          </cell>
          <cell r="O5980" t="str">
            <v/>
          </cell>
          <cell r="P5980" t="str">
            <v/>
          </cell>
          <cell r="Q5980">
            <v>3</v>
          </cell>
          <cell r="R5980" t="str">
            <v>Année Philologique</v>
          </cell>
          <cell r="S5980" t="str">
            <v/>
          </cell>
        </row>
        <row r="5981">
          <cell r="E5981">
            <v>6363</v>
          </cell>
          <cell r="F5981" t="str">
            <v>Logins</v>
          </cell>
          <cell r="G5981" t="str">
            <v>201906</v>
          </cell>
          <cell r="H5981" t="str">
            <v>Università dell’Insubria</v>
          </cell>
          <cell r="I5981" t="str">
            <v>Varese</v>
          </cell>
          <cell r="J5981" t="str">
            <v>Italy</v>
          </cell>
          <cell r="K5981">
            <v>2</v>
          </cell>
          <cell r="L5981" t="str">
            <v>Institute</v>
          </cell>
          <cell r="M5981">
            <v>3</v>
          </cell>
          <cell r="N5981" t="str">
            <v>Standard</v>
          </cell>
          <cell r="O5981" t="str">
            <v/>
          </cell>
          <cell r="P5981" t="str">
            <v/>
          </cell>
          <cell r="Q5981">
            <v>3</v>
          </cell>
          <cell r="R5981" t="str">
            <v>Année Philologique</v>
          </cell>
          <cell r="S5981" t="str">
            <v/>
          </cell>
        </row>
        <row r="5982">
          <cell r="E5982">
            <v>6363</v>
          </cell>
          <cell r="F5982" t="str">
            <v>Logins</v>
          </cell>
          <cell r="G5982" t="str">
            <v>201907</v>
          </cell>
          <cell r="H5982" t="str">
            <v>Università dell’Insubria</v>
          </cell>
          <cell r="I5982" t="str">
            <v>Varese</v>
          </cell>
          <cell r="J5982" t="str">
            <v>Italy</v>
          </cell>
          <cell r="K5982">
            <v>2</v>
          </cell>
          <cell r="L5982" t="str">
            <v>Institute</v>
          </cell>
          <cell r="M5982">
            <v>3</v>
          </cell>
          <cell r="N5982" t="str">
            <v>Standard</v>
          </cell>
          <cell r="O5982" t="str">
            <v/>
          </cell>
          <cell r="P5982" t="str">
            <v/>
          </cell>
          <cell r="Q5982">
            <v>3</v>
          </cell>
          <cell r="R5982" t="str">
            <v>Année Philologique</v>
          </cell>
          <cell r="S5982" t="str">
            <v/>
          </cell>
        </row>
        <row r="5983">
          <cell r="E5983">
            <v>6363</v>
          </cell>
          <cell r="F5983" t="str">
            <v>Logins</v>
          </cell>
          <cell r="G5983" t="str">
            <v>201908</v>
          </cell>
          <cell r="H5983" t="str">
            <v>Università dell’Insubria</v>
          </cell>
          <cell r="I5983" t="str">
            <v>Varese</v>
          </cell>
          <cell r="J5983" t="str">
            <v>Italy</v>
          </cell>
          <cell r="K5983">
            <v>2</v>
          </cell>
          <cell r="L5983" t="str">
            <v>Institute</v>
          </cell>
          <cell r="M5983">
            <v>3</v>
          </cell>
          <cell r="N5983" t="str">
            <v>Standard</v>
          </cell>
          <cell r="O5983" t="str">
            <v/>
          </cell>
          <cell r="P5983" t="str">
            <v/>
          </cell>
          <cell r="Q5983">
            <v>3</v>
          </cell>
          <cell r="R5983" t="str">
            <v>Année Philologique</v>
          </cell>
          <cell r="S5983" t="str">
            <v/>
          </cell>
        </row>
        <row r="5984">
          <cell r="E5984">
            <v>6363</v>
          </cell>
          <cell r="F5984" t="str">
            <v>Logins</v>
          </cell>
          <cell r="G5984" t="str">
            <v>201909</v>
          </cell>
          <cell r="H5984" t="str">
            <v>Università dell’Insubria</v>
          </cell>
          <cell r="I5984" t="str">
            <v>Varese</v>
          </cell>
          <cell r="J5984" t="str">
            <v>Italy</v>
          </cell>
          <cell r="K5984">
            <v>2</v>
          </cell>
          <cell r="L5984" t="str">
            <v>Institute</v>
          </cell>
          <cell r="M5984">
            <v>3</v>
          </cell>
          <cell r="N5984" t="str">
            <v>Standard</v>
          </cell>
          <cell r="O5984" t="str">
            <v/>
          </cell>
          <cell r="P5984" t="str">
            <v/>
          </cell>
          <cell r="Q5984">
            <v>3</v>
          </cell>
          <cell r="R5984" t="str">
            <v>Année Philologique</v>
          </cell>
          <cell r="S5984" t="str">
            <v/>
          </cell>
        </row>
        <row r="5985">
          <cell r="E5985">
            <v>6363</v>
          </cell>
          <cell r="F5985" t="str">
            <v>Logins</v>
          </cell>
          <cell r="G5985" t="str">
            <v>201910</v>
          </cell>
          <cell r="H5985" t="str">
            <v>Università dell’Insubria</v>
          </cell>
          <cell r="I5985" t="str">
            <v>Varese</v>
          </cell>
          <cell r="J5985" t="str">
            <v>Italy</v>
          </cell>
          <cell r="K5985">
            <v>2</v>
          </cell>
          <cell r="L5985" t="str">
            <v>Institute</v>
          </cell>
          <cell r="M5985">
            <v>3</v>
          </cell>
          <cell r="N5985" t="str">
            <v>Standard</v>
          </cell>
          <cell r="O5985" t="str">
            <v/>
          </cell>
          <cell r="P5985" t="str">
            <v/>
          </cell>
          <cell r="Q5985">
            <v>3</v>
          </cell>
          <cell r="R5985" t="str">
            <v>Année Philologique</v>
          </cell>
          <cell r="S5985" t="str">
            <v/>
          </cell>
        </row>
        <row r="5986">
          <cell r="E5986">
            <v>6363</v>
          </cell>
          <cell r="F5986" t="str">
            <v>Logins</v>
          </cell>
          <cell r="G5986" t="str">
            <v>201911</v>
          </cell>
          <cell r="H5986" t="str">
            <v>Università dell’Insubria</v>
          </cell>
          <cell r="I5986" t="str">
            <v>Varese</v>
          </cell>
          <cell r="J5986" t="str">
            <v>Italy</v>
          </cell>
          <cell r="K5986">
            <v>2</v>
          </cell>
          <cell r="L5986" t="str">
            <v>Institute</v>
          </cell>
          <cell r="M5986">
            <v>3</v>
          </cell>
          <cell r="N5986" t="str">
            <v>Standard</v>
          </cell>
          <cell r="O5986" t="str">
            <v/>
          </cell>
          <cell r="P5986" t="str">
            <v/>
          </cell>
          <cell r="Q5986">
            <v>3</v>
          </cell>
          <cell r="R5986" t="str">
            <v>Année Philologique</v>
          </cell>
          <cell r="S5986" t="str">
            <v/>
          </cell>
        </row>
        <row r="5987">
          <cell r="E5987">
            <v>6363</v>
          </cell>
          <cell r="F5987" t="str">
            <v>Logins</v>
          </cell>
          <cell r="G5987" t="str">
            <v>201912</v>
          </cell>
          <cell r="H5987" t="str">
            <v>Università dell’Insubria</v>
          </cell>
          <cell r="I5987" t="str">
            <v>Varese</v>
          </cell>
          <cell r="J5987" t="str">
            <v>Italy</v>
          </cell>
          <cell r="K5987">
            <v>2</v>
          </cell>
          <cell r="L5987" t="str">
            <v>Institute</v>
          </cell>
          <cell r="M5987">
            <v>3</v>
          </cell>
          <cell r="N5987" t="str">
            <v>Standard</v>
          </cell>
          <cell r="O5987" t="str">
            <v/>
          </cell>
          <cell r="P5987" t="str">
            <v/>
          </cell>
          <cell r="Q5987">
            <v>3</v>
          </cell>
          <cell r="R5987" t="str">
            <v>Année Philologique</v>
          </cell>
          <cell r="S5987" t="str">
            <v/>
          </cell>
        </row>
        <row r="5988">
          <cell r="E5988">
            <v>6383</v>
          </cell>
          <cell r="F5988" t="str">
            <v>Logins</v>
          </cell>
          <cell r="G5988" t="str">
            <v>201902</v>
          </cell>
          <cell r="H5988" t="str">
            <v>Patrick Pouchelle</v>
          </cell>
          <cell r="I5988" t="str">
            <v>Lagny Sur Marne</v>
          </cell>
          <cell r="J5988" t="str">
            <v>France</v>
          </cell>
          <cell r="K5988">
            <v>4</v>
          </cell>
          <cell r="L5988" t="str">
            <v>Private</v>
          </cell>
          <cell r="M5988">
            <v>5</v>
          </cell>
          <cell r="N5988" t="str">
            <v>Individual</v>
          </cell>
          <cell r="O5988" t="str">
            <v/>
          </cell>
          <cell r="P5988" t="str">
            <v/>
          </cell>
          <cell r="Q5988">
            <v>1</v>
          </cell>
          <cell r="R5988" t="str">
            <v>Année Philologique</v>
          </cell>
          <cell r="S5988" t="str">
            <v/>
          </cell>
        </row>
        <row r="5989">
          <cell r="E5989">
            <v>6383</v>
          </cell>
          <cell r="F5989" t="str">
            <v>Logins</v>
          </cell>
          <cell r="G5989" t="str">
            <v>201903</v>
          </cell>
          <cell r="H5989" t="str">
            <v>Patrick Pouchelle</v>
          </cell>
          <cell r="I5989" t="str">
            <v>Lagny Sur Marne</v>
          </cell>
          <cell r="J5989" t="str">
            <v>France</v>
          </cell>
          <cell r="K5989">
            <v>4</v>
          </cell>
          <cell r="L5989" t="str">
            <v>Private</v>
          </cell>
          <cell r="M5989">
            <v>5</v>
          </cell>
          <cell r="N5989" t="str">
            <v>Individual</v>
          </cell>
          <cell r="O5989" t="str">
            <v/>
          </cell>
          <cell r="P5989" t="str">
            <v/>
          </cell>
          <cell r="Q5989">
            <v>1</v>
          </cell>
          <cell r="R5989" t="str">
            <v>Année Philologique</v>
          </cell>
          <cell r="S5989" t="str">
            <v/>
          </cell>
        </row>
        <row r="5990">
          <cell r="E5990">
            <v>6383</v>
          </cell>
          <cell r="F5990" t="str">
            <v>Logins</v>
          </cell>
          <cell r="G5990" t="str">
            <v>201904</v>
          </cell>
          <cell r="H5990" t="str">
            <v>Patrick Pouchelle</v>
          </cell>
          <cell r="I5990" t="str">
            <v>Lagny Sur Marne</v>
          </cell>
          <cell r="J5990" t="str">
            <v>France</v>
          </cell>
          <cell r="K5990">
            <v>4</v>
          </cell>
          <cell r="L5990" t="str">
            <v>Private</v>
          </cell>
          <cell r="M5990">
            <v>5</v>
          </cell>
          <cell r="N5990" t="str">
            <v>Individual</v>
          </cell>
          <cell r="O5990" t="str">
            <v/>
          </cell>
          <cell r="P5990" t="str">
            <v/>
          </cell>
          <cell r="Q5990">
            <v>1</v>
          </cell>
          <cell r="R5990" t="str">
            <v>Année Philologique</v>
          </cell>
          <cell r="S5990" t="str">
            <v/>
          </cell>
        </row>
        <row r="5991">
          <cell r="E5991">
            <v>6383</v>
          </cell>
          <cell r="F5991" t="str">
            <v>Logins</v>
          </cell>
          <cell r="G5991" t="str">
            <v>201907</v>
          </cell>
          <cell r="H5991" t="str">
            <v>Patrick Pouchelle</v>
          </cell>
          <cell r="I5991" t="str">
            <v>Lagny Sur Marne</v>
          </cell>
          <cell r="J5991" t="str">
            <v>France</v>
          </cell>
          <cell r="K5991">
            <v>4</v>
          </cell>
          <cell r="L5991" t="str">
            <v>Private</v>
          </cell>
          <cell r="M5991">
            <v>5</v>
          </cell>
          <cell r="N5991" t="str">
            <v>Individual</v>
          </cell>
          <cell r="O5991" t="str">
            <v/>
          </cell>
          <cell r="P5991" t="str">
            <v/>
          </cell>
          <cell r="Q5991">
            <v>1</v>
          </cell>
          <cell r="R5991" t="str">
            <v>Année Philologique</v>
          </cell>
          <cell r="S5991" t="str">
            <v/>
          </cell>
        </row>
        <row r="5992">
          <cell r="E5992">
            <v>6383</v>
          </cell>
          <cell r="F5992" t="str">
            <v>Logins</v>
          </cell>
          <cell r="G5992" t="str">
            <v>201912</v>
          </cell>
          <cell r="H5992" t="str">
            <v>Patrick Pouchelle</v>
          </cell>
          <cell r="I5992" t="str">
            <v>Lagny Sur Marne</v>
          </cell>
          <cell r="J5992" t="str">
            <v>France</v>
          </cell>
          <cell r="K5992">
            <v>4</v>
          </cell>
          <cell r="L5992" t="str">
            <v>Private</v>
          </cell>
          <cell r="M5992">
            <v>5</v>
          </cell>
          <cell r="N5992" t="str">
            <v>Individual</v>
          </cell>
          <cell r="O5992" t="str">
            <v/>
          </cell>
          <cell r="P5992" t="str">
            <v/>
          </cell>
          <cell r="Q5992">
            <v>1</v>
          </cell>
          <cell r="R5992" t="str">
            <v>Année Philologique</v>
          </cell>
          <cell r="S5992" t="str">
            <v/>
          </cell>
        </row>
        <row r="5993">
          <cell r="E5993">
            <v>6384</v>
          </cell>
          <cell r="F5993" t="str">
            <v>Logins</v>
          </cell>
          <cell r="G5993" t="str">
            <v>201901</v>
          </cell>
          <cell r="H5993" t="str">
            <v>Richard Gordon</v>
          </cell>
          <cell r="I5993" t="str">
            <v>Ilmmünster</v>
          </cell>
          <cell r="J5993" t="str">
            <v>Germany</v>
          </cell>
          <cell r="K5993">
            <v>4</v>
          </cell>
          <cell r="L5993" t="str">
            <v>Private</v>
          </cell>
          <cell r="M5993">
            <v>5</v>
          </cell>
          <cell r="N5993" t="str">
            <v>Individual</v>
          </cell>
          <cell r="O5993" t="str">
            <v/>
          </cell>
          <cell r="P5993" t="str">
            <v/>
          </cell>
          <cell r="Q5993">
            <v>1</v>
          </cell>
          <cell r="R5993" t="str">
            <v>Année Philologique</v>
          </cell>
          <cell r="S5993" t="str">
            <v/>
          </cell>
        </row>
        <row r="5994">
          <cell r="E5994">
            <v>6384</v>
          </cell>
          <cell r="F5994" t="str">
            <v>Logins</v>
          </cell>
          <cell r="G5994" t="str">
            <v>201902</v>
          </cell>
          <cell r="H5994" t="str">
            <v>Richard Gordon</v>
          </cell>
          <cell r="I5994" t="str">
            <v>Ilmmünster</v>
          </cell>
          <cell r="J5994" t="str">
            <v>Germany</v>
          </cell>
          <cell r="K5994">
            <v>4</v>
          </cell>
          <cell r="L5994" t="str">
            <v>Private</v>
          </cell>
          <cell r="M5994">
            <v>5</v>
          </cell>
          <cell r="N5994" t="str">
            <v>Individual</v>
          </cell>
          <cell r="O5994" t="str">
            <v/>
          </cell>
          <cell r="P5994" t="str">
            <v/>
          </cell>
          <cell r="Q5994">
            <v>1</v>
          </cell>
          <cell r="R5994" t="str">
            <v>Année Philologique</v>
          </cell>
          <cell r="S5994" t="str">
            <v/>
          </cell>
        </row>
        <row r="5995">
          <cell r="E5995">
            <v>6384</v>
          </cell>
          <cell r="F5995" t="str">
            <v>Logins</v>
          </cell>
          <cell r="G5995" t="str">
            <v>201903</v>
          </cell>
          <cell r="H5995" t="str">
            <v>Richard Gordon</v>
          </cell>
          <cell r="I5995" t="str">
            <v>Ilmmünster</v>
          </cell>
          <cell r="J5995" t="str">
            <v>Germany</v>
          </cell>
          <cell r="K5995">
            <v>4</v>
          </cell>
          <cell r="L5995" t="str">
            <v>Private</v>
          </cell>
          <cell r="M5995">
            <v>5</v>
          </cell>
          <cell r="N5995" t="str">
            <v>Individual</v>
          </cell>
          <cell r="O5995" t="str">
            <v/>
          </cell>
          <cell r="P5995" t="str">
            <v/>
          </cell>
          <cell r="Q5995">
            <v>1</v>
          </cell>
          <cell r="R5995" t="str">
            <v>Année Philologique</v>
          </cell>
          <cell r="S5995" t="str">
            <v/>
          </cell>
        </row>
        <row r="5996">
          <cell r="E5996">
            <v>6384</v>
          </cell>
          <cell r="F5996" t="str">
            <v>Logins</v>
          </cell>
          <cell r="G5996" t="str">
            <v>201904</v>
          </cell>
          <cell r="H5996" t="str">
            <v>Richard Gordon</v>
          </cell>
          <cell r="I5996" t="str">
            <v>Ilmmünster</v>
          </cell>
          <cell r="J5996" t="str">
            <v>Germany</v>
          </cell>
          <cell r="K5996">
            <v>4</v>
          </cell>
          <cell r="L5996" t="str">
            <v>Private</v>
          </cell>
          <cell r="M5996">
            <v>5</v>
          </cell>
          <cell r="N5996" t="str">
            <v>Individual</v>
          </cell>
          <cell r="O5996" t="str">
            <v/>
          </cell>
          <cell r="P5996" t="str">
            <v/>
          </cell>
          <cell r="Q5996">
            <v>1</v>
          </cell>
          <cell r="R5996" t="str">
            <v>Année Philologique</v>
          </cell>
          <cell r="S5996" t="str">
            <v/>
          </cell>
        </row>
        <row r="5997">
          <cell r="E5997">
            <v>6384</v>
          </cell>
          <cell r="F5997" t="str">
            <v>Logins</v>
          </cell>
          <cell r="G5997" t="str">
            <v>201905</v>
          </cell>
          <cell r="H5997" t="str">
            <v>Richard Gordon</v>
          </cell>
          <cell r="I5997" t="str">
            <v>Ilmmünster</v>
          </cell>
          <cell r="J5997" t="str">
            <v>Germany</v>
          </cell>
          <cell r="K5997">
            <v>4</v>
          </cell>
          <cell r="L5997" t="str">
            <v>Private</v>
          </cell>
          <cell r="M5997">
            <v>5</v>
          </cell>
          <cell r="N5997" t="str">
            <v>Individual</v>
          </cell>
          <cell r="O5997" t="str">
            <v/>
          </cell>
          <cell r="P5997" t="str">
            <v/>
          </cell>
          <cell r="Q5997">
            <v>1</v>
          </cell>
          <cell r="R5997" t="str">
            <v>Année Philologique</v>
          </cell>
          <cell r="S5997" t="str">
            <v/>
          </cell>
        </row>
        <row r="5998">
          <cell r="E5998">
            <v>6384</v>
          </cell>
          <cell r="F5998" t="str">
            <v>Logins</v>
          </cell>
          <cell r="G5998" t="str">
            <v>201906</v>
          </cell>
          <cell r="H5998" t="str">
            <v>Richard Gordon</v>
          </cell>
          <cell r="I5998" t="str">
            <v>Ilmmünster</v>
          </cell>
          <cell r="J5998" t="str">
            <v>Germany</v>
          </cell>
          <cell r="K5998">
            <v>4</v>
          </cell>
          <cell r="L5998" t="str">
            <v>Private</v>
          </cell>
          <cell r="M5998">
            <v>5</v>
          </cell>
          <cell r="N5998" t="str">
            <v>Individual</v>
          </cell>
          <cell r="O5998" t="str">
            <v/>
          </cell>
          <cell r="P5998" t="str">
            <v/>
          </cell>
          <cell r="Q5998">
            <v>1</v>
          </cell>
          <cell r="R5998" t="str">
            <v>Année Philologique</v>
          </cell>
          <cell r="S5998" t="str">
            <v/>
          </cell>
        </row>
        <row r="5999">
          <cell r="E5999">
            <v>6384</v>
          </cell>
          <cell r="F5999" t="str">
            <v>Logins</v>
          </cell>
          <cell r="G5999" t="str">
            <v>201907</v>
          </cell>
          <cell r="H5999" t="str">
            <v>Richard Gordon</v>
          </cell>
          <cell r="I5999" t="str">
            <v>Ilmmünster</v>
          </cell>
          <cell r="J5999" t="str">
            <v>Germany</v>
          </cell>
          <cell r="K5999">
            <v>4</v>
          </cell>
          <cell r="L5999" t="str">
            <v>Private</v>
          </cell>
          <cell r="M5999">
            <v>5</v>
          </cell>
          <cell r="N5999" t="str">
            <v>Individual</v>
          </cell>
          <cell r="O5999" t="str">
            <v/>
          </cell>
          <cell r="P5999" t="str">
            <v/>
          </cell>
          <cell r="Q5999">
            <v>1</v>
          </cell>
          <cell r="R5999" t="str">
            <v>Année Philologique</v>
          </cell>
          <cell r="S5999" t="str">
            <v/>
          </cell>
        </row>
        <row r="6000">
          <cell r="E6000">
            <v>6384</v>
          </cell>
          <cell r="F6000" t="str">
            <v>Logins</v>
          </cell>
          <cell r="G6000" t="str">
            <v>201908</v>
          </cell>
          <cell r="H6000" t="str">
            <v>Richard Gordon</v>
          </cell>
          <cell r="I6000" t="str">
            <v>Ilmmünster</v>
          </cell>
          <cell r="J6000" t="str">
            <v>Germany</v>
          </cell>
          <cell r="K6000">
            <v>4</v>
          </cell>
          <cell r="L6000" t="str">
            <v>Private</v>
          </cell>
          <cell r="M6000">
            <v>5</v>
          </cell>
          <cell r="N6000" t="str">
            <v>Individual</v>
          </cell>
          <cell r="O6000" t="str">
            <v/>
          </cell>
          <cell r="P6000" t="str">
            <v/>
          </cell>
          <cell r="Q6000">
            <v>1</v>
          </cell>
          <cell r="R6000" t="str">
            <v>Année Philologique</v>
          </cell>
          <cell r="S6000" t="str">
            <v/>
          </cell>
        </row>
        <row r="6001">
          <cell r="E6001">
            <v>6384</v>
          </cell>
          <cell r="F6001" t="str">
            <v>Logins</v>
          </cell>
          <cell r="G6001" t="str">
            <v>201909</v>
          </cell>
          <cell r="H6001" t="str">
            <v>Richard Gordon</v>
          </cell>
          <cell r="I6001" t="str">
            <v>Ilmmünster</v>
          </cell>
          <cell r="J6001" t="str">
            <v>Germany</v>
          </cell>
          <cell r="K6001">
            <v>4</v>
          </cell>
          <cell r="L6001" t="str">
            <v>Private</v>
          </cell>
          <cell r="M6001">
            <v>5</v>
          </cell>
          <cell r="N6001" t="str">
            <v>Individual</v>
          </cell>
          <cell r="O6001" t="str">
            <v/>
          </cell>
          <cell r="P6001" t="str">
            <v/>
          </cell>
          <cell r="Q6001">
            <v>1</v>
          </cell>
          <cell r="R6001" t="str">
            <v>Année Philologique</v>
          </cell>
          <cell r="S6001" t="str">
            <v/>
          </cell>
        </row>
        <row r="6002">
          <cell r="E6002">
            <v>6384</v>
          </cell>
          <cell r="F6002" t="str">
            <v>Logins</v>
          </cell>
          <cell r="G6002" t="str">
            <v>201910</v>
          </cell>
          <cell r="H6002" t="str">
            <v>Richard Gordon</v>
          </cell>
          <cell r="I6002" t="str">
            <v>Ilmmünster</v>
          </cell>
          <cell r="J6002" t="str">
            <v>Germany</v>
          </cell>
          <cell r="K6002">
            <v>4</v>
          </cell>
          <cell r="L6002" t="str">
            <v>Private</v>
          </cell>
          <cell r="M6002">
            <v>5</v>
          </cell>
          <cell r="N6002" t="str">
            <v>Individual</v>
          </cell>
          <cell r="O6002" t="str">
            <v/>
          </cell>
          <cell r="P6002" t="str">
            <v/>
          </cell>
          <cell r="Q6002">
            <v>1</v>
          </cell>
          <cell r="R6002" t="str">
            <v>Année Philologique</v>
          </cell>
          <cell r="S6002" t="str">
            <v/>
          </cell>
        </row>
        <row r="6003">
          <cell r="E6003">
            <v>6384</v>
          </cell>
          <cell r="F6003" t="str">
            <v>Logins</v>
          </cell>
          <cell r="G6003" t="str">
            <v>201911</v>
          </cell>
          <cell r="H6003" t="str">
            <v>Richard Gordon</v>
          </cell>
          <cell r="I6003" t="str">
            <v>Ilmmünster</v>
          </cell>
          <cell r="J6003" t="str">
            <v>Germany</v>
          </cell>
          <cell r="K6003">
            <v>4</v>
          </cell>
          <cell r="L6003" t="str">
            <v>Private</v>
          </cell>
          <cell r="M6003">
            <v>5</v>
          </cell>
          <cell r="N6003" t="str">
            <v>Individual</v>
          </cell>
          <cell r="O6003" t="str">
            <v/>
          </cell>
          <cell r="P6003" t="str">
            <v/>
          </cell>
          <cell r="Q6003">
            <v>1</v>
          </cell>
          <cell r="R6003" t="str">
            <v>Année Philologique</v>
          </cell>
          <cell r="S6003" t="str">
            <v/>
          </cell>
        </row>
        <row r="6004">
          <cell r="E6004">
            <v>6384</v>
          </cell>
          <cell r="F6004" t="str">
            <v>Logins</v>
          </cell>
          <cell r="G6004" t="str">
            <v>201912</v>
          </cell>
          <cell r="H6004" t="str">
            <v>Richard Gordon</v>
          </cell>
          <cell r="I6004" t="str">
            <v>Ilmmünster</v>
          </cell>
          <cell r="J6004" t="str">
            <v>Germany</v>
          </cell>
          <cell r="K6004">
            <v>4</v>
          </cell>
          <cell r="L6004" t="str">
            <v>Private</v>
          </cell>
          <cell r="M6004">
            <v>5</v>
          </cell>
          <cell r="N6004" t="str">
            <v>Individual</v>
          </cell>
          <cell r="O6004" t="str">
            <v/>
          </cell>
          <cell r="P6004" t="str">
            <v/>
          </cell>
          <cell r="Q6004">
            <v>1</v>
          </cell>
          <cell r="R6004" t="str">
            <v>Année Philologique</v>
          </cell>
          <cell r="S6004" t="str">
            <v/>
          </cell>
        </row>
        <row r="6005">
          <cell r="E6005">
            <v>6385</v>
          </cell>
          <cell r="F6005" t="str">
            <v>Logins</v>
          </cell>
          <cell r="G6005" t="str">
            <v>201906</v>
          </cell>
          <cell r="H6005" t="str">
            <v>Caroline Alexander</v>
          </cell>
          <cell r="I6005" t="str">
            <v>Northeast Harbor</v>
          </cell>
          <cell r="J6005" t="str">
            <v>USA</v>
          </cell>
          <cell r="K6005">
            <v>4</v>
          </cell>
          <cell r="L6005" t="str">
            <v>Private</v>
          </cell>
          <cell r="M6005">
            <v>5</v>
          </cell>
          <cell r="N6005" t="str">
            <v>Individual</v>
          </cell>
          <cell r="O6005" t="str">
            <v/>
          </cell>
          <cell r="P6005" t="str">
            <v/>
          </cell>
          <cell r="Q6005">
            <v>1</v>
          </cell>
          <cell r="R6005" t="str">
            <v>Année Philologique</v>
          </cell>
          <cell r="S6005" t="str">
            <v/>
          </cell>
        </row>
        <row r="6006">
          <cell r="E6006">
            <v>6388</v>
          </cell>
          <cell r="F6006" t="str">
            <v>Logins</v>
          </cell>
          <cell r="G6006" t="str">
            <v>201903</v>
          </cell>
          <cell r="H6006" t="str">
            <v>Marinella Corsano</v>
          </cell>
          <cell r="I6006" t="str">
            <v>Lecce</v>
          </cell>
          <cell r="J6006" t="str">
            <v>Italy</v>
          </cell>
          <cell r="K6006">
            <v>4</v>
          </cell>
          <cell r="L6006" t="str">
            <v>Private</v>
          </cell>
          <cell r="M6006">
            <v>5</v>
          </cell>
          <cell r="N6006" t="str">
            <v>Individual</v>
          </cell>
          <cell r="O6006" t="str">
            <v/>
          </cell>
          <cell r="P6006" t="str">
            <v/>
          </cell>
          <cell r="Q6006">
            <v>1</v>
          </cell>
          <cell r="R6006" t="str">
            <v>Année Philologique</v>
          </cell>
          <cell r="S6006" t="str">
            <v/>
          </cell>
        </row>
        <row r="6007">
          <cell r="E6007">
            <v>6389</v>
          </cell>
          <cell r="F6007" t="str">
            <v>Logins</v>
          </cell>
          <cell r="G6007" t="str">
            <v>201902</v>
          </cell>
          <cell r="H6007" t="str">
            <v>Philippe Puffet</v>
          </cell>
          <cell r="I6007" t="str">
            <v>Dinant</v>
          </cell>
          <cell r="J6007" t="str">
            <v>Belgium</v>
          </cell>
          <cell r="K6007">
            <v>4</v>
          </cell>
          <cell r="L6007" t="str">
            <v>Private</v>
          </cell>
          <cell r="M6007">
            <v>5</v>
          </cell>
          <cell r="N6007" t="str">
            <v>Individual</v>
          </cell>
          <cell r="O6007" t="str">
            <v/>
          </cell>
          <cell r="P6007" t="str">
            <v/>
          </cell>
          <cell r="Q6007">
            <v>1</v>
          </cell>
          <cell r="R6007" t="str">
            <v>Année Philologique</v>
          </cell>
          <cell r="S6007" t="str">
            <v/>
          </cell>
        </row>
        <row r="6008">
          <cell r="E6008">
            <v>6389</v>
          </cell>
          <cell r="F6008" t="str">
            <v>Logins</v>
          </cell>
          <cell r="G6008" t="str">
            <v>201903</v>
          </cell>
          <cell r="H6008" t="str">
            <v>Philippe Puffet</v>
          </cell>
          <cell r="I6008" t="str">
            <v>Dinant</v>
          </cell>
          <cell r="J6008" t="str">
            <v>Belgium</v>
          </cell>
          <cell r="K6008">
            <v>4</v>
          </cell>
          <cell r="L6008" t="str">
            <v>Private</v>
          </cell>
          <cell r="M6008">
            <v>5</v>
          </cell>
          <cell r="N6008" t="str">
            <v>Individual</v>
          </cell>
          <cell r="O6008" t="str">
            <v/>
          </cell>
          <cell r="P6008" t="str">
            <v/>
          </cell>
          <cell r="Q6008">
            <v>1</v>
          </cell>
          <cell r="R6008" t="str">
            <v>Année Philologique</v>
          </cell>
          <cell r="S6008" t="str">
            <v/>
          </cell>
        </row>
        <row r="6009">
          <cell r="E6009">
            <v>6390</v>
          </cell>
          <cell r="F6009" t="str">
            <v>Logins</v>
          </cell>
          <cell r="G6009" t="str">
            <v>201901</v>
          </cell>
          <cell r="H6009" t="str">
            <v>Université d'Angers</v>
          </cell>
          <cell r="I6009" t="str">
            <v>Angers</v>
          </cell>
          <cell r="J6009" t="str">
            <v>France</v>
          </cell>
          <cell r="K6009">
            <v>1</v>
          </cell>
          <cell r="L6009" t="str">
            <v>Consortium</v>
          </cell>
          <cell r="M6009">
            <v>3</v>
          </cell>
          <cell r="N6009" t="str">
            <v>Standard</v>
          </cell>
          <cell r="O6009" t="str">
            <v/>
          </cell>
          <cell r="P6009" t="str">
            <v/>
          </cell>
          <cell r="Q6009">
            <v>3</v>
          </cell>
          <cell r="R6009" t="str">
            <v>Année Philologique</v>
          </cell>
          <cell r="S6009" t="str">
            <v/>
          </cell>
        </row>
        <row r="6010">
          <cell r="E6010">
            <v>6390</v>
          </cell>
          <cell r="F6010" t="str">
            <v>Logins</v>
          </cell>
          <cell r="G6010" t="str">
            <v>201902</v>
          </cell>
          <cell r="H6010" t="str">
            <v>Université d'Angers</v>
          </cell>
          <cell r="I6010" t="str">
            <v>Angers</v>
          </cell>
          <cell r="J6010" t="str">
            <v>France</v>
          </cell>
          <cell r="K6010">
            <v>1</v>
          </cell>
          <cell r="L6010" t="str">
            <v>Consortium</v>
          </cell>
          <cell r="M6010">
            <v>3</v>
          </cell>
          <cell r="N6010" t="str">
            <v>Standard</v>
          </cell>
          <cell r="O6010" t="str">
            <v/>
          </cell>
          <cell r="P6010" t="str">
            <v/>
          </cell>
          <cell r="Q6010">
            <v>3</v>
          </cell>
          <cell r="R6010" t="str">
            <v>Année Philologique</v>
          </cell>
          <cell r="S6010" t="str">
            <v/>
          </cell>
        </row>
        <row r="6011">
          <cell r="E6011">
            <v>6390</v>
          </cell>
          <cell r="F6011" t="str">
            <v>Logins</v>
          </cell>
          <cell r="G6011" t="str">
            <v>201903</v>
          </cell>
          <cell r="H6011" t="str">
            <v>Université d'Angers</v>
          </cell>
          <cell r="I6011" t="str">
            <v>Angers</v>
          </cell>
          <cell r="J6011" t="str">
            <v>France</v>
          </cell>
          <cell r="K6011">
            <v>1</v>
          </cell>
          <cell r="L6011" t="str">
            <v>Consortium</v>
          </cell>
          <cell r="M6011">
            <v>3</v>
          </cell>
          <cell r="N6011" t="str">
            <v>Standard</v>
          </cell>
          <cell r="O6011" t="str">
            <v/>
          </cell>
          <cell r="P6011" t="str">
            <v/>
          </cell>
          <cell r="Q6011">
            <v>3</v>
          </cell>
          <cell r="R6011" t="str">
            <v>Année Philologique</v>
          </cell>
          <cell r="S6011" t="str">
            <v/>
          </cell>
        </row>
        <row r="6012">
          <cell r="E6012">
            <v>6390</v>
          </cell>
          <cell r="F6012" t="str">
            <v>Logins</v>
          </cell>
          <cell r="G6012" t="str">
            <v>201909</v>
          </cell>
          <cell r="H6012" t="str">
            <v>Université d'Angers</v>
          </cell>
          <cell r="I6012" t="str">
            <v>Angers</v>
          </cell>
          <cell r="J6012" t="str">
            <v>France</v>
          </cell>
          <cell r="K6012">
            <v>1</v>
          </cell>
          <cell r="L6012" t="str">
            <v>Consortium</v>
          </cell>
          <cell r="M6012">
            <v>3</v>
          </cell>
          <cell r="N6012" t="str">
            <v>Standard</v>
          </cell>
          <cell r="O6012" t="str">
            <v/>
          </cell>
          <cell r="P6012" t="str">
            <v/>
          </cell>
          <cell r="Q6012">
            <v>3</v>
          </cell>
          <cell r="R6012" t="str">
            <v>Année Philologique</v>
          </cell>
          <cell r="S6012" t="str">
            <v/>
          </cell>
        </row>
        <row r="6013">
          <cell r="E6013">
            <v>6390</v>
          </cell>
          <cell r="F6013" t="str">
            <v>Logins</v>
          </cell>
          <cell r="G6013" t="str">
            <v>201910</v>
          </cell>
          <cell r="H6013" t="str">
            <v>Université d'Angers</v>
          </cell>
          <cell r="I6013" t="str">
            <v>Angers</v>
          </cell>
          <cell r="J6013" t="str">
            <v>France</v>
          </cell>
          <cell r="K6013">
            <v>1</v>
          </cell>
          <cell r="L6013" t="str">
            <v>Consortium</v>
          </cell>
          <cell r="M6013">
            <v>3</v>
          </cell>
          <cell r="N6013" t="str">
            <v>Standard</v>
          </cell>
          <cell r="O6013" t="str">
            <v/>
          </cell>
          <cell r="P6013" t="str">
            <v/>
          </cell>
          <cell r="Q6013">
            <v>3</v>
          </cell>
          <cell r="R6013" t="str">
            <v>Année Philologique</v>
          </cell>
          <cell r="S6013" t="str">
            <v/>
          </cell>
        </row>
        <row r="6014">
          <cell r="E6014">
            <v>6390</v>
          </cell>
          <cell r="F6014" t="str">
            <v>Logins</v>
          </cell>
          <cell r="G6014" t="str">
            <v>201911</v>
          </cell>
          <cell r="H6014" t="str">
            <v>Université d'Angers</v>
          </cell>
          <cell r="I6014" t="str">
            <v>Angers</v>
          </cell>
          <cell r="J6014" t="str">
            <v>France</v>
          </cell>
          <cell r="K6014">
            <v>1</v>
          </cell>
          <cell r="L6014" t="str">
            <v>Consortium</v>
          </cell>
          <cell r="M6014">
            <v>3</v>
          </cell>
          <cell r="N6014" t="str">
            <v>Standard</v>
          </cell>
          <cell r="O6014" t="str">
            <v/>
          </cell>
          <cell r="P6014" t="str">
            <v/>
          </cell>
          <cell r="Q6014">
            <v>3</v>
          </cell>
          <cell r="R6014" t="str">
            <v>Année Philologique</v>
          </cell>
          <cell r="S6014" t="str">
            <v/>
          </cell>
        </row>
        <row r="6015">
          <cell r="E6015">
            <v>6390</v>
          </cell>
          <cell r="F6015" t="str">
            <v>Logins</v>
          </cell>
          <cell r="G6015" t="str">
            <v>201912</v>
          </cell>
          <cell r="H6015" t="str">
            <v>Université d'Angers</v>
          </cell>
          <cell r="I6015" t="str">
            <v>Angers</v>
          </cell>
          <cell r="J6015" t="str">
            <v>France</v>
          </cell>
          <cell r="K6015">
            <v>1</v>
          </cell>
          <cell r="L6015" t="str">
            <v>Consortium</v>
          </cell>
          <cell r="M6015">
            <v>3</v>
          </cell>
          <cell r="N6015" t="str">
            <v>Standard</v>
          </cell>
          <cell r="O6015" t="str">
            <v/>
          </cell>
          <cell r="P6015" t="str">
            <v/>
          </cell>
          <cell r="Q6015">
            <v>3</v>
          </cell>
          <cell r="R6015" t="str">
            <v>Année Philologique</v>
          </cell>
          <cell r="S6015" t="str">
            <v/>
          </cell>
        </row>
        <row r="6016">
          <cell r="E6016">
            <v>6391</v>
          </cell>
          <cell r="F6016" t="str">
            <v>Logins</v>
          </cell>
          <cell r="G6016" t="str">
            <v>201901</v>
          </cell>
          <cell r="H6016" t="str">
            <v>Universidad de Extremadura</v>
          </cell>
          <cell r="I6016" t="str">
            <v>Badajoz</v>
          </cell>
          <cell r="J6016" t="str">
            <v>Spain</v>
          </cell>
          <cell r="K6016">
            <v>2</v>
          </cell>
          <cell r="L6016" t="str">
            <v>Institute</v>
          </cell>
          <cell r="M6016">
            <v>2</v>
          </cell>
          <cell r="N6016" t="str">
            <v>Campus Wide</v>
          </cell>
          <cell r="O6016" t="str">
            <v/>
          </cell>
          <cell r="P6016" t="str">
            <v/>
          </cell>
          <cell r="Q6016">
            <v>40</v>
          </cell>
          <cell r="R6016" t="str">
            <v>Année Philologique</v>
          </cell>
          <cell r="S6016" t="str">
            <v/>
          </cell>
        </row>
        <row r="6017">
          <cell r="E6017">
            <v>6391</v>
          </cell>
          <cell r="F6017" t="str">
            <v>Logins</v>
          </cell>
          <cell r="G6017" t="str">
            <v>201903</v>
          </cell>
          <cell r="H6017" t="str">
            <v>Universidad de Extremadura</v>
          </cell>
          <cell r="I6017" t="str">
            <v>Badajoz</v>
          </cell>
          <cell r="J6017" t="str">
            <v>Spain</v>
          </cell>
          <cell r="K6017">
            <v>2</v>
          </cell>
          <cell r="L6017" t="str">
            <v>Institute</v>
          </cell>
          <cell r="M6017">
            <v>2</v>
          </cell>
          <cell r="N6017" t="str">
            <v>Campus Wide</v>
          </cell>
          <cell r="O6017" t="str">
            <v/>
          </cell>
          <cell r="P6017" t="str">
            <v/>
          </cell>
          <cell r="Q6017">
            <v>40</v>
          </cell>
          <cell r="R6017" t="str">
            <v>Année Philologique</v>
          </cell>
          <cell r="S6017" t="str">
            <v/>
          </cell>
        </row>
        <row r="6018">
          <cell r="E6018">
            <v>6391</v>
          </cell>
          <cell r="F6018" t="str">
            <v>Logins</v>
          </cell>
          <cell r="G6018" t="str">
            <v>201908</v>
          </cell>
          <cell r="H6018" t="str">
            <v>Universidad de Extremadura</v>
          </cell>
          <cell r="I6018" t="str">
            <v>Badajoz</v>
          </cell>
          <cell r="J6018" t="str">
            <v>Spain</v>
          </cell>
          <cell r="K6018">
            <v>2</v>
          </cell>
          <cell r="L6018" t="str">
            <v>Institute</v>
          </cell>
          <cell r="M6018">
            <v>2</v>
          </cell>
          <cell r="N6018" t="str">
            <v>Campus Wide</v>
          </cell>
          <cell r="O6018" t="str">
            <v/>
          </cell>
          <cell r="P6018" t="str">
            <v/>
          </cell>
          <cell r="Q6018">
            <v>40</v>
          </cell>
          <cell r="R6018" t="str">
            <v>Année Philologique</v>
          </cell>
          <cell r="S6018" t="str">
            <v/>
          </cell>
        </row>
        <row r="6019">
          <cell r="E6019">
            <v>6391</v>
          </cell>
          <cell r="F6019" t="str">
            <v>Logins</v>
          </cell>
          <cell r="G6019" t="str">
            <v>201910</v>
          </cell>
          <cell r="H6019" t="str">
            <v>Universidad de Extremadura</v>
          </cell>
          <cell r="I6019" t="str">
            <v>Badajoz</v>
          </cell>
          <cell r="J6019" t="str">
            <v>Spain</v>
          </cell>
          <cell r="K6019">
            <v>2</v>
          </cell>
          <cell r="L6019" t="str">
            <v>Institute</v>
          </cell>
          <cell r="M6019">
            <v>2</v>
          </cell>
          <cell r="N6019" t="str">
            <v>Campus Wide</v>
          </cell>
          <cell r="O6019" t="str">
            <v/>
          </cell>
          <cell r="P6019" t="str">
            <v/>
          </cell>
          <cell r="Q6019">
            <v>40</v>
          </cell>
          <cell r="R6019" t="str">
            <v>Année Philologique</v>
          </cell>
          <cell r="S6019" t="str">
            <v/>
          </cell>
        </row>
        <row r="6020">
          <cell r="E6020">
            <v>6391</v>
          </cell>
          <cell r="F6020" t="str">
            <v>Logins</v>
          </cell>
          <cell r="G6020" t="str">
            <v>201911</v>
          </cell>
          <cell r="H6020" t="str">
            <v>Universidad de Extremadura</v>
          </cell>
          <cell r="I6020" t="str">
            <v>Badajoz</v>
          </cell>
          <cell r="J6020" t="str">
            <v>Spain</v>
          </cell>
          <cell r="K6020">
            <v>2</v>
          </cell>
          <cell r="L6020" t="str">
            <v>Institute</v>
          </cell>
          <cell r="M6020">
            <v>2</v>
          </cell>
          <cell r="N6020" t="str">
            <v>Campus Wide</v>
          </cell>
          <cell r="O6020" t="str">
            <v/>
          </cell>
          <cell r="P6020" t="str">
            <v/>
          </cell>
          <cell r="Q6020">
            <v>40</v>
          </cell>
          <cell r="R6020" t="str">
            <v>Année Philologique</v>
          </cell>
          <cell r="S6020" t="str">
            <v/>
          </cell>
        </row>
        <row r="6021">
          <cell r="E6021">
            <v>6393</v>
          </cell>
          <cell r="F6021" t="str">
            <v>Logins</v>
          </cell>
          <cell r="G6021" t="str">
            <v>201901</v>
          </cell>
          <cell r="H6021" t="str">
            <v>Royal Holloway, University of London</v>
          </cell>
          <cell r="I6021" t="str">
            <v>Egham</v>
          </cell>
          <cell r="J6021" t="str">
            <v>UK</v>
          </cell>
          <cell r="K6021">
            <v>2</v>
          </cell>
          <cell r="L6021" t="str">
            <v>Institute</v>
          </cell>
          <cell r="M6021">
            <v>18</v>
          </cell>
          <cell r="N6021" t="str">
            <v>JISC-6</v>
          </cell>
          <cell r="O6021" t="str">
            <v/>
          </cell>
          <cell r="P6021" t="str">
            <v/>
          </cell>
          <cell r="Q6021">
            <v>40</v>
          </cell>
          <cell r="R6021" t="str">
            <v>Année Philologique</v>
          </cell>
          <cell r="S6021" t="str">
            <v/>
          </cell>
        </row>
        <row r="6022">
          <cell r="E6022">
            <v>6393</v>
          </cell>
          <cell r="F6022" t="str">
            <v>Logins</v>
          </cell>
          <cell r="G6022" t="str">
            <v>201902</v>
          </cell>
          <cell r="H6022" t="str">
            <v>Royal Holloway, University of London</v>
          </cell>
          <cell r="I6022" t="str">
            <v>Egham</v>
          </cell>
          <cell r="J6022" t="str">
            <v>UK</v>
          </cell>
          <cell r="K6022">
            <v>2</v>
          </cell>
          <cell r="L6022" t="str">
            <v>Institute</v>
          </cell>
          <cell r="M6022">
            <v>18</v>
          </cell>
          <cell r="N6022" t="str">
            <v>JISC-6</v>
          </cell>
          <cell r="O6022" t="str">
            <v/>
          </cell>
          <cell r="P6022" t="str">
            <v/>
          </cell>
          <cell r="Q6022">
            <v>40</v>
          </cell>
          <cell r="R6022" t="str">
            <v>Année Philologique</v>
          </cell>
          <cell r="S6022" t="str">
            <v/>
          </cell>
        </row>
        <row r="6023">
          <cell r="E6023">
            <v>6393</v>
          </cell>
          <cell r="F6023" t="str">
            <v>Logins</v>
          </cell>
          <cell r="G6023" t="str">
            <v>201903</v>
          </cell>
          <cell r="H6023" t="str">
            <v>Royal Holloway, University of London</v>
          </cell>
          <cell r="I6023" t="str">
            <v>Egham</v>
          </cell>
          <cell r="J6023" t="str">
            <v>UK</v>
          </cell>
          <cell r="K6023">
            <v>2</v>
          </cell>
          <cell r="L6023" t="str">
            <v>Institute</v>
          </cell>
          <cell r="M6023">
            <v>18</v>
          </cell>
          <cell r="N6023" t="str">
            <v>JISC-6</v>
          </cell>
          <cell r="O6023" t="str">
            <v/>
          </cell>
          <cell r="P6023" t="str">
            <v/>
          </cell>
          <cell r="Q6023">
            <v>40</v>
          </cell>
          <cell r="R6023" t="str">
            <v>Année Philologique</v>
          </cell>
          <cell r="S6023" t="str">
            <v/>
          </cell>
        </row>
        <row r="6024">
          <cell r="E6024">
            <v>6393</v>
          </cell>
          <cell r="F6024" t="str">
            <v>Logins</v>
          </cell>
          <cell r="G6024" t="str">
            <v>201904</v>
          </cell>
          <cell r="H6024" t="str">
            <v>Royal Holloway, University of London</v>
          </cell>
          <cell r="I6024" t="str">
            <v>Egham</v>
          </cell>
          <cell r="J6024" t="str">
            <v>UK</v>
          </cell>
          <cell r="K6024">
            <v>2</v>
          </cell>
          <cell r="L6024" t="str">
            <v>Institute</v>
          </cell>
          <cell r="M6024">
            <v>18</v>
          </cell>
          <cell r="N6024" t="str">
            <v>JISC-6</v>
          </cell>
          <cell r="O6024" t="str">
            <v/>
          </cell>
          <cell r="P6024" t="str">
            <v/>
          </cell>
          <cell r="Q6024">
            <v>40</v>
          </cell>
          <cell r="R6024" t="str">
            <v>Année Philologique</v>
          </cell>
          <cell r="S6024" t="str">
            <v/>
          </cell>
        </row>
        <row r="6025">
          <cell r="E6025">
            <v>6393</v>
          </cell>
          <cell r="F6025" t="str">
            <v>Logins</v>
          </cell>
          <cell r="G6025" t="str">
            <v>201905</v>
          </cell>
          <cell r="H6025" t="str">
            <v>Royal Holloway, University of London</v>
          </cell>
          <cell r="I6025" t="str">
            <v>Egham</v>
          </cell>
          <cell r="J6025" t="str">
            <v>UK</v>
          </cell>
          <cell r="K6025">
            <v>2</v>
          </cell>
          <cell r="L6025" t="str">
            <v>Institute</v>
          </cell>
          <cell r="M6025">
            <v>18</v>
          </cell>
          <cell r="N6025" t="str">
            <v>JISC-6</v>
          </cell>
          <cell r="O6025" t="str">
            <v/>
          </cell>
          <cell r="P6025" t="str">
            <v/>
          </cell>
          <cell r="Q6025">
            <v>40</v>
          </cell>
          <cell r="R6025" t="str">
            <v>Année Philologique</v>
          </cell>
          <cell r="S6025" t="str">
            <v/>
          </cell>
        </row>
        <row r="6026">
          <cell r="E6026">
            <v>6393</v>
          </cell>
          <cell r="F6026" t="str">
            <v>Logins</v>
          </cell>
          <cell r="G6026" t="str">
            <v>201906</v>
          </cell>
          <cell r="H6026" t="str">
            <v>Royal Holloway, University of London</v>
          </cell>
          <cell r="I6026" t="str">
            <v>Egham</v>
          </cell>
          <cell r="J6026" t="str">
            <v>UK</v>
          </cell>
          <cell r="K6026">
            <v>2</v>
          </cell>
          <cell r="L6026" t="str">
            <v>Institute</v>
          </cell>
          <cell r="M6026">
            <v>18</v>
          </cell>
          <cell r="N6026" t="str">
            <v>JISC-6</v>
          </cell>
          <cell r="O6026" t="str">
            <v/>
          </cell>
          <cell r="P6026" t="str">
            <v/>
          </cell>
          <cell r="Q6026">
            <v>40</v>
          </cell>
          <cell r="R6026" t="str">
            <v>Année Philologique</v>
          </cell>
          <cell r="S6026" t="str">
            <v/>
          </cell>
        </row>
        <row r="6027">
          <cell r="E6027">
            <v>6393</v>
          </cell>
          <cell r="F6027" t="str">
            <v>Logins</v>
          </cell>
          <cell r="G6027" t="str">
            <v>201907</v>
          </cell>
          <cell r="H6027" t="str">
            <v>Royal Holloway, University of London</v>
          </cell>
          <cell r="I6027" t="str">
            <v>Egham</v>
          </cell>
          <cell r="J6027" t="str">
            <v>UK</v>
          </cell>
          <cell r="K6027">
            <v>2</v>
          </cell>
          <cell r="L6027" t="str">
            <v>Institute</v>
          </cell>
          <cell r="M6027">
            <v>18</v>
          </cell>
          <cell r="N6027" t="str">
            <v>JISC-6</v>
          </cell>
          <cell r="O6027" t="str">
            <v/>
          </cell>
          <cell r="P6027" t="str">
            <v/>
          </cell>
          <cell r="Q6027">
            <v>40</v>
          </cell>
          <cell r="R6027" t="str">
            <v>Année Philologique</v>
          </cell>
          <cell r="S6027" t="str">
            <v/>
          </cell>
        </row>
        <row r="6028">
          <cell r="E6028">
            <v>6393</v>
          </cell>
          <cell r="F6028" t="str">
            <v>Logins</v>
          </cell>
          <cell r="G6028" t="str">
            <v>201908</v>
          </cell>
          <cell r="H6028" t="str">
            <v>Royal Holloway, University of London</v>
          </cell>
          <cell r="I6028" t="str">
            <v>Egham</v>
          </cell>
          <cell r="J6028" t="str">
            <v>UK</v>
          </cell>
          <cell r="K6028">
            <v>2</v>
          </cell>
          <cell r="L6028" t="str">
            <v>Institute</v>
          </cell>
          <cell r="M6028">
            <v>18</v>
          </cell>
          <cell r="N6028" t="str">
            <v>JISC-6</v>
          </cell>
          <cell r="O6028" t="str">
            <v/>
          </cell>
          <cell r="P6028" t="str">
            <v/>
          </cell>
          <cell r="Q6028">
            <v>40</v>
          </cell>
          <cell r="R6028" t="str">
            <v>Année Philologique</v>
          </cell>
          <cell r="S6028" t="str">
            <v/>
          </cell>
        </row>
        <row r="6029">
          <cell r="E6029">
            <v>6393</v>
          </cell>
          <cell r="F6029" t="str">
            <v>Logins</v>
          </cell>
          <cell r="G6029" t="str">
            <v>201909</v>
          </cell>
          <cell r="H6029" t="str">
            <v>Royal Holloway, University of London</v>
          </cell>
          <cell r="I6029" t="str">
            <v>Egham</v>
          </cell>
          <cell r="J6029" t="str">
            <v>UK</v>
          </cell>
          <cell r="K6029">
            <v>2</v>
          </cell>
          <cell r="L6029" t="str">
            <v>Institute</v>
          </cell>
          <cell r="M6029">
            <v>18</v>
          </cell>
          <cell r="N6029" t="str">
            <v>JISC-6</v>
          </cell>
          <cell r="O6029" t="str">
            <v/>
          </cell>
          <cell r="P6029" t="str">
            <v/>
          </cell>
          <cell r="Q6029">
            <v>40</v>
          </cell>
          <cell r="R6029" t="str">
            <v>Année Philologique</v>
          </cell>
          <cell r="S6029" t="str">
            <v/>
          </cell>
        </row>
        <row r="6030">
          <cell r="E6030">
            <v>6393</v>
          </cell>
          <cell r="F6030" t="str">
            <v>Logins</v>
          </cell>
          <cell r="G6030" t="str">
            <v>201910</v>
          </cell>
          <cell r="H6030" t="str">
            <v>Royal Holloway, University of London</v>
          </cell>
          <cell r="I6030" t="str">
            <v>Egham</v>
          </cell>
          <cell r="J6030" t="str">
            <v>UK</v>
          </cell>
          <cell r="K6030">
            <v>2</v>
          </cell>
          <cell r="L6030" t="str">
            <v>Institute</v>
          </cell>
          <cell r="M6030">
            <v>18</v>
          </cell>
          <cell r="N6030" t="str">
            <v>JISC-6</v>
          </cell>
          <cell r="O6030" t="str">
            <v/>
          </cell>
          <cell r="P6030" t="str">
            <v/>
          </cell>
          <cell r="Q6030">
            <v>40</v>
          </cell>
          <cell r="R6030" t="str">
            <v>Année Philologique</v>
          </cell>
          <cell r="S6030" t="str">
            <v/>
          </cell>
        </row>
        <row r="6031">
          <cell r="E6031">
            <v>6393</v>
          </cell>
          <cell r="F6031" t="str">
            <v>Logins</v>
          </cell>
          <cell r="G6031" t="str">
            <v>201911</v>
          </cell>
          <cell r="H6031" t="str">
            <v>Royal Holloway, University of London</v>
          </cell>
          <cell r="I6031" t="str">
            <v>Egham</v>
          </cell>
          <cell r="J6031" t="str">
            <v>UK</v>
          </cell>
          <cell r="K6031">
            <v>2</v>
          </cell>
          <cell r="L6031" t="str">
            <v>Institute</v>
          </cell>
          <cell r="M6031">
            <v>18</v>
          </cell>
          <cell r="N6031" t="str">
            <v>JISC-6</v>
          </cell>
          <cell r="O6031" t="str">
            <v/>
          </cell>
          <cell r="P6031" t="str">
            <v/>
          </cell>
          <cell r="Q6031">
            <v>40</v>
          </cell>
          <cell r="R6031" t="str">
            <v>Année Philologique</v>
          </cell>
          <cell r="S6031" t="str">
            <v/>
          </cell>
        </row>
        <row r="6032">
          <cell r="E6032">
            <v>6393</v>
          </cell>
          <cell r="F6032" t="str">
            <v>Logins</v>
          </cell>
          <cell r="G6032" t="str">
            <v>201912</v>
          </cell>
          <cell r="H6032" t="str">
            <v>Royal Holloway, University of London</v>
          </cell>
          <cell r="I6032" t="str">
            <v>Egham</v>
          </cell>
          <cell r="J6032" t="str">
            <v>UK</v>
          </cell>
          <cell r="K6032">
            <v>2</v>
          </cell>
          <cell r="L6032" t="str">
            <v>Institute</v>
          </cell>
          <cell r="M6032">
            <v>18</v>
          </cell>
          <cell r="N6032" t="str">
            <v>JISC-6</v>
          </cell>
          <cell r="O6032" t="str">
            <v/>
          </cell>
          <cell r="P6032" t="str">
            <v/>
          </cell>
          <cell r="Q6032">
            <v>40</v>
          </cell>
          <cell r="R6032" t="str">
            <v>Année Philologique</v>
          </cell>
          <cell r="S6032" t="str">
            <v/>
          </cell>
        </row>
        <row r="6033">
          <cell r="E6033">
            <v>6396</v>
          </cell>
          <cell r="F6033" t="str">
            <v>Logins</v>
          </cell>
          <cell r="G6033" t="str">
            <v>201902</v>
          </cell>
          <cell r="H6033" t="str">
            <v>Francesco Benedetti</v>
          </cell>
          <cell r="I6033" t="str">
            <v>Latina</v>
          </cell>
          <cell r="J6033" t="str">
            <v>Italy</v>
          </cell>
          <cell r="K6033">
            <v>4</v>
          </cell>
          <cell r="L6033" t="str">
            <v>Private</v>
          </cell>
          <cell r="M6033">
            <v>5</v>
          </cell>
          <cell r="N6033" t="str">
            <v>Individual</v>
          </cell>
          <cell r="O6033" t="str">
            <v/>
          </cell>
          <cell r="P6033" t="str">
            <v/>
          </cell>
          <cell r="Q6033">
            <v>1</v>
          </cell>
          <cell r="R6033" t="str">
            <v>Année Philologique</v>
          </cell>
          <cell r="S6033" t="str">
            <v/>
          </cell>
        </row>
        <row r="6034">
          <cell r="E6034">
            <v>6397</v>
          </cell>
          <cell r="F6034" t="str">
            <v>Logins</v>
          </cell>
          <cell r="G6034" t="str">
            <v>201901</v>
          </cell>
          <cell r="H6034" t="str">
            <v>University of Patras</v>
          </cell>
          <cell r="I6034" t="str">
            <v>Patras</v>
          </cell>
          <cell r="J6034" t="str">
            <v>Greece</v>
          </cell>
          <cell r="K6034">
            <v>2</v>
          </cell>
          <cell r="L6034" t="str">
            <v>Institute</v>
          </cell>
          <cell r="M6034">
            <v>3</v>
          </cell>
          <cell r="N6034" t="str">
            <v>Standard</v>
          </cell>
          <cell r="O6034" t="str">
            <v/>
          </cell>
          <cell r="P6034" t="str">
            <v/>
          </cell>
          <cell r="Q6034">
            <v>3</v>
          </cell>
          <cell r="R6034" t="str">
            <v>Année Philologique</v>
          </cell>
          <cell r="S6034" t="str">
            <v/>
          </cell>
        </row>
        <row r="6035">
          <cell r="E6035">
            <v>6397</v>
          </cell>
          <cell r="F6035" t="str">
            <v>Logins</v>
          </cell>
          <cell r="G6035" t="str">
            <v>201902</v>
          </cell>
          <cell r="H6035" t="str">
            <v>University of Patras</v>
          </cell>
          <cell r="I6035" t="str">
            <v>Patras</v>
          </cell>
          <cell r="J6035" t="str">
            <v>Greece</v>
          </cell>
          <cell r="K6035">
            <v>2</v>
          </cell>
          <cell r="L6035" t="str">
            <v>Institute</v>
          </cell>
          <cell r="M6035">
            <v>3</v>
          </cell>
          <cell r="N6035" t="str">
            <v>Standard</v>
          </cell>
          <cell r="O6035" t="str">
            <v/>
          </cell>
          <cell r="P6035" t="str">
            <v/>
          </cell>
          <cell r="Q6035">
            <v>3</v>
          </cell>
          <cell r="R6035" t="str">
            <v>Année Philologique</v>
          </cell>
          <cell r="S6035" t="str">
            <v/>
          </cell>
        </row>
        <row r="6036">
          <cell r="E6036">
            <v>6397</v>
          </cell>
          <cell r="F6036" t="str">
            <v>Logins</v>
          </cell>
          <cell r="G6036" t="str">
            <v>201903</v>
          </cell>
          <cell r="H6036" t="str">
            <v>University of Patras</v>
          </cell>
          <cell r="I6036" t="str">
            <v>Patras</v>
          </cell>
          <cell r="J6036" t="str">
            <v>Greece</v>
          </cell>
          <cell r="K6036">
            <v>2</v>
          </cell>
          <cell r="L6036" t="str">
            <v>Institute</v>
          </cell>
          <cell r="M6036">
            <v>3</v>
          </cell>
          <cell r="N6036" t="str">
            <v>Standard</v>
          </cell>
          <cell r="O6036" t="str">
            <v/>
          </cell>
          <cell r="P6036" t="str">
            <v/>
          </cell>
          <cell r="Q6036">
            <v>3</v>
          </cell>
          <cell r="R6036" t="str">
            <v>Année Philologique</v>
          </cell>
          <cell r="S6036" t="str">
            <v/>
          </cell>
        </row>
        <row r="6037">
          <cell r="E6037">
            <v>6397</v>
          </cell>
          <cell r="F6037" t="str">
            <v>Logins</v>
          </cell>
          <cell r="G6037" t="str">
            <v>201904</v>
          </cell>
          <cell r="H6037" t="str">
            <v>University of Patras</v>
          </cell>
          <cell r="I6037" t="str">
            <v>Patras</v>
          </cell>
          <cell r="J6037" t="str">
            <v>Greece</v>
          </cell>
          <cell r="K6037">
            <v>2</v>
          </cell>
          <cell r="L6037" t="str">
            <v>Institute</v>
          </cell>
          <cell r="M6037">
            <v>3</v>
          </cell>
          <cell r="N6037" t="str">
            <v>Standard</v>
          </cell>
          <cell r="O6037" t="str">
            <v/>
          </cell>
          <cell r="P6037" t="str">
            <v/>
          </cell>
          <cell r="Q6037">
            <v>3</v>
          </cell>
          <cell r="R6037" t="str">
            <v>Année Philologique</v>
          </cell>
          <cell r="S6037" t="str">
            <v/>
          </cell>
        </row>
        <row r="6038">
          <cell r="E6038">
            <v>6397</v>
          </cell>
          <cell r="F6038" t="str">
            <v>Logins</v>
          </cell>
          <cell r="G6038" t="str">
            <v>201905</v>
          </cell>
          <cell r="H6038" t="str">
            <v>University of Patras</v>
          </cell>
          <cell r="I6038" t="str">
            <v>Patras</v>
          </cell>
          <cell r="J6038" t="str">
            <v>Greece</v>
          </cell>
          <cell r="K6038">
            <v>2</v>
          </cell>
          <cell r="L6038" t="str">
            <v>Institute</v>
          </cell>
          <cell r="M6038">
            <v>3</v>
          </cell>
          <cell r="N6038" t="str">
            <v>Standard</v>
          </cell>
          <cell r="O6038" t="str">
            <v/>
          </cell>
          <cell r="P6038" t="str">
            <v/>
          </cell>
          <cell r="Q6038">
            <v>3</v>
          </cell>
          <cell r="R6038" t="str">
            <v>Année Philologique</v>
          </cell>
          <cell r="S6038" t="str">
            <v/>
          </cell>
        </row>
        <row r="6039">
          <cell r="E6039">
            <v>6397</v>
          </cell>
          <cell r="F6039" t="str">
            <v>Logins</v>
          </cell>
          <cell r="G6039" t="str">
            <v>201906</v>
          </cell>
          <cell r="H6039" t="str">
            <v>University of Patras</v>
          </cell>
          <cell r="I6039" t="str">
            <v>Patras</v>
          </cell>
          <cell r="J6039" t="str">
            <v>Greece</v>
          </cell>
          <cell r="K6039">
            <v>2</v>
          </cell>
          <cell r="L6039" t="str">
            <v>Institute</v>
          </cell>
          <cell r="M6039">
            <v>3</v>
          </cell>
          <cell r="N6039" t="str">
            <v>Standard</v>
          </cell>
          <cell r="O6039" t="str">
            <v/>
          </cell>
          <cell r="P6039" t="str">
            <v/>
          </cell>
          <cell r="Q6039">
            <v>3</v>
          </cell>
          <cell r="R6039" t="str">
            <v>Année Philologique</v>
          </cell>
          <cell r="S6039" t="str">
            <v/>
          </cell>
        </row>
        <row r="6040">
          <cell r="E6040">
            <v>6397</v>
          </cell>
          <cell r="F6040" t="str">
            <v>Logins</v>
          </cell>
          <cell r="G6040" t="str">
            <v>201907</v>
          </cell>
          <cell r="H6040" t="str">
            <v>University of Patras</v>
          </cell>
          <cell r="I6040" t="str">
            <v>Patras</v>
          </cell>
          <cell r="J6040" t="str">
            <v>Greece</v>
          </cell>
          <cell r="K6040">
            <v>2</v>
          </cell>
          <cell r="L6040" t="str">
            <v>Institute</v>
          </cell>
          <cell r="M6040">
            <v>3</v>
          </cell>
          <cell r="N6040" t="str">
            <v>Standard</v>
          </cell>
          <cell r="O6040" t="str">
            <v/>
          </cell>
          <cell r="P6040" t="str">
            <v/>
          </cell>
          <cell r="Q6040">
            <v>3</v>
          </cell>
          <cell r="R6040" t="str">
            <v>Année Philologique</v>
          </cell>
          <cell r="S6040" t="str">
            <v/>
          </cell>
        </row>
        <row r="6041">
          <cell r="E6041">
            <v>6397</v>
          </cell>
          <cell r="F6041" t="str">
            <v>Logins</v>
          </cell>
          <cell r="G6041" t="str">
            <v>201908</v>
          </cell>
          <cell r="H6041" t="str">
            <v>University of Patras</v>
          </cell>
          <cell r="I6041" t="str">
            <v>Patras</v>
          </cell>
          <cell r="J6041" t="str">
            <v>Greece</v>
          </cell>
          <cell r="K6041">
            <v>2</v>
          </cell>
          <cell r="L6041" t="str">
            <v>Institute</v>
          </cell>
          <cell r="M6041">
            <v>3</v>
          </cell>
          <cell r="N6041" t="str">
            <v>Standard</v>
          </cell>
          <cell r="O6041" t="str">
            <v/>
          </cell>
          <cell r="P6041" t="str">
            <v/>
          </cell>
          <cell r="Q6041">
            <v>3</v>
          </cell>
          <cell r="R6041" t="str">
            <v>Année Philologique</v>
          </cell>
          <cell r="S6041" t="str">
            <v/>
          </cell>
        </row>
        <row r="6042">
          <cell r="E6042">
            <v>6397</v>
          </cell>
          <cell r="F6042" t="str">
            <v>Logins</v>
          </cell>
          <cell r="G6042" t="str">
            <v>201909</v>
          </cell>
          <cell r="H6042" t="str">
            <v>University of Patras</v>
          </cell>
          <cell r="I6042" t="str">
            <v>Patras</v>
          </cell>
          <cell r="J6042" t="str">
            <v>Greece</v>
          </cell>
          <cell r="K6042">
            <v>2</v>
          </cell>
          <cell r="L6042" t="str">
            <v>Institute</v>
          </cell>
          <cell r="M6042">
            <v>3</v>
          </cell>
          <cell r="N6042" t="str">
            <v>Standard</v>
          </cell>
          <cell r="O6042" t="str">
            <v/>
          </cell>
          <cell r="P6042" t="str">
            <v/>
          </cell>
          <cell r="Q6042">
            <v>3</v>
          </cell>
          <cell r="R6042" t="str">
            <v>Année Philologique</v>
          </cell>
          <cell r="S6042" t="str">
            <v/>
          </cell>
        </row>
        <row r="6043">
          <cell r="E6043">
            <v>6397</v>
          </cell>
          <cell r="F6043" t="str">
            <v>Logins</v>
          </cell>
          <cell r="G6043" t="str">
            <v>201910</v>
          </cell>
          <cell r="H6043" t="str">
            <v>University of Patras</v>
          </cell>
          <cell r="I6043" t="str">
            <v>Patras</v>
          </cell>
          <cell r="J6043" t="str">
            <v>Greece</v>
          </cell>
          <cell r="K6043">
            <v>2</v>
          </cell>
          <cell r="L6043" t="str">
            <v>Institute</v>
          </cell>
          <cell r="M6043">
            <v>3</v>
          </cell>
          <cell r="N6043" t="str">
            <v>Standard</v>
          </cell>
          <cell r="O6043" t="str">
            <v/>
          </cell>
          <cell r="P6043" t="str">
            <v/>
          </cell>
          <cell r="Q6043">
            <v>3</v>
          </cell>
          <cell r="R6043" t="str">
            <v>Année Philologique</v>
          </cell>
          <cell r="S6043" t="str">
            <v/>
          </cell>
        </row>
        <row r="6044">
          <cell r="E6044">
            <v>6397</v>
          </cell>
          <cell r="F6044" t="str">
            <v>Logins</v>
          </cell>
          <cell r="G6044" t="str">
            <v>201911</v>
          </cell>
          <cell r="H6044" t="str">
            <v>University of Patras</v>
          </cell>
          <cell r="I6044" t="str">
            <v>Patras</v>
          </cell>
          <cell r="J6044" t="str">
            <v>Greece</v>
          </cell>
          <cell r="K6044">
            <v>2</v>
          </cell>
          <cell r="L6044" t="str">
            <v>Institute</v>
          </cell>
          <cell r="M6044">
            <v>3</v>
          </cell>
          <cell r="N6044" t="str">
            <v>Standard</v>
          </cell>
          <cell r="O6044" t="str">
            <v/>
          </cell>
          <cell r="P6044" t="str">
            <v/>
          </cell>
          <cell r="Q6044">
            <v>3</v>
          </cell>
          <cell r="R6044" t="str">
            <v>Année Philologique</v>
          </cell>
          <cell r="S6044" t="str">
            <v/>
          </cell>
        </row>
        <row r="6045">
          <cell r="E6045">
            <v>6397</v>
          </cell>
          <cell r="F6045" t="str">
            <v>Logins</v>
          </cell>
          <cell r="G6045" t="str">
            <v>201912</v>
          </cell>
          <cell r="H6045" t="str">
            <v>University of Patras</v>
          </cell>
          <cell r="I6045" t="str">
            <v>Patras</v>
          </cell>
          <cell r="J6045" t="str">
            <v>Greece</v>
          </cell>
          <cell r="K6045">
            <v>2</v>
          </cell>
          <cell r="L6045" t="str">
            <v>Institute</v>
          </cell>
          <cell r="M6045">
            <v>3</v>
          </cell>
          <cell r="N6045" t="str">
            <v>Standard</v>
          </cell>
          <cell r="O6045" t="str">
            <v/>
          </cell>
          <cell r="P6045" t="str">
            <v/>
          </cell>
          <cell r="Q6045">
            <v>3</v>
          </cell>
          <cell r="R6045" t="str">
            <v>Année Philologique</v>
          </cell>
          <cell r="S6045" t="str">
            <v/>
          </cell>
        </row>
        <row r="6046">
          <cell r="E6046">
            <v>6398</v>
          </cell>
          <cell r="F6046" t="str">
            <v>Logins</v>
          </cell>
          <cell r="G6046" t="str">
            <v>201901</v>
          </cell>
          <cell r="H6046" t="str">
            <v>University of Newcastle</v>
          </cell>
          <cell r="I6046" t="str">
            <v>Callaghan</v>
          </cell>
          <cell r="J6046" t="str">
            <v>Australia</v>
          </cell>
          <cell r="K6046">
            <v>1</v>
          </cell>
          <cell r="L6046" t="str">
            <v>Consortium</v>
          </cell>
          <cell r="M6046">
            <v>2</v>
          </cell>
          <cell r="N6046" t="str">
            <v>Campus Wide</v>
          </cell>
          <cell r="O6046" t="str">
            <v/>
          </cell>
          <cell r="P6046" t="str">
            <v/>
          </cell>
          <cell r="Q6046">
            <v>40</v>
          </cell>
          <cell r="R6046" t="str">
            <v>Année Philologique</v>
          </cell>
          <cell r="S6046" t="str">
            <v/>
          </cell>
        </row>
        <row r="6047">
          <cell r="E6047">
            <v>6398</v>
          </cell>
          <cell r="F6047" t="str">
            <v>Logins</v>
          </cell>
          <cell r="G6047" t="str">
            <v>201902</v>
          </cell>
          <cell r="H6047" t="str">
            <v>University of Newcastle</v>
          </cell>
          <cell r="I6047" t="str">
            <v>Callaghan</v>
          </cell>
          <cell r="J6047" t="str">
            <v>Australia</v>
          </cell>
          <cell r="K6047">
            <v>1</v>
          </cell>
          <cell r="L6047" t="str">
            <v>Consortium</v>
          </cell>
          <cell r="M6047">
            <v>2</v>
          </cell>
          <cell r="N6047" t="str">
            <v>Campus Wide</v>
          </cell>
          <cell r="O6047" t="str">
            <v/>
          </cell>
          <cell r="P6047" t="str">
            <v/>
          </cell>
          <cell r="Q6047">
            <v>40</v>
          </cell>
          <cell r="R6047" t="str">
            <v>Année Philologique</v>
          </cell>
          <cell r="S6047" t="str">
            <v/>
          </cell>
        </row>
        <row r="6048">
          <cell r="E6048">
            <v>6398</v>
          </cell>
          <cell r="F6048" t="str">
            <v>Logins</v>
          </cell>
          <cell r="G6048" t="str">
            <v>201903</v>
          </cell>
          <cell r="H6048" t="str">
            <v>University of Newcastle</v>
          </cell>
          <cell r="I6048" t="str">
            <v>Callaghan</v>
          </cell>
          <cell r="J6048" t="str">
            <v>Australia</v>
          </cell>
          <cell r="K6048">
            <v>1</v>
          </cell>
          <cell r="L6048" t="str">
            <v>Consortium</v>
          </cell>
          <cell r="M6048">
            <v>2</v>
          </cell>
          <cell r="N6048" t="str">
            <v>Campus Wide</v>
          </cell>
          <cell r="O6048" t="str">
            <v/>
          </cell>
          <cell r="P6048" t="str">
            <v/>
          </cell>
          <cell r="Q6048">
            <v>40</v>
          </cell>
          <cell r="R6048" t="str">
            <v>Année Philologique</v>
          </cell>
          <cell r="S6048" t="str">
            <v/>
          </cell>
        </row>
        <row r="6049">
          <cell r="E6049">
            <v>6398</v>
          </cell>
          <cell r="F6049" t="str">
            <v>Logins</v>
          </cell>
          <cell r="G6049" t="str">
            <v>201904</v>
          </cell>
          <cell r="H6049" t="str">
            <v>University of Newcastle</v>
          </cell>
          <cell r="I6049" t="str">
            <v>Callaghan</v>
          </cell>
          <cell r="J6049" t="str">
            <v>Australia</v>
          </cell>
          <cell r="K6049">
            <v>1</v>
          </cell>
          <cell r="L6049" t="str">
            <v>Consortium</v>
          </cell>
          <cell r="M6049">
            <v>2</v>
          </cell>
          <cell r="N6049" t="str">
            <v>Campus Wide</v>
          </cell>
          <cell r="O6049" t="str">
            <v/>
          </cell>
          <cell r="P6049" t="str">
            <v/>
          </cell>
          <cell r="Q6049">
            <v>40</v>
          </cell>
          <cell r="R6049" t="str">
            <v>Année Philologique</v>
          </cell>
          <cell r="S6049" t="str">
            <v/>
          </cell>
        </row>
        <row r="6050">
          <cell r="E6050">
            <v>6398</v>
          </cell>
          <cell r="F6050" t="str">
            <v>Logins</v>
          </cell>
          <cell r="G6050" t="str">
            <v>201905</v>
          </cell>
          <cell r="H6050" t="str">
            <v>University of Newcastle</v>
          </cell>
          <cell r="I6050" t="str">
            <v>Callaghan</v>
          </cell>
          <cell r="J6050" t="str">
            <v>Australia</v>
          </cell>
          <cell r="K6050">
            <v>1</v>
          </cell>
          <cell r="L6050" t="str">
            <v>Consortium</v>
          </cell>
          <cell r="M6050">
            <v>2</v>
          </cell>
          <cell r="N6050" t="str">
            <v>Campus Wide</v>
          </cell>
          <cell r="O6050" t="str">
            <v/>
          </cell>
          <cell r="P6050" t="str">
            <v/>
          </cell>
          <cell r="Q6050">
            <v>40</v>
          </cell>
          <cell r="R6050" t="str">
            <v>Année Philologique</v>
          </cell>
          <cell r="S6050" t="str">
            <v/>
          </cell>
        </row>
        <row r="6051">
          <cell r="E6051">
            <v>6398</v>
          </cell>
          <cell r="F6051" t="str">
            <v>Logins</v>
          </cell>
          <cell r="G6051" t="str">
            <v>201906</v>
          </cell>
          <cell r="H6051" t="str">
            <v>University of Newcastle</v>
          </cell>
          <cell r="I6051" t="str">
            <v>Callaghan</v>
          </cell>
          <cell r="J6051" t="str">
            <v>Australia</v>
          </cell>
          <cell r="K6051">
            <v>1</v>
          </cell>
          <cell r="L6051" t="str">
            <v>Consortium</v>
          </cell>
          <cell r="M6051">
            <v>2</v>
          </cell>
          <cell r="N6051" t="str">
            <v>Campus Wide</v>
          </cell>
          <cell r="O6051" t="str">
            <v/>
          </cell>
          <cell r="P6051" t="str">
            <v/>
          </cell>
          <cell r="Q6051">
            <v>40</v>
          </cell>
          <cell r="R6051" t="str">
            <v>Année Philologique</v>
          </cell>
          <cell r="S6051" t="str">
            <v/>
          </cell>
        </row>
        <row r="6052">
          <cell r="E6052">
            <v>6398</v>
          </cell>
          <cell r="F6052" t="str">
            <v>Logins</v>
          </cell>
          <cell r="G6052" t="str">
            <v>201907</v>
          </cell>
          <cell r="H6052" t="str">
            <v>University of Newcastle</v>
          </cell>
          <cell r="I6052" t="str">
            <v>Callaghan</v>
          </cell>
          <cell r="J6052" t="str">
            <v>Australia</v>
          </cell>
          <cell r="K6052">
            <v>1</v>
          </cell>
          <cell r="L6052" t="str">
            <v>Consortium</v>
          </cell>
          <cell r="M6052">
            <v>2</v>
          </cell>
          <cell r="N6052" t="str">
            <v>Campus Wide</v>
          </cell>
          <cell r="O6052" t="str">
            <v/>
          </cell>
          <cell r="P6052" t="str">
            <v/>
          </cell>
          <cell r="Q6052">
            <v>40</v>
          </cell>
          <cell r="R6052" t="str">
            <v>Année Philologique</v>
          </cell>
          <cell r="S6052" t="str">
            <v/>
          </cell>
        </row>
        <row r="6053">
          <cell r="E6053">
            <v>6398</v>
          </cell>
          <cell r="F6053" t="str">
            <v>Logins</v>
          </cell>
          <cell r="G6053" t="str">
            <v>201908</v>
          </cell>
          <cell r="H6053" t="str">
            <v>University of Newcastle</v>
          </cell>
          <cell r="I6053" t="str">
            <v>Callaghan</v>
          </cell>
          <cell r="J6053" t="str">
            <v>Australia</v>
          </cell>
          <cell r="K6053">
            <v>1</v>
          </cell>
          <cell r="L6053" t="str">
            <v>Consortium</v>
          </cell>
          <cell r="M6053">
            <v>2</v>
          </cell>
          <cell r="N6053" t="str">
            <v>Campus Wide</v>
          </cell>
          <cell r="O6053" t="str">
            <v/>
          </cell>
          <cell r="P6053" t="str">
            <v/>
          </cell>
          <cell r="Q6053">
            <v>40</v>
          </cell>
          <cell r="R6053" t="str">
            <v>Année Philologique</v>
          </cell>
          <cell r="S6053" t="str">
            <v/>
          </cell>
        </row>
        <row r="6054">
          <cell r="E6054">
            <v>6398</v>
          </cell>
          <cell r="F6054" t="str">
            <v>Logins</v>
          </cell>
          <cell r="G6054" t="str">
            <v>201909</v>
          </cell>
          <cell r="H6054" t="str">
            <v>University of Newcastle</v>
          </cell>
          <cell r="I6054" t="str">
            <v>Callaghan</v>
          </cell>
          <cell r="J6054" t="str">
            <v>Australia</v>
          </cell>
          <cell r="K6054">
            <v>1</v>
          </cell>
          <cell r="L6054" t="str">
            <v>Consortium</v>
          </cell>
          <cell r="M6054">
            <v>2</v>
          </cell>
          <cell r="N6054" t="str">
            <v>Campus Wide</v>
          </cell>
          <cell r="O6054" t="str">
            <v/>
          </cell>
          <cell r="P6054" t="str">
            <v/>
          </cell>
          <cell r="Q6054">
            <v>40</v>
          </cell>
          <cell r="R6054" t="str">
            <v>Année Philologique</v>
          </cell>
          <cell r="S6054" t="str">
            <v/>
          </cell>
        </row>
        <row r="6055">
          <cell r="E6055">
            <v>6398</v>
          </cell>
          <cell r="F6055" t="str">
            <v>Logins</v>
          </cell>
          <cell r="G6055" t="str">
            <v>201910</v>
          </cell>
          <cell r="H6055" t="str">
            <v>University of Newcastle</v>
          </cell>
          <cell r="I6055" t="str">
            <v>Callaghan</v>
          </cell>
          <cell r="J6055" t="str">
            <v>Australia</v>
          </cell>
          <cell r="K6055">
            <v>1</v>
          </cell>
          <cell r="L6055" t="str">
            <v>Consortium</v>
          </cell>
          <cell r="M6055">
            <v>2</v>
          </cell>
          <cell r="N6055" t="str">
            <v>Campus Wide</v>
          </cell>
          <cell r="O6055" t="str">
            <v/>
          </cell>
          <cell r="P6055" t="str">
            <v/>
          </cell>
          <cell r="Q6055">
            <v>40</v>
          </cell>
          <cell r="R6055" t="str">
            <v>Année Philologique</v>
          </cell>
          <cell r="S6055" t="str">
            <v/>
          </cell>
        </row>
        <row r="6056">
          <cell r="E6056">
            <v>6398</v>
          </cell>
          <cell r="F6056" t="str">
            <v>Logins</v>
          </cell>
          <cell r="G6056" t="str">
            <v>201911</v>
          </cell>
          <cell r="H6056" t="str">
            <v>University of Newcastle</v>
          </cell>
          <cell r="I6056" t="str">
            <v>Callaghan</v>
          </cell>
          <cell r="J6056" t="str">
            <v>Australia</v>
          </cell>
          <cell r="K6056">
            <v>1</v>
          </cell>
          <cell r="L6056" t="str">
            <v>Consortium</v>
          </cell>
          <cell r="M6056">
            <v>2</v>
          </cell>
          <cell r="N6056" t="str">
            <v>Campus Wide</v>
          </cell>
          <cell r="O6056" t="str">
            <v/>
          </cell>
          <cell r="P6056" t="str">
            <v/>
          </cell>
          <cell r="Q6056">
            <v>40</v>
          </cell>
          <cell r="R6056" t="str">
            <v>Année Philologique</v>
          </cell>
          <cell r="S6056" t="str">
            <v/>
          </cell>
        </row>
        <row r="6057">
          <cell r="E6057">
            <v>6398</v>
          </cell>
          <cell r="F6057" t="str">
            <v>Logins</v>
          </cell>
          <cell r="G6057" t="str">
            <v>201912</v>
          </cell>
          <cell r="H6057" t="str">
            <v>University of Newcastle</v>
          </cell>
          <cell r="I6057" t="str">
            <v>Callaghan</v>
          </cell>
          <cell r="J6057" t="str">
            <v>Australia</v>
          </cell>
          <cell r="K6057">
            <v>1</v>
          </cell>
          <cell r="L6057" t="str">
            <v>Consortium</v>
          </cell>
          <cell r="M6057">
            <v>2</v>
          </cell>
          <cell r="N6057" t="str">
            <v>Campus Wide</v>
          </cell>
          <cell r="O6057" t="str">
            <v/>
          </cell>
          <cell r="P6057" t="str">
            <v/>
          </cell>
          <cell r="Q6057">
            <v>40</v>
          </cell>
          <cell r="R6057" t="str">
            <v>Année Philologique</v>
          </cell>
          <cell r="S6057" t="str">
            <v/>
          </cell>
        </row>
        <row r="6058">
          <cell r="E6058">
            <v>6400</v>
          </cell>
          <cell r="F6058" t="str">
            <v>Logins</v>
          </cell>
          <cell r="G6058" t="str">
            <v>201901</v>
          </cell>
          <cell r="H6058" t="str">
            <v>Salvatore Russo</v>
          </cell>
          <cell r="I6058" t="str">
            <v xml:space="preserve">Partinico </v>
          </cell>
          <cell r="J6058" t="str">
            <v>Italy</v>
          </cell>
          <cell r="K6058">
            <v>4</v>
          </cell>
          <cell r="L6058" t="str">
            <v>Private</v>
          </cell>
          <cell r="M6058">
            <v>5</v>
          </cell>
          <cell r="N6058" t="str">
            <v>Individual</v>
          </cell>
          <cell r="O6058" t="str">
            <v/>
          </cell>
          <cell r="P6058" t="str">
            <v/>
          </cell>
          <cell r="Q6058">
            <v>1</v>
          </cell>
          <cell r="R6058" t="str">
            <v>Année Philologique</v>
          </cell>
          <cell r="S6058" t="str">
            <v/>
          </cell>
        </row>
        <row r="6059">
          <cell r="E6059">
            <v>6400</v>
          </cell>
          <cell r="F6059" t="str">
            <v>Logins</v>
          </cell>
          <cell r="G6059" t="str">
            <v>201904</v>
          </cell>
          <cell r="H6059" t="str">
            <v>Salvatore Russo</v>
          </cell>
          <cell r="I6059" t="str">
            <v xml:space="preserve">Partinico </v>
          </cell>
          <cell r="J6059" t="str">
            <v>Italy</v>
          </cell>
          <cell r="K6059">
            <v>4</v>
          </cell>
          <cell r="L6059" t="str">
            <v>Private</v>
          </cell>
          <cell r="M6059">
            <v>5</v>
          </cell>
          <cell r="N6059" t="str">
            <v>Individual</v>
          </cell>
          <cell r="O6059" t="str">
            <v/>
          </cell>
          <cell r="P6059" t="str">
            <v/>
          </cell>
          <cell r="Q6059">
            <v>1</v>
          </cell>
          <cell r="R6059" t="str">
            <v>Année Philologique</v>
          </cell>
          <cell r="S6059" t="str">
            <v/>
          </cell>
        </row>
        <row r="6060">
          <cell r="E6060">
            <v>6400</v>
          </cell>
          <cell r="F6060" t="str">
            <v>Logins</v>
          </cell>
          <cell r="G6060" t="str">
            <v>201905</v>
          </cell>
          <cell r="H6060" t="str">
            <v>Salvatore Russo</v>
          </cell>
          <cell r="I6060" t="str">
            <v xml:space="preserve">Partinico </v>
          </cell>
          <cell r="J6060" t="str">
            <v>Italy</v>
          </cell>
          <cell r="K6060">
            <v>4</v>
          </cell>
          <cell r="L6060" t="str">
            <v>Private</v>
          </cell>
          <cell r="M6060">
            <v>5</v>
          </cell>
          <cell r="N6060" t="str">
            <v>Individual</v>
          </cell>
          <cell r="O6060" t="str">
            <v/>
          </cell>
          <cell r="P6060" t="str">
            <v/>
          </cell>
          <cell r="Q6060">
            <v>1</v>
          </cell>
          <cell r="R6060" t="str">
            <v>Année Philologique</v>
          </cell>
          <cell r="S6060" t="str">
            <v/>
          </cell>
        </row>
        <row r="6061">
          <cell r="E6061">
            <v>6400</v>
          </cell>
          <cell r="F6061" t="str">
            <v>Logins</v>
          </cell>
          <cell r="G6061" t="str">
            <v>201906</v>
          </cell>
          <cell r="H6061" t="str">
            <v>Salvatore Russo</v>
          </cell>
          <cell r="I6061" t="str">
            <v xml:space="preserve">Partinico </v>
          </cell>
          <cell r="J6061" t="str">
            <v>Italy</v>
          </cell>
          <cell r="K6061">
            <v>4</v>
          </cell>
          <cell r="L6061" t="str">
            <v>Private</v>
          </cell>
          <cell r="M6061">
            <v>5</v>
          </cell>
          <cell r="N6061" t="str">
            <v>Individual</v>
          </cell>
          <cell r="O6061" t="str">
            <v/>
          </cell>
          <cell r="P6061" t="str">
            <v/>
          </cell>
          <cell r="Q6061">
            <v>1</v>
          </cell>
          <cell r="R6061" t="str">
            <v>Année Philologique</v>
          </cell>
          <cell r="S6061" t="str">
            <v/>
          </cell>
        </row>
        <row r="6062">
          <cell r="E6062">
            <v>6400</v>
          </cell>
          <cell r="F6062" t="str">
            <v>Logins</v>
          </cell>
          <cell r="G6062" t="str">
            <v>201908</v>
          </cell>
          <cell r="H6062" t="str">
            <v>Salvatore Russo</v>
          </cell>
          <cell r="I6062" t="str">
            <v xml:space="preserve">Partinico </v>
          </cell>
          <cell r="J6062" t="str">
            <v>Italy</v>
          </cell>
          <cell r="K6062">
            <v>4</v>
          </cell>
          <cell r="L6062" t="str">
            <v>Private</v>
          </cell>
          <cell r="M6062">
            <v>5</v>
          </cell>
          <cell r="N6062" t="str">
            <v>Individual</v>
          </cell>
          <cell r="O6062" t="str">
            <v/>
          </cell>
          <cell r="P6062" t="str">
            <v/>
          </cell>
          <cell r="Q6062">
            <v>1</v>
          </cell>
          <cell r="R6062" t="str">
            <v>Année Philologique</v>
          </cell>
          <cell r="S6062" t="str">
            <v/>
          </cell>
        </row>
        <row r="6063">
          <cell r="E6063">
            <v>6400</v>
          </cell>
          <cell r="F6063" t="str">
            <v>Logins</v>
          </cell>
          <cell r="G6063" t="str">
            <v>201909</v>
          </cell>
          <cell r="H6063" t="str">
            <v>Salvatore Russo</v>
          </cell>
          <cell r="I6063" t="str">
            <v xml:space="preserve">Partinico </v>
          </cell>
          <cell r="J6063" t="str">
            <v>Italy</v>
          </cell>
          <cell r="K6063">
            <v>4</v>
          </cell>
          <cell r="L6063" t="str">
            <v>Private</v>
          </cell>
          <cell r="M6063">
            <v>5</v>
          </cell>
          <cell r="N6063" t="str">
            <v>Individual</v>
          </cell>
          <cell r="O6063" t="str">
            <v/>
          </cell>
          <cell r="P6063" t="str">
            <v/>
          </cell>
          <cell r="Q6063">
            <v>1</v>
          </cell>
          <cell r="R6063" t="str">
            <v>Année Philologique</v>
          </cell>
          <cell r="S6063" t="str">
            <v/>
          </cell>
        </row>
        <row r="6064">
          <cell r="E6064">
            <v>6400</v>
          </cell>
          <cell r="F6064" t="str">
            <v>Logins</v>
          </cell>
          <cell r="G6064" t="str">
            <v>201910</v>
          </cell>
          <cell r="H6064" t="str">
            <v>Salvatore Russo</v>
          </cell>
          <cell r="I6064" t="str">
            <v xml:space="preserve">Partinico </v>
          </cell>
          <cell r="J6064" t="str">
            <v>Italy</v>
          </cell>
          <cell r="K6064">
            <v>4</v>
          </cell>
          <cell r="L6064" t="str">
            <v>Private</v>
          </cell>
          <cell r="M6064">
            <v>5</v>
          </cell>
          <cell r="N6064" t="str">
            <v>Individual</v>
          </cell>
          <cell r="O6064" t="str">
            <v/>
          </cell>
          <cell r="P6064" t="str">
            <v/>
          </cell>
          <cell r="Q6064">
            <v>1</v>
          </cell>
          <cell r="R6064" t="str">
            <v>Année Philologique</v>
          </cell>
          <cell r="S6064" t="str">
            <v/>
          </cell>
        </row>
        <row r="6065">
          <cell r="E6065">
            <v>6400</v>
          </cell>
          <cell r="F6065" t="str">
            <v>Logins</v>
          </cell>
          <cell r="G6065" t="str">
            <v>201912</v>
          </cell>
          <cell r="H6065" t="str">
            <v>Salvatore Russo</v>
          </cell>
          <cell r="I6065" t="str">
            <v xml:space="preserve">Partinico </v>
          </cell>
          <cell r="J6065" t="str">
            <v>Italy</v>
          </cell>
          <cell r="K6065">
            <v>4</v>
          </cell>
          <cell r="L6065" t="str">
            <v>Private</v>
          </cell>
          <cell r="M6065">
            <v>5</v>
          </cell>
          <cell r="N6065" t="str">
            <v>Individual</v>
          </cell>
          <cell r="O6065" t="str">
            <v/>
          </cell>
          <cell r="P6065" t="str">
            <v/>
          </cell>
          <cell r="Q6065">
            <v>1</v>
          </cell>
          <cell r="R6065" t="str">
            <v>Année Philologique</v>
          </cell>
          <cell r="S6065" t="str">
            <v/>
          </cell>
        </row>
        <row r="6066">
          <cell r="E6066">
            <v>6401</v>
          </cell>
          <cell r="F6066" t="str">
            <v>Logins</v>
          </cell>
          <cell r="G6066" t="str">
            <v>201903</v>
          </cell>
          <cell r="H6066" t="str">
            <v>Jim Tucci</v>
          </cell>
          <cell r="I6066" t="str">
            <v>Maxwell AFB, Montgomery</v>
          </cell>
          <cell r="J6066" t="str">
            <v>USA</v>
          </cell>
          <cell r="K6066">
            <v>4</v>
          </cell>
          <cell r="L6066" t="str">
            <v>Private</v>
          </cell>
          <cell r="M6066">
            <v>5</v>
          </cell>
          <cell r="N6066" t="str">
            <v>Individual</v>
          </cell>
          <cell r="O6066" t="str">
            <v/>
          </cell>
          <cell r="P6066" t="str">
            <v/>
          </cell>
          <cell r="Q6066">
            <v>1</v>
          </cell>
          <cell r="R6066" t="str">
            <v>Année Philologique</v>
          </cell>
          <cell r="S6066" t="str">
            <v/>
          </cell>
        </row>
        <row r="6067">
          <cell r="E6067">
            <v>6402</v>
          </cell>
          <cell r="F6067" t="str">
            <v>Logins</v>
          </cell>
          <cell r="G6067" t="str">
            <v>201901</v>
          </cell>
          <cell r="H6067" t="str">
            <v>Rémi Auvertin</v>
          </cell>
          <cell r="I6067" t="str">
            <v/>
          </cell>
          <cell r="J6067" t="str">
            <v>France</v>
          </cell>
          <cell r="K6067">
            <v>5</v>
          </cell>
          <cell r="L6067" t="str">
            <v>Brepols Administrative Access</v>
          </cell>
          <cell r="M6067">
            <v>1</v>
          </cell>
          <cell r="N6067" t="str">
            <v>Test</v>
          </cell>
          <cell r="O6067" t="str">
            <v/>
          </cell>
          <cell r="P6067" t="str">
            <v/>
          </cell>
          <cell r="Q6067">
            <v>1</v>
          </cell>
          <cell r="R6067" t="str">
            <v>Année Philologique</v>
          </cell>
          <cell r="S6067" t="str">
            <v/>
          </cell>
        </row>
        <row r="6068">
          <cell r="E6068">
            <v>6403</v>
          </cell>
          <cell r="F6068" t="str">
            <v>Logins</v>
          </cell>
          <cell r="G6068" t="str">
            <v>201901</v>
          </cell>
          <cell r="H6068" t="str">
            <v>Edwin Carawan</v>
          </cell>
          <cell r="I6068" t="str">
            <v>Springfield</v>
          </cell>
          <cell r="J6068" t="str">
            <v>USA</v>
          </cell>
          <cell r="K6068">
            <v>4</v>
          </cell>
          <cell r="L6068" t="str">
            <v>Private</v>
          </cell>
          <cell r="M6068">
            <v>5</v>
          </cell>
          <cell r="N6068" t="str">
            <v>Individual</v>
          </cell>
          <cell r="O6068" t="str">
            <v/>
          </cell>
          <cell r="P6068" t="str">
            <v/>
          </cell>
          <cell r="Q6068">
            <v>1</v>
          </cell>
          <cell r="R6068" t="str">
            <v>Année Philologique</v>
          </cell>
          <cell r="S6068" t="str">
            <v/>
          </cell>
        </row>
        <row r="6069">
          <cell r="E6069">
            <v>6403</v>
          </cell>
          <cell r="F6069" t="str">
            <v>Logins</v>
          </cell>
          <cell r="G6069" t="str">
            <v>201907</v>
          </cell>
          <cell r="H6069" t="str">
            <v>Edwin Carawan</v>
          </cell>
          <cell r="I6069" t="str">
            <v>Springfield</v>
          </cell>
          <cell r="J6069" t="str">
            <v>USA</v>
          </cell>
          <cell r="K6069">
            <v>4</v>
          </cell>
          <cell r="L6069" t="str">
            <v>Private</v>
          </cell>
          <cell r="M6069">
            <v>5</v>
          </cell>
          <cell r="N6069" t="str">
            <v>Individual</v>
          </cell>
          <cell r="O6069" t="str">
            <v/>
          </cell>
          <cell r="P6069" t="str">
            <v/>
          </cell>
          <cell r="Q6069">
            <v>1</v>
          </cell>
          <cell r="R6069" t="str">
            <v>Année Philologique</v>
          </cell>
          <cell r="S6069" t="str">
            <v/>
          </cell>
        </row>
        <row r="6070">
          <cell r="E6070">
            <v>6403</v>
          </cell>
          <cell r="F6070" t="str">
            <v>Logins</v>
          </cell>
          <cell r="G6070" t="str">
            <v>201908</v>
          </cell>
          <cell r="H6070" t="str">
            <v>Edwin Carawan</v>
          </cell>
          <cell r="I6070" t="str">
            <v>Springfield</v>
          </cell>
          <cell r="J6070" t="str">
            <v>USA</v>
          </cell>
          <cell r="K6070">
            <v>4</v>
          </cell>
          <cell r="L6070" t="str">
            <v>Private</v>
          </cell>
          <cell r="M6070">
            <v>5</v>
          </cell>
          <cell r="N6070" t="str">
            <v>Individual</v>
          </cell>
          <cell r="O6070" t="str">
            <v/>
          </cell>
          <cell r="P6070" t="str">
            <v/>
          </cell>
          <cell r="Q6070">
            <v>1</v>
          </cell>
          <cell r="R6070" t="str">
            <v>Année Philologique</v>
          </cell>
          <cell r="S6070" t="str">
            <v/>
          </cell>
        </row>
        <row r="6071">
          <cell r="E6071">
            <v>6403</v>
          </cell>
          <cell r="F6071" t="str">
            <v>Logins</v>
          </cell>
          <cell r="G6071" t="str">
            <v>201910</v>
          </cell>
          <cell r="H6071" t="str">
            <v>Edwin Carawan</v>
          </cell>
          <cell r="I6071" t="str">
            <v>Springfield</v>
          </cell>
          <cell r="J6071" t="str">
            <v>USA</v>
          </cell>
          <cell r="K6071">
            <v>4</v>
          </cell>
          <cell r="L6071" t="str">
            <v>Private</v>
          </cell>
          <cell r="M6071">
            <v>5</v>
          </cell>
          <cell r="N6071" t="str">
            <v>Individual</v>
          </cell>
          <cell r="O6071" t="str">
            <v/>
          </cell>
          <cell r="P6071" t="str">
            <v/>
          </cell>
          <cell r="Q6071">
            <v>1</v>
          </cell>
          <cell r="R6071" t="str">
            <v>Année Philologique</v>
          </cell>
          <cell r="S6071" t="str">
            <v/>
          </cell>
        </row>
        <row r="6072">
          <cell r="E6072">
            <v>6403</v>
          </cell>
          <cell r="F6072" t="str">
            <v>Logins</v>
          </cell>
          <cell r="G6072" t="str">
            <v>201911</v>
          </cell>
          <cell r="H6072" t="str">
            <v>Edwin Carawan</v>
          </cell>
          <cell r="I6072" t="str">
            <v>Springfield</v>
          </cell>
          <cell r="J6072" t="str">
            <v>USA</v>
          </cell>
          <cell r="K6072">
            <v>4</v>
          </cell>
          <cell r="L6072" t="str">
            <v>Private</v>
          </cell>
          <cell r="M6072">
            <v>5</v>
          </cell>
          <cell r="N6072" t="str">
            <v>Individual</v>
          </cell>
          <cell r="O6072" t="str">
            <v/>
          </cell>
          <cell r="P6072" t="str">
            <v/>
          </cell>
          <cell r="Q6072">
            <v>1</v>
          </cell>
          <cell r="R6072" t="str">
            <v>Année Philologique</v>
          </cell>
          <cell r="S6072" t="str">
            <v/>
          </cell>
        </row>
        <row r="6073">
          <cell r="E6073">
            <v>6405</v>
          </cell>
          <cell r="F6073" t="str">
            <v>Logins</v>
          </cell>
          <cell r="G6073" t="str">
            <v>201901</v>
          </cell>
          <cell r="H6073" t="str">
            <v>Rollins College</v>
          </cell>
          <cell r="I6073" t="str">
            <v>Winter Park</v>
          </cell>
          <cell r="J6073" t="str">
            <v>USA</v>
          </cell>
          <cell r="K6073">
            <v>2</v>
          </cell>
          <cell r="L6073" t="str">
            <v>Institute</v>
          </cell>
          <cell r="M6073">
            <v>9</v>
          </cell>
          <cell r="N6073" t="str">
            <v>CARN-2</v>
          </cell>
          <cell r="O6073" t="str">
            <v/>
          </cell>
          <cell r="P6073" t="str">
            <v/>
          </cell>
          <cell r="Q6073">
            <v>50</v>
          </cell>
          <cell r="R6073" t="str">
            <v>Année Philologique</v>
          </cell>
          <cell r="S6073" t="str">
            <v/>
          </cell>
        </row>
        <row r="6074">
          <cell r="E6074">
            <v>6405</v>
          </cell>
          <cell r="F6074" t="str">
            <v>Logins</v>
          </cell>
          <cell r="G6074" t="str">
            <v>201902</v>
          </cell>
          <cell r="H6074" t="str">
            <v>Rollins College</v>
          </cell>
          <cell r="I6074" t="str">
            <v>Winter Park</v>
          </cell>
          <cell r="J6074" t="str">
            <v>USA</v>
          </cell>
          <cell r="K6074">
            <v>2</v>
          </cell>
          <cell r="L6074" t="str">
            <v>Institute</v>
          </cell>
          <cell r="M6074">
            <v>9</v>
          </cell>
          <cell r="N6074" t="str">
            <v>CARN-2</v>
          </cell>
          <cell r="O6074" t="str">
            <v/>
          </cell>
          <cell r="P6074" t="str">
            <v/>
          </cell>
          <cell r="Q6074">
            <v>50</v>
          </cell>
          <cell r="R6074" t="str">
            <v>Année Philologique</v>
          </cell>
          <cell r="S6074" t="str">
            <v/>
          </cell>
        </row>
        <row r="6075">
          <cell r="E6075">
            <v>6405</v>
          </cell>
          <cell r="F6075" t="str">
            <v>Logins</v>
          </cell>
          <cell r="G6075" t="str">
            <v>201903</v>
          </cell>
          <cell r="H6075" t="str">
            <v>Rollins College</v>
          </cell>
          <cell r="I6075" t="str">
            <v>Winter Park</v>
          </cell>
          <cell r="J6075" t="str">
            <v>USA</v>
          </cell>
          <cell r="K6075">
            <v>2</v>
          </cell>
          <cell r="L6075" t="str">
            <v>Institute</v>
          </cell>
          <cell r="M6075">
            <v>9</v>
          </cell>
          <cell r="N6075" t="str">
            <v>CARN-2</v>
          </cell>
          <cell r="O6075" t="str">
            <v/>
          </cell>
          <cell r="P6075" t="str">
            <v/>
          </cell>
          <cell r="Q6075">
            <v>50</v>
          </cell>
          <cell r="R6075" t="str">
            <v>Année Philologique</v>
          </cell>
          <cell r="S6075" t="str">
            <v/>
          </cell>
        </row>
        <row r="6076">
          <cell r="E6076">
            <v>6405</v>
          </cell>
          <cell r="F6076" t="str">
            <v>Logins</v>
          </cell>
          <cell r="G6076" t="str">
            <v>201904</v>
          </cell>
          <cell r="H6076" t="str">
            <v>Rollins College</v>
          </cell>
          <cell r="I6076" t="str">
            <v>Winter Park</v>
          </cell>
          <cell r="J6076" t="str">
            <v>USA</v>
          </cell>
          <cell r="K6076">
            <v>2</v>
          </cell>
          <cell r="L6076" t="str">
            <v>Institute</v>
          </cell>
          <cell r="M6076">
            <v>9</v>
          </cell>
          <cell r="N6076" t="str">
            <v>CARN-2</v>
          </cell>
          <cell r="O6076" t="str">
            <v/>
          </cell>
          <cell r="P6076" t="str">
            <v/>
          </cell>
          <cell r="Q6076">
            <v>50</v>
          </cell>
          <cell r="R6076" t="str">
            <v>Année Philologique</v>
          </cell>
          <cell r="S6076" t="str">
            <v/>
          </cell>
        </row>
        <row r="6077">
          <cell r="E6077">
            <v>6405</v>
          </cell>
          <cell r="F6077" t="str">
            <v>Logins</v>
          </cell>
          <cell r="G6077" t="str">
            <v>201905</v>
          </cell>
          <cell r="H6077" t="str">
            <v>Rollins College</v>
          </cell>
          <cell r="I6077" t="str">
            <v>Winter Park</v>
          </cell>
          <cell r="J6077" t="str">
            <v>USA</v>
          </cell>
          <cell r="K6077">
            <v>2</v>
          </cell>
          <cell r="L6077" t="str">
            <v>Institute</v>
          </cell>
          <cell r="M6077">
            <v>9</v>
          </cell>
          <cell r="N6077" t="str">
            <v>CARN-2</v>
          </cell>
          <cell r="O6077" t="str">
            <v/>
          </cell>
          <cell r="P6077" t="str">
            <v/>
          </cell>
          <cell r="Q6077">
            <v>50</v>
          </cell>
          <cell r="R6077" t="str">
            <v>Année Philologique</v>
          </cell>
          <cell r="S6077" t="str">
            <v/>
          </cell>
        </row>
        <row r="6078">
          <cell r="E6078">
            <v>6405</v>
          </cell>
          <cell r="F6078" t="str">
            <v>Logins</v>
          </cell>
          <cell r="G6078" t="str">
            <v>201906</v>
          </cell>
          <cell r="H6078" t="str">
            <v>Rollins College</v>
          </cell>
          <cell r="I6078" t="str">
            <v>Winter Park</v>
          </cell>
          <cell r="J6078" t="str">
            <v>USA</v>
          </cell>
          <cell r="K6078">
            <v>2</v>
          </cell>
          <cell r="L6078" t="str">
            <v>Institute</v>
          </cell>
          <cell r="M6078">
            <v>9</v>
          </cell>
          <cell r="N6078" t="str">
            <v>CARN-2</v>
          </cell>
          <cell r="O6078" t="str">
            <v/>
          </cell>
          <cell r="P6078" t="str">
            <v/>
          </cell>
          <cell r="Q6078">
            <v>50</v>
          </cell>
          <cell r="R6078" t="str">
            <v>Année Philologique</v>
          </cell>
          <cell r="S6078" t="str">
            <v/>
          </cell>
        </row>
        <row r="6079">
          <cell r="E6079">
            <v>6405</v>
          </cell>
          <cell r="F6079" t="str">
            <v>Logins</v>
          </cell>
          <cell r="G6079" t="str">
            <v>201907</v>
          </cell>
          <cell r="H6079" t="str">
            <v>Rollins College</v>
          </cell>
          <cell r="I6079" t="str">
            <v>Winter Park</v>
          </cell>
          <cell r="J6079" t="str">
            <v>USA</v>
          </cell>
          <cell r="K6079">
            <v>2</v>
          </cell>
          <cell r="L6079" t="str">
            <v>Institute</v>
          </cell>
          <cell r="M6079">
            <v>9</v>
          </cell>
          <cell r="N6079" t="str">
            <v>CARN-2</v>
          </cell>
          <cell r="O6079" t="str">
            <v/>
          </cell>
          <cell r="P6079" t="str">
            <v/>
          </cell>
          <cell r="Q6079">
            <v>50</v>
          </cell>
          <cell r="R6079" t="str">
            <v>Année Philologique</v>
          </cell>
          <cell r="S6079" t="str">
            <v/>
          </cell>
        </row>
        <row r="6080">
          <cell r="E6080">
            <v>6405</v>
          </cell>
          <cell r="F6080" t="str">
            <v>Logins</v>
          </cell>
          <cell r="G6080" t="str">
            <v>201909</v>
          </cell>
          <cell r="H6080" t="str">
            <v>Rollins College</v>
          </cell>
          <cell r="I6080" t="str">
            <v>Winter Park</v>
          </cell>
          <cell r="J6080" t="str">
            <v>USA</v>
          </cell>
          <cell r="K6080">
            <v>2</v>
          </cell>
          <cell r="L6080" t="str">
            <v>Institute</v>
          </cell>
          <cell r="M6080">
            <v>9</v>
          </cell>
          <cell r="N6080" t="str">
            <v>CARN-2</v>
          </cell>
          <cell r="O6080" t="str">
            <v/>
          </cell>
          <cell r="P6080" t="str">
            <v/>
          </cell>
          <cell r="Q6080">
            <v>50</v>
          </cell>
          <cell r="R6080" t="str">
            <v>Année Philologique</v>
          </cell>
          <cell r="S6080" t="str">
            <v/>
          </cell>
        </row>
        <row r="6081">
          <cell r="E6081">
            <v>6405</v>
          </cell>
          <cell r="F6081" t="str">
            <v>Logins</v>
          </cell>
          <cell r="G6081" t="str">
            <v>201910</v>
          </cell>
          <cell r="H6081" t="str">
            <v>Rollins College</v>
          </cell>
          <cell r="I6081" t="str">
            <v>Winter Park</v>
          </cell>
          <cell r="J6081" t="str">
            <v>USA</v>
          </cell>
          <cell r="K6081">
            <v>2</v>
          </cell>
          <cell r="L6081" t="str">
            <v>Institute</v>
          </cell>
          <cell r="M6081">
            <v>9</v>
          </cell>
          <cell r="N6081" t="str">
            <v>CARN-2</v>
          </cell>
          <cell r="O6081" t="str">
            <v/>
          </cell>
          <cell r="P6081" t="str">
            <v/>
          </cell>
          <cell r="Q6081">
            <v>50</v>
          </cell>
          <cell r="R6081" t="str">
            <v>Année Philologique</v>
          </cell>
          <cell r="S6081" t="str">
            <v/>
          </cell>
        </row>
        <row r="6082">
          <cell r="E6082">
            <v>6405</v>
          </cell>
          <cell r="F6082" t="str">
            <v>Logins</v>
          </cell>
          <cell r="G6082" t="str">
            <v>201911</v>
          </cell>
          <cell r="H6082" t="str">
            <v>Rollins College</v>
          </cell>
          <cell r="I6082" t="str">
            <v>Winter Park</v>
          </cell>
          <cell r="J6082" t="str">
            <v>USA</v>
          </cell>
          <cell r="K6082">
            <v>2</v>
          </cell>
          <cell r="L6082" t="str">
            <v>Institute</v>
          </cell>
          <cell r="M6082">
            <v>9</v>
          </cell>
          <cell r="N6082" t="str">
            <v>CARN-2</v>
          </cell>
          <cell r="O6082" t="str">
            <v/>
          </cell>
          <cell r="P6082" t="str">
            <v/>
          </cell>
          <cell r="Q6082">
            <v>50</v>
          </cell>
          <cell r="R6082" t="str">
            <v>Année Philologique</v>
          </cell>
          <cell r="S6082" t="str">
            <v/>
          </cell>
        </row>
        <row r="6083">
          <cell r="E6083">
            <v>6407</v>
          </cell>
          <cell r="F6083" t="str">
            <v>Logins</v>
          </cell>
          <cell r="G6083" t="str">
            <v>201903</v>
          </cell>
          <cell r="H6083" t="str">
            <v>Emilio Suarez de la Torre</v>
          </cell>
          <cell r="I6083" t="str">
            <v>Barcelona</v>
          </cell>
          <cell r="J6083" t="str">
            <v>Spain</v>
          </cell>
          <cell r="K6083">
            <v>4</v>
          </cell>
          <cell r="L6083" t="str">
            <v>Private</v>
          </cell>
          <cell r="M6083">
            <v>5</v>
          </cell>
          <cell r="N6083" t="str">
            <v>Individual</v>
          </cell>
          <cell r="O6083" t="str">
            <v/>
          </cell>
          <cell r="P6083" t="str">
            <v/>
          </cell>
          <cell r="Q6083">
            <v>1</v>
          </cell>
          <cell r="R6083" t="str">
            <v>Année Philologique</v>
          </cell>
          <cell r="S6083" t="str">
            <v/>
          </cell>
        </row>
        <row r="6084">
          <cell r="E6084">
            <v>6407</v>
          </cell>
          <cell r="F6084" t="str">
            <v>Logins</v>
          </cell>
          <cell r="G6084" t="str">
            <v>201904</v>
          </cell>
          <cell r="H6084" t="str">
            <v>Emilio Suarez de la Torre</v>
          </cell>
          <cell r="I6084" t="str">
            <v>Barcelona</v>
          </cell>
          <cell r="J6084" t="str">
            <v>Spain</v>
          </cell>
          <cell r="K6084">
            <v>4</v>
          </cell>
          <cell r="L6084" t="str">
            <v>Private</v>
          </cell>
          <cell r="M6084">
            <v>5</v>
          </cell>
          <cell r="N6084" t="str">
            <v>Individual</v>
          </cell>
          <cell r="O6084" t="str">
            <v/>
          </cell>
          <cell r="P6084" t="str">
            <v/>
          </cell>
          <cell r="Q6084">
            <v>1</v>
          </cell>
          <cell r="R6084" t="str">
            <v>Année Philologique</v>
          </cell>
          <cell r="S6084" t="str">
            <v/>
          </cell>
        </row>
        <row r="6085">
          <cell r="E6085">
            <v>6412</v>
          </cell>
          <cell r="F6085" t="str">
            <v>Logins</v>
          </cell>
          <cell r="G6085" t="str">
            <v>201901</v>
          </cell>
          <cell r="H6085" t="str">
            <v>Paolino Onofrio Monella</v>
          </cell>
          <cell r="I6085" t="str">
            <v>Palermo</v>
          </cell>
          <cell r="J6085" t="str">
            <v>Italy</v>
          </cell>
          <cell r="K6085">
            <v>4</v>
          </cell>
          <cell r="L6085" t="str">
            <v>Private</v>
          </cell>
          <cell r="M6085">
            <v>5</v>
          </cell>
          <cell r="N6085" t="str">
            <v>Individual</v>
          </cell>
          <cell r="O6085" t="str">
            <v/>
          </cell>
          <cell r="P6085" t="str">
            <v/>
          </cell>
          <cell r="Q6085">
            <v>2</v>
          </cell>
          <cell r="R6085" t="str">
            <v>Année Philologique</v>
          </cell>
          <cell r="S6085" t="str">
            <v/>
          </cell>
        </row>
        <row r="6086">
          <cell r="E6086">
            <v>6412</v>
          </cell>
          <cell r="F6086" t="str">
            <v>Logins</v>
          </cell>
          <cell r="G6086" t="str">
            <v>201902</v>
          </cell>
          <cell r="H6086" t="str">
            <v>Paolino Onofrio Monella</v>
          </cell>
          <cell r="I6086" t="str">
            <v>Palermo</v>
          </cell>
          <cell r="J6086" t="str">
            <v>Italy</v>
          </cell>
          <cell r="K6086">
            <v>4</v>
          </cell>
          <cell r="L6086" t="str">
            <v>Private</v>
          </cell>
          <cell r="M6086">
            <v>5</v>
          </cell>
          <cell r="N6086" t="str">
            <v>Individual</v>
          </cell>
          <cell r="O6086" t="str">
            <v/>
          </cell>
          <cell r="P6086" t="str">
            <v/>
          </cell>
          <cell r="Q6086">
            <v>2</v>
          </cell>
          <cell r="R6086" t="str">
            <v>Année Philologique</v>
          </cell>
          <cell r="S6086" t="str">
            <v/>
          </cell>
        </row>
        <row r="6087">
          <cell r="E6087">
            <v>6412</v>
          </cell>
          <cell r="F6087" t="str">
            <v>Logins</v>
          </cell>
          <cell r="G6087" t="str">
            <v>201903</v>
          </cell>
          <cell r="H6087" t="str">
            <v>Paolino Onofrio Monella</v>
          </cell>
          <cell r="I6087" t="str">
            <v>Palermo</v>
          </cell>
          <cell r="J6087" t="str">
            <v>Italy</v>
          </cell>
          <cell r="K6087">
            <v>4</v>
          </cell>
          <cell r="L6087" t="str">
            <v>Private</v>
          </cell>
          <cell r="M6087">
            <v>5</v>
          </cell>
          <cell r="N6087" t="str">
            <v>Individual</v>
          </cell>
          <cell r="O6087" t="str">
            <v/>
          </cell>
          <cell r="P6087" t="str">
            <v/>
          </cell>
          <cell r="Q6087">
            <v>2</v>
          </cell>
          <cell r="R6087" t="str">
            <v>Année Philologique</v>
          </cell>
          <cell r="S6087" t="str">
            <v/>
          </cell>
        </row>
        <row r="6088">
          <cell r="E6088">
            <v>6412</v>
          </cell>
          <cell r="F6088" t="str">
            <v>Logins</v>
          </cell>
          <cell r="G6088" t="str">
            <v>201904</v>
          </cell>
          <cell r="H6088" t="str">
            <v>Paolino Onofrio Monella</v>
          </cell>
          <cell r="I6088" t="str">
            <v>Palermo</v>
          </cell>
          <cell r="J6088" t="str">
            <v>Italy</v>
          </cell>
          <cell r="K6088">
            <v>4</v>
          </cell>
          <cell r="L6088" t="str">
            <v>Private</v>
          </cell>
          <cell r="M6088">
            <v>5</v>
          </cell>
          <cell r="N6088" t="str">
            <v>Individual</v>
          </cell>
          <cell r="O6088" t="str">
            <v/>
          </cell>
          <cell r="P6088" t="str">
            <v/>
          </cell>
          <cell r="Q6088">
            <v>2</v>
          </cell>
          <cell r="R6088" t="str">
            <v>Année Philologique</v>
          </cell>
          <cell r="S6088" t="str">
            <v/>
          </cell>
        </row>
        <row r="6089">
          <cell r="E6089">
            <v>6412</v>
          </cell>
          <cell r="F6089" t="str">
            <v>Logins</v>
          </cell>
          <cell r="G6089" t="str">
            <v>201905</v>
          </cell>
          <cell r="H6089" t="str">
            <v>Paolino Onofrio Monella</v>
          </cell>
          <cell r="I6089" t="str">
            <v>Palermo</v>
          </cell>
          <cell r="J6089" t="str">
            <v>Italy</v>
          </cell>
          <cell r="K6089">
            <v>4</v>
          </cell>
          <cell r="L6089" t="str">
            <v>Private</v>
          </cell>
          <cell r="M6089">
            <v>5</v>
          </cell>
          <cell r="N6089" t="str">
            <v>Individual</v>
          </cell>
          <cell r="O6089" t="str">
            <v/>
          </cell>
          <cell r="P6089" t="str">
            <v/>
          </cell>
          <cell r="Q6089">
            <v>2</v>
          </cell>
          <cell r="R6089" t="str">
            <v>Année Philologique</v>
          </cell>
          <cell r="S6089" t="str">
            <v/>
          </cell>
        </row>
        <row r="6090">
          <cell r="E6090">
            <v>6412</v>
          </cell>
          <cell r="F6090" t="str">
            <v>Logins</v>
          </cell>
          <cell r="G6090" t="str">
            <v>201906</v>
          </cell>
          <cell r="H6090" t="str">
            <v>Paolino Onofrio Monella</v>
          </cell>
          <cell r="I6090" t="str">
            <v>Palermo</v>
          </cell>
          <cell r="J6090" t="str">
            <v>Italy</v>
          </cell>
          <cell r="K6090">
            <v>4</v>
          </cell>
          <cell r="L6090" t="str">
            <v>Private</v>
          </cell>
          <cell r="M6090">
            <v>5</v>
          </cell>
          <cell r="N6090" t="str">
            <v>Individual</v>
          </cell>
          <cell r="O6090" t="str">
            <v/>
          </cell>
          <cell r="P6090" t="str">
            <v/>
          </cell>
          <cell r="Q6090">
            <v>2</v>
          </cell>
          <cell r="R6090" t="str">
            <v>Année Philologique</v>
          </cell>
          <cell r="S6090" t="str">
            <v/>
          </cell>
        </row>
        <row r="6091">
          <cell r="E6091">
            <v>6412</v>
          </cell>
          <cell r="F6091" t="str">
            <v>Logins</v>
          </cell>
          <cell r="G6091" t="str">
            <v>201907</v>
          </cell>
          <cell r="H6091" t="str">
            <v>Paolino Onofrio Monella</v>
          </cell>
          <cell r="I6091" t="str">
            <v>Palermo</v>
          </cell>
          <cell r="J6091" t="str">
            <v>Italy</v>
          </cell>
          <cell r="K6091">
            <v>4</v>
          </cell>
          <cell r="L6091" t="str">
            <v>Private</v>
          </cell>
          <cell r="M6091">
            <v>5</v>
          </cell>
          <cell r="N6091" t="str">
            <v>Individual</v>
          </cell>
          <cell r="O6091" t="str">
            <v/>
          </cell>
          <cell r="P6091" t="str">
            <v/>
          </cell>
          <cell r="Q6091">
            <v>2</v>
          </cell>
          <cell r="R6091" t="str">
            <v>Année Philologique</v>
          </cell>
          <cell r="S6091" t="str">
            <v/>
          </cell>
        </row>
        <row r="6092">
          <cell r="E6092">
            <v>6412</v>
          </cell>
          <cell r="F6092" t="str">
            <v>Logins</v>
          </cell>
          <cell r="G6092" t="str">
            <v>201908</v>
          </cell>
          <cell r="H6092" t="str">
            <v>Paolino Onofrio Monella</v>
          </cell>
          <cell r="I6092" t="str">
            <v>Palermo</v>
          </cell>
          <cell r="J6092" t="str">
            <v>Italy</v>
          </cell>
          <cell r="K6092">
            <v>4</v>
          </cell>
          <cell r="L6092" t="str">
            <v>Private</v>
          </cell>
          <cell r="M6092">
            <v>5</v>
          </cell>
          <cell r="N6092" t="str">
            <v>Individual</v>
          </cell>
          <cell r="O6092" t="str">
            <v/>
          </cell>
          <cell r="P6092" t="str">
            <v/>
          </cell>
          <cell r="Q6092">
            <v>2</v>
          </cell>
          <cell r="R6092" t="str">
            <v>Année Philologique</v>
          </cell>
          <cell r="S6092" t="str">
            <v/>
          </cell>
        </row>
        <row r="6093">
          <cell r="E6093">
            <v>6412</v>
          </cell>
          <cell r="F6093" t="str">
            <v>Logins</v>
          </cell>
          <cell r="G6093" t="str">
            <v>201909</v>
          </cell>
          <cell r="H6093" t="str">
            <v>Paolino Onofrio Monella</v>
          </cell>
          <cell r="I6093" t="str">
            <v>Palermo</v>
          </cell>
          <cell r="J6093" t="str">
            <v>Italy</v>
          </cell>
          <cell r="K6093">
            <v>4</v>
          </cell>
          <cell r="L6093" t="str">
            <v>Private</v>
          </cell>
          <cell r="M6093">
            <v>5</v>
          </cell>
          <cell r="N6093" t="str">
            <v>Individual</v>
          </cell>
          <cell r="O6093" t="str">
            <v/>
          </cell>
          <cell r="P6093" t="str">
            <v/>
          </cell>
          <cell r="Q6093">
            <v>2</v>
          </cell>
          <cell r="R6093" t="str">
            <v>Année Philologique</v>
          </cell>
          <cell r="S6093" t="str">
            <v/>
          </cell>
        </row>
        <row r="6094">
          <cell r="E6094">
            <v>6412</v>
          </cell>
          <cell r="F6094" t="str">
            <v>Logins</v>
          </cell>
          <cell r="G6094" t="str">
            <v>201910</v>
          </cell>
          <cell r="H6094" t="str">
            <v>Paolino Onofrio Monella</v>
          </cell>
          <cell r="I6094" t="str">
            <v>Palermo</v>
          </cell>
          <cell r="J6094" t="str">
            <v>Italy</v>
          </cell>
          <cell r="K6094">
            <v>4</v>
          </cell>
          <cell r="L6094" t="str">
            <v>Private</v>
          </cell>
          <cell r="M6094">
            <v>5</v>
          </cell>
          <cell r="N6094" t="str">
            <v>Individual</v>
          </cell>
          <cell r="O6094" t="str">
            <v/>
          </cell>
          <cell r="P6094" t="str">
            <v/>
          </cell>
          <cell r="Q6094">
            <v>2</v>
          </cell>
          <cell r="R6094" t="str">
            <v>Année Philologique</v>
          </cell>
          <cell r="S6094" t="str">
            <v/>
          </cell>
        </row>
        <row r="6095">
          <cell r="E6095">
            <v>6412</v>
          </cell>
          <cell r="F6095" t="str">
            <v>Logins</v>
          </cell>
          <cell r="G6095" t="str">
            <v>201911</v>
          </cell>
          <cell r="H6095" t="str">
            <v>Paolino Onofrio Monella</v>
          </cell>
          <cell r="I6095" t="str">
            <v>Palermo</v>
          </cell>
          <cell r="J6095" t="str">
            <v>Italy</v>
          </cell>
          <cell r="K6095">
            <v>4</v>
          </cell>
          <cell r="L6095" t="str">
            <v>Private</v>
          </cell>
          <cell r="M6095">
            <v>5</v>
          </cell>
          <cell r="N6095" t="str">
            <v>Individual</v>
          </cell>
          <cell r="O6095" t="str">
            <v/>
          </cell>
          <cell r="P6095" t="str">
            <v/>
          </cell>
          <cell r="Q6095">
            <v>2</v>
          </cell>
          <cell r="R6095" t="str">
            <v>Année Philologique</v>
          </cell>
          <cell r="S6095" t="str">
            <v/>
          </cell>
        </row>
        <row r="6096">
          <cell r="E6096">
            <v>6412</v>
          </cell>
          <cell r="F6096" t="str">
            <v>Logins</v>
          </cell>
          <cell r="G6096" t="str">
            <v>201912</v>
          </cell>
          <cell r="H6096" t="str">
            <v>Paolino Onofrio Monella</v>
          </cell>
          <cell r="I6096" t="str">
            <v>Palermo</v>
          </cell>
          <cell r="J6096" t="str">
            <v>Italy</v>
          </cell>
          <cell r="K6096">
            <v>4</v>
          </cell>
          <cell r="L6096" t="str">
            <v>Private</v>
          </cell>
          <cell r="M6096">
            <v>5</v>
          </cell>
          <cell r="N6096" t="str">
            <v>Individual</v>
          </cell>
          <cell r="O6096" t="str">
            <v/>
          </cell>
          <cell r="P6096" t="str">
            <v/>
          </cell>
          <cell r="Q6096">
            <v>2</v>
          </cell>
          <cell r="R6096" t="str">
            <v>Année Philologique</v>
          </cell>
          <cell r="S6096" t="str">
            <v/>
          </cell>
        </row>
        <row r="6097">
          <cell r="E6097">
            <v>6417</v>
          </cell>
          <cell r="F6097" t="str">
            <v>Logins</v>
          </cell>
          <cell r="G6097" t="str">
            <v>201901</v>
          </cell>
          <cell r="H6097" t="str">
            <v>Emanuele Santamato</v>
          </cell>
          <cell r="I6097" t="str">
            <v>Milano</v>
          </cell>
          <cell r="J6097" t="str">
            <v>Italy</v>
          </cell>
          <cell r="K6097">
            <v>4</v>
          </cell>
          <cell r="L6097" t="str">
            <v>Private</v>
          </cell>
          <cell r="M6097">
            <v>5</v>
          </cell>
          <cell r="N6097" t="str">
            <v>Individual</v>
          </cell>
          <cell r="O6097" t="str">
            <v/>
          </cell>
          <cell r="P6097" t="str">
            <v/>
          </cell>
          <cell r="Q6097">
            <v>1</v>
          </cell>
          <cell r="R6097" t="str">
            <v>Année Philologique</v>
          </cell>
          <cell r="S6097" t="str">
            <v/>
          </cell>
        </row>
        <row r="6098">
          <cell r="E6098">
            <v>6419</v>
          </cell>
          <cell r="F6098" t="str">
            <v>Logins</v>
          </cell>
          <cell r="G6098" t="str">
            <v>201901</v>
          </cell>
          <cell r="H6098" t="str">
            <v>University of South Carolina - Columbia</v>
          </cell>
          <cell r="I6098" t="str">
            <v>Columbia (main campus)</v>
          </cell>
          <cell r="J6098" t="str">
            <v>USA</v>
          </cell>
          <cell r="K6098">
            <v>2</v>
          </cell>
          <cell r="L6098" t="str">
            <v>Institute</v>
          </cell>
          <cell r="M6098">
            <v>8</v>
          </cell>
          <cell r="N6098" t="str">
            <v>CARN-1</v>
          </cell>
          <cell r="O6098" t="str">
            <v/>
          </cell>
          <cell r="P6098" t="str">
            <v/>
          </cell>
          <cell r="Q6098">
            <v>40</v>
          </cell>
          <cell r="R6098" t="str">
            <v>Année Philologique</v>
          </cell>
          <cell r="S6098" t="str">
            <v/>
          </cell>
        </row>
        <row r="6099">
          <cell r="E6099">
            <v>6419</v>
          </cell>
          <cell r="F6099" t="str">
            <v>Logins</v>
          </cell>
          <cell r="G6099" t="str">
            <v>201902</v>
          </cell>
          <cell r="H6099" t="str">
            <v>University of South Carolina - Columbia</v>
          </cell>
          <cell r="I6099" t="str">
            <v>Columbia (main campus)</v>
          </cell>
          <cell r="J6099" t="str">
            <v>USA</v>
          </cell>
          <cell r="K6099">
            <v>2</v>
          </cell>
          <cell r="L6099" t="str">
            <v>Institute</v>
          </cell>
          <cell r="M6099">
            <v>8</v>
          </cell>
          <cell r="N6099" t="str">
            <v>CARN-1</v>
          </cell>
          <cell r="O6099" t="str">
            <v/>
          </cell>
          <cell r="P6099" t="str">
            <v/>
          </cell>
          <cell r="Q6099">
            <v>40</v>
          </cell>
          <cell r="R6099" t="str">
            <v>Année Philologique</v>
          </cell>
          <cell r="S6099" t="str">
            <v/>
          </cell>
        </row>
        <row r="6100">
          <cell r="E6100">
            <v>6419</v>
          </cell>
          <cell r="F6100" t="str">
            <v>Logins</v>
          </cell>
          <cell r="G6100" t="str">
            <v>201903</v>
          </cell>
          <cell r="H6100" t="str">
            <v>University of South Carolina - Columbia</v>
          </cell>
          <cell r="I6100" t="str">
            <v>Columbia (main campus)</v>
          </cell>
          <cell r="J6100" t="str">
            <v>USA</v>
          </cell>
          <cell r="K6100">
            <v>2</v>
          </cell>
          <cell r="L6100" t="str">
            <v>Institute</v>
          </cell>
          <cell r="M6100">
            <v>8</v>
          </cell>
          <cell r="N6100" t="str">
            <v>CARN-1</v>
          </cell>
          <cell r="O6100" t="str">
            <v/>
          </cell>
          <cell r="P6100" t="str">
            <v/>
          </cell>
          <cell r="Q6100">
            <v>40</v>
          </cell>
          <cell r="R6100" t="str">
            <v>Année Philologique</v>
          </cell>
          <cell r="S6100" t="str">
            <v/>
          </cell>
        </row>
        <row r="6101">
          <cell r="E6101">
            <v>6419</v>
          </cell>
          <cell r="F6101" t="str">
            <v>Logins</v>
          </cell>
          <cell r="G6101" t="str">
            <v>201904</v>
          </cell>
          <cell r="H6101" t="str">
            <v>University of South Carolina - Columbia</v>
          </cell>
          <cell r="I6101" t="str">
            <v>Columbia (main campus)</v>
          </cell>
          <cell r="J6101" t="str">
            <v>USA</v>
          </cell>
          <cell r="K6101">
            <v>2</v>
          </cell>
          <cell r="L6101" t="str">
            <v>Institute</v>
          </cell>
          <cell r="M6101">
            <v>8</v>
          </cell>
          <cell r="N6101" t="str">
            <v>CARN-1</v>
          </cell>
          <cell r="O6101" t="str">
            <v/>
          </cell>
          <cell r="P6101" t="str">
            <v/>
          </cell>
          <cell r="Q6101">
            <v>40</v>
          </cell>
          <cell r="R6101" t="str">
            <v>Année Philologique</v>
          </cell>
          <cell r="S6101" t="str">
            <v/>
          </cell>
        </row>
        <row r="6102">
          <cell r="E6102">
            <v>6419</v>
          </cell>
          <cell r="F6102" t="str">
            <v>Logins</v>
          </cell>
          <cell r="G6102" t="str">
            <v>201905</v>
          </cell>
          <cell r="H6102" t="str">
            <v>University of South Carolina - Columbia</v>
          </cell>
          <cell r="I6102" t="str">
            <v>Columbia (main campus)</v>
          </cell>
          <cell r="J6102" t="str">
            <v>USA</v>
          </cell>
          <cell r="K6102">
            <v>2</v>
          </cell>
          <cell r="L6102" t="str">
            <v>Institute</v>
          </cell>
          <cell r="M6102">
            <v>8</v>
          </cell>
          <cell r="N6102" t="str">
            <v>CARN-1</v>
          </cell>
          <cell r="O6102" t="str">
            <v/>
          </cell>
          <cell r="P6102" t="str">
            <v/>
          </cell>
          <cell r="Q6102">
            <v>40</v>
          </cell>
          <cell r="R6102" t="str">
            <v>Année Philologique</v>
          </cell>
          <cell r="S6102" t="str">
            <v/>
          </cell>
        </row>
        <row r="6103">
          <cell r="E6103">
            <v>6419</v>
          </cell>
          <cell r="F6103" t="str">
            <v>Logins</v>
          </cell>
          <cell r="G6103" t="str">
            <v>201906</v>
          </cell>
          <cell r="H6103" t="str">
            <v>University of South Carolina - Columbia</v>
          </cell>
          <cell r="I6103" t="str">
            <v>Columbia (main campus)</v>
          </cell>
          <cell r="J6103" t="str">
            <v>USA</v>
          </cell>
          <cell r="K6103">
            <v>2</v>
          </cell>
          <cell r="L6103" t="str">
            <v>Institute</v>
          </cell>
          <cell r="M6103">
            <v>8</v>
          </cell>
          <cell r="N6103" t="str">
            <v>CARN-1</v>
          </cell>
          <cell r="O6103" t="str">
            <v/>
          </cell>
          <cell r="P6103" t="str">
            <v/>
          </cell>
          <cell r="Q6103">
            <v>40</v>
          </cell>
          <cell r="R6103" t="str">
            <v>Année Philologique</v>
          </cell>
          <cell r="S6103" t="str">
            <v/>
          </cell>
        </row>
        <row r="6104">
          <cell r="E6104">
            <v>6419</v>
          </cell>
          <cell r="F6104" t="str">
            <v>Logins</v>
          </cell>
          <cell r="G6104" t="str">
            <v>201907</v>
          </cell>
          <cell r="H6104" t="str">
            <v>University of South Carolina - Columbia</v>
          </cell>
          <cell r="I6104" t="str">
            <v>Columbia (main campus)</v>
          </cell>
          <cell r="J6104" t="str">
            <v>USA</v>
          </cell>
          <cell r="K6104">
            <v>2</v>
          </cell>
          <cell r="L6104" t="str">
            <v>Institute</v>
          </cell>
          <cell r="M6104">
            <v>8</v>
          </cell>
          <cell r="N6104" t="str">
            <v>CARN-1</v>
          </cell>
          <cell r="O6104" t="str">
            <v/>
          </cell>
          <cell r="P6104" t="str">
            <v/>
          </cell>
          <cell r="Q6104">
            <v>40</v>
          </cell>
          <cell r="R6104" t="str">
            <v>Année Philologique</v>
          </cell>
          <cell r="S6104" t="str">
            <v/>
          </cell>
        </row>
        <row r="6105">
          <cell r="E6105">
            <v>6419</v>
          </cell>
          <cell r="F6105" t="str">
            <v>Logins</v>
          </cell>
          <cell r="G6105" t="str">
            <v>201908</v>
          </cell>
          <cell r="H6105" t="str">
            <v>University of South Carolina - Columbia</v>
          </cell>
          <cell r="I6105" t="str">
            <v>Columbia (main campus)</v>
          </cell>
          <cell r="J6105" t="str">
            <v>USA</v>
          </cell>
          <cell r="K6105">
            <v>2</v>
          </cell>
          <cell r="L6105" t="str">
            <v>Institute</v>
          </cell>
          <cell r="M6105">
            <v>8</v>
          </cell>
          <cell r="N6105" t="str">
            <v>CARN-1</v>
          </cell>
          <cell r="O6105" t="str">
            <v/>
          </cell>
          <cell r="P6105" t="str">
            <v/>
          </cell>
          <cell r="Q6105">
            <v>40</v>
          </cell>
          <cell r="R6105" t="str">
            <v>Année Philologique</v>
          </cell>
          <cell r="S6105" t="str">
            <v/>
          </cell>
        </row>
        <row r="6106">
          <cell r="E6106">
            <v>6419</v>
          </cell>
          <cell r="F6106" t="str">
            <v>Logins</v>
          </cell>
          <cell r="G6106" t="str">
            <v>201909</v>
          </cell>
          <cell r="H6106" t="str">
            <v>University of South Carolina - Columbia</v>
          </cell>
          <cell r="I6106" t="str">
            <v>Columbia (main campus)</v>
          </cell>
          <cell r="J6106" t="str">
            <v>USA</v>
          </cell>
          <cell r="K6106">
            <v>2</v>
          </cell>
          <cell r="L6106" t="str">
            <v>Institute</v>
          </cell>
          <cell r="M6106">
            <v>8</v>
          </cell>
          <cell r="N6106" t="str">
            <v>CARN-1</v>
          </cell>
          <cell r="O6106" t="str">
            <v/>
          </cell>
          <cell r="P6106" t="str">
            <v/>
          </cell>
          <cell r="Q6106">
            <v>40</v>
          </cell>
          <cell r="R6106" t="str">
            <v>Année Philologique</v>
          </cell>
          <cell r="S6106" t="str">
            <v/>
          </cell>
        </row>
        <row r="6107">
          <cell r="E6107">
            <v>6419</v>
          </cell>
          <cell r="F6107" t="str">
            <v>Logins</v>
          </cell>
          <cell r="G6107" t="str">
            <v>201910</v>
          </cell>
          <cell r="H6107" t="str">
            <v>University of South Carolina - Columbia</v>
          </cell>
          <cell r="I6107" t="str">
            <v>Columbia (main campus)</v>
          </cell>
          <cell r="J6107" t="str">
            <v>USA</v>
          </cell>
          <cell r="K6107">
            <v>2</v>
          </cell>
          <cell r="L6107" t="str">
            <v>Institute</v>
          </cell>
          <cell r="M6107">
            <v>8</v>
          </cell>
          <cell r="N6107" t="str">
            <v>CARN-1</v>
          </cell>
          <cell r="O6107" t="str">
            <v/>
          </cell>
          <cell r="P6107" t="str">
            <v/>
          </cell>
          <cell r="Q6107">
            <v>40</v>
          </cell>
          <cell r="R6107" t="str">
            <v>Année Philologique</v>
          </cell>
          <cell r="S6107" t="str">
            <v/>
          </cell>
        </row>
        <row r="6108">
          <cell r="E6108">
            <v>6419</v>
          </cell>
          <cell r="F6108" t="str">
            <v>Logins</v>
          </cell>
          <cell r="G6108" t="str">
            <v>201911</v>
          </cell>
          <cell r="H6108" t="str">
            <v>University of South Carolina - Columbia</v>
          </cell>
          <cell r="I6108" t="str">
            <v>Columbia (main campus)</v>
          </cell>
          <cell r="J6108" t="str">
            <v>USA</v>
          </cell>
          <cell r="K6108">
            <v>2</v>
          </cell>
          <cell r="L6108" t="str">
            <v>Institute</v>
          </cell>
          <cell r="M6108">
            <v>8</v>
          </cell>
          <cell r="N6108" t="str">
            <v>CARN-1</v>
          </cell>
          <cell r="O6108" t="str">
            <v/>
          </cell>
          <cell r="P6108" t="str">
            <v/>
          </cell>
          <cell r="Q6108">
            <v>40</v>
          </cell>
          <cell r="R6108" t="str">
            <v>Année Philologique</v>
          </cell>
          <cell r="S6108" t="str">
            <v/>
          </cell>
        </row>
        <row r="6109">
          <cell r="E6109">
            <v>6419</v>
          </cell>
          <cell r="F6109" t="str">
            <v>Logins</v>
          </cell>
          <cell r="G6109" t="str">
            <v>201912</v>
          </cell>
          <cell r="H6109" t="str">
            <v>University of South Carolina - Columbia</v>
          </cell>
          <cell r="I6109" t="str">
            <v>Columbia (main campus)</v>
          </cell>
          <cell r="J6109" t="str">
            <v>USA</v>
          </cell>
          <cell r="K6109">
            <v>2</v>
          </cell>
          <cell r="L6109" t="str">
            <v>Institute</v>
          </cell>
          <cell r="M6109">
            <v>8</v>
          </cell>
          <cell r="N6109" t="str">
            <v>CARN-1</v>
          </cell>
          <cell r="O6109" t="str">
            <v/>
          </cell>
          <cell r="P6109" t="str">
            <v/>
          </cell>
          <cell r="Q6109">
            <v>40</v>
          </cell>
          <cell r="R6109" t="str">
            <v>Année Philologique</v>
          </cell>
          <cell r="S6109" t="str">
            <v/>
          </cell>
        </row>
        <row r="6110">
          <cell r="E6110">
            <v>6420</v>
          </cell>
          <cell r="F6110" t="str">
            <v>Logins</v>
          </cell>
          <cell r="G6110" t="str">
            <v>201910</v>
          </cell>
          <cell r="H6110" t="str">
            <v>University of South Carolina - Aiken</v>
          </cell>
          <cell r="I6110" t="str">
            <v>Aiken</v>
          </cell>
          <cell r="J6110" t="str">
            <v>USA</v>
          </cell>
          <cell r="K6110">
            <v>2</v>
          </cell>
          <cell r="L6110" t="str">
            <v>Institute</v>
          </cell>
          <cell r="M6110">
            <v>8</v>
          </cell>
          <cell r="N6110" t="str">
            <v>CARN-1</v>
          </cell>
          <cell r="O6110" t="str">
            <v/>
          </cell>
          <cell r="P6110" t="str">
            <v/>
          </cell>
          <cell r="Q6110">
            <v>40</v>
          </cell>
          <cell r="R6110" t="str">
            <v>Année Philologique</v>
          </cell>
          <cell r="S6110" t="str">
            <v/>
          </cell>
        </row>
        <row r="6111">
          <cell r="E6111">
            <v>6420</v>
          </cell>
          <cell r="F6111" t="str">
            <v>Logins</v>
          </cell>
          <cell r="G6111" t="str">
            <v>201911</v>
          </cell>
          <cell r="H6111" t="str">
            <v>University of South Carolina - Aiken</v>
          </cell>
          <cell r="I6111" t="str">
            <v>Aiken</v>
          </cell>
          <cell r="J6111" t="str">
            <v>USA</v>
          </cell>
          <cell r="K6111">
            <v>2</v>
          </cell>
          <cell r="L6111" t="str">
            <v>Institute</v>
          </cell>
          <cell r="M6111">
            <v>8</v>
          </cell>
          <cell r="N6111" t="str">
            <v>CARN-1</v>
          </cell>
          <cell r="O6111" t="str">
            <v/>
          </cell>
          <cell r="P6111" t="str">
            <v/>
          </cell>
          <cell r="Q6111">
            <v>40</v>
          </cell>
          <cell r="R6111" t="str">
            <v>Année Philologique</v>
          </cell>
          <cell r="S6111" t="str">
            <v/>
          </cell>
        </row>
        <row r="6112">
          <cell r="E6112">
            <v>6421</v>
          </cell>
          <cell r="F6112" t="str">
            <v>Logins</v>
          </cell>
          <cell r="G6112" t="str">
            <v>201906</v>
          </cell>
          <cell r="H6112" t="str">
            <v>University of South Carolina - Lancaster</v>
          </cell>
          <cell r="I6112" t="str">
            <v>Lancaster</v>
          </cell>
          <cell r="J6112" t="str">
            <v>USA</v>
          </cell>
          <cell r="K6112">
            <v>2</v>
          </cell>
          <cell r="L6112" t="str">
            <v>Institute</v>
          </cell>
          <cell r="M6112">
            <v>8</v>
          </cell>
          <cell r="N6112" t="str">
            <v>CARN-1</v>
          </cell>
          <cell r="O6112" t="str">
            <v/>
          </cell>
          <cell r="P6112" t="str">
            <v/>
          </cell>
          <cell r="Q6112">
            <v>40</v>
          </cell>
          <cell r="R6112" t="str">
            <v>Année Philologique</v>
          </cell>
          <cell r="S6112" t="str">
            <v/>
          </cell>
        </row>
        <row r="6113">
          <cell r="E6113">
            <v>6426</v>
          </cell>
          <cell r="F6113" t="str">
            <v>Logins</v>
          </cell>
          <cell r="G6113" t="str">
            <v>201901</v>
          </cell>
          <cell r="H6113" t="str">
            <v>Università della Campania “Luigi Vanvitelli”</v>
          </cell>
          <cell r="I6113" t="str">
            <v>Napoli</v>
          </cell>
          <cell r="J6113" t="str">
            <v>Italy</v>
          </cell>
          <cell r="K6113">
            <v>2</v>
          </cell>
          <cell r="L6113" t="str">
            <v>Institute</v>
          </cell>
          <cell r="M6113">
            <v>3</v>
          </cell>
          <cell r="N6113" t="str">
            <v>Standard</v>
          </cell>
          <cell r="O6113" t="str">
            <v/>
          </cell>
          <cell r="P6113" t="str">
            <v/>
          </cell>
          <cell r="Q6113">
            <v>3</v>
          </cell>
          <cell r="R6113" t="str">
            <v>Année Philologique</v>
          </cell>
          <cell r="S6113" t="str">
            <v/>
          </cell>
        </row>
        <row r="6114">
          <cell r="E6114">
            <v>6426</v>
          </cell>
          <cell r="F6114" t="str">
            <v>Logins</v>
          </cell>
          <cell r="G6114" t="str">
            <v>201902</v>
          </cell>
          <cell r="H6114" t="str">
            <v>Università della Campania “Luigi Vanvitelli”</v>
          </cell>
          <cell r="I6114" t="str">
            <v>Napoli</v>
          </cell>
          <cell r="J6114" t="str">
            <v>Italy</v>
          </cell>
          <cell r="K6114">
            <v>2</v>
          </cell>
          <cell r="L6114" t="str">
            <v>Institute</v>
          </cell>
          <cell r="M6114">
            <v>3</v>
          </cell>
          <cell r="N6114" t="str">
            <v>Standard</v>
          </cell>
          <cell r="O6114" t="str">
            <v/>
          </cell>
          <cell r="P6114" t="str">
            <v/>
          </cell>
          <cell r="Q6114">
            <v>3</v>
          </cell>
          <cell r="R6114" t="str">
            <v>Année Philologique</v>
          </cell>
          <cell r="S6114" t="str">
            <v/>
          </cell>
        </row>
        <row r="6115">
          <cell r="E6115">
            <v>6426</v>
          </cell>
          <cell r="F6115" t="str">
            <v>Logins</v>
          </cell>
          <cell r="G6115" t="str">
            <v>201903</v>
          </cell>
          <cell r="H6115" t="str">
            <v>Università della Campania “Luigi Vanvitelli”</v>
          </cell>
          <cell r="I6115" t="str">
            <v>Napoli</v>
          </cell>
          <cell r="J6115" t="str">
            <v>Italy</v>
          </cell>
          <cell r="K6115">
            <v>2</v>
          </cell>
          <cell r="L6115" t="str">
            <v>Institute</v>
          </cell>
          <cell r="M6115">
            <v>3</v>
          </cell>
          <cell r="N6115" t="str">
            <v>Standard</v>
          </cell>
          <cell r="O6115" t="str">
            <v/>
          </cell>
          <cell r="P6115" t="str">
            <v/>
          </cell>
          <cell r="Q6115">
            <v>3</v>
          </cell>
          <cell r="R6115" t="str">
            <v>Année Philologique</v>
          </cell>
          <cell r="S6115" t="str">
            <v/>
          </cell>
        </row>
        <row r="6116">
          <cell r="E6116">
            <v>6426</v>
          </cell>
          <cell r="F6116" t="str">
            <v>Logins</v>
          </cell>
          <cell r="G6116" t="str">
            <v>201904</v>
          </cell>
          <cell r="H6116" t="str">
            <v>Università della Campania “Luigi Vanvitelli”</v>
          </cell>
          <cell r="I6116" t="str">
            <v>Napoli</v>
          </cell>
          <cell r="J6116" t="str">
            <v>Italy</v>
          </cell>
          <cell r="K6116">
            <v>2</v>
          </cell>
          <cell r="L6116" t="str">
            <v>Institute</v>
          </cell>
          <cell r="M6116">
            <v>3</v>
          </cell>
          <cell r="N6116" t="str">
            <v>Standard</v>
          </cell>
          <cell r="O6116" t="str">
            <v/>
          </cell>
          <cell r="P6116" t="str">
            <v/>
          </cell>
          <cell r="Q6116">
            <v>3</v>
          </cell>
          <cell r="R6116" t="str">
            <v>Année Philologique</v>
          </cell>
          <cell r="S6116" t="str">
            <v/>
          </cell>
        </row>
        <row r="6117">
          <cell r="E6117">
            <v>6426</v>
          </cell>
          <cell r="F6117" t="str">
            <v>Logins</v>
          </cell>
          <cell r="G6117" t="str">
            <v>201905</v>
          </cell>
          <cell r="H6117" t="str">
            <v>Università della Campania “Luigi Vanvitelli”</v>
          </cell>
          <cell r="I6117" t="str">
            <v>Napoli</v>
          </cell>
          <cell r="J6117" t="str">
            <v>Italy</v>
          </cell>
          <cell r="K6117">
            <v>2</v>
          </cell>
          <cell r="L6117" t="str">
            <v>Institute</v>
          </cell>
          <cell r="M6117">
            <v>3</v>
          </cell>
          <cell r="N6117" t="str">
            <v>Standard</v>
          </cell>
          <cell r="O6117" t="str">
            <v/>
          </cell>
          <cell r="P6117" t="str">
            <v/>
          </cell>
          <cell r="Q6117">
            <v>3</v>
          </cell>
          <cell r="R6117" t="str">
            <v>Année Philologique</v>
          </cell>
          <cell r="S6117" t="str">
            <v/>
          </cell>
        </row>
        <row r="6118">
          <cell r="E6118">
            <v>6426</v>
          </cell>
          <cell r="F6118" t="str">
            <v>Logins</v>
          </cell>
          <cell r="G6118" t="str">
            <v>201906</v>
          </cell>
          <cell r="H6118" t="str">
            <v>Università della Campania “Luigi Vanvitelli”</v>
          </cell>
          <cell r="I6118" t="str">
            <v>Napoli</v>
          </cell>
          <cell r="J6118" t="str">
            <v>Italy</v>
          </cell>
          <cell r="K6118">
            <v>2</v>
          </cell>
          <cell r="L6118" t="str">
            <v>Institute</v>
          </cell>
          <cell r="M6118">
            <v>3</v>
          </cell>
          <cell r="N6118" t="str">
            <v>Standard</v>
          </cell>
          <cell r="O6118" t="str">
            <v/>
          </cell>
          <cell r="P6118" t="str">
            <v/>
          </cell>
          <cell r="Q6118">
            <v>3</v>
          </cell>
          <cell r="R6118" t="str">
            <v>Année Philologique</v>
          </cell>
          <cell r="S6118" t="str">
            <v/>
          </cell>
        </row>
        <row r="6119">
          <cell r="E6119">
            <v>6426</v>
          </cell>
          <cell r="F6119" t="str">
            <v>Logins</v>
          </cell>
          <cell r="G6119" t="str">
            <v>201907</v>
          </cell>
          <cell r="H6119" t="str">
            <v>Università della Campania “Luigi Vanvitelli”</v>
          </cell>
          <cell r="I6119" t="str">
            <v>Napoli</v>
          </cell>
          <cell r="J6119" t="str">
            <v>Italy</v>
          </cell>
          <cell r="K6119">
            <v>2</v>
          </cell>
          <cell r="L6119" t="str">
            <v>Institute</v>
          </cell>
          <cell r="M6119">
            <v>3</v>
          </cell>
          <cell r="N6119" t="str">
            <v>Standard</v>
          </cell>
          <cell r="O6119" t="str">
            <v/>
          </cell>
          <cell r="P6119" t="str">
            <v/>
          </cell>
          <cell r="Q6119">
            <v>3</v>
          </cell>
          <cell r="R6119" t="str">
            <v>Année Philologique</v>
          </cell>
          <cell r="S6119" t="str">
            <v/>
          </cell>
        </row>
        <row r="6120">
          <cell r="E6120">
            <v>6426</v>
          </cell>
          <cell r="F6120" t="str">
            <v>Logins</v>
          </cell>
          <cell r="G6120" t="str">
            <v>201908</v>
          </cell>
          <cell r="H6120" t="str">
            <v>Università della Campania “Luigi Vanvitelli”</v>
          </cell>
          <cell r="I6120" t="str">
            <v>Napoli</v>
          </cell>
          <cell r="J6120" t="str">
            <v>Italy</v>
          </cell>
          <cell r="K6120">
            <v>2</v>
          </cell>
          <cell r="L6120" t="str">
            <v>Institute</v>
          </cell>
          <cell r="M6120">
            <v>3</v>
          </cell>
          <cell r="N6120" t="str">
            <v>Standard</v>
          </cell>
          <cell r="O6120" t="str">
            <v/>
          </cell>
          <cell r="P6120" t="str">
            <v/>
          </cell>
          <cell r="Q6120">
            <v>3</v>
          </cell>
          <cell r="R6120" t="str">
            <v>Année Philologique</v>
          </cell>
          <cell r="S6120" t="str">
            <v/>
          </cell>
        </row>
        <row r="6121">
          <cell r="E6121">
            <v>6426</v>
          </cell>
          <cell r="F6121" t="str">
            <v>Logins</v>
          </cell>
          <cell r="G6121" t="str">
            <v>201909</v>
          </cell>
          <cell r="H6121" t="str">
            <v>Università della Campania “Luigi Vanvitelli”</v>
          </cell>
          <cell r="I6121" t="str">
            <v>Napoli</v>
          </cell>
          <cell r="J6121" t="str">
            <v>Italy</v>
          </cell>
          <cell r="K6121">
            <v>2</v>
          </cell>
          <cell r="L6121" t="str">
            <v>Institute</v>
          </cell>
          <cell r="M6121">
            <v>3</v>
          </cell>
          <cell r="N6121" t="str">
            <v>Standard</v>
          </cell>
          <cell r="O6121" t="str">
            <v/>
          </cell>
          <cell r="P6121" t="str">
            <v/>
          </cell>
          <cell r="Q6121">
            <v>3</v>
          </cell>
          <cell r="R6121" t="str">
            <v>Année Philologique</v>
          </cell>
          <cell r="S6121" t="str">
            <v/>
          </cell>
        </row>
        <row r="6122">
          <cell r="E6122">
            <v>6426</v>
          </cell>
          <cell r="F6122" t="str">
            <v>Logins</v>
          </cell>
          <cell r="G6122" t="str">
            <v>201910</v>
          </cell>
          <cell r="H6122" t="str">
            <v>Università della Campania “Luigi Vanvitelli”</v>
          </cell>
          <cell r="I6122" t="str">
            <v>Napoli</v>
          </cell>
          <cell r="J6122" t="str">
            <v>Italy</v>
          </cell>
          <cell r="K6122">
            <v>2</v>
          </cell>
          <cell r="L6122" t="str">
            <v>Institute</v>
          </cell>
          <cell r="M6122">
            <v>3</v>
          </cell>
          <cell r="N6122" t="str">
            <v>Standard</v>
          </cell>
          <cell r="O6122" t="str">
            <v/>
          </cell>
          <cell r="P6122" t="str">
            <v/>
          </cell>
          <cell r="Q6122">
            <v>3</v>
          </cell>
          <cell r="R6122" t="str">
            <v>Année Philologique</v>
          </cell>
          <cell r="S6122" t="str">
            <v/>
          </cell>
        </row>
        <row r="6123">
          <cell r="E6123">
            <v>6426</v>
          </cell>
          <cell r="F6123" t="str">
            <v>Logins</v>
          </cell>
          <cell r="G6123" t="str">
            <v>201911</v>
          </cell>
          <cell r="H6123" t="str">
            <v>Università della Campania “Luigi Vanvitelli”</v>
          </cell>
          <cell r="I6123" t="str">
            <v>Napoli</v>
          </cell>
          <cell r="J6123" t="str">
            <v>Italy</v>
          </cell>
          <cell r="K6123">
            <v>2</v>
          </cell>
          <cell r="L6123" t="str">
            <v>Institute</v>
          </cell>
          <cell r="M6123">
            <v>3</v>
          </cell>
          <cell r="N6123" t="str">
            <v>Standard</v>
          </cell>
          <cell r="O6123" t="str">
            <v/>
          </cell>
          <cell r="P6123" t="str">
            <v/>
          </cell>
          <cell r="Q6123">
            <v>3</v>
          </cell>
          <cell r="R6123" t="str">
            <v>Année Philologique</v>
          </cell>
          <cell r="S6123" t="str">
            <v/>
          </cell>
        </row>
        <row r="6124">
          <cell r="E6124">
            <v>6426</v>
          </cell>
          <cell r="F6124" t="str">
            <v>Logins</v>
          </cell>
          <cell r="G6124" t="str">
            <v>201912</v>
          </cell>
          <cell r="H6124" t="str">
            <v>Università della Campania “Luigi Vanvitelli”</v>
          </cell>
          <cell r="I6124" t="str">
            <v>Napoli</v>
          </cell>
          <cell r="J6124" t="str">
            <v>Italy</v>
          </cell>
          <cell r="K6124">
            <v>2</v>
          </cell>
          <cell r="L6124" t="str">
            <v>Institute</v>
          </cell>
          <cell r="M6124">
            <v>3</v>
          </cell>
          <cell r="N6124" t="str">
            <v>Standard</v>
          </cell>
          <cell r="O6124" t="str">
            <v/>
          </cell>
          <cell r="P6124" t="str">
            <v/>
          </cell>
          <cell r="Q6124">
            <v>3</v>
          </cell>
          <cell r="R6124" t="str">
            <v>Année Philologique</v>
          </cell>
          <cell r="S6124" t="str">
            <v/>
          </cell>
        </row>
        <row r="6125">
          <cell r="E6125">
            <v>6427</v>
          </cell>
          <cell r="F6125" t="str">
            <v>Logins</v>
          </cell>
          <cell r="G6125" t="str">
            <v>201901</v>
          </cell>
          <cell r="H6125" t="str">
            <v>Sumio Yoshitake</v>
          </cell>
          <cell r="I6125" t="str">
            <v>Nagoya</v>
          </cell>
          <cell r="J6125" t="str">
            <v>Japan</v>
          </cell>
          <cell r="K6125">
            <v>4</v>
          </cell>
          <cell r="L6125" t="str">
            <v>Private</v>
          </cell>
          <cell r="M6125">
            <v>5</v>
          </cell>
          <cell r="N6125" t="str">
            <v>Individual</v>
          </cell>
          <cell r="O6125" t="str">
            <v/>
          </cell>
          <cell r="P6125" t="str">
            <v/>
          </cell>
          <cell r="Q6125">
            <v>1</v>
          </cell>
          <cell r="R6125" t="str">
            <v>Année Philologique</v>
          </cell>
          <cell r="S6125" t="str">
            <v/>
          </cell>
        </row>
        <row r="6126">
          <cell r="E6126">
            <v>6427</v>
          </cell>
          <cell r="F6126" t="str">
            <v>Logins</v>
          </cell>
          <cell r="G6126" t="str">
            <v>201902</v>
          </cell>
          <cell r="H6126" t="str">
            <v>Sumio Yoshitake</v>
          </cell>
          <cell r="I6126" t="str">
            <v>Nagoya</v>
          </cell>
          <cell r="J6126" t="str">
            <v>Japan</v>
          </cell>
          <cell r="K6126">
            <v>4</v>
          </cell>
          <cell r="L6126" t="str">
            <v>Private</v>
          </cell>
          <cell r="M6126">
            <v>5</v>
          </cell>
          <cell r="N6126" t="str">
            <v>Individual</v>
          </cell>
          <cell r="O6126" t="str">
            <v/>
          </cell>
          <cell r="P6126" t="str">
            <v/>
          </cell>
          <cell r="Q6126">
            <v>1</v>
          </cell>
          <cell r="R6126" t="str">
            <v>Année Philologique</v>
          </cell>
          <cell r="S6126" t="str">
            <v/>
          </cell>
        </row>
        <row r="6127">
          <cell r="E6127">
            <v>6427</v>
          </cell>
          <cell r="F6127" t="str">
            <v>Logins</v>
          </cell>
          <cell r="G6127" t="str">
            <v>201903</v>
          </cell>
          <cell r="H6127" t="str">
            <v>Sumio Yoshitake</v>
          </cell>
          <cell r="I6127" t="str">
            <v>Nagoya</v>
          </cell>
          <cell r="J6127" t="str">
            <v>Japan</v>
          </cell>
          <cell r="K6127">
            <v>4</v>
          </cell>
          <cell r="L6127" t="str">
            <v>Private</v>
          </cell>
          <cell r="M6127">
            <v>5</v>
          </cell>
          <cell r="N6127" t="str">
            <v>Individual</v>
          </cell>
          <cell r="O6127" t="str">
            <v/>
          </cell>
          <cell r="P6127" t="str">
            <v/>
          </cell>
          <cell r="Q6127">
            <v>1</v>
          </cell>
          <cell r="R6127" t="str">
            <v>Année Philologique</v>
          </cell>
          <cell r="S6127" t="str">
            <v/>
          </cell>
        </row>
        <row r="6128">
          <cell r="E6128">
            <v>6427</v>
          </cell>
          <cell r="F6128" t="str">
            <v>Logins</v>
          </cell>
          <cell r="G6128" t="str">
            <v>201904</v>
          </cell>
          <cell r="H6128" t="str">
            <v>Sumio Yoshitake</v>
          </cell>
          <cell r="I6128" t="str">
            <v>Nagoya</v>
          </cell>
          <cell r="J6128" t="str">
            <v>Japan</v>
          </cell>
          <cell r="K6128">
            <v>4</v>
          </cell>
          <cell r="L6128" t="str">
            <v>Private</v>
          </cell>
          <cell r="M6128">
            <v>5</v>
          </cell>
          <cell r="N6128" t="str">
            <v>Individual</v>
          </cell>
          <cell r="O6128" t="str">
            <v/>
          </cell>
          <cell r="P6128" t="str">
            <v/>
          </cell>
          <cell r="Q6128">
            <v>1</v>
          </cell>
          <cell r="R6128" t="str">
            <v>Année Philologique</v>
          </cell>
          <cell r="S6128" t="str">
            <v/>
          </cell>
        </row>
        <row r="6129">
          <cell r="E6129">
            <v>6427</v>
          </cell>
          <cell r="F6129" t="str">
            <v>Logins</v>
          </cell>
          <cell r="G6129" t="str">
            <v>201905</v>
          </cell>
          <cell r="H6129" t="str">
            <v>Sumio Yoshitake</v>
          </cell>
          <cell r="I6129" t="str">
            <v>Nagoya</v>
          </cell>
          <cell r="J6129" t="str">
            <v>Japan</v>
          </cell>
          <cell r="K6129">
            <v>4</v>
          </cell>
          <cell r="L6129" t="str">
            <v>Private</v>
          </cell>
          <cell r="M6129">
            <v>5</v>
          </cell>
          <cell r="N6129" t="str">
            <v>Individual</v>
          </cell>
          <cell r="O6129" t="str">
            <v/>
          </cell>
          <cell r="P6129" t="str">
            <v/>
          </cell>
          <cell r="Q6129">
            <v>1</v>
          </cell>
          <cell r="R6129" t="str">
            <v>Année Philologique</v>
          </cell>
          <cell r="S6129" t="str">
            <v/>
          </cell>
        </row>
        <row r="6130">
          <cell r="E6130">
            <v>6427</v>
          </cell>
          <cell r="F6130" t="str">
            <v>Logins</v>
          </cell>
          <cell r="G6130" t="str">
            <v>201906</v>
          </cell>
          <cell r="H6130" t="str">
            <v>Sumio Yoshitake</v>
          </cell>
          <cell r="I6130" t="str">
            <v>Nagoya</v>
          </cell>
          <cell r="J6130" t="str">
            <v>Japan</v>
          </cell>
          <cell r="K6130">
            <v>4</v>
          </cell>
          <cell r="L6130" t="str">
            <v>Private</v>
          </cell>
          <cell r="M6130">
            <v>5</v>
          </cell>
          <cell r="N6130" t="str">
            <v>Individual</v>
          </cell>
          <cell r="O6130" t="str">
            <v/>
          </cell>
          <cell r="P6130" t="str">
            <v/>
          </cell>
          <cell r="Q6130">
            <v>1</v>
          </cell>
          <cell r="R6130" t="str">
            <v>Année Philologique</v>
          </cell>
          <cell r="S6130" t="str">
            <v/>
          </cell>
        </row>
        <row r="6131">
          <cell r="E6131">
            <v>6427</v>
          </cell>
          <cell r="F6131" t="str">
            <v>Logins</v>
          </cell>
          <cell r="G6131" t="str">
            <v>201907</v>
          </cell>
          <cell r="H6131" t="str">
            <v>Sumio Yoshitake</v>
          </cell>
          <cell r="I6131" t="str">
            <v>Nagoya</v>
          </cell>
          <cell r="J6131" t="str">
            <v>Japan</v>
          </cell>
          <cell r="K6131">
            <v>4</v>
          </cell>
          <cell r="L6131" t="str">
            <v>Private</v>
          </cell>
          <cell r="M6131">
            <v>5</v>
          </cell>
          <cell r="N6131" t="str">
            <v>Individual</v>
          </cell>
          <cell r="O6131" t="str">
            <v/>
          </cell>
          <cell r="P6131" t="str">
            <v/>
          </cell>
          <cell r="Q6131">
            <v>1</v>
          </cell>
          <cell r="R6131" t="str">
            <v>Année Philologique</v>
          </cell>
          <cell r="S6131" t="str">
            <v/>
          </cell>
        </row>
        <row r="6132">
          <cell r="E6132">
            <v>6427</v>
          </cell>
          <cell r="F6132" t="str">
            <v>Logins</v>
          </cell>
          <cell r="G6132" t="str">
            <v>201908</v>
          </cell>
          <cell r="H6132" t="str">
            <v>Sumio Yoshitake</v>
          </cell>
          <cell r="I6132" t="str">
            <v>Nagoya</v>
          </cell>
          <cell r="J6132" t="str">
            <v>Japan</v>
          </cell>
          <cell r="K6132">
            <v>4</v>
          </cell>
          <cell r="L6132" t="str">
            <v>Private</v>
          </cell>
          <cell r="M6132">
            <v>5</v>
          </cell>
          <cell r="N6132" t="str">
            <v>Individual</v>
          </cell>
          <cell r="O6132" t="str">
            <v/>
          </cell>
          <cell r="P6132" t="str">
            <v/>
          </cell>
          <cell r="Q6132">
            <v>1</v>
          </cell>
          <cell r="R6132" t="str">
            <v>Année Philologique</v>
          </cell>
          <cell r="S6132" t="str">
            <v/>
          </cell>
        </row>
        <row r="6133">
          <cell r="E6133">
            <v>6427</v>
          </cell>
          <cell r="F6133" t="str">
            <v>Logins</v>
          </cell>
          <cell r="G6133" t="str">
            <v>201909</v>
          </cell>
          <cell r="H6133" t="str">
            <v>Sumio Yoshitake</v>
          </cell>
          <cell r="I6133" t="str">
            <v>Nagoya</v>
          </cell>
          <cell r="J6133" t="str">
            <v>Japan</v>
          </cell>
          <cell r="K6133">
            <v>4</v>
          </cell>
          <cell r="L6133" t="str">
            <v>Private</v>
          </cell>
          <cell r="M6133">
            <v>5</v>
          </cell>
          <cell r="N6133" t="str">
            <v>Individual</v>
          </cell>
          <cell r="O6133" t="str">
            <v/>
          </cell>
          <cell r="P6133" t="str">
            <v/>
          </cell>
          <cell r="Q6133">
            <v>1</v>
          </cell>
          <cell r="R6133" t="str">
            <v>Année Philologique</v>
          </cell>
          <cell r="S6133" t="str">
            <v/>
          </cell>
        </row>
        <row r="6134">
          <cell r="E6134">
            <v>6427</v>
          </cell>
          <cell r="F6134" t="str">
            <v>Logins</v>
          </cell>
          <cell r="G6134" t="str">
            <v>201910</v>
          </cell>
          <cell r="H6134" t="str">
            <v>Sumio Yoshitake</v>
          </cell>
          <cell r="I6134" t="str">
            <v>Nagoya</v>
          </cell>
          <cell r="J6134" t="str">
            <v>Japan</v>
          </cell>
          <cell r="K6134">
            <v>4</v>
          </cell>
          <cell r="L6134" t="str">
            <v>Private</v>
          </cell>
          <cell r="M6134">
            <v>5</v>
          </cell>
          <cell r="N6134" t="str">
            <v>Individual</v>
          </cell>
          <cell r="O6134" t="str">
            <v/>
          </cell>
          <cell r="P6134" t="str">
            <v/>
          </cell>
          <cell r="Q6134">
            <v>1</v>
          </cell>
          <cell r="R6134" t="str">
            <v>Année Philologique</v>
          </cell>
          <cell r="S6134" t="str">
            <v/>
          </cell>
        </row>
        <row r="6135">
          <cell r="E6135">
            <v>6427</v>
          </cell>
          <cell r="F6135" t="str">
            <v>Logins</v>
          </cell>
          <cell r="G6135" t="str">
            <v>201911</v>
          </cell>
          <cell r="H6135" t="str">
            <v>Sumio Yoshitake</v>
          </cell>
          <cell r="I6135" t="str">
            <v>Nagoya</v>
          </cell>
          <cell r="J6135" t="str">
            <v>Japan</v>
          </cell>
          <cell r="K6135">
            <v>4</v>
          </cell>
          <cell r="L6135" t="str">
            <v>Private</v>
          </cell>
          <cell r="M6135">
            <v>5</v>
          </cell>
          <cell r="N6135" t="str">
            <v>Individual</v>
          </cell>
          <cell r="O6135" t="str">
            <v/>
          </cell>
          <cell r="P6135" t="str">
            <v/>
          </cell>
          <cell r="Q6135">
            <v>1</v>
          </cell>
          <cell r="R6135" t="str">
            <v>Année Philologique</v>
          </cell>
          <cell r="S6135" t="str">
            <v/>
          </cell>
        </row>
        <row r="6136">
          <cell r="E6136">
            <v>6427</v>
          </cell>
          <cell r="F6136" t="str">
            <v>Logins</v>
          </cell>
          <cell r="G6136" t="str">
            <v>201912</v>
          </cell>
          <cell r="H6136" t="str">
            <v>Sumio Yoshitake</v>
          </cell>
          <cell r="I6136" t="str">
            <v>Nagoya</v>
          </cell>
          <cell r="J6136" t="str">
            <v>Japan</v>
          </cell>
          <cell r="K6136">
            <v>4</v>
          </cell>
          <cell r="L6136" t="str">
            <v>Private</v>
          </cell>
          <cell r="M6136">
            <v>5</v>
          </cell>
          <cell r="N6136" t="str">
            <v>Individual</v>
          </cell>
          <cell r="O6136" t="str">
            <v/>
          </cell>
          <cell r="P6136" t="str">
            <v/>
          </cell>
          <cell r="Q6136">
            <v>1</v>
          </cell>
          <cell r="R6136" t="str">
            <v>Année Philologique</v>
          </cell>
          <cell r="S6136" t="str">
            <v/>
          </cell>
        </row>
        <row r="6137">
          <cell r="E6137">
            <v>6430</v>
          </cell>
          <cell r="F6137" t="str">
            <v>Logins</v>
          </cell>
          <cell r="G6137" t="str">
            <v>201901</v>
          </cell>
          <cell r="H6137" t="str">
            <v>Marco Onorato</v>
          </cell>
          <cell r="I6137" t="str">
            <v>Messina</v>
          </cell>
          <cell r="J6137" t="str">
            <v>Italy</v>
          </cell>
          <cell r="K6137">
            <v>4</v>
          </cell>
          <cell r="L6137" t="str">
            <v>Private</v>
          </cell>
          <cell r="M6137">
            <v>5</v>
          </cell>
          <cell r="N6137" t="str">
            <v>Individual</v>
          </cell>
          <cell r="O6137" t="str">
            <v/>
          </cell>
          <cell r="P6137" t="str">
            <v/>
          </cell>
          <cell r="Q6137">
            <v>1</v>
          </cell>
          <cell r="R6137" t="str">
            <v>Année Philologique</v>
          </cell>
          <cell r="S6137" t="str">
            <v/>
          </cell>
        </row>
        <row r="6138">
          <cell r="E6138">
            <v>6430</v>
          </cell>
          <cell r="F6138" t="str">
            <v>Logins</v>
          </cell>
          <cell r="G6138" t="str">
            <v>201902</v>
          </cell>
          <cell r="H6138" t="str">
            <v>Marco Onorato</v>
          </cell>
          <cell r="I6138" t="str">
            <v>Messina</v>
          </cell>
          <cell r="J6138" t="str">
            <v>Italy</v>
          </cell>
          <cell r="K6138">
            <v>4</v>
          </cell>
          <cell r="L6138" t="str">
            <v>Private</v>
          </cell>
          <cell r="M6138">
            <v>5</v>
          </cell>
          <cell r="N6138" t="str">
            <v>Individual</v>
          </cell>
          <cell r="O6138" t="str">
            <v/>
          </cell>
          <cell r="P6138" t="str">
            <v/>
          </cell>
          <cell r="Q6138">
            <v>1</v>
          </cell>
          <cell r="R6138" t="str">
            <v>Année Philologique</v>
          </cell>
          <cell r="S6138" t="str">
            <v/>
          </cell>
        </row>
        <row r="6139">
          <cell r="E6139">
            <v>6430</v>
          </cell>
          <cell r="F6139" t="str">
            <v>Logins</v>
          </cell>
          <cell r="G6139" t="str">
            <v>201903</v>
          </cell>
          <cell r="H6139" t="str">
            <v>Marco Onorato</v>
          </cell>
          <cell r="I6139" t="str">
            <v>Messina</v>
          </cell>
          <cell r="J6139" t="str">
            <v>Italy</v>
          </cell>
          <cell r="K6139">
            <v>4</v>
          </cell>
          <cell r="L6139" t="str">
            <v>Private</v>
          </cell>
          <cell r="M6139">
            <v>5</v>
          </cell>
          <cell r="N6139" t="str">
            <v>Individual</v>
          </cell>
          <cell r="O6139" t="str">
            <v/>
          </cell>
          <cell r="P6139" t="str">
            <v/>
          </cell>
          <cell r="Q6139">
            <v>1</v>
          </cell>
          <cell r="R6139" t="str">
            <v>Année Philologique</v>
          </cell>
          <cell r="S6139" t="str">
            <v/>
          </cell>
        </row>
        <row r="6140">
          <cell r="E6140">
            <v>6430</v>
          </cell>
          <cell r="F6140" t="str">
            <v>Logins</v>
          </cell>
          <cell r="G6140" t="str">
            <v>201904</v>
          </cell>
          <cell r="H6140" t="str">
            <v>Marco Onorato</v>
          </cell>
          <cell r="I6140" t="str">
            <v>Messina</v>
          </cell>
          <cell r="J6140" t="str">
            <v>Italy</v>
          </cell>
          <cell r="K6140">
            <v>4</v>
          </cell>
          <cell r="L6140" t="str">
            <v>Private</v>
          </cell>
          <cell r="M6140">
            <v>5</v>
          </cell>
          <cell r="N6140" t="str">
            <v>Individual</v>
          </cell>
          <cell r="O6140" t="str">
            <v/>
          </cell>
          <cell r="P6140" t="str">
            <v/>
          </cell>
          <cell r="Q6140">
            <v>1</v>
          </cell>
          <cell r="R6140" t="str">
            <v>Année Philologique</v>
          </cell>
          <cell r="S6140" t="str">
            <v/>
          </cell>
        </row>
        <row r="6141">
          <cell r="E6141">
            <v>6430</v>
          </cell>
          <cell r="F6141" t="str">
            <v>Logins</v>
          </cell>
          <cell r="G6141" t="str">
            <v>201905</v>
          </cell>
          <cell r="H6141" t="str">
            <v>Marco Onorato</v>
          </cell>
          <cell r="I6141" t="str">
            <v>Messina</v>
          </cell>
          <cell r="J6141" t="str">
            <v>Italy</v>
          </cell>
          <cell r="K6141">
            <v>4</v>
          </cell>
          <cell r="L6141" t="str">
            <v>Private</v>
          </cell>
          <cell r="M6141">
            <v>5</v>
          </cell>
          <cell r="N6141" t="str">
            <v>Individual</v>
          </cell>
          <cell r="O6141" t="str">
            <v/>
          </cell>
          <cell r="P6141" t="str">
            <v/>
          </cell>
          <cell r="Q6141">
            <v>1</v>
          </cell>
          <cell r="R6141" t="str">
            <v>Année Philologique</v>
          </cell>
          <cell r="S6141" t="str">
            <v/>
          </cell>
        </row>
        <row r="6142">
          <cell r="E6142">
            <v>6430</v>
          </cell>
          <cell r="F6142" t="str">
            <v>Logins</v>
          </cell>
          <cell r="G6142" t="str">
            <v>201906</v>
          </cell>
          <cell r="H6142" t="str">
            <v>Marco Onorato</v>
          </cell>
          <cell r="I6142" t="str">
            <v>Messina</v>
          </cell>
          <cell r="J6142" t="str">
            <v>Italy</v>
          </cell>
          <cell r="K6142">
            <v>4</v>
          </cell>
          <cell r="L6142" t="str">
            <v>Private</v>
          </cell>
          <cell r="M6142">
            <v>5</v>
          </cell>
          <cell r="N6142" t="str">
            <v>Individual</v>
          </cell>
          <cell r="O6142" t="str">
            <v/>
          </cell>
          <cell r="P6142" t="str">
            <v/>
          </cell>
          <cell r="Q6142">
            <v>1</v>
          </cell>
          <cell r="R6142" t="str">
            <v>Année Philologique</v>
          </cell>
          <cell r="S6142" t="str">
            <v/>
          </cell>
        </row>
        <row r="6143">
          <cell r="E6143">
            <v>6430</v>
          </cell>
          <cell r="F6143" t="str">
            <v>Logins</v>
          </cell>
          <cell r="G6143" t="str">
            <v>201907</v>
          </cell>
          <cell r="H6143" t="str">
            <v>Marco Onorato</v>
          </cell>
          <cell r="I6143" t="str">
            <v>Messina</v>
          </cell>
          <cell r="J6143" t="str">
            <v>Italy</v>
          </cell>
          <cell r="K6143">
            <v>4</v>
          </cell>
          <cell r="L6143" t="str">
            <v>Private</v>
          </cell>
          <cell r="M6143">
            <v>5</v>
          </cell>
          <cell r="N6143" t="str">
            <v>Individual</v>
          </cell>
          <cell r="O6143" t="str">
            <v/>
          </cell>
          <cell r="P6143" t="str">
            <v/>
          </cell>
          <cell r="Q6143">
            <v>1</v>
          </cell>
          <cell r="R6143" t="str">
            <v>Année Philologique</v>
          </cell>
          <cell r="S6143" t="str">
            <v/>
          </cell>
        </row>
        <row r="6144">
          <cell r="E6144">
            <v>6430</v>
          </cell>
          <cell r="F6144" t="str">
            <v>Logins</v>
          </cell>
          <cell r="G6144" t="str">
            <v>201908</v>
          </cell>
          <cell r="H6144" t="str">
            <v>Marco Onorato</v>
          </cell>
          <cell r="I6144" t="str">
            <v>Messina</v>
          </cell>
          <cell r="J6144" t="str">
            <v>Italy</v>
          </cell>
          <cell r="K6144">
            <v>4</v>
          </cell>
          <cell r="L6144" t="str">
            <v>Private</v>
          </cell>
          <cell r="M6144">
            <v>5</v>
          </cell>
          <cell r="N6144" t="str">
            <v>Individual</v>
          </cell>
          <cell r="O6144" t="str">
            <v/>
          </cell>
          <cell r="P6144" t="str">
            <v/>
          </cell>
          <cell r="Q6144">
            <v>1</v>
          </cell>
          <cell r="R6144" t="str">
            <v>Année Philologique</v>
          </cell>
          <cell r="S6144" t="str">
            <v/>
          </cell>
        </row>
        <row r="6145">
          <cell r="E6145">
            <v>6430</v>
          </cell>
          <cell r="F6145" t="str">
            <v>Logins</v>
          </cell>
          <cell r="G6145" t="str">
            <v>201909</v>
          </cell>
          <cell r="H6145" t="str">
            <v>Marco Onorato</v>
          </cell>
          <cell r="I6145" t="str">
            <v>Messina</v>
          </cell>
          <cell r="J6145" t="str">
            <v>Italy</v>
          </cell>
          <cell r="K6145">
            <v>4</v>
          </cell>
          <cell r="L6145" t="str">
            <v>Private</v>
          </cell>
          <cell r="M6145">
            <v>5</v>
          </cell>
          <cell r="N6145" t="str">
            <v>Individual</v>
          </cell>
          <cell r="O6145" t="str">
            <v/>
          </cell>
          <cell r="P6145" t="str">
            <v/>
          </cell>
          <cell r="Q6145">
            <v>1</v>
          </cell>
          <cell r="R6145" t="str">
            <v>Année Philologique</v>
          </cell>
          <cell r="S6145" t="str">
            <v/>
          </cell>
        </row>
        <row r="6146">
          <cell r="E6146">
            <v>6430</v>
          </cell>
          <cell r="F6146" t="str">
            <v>Logins</v>
          </cell>
          <cell r="G6146" t="str">
            <v>201910</v>
          </cell>
          <cell r="H6146" t="str">
            <v>Marco Onorato</v>
          </cell>
          <cell r="I6146" t="str">
            <v>Messina</v>
          </cell>
          <cell r="J6146" t="str">
            <v>Italy</v>
          </cell>
          <cell r="K6146">
            <v>4</v>
          </cell>
          <cell r="L6146" t="str">
            <v>Private</v>
          </cell>
          <cell r="M6146">
            <v>5</v>
          </cell>
          <cell r="N6146" t="str">
            <v>Individual</v>
          </cell>
          <cell r="O6146" t="str">
            <v/>
          </cell>
          <cell r="P6146" t="str">
            <v/>
          </cell>
          <cell r="Q6146">
            <v>1</v>
          </cell>
          <cell r="R6146" t="str">
            <v>Année Philologique</v>
          </cell>
          <cell r="S6146" t="str">
            <v/>
          </cell>
        </row>
        <row r="6147">
          <cell r="E6147">
            <v>6430</v>
          </cell>
          <cell r="F6147" t="str">
            <v>Logins</v>
          </cell>
          <cell r="G6147" t="str">
            <v>201911</v>
          </cell>
          <cell r="H6147" t="str">
            <v>Marco Onorato</v>
          </cell>
          <cell r="I6147" t="str">
            <v>Messina</v>
          </cell>
          <cell r="J6147" t="str">
            <v>Italy</v>
          </cell>
          <cell r="K6147">
            <v>4</v>
          </cell>
          <cell r="L6147" t="str">
            <v>Private</v>
          </cell>
          <cell r="M6147">
            <v>5</v>
          </cell>
          <cell r="N6147" t="str">
            <v>Individual</v>
          </cell>
          <cell r="O6147" t="str">
            <v/>
          </cell>
          <cell r="P6147" t="str">
            <v/>
          </cell>
          <cell r="Q6147">
            <v>1</v>
          </cell>
          <cell r="R6147" t="str">
            <v>Année Philologique</v>
          </cell>
          <cell r="S6147" t="str">
            <v/>
          </cell>
        </row>
        <row r="6148">
          <cell r="E6148">
            <v>6430</v>
          </cell>
          <cell r="F6148" t="str">
            <v>Logins</v>
          </cell>
          <cell r="G6148" t="str">
            <v>201912</v>
          </cell>
          <cell r="H6148" t="str">
            <v>Marco Onorato</v>
          </cell>
          <cell r="I6148" t="str">
            <v>Messina</v>
          </cell>
          <cell r="J6148" t="str">
            <v>Italy</v>
          </cell>
          <cell r="K6148">
            <v>4</v>
          </cell>
          <cell r="L6148" t="str">
            <v>Private</v>
          </cell>
          <cell r="M6148">
            <v>5</v>
          </cell>
          <cell r="N6148" t="str">
            <v>Individual</v>
          </cell>
          <cell r="O6148" t="str">
            <v/>
          </cell>
          <cell r="P6148" t="str">
            <v/>
          </cell>
          <cell r="Q6148">
            <v>1</v>
          </cell>
          <cell r="R6148" t="str">
            <v>Année Philologique</v>
          </cell>
          <cell r="S6148" t="str">
            <v/>
          </cell>
        </row>
        <row r="6149">
          <cell r="E6149">
            <v>6431</v>
          </cell>
          <cell r="F6149" t="str">
            <v>Logins</v>
          </cell>
          <cell r="G6149" t="str">
            <v>201901</v>
          </cell>
          <cell r="H6149" t="str">
            <v>Giuseppe Girgenti</v>
          </cell>
          <cell r="I6149" t="str">
            <v>Milano</v>
          </cell>
          <cell r="J6149" t="str">
            <v>Italy</v>
          </cell>
          <cell r="K6149">
            <v>4</v>
          </cell>
          <cell r="L6149" t="str">
            <v>Private</v>
          </cell>
          <cell r="M6149">
            <v>5</v>
          </cell>
          <cell r="N6149" t="str">
            <v>Individual</v>
          </cell>
          <cell r="O6149" t="str">
            <v/>
          </cell>
          <cell r="P6149" t="str">
            <v/>
          </cell>
          <cell r="Q6149">
            <v>1</v>
          </cell>
          <cell r="R6149" t="str">
            <v>Année Philologique</v>
          </cell>
          <cell r="S6149" t="str">
            <v/>
          </cell>
        </row>
        <row r="6150">
          <cell r="E6150">
            <v>6431</v>
          </cell>
          <cell r="F6150" t="str">
            <v>Logins</v>
          </cell>
          <cell r="G6150" t="str">
            <v>201902</v>
          </cell>
          <cell r="H6150" t="str">
            <v>Giuseppe Girgenti</v>
          </cell>
          <cell r="I6150" t="str">
            <v>Milano</v>
          </cell>
          <cell r="J6150" t="str">
            <v>Italy</v>
          </cell>
          <cell r="K6150">
            <v>4</v>
          </cell>
          <cell r="L6150" t="str">
            <v>Private</v>
          </cell>
          <cell r="M6150">
            <v>5</v>
          </cell>
          <cell r="N6150" t="str">
            <v>Individual</v>
          </cell>
          <cell r="O6150" t="str">
            <v/>
          </cell>
          <cell r="P6150" t="str">
            <v/>
          </cell>
          <cell r="Q6150">
            <v>1</v>
          </cell>
          <cell r="R6150" t="str">
            <v>Année Philologique</v>
          </cell>
          <cell r="S6150" t="str">
            <v/>
          </cell>
        </row>
        <row r="6151">
          <cell r="E6151">
            <v>6431</v>
          </cell>
          <cell r="F6151" t="str">
            <v>Logins</v>
          </cell>
          <cell r="G6151" t="str">
            <v>201903</v>
          </cell>
          <cell r="H6151" t="str">
            <v>Giuseppe Girgenti</v>
          </cell>
          <cell r="I6151" t="str">
            <v>Milano</v>
          </cell>
          <cell r="J6151" t="str">
            <v>Italy</v>
          </cell>
          <cell r="K6151">
            <v>4</v>
          </cell>
          <cell r="L6151" t="str">
            <v>Private</v>
          </cell>
          <cell r="M6151">
            <v>5</v>
          </cell>
          <cell r="N6151" t="str">
            <v>Individual</v>
          </cell>
          <cell r="O6151" t="str">
            <v/>
          </cell>
          <cell r="P6151" t="str">
            <v/>
          </cell>
          <cell r="Q6151">
            <v>1</v>
          </cell>
          <cell r="R6151" t="str">
            <v>Année Philologique</v>
          </cell>
          <cell r="S6151" t="str">
            <v/>
          </cell>
        </row>
        <row r="6152">
          <cell r="E6152">
            <v>6431</v>
          </cell>
          <cell r="F6152" t="str">
            <v>Logins</v>
          </cell>
          <cell r="G6152" t="str">
            <v>201904</v>
          </cell>
          <cell r="H6152" t="str">
            <v>Giuseppe Girgenti</v>
          </cell>
          <cell r="I6152" t="str">
            <v>Milano</v>
          </cell>
          <cell r="J6152" t="str">
            <v>Italy</v>
          </cell>
          <cell r="K6152">
            <v>4</v>
          </cell>
          <cell r="L6152" t="str">
            <v>Private</v>
          </cell>
          <cell r="M6152">
            <v>5</v>
          </cell>
          <cell r="N6152" t="str">
            <v>Individual</v>
          </cell>
          <cell r="O6152" t="str">
            <v/>
          </cell>
          <cell r="P6152" t="str">
            <v/>
          </cell>
          <cell r="Q6152">
            <v>1</v>
          </cell>
          <cell r="R6152" t="str">
            <v>Année Philologique</v>
          </cell>
          <cell r="S6152" t="str">
            <v/>
          </cell>
        </row>
        <row r="6153">
          <cell r="E6153">
            <v>6431</v>
          </cell>
          <cell r="F6153" t="str">
            <v>Logins</v>
          </cell>
          <cell r="G6153" t="str">
            <v>201905</v>
          </cell>
          <cell r="H6153" t="str">
            <v>Giuseppe Girgenti</v>
          </cell>
          <cell r="I6153" t="str">
            <v>Milano</v>
          </cell>
          <cell r="J6153" t="str">
            <v>Italy</v>
          </cell>
          <cell r="K6153">
            <v>4</v>
          </cell>
          <cell r="L6153" t="str">
            <v>Private</v>
          </cell>
          <cell r="M6153">
            <v>5</v>
          </cell>
          <cell r="N6153" t="str">
            <v>Individual</v>
          </cell>
          <cell r="O6153" t="str">
            <v/>
          </cell>
          <cell r="P6153" t="str">
            <v/>
          </cell>
          <cell r="Q6153">
            <v>1</v>
          </cell>
          <cell r="R6153" t="str">
            <v>Année Philologique</v>
          </cell>
          <cell r="S6153" t="str">
            <v/>
          </cell>
        </row>
        <row r="6154">
          <cell r="E6154">
            <v>6431</v>
          </cell>
          <cell r="F6154" t="str">
            <v>Logins</v>
          </cell>
          <cell r="G6154" t="str">
            <v>201906</v>
          </cell>
          <cell r="H6154" t="str">
            <v>Giuseppe Girgenti</v>
          </cell>
          <cell r="I6154" t="str">
            <v>Milano</v>
          </cell>
          <cell r="J6154" t="str">
            <v>Italy</v>
          </cell>
          <cell r="K6154">
            <v>4</v>
          </cell>
          <cell r="L6154" t="str">
            <v>Private</v>
          </cell>
          <cell r="M6154">
            <v>5</v>
          </cell>
          <cell r="N6154" t="str">
            <v>Individual</v>
          </cell>
          <cell r="O6154" t="str">
            <v/>
          </cell>
          <cell r="P6154" t="str">
            <v/>
          </cell>
          <cell r="Q6154">
            <v>1</v>
          </cell>
          <cell r="R6154" t="str">
            <v>Année Philologique</v>
          </cell>
          <cell r="S6154" t="str">
            <v/>
          </cell>
        </row>
        <row r="6155">
          <cell r="E6155">
            <v>6431</v>
          </cell>
          <cell r="F6155" t="str">
            <v>Logins</v>
          </cell>
          <cell r="G6155" t="str">
            <v>201907</v>
          </cell>
          <cell r="H6155" t="str">
            <v>Giuseppe Girgenti</v>
          </cell>
          <cell r="I6155" t="str">
            <v>Milano</v>
          </cell>
          <cell r="J6155" t="str">
            <v>Italy</v>
          </cell>
          <cell r="K6155">
            <v>4</v>
          </cell>
          <cell r="L6155" t="str">
            <v>Private</v>
          </cell>
          <cell r="M6155">
            <v>5</v>
          </cell>
          <cell r="N6155" t="str">
            <v>Individual</v>
          </cell>
          <cell r="O6155" t="str">
            <v/>
          </cell>
          <cell r="P6155" t="str">
            <v/>
          </cell>
          <cell r="Q6155">
            <v>1</v>
          </cell>
          <cell r="R6155" t="str">
            <v>Année Philologique</v>
          </cell>
          <cell r="S6155" t="str">
            <v/>
          </cell>
        </row>
        <row r="6156">
          <cell r="E6156">
            <v>6431</v>
          </cell>
          <cell r="F6156" t="str">
            <v>Logins</v>
          </cell>
          <cell r="G6156" t="str">
            <v>201908</v>
          </cell>
          <cell r="H6156" t="str">
            <v>Giuseppe Girgenti</v>
          </cell>
          <cell r="I6156" t="str">
            <v>Milano</v>
          </cell>
          <cell r="J6156" t="str">
            <v>Italy</v>
          </cell>
          <cell r="K6156">
            <v>4</v>
          </cell>
          <cell r="L6156" t="str">
            <v>Private</v>
          </cell>
          <cell r="M6156">
            <v>5</v>
          </cell>
          <cell r="N6156" t="str">
            <v>Individual</v>
          </cell>
          <cell r="O6156" t="str">
            <v/>
          </cell>
          <cell r="P6156" t="str">
            <v/>
          </cell>
          <cell r="Q6156">
            <v>1</v>
          </cell>
          <cell r="R6156" t="str">
            <v>Année Philologique</v>
          </cell>
          <cell r="S6156" t="str">
            <v/>
          </cell>
        </row>
        <row r="6157">
          <cell r="E6157">
            <v>6431</v>
          </cell>
          <cell r="F6157" t="str">
            <v>Logins</v>
          </cell>
          <cell r="G6157" t="str">
            <v>201909</v>
          </cell>
          <cell r="H6157" t="str">
            <v>Giuseppe Girgenti</v>
          </cell>
          <cell r="I6157" t="str">
            <v>Milano</v>
          </cell>
          <cell r="J6157" t="str">
            <v>Italy</v>
          </cell>
          <cell r="K6157">
            <v>4</v>
          </cell>
          <cell r="L6157" t="str">
            <v>Private</v>
          </cell>
          <cell r="M6157">
            <v>5</v>
          </cell>
          <cell r="N6157" t="str">
            <v>Individual</v>
          </cell>
          <cell r="O6157" t="str">
            <v/>
          </cell>
          <cell r="P6157" t="str">
            <v/>
          </cell>
          <cell r="Q6157">
            <v>1</v>
          </cell>
          <cell r="R6157" t="str">
            <v>Année Philologique</v>
          </cell>
          <cell r="S6157" t="str">
            <v/>
          </cell>
        </row>
        <row r="6158">
          <cell r="E6158">
            <v>6431</v>
          </cell>
          <cell r="F6158" t="str">
            <v>Logins</v>
          </cell>
          <cell r="G6158" t="str">
            <v>201910</v>
          </cell>
          <cell r="H6158" t="str">
            <v>Giuseppe Girgenti</v>
          </cell>
          <cell r="I6158" t="str">
            <v>Milano</v>
          </cell>
          <cell r="J6158" t="str">
            <v>Italy</v>
          </cell>
          <cell r="K6158">
            <v>4</v>
          </cell>
          <cell r="L6158" t="str">
            <v>Private</v>
          </cell>
          <cell r="M6158">
            <v>5</v>
          </cell>
          <cell r="N6158" t="str">
            <v>Individual</v>
          </cell>
          <cell r="O6158" t="str">
            <v/>
          </cell>
          <cell r="P6158" t="str">
            <v/>
          </cell>
          <cell r="Q6158">
            <v>1</v>
          </cell>
          <cell r="R6158" t="str">
            <v>Année Philologique</v>
          </cell>
          <cell r="S6158" t="str">
            <v/>
          </cell>
        </row>
        <row r="6159">
          <cell r="E6159">
            <v>6431</v>
          </cell>
          <cell r="F6159" t="str">
            <v>Logins</v>
          </cell>
          <cell r="G6159" t="str">
            <v>201911</v>
          </cell>
          <cell r="H6159" t="str">
            <v>Giuseppe Girgenti</v>
          </cell>
          <cell r="I6159" t="str">
            <v>Milano</v>
          </cell>
          <cell r="J6159" t="str">
            <v>Italy</v>
          </cell>
          <cell r="K6159">
            <v>4</v>
          </cell>
          <cell r="L6159" t="str">
            <v>Private</v>
          </cell>
          <cell r="M6159">
            <v>5</v>
          </cell>
          <cell r="N6159" t="str">
            <v>Individual</v>
          </cell>
          <cell r="O6159" t="str">
            <v/>
          </cell>
          <cell r="P6159" t="str">
            <v/>
          </cell>
          <cell r="Q6159">
            <v>1</v>
          </cell>
          <cell r="R6159" t="str">
            <v>Année Philologique</v>
          </cell>
          <cell r="S6159" t="str">
            <v/>
          </cell>
        </row>
        <row r="6160">
          <cell r="E6160">
            <v>6431</v>
          </cell>
          <cell r="F6160" t="str">
            <v>Logins</v>
          </cell>
          <cell r="G6160" t="str">
            <v>201912</v>
          </cell>
          <cell r="H6160" t="str">
            <v>Giuseppe Girgenti</v>
          </cell>
          <cell r="I6160" t="str">
            <v>Milano</v>
          </cell>
          <cell r="J6160" t="str">
            <v>Italy</v>
          </cell>
          <cell r="K6160">
            <v>4</v>
          </cell>
          <cell r="L6160" t="str">
            <v>Private</v>
          </cell>
          <cell r="M6160">
            <v>5</v>
          </cell>
          <cell r="N6160" t="str">
            <v>Individual</v>
          </cell>
          <cell r="O6160" t="str">
            <v/>
          </cell>
          <cell r="P6160" t="str">
            <v/>
          </cell>
          <cell r="Q6160">
            <v>1</v>
          </cell>
          <cell r="R6160" t="str">
            <v>Année Philologique</v>
          </cell>
          <cell r="S6160" t="str">
            <v/>
          </cell>
        </row>
        <row r="6161">
          <cell r="E6161">
            <v>6432</v>
          </cell>
          <cell r="F6161" t="str">
            <v>Logins</v>
          </cell>
          <cell r="G6161" t="str">
            <v>201901</v>
          </cell>
          <cell r="H6161" t="str">
            <v>Gaétan Thériault</v>
          </cell>
          <cell r="I6161" t="str">
            <v>Montréal</v>
          </cell>
          <cell r="J6161" t="str">
            <v>Canada</v>
          </cell>
          <cell r="K6161">
            <v>4</v>
          </cell>
          <cell r="L6161" t="str">
            <v>Private</v>
          </cell>
          <cell r="M6161">
            <v>5</v>
          </cell>
          <cell r="N6161" t="str">
            <v>Individual</v>
          </cell>
          <cell r="O6161" t="str">
            <v/>
          </cell>
          <cell r="P6161" t="str">
            <v/>
          </cell>
          <cell r="Q6161">
            <v>1</v>
          </cell>
          <cell r="R6161" t="str">
            <v>Année Philologique</v>
          </cell>
          <cell r="S6161" t="str">
            <v/>
          </cell>
        </row>
        <row r="6162">
          <cell r="E6162">
            <v>6433</v>
          </cell>
          <cell r="F6162" t="str">
            <v>Logins</v>
          </cell>
          <cell r="G6162" t="str">
            <v>201901</v>
          </cell>
          <cell r="H6162" t="str">
            <v>Laurence	Mercuri</v>
          </cell>
          <cell r="I6162" t="str">
            <v>Nice</v>
          </cell>
          <cell r="J6162" t="str">
            <v>France</v>
          </cell>
          <cell r="K6162">
            <v>4</v>
          </cell>
          <cell r="L6162" t="str">
            <v>Private</v>
          </cell>
          <cell r="M6162">
            <v>5</v>
          </cell>
          <cell r="N6162" t="str">
            <v>Individual</v>
          </cell>
          <cell r="O6162" t="str">
            <v/>
          </cell>
          <cell r="P6162" t="str">
            <v/>
          </cell>
          <cell r="Q6162">
            <v>1</v>
          </cell>
          <cell r="R6162" t="str">
            <v>Année Philologique</v>
          </cell>
          <cell r="S6162" t="str">
            <v/>
          </cell>
        </row>
        <row r="6163">
          <cell r="E6163">
            <v>6441</v>
          </cell>
          <cell r="F6163" t="str">
            <v>Logins</v>
          </cell>
          <cell r="G6163" t="str">
            <v>201902</v>
          </cell>
          <cell r="H6163" t="str">
            <v>Gonzaga University</v>
          </cell>
          <cell r="I6163" t="str">
            <v>Spokane</v>
          </cell>
          <cell r="J6163" t="str">
            <v>USA</v>
          </cell>
          <cell r="K6163">
            <v>2</v>
          </cell>
          <cell r="L6163" t="str">
            <v>Institute</v>
          </cell>
          <cell r="M6163">
            <v>9</v>
          </cell>
          <cell r="N6163" t="str">
            <v>CARN-2</v>
          </cell>
          <cell r="O6163" t="str">
            <v/>
          </cell>
          <cell r="P6163" t="str">
            <v/>
          </cell>
          <cell r="Q6163">
            <v>3</v>
          </cell>
          <cell r="R6163" t="str">
            <v>Année Philologique</v>
          </cell>
          <cell r="S6163" t="str">
            <v/>
          </cell>
        </row>
        <row r="6164">
          <cell r="E6164">
            <v>6441</v>
          </cell>
          <cell r="F6164" t="str">
            <v>Logins</v>
          </cell>
          <cell r="G6164" t="str">
            <v>201904</v>
          </cell>
          <cell r="H6164" t="str">
            <v>Gonzaga University</v>
          </cell>
          <cell r="I6164" t="str">
            <v>Spokane</v>
          </cell>
          <cell r="J6164" t="str">
            <v>USA</v>
          </cell>
          <cell r="K6164">
            <v>2</v>
          </cell>
          <cell r="L6164" t="str">
            <v>Institute</v>
          </cell>
          <cell r="M6164">
            <v>9</v>
          </cell>
          <cell r="N6164" t="str">
            <v>CARN-2</v>
          </cell>
          <cell r="O6164" t="str">
            <v/>
          </cell>
          <cell r="P6164" t="str">
            <v/>
          </cell>
          <cell r="Q6164">
            <v>3</v>
          </cell>
          <cell r="R6164" t="str">
            <v>Année Philologique</v>
          </cell>
          <cell r="S6164" t="str">
            <v/>
          </cell>
        </row>
        <row r="6165">
          <cell r="E6165">
            <v>6441</v>
          </cell>
          <cell r="F6165" t="str">
            <v>Logins</v>
          </cell>
          <cell r="G6165" t="str">
            <v>201905</v>
          </cell>
          <cell r="H6165" t="str">
            <v>Gonzaga University</v>
          </cell>
          <cell r="I6165" t="str">
            <v>Spokane</v>
          </cell>
          <cell r="J6165" t="str">
            <v>USA</v>
          </cell>
          <cell r="K6165">
            <v>2</v>
          </cell>
          <cell r="L6165" t="str">
            <v>Institute</v>
          </cell>
          <cell r="M6165">
            <v>9</v>
          </cell>
          <cell r="N6165" t="str">
            <v>CARN-2</v>
          </cell>
          <cell r="O6165" t="str">
            <v/>
          </cell>
          <cell r="P6165" t="str">
            <v/>
          </cell>
          <cell r="Q6165">
            <v>3</v>
          </cell>
          <cell r="R6165" t="str">
            <v>Année Philologique</v>
          </cell>
          <cell r="S6165" t="str">
            <v/>
          </cell>
        </row>
        <row r="6166">
          <cell r="E6166">
            <v>6441</v>
          </cell>
          <cell r="F6166" t="str">
            <v>Logins</v>
          </cell>
          <cell r="G6166" t="str">
            <v>201906</v>
          </cell>
          <cell r="H6166" t="str">
            <v>Gonzaga University</v>
          </cell>
          <cell r="I6166" t="str">
            <v>Spokane</v>
          </cell>
          <cell r="J6166" t="str">
            <v>USA</v>
          </cell>
          <cell r="K6166">
            <v>2</v>
          </cell>
          <cell r="L6166" t="str">
            <v>Institute</v>
          </cell>
          <cell r="M6166">
            <v>9</v>
          </cell>
          <cell r="N6166" t="str">
            <v>CARN-2</v>
          </cell>
          <cell r="O6166" t="str">
            <v/>
          </cell>
          <cell r="P6166" t="str">
            <v/>
          </cell>
          <cell r="Q6166">
            <v>3</v>
          </cell>
          <cell r="R6166" t="str">
            <v>Année Philologique</v>
          </cell>
          <cell r="S6166" t="str">
            <v/>
          </cell>
        </row>
        <row r="6167">
          <cell r="E6167">
            <v>6441</v>
          </cell>
          <cell r="F6167" t="str">
            <v>Logins</v>
          </cell>
          <cell r="G6167" t="str">
            <v>201909</v>
          </cell>
          <cell r="H6167" t="str">
            <v>Gonzaga University</v>
          </cell>
          <cell r="I6167" t="str">
            <v>Spokane</v>
          </cell>
          <cell r="J6167" t="str">
            <v>USA</v>
          </cell>
          <cell r="K6167">
            <v>2</v>
          </cell>
          <cell r="L6167" t="str">
            <v>Institute</v>
          </cell>
          <cell r="M6167">
            <v>9</v>
          </cell>
          <cell r="N6167" t="str">
            <v>CARN-2</v>
          </cell>
          <cell r="O6167" t="str">
            <v/>
          </cell>
          <cell r="P6167" t="str">
            <v/>
          </cell>
          <cell r="Q6167">
            <v>3</v>
          </cell>
          <cell r="R6167" t="str">
            <v>Année Philologique</v>
          </cell>
          <cell r="S6167" t="str">
            <v/>
          </cell>
        </row>
        <row r="6168">
          <cell r="E6168">
            <v>6441</v>
          </cell>
          <cell r="F6168" t="str">
            <v>Logins</v>
          </cell>
          <cell r="G6168" t="str">
            <v>201910</v>
          </cell>
          <cell r="H6168" t="str">
            <v>Gonzaga University</v>
          </cell>
          <cell r="I6168" t="str">
            <v>Spokane</v>
          </cell>
          <cell r="J6168" t="str">
            <v>USA</v>
          </cell>
          <cell r="K6168">
            <v>2</v>
          </cell>
          <cell r="L6168" t="str">
            <v>Institute</v>
          </cell>
          <cell r="M6168">
            <v>9</v>
          </cell>
          <cell r="N6168" t="str">
            <v>CARN-2</v>
          </cell>
          <cell r="O6168" t="str">
            <v/>
          </cell>
          <cell r="P6168" t="str">
            <v/>
          </cell>
          <cell r="Q6168">
            <v>3</v>
          </cell>
          <cell r="R6168" t="str">
            <v>Année Philologique</v>
          </cell>
          <cell r="S6168" t="str">
            <v/>
          </cell>
        </row>
        <row r="6169">
          <cell r="E6169">
            <v>6441</v>
          </cell>
          <cell r="F6169" t="str">
            <v>Logins</v>
          </cell>
          <cell r="G6169" t="str">
            <v>201911</v>
          </cell>
          <cell r="H6169" t="str">
            <v>Gonzaga University</v>
          </cell>
          <cell r="I6169" t="str">
            <v>Spokane</v>
          </cell>
          <cell r="J6169" t="str">
            <v>USA</v>
          </cell>
          <cell r="K6169">
            <v>2</v>
          </cell>
          <cell r="L6169" t="str">
            <v>Institute</v>
          </cell>
          <cell r="M6169">
            <v>9</v>
          </cell>
          <cell r="N6169" t="str">
            <v>CARN-2</v>
          </cell>
          <cell r="O6169" t="str">
            <v/>
          </cell>
          <cell r="P6169" t="str">
            <v/>
          </cell>
          <cell r="Q6169">
            <v>3</v>
          </cell>
          <cell r="R6169" t="str">
            <v>Année Philologique</v>
          </cell>
          <cell r="S6169" t="str">
            <v/>
          </cell>
        </row>
        <row r="6170">
          <cell r="E6170">
            <v>6441</v>
          </cell>
          <cell r="F6170" t="str">
            <v>Logins</v>
          </cell>
          <cell r="G6170" t="str">
            <v>201912</v>
          </cell>
          <cell r="H6170" t="str">
            <v>Gonzaga University</v>
          </cell>
          <cell r="I6170" t="str">
            <v>Spokane</v>
          </cell>
          <cell r="J6170" t="str">
            <v>USA</v>
          </cell>
          <cell r="K6170">
            <v>2</v>
          </cell>
          <cell r="L6170" t="str">
            <v>Institute</v>
          </cell>
          <cell r="M6170">
            <v>9</v>
          </cell>
          <cell r="N6170" t="str">
            <v>CARN-2</v>
          </cell>
          <cell r="O6170" t="str">
            <v/>
          </cell>
          <cell r="P6170" t="str">
            <v/>
          </cell>
          <cell r="Q6170">
            <v>3</v>
          </cell>
          <cell r="R6170" t="str">
            <v>Année Philologique</v>
          </cell>
          <cell r="S6170" t="str">
            <v/>
          </cell>
        </row>
        <row r="6171">
          <cell r="E6171">
            <v>6442</v>
          </cell>
          <cell r="F6171" t="str">
            <v>Logins</v>
          </cell>
          <cell r="G6171" t="str">
            <v>201901</v>
          </cell>
          <cell r="H6171" t="str">
            <v>University of Cape Town</v>
          </cell>
          <cell r="I6171" t="str">
            <v>Rondebosch</v>
          </cell>
          <cell r="J6171" t="str">
            <v>South Africa</v>
          </cell>
          <cell r="K6171">
            <v>2</v>
          </cell>
          <cell r="L6171" t="str">
            <v>Institute</v>
          </cell>
          <cell r="M6171">
            <v>2</v>
          </cell>
          <cell r="N6171" t="str">
            <v>Campus Wide</v>
          </cell>
          <cell r="O6171" t="str">
            <v/>
          </cell>
          <cell r="P6171" t="str">
            <v/>
          </cell>
          <cell r="Q6171">
            <v>40</v>
          </cell>
          <cell r="R6171" t="str">
            <v>Année Philologique</v>
          </cell>
          <cell r="S6171" t="str">
            <v/>
          </cell>
        </row>
        <row r="6172">
          <cell r="E6172">
            <v>6442</v>
          </cell>
          <cell r="F6172" t="str">
            <v>Logins</v>
          </cell>
          <cell r="G6172" t="str">
            <v>201902</v>
          </cell>
          <cell r="H6172" t="str">
            <v>University of Cape Town</v>
          </cell>
          <cell r="I6172" t="str">
            <v>Rondebosch</v>
          </cell>
          <cell r="J6172" t="str">
            <v>South Africa</v>
          </cell>
          <cell r="K6172">
            <v>2</v>
          </cell>
          <cell r="L6172" t="str">
            <v>Institute</v>
          </cell>
          <cell r="M6172">
            <v>2</v>
          </cell>
          <cell r="N6172" t="str">
            <v>Campus Wide</v>
          </cell>
          <cell r="O6172" t="str">
            <v/>
          </cell>
          <cell r="P6172" t="str">
            <v/>
          </cell>
          <cell r="Q6172">
            <v>40</v>
          </cell>
          <cell r="R6172" t="str">
            <v>Année Philologique</v>
          </cell>
          <cell r="S6172" t="str">
            <v/>
          </cell>
        </row>
        <row r="6173">
          <cell r="E6173">
            <v>6442</v>
          </cell>
          <cell r="F6173" t="str">
            <v>Logins</v>
          </cell>
          <cell r="G6173" t="str">
            <v>201903</v>
          </cell>
          <cell r="H6173" t="str">
            <v>University of Cape Town</v>
          </cell>
          <cell r="I6173" t="str">
            <v>Rondebosch</v>
          </cell>
          <cell r="J6173" t="str">
            <v>South Africa</v>
          </cell>
          <cell r="K6173">
            <v>2</v>
          </cell>
          <cell r="L6173" t="str">
            <v>Institute</v>
          </cell>
          <cell r="M6173">
            <v>2</v>
          </cell>
          <cell r="N6173" t="str">
            <v>Campus Wide</v>
          </cell>
          <cell r="O6173" t="str">
            <v/>
          </cell>
          <cell r="P6173" t="str">
            <v/>
          </cell>
          <cell r="Q6173">
            <v>40</v>
          </cell>
          <cell r="R6173" t="str">
            <v>Année Philologique</v>
          </cell>
          <cell r="S6173" t="str">
            <v/>
          </cell>
        </row>
        <row r="6174">
          <cell r="E6174">
            <v>6442</v>
          </cell>
          <cell r="F6174" t="str">
            <v>Logins</v>
          </cell>
          <cell r="G6174" t="str">
            <v>201904</v>
          </cell>
          <cell r="H6174" t="str">
            <v>University of Cape Town</v>
          </cell>
          <cell r="I6174" t="str">
            <v>Rondebosch</v>
          </cell>
          <cell r="J6174" t="str">
            <v>South Africa</v>
          </cell>
          <cell r="K6174">
            <v>2</v>
          </cell>
          <cell r="L6174" t="str">
            <v>Institute</v>
          </cell>
          <cell r="M6174">
            <v>2</v>
          </cell>
          <cell r="N6174" t="str">
            <v>Campus Wide</v>
          </cell>
          <cell r="O6174" t="str">
            <v/>
          </cell>
          <cell r="P6174" t="str">
            <v/>
          </cell>
          <cell r="Q6174">
            <v>40</v>
          </cell>
          <cell r="R6174" t="str">
            <v>Année Philologique</v>
          </cell>
          <cell r="S6174" t="str">
            <v/>
          </cell>
        </row>
        <row r="6175">
          <cell r="E6175">
            <v>6442</v>
          </cell>
          <cell r="F6175" t="str">
            <v>Logins</v>
          </cell>
          <cell r="G6175" t="str">
            <v>201905</v>
          </cell>
          <cell r="H6175" t="str">
            <v>University of Cape Town</v>
          </cell>
          <cell r="I6175" t="str">
            <v>Rondebosch</v>
          </cell>
          <cell r="J6175" t="str">
            <v>South Africa</v>
          </cell>
          <cell r="K6175">
            <v>2</v>
          </cell>
          <cell r="L6175" t="str">
            <v>Institute</v>
          </cell>
          <cell r="M6175">
            <v>2</v>
          </cell>
          <cell r="N6175" t="str">
            <v>Campus Wide</v>
          </cell>
          <cell r="O6175" t="str">
            <v/>
          </cell>
          <cell r="P6175" t="str">
            <v/>
          </cell>
          <cell r="Q6175">
            <v>40</v>
          </cell>
          <cell r="R6175" t="str">
            <v>Année Philologique</v>
          </cell>
          <cell r="S6175" t="str">
            <v/>
          </cell>
        </row>
        <row r="6176">
          <cell r="E6176">
            <v>6442</v>
          </cell>
          <cell r="F6176" t="str">
            <v>Logins</v>
          </cell>
          <cell r="G6176" t="str">
            <v>201906</v>
          </cell>
          <cell r="H6176" t="str">
            <v>University of Cape Town</v>
          </cell>
          <cell r="I6176" t="str">
            <v>Rondebosch</v>
          </cell>
          <cell r="J6176" t="str">
            <v>South Africa</v>
          </cell>
          <cell r="K6176">
            <v>2</v>
          </cell>
          <cell r="L6176" t="str">
            <v>Institute</v>
          </cell>
          <cell r="M6176">
            <v>2</v>
          </cell>
          <cell r="N6176" t="str">
            <v>Campus Wide</v>
          </cell>
          <cell r="O6176" t="str">
            <v/>
          </cell>
          <cell r="P6176" t="str">
            <v/>
          </cell>
          <cell r="Q6176">
            <v>40</v>
          </cell>
          <cell r="R6176" t="str">
            <v>Année Philologique</v>
          </cell>
          <cell r="S6176" t="str">
            <v/>
          </cell>
        </row>
        <row r="6177">
          <cell r="E6177">
            <v>6442</v>
          </cell>
          <cell r="F6177" t="str">
            <v>Logins</v>
          </cell>
          <cell r="G6177" t="str">
            <v>201907</v>
          </cell>
          <cell r="H6177" t="str">
            <v>University of Cape Town</v>
          </cell>
          <cell r="I6177" t="str">
            <v>Rondebosch</v>
          </cell>
          <cell r="J6177" t="str">
            <v>South Africa</v>
          </cell>
          <cell r="K6177">
            <v>2</v>
          </cell>
          <cell r="L6177" t="str">
            <v>Institute</v>
          </cell>
          <cell r="M6177">
            <v>2</v>
          </cell>
          <cell r="N6177" t="str">
            <v>Campus Wide</v>
          </cell>
          <cell r="O6177" t="str">
            <v/>
          </cell>
          <cell r="P6177" t="str">
            <v/>
          </cell>
          <cell r="Q6177">
            <v>40</v>
          </cell>
          <cell r="R6177" t="str">
            <v>Année Philologique</v>
          </cell>
          <cell r="S6177" t="str">
            <v/>
          </cell>
        </row>
        <row r="6178">
          <cell r="E6178">
            <v>6442</v>
          </cell>
          <cell r="F6178" t="str">
            <v>Logins</v>
          </cell>
          <cell r="G6178" t="str">
            <v>201908</v>
          </cell>
          <cell r="H6178" t="str">
            <v>University of Cape Town</v>
          </cell>
          <cell r="I6178" t="str">
            <v>Rondebosch</v>
          </cell>
          <cell r="J6178" t="str">
            <v>South Africa</v>
          </cell>
          <cell r="K6178">
            <v>2</v>
          </cell>
          <cell r="L6178" t="str">
            <v>Institute</v>
          </cell>
          <cell r="M6178">
            <v>2</v>
          </cell>
          <cell r="N6178" t="str">
            <v>Campus Wide</v>
          </cell>
          <cell r="O6178" t="str">
            <v/>
          </cell>
          <cell r="P6178" t="str">
            <v/>
          </cell>
          <cell r="Q6178">
            <v>40</v>
          </cell>
          <cell r="R6178" t="str">
            <v>Année Philologique</v>
          </cell>
          <cell r="S6178" t="str">
            <v/>
          </cell>
        </row>
        <row r="6179">
          <cell r="E6179">
            <v>6442</v>
          </cell>
          <cell r="F6179" t="str">
            <v>Logins</v>
          </cell>
          <cell r="G6179" t="str">
            <v>201909</v>
          </cell>
          <cell r="H6179" t="str">
            <v>University of Cape Town</v>
          </cell>
          <cell r="I6179" t="str">
            <v>Rondebosch</v>
          </cell>
          <cell r="J6179" t="str">
            <v>South Africa</v>
          </cell>
          <cell r="K6179">
            <v>2</v>
          </cell>
          <cell r="L6179" t="str">
            <v>Institute</v>
          </cell>
          <cell r="M6179">
            <v>2</v>
          </cell>
          <cell r="N6179" t="str">
            <v>Campus Wide</v>
          </cell>
          <cell r="O6179" t="str">
            <v/>
          </cell>
          <cell r="P6179" t="str">
            <v/>
          </cell>
          <cell r="Q6179">
            <v>40</v>
          </cell>
          <cell r="R6179" t="str">
            <v>Année Philologique</v>
          </cell>
          <cell r="S6179" t="str">
            <v/>
          </cell>
        </row>
        <row r="6180">
          <cell r="E6180">
            <v>6442</v>
          </cell>
          <cell r="F6180" t="str">
            <v>Logins</v>
          </cell>
          <cell r="G6180" t="str">
            <v>201910</v>
          </cell>
          <cell r="H6180" t="str">
            <v>University of Cape Town</v>
          </cell>
          <cell r="I6180" t="str">
            <v>Rondebosch</v>
          </cell>
          <cell r="J6180" t="str">
            <v>South Africa</v>
          </cell>
          <cell r="K6180">
            <v>2</v>
          </cell>
          <cell r="L6180" t="str">
            <v>Institute</v>
          </cell>
          <cell r="M6180">
            <v>2</v>
          </cell>
          <cell r="N6180" t="str">
            <v>Campus Wide</v>
          </cell>
          <cell r="O6180" t="str">
            <v/>
          </cell>
          <cell r="P6180" t="str">
            <v/>
          </cell>
          <cell r="Q6180">
            <v>40</v>
          </cell>
          <cell r="R6180" t="str">
            <v>Année Philologique</v>
          </cell>
          <cell r="S6180" t="str">
            <v/>
          </cell>
        </row>
        <row r="6181">
          <cell r="E6181">
            <v>6442</v>
          </cell>
          <cell r="F6181" t="str">
            <v>Logins</v>
          </cell>
          <cell r="G6181" t="str">
            <v>201911</v>
          </cell>
          <cell r="H6181" t="str">
            <v>University of Cape Town</v>
          </cell>
          <cell r="I6181" t="str">
            <v>Rondebosch</v>
          </cell>
          <cell r="J6181" t="str">
            <v>South Africa</v>
          </cell>
          <cell r="K6181">
            <v>2</v>
          </cell>
          <cell r="L6181" t="str">
            <v>Institute</v>
          </cell>
          <cell r="M6181">
            <v>2</v>
          </cell>
          <cell r="N6181" t="str">
            <v>Campus Wide</v>
          </cell>
          <cell r="O6181" t="str">
            <v/>
          </cell>
          <cell r="P6181" t="str">
            <v/>
          </cell>
          <cell r="Q6181">
            <v>40</v>
          </cell>
          <cell r="R6181" t="str">
            <v>Année Philologique</v>
          </cell>
          <cell r="S6181" t="str">
            <v/>
          </cell>
        </row>
        <row r="6182">
          <cell r="E6182">
            <v>6442</v>
          </cell>
          <cell r="F6182" t="str">
            <v>Logins</v>
          </cell>
          <cell r="G6182" t="str">
            <v>201912</v>
          </cell>
          <cell r="H6182" t="str">
            <v>University of Cape Town</v>
          </cell>
          <cell r="I6182" t="str">
            <v>Rondebosch</v>
          </cell>
          <cell r="J6182" t="str">
            <v>South Africa</v>
          </cell>
          <cell r="K6182">
            <v>2</v>
          </cell>
          <cell r="L6182" t="str">
            <v>Institute</v>
          </cell>
          <cell r="M6182">
            <v>2</v>
          </cell>
          <cell r="N6182" t="str">
            <v>Campus Wide</v>
          </cell>
          <cell r="O6182" t="str">
            <v/>
          </cell>
          <cell r="P6182" t="str">
            <v/>
          </cell>
          <cell r="Q6182">
            <v>40</v>
          </cell>
          <cell r="R6182" t="str">
            <v>Année Philologique</v>
          </cell>
          <cell r="S6182" t="str">
            <v/>
          </cell>
        </row>
        <row r="6183">
          <cell r="E6183">
            <v>6443</v>
          </cell>
          <cell r="F6183" t="str">
            <v>Logins</v>
          </cell>
          <cell r="G6183" t="str">
            <v>201902</v>
          </cell>
          <cell r="H6183" t="str">
            <v>Agnes Scott College</v>
          </cell>
          <cell r="I6183" t="str">
            <v>Decatur</v>
          </cell>
          <cell r="J6183" t="str">
            <v>USA</v>
          </cell>
          <cell r="K6183">
            <v>2</v>
          </cell>
          <cell r="L6183" t="str">
            <v>Institute</v>
          </cell>
          <cell r="M6183">
            <v>11</v>
          </cell>
          <cell r="N6183" t="str">
            <v>CARN-4</v>
          </cell>
          <cell r="O6183" t="str">
            <v/>
          </cell>
          <cell r="P6183" t="str">
            <v/>
          </cell>
          <cell r="Q6183">
            <v>2</v>
          </cell>
          <cell r="R6183" t="str">
            <v>Année Philologique</v>
          </cell>
          <cell r="S6183" t="str">
            <v/>
          </cell>
        </row>
        <row r="6184">
          <cell r="E6184">
            <v>6443</v>
          </cell>
          <cell r="F6184" t="str">
            <v>Logins</v>
          </cell>
          <cell r="G6184" t="str">
            <v>201904</v>
          </cell>
          <cell r="H6184" t="str">
            <v>Agnes Scott College</v>
          </cell>
          <cell r="I6184" t="str">
            <v>Decatur</v>
          </cell>
          <cell r="J6184" t="str">
            <v>USA</v>
          </cell>
          <cell r="K6184">
            <v>2</v>
          </cell>
          <cell r="L6184" t="str">
            <v>Institute</v>
          </cell>
          <cell r="M6184">
            <v>11</v>
          </cell>
          <cell r="N6184" t="str">
            <v>CARN-4</v>
          </cell>
          <cell r="O6184" t="str">
            <v/>
          </cell>
          <cell r="P6184" t="str">
            <v/>
          </cell>
          <cell r="Q6184">
            <v>2</v>
          </cell>
          <cell r="R6184" t="str">
            <v>Année Philologique</v>
          </cell>
          <cell r="S6184" t="str">
            <v/>
          </cell>
        </row>
        <row r="6185">
          <cell r="E6185">
            <v>6443</v>
          </cell>
          <cell r="F6185" t="str">
            <v>Logins</v>
          </cell>
          <cell r="G6185" t="str">
            <v>201905</v>
          </cell>
          <cell r="H6185" t="str">
            <v>Agnes Scott College</v>
          </cell>
          <cell r="I6185" t="str">
            <v>Decatur</v>
          </cell>
          <cell r="J6185" t="str">
            <v>USA</v>
          </cell>
          <cell r="K6185">
            <v>2</v>
          </cell>
          <cell r="L6185" t="str">
            <v>Institute</v>
          </cell>
          <cell r="M6185">
            <v>11</v>
          </cell>
          <cell r="N6185" t="str">
            <v>CARN-4</v>
          </cell>
          <cell r="O6185" t="str">
            <v/>
          </cell>
          <cell r="P6185" t="str">
            <v/>
          </cell>
          <cell r="Q6185">
            <v>2</v>
          </cell>
          <cell r="R6185" t="str">
            <v>Année Philologique</v>
          </cell>
          <cell r="S6185" t="str">
            <v/>
          </cell>
        </row>
        <row r="6186">
          <cell r="E6186">
            <v>6443</v>
          </cell>
          <cell r="F6186" t="str">
            <v>Logins</v>
          </cell>
          <cell r="G6186" t="str">
            <v>201907</v>
          </cell>
          <cell r="H6186" t="str">
            <v>Agnes Scott College</v>
          </cell>
          <cell r="I6186" t="str">
            <v>Decatur</v>
          </cell>
          <cell r="J6186" t="str">
            <v>USA</v>
          </cell>
          <cell r="K6186">
            <v>2</v>
          </cell>
          <cell r="L6186" t="str">
            <v>Institute</v>
          </cell>
          <cell r="M6186">
            <v>11</v>
          </cell>
          <cell r="N6186" t="str">
            <v>CARN-4</v>
          </cell>
          <cell r="O6186" t="str">
            <v/>
          </cell>
          <cell r="P6186" t="str">
            <v/>
          </cell>
          <cell r="Q6186">
            <v>2</v>
          </cell>
          <cell r="R6186" t="str">
            <v>Année Philologique</v>
          </cell>
          <cell r="S6186" t="str">
            <v/>
          </cell>
        </row>
        <row r="6187">
          <cell r="E6187">
            <v>6443</v>
          </cell>
          <cell r="F6187" t="str">
            <v>Logins</v>
          </cell>
          <cell r="G6187" t="str">
            <v>201908</v>
          </cell>
          <cell r="H6187" t="str">
            <v>Agnes Scott College</v>
          </cell>
          <cell r="I6187" t="str">
            <v>Decatur</v>
          </cell>
          <cell r="J6187" t="str">
            <v>USA</v>
          </cell>
          <cell r="K6187">
            <v>2</v>
          </cell>
          <cell r="L6187" t="str">
            <v>Institute</v>
          </cell>
          <cell r="M6187">
            <v>11</v>
          </cell>
          <cell r="N6187" t="str">
            <v>CARN-4</v>
          </cell>
          <cell r="O6187" t="str">
            <v/>
          </cell>
          <cell r="P6187" t="str">
            <v/>
          </cell>
          <cell r="Q6187">
            <v>2</v>
          </cell>
          <cell r="R6187" t="str">
            <v>Année Philologique</v>
          </cell>
          <cell r="S6187" t="str">
            <v/>
          </cell>
        </row>
        <row r="6188">
          <cell r="E6188">
            <v>6443</v>
          </cell>
          <cell r="F6188" t="str">
            <v>Logins</v>
          </cell>
          <cell r="G6188" t="str">
            <v>201909</v>
          </cell>
          <cell r="H6188" t="str">
            <v>Agnes Scott College</v>
          </cell>
          <cell r="I6188" t="str">
            <v>Decatur</v>
          </cell>
          <cell r="J6188" t="str">
            <v>USA</v>
          </cell>
          <cell r="K6188">
            <v>2</v>
          </cell>
          <cell r="L6188" t="str">
            <v>Institute</v>
          </cell>
          <cell r="M6188">
            <v>11</v>
          </cell>
          <cell r="N6188" t="str">
            <v>CARN-4</v>
          </cell>
          <cell r="O6188" t="str">
            <v/>
          </cell>
          <cell r="P6188" t="str">
            <v/>
          </cell>
          <cell r="Q6188">
            <v>2</v>
          </cell>
          <cell r="R6188" t="str">
            <v>Année Philologique</v>
          </cell>
          <cell r="S6188" t="str">
            <v/>
          </cell>
        </row>
        <row r="6189">
          <cell r="E6189">
            <v>6443</v>
          </cell>
          <cell r="F6189" t="str">
            <v>Logins</v>
          </cell>
          <cell r="G6189" t="str">
            <v>201910</v>
          </cell>
          <cell r="H6189" t="str">
            <v>Agnes Scott College</v>
          </cell>
          <cell r="I6189" t="str">
            <v>Decatur</v>
          </cell>
          <cell r="J6189" t="str">
            <v>USA</v>
          </cell>
          <cell r="K6189">
            <v>2</v>
          </cell>
          <cell r="L6189" t="str">
            <v>Institute</v>
          </cell>
          <cell r="M6189">
            <v>11</v>
          </cell>
          <cell r="N6189" t="str">
            <v>CARN-4</v>
          </cell>
          <cell r="O6189" t="str">
            <v/>
          </cell>
          <cell r="P6189" t="str">
            <v/>
          </cell>
          <cell r="Q6189">
            <v>2</v>
          </cell>
          <cell r="R6189" t="str">
            <v>Année Philologique</v>
          </cell>
          <cell r="S6189" t="str">
            <v/>
          </cell>
        </row>
        <row r="6190">
          <cell r="E6190">
            <v>6443</v>
          </cell>
          <cell r="F6190" t="str">
            <v>Logins</v>
          </cell>
          <cell r="G6190" t="str">
            <v>201911</v>
          </cell>
          <cell r="H6190" t="str">
            <v>Agnes Scott College</v>
          </cell>
          <cell r="I6190" t="str">
            <v>Decatur</v>
          </cell>
          <cell r="J6190" t="str">
            <v>USA</v>
          </cell>
          <cell r="K6190">
            <v>2</v>
          </cell>
          <cell r="L6190" t="str">
            <v>Institute</v>
          </cell>
          <cell r="M6190">
            <v>11</v>
          </cell>
          <cell r="N6190" t="str">
            <v>CARN-4</v>
          </cell>
          <cell r="O6190" t="str">
            <v/>
          </cell>
          <cell r="P6190" t="str">
            <v/>
          </cell>
          <cell r="Q6190">
            <v>2</v>
          </cell>
          <cell r="R6190" t="str">
            <v>Année Philologique</v>
          </cell>
          <cell r="S6190" t="str">
            <v/>
          </cell>
        </row>
        <row r="6191">
          <cell r="E6191">
            <v>6443</v>
          </cell>
          <cell r="F6191" t="str">
            <v>Logins</v>
          </cell>
          <cell r="G6191" t="str">
            <v>201912</v>
          </cell>
          <cell r="H6191" t="str">
            <v>Agnes Scott College</v>
          </cell>
          <cell r="I6191" t="str">
            <v>Decatur</v>
          </cell>
          <cell r="J6191" t="str">
            <v>USA</v>
          </cell>
          <cell r="K6191">
            <v>2</v>
          </cell>
          <cell r="L6191" t="str">
            <v>Institute</v>
          </cell>
          <cell r="M6191">
            <v>11</v>
          </cell>
          <cell r="N6191" t="str">
            <v>CARN-4</v>
          </cell>
          <cell r="O6191" t="str">
            <v/>
          </cell>
          <cell r="P6191" t="str">
            <v/>
          </cell>
          <cell r="Q6191">
            <v>2</v>
          </cell>
          <cell r="R6191" t="str">
            <v>Année Philologique</v>
          </cell>
          <cell r="S6191" t="str">
            <v/>
          </cell>
        </row>
        <row r="6192">
          <cell r="E6192">
            <v>6444</v>
          </cell>
          <cell r="F6192" t="str">
            <v>Logins</v>
          </cell>
          <cell r="G6192" t="str">
            <v>201907</v>
          </cell>
          <cell r="H6192" t="str">
            <v>Michael B. Simmons</v>
          </cell>
          <cell r="I6192" t="str">
            <v>Montgomery</v>
          </cell>
          <cell r="J6192" t="str">
            <v>USA</v>
          </cell>
          <cell r="K6192">
            <v>4</v>
          </cell>
          <cell r="L6192" t="str">
            <v>Private</v>
          </cell>
          <cell r="M6192">
            <v>5</v>
          </cell>
          <cell r="N6192" t="str">
            <v>Individual</v>
          </cell>
          <cell r="O6192" t="str">
            <v/>
          </cell>
          <cell r="P6192" t="str">
            <v/>
          </cell>
          <cell r="Q6192">
            <v>1</v>
          </cell>
          <cell r="R6192" t="str">
            <v>Année Philologique</v>
          </cell>
          <cell r="S6192" t="str">
            <v/>
          </cell>
        </row>
        <row r="6193">
          <cell r="E6193">
            <v>6446</v>
          </cell>
          <cell r="F6193" t="str">
            <v>Logins</v>
          </cell>
          <cell r="G6193" t="str">
            <v>201901</v>
          </cell>
          <cell r="H6193" t="str">
            <v>CUNY Brooklyn College</v>
          </cell>
          <cell r="I6193" t="str">
            <v>Brooklyn</v>
          </cell>
          <cell r="J6193" t="str">
            <v>USA</v>
          </cell>
          <cell r="K6193">
            <v>2</v>
          </cell>
          <cell r="L6193" t="str">
            <v>Institute</v>
          </cell>
          <cell r="M6193">
            <v>9</v>
          </cell>
          <cell r="N6193" t="str">
            <v>CARN-2</v>
          </cell>
          <cell r="O6193" t="str">
            <v/>
          </cell>
          <cell r="P6193" t="str">
            <v/>
          </cell>
          <cell r="Q6193">
            <v>3</v>
          </cell>
          <cell r="R6193" t="str">
            <v>Année Philologique</v>
          </cell>
          <cell r="S6193" t="str">
            <v/>
          </cell>
        </row>
        <row r="6194">
          <cell r="E6194">
            <v>6446</v>
          </cell>
          <cell r="F6194" t="str">
            <v>Logins</v>
          </cell>
          <cell r="G6194" t="str">
            <v>201902</v>
          </cell>
          <cell r="H6194" t="str">
            <v>CUNY Brooklyn College</v>
          </cell>
          <cell r="I6194" t="str">
            <v>Brooklyn</v>
          </cell>
          <cell r="J6194" t="str">
            <v>USA</v>
          </cell>
          <cell r="K6194">
            <v>2</v>
          </cell>
          <cell r="L6194" t="str">
            <v>Institute</v>
          </cell>
          <cell r="M6194">
            <v>9</v>
          </cell>
          <cell r="N6194" t="str">
            <v>CARN-2</v>
          </cell>
          <cell r="O6194" t="str">
            <v/>
          </cell>
          <cell r="P6194" t="str">
            <v/>
          </cell>
          <cell r="Q6194">
            <v>3</v>
          </cell>
          <cell r="R6194" t="str">
            <v>Année Philologique</v>
          </cell>
          <cell r="S6194" t="str">
            <v/>
          </cell>
        </row>
        <row r="6195">
          <cell r="E6195">
            <v>6446</v>
          </cell>
          <cell r="F6195" t="str">
            <v>Logins</v>
          </cell>
          <cell r="G6195" t="str">
            <v>201903</v>
          </cell>
          <cell r="H6195" t="str">
            <v>CUNY Brooklyn College</v>
          </cell>
          <cell r="I6195" t="str">
            <v>Brooklyn</v>
          </cell>
          <cell r="J6195" t="str">
            <v>USA</v>
          </cell>
          <cell r="K6195">
            <v>2</v>
          </cell>
          <cell r="L6195" t="str">
            <v>Institute</v>
          </cell>
          <cell r="M6195">
            <v>9</v>
          </cell>
          <cell r="N6195" t="str">
            <v>CARN-2</v>
          </cell>
          <cell r="O6195" t="str">
            <v/>
          </cell>
          <cell r="P6195" t="str">
            <v/>
          </cell>
          <cell r="Q6195">
            <v>3</v>
          </cell>
          <cell r="R6195" t="str">
            <v>Année Philologique</v>
          </cell>
          <cell r="S6195" t="str">
            <v/>
          </cell>
        </row>
        <row r="6196">
          <cell r="E6196">
            <v>6446</v>
          </cell>
          <cell r="F6196" t="str">
            <v>Logins</v>
          </cell>
          <cell r="G6196" t="str">
            <v>201904</v>
          </cell>
          <cell r="H6196" t="str">
            <v>CUNY Brooklyn College</v>
          </cell>
          <cell r="I6196" t="str">
            <v>Brooklyn</v>
          </cell>
          <cell r="J6196" t="str">
            <v>USA</v>
          </cell>
          <cell r="K6196">
            <v>2</v>
          </cell>
          <cell r="L6196" t="str">
            <v>Institute</v>
          </cell>
          <cell r="M6196">
            <v>9</v>
          </cell>
          <cell r="N6196" t="str">
            <v>CARN-2</v>
          </cell>
          <cell r="O6196" t="str">
            <v/>
          </cell>
          <cell r="P6196" t="str">
            <v/>
          </cell>
          <cell r="Q6196">
            <v>3</v>
          </cell>
          <cell r="R6196" t="str">
            <v>Année Philologique</v>
          </cell>
          <cell r="S6196" t="str">
            <v/>
          </cell>
        </row>
        <row r="6197">
          <cell r="E6197">
            <v>6446</v>
          </cell>
          <cell r="F6197" t="str">
            <v>Logins</v>
          </cell>
          <cell r="G6197" t="str">
            <v>201905</v>
          </cell>
          <cell r="H6197" t="str">
            <v>CUNY Brooklyn College</v>
          </cell>
          <cell r="I6197" t="str">
            <v>Brooklyn</v>
          </cell>
          <cell r="J6197" t="str">
            <v>USA</v>
          </cell>
          <cell r="K6197">
            <v>2</v>
          </cell>
          <cell r="L6197" t="str">
            <v>Institute</v>
          </cell>
          <cell r="M6197">
            <v>9</v>
          </cell>
          <cell r="N6197" t="str">
            <v>CARN-2</v>
          </cell>
          <cell r="O6197" t="str">
            <v/>
          </cell>
          <cell r="P6197" t="str">
            <v/>
          </cell>
          <cell r="Q6197">
            <v>3</v>
          </cell>
          <cell r="R6197" t="str">
            <v>Année Philologique</v>
          </cell>
          <cell r="S6197" t="str">
            <v/>
          </cell>
        </row>
        <row r="6198">
          <cell r="E6198">
            <v>6446</v>
          </cell>
          <cell r="F6198" t="str">
            <v>Logins</v>
          </cell>
          <cell r="G6198" t="str">
            <v>201906</v>
          </cell>
          <cell r="H6198" t="str">
            <v>CUNY Brooklyn College</v>
          </cell>
          <cell r="I6198" t="str">
            <v>Brooklyn</v>
          </cell>
          <cell r="J6198" t="str">
            <v>USA</v>
          </cell>
          <cell r="K6198">
            <v>2</v>
          </cell>
          <cell r="L6198" t="str">
            <v>Institute</v>
          </cell>
          <cell r="M6198">
            <v>9</v>
          </cell>
          <cell r="N6198" t="str">
            <v>CARN-2</v>
          </cell>
          <cell r="O6198" t="str">
            <v/>
          </cell>
          <cell r="P6198" t="str">
            <v/>
          </cell>
          <cell r="Q6198">
            <v>3</v>
          </cell>
          <cell r="R6198" t="str">
            <v>Année Philologique</v>
          </cell>
          <cell r="S6198" t="str">
            <v/>
          </cell>
        </row>
        <row r="6199">
          <cell r="E6199">
            <v>6446</v>
          </cell>
          <cell r="F6199" t="str">
            <v>Logins</v>
          </cell>
          <cell r="G6199" t="str">
            <v>201907</v>
          </cell>
          <cell r="H6199" t="str">
            <v>CUNY Brooklyn College</v>
          </cell>
          <cell r="I6199" t="str">
            <v>Brooklyn</v>
          </cell>
          <cell r="J6199" t="str">
            <v>USA</v>
          </cell>
          <cell r="K6199">
            <v>2</v>
          </cell>
          <cell r="L6199" t="str">
            <v>Institute</v>
          </cell>
          <cell r="M6199">
            <v>9</v>
          </cell>
          <cell r="N6199" t="str">
            <v>CARN-2</v>
          </cell>
          <cell r="O6199" t="str">
            <v/>
          </cell>
          <cell r="P6199" t="str">
            <v/>
          </cell>
          <cell r="Q6199">
            <v>3</v>
          </cell>
          <cell r="R6199" t="str">
            <v>Année Philologique</v>
          </cell>
          <cell r="S6199" t="str">
            <v/>
          </cell>
        </row>
        <row r="6200">
          <cell r="E6200">
            <v>6446</v>
          </cell>
          <cell r="F6200" t="str">
            <v>Logins</v>
          </cell>
          <cell r="G6200" t="str">
            <v>201908</v>
          </cell>
          <cell r="H6200" t="str">
            <v>CUNY Brooklyn College</v>
          </cell>
          <cell r="I6200" t="str">
            <v>Brooklyn</v>
          </cell>
          <cell r="J6200" t="str">
            <v>USA</v>
          </cell>
          <cell r="K6200">
            <v>2</v>
          </cell>
          <cell r="L6200" t="str">
            <v>Institute</v>
          </cell>
          <cell r="M6200">
            <v>9</v>
          </cell>
          <cell r="N6200" t="str">
            <v>CARN-2</v>
          </cell>
          <cell r="O6200" t="str">
            <v/>
          </cell>
          <cell r="P6200" t="str">
            <v/>
          </cell>
          <cell r="Q6200">
            <v>3</v>
          </cell>
          <cell r="R6200" t="str">
            <v>Année Philologique</v>
          </cell>
          <cell r="S6200" t="str">
            <v/>
          </cell>
        </row>
        <row r="6201">
          <cell r="E6201">
            <v>6446</v>
          </cell>
          <cell r="F6201" t="str">
            <v>Logins</v>
          </cell>
          <cell r="G6201" t="str">
            <v>201909</v>
          </cell>
          <cell r="H6201" t="str">
            <v>CUNY Brooklyn College</v>
          </cell>
          <cell r="I6201" t="str">
            <v>Brooklyn</v>
          </cell>
          <cell r="J6201" t="str">
            <v>USA</v>
          </cell>
          <cell r="K6201">
            <v>2</v>
          </cell>
          <cell r="L6201" t="str">
            <v>Institute</v>
          </cell>
          <cell r="M6201">
            <v>9</v>
          </cell>
          <cell r="N6201" t="str">
            <v>CARN-2</v>
          </cell>
          <cell r="O6201" t="str">
            <v/>
          </cell>
          <cell r="P6201" t="str">
            <v/>
          </cell>
          <cell r="Q6201">
            <v>3</v>
          </cell>
          <cell r="R6201" t="str">
            <v>Année Philologique</v>
          </cell>
          <cell r="S6201" t="str">
            <v/>
          </cell>
        </row>
        <row r="6202">
          <cell r="E6202">
            <v>6446</v>
          </cell>
          <cell r="F6202" t="str">
            <v>Logins</v>
          </cell>
          <cell r="G6202" t="str">
            <v>201910</v>
          </cell>
          <cell r="H6202" t="str">
            <v>CUNY Brooklyn College</v>
          </cell>
          <cell r="I6202" t="str">
            <v>Brooklyn</v>
          </cell>
          <cell r="J6202" t="str">
            <v>USA</v>
          </cell>
          <cell r="K6202">
            <v>2</v>
          </cell>
          <cell r="L6202" t="str">
            <v>Institute</v>
          </cell>
          <cell r="M6202">
            <v>9</v>
          </cell>
          <cell r="N6202" t="str">
            <v>CARN-2</v>
          </cell>
          <cell r="O6202" t="str">
            <v/>
          </cell>
          <cell r="P6202" t="str">
            <v/>
          </cell>
          <cell r="Q6202">
            <v>3</v>
          </cell>
          <cell r="R6202" t="str">
            <v>Année Philologique</v>
          </cell>
          <cell r="S6202" t="str">
            <v/>
          </cell>
        </row>
        <row r="6203">
          <cell r="E6203">
            <v>6446</v>
          </cell>
          <cell r="F6203" t="str">
            <v>Logins</v>
          </cell>
          <cell r="G6203" t="str">
            <v>201911</v>
          </cell>
          <cell r="H6203" t="str">
            <v>CUNY Brooklyn College</v>
          </cell>
          <cell r="I6203" t="str">
            <v>Brooklyn</v>
          </cell>
          <cell r="J6203" t="str">
            <v>USA</v>
          </cell>
          <cell r="K6203">
            <v>2</v>
          </cell>
          <cell r="L6203" t="str">
            <v>Institute</v>
          </cell>
          <cell r="M6203">
            <v>9</v>
          </cell>
          <cell r="N6203" t="str">
            <v>CARN-2</v>
          </cell>
          <cell r="O6203" t="str">
            <v/>
          </cell>
          <cell r="P6203" t="str">
            <v/>
          </cell>
          <cell r="Q6203">
            <v>3</v>
          </cell>
          <cell r="R6203" t="str">
            <v>Année Philologique</v>
          </cell>
          <cell r="S6203" t="str">
            <v/>
          </cell>
        </row>
        <row r="6204">
          <cell r="E6204">
            <v>6446</v>
          </cell>
          <cell r="F6204" t="str">
            <v>Logins</v>
          </cell>
          <cell r="G6204" t="str">
            <v>201912</v>
          </cell>
          <cell r="H6204" t="str">
            <v>CUNY Brooklyn College</v>
          </cell>
          <cell r="I6204" t="str">
            <v>Brooklyn</v>
          </cell>
          <cell r="J6204" t="str">
            <v>USA</v>
          </cell>
          <cell r="K6204">
            <v>2</v>
          </cell>
          <cell r="L6204" t="str">
            <v>Institute</v>
          </cell>
          <cell r="M6204">
            <v>9</v>
          </cell>
          <cell r="N6204" t="str">
            <v>CARN-2</v>
          </cell>
          <cell r="O6204" t="str">
            <v/>
          </cell>
          <cell r="P6204" t="str">
            <v/>
          </cell>
          <cell r="Q6204">
            <v>3</v>
          </cell>
          <cell r="R6204" t="str">
            <v>Année Philologique</v>
          </cell>
          <cell r="S6204" t="str">
            <v/>
          </cell>
        </row>
        <row r="6205">
          <cell r="E6205">
            <v>6448</v>
          </cell>
          <cell r="F6205" t="str">
            <v>Logins</v>
          </cell>
          <cell r="G6205" t="str">
            <v>201902</v>
          </cell>
          <cell r="H6205" t="str">
            <v>Yves Roman</v>
          </cell>
          <cell r="I6205" t="str">
            <v>Montpellier</v>
          </cell>
          <cell r="J6205" t="str">
            <v>France</v>
          </cell>
          <cell r="K6205">
            <v>4</v>
          </cell>
          <cell r="L6205" t="str">
            <v>Private</v>
          </cell>
          <cell r="M6205">
            <v>5</v>
          </cell>
          <cell r="N6205" t="str">
            <v>Individual</v>
          </cell>
          <cell r="O6205" t="str">
            <v/>
          </cell>
          <cell r="P6205" t="str">
            <v/>
          </cell>
          <cell r="Q6205">
            <v>1</v>
          </cell>
          <cell r="R6205" t="str">
            <v>Année Philologique</v>
          </cell>
          <cell r="S6205" t="str">
            <v/>
          </cell>
        </row>
        <row r="6206">
          <cell r="E6206">
            <v>6448</v>
          </cell>
          <cell r="F6206" t="str">
            <v>Logins</v>
          </cell>
          <cell r="G6206" t="str">
            <v>201904</v>
          </cell>
          <cell r="H6206" t="str">
            <v>Yves Roman</v>
          </cell>
          <cell r="I6206" t="str">
            <v>Montpellier</v>
          </cell>
          <cell r="J6206" t="str">
            <v>France</v>
          </cell>
          <cell r="K6206">
            <v>4</v>
          </cell>
          <cell r="L6206" t="str">
            <v>Private</v>
          </cell>
          <cell r="M6206">
            <v>5</v>
          </cell>
          <cell r="N6206" t="str">
            <v>Individual</v>
          </cell>
          <cell r="O6206" t="str">
            <v/>
          </cell>
          <cell r="P6206" t="str">
            <v/>
          </cell>
          <cell r="Q6206">
            <v>1</v>
          </cell>
          <cell r="R6206" t="str">
            <v>Année Philologique</v>
          </cell>
          <cell r="S6206" t="str">
            <v/>
          </cell>
        </row>
        <row r="6207">
          <cell r="E6207">
            <v>6448</v>
          </cell>
          <cell r="F6207" t="str">
            <v>Logins</v>
          </cell>
          <cell r="G6207" t="str">
            <v>201905</v>
          </cell>
          <cell r="H6207" t="str">
            <v>Yves Roman</v>
          </cell>
          <cell r="I6207" t="str">
            <v>Montpellier</v>
          </cell>
          <cell r="J6207" t="str">
            <v>France</v>
          </cell>
          <cell r="K6207">
            <v>4</v>
          </cell>
          <cell r="L6207" t="str">
            <v>Private</v>
          </cell>
          <cell r="M6207">
            <v>5</v>
          </cell>
          <cell r="N6207" t="str">
            <v>Individual</v>
          </cell>
          <cell r="O6207" t="str">
            <v/>
          </cell>
          <cell r="P6207" t="str">
            <v/>
          </cell>
          <cell r="Q6207">
            <v>1</v>
          </cell>
          <cell r="R6207" t="str">
            <v>Année Philologique</v>
          </cell>
          <cell r="S6207" t="str">
            <v/>
          </cell>
        </row>
        <row r="6208">
          <cell r="E6208">
            <v>6448</v>
          </cell>
          <cell r="F6208" t="str">
            <v>Logins</v>
          </cell>
          <cell r="G6208" t="str">
            <v>201906</v>
          </cell>
          <cell r="H6208" t="str">
            <v>Yves Roman</v>
          </cell>
          <cell r="I6208" t="str">
            <v>Montpellier</v>
          </cell>
          <cell r="J6208" t="str">
            <v>France</v>
          </cell>
          <cell r="K6208">
            <v>4</v>
          </cell>
          <cell r="L6208" t="str">
            <v>Private</v>
          </cell>
          <cell r="M6208">
            <v>5</v>
          </cell>
          <cell r="N6208" t="str">
            <v>Individual</v>
          </cell>
          <cell r="O6208" t="str">
            <v/>
          </cell>
          <cell r="P6208" t="str">
            <v/>
          </cell>
          <cell r="Q6208">
            <v>1</v>
          </cell>
          <cell r="R6208" t="str">
            <v>Année Philologique</v>
          </cell>
          <cell r="S6208" t="str">
            <v/>
          </cell>
        </row>
        <row r="6209">
          <cell r="E6209">
            <v>6448</v>
          </cell>
          <cell r="F6209" t="str">
            <v>Logins</v>
          </cell>
          <cell r="G6209" t="str">
            <v>201907</v>
          </cell>
          <cell r="H6209" t="str">
            <v>Yves Roman</v>
          </cell>
          <cell r="I6209" t="str">
            <v>Montpellier</v>
          </cell>
          <cell r="J6209" t="str">
            <v>France</v>
          </cell>
          <cell r="K6209">
            <v>4</v>
          </cell>
          <cell r="L6209" t="str">
            <v>Private</v>
          </cell>
          <cell r="M6209">
            <v>5</v>
          </cell>
          <cell r="N6209" t="str">
            <v>Individual</v>
          </cell>
          <cell r="O6209" t="str">
            <v/>
          </cell>
          <cell r="P6209" t="str">
            <v/>
          </cell>
          <cell r="Q6209">
            <v>1</v>
          </cell>
          <cell r="R6209" t="str">
            <v>Année Philologique</v>
          </cell>
          <cell r="S6209" t="str">
            <v/>
          </cell>
        </row>
        <row r="6210">
          <cell r="E6210">
            <v>6448</v>
          </cell>
          <cell r="F6210" t="str">
            <v>Logins</v>
          </cell>
          <cell r="G6210" t="str">
            <v>201912</v>
          </cell>
          <cell r="H6210" t="str">
            <v>Yves Roman</v>
          </cell>
          <cell r="I6210" t="str">
            <v>Montpellier</v>
          </cell>
          <cell r="J6210" t="str">
            <v>France</v>
          </cell>
          <cell r="K6210">
            <v>4</v>
          </cell>
          <cell r="L6210" t="str">
            <v>Private</v>
          </cell>
          <cell r="M6210">
            <v>5</v>
          </cell>
          <cell r="N6210" t="str">
            <v>Individual</v>
          </cell>
          <cell r="O6210" t="str">
            <v/>
          </cell>
          <cell r="P6210" t="str">
            <v/>
          </cell>
          <cell r="Q6210">
            <v>1</v>
          </cell>
          <cell r="R6210" t="str">
            <v>Année Philologique</v>
          </cell>
          <cell r="S6210" t="str">
            <v/>
          </cell>
        </row>
        <row r="6211">
          <cell r="E6211">
            <v>6449</v>
          </cell>
          <cell r="F6211" t="str">
            <v>Logins</v>
          </cell>
          <cell r="G6211" t="str">
            <v>201912</v>
          </cell>
          <cell r="H6211" t="str">
            <v>Virgilio Costa</v>
          </cell>
          <cell r="I6211" t="str">
            <v>Macerata</v>
          </cell>
          <cell r="J6211" t="str">
            <v>Italy</v>
          </cell>
          <cell r="K6211">
            <v>4</v>
          </cell>
          <cell r="L6211" t="str">
            <v>Private</v>
          </cell>
          <cell r="M6211">
            <v>5</v>
          </cell>
          <cell r="N6211" t="str">
            <v>Individual</v>
          </cell>
          <cell r="O6211" t="str">
            <v/>
          </cell>
          <cell r="P6211" t="str">
            <v/>
          </cell>
          <cell r="Q6211">
            <v>1</v>
          </cell>
          <cell r="R6211" t="str">
            <v>Année Philologique</v>
          </cell>
          <cell r="S6211" t="str">
            <v/>
          </cell>
        </row>
        <row r="6212">
          <cell r="E6212">
            <v>6450</v>
          </cell>
          <cell r="F6212" t="str">
            <v>Logins</v>
          </cell>
          <cell r="G6212" t="str">
            <v>201901</v>
          </cell>
          <cell r="H6212" t="str">
            <v>Arnaud Lorent</v>
          </cell>
          <cell r="I6212" t="str">
            <v>Orléans</v>
          </cell>
          <cell r="J6212" t="str">
            <v>France</v>
          </cell>
          <cell r="K6212">
            <v>4</v>
          </cell>
          <cell r="L6212" t="str">
            <v>Private</v>
          </cell>
          <cell r="M6212">
            <v>5</v>
          </cell>
          <cell r="N6212" t="str">
            <v>Individual</v>
          </cell>
          <cell r="O6212" t="str">
            <v/>
          </cell>
          <cell r="P6212" t="str">
            <v/>
          </cell>
          <cell r="Q6212">
            <v>1</v>
          </cell>
          <cell r="R6212" t="str">
            <v>Année Philologique</v>
          </cell>
          <cell r="S6212" t="str">
            <v/>
          </cell>
        </row>
        <row r="6213">
          <cell r="E6213">
            <v>6450</v>
          </cell>
          <cell r="F6213" t="str">
            <v>Logins</v>
          </cell>
          <cell r="G6213" t="str">
            <v>201902</v>
          </cell>
          <cell r="H6213" t="str">
            <v>Arnaud Lorent</v>
          </cell>
          <cell r="I6213" t="str">
            <v>Orléans</v>
          </cell>
          <cell r="J6213" t="str">
            <v>France</v>
          </cell>
          <cell r="K6213">
            <v>4</v>
          </cell>
          <cell r="L6213" t="str">
            <v>Private</v>
          </cell>
          <cell r="M6213">
            <v>5</v>
          </cell>
          <cell r="N6213" t="str">
            <v>Individual</v>
          </cell>
          <cell r="O6213" t="str">
            <v/>
          </cell>
          <cell r="P6213" t="str">
            <v/>
          </cell>
          <cell r="Q6213">
            <v>1</v>
          </cell>
          <cell r="R6213" t="str">
            <v>Année Philologique</v>
          </cell>
          <cell r="S6213" t="str">
            <v/>
          </cell>
        </row>
        <row r="6214">
          <cell r="E6214">
            <v>6450</v>
          </cell>
          <cell r="F6214" t="str">
            <v>Logins</v>
          </cell>
          <cell r="G6214" t="str">
            <v>201903</v>
          </cell>
          <cell r="H6214" t="str">
            <v>Arnaud Lorent</v>
          </cell>
          <cell r="I6214" t="str">
            <v>Orléans</v>
          </cell>
          <cell r="J6214" t="str">
            <v>France</v>
          </cell>
          <cell r="K6214">
            <v>4</v>
          </cell>
          <cell r="L6214" t="str">
            <v>Private</v>
          </cell>
          <cell r="M6214">
            <v>5</v>
          </cell>
          <cell r="N6214" t="str">
            <v>Individual</v>
          </cell>
          <cell r="O6214" t="str">
            <v/>
          </cell>
          <cell r="P6214" t="str">
            <v/>
          </cell>
          <cell r="Q6214">
            <v>1</v>
          </cell>
          <cell r="R6214" t="str">
            <v>Année Philologique</v>
          </cell>
          <cell r="S6214" t="str">
            <v/>
          </cell>
        </row>
        <row r="6215">
          <cell r="E6215">
            <v>6450</v>
          </cell>
          <cell r="F6215" t="str">
            <v>Logins</v>
          </cell>
          <cell r="G6215" t="str">
            <v>201904</v>
          </cell>
          <cell r="H6215" t="str">
            <v>Arnaud Lorent</v>
          </cell>
          <cell r="I6215" t="str">
            <v>Orléans</v>
          </cell>
          <cell r="J6215" t="str">
            <v>France</v>
          </cell>
          <cell r="K6215">
            <v>4</v>
          </cell>
          <cell r="L6215" t="str">
            <v>Private</v>
          </cell>
          <cell r="M6215">
            <v>5</v>
          </cell>
          <cell r="N6215" t="str">
            <v>Individual</v>
          </cell>
          <cell r="O6215" t="str">
            <v/>
          </cell>
          <cell r="P6215" t="str">
            <v/>
          </cell>
          <cell r="Q6215">
            <v>1</v>
          </cell>
          <cell r="R6215" t="str">
            <v>Année Philologique</v>
          </cell>
          <cell r="S6215" t="str">
            <v/>
          </cell>
        </row>
        <row r="6216">
          <cell r="E6216">
            <v>6450</v>
          </cell>
          <cell r="F6216" t="str">
            <v>Logins</v>
          </cell>
          <cell r="G6216" t="str">
            <v>201905</v>
          </cell>
          <cell r="H6216" t="str">
            <v>Arnaud Lorent</v>
          </cell>
          <cell r="I6216" t="str">
            <v>Orléans</v>
          </cell>
          <cell r="J6216" t="str">
            <v>France</v>
          </cell>
          <cell r="K6216">
            <v>4</v>
          </cell>
          <cell r="L6216" t="str">
            <v>Private</v>
          </cell>
          <cell r="M6216">
            <v>5</v>
          </cell>
          <cell r="N6216" t="str">
            <v>Individual</v>
          </cell>
          <cell r="O6216" t="str">
            <v/>
          </cell>
          <cell r="P6216" t="str">
            <v/>
          </cell>
          <cell r="Q6216">
            <v>1</v>
          </cell>
          <cell r="R6216" t="str">
            <v>Année Philologique</v>
          </cell>
          <cell r="S6216" t="str">
            <v/>
          </cell>
        </row>
        <row r="6217">
          <cell r="E6217">
            <v>6450</v>
          </cell>
          <cell r="F6217" t="str">
            <v>Logins</v>
          </cell>
          <cell r="G6217" t="str">
            <v>201906</v>
          </cell>
          <cell r="H6217" t="str">
            <v>Arnaud Lorent</v>
          </cell>
          <cell r="I6217" t="str">
            <v>Orléans</v>
          </cell>
          <cell r="J6217" t="str">
            <v>France</v>
          </cell>
          <cell r="K6217">
            <v>4</v>
          </cell>
          <cell r="L6217" t="str">
            <v>Private</v>
          </cell>
          <cell r="M6217">
            <v>5</v>
          </cell>
          <cell r="N6217" t="str">
            <v>Individual</v>
          </cell>
          <cell r="O6217" t="str">
            <v/>
          </cell>
          <cell r="P6217" t="str">
            <v/>
          </cell>
          <cell r="Q6217">
            <v>1</v>
          </cell>
          <cell r="R6217" t="str">
            <v>Année Philologique</v>
          </cell>
          <cell r="S6217" t="str">
            <v/>
          </cell>
        </row>
        <row r="6218">
          <cell r="E6218">
            <v>6450</v>
          </cell>
          <cell r="F6218" t="str">
            <v>Logins</v>
          </cell>
          <cell r="G6218" t="str">
            <v>201907</v>
          </cell>
          <cell r="H6218" t="str">
            <v>Arnaud Lorent</v>
          </cell>
          <cell r="I6218" t="str">
            <v>Orléans</v>
          </cell>
          <cell r="J6218" t="str">
            <v>France</v>
          </cell>
          <cell r="K6218">
            <v>4</v>
          </cell>
          <cell r="L6218" t="str">
            <v>Private</v>
          </cell>
          <cell r="M6218">
            <v>5</v>
          </cell>
          <cell r="N6218" t="str">
            <v>Individual</v>
          </cell>
          <cell r="O6218" t="str">
            <v/>
          </cell>
          <cell r="P6218" t="str">
            <v/>
          </cell>
          <cell r="Q6218">
            <v>1</v>
          </cell>
          <cell r="R6218" t="str">
            <v>Année Philologique</v>
          </cell>
          <cell r="S6218" t="str">
            <v/>
          </cell>
        </row>
        <row r="6219">
          <cell r="E6219">
            <v>6450</v>
          </cell>
          <cell r="F6219" t="str">
            <v>Logins</v>
          </cell>
          <cell r="G6219" t="str">
            <v>201908</v>
          </cell>
          <cell r="H6219" t="str">
            <v>Arnaud Lorent</v>
          </cell>
          <cell r="I6219" t="str">
            <v>Orléans</v>
          </cell>
          <cell r="J6219" t="str">
            <v>France</v>
          </cell>
          <cell r="K6219">
            <v>4</v>
          </cell>
          <cell r="L6219" t="str">
            <v>Private</v>
          </cell>
          <cell r="M6219">
            <v>5</v>
          </cell>
          <cell r="N6219" t="str">
            <v>Individual</v>
          </cell>
          <cell r="O6219" t="str">
            <v/>
          </cell>
          <cell r="P6219" t="str">
            <v/>
          </cell>
          <cell r="Q6219">
            <v>1</v>
          </cell>
          <cell r="R6219" t="str">
            <v>Année Philologique</v>
          </cell>
          <cell r="S6219" t="str">
            <v/>
          </cell>
        </row>
        <row r="6220">
          <cell r="E6220">
            <v>6450</v>
          </cell>
          <cell r="F6220" t="str">
            <v>Logins</v>
          </cell>
          <cell r="G6220" t="str">
            <v>201909</v>
          </cell>
          <cell r="H6220" t="str">
            <v>Arnaud Lorent</v>
          </cell>
          <cell r="I6220" t="str">
            <v>Orléans</v>
          </cell>
          <cell r="J6220" t="str">
            <v>France</v>
          </cell>
          <cell r="K6220">
            <v>4</v>
          </cell>
          <cell r="L6220" t="str">
            <v>Private</v>
          </cell>
          <cell r="M6220">
            <v>5</v>
          </cell>
          <cell r="N6220" t="str">
            <v>Individual</v>
          </cell>
          <cell r="O6220" t="str">
            <v/>
          </cell>
          <cell r="P6220" t="str">
            <v/>
          </cell>
          <cell r="Q6220">
            <v>1</v>
          </cell>
          <cell r="R6220" t="str">
            <v>Année Philologique</v>
          </cell>
          <cell r="S6220" t="str">
            <v/>
          </cell>
        </row>
        <row r="6221">
          <cell r="E6221">
            <v>6450</v>
          </cell>
          <cell r="F6221" t="str">
            <v>Logins</v>
          </cell>
          <cell r="G6221" t="str">
            <v>201910</v>
          </cell>
          <cell r="H6221" t="str">
            <v>Arnaud Lorent</v>
          </cell>
          <cell r="I6221" t="str">
            <v>Orléans</v>
          </cell>
          <cell r="J6221" t="str">
            <v>France</v>
          </cell>
          <cell r="K6221">
            <v>4</v>
          </cell>
          <cell r="L6221" t="str">
            <v>Private</v>
          </cell>
          <cell r="M6221">
            <v>5</v>
          </cell>
          <cell r="N6221" t="str">
            <v>Individual</v>
          </cell>
          <cell r="O6221" t="str">
            <v/>
          </cell>
          <cell r="P6221" t="str">
            <v/>
          </cell>
          <cell r="Q6221">
            <v>1</v>
          </cell>
          <cell r="R6221" t="str">
            <v>Année Philologique</v>
          </cell>
          <cell r="S6221" t="str">
            <v/>
          </cell>
        </row>
        <row r="6222">
          <cell r="E6222">
            <v>6450</v>
          </cell>
          <cell r="F6222" t="str">
            <v>Logins</v>
          </cell>
          <cell r="G6222" t="str">
            <v>201911</v>
          </cell>
          <cell r="H6222" t="str">
            <v>Arnaud Lorent</v>
          </cell>
          <cell r="I6222" t="str">
            <v>Orléans</v>
          </cell>
          <cell r="J6222" t="str">
            <v>France</v>
          </cell>
          <cell r="K6222">
            <v>4</v>
          </cell>
          <cell r="L6222" t="str">
            <v>Private</v>
          </cell>
          <cell r="M6222">
            <v>5</v>
          </cell>
          <cell r="N6222" t="str">
            <v>Individual</v>
          </cell>
          <cell r="O6222" t="str">
            <v/>
          </cell>
          <cell r="P6222" t="str">
            <v/>
          </cell>
          <cell r="Q6222">
            <v>1</v>
          </cell>
          <cell r="R6222" t="str">
            <v>Année Philologique</v>
          </cell>
          <cell r="S6222" t="str">
            <v/>
          </cell>
        </row>
        <row r="6223">
          <cell r="E6223">
            <v>6450</v>
          </cell>
          <cell r="F6223" t="str">
            <v>Logins</v>
          </cell>
          <cell r="G6223" t="str">
            <v>201912</v>
          </cell>
          <cell r="H6223" t="str">
            <v>Arnaud Lorent</v>
          </cell>
          <cell r="I6223" t="str">
            <v>Orléans</v>
          </cell>
          <cell r="J6223" t="str">
            <v>France</v>
          </cell>
          <cell r="K6223">
            <v>4</v>
          </cell>
          <cell r="L6223" t="str">
            <v>Private</v>
          </cell>
          <cell r="M6223">
            <v>5</v>
          </cell>
          <cell r="N6223" t="str">
            <v>Individual</v>
          </cell>
          <cell r="O6223" t="str">
            <v/>
          </cell>
          <cell r="P6223" t="str">
            <v/>
          </cell>
          <cell r="Q6223">
            <v>1</v>
          </cell>
          <cell r="R6223" t="str">
            <v>Année Philologique</v>
          </cell>
          <cell r="S6223" t="str">
            <v/>
          </cell>
        </row>
        <row r="6224">
          <cell r="E6224">
            <v>6451</v>
          </cell>
          <cell r="F6224" t="str">
            <v>Logins</v>
          </cell>
          <cell r="G6224" t="str">
            <v>201901</v>
          </cell>
          <cell r="H6224" t="str">
            <v>Antonio Stramaglia</v>
          </cell>
          <cell r="I6224" t="str">
            <v>Bari</v>
          </cell>
          <cell r="J6224" t="str">
            <v>Italy</v>
          </cell>
          <cell r="K6224">
            <v>4</v>
          </cell>
          <cell r="L6224" t="str">
            <v>Private</v>
          </cell>
          <cell r="M6224">
            <v>5</v>
          </cell>
          <cell r="N6224" t="str">
            <v>Individual</v>
          </cell>
          <cell r="O6224" t="str">
            <v/>
          </cell>
          <cell r="P6224" t="str">
            <v/>
          </cell>
          <cell r="Q6224">
            <v>1</v>
          </cell>
          <cell r="R6224" t="str">
            <v>Année Philologique</v>
          </cell>
          <cell r="S6224" t="str">
            <v/>
          </cell>
        </row>
        <row r="6225">
          <cell r="E6225">
            <v>6451</v>
          </cell>
          <cell r="F6225" t="str">
            <v>Logins</v>
          </cell>
          <cell r="G6225" t="str">
            <v>201902</v>
          </cell>
          <cell r="H6225" t="str">
            <v>Antonio Stramaglia</v>
          </cell>
          <cell r="I6225" t="str">
            <v>Bari</v>
          </cell>
          <cell r="J6225" t="str">
            <v>Italy</v>
          </cell>
          <cell r="K6225">
            <v>4</v>
          </cell>
          <cell r="L6225" t="str">
            <v>Private</v>
          </cell>
          <cell r="M6225">
            <v>5</v>
          </cell>
          <cell r="N6225" t="str">
            <v>Individual</v>
          </cell>
          <cell r="O6225" t="str">
            <v/>
          </cell>
          <cell r="P6225" t="str">
            <v/>
          </cell>
          <cell r="Q6225">
            <v>1</v>
          </cell>
          <cell r="R6225" t="str">
            <v>Année Philologique</v>
          </cell>
          <cell r="S6225" t="str">
            <v/>
          </cell>
        </row>
        <row r="6226">
          <cell r="E6226">
            <v>6451</v>
          </cell>
          <cell r="F6226" t="str">
            <v>Logins</v>
          </cell>
          <cell r="G6226" t="str">
            <v>201903</v>
          </cell>
          <cell r="H6226" t="str">
            <v>Antonio Stramaglia</v>
          </cell>
          <cell r="I6226" t="str">
            <v>Bari</v>
          </cell>
          <cell r="J6226" t="str">
            <v>Italy</v>
          </cell>
          <cell r="K6226">
            <v>4</v>
          </cell>
          <cell r="L6226" t="str">
            <v>Private</v>
          </cell>
          <cell r="M6226">
            <v>5</v>
          </cell>
          <cell r="N6226" t="str">
            <v>Individual</v>
          </cell>
          <cell r="O6226" t="str">
            <v/>
          </cell>
          <cell r="P6226" t="str">
            <v/>
          </cell>
          <cell r="Q6226">
            <v>1</v>
          </cell>
          <cell r="R6226" t="str">
            <v>Année Philologique</v>
          </cell>
          <cell r="S6226" t="str">
            <v/>
          </cell>
        </row>
        <row r="6227">
          <cell r="E6227">
            <v>6451</v>
          </cell>
          <cell r="F6227" t="str">
            <v>Logins</v>
          </cell>
          <cell r="G6227" t="str">
            <v>201904</v>
          </cell>
          <cell r="H6227" t="str">
            <v>Antonio Stramaglia</v>
          </cell>
          <cell r="I6227" t="str">
            <v>Bari</v>
          </cell>
          <cell r="J6227" t="str">
            <v>Italy</v>
          </cell>
          <cell r="K6227">
            <v>4</v>
          </cell>
          <cell r="L6227" t="str">
            <v>Private</v>
          </cell>
          <cell r="M6227">
            <v>5</v>
          </cell>
          <cell r="N6227" t="str">
            <v>Individual</v>
          </cell>
          <cell r="O6227" t="str">
            <v/>
          </cell>
          <cell r="P6227" t="str">
            <v/>
          </cell>
          <cell r="Q6227">
            <v>1</v>
          </cell>
          <cell r="R6227" t="str">
            <v>Année Philologique</v>
          </cell>
          <cell r="S6227" t="str">
            <v/>
          </cell>
        </row>
        <row r="6228">
          <cell r="E6228">
            <v>6451</v>
          </cell>
          <cell r="F6228" t="str">
            <v>Logins</v>
          </cell>
          <cell r="G6228" t="str">
            <v>201905</v>
          </cell>
          <cell r="H6228" t="str">
            <v>Antonio Stramaglia</v>
          </cell>
          <cell r="I6228" t="str">
            <v>Bari</v>
          </cell>
          <cell r="J6228" t="str">
            <v>Italy</v>
          </cell>
          <cell r="K6228">
            <v>4</v>
          </cell>
          <cell r="L6228" t="str">
            <v>Private</v>
          </cell>
          <cell r="M6228">
            <v>5</v>
          </cell>
          <cell r="N6228" t="str">
            <v>Individual</v>
          </cell>
          <cell r="O6228" t="str">
            <v/>
          </cell>
          <cell r="P6228" t="str">
            <v/>
          </cell>
          <cell r="Q6228">
            <v>1</v>
          </cell>
          <cell r="R6228" t="str">
            <v>Année Philologique</v>
          </cell>
          <cell r="S6228" t="str">
            <v/>
          </cell>
        </row>
        <row r="6229">
          <cell r="E6229">
            <v>6451</v>
          </cell>
          <cell r="F6229" t="str">
            <v>Logins</v>
          </cell>
          <cell r="G6229" t="str">
            <v>201906</v>
          </cell>
          <cell r="H6229" t="str">
            <v>Antonio Stramaglia</v>
          </cell>
          <cell r="I6229" t="str">
            <v>Bari</v>
          </cell>
          <cell r="J6229" t="str">
            <v>Italy</v>
          </cell>
          <cell r="K6229">
            <v>4</v>
          </cell>
          <cell r="L6229" t="str">
            <v>Private</v>
          </cell>
          <cell r="M6229">
            <v>5</v>
          </cell>
          <cell r="N6229" t="str">
            <v>Individual</v>
          </cell>
          <cell r="O6229" t="str">
            <v/>
          </cell>
          <cell r="P6229" t="str">
            <v/>
          </cell>
          <cell r="Q6229">
            <v>1</v>
          </cell>
          <cell r="R6229" t="str">
            <v>Année Philologique</v>
          </cell>
          <cell r="S6229" t="str">
            <v/>
          </cell>
        </row>
        <row r="6230">
          <cell r="E6230">
            <v>6451</v>
          </cell>
          <cell r="F6230" t="str">
            <v>Logins</v>
          </cell>
          <cell r="G6230" t="str">
            <v>201907</v>
          </cell>
          <cell r="H6230" t="str">
            <v>Antonio Stramaglia</v>
          </cell>
          <cell r="I6230" t="str">
            <v>Bari</v>
          </cell>
          <cell r="J6230" t="str">
            <v>Italy</v>
          </cell>
          <cell r="K6230">
            <v>4</v>
          </cell>
          <cell r="L6230" t="str">
            <v>Private</v>
          </cell>
          <cell r="M6230">
            <v>5</v>
          </cell>
          <cell r="N6230" t="str">
            <v>Individual</v>
          </cell>
          <cell r="O6230" t="str">
            <v/>
          </cell>
          <cell r="P6230" t="str">
            <v/>
          </cell>
          <cell r="Q6230">
            <v>1</v>
          </cell>
          <cell r="R6230" t="str">
            <v>Année Philologique</v>
          </cell>
          <cell r="S6230" t="str">
            <v/>
          </cell>
        </row>
        <row r="6231">
          <cell r="E6231">
            <v>6451</v>
          </cell>
          <cell r="F6231" t="str">
            <v>Logins</v>
          </cell>
          <cell r="G6231" t="str">
            <v>201908</v>
          </cell>
          <cell r="H6231" t="str">
            <v>Antonio Stramaglia</v>
          </cell>
          <cell r="I6231" t="str">
            <v>Bari</v>
          </cell>
          <cell r="J6231" t="str">
            <v>Italy</v>
          </cell>
          <cell r="K6231">
            <v>4</v>
          </cell>
          <cell r="L6231" t="str">
            <v>Private</v>
          </cell>
          <cell r="M6231">
            <v>5</v>
          </cell>
          <cell r="N6231" t="str">
            <v>Individual</v>
          </cell>
          <cell r="O6231" t="str">
            <v/>
          </cell>
          <cell r="P6231" t="str">
            <v/>
          </cell>
          <cell r="Q6231">
            <v>1</v>
          </cell>
          <cell r="R6231" t="str">
            <v>Année Philologique</v>
          </cell>
          <cell r="S6231" t="str">
            <v/>
          </cell>
        </row>
        <row r="6232">
          <cell r="E6232">
            <v>6451</v>
          </cell>
          <cell r="F6232" t="str">
            <v>Logins</v>
          </cell>
          <cell r="G6232" t="str">
            <v>201909</v>
          </cell>
          <cell r="H6232" t="str">
            <v>Antonio Stramaglia</v>
          </cell>
          <cell r="I6232" t="str">
            <v>Bari</v>
          </cell>
          <cell r="J6232" t="str">
            <v>Italy</v>
          </cell>
          <cell r="K6232">
            <v>4</v>
          </cell>
          <cell r="L6232" t="str">
            <v>Private</v>
          </cell>
          <cell r="M6232">
            <v>5</v>
          </cell>
          <cell r="N6232" t="str">
            <v>Individual</v>
          </cell>
          <cell r="O6232" t="str">
            <v/>
          </cell>
          <cell r="P6232" t="str">
            <v/>
          </cell>
          <cell r="Q6232">
            <v>1</v>
          </cell>
          <cell r="R6232" t="str">
            <v>Année Philologique</v>
          </cell>
          <cell r="S6232" t="str">
            <v/>
          </cell>
        </row>
        <row r="6233">
          <cell r="E6233">
            <v>6451</v>
          </cell>
          <cell r="F6233" t="str">
            <v>Logins</v>
          </cell>
          <cell r="G6233" t="str">
            <v>201910</v>
          </cell>
          <cell r="H6233" t="str">
            <v>Antonio Stramaglia</v>
          </cell>
          <cell r="I6233" t="str">
            <v>Bari</v>
          </cell>
          <cell r="J6233" t="str">
            <v>Italy</v>
          </cell>
          <cell r="K6233">
            <v>4</v>
          </cell>
          <cell r="L6233" t="str">
            <v>Private</v>
          </cell>
          <cell r="M6233">
            <v>5</v>
          </cell>
          <cell r="N6233" t="str">
            <v>Individual</v>
          </cell>
          <cell r="O6233" t="str">
            <v/>
          </cell>
          <cell r="P6233" t="str">
            <v/>
          </cell>
          <cell r="Q6233">
            <v>1</v>
          </cell>
          <cell r="R6233" t="str">
            <v>Année Philologique</v>
          </cell>
          <cell r="S6233" t="str">
            <v/>
          </cell>
        </row>
        <row r="6234">
          <cell r="E6234">
            <v>6451</v>
          </cell>
          <cell r="F6234" t="str">
            <v>Logins</v>
          </cell>
          <cell r="G6234" t="str">
            <v>201911</v>
          </cell>
          <cell r="H6234" t="str">
            <v>Antonio Stramaglia</v>
          </cell>
          <cell r="I6234" t="str">
            <v>Bari</v>
          </cell>
          <cell r="J6234" t="str">
            <v>Italy</v>
          </cell>
          <cell r="K6234">
            <v>4</v>
          </cell>
          <cell r="L6234" t="str">
            <v>Private</v>
          </cell>
          <cell r="M6234">
            <v>5</v>
          </cell>
          <cell r="N6234" t="str">
            <v>Individual</v>
          </cell>
          <cell r="O6234" t="str">
            <v/>
          </cell>
          <cell r="P6234" t="str">
            <v/>
          </cell>
          <cell r="Q6234">
            <v>1</v>
          </cell>
          <cell r="R6234" t="str">
            <v>Année Philologique</v>
          </cell>
          <cell r="S6234" t="str">
            <v/>
          </cell>
        </row>
        <row r="6235">
          <cell r="E6235">
            <v>6451</v>
          </cell>
          <cell r="F6235" t="str">
            <v>Logins</v>
          </cell>
          <cell r="G6235" t="str">
            <v>201912</v>
          </cell>
          <cell r="H6235" t="str">
            <v>Antonio Stramaglia</v>
          </cell>
          <cell r="I6235" t="str">
            <v>Bari</v>
          </cell>
          <cell r="J6235" t="str">
            <v>Italy</v>
          </cell>
          <cell r="K6235">
            <v>4</v>
          </cell>
          <cell r="L6235" t="str">
            <v>Private</v>
          </cell>
          <cell r="M6235">
            <v>5</v>
          </cell>
          <cell r="N6235" t="str">
            <v>Individual</v>
          </cell>
          <cell r="O6235" t="str">
            <v/>
          </cell>
          <cell r="P6235" t="str">
            <v/>
          </cell>
          <cell r="Q6235">
            <v>1</v>
          </cell>
          <cell r="R6235" t="str">
            <v>Année Philologique</v>
          </cell>
          <cell r="S6235" t="str">
            <v/>
          </cell>
        </row>
        <row r="6236">
          <cell r="E6236">
            <v>6455</v>
          </cell>
          <cell r="F6236" t="str">
            <v>Logins</v>
          </cell>
          <cell r="G6236" t="str">
            <v>201901</v>
          </cell>
          <cell r="H6236" t="str">
            <v>Krešimir Matijević</v>
          </cell>
          <cell r="I6236" t="str">
            <v>Flensburg</v>
          </cell>
          <cell r="J6236" t="str">
            <v>Germany</v>
          </cell>
          <cell r="K6236">
            <v>4</v>
          </cell>
          <cell r="L6236" t="str">
            <v>Private</v>
          </cell>
          <cell r="M6236">
            <v>5</v>
          </cell>
          <cell r="N6236" t="str">
            <v>Individual</v>
          </cell>
          <cell r="O6236" t="str">
            <v/>
          </cell>
          <cell r="P6236" t="str">
            <v/>
          </cell>
          <cell r="Q6236">
            <v>1</v>
          </cell>
          <cell r="R6236" t="str">
            <v>Année Philologique</v>
          </cell>
          <cell r="S6236" t="str">
            <v/>
          </cell>
        </row>
        <row r="6237">
          <cell r="E6237">
            <v>6455</v>
          </cell>
          <cell r="F6237" t="str">
            <v>Logins</v>
          </cell>
          <cell r="G6237" t="str">
            <v>201902</v>
          </cell>
          <cell r="H6237" t="str">
            <v>Krešimir Matijević</v>
          </cell>
          <cell r="I6237" t="str">
            <v>Flensburg</v>
          </cell>
          <cell r="J6237" t="str">
            <v>Germany</v>
          </cell>
          <cell r="K6237">
            <v>4</v>
          </cell>
          <cell r="L6237" t="str">
            <v>Private</v>
          </cell>
          <cell r="M6237">
            <v>5</v>
          </cell>
          <cell r="N6237" t="str">
            <v>Individual</v>
          </cell>
          <cell r="O6237" t="str">
            <v/>
          </cell>
          <cell r="P6237" t="str">
            <v/>
          </cell>
          <cell r="Q6237">
            <v>1</v>
          </cell>
          <cell r="R6237" t="str">
            <v>Année Philologique</v>
          </cell>
          <cell r="S6237" t="str">
            <v/>
          </cell>
        </row>
        <row r="6238">
          <cell r="E6238">
            <v>6455</v>
          </cell>
          <cell r="F6238" t="str">
            <v>Logins</v>
          </cell>
          <cell r="G6238" t="str">
            <v>201904</v>
          </cell>
          <cell r="H6238" t="str">
            <v>Krešimir Matijević</v>
          </cell>
          <cell r="I6238" t="str">
            <v>Flensburg</v>
          </cell>
          <cell r="J6238" t="str">
            <v>Germany</v>
          </cell>
          <cell r="K6238">
            <v>4</v>
          </cell>
          <cell r="L6238" t="str">
            <v>Private</v>
          </cell>
          <cell r="M6238">
            <v>5</v>
          </cell>
          <cell r="N6238" t="str">
            <v>Individual</v>
          </cell>
          <cell r="O6238" t="str">
            <v/>
          </cell>
          <cell r="P6238" t="str">
            <v/>
          </cell>
          <cell r="Q6238">
            <v>1</v>
          </cell>
          <cell r="R6238" t="str">
            <v>Année Philologique</v>
          </cell>
          <cell r="S6238" t="str">
            <v/>
          </cell>
        </row>
        <row r="6239">
          <cell r="E6239">
            <v>6455</v>
          </cell>
          <cell r="F6239" t="str">
            <v>Logins</v>
          </cell>
          <cell r="G6239" t="str">
            <v>201905</v>
          </cell>
          <cell r="H6239" t="str">
            <v>Krešimir Matijević</v>
          </cell>
          <cell r="I6239" t="str">
            <v>Flensburg</v>
          </cell>
          <cell r="J6239" t="str">
            <v>Germany</v>
          </cell>
          <cell r="K6239">
            <v>4</v>
          </cell>
          <cell r="L6239" t="str">
            <v>Private</v>
          </cell>
          <cell r="M6239">
            <v>5</v>
          </cell>
          <cell r="N6239" t="str">
            <v>Individual</v>
          </cell>
          <cell r="O6239" t="str">
            <v/>
          </cell>
          <cell r="P6239" t="str">
            <v/>
          </cell>
          <cell r="Q6239">
            <v>1</v>
          </cell>
          <cell r="R6239" t="str">
            <v>Année Philologique</v>
          </cell>
          <cell r="S6239" t="str">
            <v/>
          </cell>
        </row>
        <row r="6240">
          <cell r="E6240">
            <v>6455</v>
          </cell>
          <cell r="F6240" t="str">
            <v>Logins</v>
          </cell>
          <cell r="G6240" t="str">
            <v>201906</v>
          </cell>
          <cell r="H6240" t="str">
            <v>Krešimir Matijević</v>
          </cell>
          <cell r="I6240" t="str">
            <v>Flensburg</v>
          </cell>
          <cell r="J6240" t="str">
            <v>Germany</v>
          </cell>
          <cell r="K6240">
            <v>4</v>
          </cell>
          <cell r="L6240" t="str">
            <v>Private</v>
          </cell>
          <cell r="M6240">
            <v>5</v>
          </cell>
          <cell r="N6240" t="str">
            <v>Individual</v>
          </cell>
          <cell r="O6240" t="str">
            <v/>
          </cell>
          <cell r="P6240" t="str">
            <v/>
          </cell>
          <cell r="Q6240">
            <v>1</v>
          </cell>
          <cell r="R6240" t="str">
            <v>Année Philologique</v>
          </cell>
          <cell r="S6240" t="str">
            <v/>
          </cell>
        </row>
        <row r="6241">
          <cell r="E6241">
            <v>6455</v>
          </cell>
          <cell r="F6241" t="str">
            <v>Logins</v>
          </cell>
          <cell r="G6241" t="str">
            <v>201908</v>
          </cell>
          <cell r="H6241" t="str">
            <v>Krešimir Matijević</v>
          </cell>
          <cell r="I6241" t="str">
            <v>Flensburg</v>
          </cell>
          <cell r="J6241" t="str">
            <v>Germany</v>
          </cell>
          <cell r="K6241">
            <v>4</v>
          </cell>
          <cell r="L6241" t="str">
            <v>Private</v>
          </cell>
          <cell r="M6241">
            <v>5</v>
          </cell>
          <cell r="N6241" t="str">
            <v>Individual</v>
          </cell>
          <cell r="O6241" t="str">
            <v/>
          </cell>
          <cell r="P6241" t="str">
            <v/>
          </cell>
          <cell r="Q6241">
            <v>1</v>
          </cell>
          <cell r="R6241" t="str">
            <v>Année Philologique</v>
          </cell>
          <cell r="S6241" t="str">
            <v/>
          </cell>
        </row>
        <row r="6242">
          <cell r="E6242">
            <v>6455</v>
          </cell>
          <cell r="F6242" t="str">
            <v>Logins</v>
          </cell>
          <cell r="G6242" t="str">
            <v>201909</v>
          </cell>
          <cell r="H6242" t="str">
            <v>Krešimir Matijević</v>
          </cell>
          <cell r="I6242" t="str">
            <v>Flensburg</v>
          </cell>
          <cell r="J6242" t="str">
            <v>Germany</v>
          </cell>
          <cell r="K6242">
            <v>4</v>
          </cell>
          <cell r="L6242" t="str">
            <v>Private</v>
          </cell>
          <cell r="M6242">
            <v>5</v>
          </cell>
          <cell r="N6242" t="str">
            <v>Individual</v>
          </cell>
          <cell r="O6242" t="str">
            <v/>
          </cell>
          <cell r="P6242" t="str">
            <v/>
          </cell>
          <cell r="Q6242">
            <v>1</v>
          </cell>
          <cell r="R6242" t="str">
            <v>Année Philologique</v>
          </cell>
          <cell r="S6242" t="str">
            <v/>
          </cell>
        </row>
        <row r="6243">
          <cell r="E6243">
            <v>6455</v>
          </cell>
          <cell r="F6243" t="str">
            <v>Logins</v>
          </cell>
          <cell r="G6243" t="str">
            <v>201910</v>
          </cell>
          <cell r="H6243" t="str">
            <v>Krešimir Matijević</v>
          </cell>
          <cell r="I6243" t="str">
            <v>Flensburg</v>
          </cell>
          <cell r="J6243" t="str">
            <v>Germany</v>
          </cell>
          <cell r="K6243">
            <v>4</v>
          </cell>
          <cell r="L6243" t="str">
            <v>Private</v>
          </cell>
          <cell r="M6243">
            <v>5</v>
          </cell>
          <cell r="N6243" t="str">
            <v>Individual</v>
          </cell>
          <cell r="O6243" t="str">
            <v/>
          </cell>
          <cell r="P6243" t="str">
            <v/>
          </cell>
          <cell r="Q6243">
            <v>1</v>
          </cell>
          <cell r="R6243" t="str">
            <v>Année Philologique</v>
          </cell>
          <cell r="S6243" t="str">
            <v/>
          </cell>
        </row>
        <row r="6244">
          <cell r="E6244">
            <v>6455</v>
          </cell>
          <cell r="F6244" t="str">
            <v>Logins</v>
          </cell>
          <cell r="G6244" t="str">
            <v>201911</v>
          </cell>
          <cell r="H6244" t="str">
            <v>Krešimir Matijević</v>
          </cell>
          <cell r="I6244" t="str">
            <v>Flensburg</v>
          </cell>
          <cell r="J6244" t="str">
            <v>Germany</v>
          </cell>
          <cell r="K6244">
            <v>4</v>
          </cell>
          <cell r="L6244" t="str">
            <v>Private</v>
          </cell>
          <cell r="M6244">
            <v>5</v>
          </cell>
          <cell r="N6244" t="str">
            <v>Individual</v>
          </cell>
          <cell r="O6244" t="str">
            <v/>
          </cell>
          <cell r="P6244" t="str">
            <v/>
          </cell>
          <cell r="Q6244">
            <v>1</v>
          </cell>
          <cell r="R6244" t="str">
            <v>Année Philologique</v>
          </cell>
          <cell r="S6244" t="str">
            <v/>
          </cell>
        </row>
        <row r="6245">
          <cell r="E6245">
            <v>6455</v>
          </cell>
          <cell r="F6245" t="str">
            <v>Logins</v>
          </cell>
          <cell r="G6245" t="str">
            <v>201912</v>
          </cell>
          <cell r="H6245" t="str">
            <v>Krešimir Matijević</v>
          </cell>
          <cell r="I6245" t="str">
            <v>Flensburg</v>
          </cell>
          <cell r="J6245" t="str">
            <v>Germany</v>
          </cell>
          <cell r="K6245">
            <v>4</v>
          </cell>
          <cell r="L6245" t="str">
            <v>Private</v>
          </cell>
          <cell r="M6245">
            <v>5</v>
          </cell>
          <cell r="N6245" t="str">
            <v>Individual</v>
          </cell>
          <cell r="O6245" t="str">
            <v/>
          </cell>
          <cell r="P6245" t="str">
            <v/>
          </cell>
          <cell r="Q6245">
            <v>1</v>
          </cell>
          <cell r="R6245" t="str">
            <v>Année Philologique</v>
          </cell>
          <cell r="S6245" t="str">
            <v/>
          </cell>
        </row>
        <row r="6246">
          <cell r="E6246">
            <v>6456</v>
          </cell>
          <cell r="F6246" t="str">
            <v>Logins</v>
          </cell>
          <cell r="G6246" t="str">
            <v>201906</v>
          </cell>
          <cell r="H6246" t="str">
            <v>Michel Fartzoff</v>
          </cell>
          <cell r="I6246" t="str">
            <v>Chaux-les-Passavant</v>
          </cell>
          <cell r="J6246" t="str">
            <v>France</v>
          </cell>
          <cell r="K6246">
            <v>4</v>
          </cell>
          <cell r="L6246" t="str">
            <v>Private</v>
          </cell>
          <cell r="M6246">
            <v>5</v>
          </cell>
          <cell r="N6246" t="str">
            <v>Individual</v>
          </cell>
          <cell r="O6246" t="str">
            <v/>
          </cell>
          <cell r="P6246" t="str">
            <v/>
          </cell>
          <cell r="Q6246">
            <v>1</v>
          </cell>
          <cell r="R6246" t="str">
            <v>Année Philologique</v>
          </cell>
          <cell r="S6246" t="str">
            <v/>
          </cell>
        </row>
        <row r="6247">
          <cell r="E6247">
            <v>6456</v>
          </cell>
          <cell r="F6247" t="str">
            <v>Logins</v>
          </cell>
          <cell r="G6247" t="str">
            <v>201908</v>
          </cell>
          <cell r="H6247" t="str">
            <v>Michel Fartzoff</v>
          </cell>
          <cell r="I6247" t="str">
            <v>Chaux-les-Passavant</v>
          </cell>
          <cell r="J6247" t="str">
            <v>France</v>
          </cell>
          <cell r="K6247">
            <v>4</v>
          </cell>
          <cell r="L6247" t="str">
            <v>Private</v>
          </cell>
          <cell r="M6247">
            <v>5</v>
          </cell>
          <cell r="N6247" t="str">
            <v>Individual</v>
          </cell>
          <cell r="O6247" t="str">
            <v/>
          </cell>
          <cell r="P6247" t="str">
            <v/>
          </cell>
          <cell r="Q6247">
            <v>1</v>
          </cell>
          <cell r="R6247" t="str">
            <v>Année Philologique</v>
          </cell>
          <cell r="S6247" t="str">
            <v/>
          </cell>
        </row>
        <row r="6248">
          <cell r="E6248">
            <v>6456</v>
          </cell>
          <cell r="F6248" t="str">
            <v>Logins</v>
          </cell>
          <cell r="G6248" t="str">
            <v>201911</v>
          </cell>
          <cell r="H6248" t="str">
            <v>Michel Fartzoff</v>
          </cell>
          <cell r="I6248" t="str">
            <v>Chaux-les-Passavant</v>
          </cell>
          <cell r="J6248" t="str">
            <v>France</v>
          </cell>
          <cell r="K6248">
            <v>4</v>
          </cell>
          <cell r="L6248" t="str">
            <v>Private</v>
          </cell>
          <cell r="M6248">
            <v>5</v>
          </cell>
          <cell r="N6248" t="str">
            <v>Individual</v>
          </cell>
          <cell r="O6248" t="str">
            <v/>
          </cell>
          <cell r="P6248" t="str">
            <v/>
          </cell>
          <cell r="Q6248">
            <v>1</v>
          </cell>
          <cell r="R6248" t="str">
            <v>Année Philologique</v>
          </cell>
          <cell r="S6248" t="str">
            <v/>
          </cell>
        </row>
        <row r="6249">
          <cell r="E6249">
            <v>6456</v>
          </cell>
          <cell r="F6249" t="str">
            <v>Logins</v>
          </cell>
          <cell r="G6249" t="str">
            <v>201912</v>
          </cell>
          <cell r="H6249" t="str">
            <v>Michel Fartzoff</v>
          </cell>
          <cell r="I6249" t="str">
            <v>Chaux-les-Passavant</v>
          </cell>
          <cell r="J6249" t="str">
            <v>France</v>
          </cell>
          <cell r="K6249">
            <v>4</v>
          </cell>
          <cell r="L6249" t="str">
            <v>Private</v>
          </cell>
          <cell r="M6249">
            <v>5</v>
          </cell>
          <cell r="N6249" t="str">
            <v>Individual</v>
          </cell>
          <cell r="O6249" t="str">
            <v/>
          </cell>
          <cell r="P6249" t="str">
            <v/>
          </cell>
          <cell r="Q6249">
            <v>1</v>
          </cell>
          <cell r="R6249" t="str">
            <v>Année Philologique</v>
          </cell>
          <cell r="S6249" t="str">
            <v/>
          </cell>
        </row>
        <row r="6250">
          <cell r="E6250">
            <v>6457</v>
          </cell>
          <cell r="F6250" t="str">
            <v>Logins</v>
          </cell>
          <cell r="G6250" t="str">
            <v>201902</v>
          </cell>
          <cell r="H6250" t="str">
            <v>Thea Thorsen</v>
          </cell>
          <cell r="I6250" t="str">
            <v>Trondheim</v>
          </cell>
          <cell r="J6250" t="str">
            <v>Norway</v>
          </cell>
          <cell r="K6250">
            <v>4</v>
          </cell>
          <cell r="L6250" t="str">
            <v>Private</v>
          </cell>
          <cell r="M6250">
            <v>5</v>
          </cell>
          <cell r="N6250" t="str">
            <v>Individual</v>
          </cell>
          <cell r="O6250" t="str">
            <v/>
          </cell>
          <cell r="P6250" t="str">
            <v/>
          </cell>
          <cell r="Q6250">
            <v>1</v>
          </cell>
          <cell r="R6250" t="str">
            <v>Année Philologique</v>
          </cell>
          <cell r="S6250" t="str">
            <v/>
          </cell>
        </row>
        <row r="6251">
          <cell r="E6251">
            <v>6457</v>
          </cell>
          <cell r="F6251" t="str">
            <v>Logins</v>
          </cell>
          <cell r="G6251" t="str">
            <v>201903</v>
          </cell>
          <cell r="H6251" t="str">
            <v>Thea Thorsen</v>
          </cell>
          <cell r="I6251" t="str">
            <v>Trondheim</v>
          </cell>
          <cell r="J6251" t="str">
            <v>Norway</v>
          </cell>
          <cell r="K6251">
            <v>4</v>
          </cell>
          <cell r="L6251" t="str">
            <v>Private</v>
          </cell>
          <cell r="M6251">
            <v>5</v>
          </cell>
          <cell r="N6251" t="str">
            <v>Individual</v>
          </cell>
          <cell r="O6251" t="str">
            <v/>
          </cell>
          <cell r="P6251" t="str">
            <v/>
          </cell>
          <cell r="Q6251">
            <v>1</v>
          </cell>
          <cell r="R6251" t="str">
            <v>Année Philologique</v>
          </cell>
          <cell r="S6251" t="str">
            <v/>
          </cell>
        </row>
        <row r="6252">
          <cell r="E6252">
            <v>6457</v>
          </cell>
          <cell r="F6252" t="str">
            <v>Logins</v>
          </cell>
          <cell r="G6252" t="str">
            <v>201904</v>
          </cell>
          <cell r="H6252" t="str">
            <v>Thea Thorsen</v>
          </cell>
          <cell r="I6252" t="str">
            <v>Trondheim</v>
          </cell>
          <cell r="J6252" t="str">
            <v>Norway</v>
          </cell>
          <cell r="K6252">
            <v>4</v>
          </cell>
          <cell r="L6252" t="str">
            <v>Private</v>
          </cell>
          <cell r="M6252">
            <v>5</v>
          </cell>
          <cell r="N6252" t="str">
            <v>Individual</v>
          </cell>
          <cell r="O6252" t="str">
            <v/>
          </cell>
          <cell r="P6252" t="str">
            <v/>
          </cell>
          <cell r="Q6252">
            <v>1</v>
          </cell>
          <cell r="R6252" t="str">
            <v>Année Philologique</v>
          </cell>
          <cell r="S6252" t="str">
            <v/>
          </cell>
        </row>
        <row r="6253">
          <cell r="E6253">
            <v>6457</v>
          </cell>
          <cell r="F6253" t="str">
            <v>Logins</v>
          </cell>
          <cell r="G6253" t="str">
            <v>201905</v>
          </cell>
          <cell r="H6253" t="str">
            <v>Thea Thorsen</v>
          </cell>
          <cell r="I6253" t="str">
            <v>Trondheim</v>
          </cell>
          <cell r="J6253" t="str">
            <v>Norway</v>
          </cell>
          <cell r="K6253">
            <v>4</v>
          </cell>
          <cell r="L6253" t="str">
            <v>Private</v>
          </cell>
          <cell r="M6253">
            <v>5</v>
          </cell>
          <cell r="N6253" t="str">
            <v>Individual</v>
          </cell>
          <cell r="O6253" t="str">
            <v/>
          </cell>
          <cell r="P6253" t="str">
            <v/>
          </cell>
          <cell r="Q6253">
            <v>1</v>
          </cell>
          <cell r="R6253" t="str">
            <v>Année Philologique</v>
          </cell>
          <cell r="S6253" t="str">
            <v/>
          </cell>
        </row>
        <row r="6254">
          <cell r="E6254">
            <v>6457</v>
          </cell>
          <cell r="F6254" t="str">
            <v>Logins</v>
          </cell>
          <cell r="G6254" t="str">
            <v>201906</v>
          </cell>
          <cell r="H6254" t="str">
            <v>Thea Thorsen</v>
          </cell>
          <cell r="I6254" t="str">
            <v>Trondheim</v>
          </cell>
          <cell r="J6254" t="str">
            <v>Norway</v>
          </cell>
          <cell r="K6254">
            <v>4</v>
          </cell>
          <cell r="L6254" t="str">
            <v>Private</v>
          </cell>
          <cell r="M6254">
            <v>5</v>
          </cell>
          <cell r="N6254" t="str">
            <v>Individual</v>
          </cell>
          <cell r="O6254" t="str">
            <v/>
          </cell>
          <cell r="P6254" t="str">
            <v/>
          </cell>
          <cell r="Q6254">
            <v>1</v>
          </cell>
          <cell r="R6254" t="str">
            <v>Année Philologique</v>
          </cell>
          <cell r="S6254" t="str">
            <v/>
          </cell>
        </row>
        <row r="6255">
          <cell r="E6255">
            <v>6457</v>
          </cell>
          <cell r="F6255" t="str">
            <v>Logins</v>
          </cell>
          <cell r="G6255" t="str">
            <v>201909</v>
          </cell>
          <cell r="H6255" t="str">
            <v>Thea Thorsen</v>
          </cell>
          <cell r="I6255" t="str">
            <v>Trondheim</v>
          </cell>
          <cell r="J6255" t="str">
            <v>Norway</v>
          </cell>
          <cell r="K6255">
            <v>4</v>
          </cell>
          <cell r="L6255" t="str">
            <v>Private</v>
          </cell>
          <cell r="M6255">
            <v>5</v>
          </cell>
          <cell r="N6255" t="str">
            <v>Individual</v>
          </cell>
          <cell r="O6255" t="str">
            <v/>
          </cell>
          <cell r="P6255" t="str">
            <v/>
          </cell>
          <cell r="Q6255">
            <v>1</v>
          </cell>
          <cell r="R6255" t="str">
            <v>Année Philologique</v>
          </cell>
          <cell r="S6255" t="str">
            <v/>
          </cell>
        </row>
        <row r="6256">
          <cell r="E6256">
            <v>6457</v>
          </cell>
          <cell r="F6256" t="str">
            <v>Logins</v>
          </cell>
          <cell r="G6256" t="str">
            <v>201910</v>
          </cell>
          <cell r="H6256" t="str">
            <v>Thea Thorsen</v>
          </cell>
          <cell r="I6256" t="str">
            <v>Trondheim</v>
          </cell>
          <cell r="J6256" t="str">
            <v>Norway</v>
          </cell>
          <cell r="K6256">
            <v>4</v>
          </cell>
          <cell r="L6256" t="str">
            <v>Private</v>
          </cell>
          <cell r="M6256">
            <v>5</v>
          </cell>
          <cell r="N6256" t="str">
            <v>Individual</v>
          </cell>
          <cell r="O6256" t="str">
            <v/>
          </cell>
          <cell r="P6256" t="str">
            <v/>
          </cell>
          <cell r="Q6256">
            <v>1</v>
          </cell>
          <cell r="R6256" t="str">
            <v>Année Philologique</v>
          </cell>
          <cell r="S6256" t="str">
            <v/>
          </cell>
        </row>
        <row r="6257">
          <cell r="E6257">
            <v>6457</v>
          </cell>
          <cell r="F6257" t="str">
            <v>Logins</v>
          </cell>
          <cell r="G6257" t="str">
            <v>201911</v>
          </cell>
          <cell r="H6257" t="str">
            <v>Thea Thorsen</v>
          </cell>
          <cell r="I6257" t="str">
            <v>Trondheim</v>
          </cell>
          <cell r="J6257" t="str">
            <v>Norway</v>
          </cell>
          <cell r="K6257">
            <v>4</v>
          </cell>
          <cell r="L6257" t="str">
            <v>Private</v>
          </cell>
          <cell r="M6257">
            <v>5</v>
          </cell>
          <cell r="N6257" t="str">
            <v>Individual</v>
          </cell>
          <cell r="O6257" t="str">
            <v/>
          </cell>
          <cell r="P6257" t="str">
            <v/>
          </cell>
          <cell r="Q6257">
            <v>1</v>
          </cell>
          <cell r="R6257" t="str">
            <v>Année Philologique</v>
          </cell>
          <cell r="S6257" t="str">
            <v/>
          </cell>
        </row>
        <row r="6258">
          <cell r="E6258">
            <v>6458</v>
          </cell>
          <cell r="F6258" t="str">
            <v>Logins</v>
          </cell>
          <cell r="G6258" t="str">
            <v>201901</v>
          </cell>
          <cell r="H6258" t="str">
            <v>Giuseppe Ucciardello</v>
          </cell>
          <cell r="I6258" t="str">
            <v>Messina</v>
          </cell>
          <cell r="J6258" t="str">
            <v>Italy</v>
          </cell>
          <cell r="K6258">
            <v>4</v>
          </cell>
          <cell r="L6258" t="str">
            <v>Private</v>
          </cell>
          <cell r="M6258">
            <v>5</v>
          </cell>
          <cell r="N6258" t="str">
            <v>Individual</v>
          </cell>
          <cell r="O6258" t="str">
            <v/>
          </cell>
          <cell r="P6258" t="str">
            <v/>
          </cell>
          <cell r="Q6258">
            <v>1</v>
          </cell>
          <cell r="R6258" t="str">
            <v>Année Philologique</v>
          </cell>
          <cell r="S6258" t="str">
            <v/>
          </cell>
        </row>
        <row r="6259">
          <cell r="E6259">
            <v>6458</v>
          </cell>
          <cell r="F6259" t="str">
            <v>Logins</v>
          </cell>
          <cell r="G6259" t="str">
            <v>201902</v>
          </cell>
          <cell r="H6259" t="str">
            <v>Giuseppe Ucciardello</v>
          </cell>
          <cell r="I6259" t="str">
            <v>Messina</v>
          </cell>
          <cell r="J6259" t="str">
            <v>Italy</v>
          </cell>
          <cell r="K6259">
            <v>4</v>
          </cell>
          <cell r="L6259" t="str">
            <v>Private</v>
          </cell>
          <cell r="M6259">
            <v>5</v>
          </cell>
          <cell r="N6259" t="str">
            <v>Individual</v>
          </cell>
          <cell r="O6259" t="str">
            <v/>
          </cell>
          <cell r="P6259" t="str">
            <v/>
          </cell>
          <cell r="Q6259">
            <v>1</v>
          </cell>
          <cell r="R6259" t="str">
            <v>Année Philologique</v>
          </cell>
          <cell r="S6259" t="str">
            <v/>
          </cell>
        </row>
        <row r="6260">
          <cell r="E6260">
            <v>6458</v>
          </cell>
          <cell r="F6260" t="str">
            <v>Logins</v>
          </cell>
          <cell r="G6260" t="str">
            <v>201903</v>
          </cell>
          <cell r="H6260" t="str">
            <v>Giuseppe Ucciardello</v>
          </cell>
          <cell r="I6260" t="str">
            <v>Messina</v>
          </cell>
          <cell r="J6260" t="str">
            <v>Italy</v>
          </cell>
          <cell r="K6260">
            <v>4</v>
          </cell>
          <cell r="L6260" t="str">
            <v>Private</v>
          </cell>
          <cell r="M6260">
            <v>5</v>
          </cell>
          <cell r="N6260" t="str">
            <v>Individual</v>
          </cell>
          <cell r="O6260" t="str">
            <v/>
          </cell>
          <cell r="P6260" t="str">
            <v/>
          </cell>
          <cell r="Q6260">
            <v>1</v>
          </cell>
          <cell r="R6260" t="str">
            <v>Année Philologique</v>
          </cell>
          <cell r="S6260" t="str">
            <v/>
          </cell>
        </row>
        <row r="6261">
          <cell r="E6261">
            <v>6458</v>
          </cell>
          <cell r="F6261" t="str">
            <v>Logins</v>
          </cell>
          <cell r="G6261" t="str">
            <v>201904</v>
          </cell>
          <cell r="H6261" t="str">
            <v>Giuseppe Ucciardello</v>
          </cell>
          <cell r="I6261" t="str">
            <v>Messina</v>
          </cell>
          <cell r="J6261" t="str">
            <v>Italy</v>
          </cell>
          <cell r="K6261">
            <v>4</v>
          </cell>
          <cell r="L6261" t="str">
            <v>Private</v>
          </cell>
          <cell r="M6261">
            <v>5</v>
          </cell>
          <cell r="N6261" t="str">
            <v>Individual</v>
          </cell>
          <cell r="O6261" t="str">
            <v/>
          </cell>
          <cell r="P6261" t="str">
            <v/>
          </cell>
          <cell r="Q6261">
            <v>1</v>
          </cell>
          <cell r="R6261" t="str">
            <v>Année Philologique</v>
          </cell>
          <cell r="S6261" t="str">
            <v/>
          </cell>
        </row>
        <row r="6262">
          <cell r="E6262">
            <v>6458</v>
          </cell>
          <cell r="F6262" t="str">
            <v>Logins</v>
          </cell>
          <cell r="G6262" t="str">
            <v>201905</v>
          </cell>
          <cell r="H6262" t="str">
            <v>Giuseppe Ucciardello</v>
          </cell>
          <cell r="I6262" t="str">
            <v>Messina</v>
          </cell>
          <cell r="J6262" t="str">
            <v>Italy</v>
          </cell>
          <cell r="K6262">
            <v>4</v>
          </cell>
          <cell r="L6262" t="str">
            <v>Private</v>
          </cell>
          <cell r="M6262">
            <v>5</v>
          </cell>
          <cell r="N6262" t="str">
            <v>Individual</v>
          </cell>
          <cell r="O6262" t="str">
            <v/>
          </cell>
          <cell r="P6262" t="str">
            <v/>
          </cell>
          <cell r="Q6262">
            <v>1</v>
          </cell>
          <cell r="R6262" t="str">
            <v>Année Philologique</v>
          </cell>
          <cell r="S6262" t="str">
            <v/>
          </cell>
        </row>
        <row r="6263">
          <cell r="E6263">
            <v>6458</v>
          </cell>
          <cell r="F6263" t="str">
            <v>Logins</v>
          </cell>
          <cell r="G6263" t="str">
            <v>201906</v>
          </cell>
          <cell r="H6263" t="str">
            <v>Giuseppe Ucciardello</v>
          </cell>
          <cell r="I6263" t="str">
            <v>Messina</v>
          </cell>
          <cell r="J6263" t="str">
            <v>Italy</v>
          </cell>
          <cell r="K6263">
            <v>4</v>
          </cell>
          <cell r="L6263" t="str">
            <v>Private</v>
          </cell>
          <cell r="M6263">
            <v>5</v>
          </cell>
          <cell r="N6263" t="str">
            <v>Individual</v>
          </cell>
          <cell r="O6263" t="str">
            <v/>
          </cell>
          <cell r="P6263" t="str">
            <v/>
          </cell>
          <cell r="Q6263">
            <v>1</v>
          </cell>
          <cell r="R6263" t="str">
            <v>Année Philologique</v>
          </cell>
          <cell r="S6263" t="str">
            <v/>
          </cell>
        </row>
        <row r="6264">
          <cell r="E6264">
            <v>6458</v>
          </cell>
          <cell r="F6264" t="str">
            <v>Logins</v>
          </cell>
          <cell r="G6264" t="str">
            <v>201907</v>
          </cell>
          <cell r="H6264" t="str">
            <v>Giuseppe Ucciardello</v>
          </cell>
          <cell r="I6264" t="str">
            <v>Messina</v>
          </cell>
          <cell r="J6264" t="str">
            <v>Italy</v>
          </cell>
          <cell r="K6264">
            <v>4</v>
          </cell>
          <cell r="L6264" t="str">
            <v>Private</v>
          </cell>
          <cell r="M6264">
            <v>5</v>
          </cell>
          <cell r="N6264" t="str">
            <v>Individual</v>
          </cell>
          <cell r="O6264" t="str">
            <v/>
          </cell>
          <cell r="P6264" t="str">
            <v/>
          </cell>
          <cell r="Q6264">
            <v>1</v>
          </cell>
          <cell r="R6264" t="str">
            <v>Année Philologique</v>
          </cell>
          <cell r="S6264" t="str">
            <v/>
          </cell>
        </row>
        <row r="6265">
          <cell r="E6265">
            <v>6458</v>
          </cell>
          <cell r="F6265" t="str">
            <v>Logins</v>
          </cell>
          <cell r="G6265" t="str">
            <v>201908</v>
          </cell>
          <cell r="H6265" t="str">
            <v>Giuseppe Ucciardello</v>
          </cell>
          <cell r="I6265" t="str">
            <v>Messina</v>
          </cell>
          <cell r="J6265" t="str">
            <v>Italy</v>
          </cell>
          <cell r="K6265">
            <v>4</v>
          </cell>
          <cell r="L6265" t="str">
            <v>Private</v>
          </cell>
          <cell r="M6265">
            <v>5</v>
          </cell>
          <cell r="N6265" t="str">
            <v>Individual</v>
          </cell>
          <cell r="O6265" t="str">
            <v/>
          </cell>
          <cell r="P6265" t="str">
            <v/>
          </cell>
          <cell r="Q6265">
            <v>1</v>
          </cell>
          <cell r="R6265" t="str">
            <v>Année Philologique</v>
          </cell>
          <cell r="S6265" t="str">
            <v/>
          </cell>
        </row>
        <row r="6266">
          <cell r="E6266">
            <v>6458</v>
          </cell>
          <cell r="F6266" t="str">
            <v>Logins</v>
          </cell>
          <cell r="G6266" t="str">
            <v>201909</v>
          </cell>
          <cell r="H6266" t="str">
            <v>Giuseppe Ucciardello</v>
          </cell>
          <cell r="I6266" t="str">
            <v>Messina</v>
          </cell>
          <cell r="J6266" t="str">
            <v>Italy</v>
          </cell>
          <cell r="K6266">
            <v>4</v>
          </cell>
          <cell r="L6266" t="str">
            <v>Private</v>
          </cell>
          <cell r="M6266">
            <v>5</v>
          </cell>
          <cell r="N6266" t="str">
            <v>Individual</v>
          </cell>
          <cell r="O6266" t="str">
            <v/>
          </cell>
          <cell r="P6266" t="str">
            <v/>
          </cell>
          <cell r="Q6266">
            <v>1</v>
          </cell>
          <cell r="R6266" t="str">
            <v>Année Philologique</v>
          </cell>
          <cell r="S6266" t="str">
            <v/>
          </cell>
        </row>
        <row r="6267">
          <cell r="E6267">
            <v>6458</v>
          </cell>
          <cell r="F6267" t="str">
            <v>Logins</v>
          </cell>
          <cell r="G6267" t="str">
            <v>201910</v>
          </cell>
          <cell r="H6267" t="str">
            <v>Giuseppe Ucciardello</v>
          </cell>
          <cell r="I6267" t="str">
            <v>Messina</v>
          </cell>
          <cell r="J6267" t="str">
            <v>Italy</v>
          </cell>
          <cell r="K6267">
            <v>4</v>
          </cell>
          <cell r="L6267" t="str">
            <v>Private</v>
          </cell>
          <cell r="M6267">
            <v>5</v>
          </cell>
          <cell r="N6267" t="str">
            <v>Individual</v>
          </cell>
          <cell r="O6267" t="str">
            <v/>
          </cell>
          <cell r="P6267" t="str">
            <v/>
          </cell>
          <cell r="Q6267">
            <v>1</v>
          </cell>
          <cell r="R6267" t="str">
            <v>Année Philologique</v>
          </cell>
          <cell r="S6267" t="str">
            <v/>
          </cell>
        </row>
        <row r="6268">
          <cell r="E6268">
            <v>6458</v>
          </cell>
          <cell r="F6268" t="str">
            <v>Logins</v>
          </cell>
          <cell r="G6268" t="str">
            <v>201911</v>
          </cell>
          <cell r="H6268" t="str">
            <v>Giuseppe Ucciardello</v>
          </cell>
          <cell r="I6268" t="str">
            <v>Messina</v>
          </cell>
          <cell r="J6268" t="str">
            <v>Italy</v>
          </cell>
          <cell r="K6268">
            <v>4</v>
          </cell>
          <cell r="L6268" t="str">
            <v>Private</v>
          </cell>
          <cell r="M6268">
            <v>5</v>
          </cell>
          <cell r="N6268" t="str">
            <v>Individual</v>
          </cell>
          <cell r="O6268" t="str">
            <v/>
          </cell>
          <cell r="P6268" t="str">
            <v/>
          </cell>
          <cell r="Q6268">
            <v>1</v>
          </cell>
          <cell r="R6268" t="str">
            <v>Année Philologique</v>
          </cell>
          <cell r="S6268" t="str">
            <v/>
          </cell>
        </row>
        <row r="6269">
          <cell r="E6269">
            <v>6458</v>
          </cell>
          <cell r="F6269" t="str">
            <v>Logins</v>
          </cell>
          <cell r="G6269" t="str">
            <v>201912</v>
          </cell>
          <cell r="H6269" t="str">
            <v>Giuseppe Ucciardello</v>
          </cell>
          <cell r="I6269" t="str">
            <v>Messina</v>
          </cell>
          <cell r="J6269" t="str">
            <v>Italy</v>
          </cell>
          <cell r="K6269">
            <v>4</v>
          </cell>
          <cell r="L6269" t="str">
            <v>Private</v>
          </cell>
          <cell r="M6269">
            <v>5</v>
          </cell>
          <cell r="N6269" t="str">
            <v>Individual</v>
          </cell>
          <cell r="O6269" t="str">
            <v/>
          </cell>
          <cell r="P6269" t="str">
            <v/>
          </cell>
          <cell r="Q6269">
            <v>1</v>
          </cell>
          <cell r="R6269" t="str">
            <v>Année Philologique</v>
          </cell>
          <cell r="S6269" t="str">
            <v/>
          </cell>
        </row>
        <row r="6270">
          <cell r="E6270">
            <v>6459</v>
          </cell>
          <cell r="F6270" t="str">
            <v>Logins</v>
          </cell>
          <cell r="G6270" t="str">
            <v>201901</v>
          </cell>
          <cell r="H6270" t="str">
            <v>University of KwaZulu-Natal</v>
          </cell>
          <cell r="I6270" t="str">
            <v>Durban</v>
          </cell>
          <cell r="J6270" t="str">
            <v>South Africa</v>
          </cell>
          <cell r="K6270">
            <v>2</v>
          </cell>
          <cell r="L6270" t="str">
            <v>Institute</v>
          </cell>
          <cell r="M6270">
            <v>2</v>
          </cell>
          <cell r="N6270" t="str">
            <v>Campus Wide</v>
          </cell>
          <cell r="O6270" t="str">
            <v/>
          </cell>
          <cell r="P6270" t="str">
            <v/>
          </cell>
          <cell r="Q6270">
            <v>40</v>
          </cell>
          <cell r="R6270" t="str">
            <v>Année Philologique</v>
          </cell>
          <cell r="S6270" t="str">
            <v/>
          </cell>
        </row>
        <row r="6271">
          <cell r="E6271">
            <v>6459</v>
          </cell>
          <cell r="F6271" t="str">
            <v>Logins</v>
          </cell>
          <cell r="G6271" t="str">
            <v>201902</v>
          </cell>
          <cell r="H6271" t="str">
            <v>University of KwaZulu-Natal</v>
          </cell>
          <cell r="I6271" t="str">
            <v>Durban</v>
          </cell>
          <cell r="J6271" t="str">
            <v>South Africa</v>
          </cell>
          <cell r="K6271">
            <v>2</v>
          </cell>
          <cell r="L6271" t="str">
            <v>Institute</v>
          </cell>
          <cell r="M6271">
            <v>2</v>
          </cell>
          <cell r="N6271" t="str">
            <v>Campus Wide</v>
          </cell>
          <cell r="O6271" t="str">
            <v/>
          </cell>
          <cell r="P6271" t="str">
            <v/>
          </cell>
          <cell r="Q6271">
            <v>40</v>
          </cell>
          <cell r="R6271" t="str">
            <v>Année Philologique</v>
          </cell>
          <cell r="S6271" t="str">
            <v/>
          </cell>
        </row>
        <row r="6272">
          <cell r="E6272">
            <v>6459</v>
          </cell>
          <cell r="F6272" t="str">
            <v>Logins</v>
          </cell>
          <cell r="G6272" t="str">
            <v>201903</v>
          </cell>
          <cell r="H6272" t="str">
            <v>University of KwaZulu-Natal</v>
          </cell>
          <cell r="I6272" t="str">
            <v>Durban</v>
          </cell>
          <cell r="J6272" t="str">
            <v>South Africa</v>
          </cell>
          <cell r="K6272">
            <v>2</v>
          </cell>
          <cell r="L6272" t="str">
            <v>Institute</v>
          </cell>
          <cell r="M6272">
            <v>2</v>
          </cell>
          <cell r="N6272" t="str">
            <v>Campus Wide</v>
          </cell>
          <cell r="O6272" t="str">
            <v/>
          </cell>
          <cell r="P6272" t="str">
            <v/>
          </cell>
          <cell r="Q6272">
            <v>40</v>
          </cell>
          <cell r="R6272" t="str">
            <v>Année Philologique</v>
          </cell>
          <cell r="S6272" t="str">
            <v/>
          </cell>
        </row>
        <row r="6273">
          <cell r="E6273">
            <v>6459</v>
          </cell>
          <cell r="F6273" t="str">
            <v>Logins</v>
          </cell>
          <cell r="G6273" t="str">
            <v>201904</v>
          </cell>
          <cell r="H6273" t="str">
            <v>University of KwaZulu-Natal</v>
          </cell>
          <cell r="I6273" t="str">
            <v>Durban</v>
          </cell>
          <cell r="J6273" t="str">
            <v>South Africa</v>
          </cell>
          <cell r="K6273">
            <v>2</v>
          </cell>
          <cell r="L6273" t="str">
            <v>Institute</v>
          </cell>
          <cell r="M6273">
            <v>2</v>
          </cell>
          <cell r="N6273" t="str">
            <v>Campus Wide</v>
          </cell>
          <cell r="O6273" t="str">
            <v/>
          </cell>
          <cell r="P6273" t="str">
            <v/>
          </cell>
          <cell r="Q6273">
            <v>40</v>
          </cell>
          <cell r="R6273" t="str">
            <v>Année Philologique</v>
          </cell>
          <cell r="S6273" t="str">
            <v/>
          </cell>
        </row>
        <row r="6274">
          <cell r="E6274">
            <v>6459</v>
          </cell>
          <cell r="F6274" t="str">
            <v>Logins</v>
          </cell>
          <cell r="G6274" t="str">
            <v>201905</v>
          </cell>
          <cell r="H6274" t="str">
            <v>University of KwaZulu-Natal</v>
          </cell>
          <cell r="I6274" t="str">
            <v>Durban</v>
          </cell>
          <cell r="J6274" t="str">
            <v>South Africa</v>
          </cell>
          <cell r="K6274">
            <v>2</v>
          </cell>
          <cell r="L6274" t="str">
            <v>Institute</v>
          </cell>
          <cell r="M6274">
            <v>2</v>
          </cell>
          <cell r="N6274" t="str">
            <v>Campus Wide</v>
          </cell>
          <cell r="O6274" t="str">
            <v/>
          </cell>
          <cell r="P6274" t="str">
            <v/>
          </cell>
          <cell r="Q6274">
            <v>40</v>
          </cell>
          <cell r="R6274" t="str">
            <v>Année Philologique</v>
          </cell>
          <cell r="S6274" t="str">
            <v/>
          </cell>
        </row>
        <row r="6275">
          <cell r="E6275">
            <v>6459</v>
          </cell>
          <cell r="F6275" t="str">
            <v>Logins</v>
          </cell>
          <cell r="G6275" t="str">
            <v>201906</v>
          </cell>
          <cell r="H6275" t="str">
            <v>University of KwaZulu-Natal</v>
          </cell>
          <cell r="I6275" t="str">
            <v>Durban</v>
          </cell>
          <cell r="J6275" t="str">
            <v>South Africa</v>
          </cell>
          <cell r="K6275">
            <v>2</v>
          </cell>
          <cell r="L6275" t="str">
            <v>Institute</v>
          </cell>
          <cell r="M6275">
            <v>2</v>
          </cell>
          <cell r="N6275" t="str">
            <v>Campus Wide</v>
          </cell>
          <cell r="O6275" t="str">
            <v/>
          </cell>
          <cell r="P6275" t="str">
            <v/>
          </cell>
          <cell r="Q6275">
            <v>40</v>
          </cell>
          <cell r="R6275" t="str">
            <v>Année Philologique</v>
          </cell>
          <cell r="S6275" t="str">
            <v/>
          </cell>
        </row>
        <row r="6276">
          <cell r="E6276">
            <v>6459</v>
          </cell>
          <cell r="F6276" t="str">
            <v>Logins</v>
          </cell>
          <cell r="G6276" t="str">
            <v>201907</v>
          </cell>
          <cell r="H6276" t="str">
            <v>University of KwaZulu-Natal</v>
          </cell>
          <cell r="I6276" t="str">
            <v>Durban</v>
          </cell>
          <cell r="J6276" t="str">
            <v>South Africa</v>
          </cell>
          <cell r="K6276">
            <v>2</v>
          </cell>
          <cell r="L6276" t="str">
            <v>Institute</v>
          </cell>
          <cell r="M6276">
            <v>2</v>
          </cell>
          <cell r="N6276" t="str">
            <v>Campus Wide</v>
          </cell>
          <cell r="O6276" t="str">
            <v/>
          </cell>
          <cell r="P6276" t="str">
            <v/>
          </cell>
          <cell r="Q6276">
            <v>40</v>
          </cell>
          <cell r="R6276" t="str">
            <v>Année Philologique</v>
          </cell>
          <cell r="S6276" t="str">
            <v/>
          </cell>
        </row>
        <row r="6277">
          <cell r="E6277">
            <v>6459</v>
          </cell>
          <cell r="F6277" t="str">
            <v>Logins</v>
          </cell>
          <cell r="G6277" t="str">
            <v>201908</v>
          </cell>
          <cell r="H6277" t="str">
            <v>University of KwaZulu-Natal</v>
          </cell>
          <cell r="I6277" t="str">
            <v>Durban</v>
          </cell>
          <cell r="J6277" t="str">
            <v>South Africa</v>
          </cell>
          <cell r="K6277">
            <v>2</v>
          </cell>
          <cell r="L6277" t="str">
            <v>Institute</v>
          </cell>
          <cell r="M6277">
            <v>2</v>
          </cell>
          <cell r="N6277" t="str">
            <v>Campus Wide</v>
          </cell>
          <cell r="O6277" t="str">
            <v/>
          </cell>
          <cell r="P6277" t="str">
            <v/>
          </cell>
          <cell r="Q6277">
            <v>40</v>
          </cell>
          <cell r="R6277" t="str">
            <v>Année Philologique</v>
          </cell>
          <cell r="S6277" t="str">
            <v/>
          </cell>
        </row>
        <row r="6278">
          <cell r="E6278">
            <v>6459</v>
          </cell>
          <cell r="F6278" t="str">
            <v>Logins</v>
          </cell>
          <cell r="G6278" t="str">
            <v>201909</v>
          </cell>
          <cell r="H6278" t="str">
            <v>University of KwaZulu-Natal</v>
          </cell>
          <cell r="I6278" t="str">
            <v>Durban</v>
          </cell>
          <cell r="J6278" t="str">
            <v>South Africa</v>
          </cell>
          <cell r="K6278">
            <v>2</v>
          </cell>
          <cell r="L6278" t="str">
            <v>Institute</v>
          </cell>
          <cell r="M6278">
            <v>2</v>
          </cell>
          <cell r="N6278" t="str">
            <v>Campus Wide</v>
          </cell>
          <cell r="O6278" t="str">
            <v/>
          </cell>
          <cell r="P6278" t="str">
            <v/>
          </cell>
          <cell r="Q6278">
            <v>40</v>
          </cell>
          <cell r="R6278" t="str">
            <v>Année Philologique</v>
          </cell>
          <cell r="S6278" t="str">
            <v/>
          </cell>
        </row>
        <row r="6279">
          <cell r="E6279">
            <v>6460</v>
          </cell>
          <cell r="F6279" t="str">
            <v>Logins</v>
          </cell>
          <cell r="G6279" t="str">
            <v>201901</v>
          </cell>
          <cell r="H6279" t="str">
            <v>British School at Athens</v>
          </cell>
          <cell r="I6279" t="str">
            <v>Athens</v>
          </cell>
          <cell r="J6279" t="str">
            <v>Greece</v>
          </cell>
          <cell r="K6279">
            <v>2</v>
          </cell>
          <cell r="L6279" t="str">
            <v>Institute</v>
          </cell>
          <cell r="M6279">
            <v>3</v>
          </cell>
          <cell r="N6279" t="str">
            <v>Standard</v>
          </cell>
          <cell r="O6279" t="str">
            <v/>
          </cell>
          <cell r="P6279" t="str">
            <v/>
          </cell>
          <cell r="Q6279">
            <v>3</v>
          </cell>
          <cell r="R6279" t="str">
            <v>Année Philologique</v>
          </cell>
          <cell r="S6279" t="str">
            <v/>
          </cell>
        </row>
        <row r="6280">
          <cell r="E6280">
            <v>6460</v>
          </cell>
          <cell r="F6280" t="str">
            <v>Logins</v>
          </cell>
          <cell r="G6280" t="str">
            <v>201905</v>
          </cell>
          <cell r="H6280" t="str">
            <v>British School at Athens</v>
          </cell>
          <cell r="I6280" t="str">
            <v>Athens</v>
          </cell>
          <cell r="J6280" t="str">
            <v>Greece</v>
          </cell>
          <cell r="K6280">
            <v>2</v>
          </cell>
          <cell r="L6280" t="str">
            <v>Institute</v>
          </cell>
          <cell r="M6280">
            <v>3</v>
          </cell>
          <cell r="N6280" t="str">
            <v>Standard</v>
          </cell>
          <cell r="O6280" t="str">
            <v/>
          </cell>
          <cell r="P6280" t="str">
            <v/>
          </cell>
          <cell r="Q6280">
            <v>3</v>
          </cell>
          <cell r="R6280" t="str">
            <v>Année Philologique</v>
          </cell>
          <cell r="S6280" t="str">
            <v/>
          </cell>
        </row>
        <row r="6281">
          <cell r="E6281">
            <v>6460</v>
          </cell>
          <cell r="F6281" t="str">
            <v>Logins</v>
          </cell>
          <cell r="G6281" t="str">
            <v>201906</v>
          </cell>
          <cell r="H6281" t="str">
            <v>British School at Athens</v>
          </cell>
          <cell r="I6281" t="str">
            <v>Athens</v>
          </cell>
          <cell r="J6281" t="str">
            <v>Greece</v>
          </cell>
          <cell r="K6281">
            <v>2</v>
          </cell>
          <cell r="L6281" t="str">
            <v>Institute</v>
          </cell>
          <cell r="M6281">
            <v>3</v>
          </cell>
          <cell r="N6281" t="str">
            <v>Standard</v>
          </cell>
          <cell r="O6281" t="str">
            <v/>
          </cell>
          <cell r="P6281" t="str">
            <v/>
          </cell>
          <cell r="Q6281">
            <v>3</v>
          </cell>
          <cell r="R6281" t="str">
            <v>Année Philologique</v>
          </cell>
          <cell r="S6281" t="str">
            <v/>
          </cell>
        </row>
        <row r="6282">
          <cell r="E6282">
            <v>6460</v>
          </cell>
          <cell r="F6282" t="str">
            <v>Logins</v>
          </cell>
          <cell r="G6282" t="str">
            <v>201907</v>
          </cell>
          <cell r="H6282" t="str">
            <v>British School at Athens</v>
          </cell>
          <cell r="I6282" t="str">
            <v>Athens</v>
          </cell>
          <cell r="J6282" t="str">
            <v>Greece</v>
          </cell>
          <cell r="K6282">
            <v>2</v>
          </cell>
          <cell r="L6282" t="str">
            <v>Institute</v>
          </cell>
          <cell r="M6282">
            <v>3</v>
          </cell>
          <cell r="N6282" t="str">
            <v>Standard</v>
          </cell>
          <cell r="O6282" t="str">
            <v/>
          </cell>
          <cell r="P6282" t="str">
            <v/>
          </cell>
          <cell r="Q6282">
            <v>3</v>
          </cell>
          <cell r="R6282" t="str">
            <v>Année Philologique</v>
          </cell>
          <cell r="S6282" t="str">
            <v/>
          </cell>
        </row>
        <row r="6283">
          <cell r="E6283">
            <v>6460</v>
          </cell>
          <cell r="F6283" t="str">
            <v>Logins</v>
          </cell>
          <cell r="G6283" t="str">
            <v>201908</v>
          </cell>
          <cell r="H6283" t="str">
            <v>British School at Athens</v>
          </cell>
          <cell r="I6283" t="str">
            <v>Athens</v>
          </cell>
          <cell r="J6283" t="str">
            <v>Greece</v>
          </cell>
          <cell r="K6283">
            <v>2</v>
          </cell>
          <cell r="L6283" t="str">
            <v>Institute</v>
          </cell>
          <cell r="M6283">
            <v>3</v>
          </cell>
          <cell r="N6283" t="str">
            <v>Standard</v>
          </cell>
          <cell r="O6283" t="str">
            <v/>
          </cell>
          <cell r="P6283" t="str">
            <v/>
          </cell>
          <cell r="Q6283">
            <v>3</v>
          </cell>
          <cell r="R6283" t="str">
            <v>Année Philologique</v>
          </cell>
          <cell r="S6283" t="str">
            <v/>
          </cell>
        </row>
        <row r="6284">
          <cell r="E6284">
            <v>6460</v>
          </cell>
          <cell r="F6284" t="str">
            <v>Logins</v>
          </cell>
          <cell r="G6284" t="str">
            <v>201911</v>
          </cell>
          <cell r="H6284" t="str">
            <v>British School at Athens</v>
          </cell>
          <cell r="I6284" t="str">
            <v>Athens</v>
          </cell>
          <cell r="J6284" t="str">
            <v>Greece</v>
          </cell>
          <cell r="K6284">
            <v>2</v>
          </cell>
          <cell r="L6284" t="str">
            <v>Institute</v>
          </cell>
          <cell r="M6284">
            <v>3</v>
          </cell>
          <cell r="N6284" t="str">
            <v>Standard</v>
          </cell>
          <cell r="O6284" t="str">
            <v/>
          </cell>
          <cell r="P6284" t="str">
            <v/>
          </cell>
          <cell r="Q6284">
            <v>3</v>
          </cell>
          <cell r="R6284" t="str">
            <v>Année Philologique</v>
          </cell>
          <cell r="S6284" t="str">
            <v/>
          </cell>
        </row>
        <row r="6285">
          <cell r="E6285">
            <v>6462</v>
          </cell>
          <cell r="F6285" t="str">
            <v>Logins</v>
          </cell>
          <cell r="G6285" t="str">
            <v>201901</v>
          </cell>
          <cell r="H6285" t="str">
            <v>Fred Jenkins</v>
          </cell>
          <cell r="I6285" t="str">
            <v>Kettering</v>
          </cell>
          <cell r="J6285" t="str">
            <v>USA</v>
          </cell>
          <cell r="K6285">
            <v>4</v>
          </cell>
          <cell r="L6285" t="str">
            <v>Private</v>
          </cell>
          <cell r="M6285">
            <v>5</v>
          </cell>
          <cell r="N6285" t="str">
            <v>Individual</v>
          </cell>
          <cell r="O6285" t="str">
            <v/>
          </cell>
          <cell r="P6285" t="str">
            <v/>
          </cell>
          <cell r="Q6285">
            <v>1</v>
          </cell>
          <cell r="R6285" t="str">
            <v>Année Philologique</v>
          </cell>
          <cell r="S6285" t="str">
            <v/>
          </cell>
        </row>
        <row r="6286">
          <cell r="E6286">
            <v>6462</v>
          </cell>
          <cell r="F6286" t="str">
            <v>Logins</v>
          </cell>
          <cell r="G6286" t="str">
            <v>201902</v>
          </cell>
          <cell r="H6286" t="str">
            <v>Fred Jenkins</v>
          </cell>
          <cell r="I6286" t="str">
            <v>Kettering</v>
          </cell>
          <cell r="J6286" t="str">
            <v>USA</v>
          </cell>
          <cell r="K6286">
            <v>4</v>
          </cell>
          <cell r="L6286" t="str">
            <v>Private</v>
          </cell>
          <cell r="M6286">
            <v>5</v>
          </cell>
          <cell r="N6286" t="str">
            <v>Individual</v>
          </cell>
          <cell r="O6286" t="str">
            <v/>
          </cell>
          <cell r="P6286" t="str">
            <v/>
          </cell>
          <cell r="Q6286">
            <v>1</v>
          </cell>
          <cell r="R6286" t="str">
            <v>Année Philologique</v>
          </cell>
          <cell r="S6286" t="str">
            <v/>
          </cell>
        </row>
        <row r="6287">
          <cell r="E6287">
            <v>6462</v>
          </cell>
          <cell r="F6287" t="str">
            <v>Logins</v>
          </cell>
          <cell r="G6287" t="str">
            <v>201903</v>
          </cell>
          <cell r="H6287" t="str">
            <v>Fred Jenkins</v>
          </cell>
          <cell r="I6287" t="str">
            <v>Kettering</v>
          </cell>
          <cell r="J6287" t="str">
            <v>USA</v>
          </cell>
          <cell r="K6287">
            <v>4</v>
          </cell>
          <cell r="L6287" t="str">
            <v>Private</v>
          </cell>
          <cell r="M6287">
            <v>5</v>
          </cell>
          <cell r="N6287" t="str">
            <v>Individual</v>
          </cell>
          <cell r="O6287" t="str">
            <v/>
          </cell>
          <cell r="P6287" t="str">
            <v/>
          </cell>
          <cell r="Q6287">
            <v>1</v>
          </cell>
          <cell r="R6287" t="str">
            <v>Année Philologique</v>
          </cell>
          <cell r="S6287" t="str">
            <v/>
          </cell>
        </row>
        <row r="6288">
          <cell r="E6288">
            <v>6462</v>
          </cell>
          <cell r="F6288" t="str">
            <v>Logins</v>
          </cell>
          <cell r="G6288" t="str">
            <v>201904</v>
          </cell>
          <cell r="H6288" t="str">
            <v>Fred Jenkins</v>
          </cell>
          <cell r="I6288" t="str">
            <v>Kettering</v>
          </cell>
          <cell r="J6288" t="str">
            <v>USA</v>
          </cell>
          <cell r="K6288">
            <v>4</v>
          </cell>
          <cell r="L6288" t="str">
            <v>Private</v>
          </cell>
          <cell r="M6288">
            <v>5</v>
          </cell>
          <cell r="N6288" t="str">
            <v>Individual</v>
          </cell>
          <cell r="O6288" t="str">
            <v/>
          </cell>
          <cell r="P6288" t="str">
            <v/>
          </cell>
          <cell r="Q6288">
            <v>1</v>
          </cell>
          <cell r="R6288" t="str">
            <v>Année Philologique</v>
          </cell>
          <cell r="S6288" t="str">
            <v/>
          </cell>
        </row>
        <row r="6289">
          <cell r="E6289">
            <v>6462</v>
          </cell>
          <cell r="F6289" t="str">
            <v>Logins</v>
          </cell>
          <cell r="G6289" t="str">
            <v>201905</v>
          </cell>
          <cell r="H6289" t="str">
            <v>Fred Jenkins</v>
          </cell>
          <cell r="I6289" t="str">
            <v>Kettering</v>
          </cell>
          <cell r="J6289" t="str">
            <v>USA</v>
          </cell>
          <cell r="K6289">
            <v>4</v>
          </cell>
          <cell r="L6289" t="str">
            <v>Private</v>
          </cell>
          <cell r="M6289">
            <v>5</v>
          </cell>
          <cell r="N6289" t="str">
            <v>Individual</v>
          </cell>
          <cell r="O6289" t="str">
            <v/>
          </cell>
          <cell r="P6289" t="str">
            <v/>
          </cell>
          <cell r="Q6289">
            <v>1</v>
          </cell>
          <cell r="R6289" t="str">
            <v>Année Philologique</v>
          </cell>
          <cell r="S6289" t="str">
            <v/>
          </cell>
        </row>
        <row r="6290">
          <cell r="E6290">
            <v>6462</v>
          </cell>
          <cell r="F6290" t="str">
            <v>Logins</v>
          </cell>
          <cell r="G6290" t="str">
            <v>201906</v>
          </cell>
          <cell r="H6290" t="str">
            <v>Fred Jenkins</v>
          </cell>
          <cell r="I6290" t="str">
            <v>Kettering</v>
          </cell>
          <cell r="J6290" t="str">
            <v>USA</v>
          </cell>
          <cell r="K6290">
            <v>4</v>
          </cell>
          <cell r="L6290" t="str">
            <v>Private</v>
          </cell>
          <cell r="M6290">
            <v>5</v>
          </cell>
          <cell r="N6290" t="str">
            <v>Individual</v>
          </cell>
          <cell r="O6290" t="str">
            <v/>
          </cell>
          <cell r="P6290" t="str">
            <v/>
          </cell>
          <cell r="Q6290">
            <v>1</v>
          </cell>
          <cell r="R6290" t="str">
            <v>Année Philologique</v>
          </cell>
          <cell r="S6290" t="str">
            <v/>
          </cell>
        </row>
        <row r="6291">
          <cell r="E6291">
            <v>6462</v>
          </cell>
          <cell r="F6291" t="str">
            <v>Logins</v>
          </cell>
          <cell r="G6291" t="str">
            <v>201908</v>
          </cell>
          <cell r="H6291" t="str">
            <v>Fred Jenkins</v>
          </cell>
          <cell r="I6291" t="str">
            <v>Kettering</v>
          </cell>
          <cell r="J6291" t="str">
            <v>USA</v>
          </cell>
          <cell r="K6291">
            <v>4</v>
          </cell>
          <cell r="L6291" t="str">
            <v>Private</v>
          </cell>
          <cell r="M6291">
            <v>5</v>
          </cell>
          <cell r="N6291" t="str">
            <v>Individual</v>
          </cell>
          <cell r="O6291" t="str">
            <v/>
          </cell>
          <cell r="P6291" t="str">
            <v/>
          </cell>
          <cell r="Q6291">
            <v>1</v>
          </cell>
          <cell r="R6291" t="str">
            <v>Année Philologique</v>
          </cell>
          <cell r="S6291" t="str">
            <v/>
          </cell>
        </row>
        <row r="6292">
          <cell r="E6292">
            <v>6462</v>
          </cell>
          <cell r="F6292" t="str">
            <v>Logins</v>
          </cell>
          <cell r="G6292" t="str">
            <v>201909</v>
          </cell>
          <cell r="H6292" t="str">
            <v>Fred Jenkins</v>
          </cell>
          <cell r="I6292" t="str">
            <v>Kettering</v>
          </cell>
          <cell r="J6292" t="str">
            <v>USA</v>
          </cell>
          <cell r="K6292">
            <v>4</v>
          </cell>
          <cell r="L6292" t="str">
            <v>Private</v>
          </cell>
          <cell r="M6292">
            <v>5</v>
          </cell>
          <cell r="N6292" t="str">
            <v>Individual</v>
          </cell>
          <cell r="O6292" t="str">
            <v/>
          </cell>
          <cell r="P6292" t="str">
            <v/>
          </cell>
          <cell r="Q6292">
            <v>1</v>
          </cell>
          <cell r="R6292" t="str">
            <v>Année Philologique</v>
          </cell>
          <cell r="S6292" t="str">
            <v/>
          </cell>
        </row>
        <row r="6293">
          <cell r="E6293">
            <v>6462</v>
          </cell>
          <cell r="F6293" t="str">
            <v>Logins</v>
          </cell>
          <cell r="G6293" t="str">
            <v>201910</v>
          </cell>
          <cell r="H6293" t="str">
            <v>Fred Jenkins</v>
          </cell>
          <cell r="I6293" t="str">
            <v>Kettering</v>
          </cell>
          <cell r="J6293" t="str">
            <v>USA</v>
          </cell>
          <cell r="K6293">
            <v>4</v>
          </cell>
          <cell r="L6293" t="str">
            <v>Private</v>
          </cell>
          <cell r="M6293">
            <v>5</v>
          </cell>
          <cell r="N6293" t="str">
            <v>Individual</v>
          </cell>
          <cell r="O6293" t="str">
            <v/>
          </cell>
          <cell r="P6293" t="str">
            <v/>
          </cell>
          <cell r="Q6293">
            <v>1</v>
          </cell>
          <cell r="R6293" t="str">
            <v>Année Philologique</v>
          </cell>
          <cell r="S6293" t="str">
            <v/>
          </cell>
        </row>
        <row r="6294">
          <cell r="E6294">
            <v>6462</v>
          </cell>
          <cell r="F6294" t="str">
            <v>Logins</v>
          </cell>
          <cell r="G6294" t="str">
            <v>201911</v>
          </cell>
          <cell r="H6294" t="str">
            <v>Fred Jenkins</v>
          </cell>
          <cell r="I6294" t="str">
            <v>Kettering</v>
          </cell>
          <cell r="J6294" t="str">
            <v>USA</v>
          </cell>
          <cell r="K6294">
            <v>4</v>
          </cell>
          <cell r="L6294" t="str">
            <v>Private</v>
          </cell>
          <cell r="M6294">
            <v>5</v>
          </cell>
          <cell r="N6294" t="str">
            <v>Individual</v>
          </cell>
          <cell r="O6294" t="str">
            <v/>
          </cell>
          <cell r="P6294" t="str">
            <v/>
          </cell>
          <cell r="Q6294">
            <v>1</v>
          </cell>
          <cell r="R6294" t="str">
            <v>Année Philologique</v>
          </cell>
          <cell r="S6294" t="str">
            <v/>
          </cell>
        </row>
        <row r="6295">
          <cell r="E6295">
            <v>6462</v>
          </cell>
          <cell r="F6295" t="str">
            <v>Logins</v>
          </cell>
          <cell r="G6295" t="str">
            <v>201912</v>
          </cell>
          <cell r="H6295" t="str">
            <v>Fred Jenkins</v>
          </cell>
          <cell r="I6295" t="str">
            <v>Kettering</v>
          </cell>
          <cell r="J6295" t="str">
            <v>USA</v>
          </cell>
          <cell r="K6295">
            <v>4</v>
          </cell>
          <cell r="L6295" t="str">
            <v>Private</v>
          </cell>
          <cell r="M6295">
            <v>5</v>
          </cell>
          <cell r="N6295" t="str">
            <v>Individual</v>
          </cell>
          <cell r="O6295" t="str">
            <v/>
          </cell>
          <cell r="P6295" t="str">
            <v/>
          </cell>
          <cell r="Q6295">
            <v>1</v>
          </cell>
          <cell r="R6295" t="str">
            <v>Année Philologique</v>
          </cell>
          <cell r="S6295" t="str">
            <v/>
          </cell>
        </row>
        <row r="6296">
          <cell r="E6296">
            <v>6464</v>
          </cell>
          <cell r="F6296" t="str">
            <v>Logins</v>
          </cell>
          <cell r="G6296" t="str">
            <v>201901</v>
          </cell>
          <cell r="H6296" t="str">
            <v>Seattle Pacific University</v>
          </cell>
          <cell r="I6296" t="str">
            <v>Seattle</v>
          </cell>
          <cell r="J6296" t="str">
            <v>USA</v>
          </cell>
          <cell r="K6296">
            <v>1</v>
          </cell>
          <cell r="L6296" t="str">
            <v>Consortium</v>
          </cell>
          <cell r="M6296">
            <v>9</v>
          </cell>
          <cell r="N6296" t="str">
            <v>CARN-2</v>
          </cell>
          <cell r="O6296" t="str">
            <v/>
          </cell>
          <cell r="P6296" t="str">
            <v/>
          </cell>
          <cell r="Q6296">
            <v>3</v>
          </cell>
          <cell r="R6296" t="str">
            <v>Année Philologique</v>
          </cell>
          <cell r="S6296" t="str">
            <v/>
          </cell>
        </row>
        <row r="6297">
          <cell r="E6297">
            <v>6464</v>
          </cell>
          <cell r="F6297" t="str">
            <v>Logins</v>
          </cell>
          <cell r="G6297" t="str">
            <v>201903</v>
          </cell>
          <cell r="H6297" t="str">
            <v>Seattle Pacific University</v>
          </cell>
          <cell r="I6297" t="str">
            <v>Seattle</v>
          </cell>
          <cell r="J6297" t="str">
            <v>USA</v>
          </cell>
          <cell r="K6297">
            <v>1</v>
          </cell>
          <cell r="L6297" t="str">
            <v>Consortium</v>
          </cell>
          <cell r="M6297">
            <v>9</v>
          </cell>
          <cell r="N6297" t="str">
            <v>CARN-2</v>
          </cell>
          <cell r="O6297" t="str">
            <v/>
          </cell>
          <cell r="P6297" t="str">
            <v/>
          </cell>
          <cell r="Q6297">
            <v>3</v>
          </cell>
          <cell r="R6297" t="str">
            <v>Année Philologique</v>
          </cell>
          <cell r="S6297" t="str">
            <v/>
          </cell>
        </row>
        <row r="6298">
          <cell r="E6298">
            <v>6464</v>
          </cell>
          <cell r="F6298" t="str">
            <v>Logins</v>
          </cell>
          <cell r="G6298" t="str">
            <v>201904</v>
          </cell>
          <cell r="H6298" t="str">
            <v>Seattle Pacific University</v>
          </cell>
          <cell r="I6298" t="str">
            <v>Seattle</v>
          </cell>
          <cell r="J6298" t="str">
            <v>USA</v>
          </cell>
          <cell r="K6298">
            <v>1</v>
          </cell>
          <cell r="L6298" t="str">
            <v>Consortium</v>
          </cell>
          <cell r="M6298">
            <v>9</v>
          </cell>
          <cell r="N6298" t="str">
            <v>CARN-2</v>
          </cell>
          <cell r="O6298" t="str">
            <v/>
          </cell>
          <cell r="P6298" t="str">
            <v/>
          </cell>
          <cell r="Q6298">
            <v>3</v>
          </cell>
          <cell r="R6298" t="str">
            <v>Année Philologique</v>
          </cell>
          <cell r="S6298" t="str">
            <v/>
          </cell>
        </row>
        <row r="6299">
          <cell r="E6299">
            <v>6464</v>
          </cell>
          <cell r="F6299" t="str">
            <v>Logins</v>
          </cell>
          <cell r="G6299" t="str">
            <v>201908</v>
          </cell>
          <cell r="H6299" t="str">
            <v>Seattle Pacific University</v>
          </cell>
          <cell r="I6299" t="str">
            <v>Seattle</v>
          </cell>
          <cell r="J6299" t="str">
            <v>USA</v>
          </cell>
          <cell r="K6299">
            <v>1</v>
          </cell>
          <cell r="L6299" t="str">
            <v>Consortium</v>
          </cell>
          <cell r="M6299">
            <v>9</v>
          </cell>
          <cell r="N6299" t="str">
            <v>CARN-2</v>
          </cell>
          <cell r="O6299" t="str">
            <v/>
          </cell>
          <cell r="P6299" t="str">
            <v/>
          </cell>
          <cell r="Q6299">
            <v>3</v>
          </cell>
          <cell r="R6299" t="str">
            <v>Année Philologique</v>
          </cell>
          <cell r="S6299" t="str">
            <v/>
          </cell>
        </row>
        <row r="6300">
          <cell r="E6300">
            <v>6464</v>
          </cell>
          <cell r="F6300" t="str">
            <v>Logins</v>
          </cell>
          <cell r="G6300" t="str">
            <v>201911</v>
          </cell>
          <cell r="H6300" t="str">
            <v>Seattle Pacific University</v>
          </cell>
          <cell r="I6300" t="str">
            <v>Seattle</v>
          </cell>
          <cell r="J6300" t="str">
            <v>USA</v>
          </cell>
          <cell r="K6300">
            <v>1</v>
          </cell>
          <cell r="L6300" t="str">
            <v>Consortium</v>
          </cell>
          <cell r="M6300">
            <v>9</v>
          </cell>
          <cell r="N6300" t="str">
            <v>CARN-2</v>
          </cell>
          <cell r="O6300" t="str">
            <v/>
          </cell>
          <cell r="P6300" t="str">
            <v/>
          </cell>
          <cell r="Q6300">
            <v>3</v>
          </cell>
          <cell r="R6300" t="str">
            <v>Année Philologique</v>
          </cell>
          <cell r="S6300" t="str">
            <v/>
          </cell>
        </row>
        <row r="6301">
          <cell r="E6301">
            <v>6464</v>
          </cell>
          <cell r="F6301" t="str">
            <v>Logins</v>
          </cell>
          <cell r="G6301" t="str">
            <v>201912</v>
          </cell>
          <cell r="H6301" t="str">
            <v>Seattle Pacific University</v>
          </cell>
          <cell r="I6301" t="str">
            <v>Seattle</v>
          </cell>
          <cell r="J6301" t="str">
            <v>USA</v>
          </cell>
          <cell r="K6301">
            <v>1</v>
          </cell>
          <cell r="L6301" t="str">
            <v>Consortium</v>
          </cell>
          <cell r="M6301">
            <v>9</v>
          </cell>
          <cell r="N6301" t="str">
            <v>CARN-2</v>
          </cell>
          <cell r="O6301" t="str">
            <v/>
          </cell>
          <cell r="P6301" t="str">
            <v/>
          </cell>
          <cell r="Q6301">
            <v>3</v>
          </cell>
          <cell r="R6301" t="str">
            <v>Année Philologique</v>
          </cell>
          <cell r="S6301" t="str">
            <v/>
          </cell>
        </row>
        <row r="6302">
          <cell r="E6302">
            <v>6465</v>
          </cell>
          <cell r="F6302" t="str">
            <v>Logins</v>
          </cell>
          <cell r="G6302" t="str">
            <v>201902</v>
          </cell>
          <cell r="H6302" t="str">
            <v>Willamette University</v>
          </cell>
          <cell r="I6302" t="str">
            <v>Salem</v>
          </cell>
          <cell r="J6302" t="str">
            <v>USA</v>
          </cell>
          <cell r="K6302">
            <v>1</v>
          </cell>
          <cell r="L6302" t="str">
            <v>Consortium</v>
          </cell>
          <cell r="M6302">
            <v>11</v>
          </cell>
          <cell r="N6302" t="str">
            <v>CARN-4</v>
          </cell>
          <cell r="O6302" t="str">
            <v/>
          </cell>
          <cell r="P6302" t="str">
            <v/>
          </cell>
          <cell r="Q6302">
            <v>2</v>
          </cell>
          <cell r="R6302" t="str">
            <v>Année Philologique</v>
          </cell>
          <cell r="S6302" t="str">
            <v/>
          </cell>
        </row>
        <row r="6303">
          <cell r="E6303">
            <v>6465</v>
          </cell>
          <cell r="F6303" t="str">
            <v>Logins</v>
          </cell>
          <cell r="G6303" t="str">
            <v>201903</v>
          </cell>
          <cell r="H6303" t="str">
            <v>Willamette University</v>
          </cell>
          <cell r="I6303" t="str">
            <v>Salem</v>
          </cell>
          <cell r="J6303" t="str">
            <v>USA</v>
          </cell>
          <cell r="K6303">
            <v>1</v>
          </cell>
          <cell r="L6303" t="str">
            <v>Consortium</v>
          </cell>
          <cell r="M6303">
            <v>11</v>
          </cell>
          <cell r="N6303" t="str">
            <v>CARN-4</v>
          </cell>
          <cell r="O6303" t="str">
            <v/>
          </cell>
          <cell r="P6303" t="str">
            <v/>
          </cell>
          <cell r="Q6303">
            <v>2</v>
          </cell>
          <cell r="R6303" t="str">
            <v>Année Philologique</v>
          </cell>
          <cell r="S6303" t="str">
            <v/>
          </cell>
        </row>
        <row r="6304">
          <cell r="E6304">
            <v>6465</v>
          </cell>
          <cell r="F6304" t="str">
            <v>Logins</v>
          </cell>
          <cell r="G6304" t="str">
            <v>201904</v>
          </cell>
          <cell r="H6304" t="str">
            <v>Willamette University</v>
          </cell>
          <cell r="I6304" t="str">
            <v>Salem</v>
          </cell>
          <cell r="J6304" t="str">
            <v>USA</v>
          </cell>
          <cell r="K6304">
            <v>1</v>
          </cell>
          <cell r="L6304" t="str">
            <v>Consortium</v>
          </cell>
          <cell r="M6304">
            <v>11</v>
          </cell>
          <cell r="N6304" t="str">
            <v>CARN-4</v>
          </cell>
          <cell r="O6304" t="str">
            <v/>
          </cell>
          <cell r="P6304" t="str">
            <v/>
          </cell>
          <cell r="Q6304">
            <v>2</v>
          </cell>
          <cell r="R6304" t="str">
            <v>Année Philologique</v>
          </cell>
          <cell r="S6304" t="str">
            <v/>
          </cell>
        </row>
        <row r="6305">
          <cell r="E6305">
            <v>6465</v>
          </cell>
          <cell r="F6305" t="str">
            <v>Logins</v>
          </cell>
          <cell r="G6305" t="str">
            <v>201905</v>
          </cell>
          <cell r="H6305" t="str">
            <v>Willamette University</v>
          </cell>
          <cell r="I6305" t="str">
            <v>Salem</v>
          </cell>
          <cell r="J6305" t="str">
            <v>USA</v>
          </cell>
          <cell r="K6305">
            <v>1</v>
          </cell>
          <cell r="L6305" t="str">
            <v>Consortium</v>
          </cell>
          <cell r="M6305">
            <v>11</v>
          </cell>
          <cell r="N6305" t="str">
            <v>CARN-4</v>
          </cell>
          <cell r="O6305" t="str">
            <v/>
          </cell>
          <cell r="P6305" t="str">
            <v/>
          </cell>
          <cell r="Q6305">
            <v>2</v>
          </cell>
          <cell r="R6305" t="str">
            <v>Année Philologique</v>
          </cell>
          <cell r="S6305" t="str">
            <v/>
          </cell>
        </row>
        <row r="6306">
          <cell r="E6306">
            <v>6465</v>
          </cell>
          <cell r="F6306" t="str">
            <v>Logins</v>
          </cell>
          <cell r="G6306" t="str">
            <v>201906</v>
          </cell>
          <cell r="H6306" t="str">
            <v>Willamette University</v>
          </cell>
          <cell r="I6306" t="str">
            <v>Salem</v>
          </cell>
          <cell r="J6306" t="str">
            <v>USA</v>
          </cell>
          <cell r="K6306">
            <v>1</v>
          </cell>
          <cell r="L6306" t="str">
            <v>Consortium</v>
          </cell>
          <cell r="M6306">
            <v>11</v>
          </cell>
          <cell r="N6306" t="str">
            <v>CARN-4</v>
          </cell>
          <cell r="O6306" t="str">
            <v/>
          </cell>
          <cell r="P6306" t="str">
            <v/>
          </cell>
          <cell r="Q6306">
            <v>2</v>
          </cell>
          <cell r="R6306" t="str">
            <v>Année Philologique</v>
          </cell>
          <cell r="S6306" t="str">
            <v/>
          </cell>
        </row>
        <row r="6307">
          <cell r="E6307">
            <v>6465</v>
          </cell>
          <cell r="F6307" t="str">
            <v>Logins</v>
          </cell>
          <cell r="G6307" t="str">
            <v>201908</v>
          </cell>
          <cell r="H6307" t="str">
            <v>Willamette University</v>
          </cell>
          <cell r="I6307" t="str">
            <v>Salem</v>
          </cell>
          <cell r="J6307" t="str">
            <v>USA</v>
          </cell>
          <cell r="K6307">
            <v>1</v>
          </cell>
          <cell r="L6307" t="str">
            <v>Consortium</v>
          </cell>
          <cell r="M6307">
            <v>11</v>
          </cell>
          <cell r="N6307" t="str">
            <v>CARN-4</v>
          </cell>
          <cell r="O6307" t="str">
            <v/>
          </cell>
          <cell r="P6307" t="str">
            <v/>
          </cell>
          <cell r="Q6307">
            <v>2</v>
          </cell>
          <cell r="R6307" t="str">
            <v>Année Philologique</v>
          </cell>
          <cell r="S6307" t="str">
            <v/>
          </cell>
        </row>
        <row r="6308">
          <cell r="E6308">
            <v>6465</v>
          </cell>
          <cell r="F6308" t="str">
            <v>Logins</v>
          </cell>
          <cell r="G6308" t="str">
            <v>201909</v>
          </cell>
          <cell r="H6308" t="str">
            <v>Willamette University</v>
          </cell>
          <cell r="I6308" t="str">
            <v>Salem</v>
          </cell>
          <cell r="J6308" t="str">
            <v>USA</v>
          </cell>
          <cell r="K6308">
            <v>1</v>
          </cell>
          <cell r="L6308" t="str">
            <v>Consortium</v>
          </cell>
          <cell r="M6308">
            <v>11</v>
          </cell>
          <cell r="N6308" t="str">
            <v>CARN-4</v>
          </cell>
          <cell r="O6308" t="str">
            <v/>
          </cell>
          <cell r="P6308" t="str">
            <v/>
          </cell>
          <cell r="Q6308">
            <v>2</v>
          </cell>
          <cell r="R6308" t="str">
            <v>Année Philologique</v>
          </cell>
          <cell r="S6308" t="str">
            <v/>
          </cell>
        </row>
        <row r="6309">
          <cell r="E6309">
            <v>6465</v>
          </cell>
          <cell r="F6309" t="str">
            <v>Logins</v>
          </cell>
          <cell r="G6309" t="str">
            <v>201910</v>
          </cell>
          <cell r="H6309" t="str">
            <v>Willamette University</v>
          </cell>
          <cell r="I6309" t="str">
            <v>Salem</v>
          </cell>
          <cell r="J6309" t="str">
            <v>USA</v>
          </cell>
          <cell r="K6309">
            <v>1</v>
          </cell>
          <cell r="L6309" t="str">
            <v>Consortium</v>
          </cell>
          <cell r="M6309">
            <v>11</v>
          </cell>
          <cell r="N6309" t="str">
            <v>CARN-4</v>
          </cell>
          <cell r="O6309" t="str">
            <v/>
          </cell>
          <cell r="P6309" t="str">
            <v/>
          </cell>
          <cell r="Q6309">
            <v>2</v>
          </cell>
          <cell r="R6309" t="str">
            <v>Année Philologique</v>
          </cell>
          <cell r="S6309" t="str">
            <v/>
          </cell>
        </row>
        <row r="6310">
          <cell r="E6310">
            <v>6465</v>
          </cell>
          <cell r="F6310" t="str">
            <v>Logins</v>
          </cell>
          <cell r="G6310" t="str">
            <v>201911</v>
          </cell>
          <cell r="H6310" t="str">
            <v>Willamette University</v>
          </cell>
          <cell r="I6310" t="str">
            <v>Salem</v>
          </cell>
          <cell r="J6310" t="str">
            <v>USA</v>
          </cell>
          <cell r="K6310">
            <v>1</v>
          </cell>
          <cell r="L6310" t="str">
            <v>Consortium</v>
          </cell>
          <cell r="M6310">
            <v>11</v>
          </cell>
          <cell r="N6310" t="str">
            <v>CARN-4</v>
          </cell>
          <cell r="O6310" t="str">
            <v/>
          </cell>
          <cell r="P6310" t="str">
            <v/>
          </cell>
          <cell r="Q6310">
            <v>2</v>
          </cell>
          <cell r="R6310" t="str">
            <v>Année Philologique</v>
          </cell>
          <cell r="S6310" t="str">
            <v/>
          </cell>
        </row>
        <row r="6311">
          <cell r="E6311">
            <v>6465</v>
          </cell>
          <cell r="F6311" t="str">
            <v>Logins</v>
          </cell>
          <cell r="G6311" t="str">
            <v>201912</v>
          </cell>
          <cell r="H6311" t="str">
            <v>Willamette University</v>
          </cell>
          <cell r="I6311" t="str">
            <v>Salem</v>
          </cell>
          <cell r="J6311" t="str">
            <v>USA</v>
          </cell>
          <cell r="K6311">
            <v>1</v>
          </cell>
          <cell r="L6311" t="str">
            <v>Consortium</v>
          </cell>
          <cell r="M6311">
            <v>11</v>
          </cell>
          <cell r="N6311" t="str">
            <v>CARN-4</v>
          </cell>
          <cell r="O6311" t="str">
            <v/>
          </cell>
          <cell r="P6311" t="str">
            <v/>
          </cell>
          <cell r="Q6311">
            <v>2</v>
          </cell>
          <cell r="R6311" t="str">
            <v>Année Philologique</v>
          </cell>
          <cell r="S6311" t="str">
            <v/>
          </cell>
        </row>
        <row r="6312">
          <cell r="E6312">
            <v>6466</v>
          </cell>
          <cell r="F6312" t="str">
            <v>Logins</v>
          </cell>
          <cell r="G6312" t="str">
            <v>201901</v>
          </cell>
          <cell r="H6312" t="str">
            <v>Regula Frei-Stolba</v>
          </cell>
          <cell r="I6312" t="str">
            <v>Aarau</v>
          </cell>
          <cell r="J6312" t="str">
            <v>Switzerland</v>
          </cell>
          <cell r="K6312">
            <v>4</v>
          </cell>
          <cell r="L6312" t="str">
            <v>Private</v>
          </cell>
          <cell r="M6312">
            <v>5</v>
          </cell>
          <cell r="N6312" t="str">
            <v>Individual</v>
          </cell>
          <cell r="O6312" t="str">
            <v/>
          </cell>
          <cell r="P6312" t="str">
            <v/>
          </cell>
          <cell r="Q6312">
            <v>1</v>
          </cell>
          <cell r="R6312" t="str">
            <v>Année Philologique</v>
          </cell>
          <cell r="S6312" t="str">
            <v/>
          </cell>
        </row>
        <row r="6313">
          <cell r="E6313">
            <v>6466</v>
          </cell>
          <cell r="F6313" t="str">
            <v>Logins</v>
          </cell>
          <cell r="G6313" t="str">
            <v>201902</v>
          </cell>
          <cell r="H6313" t="str">
            <v>Regula Frei-Stolba</v>
          </cell>
          <cell r="I6313" t="str">
            <v>Aarau</v>
          </cell>
          <cell r="J6313" t="str">
            <v>Switzerland</v>
          </cell>
          <cell r="K6313">
            <v>4</v>
          </cell>
          <cell r="L6313" t="str">
            <v>Private</v>
          </cell>
          <cell r="M6313">
            <v>5</v>
          </cell>
          <cell r="N6313" t="str">
            <v>Individual</v>
          </cell>
          <cell r="O6313" t="str">
            <v/>
          </cell>
          <cell r="P6313" t="str">
            <v/>
          </cell>
          <cell r="Q6313">
            <v>1</v>
          </cell>
          <cell r="R6313" t="str">
            <v>Année Philologique</v>
          </cell>
          <cell r="S6313" t="str">
            <v/>
          </cell>
        </row>
        <row r="6314">
          <cell r="E6314">
            <v>6466</v>
          </cell>
          <cell r="F6314" t="str">
            <v>Logins</v>
          </cell>
          <cell r="G6314" t="str">
            <v>201903</v>
          </cell>
          <cell r="H6314" t="str">
            <v>Regula Frei-Stolba</v>
          </cell>
          <cell r="I6314" t="str">
            <v>Aarau</v>
          </cell>
          <cell r="J6314" t="str">
            <v>Switzerland</v>
          </cell>
          <cell r="K6314">
            <v>4</v>
          </cell>
          <cell r="L6314" t="str">
            <v>Private</v>
          </cell>
          <cell r="M6314">
            <v>5</v>
          </cell>
          <cell r="N6314" t="str">
            <v>Individual</v>
          </cell>
          <cell r="O6314" t="str">
            <v/>
          </cell>
          <cell r="P6314" t="str">
            <v/>
          </cell>
          <cell r="Q6314">
            <v>1</v>
          </cell>
          <cell r="R6314" t="str">
            <v>Année Philologique</v>
          </cell>
          <cell r="S6314" t="str">
            <v/>
          </cell>
        </row>
        <row r="6315">
          <cell r="E6315">
            <v>6466</v>
          </cell>
          <cell r="F6315" t="str">
            <v>Logins</v>
          </cell>
          <cell r="G6315" t="str">
            <v>201904</v>
          </cell>
          <cell r="H6315" t="str">
            <v>Regula Frei-Stolba</v>
          </cell>
          <cell r="I6315" t="str">
            <v>Aarau</v>
          </cell>
          <cell r="J6315" t="str">
            <v>Switzerland</v>
          </cell>
          <cell r="K6315">
            <v>4</v>
          </cell>
          <cell r="L6315" t="str">
            <v>Private</v>
          </cell>
          <cell r="M6315">
            <v>5</v>
          </cell>
          <cell r="N6315" t="str">
            <v>Individual</v>
          </cell>
          <cell r="O6315" t="str">
            <v/>
          </cell>
          <cell r="P6315" t="str">
            <v/>
          </cell>
          <cell r="Q6315">
            <v>1</v>
          </cell>
          <cell r="R6315" t="str">
            <v>Année Philologique</v>
          </cell>
          <cell r="S6315" t="str">
            <v/>
          </cell>
        </row>
        <row r="6316">
          <cell r="E6316">
            <v>6466</v>
          </cell>
          <cell r="F6316" t="str">
            <v>Logins</v>
          </cell>
          <cell r="G6316" t="str">
            <v>201905</v>
          </cell>
          <cell r="H6316" t="str">
            <v>Regula Frei-Stolba</v>
          </cell>
          <cell r="I6316" t="str">
            <v>Aarau</v>
          </cell>
          <cell r="J6316" t="str">
            <v>Switzerland</v>
          </cell>
          <cell r="K6316">
            <v>4</v>
          </cell>
          <cell r="L6316" t="str">
            <v>Private</v>
          </cell>
          <cell r="M6316">
            <v>5</v>
          </cell>
          <cell r="N6316" t="str">
            <v>Individual</v>
          </cell>
          <cell r="O6316" t="str">
            <v/>
          </cell>
          <cell r="P6316" t="str">
            <v/>
          </cell>
          <cell r="Q6316">
            <v>1</v>
          </cell>
          <cell r="R6316" t="str">
            <v>Année Philologique</v>
          </cell>
          <cell r="S6316" t="str">
            <v/>
          </cell>
        </row>
        <row r="6317">
          <cell r="E6317">
            <v>6466</v>
          </cell>
          <cell r="F6317" t="str">
            <v>Logins</v>
          </cell>
          <cell r="G6317" t="str">
            <v>201906</v>
          </cell>
          <cell r="H6317" t="str">
            <v>Regula Frei-Stolba</v>
          </cell>
          <cell r="I6317" t="str">
            <v>Aarau</v>
          </cell>
          <cell r="J6317" t="str">
            <v>Switzerland</v>
          </cell>
          <cell r="K6317">
            <v>4</v>
          </cell>
          <cell r="L6317" t="str">
            <v>Private</v>
          </cell>
          <cell r="M6317">
            <v>5</v>
          </cell>
          <cell r="N6317" t="str">
            <v>Individual</v>
          </cell>
          <cell r="O6317" t="str">
            <v/>
          </cell>
          <cell r="P6317" t="str">
            <v/>
          </cell>
          <cell r="Q6317">
            <v>1</v>
          </cell>
          <cell r="R6317" t="str">
            <v>Année Philologique</v>
          </cell>
          <cell r="S6317" t="str">
            <v/>
          </cell>
        </row>
        <row r="6318">
          <cell r="E6318">
            <v>6466</v>
          </cell>
          <cell r="F6318" t="str">
            <v>Logins</v>
          </cell>
          <cell r="G6318" t="str">
            <v>201907</v>
          </cell>
          <cell r="H6318" t="str">
            <v>Regula Frei-Stolba</v>
          </cell>
          <cell r="I6318" t="str">
            <v>Aarau</v>
          </cell>
          <cell r="J6318" t="str">
            <v>Switzerland</v>
          </cell>
          <cell r="K6318">
            <v>4</v>
          </cell>
          <cell r="L6318" t="str">
            <v>Private</v>
          </cell>
          <cell r="M6318">
            <v>5</v>
          </cell>
          <cell r="N6318" t="str">
            <v>Individual</v>
          </cell>
          <cell r="O6318" t="str">
            <v/>
          </cell>
          <cell r="P6318" t="str">
            <v/>
          </cell>
          <cell r="Q6318">
            <v>1</v>
          </cell>
          <cell r="R6318" t="str">
            <v>Année Philologique</v>
          </cell>
          <cell r="S6318" t="str">
            <v/>
          </cell>
        </row>
        <row r="6319">
          <cell r="E6319">
            <v>6466</v>
          </cell>
          <cell r="F6319" t="str">
            <v>Logins</v>
          </cell>
          <cell r="G6319" t="str">
            <v>201908</v>
          </cell>
          <cell r="H6319" t="str">
            <v>Regula Frei-Stolba</v>
          </cell>
          <cell r="I6319" t="str">
            <v>Aarau</v>
          </cell>
          <cell r="J6319" t="str">
            <v>Switzerland</v>
          </cell>
          <cell r="K6319">
            <v>4</v>
          </cell>
          <cell r="L6319" t="str">
            <v>Private</v>
          </cell>
          <cell r="M6319">
            <v>5</v>
          </cell>
          <cell r="N6319" t="str">
            <v>Individual</v>
          </cell>
          <cell r="O6319" t="str">
            <v/>
          </cell>
          <cell r="P6319" t="str">
            <v/>
          </cell>
          <cell r="Q6319">
            <v>1</v>
          </cell>
          <cell r="R6319" t="str">
            <v>Année Philologique</v>
          </cell>
          <cell r="S6319" t="str">
            <v/>
          </cell>
        </row>
        <row r="6320">
          <cell r="E6320">
            <v>6466</v>
          </cell>
          <cell r="F6320" t="str">
            <v>Logins</v>
          </cell>
          <cell r="G6320" t="str">
            <v>201909</v>
          </cell>
          <cell r="H6320" t="str">
            <v>Regula Frei-Stolba</v>
          </cell>
          <cell r="I6320" t="str">
            <v>Aarau</v>
          </cell>
          <cell r="J6320" t="str">
            <v>Switzerland</v>
          </cell>
          <cell r="K6320">
            <v>4</v>
          </cell>
          <cell r="L6320" t="str">
            <v>Private</v>
          </cell>
          <cell r="M6320">
            <v>5</v>
          </cell>
          <cell r="N6320" t="str">
            <v>Individual</v>
          </cell>
          <cell r="O6320" t="str">
            <v/>
          </cell>
          <cell r="P6320" t="str">
            <v/>
          </cell>
          <cell r="Q6320">
            <v>1</v>
          </cell>
          <cell r="R6320" t="str">
            <v>Année Philologique</v>
          </cell>
          <cell r="S6320" t="str">
            <v/>
          </cell>
        </row>
        <row r="6321">
          <cell r="E6321">
            <v>6466</v>
          </cell>
          <cell r="F6321" t="str">
            <v>Logins</v>
          </cell>
          <cell r="G6321" t="str">
            <v>201910</v>
          </cell>
          <cell r="H6321" t="str">
            <v>Regula Frei-Stolba</v>
          </cell>
          <cell r="I6321" t="str">
            <v>Aarau</v>
          </cell>
          <cell r="J6321" t="str">
            <v>Switzerland</v>
          </cell>
          <cell r="K6321">
            <v>4</v>
          </cell>
          <cell r="L6321" t="str">
            <v>Private</v>
          </cell>
          <cell r="M6321">
            <v>5</v>
          </cell>
          <cell r="N6321" t="str">
            <v>Individual</v>
          </cell>
          <cell r="O6321" t="str">
            <v/>
          </cell>
          <cell r="P6321" t="str">
            <v/>
          </cell>
          <cell r="Q6321">
            <v>1</v>
          </cell>
          <cell r="R6321" t="str">
            <v>Année Philologique</v>
          </cell>
          <cell r="S6321" t="str">
            <v/>
          </cell>
        </row>
        <row r="6322">
          <cell r="E6322">
            <v>6466</v>
          </cell>
          <cell r="F6322" t="str">
            <v>Logins</v>
          </cell>
          <cell r="G6322" t="str">
            <v>201911</v>
          </cell>
          <cell r="H6322" t="str">
            <v>Regula Frei-Stolba</v>
          </cell>
          <cell r="I6322" t="str">
            <v>Aarau</v>
          </cell>
          <cell r="J6322" t="str">
            <v>Switzerland</v>
          </cell>
          <cell r="K6322">
            <v>4</v>
          </cell>
          <cell r="L6322" t="str">
            <v>Private</v>
          </cell>
          <cell r="M6322">
            <v>5</v>
          </cell>
          <cell r="N6322" t="str">
            <v>Individual</v>
          </cell>
          <cell r="O6322" t="str">
            <v/>
          </cell>
          <cell r="P6322" t="str">
            <v/>
          </cell>
          <cell r="Q6322">
            <v>1</v>
          </cell>
          <cell r="R6322" t="str">
            <v>Année Philologique</v>
          </cell>
          <cell r="S6322" t="str">
            <v/>
          </cell>
        </row>
        <row r="6323">
          <cell r="E6323">
            <v>6466</v>
          </cell>
          <cell r="F6323" t="str">
            <v>Logins</v>
          </cell>
          <cell r="G6323" t="str">
            <v>201912</v>
          </cell>
          <cell r="H6323" t="str">
            <v>Regula Frei-Stolba</v>
          </cell>
          <cell r="I6323" t="str">
            <v>Aarau</v>
          </cell>
          <cell r="J6323" t="str">
            <v>Switzerland</v>
          </cell>
          <cell r="K6323">
            <v>4</v>
          </cell>
          <cell r="L6323" t="str">
            <v>Private</v>
          </cell>
          <cell r="M6323">
            <v>5</v>
          </cell>
          <cell r="N6323" t="str">
            <v>Individual</v>
          </cell>
          <cell r="O6323" t="str">
            <v/>
          </cell>
          <cell r="P6323" t="str">
            <v/>
          </cell>
          <cell r="Q6323">
            <v>1</v>
          </cell>
          <cell r="R6323" t="str">
            <v>Année Philologique</v>
          </cell>
          <cell r="S6323" t="str">
            <v/>
          </cell>
        </row>
        <row r="6324">
          <cell r="E6324">
            <v>6467</v>
          </cell>
          <cell r="F6324" t="str">
            <v>Logins</v>
          </cell>
          <cell r="G6324" t="str">
            <v>201901</v>
          </cell>
          <cell r="H6324" t="str">
            <v>Roberta Strati</v>
          </cell>
          <cell r="I6324" t="str">
            <v>Padova</v>
          </cell>
          <cell r="J6324" t="str">
            <v>Italy</v>
          </cell>
          <cell r="K6324">
            <v>4</v>
          </cell>
          <cell r="L6324" t="str">
            <v>Private</v>
          </cell>
          <cell r="M6324">
            <v>5</v>
          </cell>
          <cell r="N6324" t="str">
            <v>Individual</v>
          </cell>
          <cell r="O6324" t="str">
            <v/>
          </cell>
          <cell r="P6324" t="str">
            <v/>
          </cell>
          <cell r="Q6324">
            <v>1</v>
          </cell>
          <cell r="R6324" t="str">
            <v>Année Philologique</v>
          </cell>
          <cell r="S6324" t="str">
            <v/>
          </cell>
        </row>
        <row r="6325">
          <cell r="E6325">
            <v>6467</v>
          </cell>
          <cell r="F6325" t="str">
            <v>Logins</v>
          </cell>
          <cell r="G6325" t="str">
            <v>201902</v>
          </cell>
          <cell r="H6325" t="str">
            <v>Roberta Strati</v>
          </cell>
          <cell r="I6325" t="str">
            <v>Padova</v>
          </cell>
          <cell r="J6325" t="str">
            <v>Italy</v>
          </cell>
          <cell r="K6325">
            <v>4</v>
          </cell>
          <cell r="L6325" t="str">
            <v>Private</v>
          </cell>
          <cell r="M6325">
            <v>5</v>
          </cell>
          <cell r="N6325" t="str">
            <v>Individual</v>
          </cell>
          <cell r="O6325" t="str">
            <v/>
          </cell>
          <cell r="P6325" t="str">
            <v/>
          </cell>
          <cell r="Q6325">
            <v>1</v>
          </cell>
          <cell r="R6325" t="str">
            <v>Année Philologique</v>
          </cell>
          <cell r="S6325" t="str">
            <v/>
          </cell>
        </row>
        <row r="6326">
          <cell r="E6326">
            <v>6467</v>
          </cell>
          <cell r="F6326" t="str">
            <v>Logins</v>
          </cell>
          <cell r="G6326" t="str">
            <v>201911</v>
          </cell>
          <cell r="H6326" t="str">
            <v>Roberta Strati</v>
          </cell>
          <cell r="I6326" t="str">
            <v>Padova</v>
          </cell>
          <cell r="J6326" t="str">
            <v>Italy</v>
          </cell>
          <cell r="K6326">
            <v>4</v>
          </cell>
          <cell r="L6326" t="str">
            <v>Private</v>
          </cell>
          <cell r="M6326">
            <v>5</v>
          </cell>
          <cell r="N6326" t="str">
            <v>Individual</v>
          </cell>
          <cell r="O6326" t="str">
            <v/>
          </cell>
          <cell r="P6326" t="str">
            <v/>
          </cell>
          <cell r="Q6326">
            <v>1</v>
          </cell>
          <cell r="R6326" t="str">
            <v>Année Philologique</v>
          </cell>
          <cell r="S6326" t="str">
            <v/>
          </cell>
        </row>
        <row r="6327">
          <cell r="E6327">
            <v>6472</v>
          </cell>
          <cell r="F6327" t="str">
            <v>Logins</v>
          </cell>
          <cell r="G6327" t="str">
            <v>201901</v>
          </cell>
          <cell r="H6327" t="str">
            <v>Néstor Manríquez</v>
          </cell>
          <cell r="I6327" t="str">
            <v>Ciudad de México</v>
          </cell>
          <cell r="J6327" t="str">
            <v>Mexico</v>
          </cell>
          <cell r="K6327">
            <v>4</v>
          </cell>
          <cell r="L6327" t="str">
            <v>Private</v>
          </cell>
          <cell r="M6327">
            <v>5</v>
          </cell>
          <cell r="N6327" t="str">
            <v>Individual</v>
          </cell>
          <cell r="O6327" t="str">
            <v/>
          </cell>
          <cell r="P6327" t="str">
            <v/>
          </cell>
          <cell r="Q6327">
            <v>1</v>
          </cell>
          <cell r="R6327" t="str">
            <v>Année Philologique</v>
          </cell>
          <cell r="S6327" t="str">
            <v/>
          </cell>
        </row>
        <row r="6328">
          <cell r="E6328">
            <v>6472</v>
          </cell>
          <cell r="F6328" t="str">
            <v>Logins</v>
          </cell>
          <cell r="G6328" t="str">
            <v>201902</v>
          </cell>
          <cell r="H6328" t="str">
            <v>Néstor Manríquez</v>
          </cell>
          <cell r="I6328" t="str">
            <v>Ciudad de México</v>
          </cell>
          <cell r="J6328" t="str">
            <v>Mexico</v>
          </cell>
          <cell r="K6328">
            <v>4</v>
          </cell>
          <cell r="L6328" t="str">
            <v>Private</v>
          </cell>
          <cell r="M6328">
            <v>5</v>
          </cell>
          <cell r="N6328" t="str">
            <v>Individual</v>
          </cell>
          <cell r="O6328" t="str">
            <v/>
          </cell>
          <cell r="P6328" t="str">
            <v/>
          </cell>
          <cell r="Q6328">
            <v>1</v>
          </cell>
          <cell r="R6328" t="str">
            <v>Année Philologique</v>
          </cell>
          <cell r="S6328" t="str">
            <v/>
          </cell>
        </row>
        <row r="6329">
          <cell r="E6329">
            <v>6472</v>
          </cell>
          <cell r="F6329" t="str">
            <v>Logins</v>
          </cell>
          <cell r="G6329" t="str">
            <v>201903</v>
          </cell>
          <cell r="H6329" t="str">
            <v>Néstor Manríquez</v>
          </cell>
          <cell r="I6329" t="str">
            <v>Ciudad de México</v>
          </cell>
          <cell r="J6329" t="str">
            <v>Mexico</v>
          </cell>
          <cell r="K6329">
            <v>4</v>
          </cell>
          <cell r="L6329" t="str">
            <v>Private</v>
          </cell>
          <cell r="M6329">
            <v>5</v>
          </cell>
          <cell r="N6329" t="str">
            <v>Individual</v>
          </cell>
          <cell r="O6329" t="str">
            <v/>
          </cell>
          <cell r="P6329" t="str">
            <v/>
          </cell>
          <cell r="Q6329">
            <v>1</v>
          </cell>
          <cell r="R6329" t="str">
            <v>Année Philologique</v>
          </cell>
          <cell r="S6329" t="str">
            <v/>
          </cell>
        </row>
        <row r="6330">
          <cell r="E6330">
            <v>6472</v>
          </cell>
          <cell r="F6330" t="str">
            <v>Logins</v>
          </cell>
          <cell r="G6330" t="str">
            <v>201904</v>
          </cell>
          <cell r="H6330" t="str">
            <v>Néstor Manríquez</v>
          </cell>
          <cell r="I6330" t="str">
            <v>Ciudad de México</v>
          </cell>
          <cell r="J6330" t="str">
            <v>Mexico</v>
          </cell>
          <cell r="K6330">
            <v>4</v>
          </cell>
          <cell r="L6330" t="str">
            <v>Private</v>
          </cell>
          <cell r="M6330">
            <v>5</v>
          </cell>
          <cell r="N6330" t="str">
            <v>Individual</v>
          </cell>
          <cell r="O6330" t="str">
            <v/>
          </cell>
          <cell r="P6330" t="str">
            <v/>
          </cell>
          <cell r="Q6330">
            <v>1</v>
          </cell>
          <cell r="R6330" t="str">
            <v>Année Philologique</v>
          </cell>
          <cell r="S6330" t="str">
            <v/>
          </cell>
        </row>
        <row r="6331">
          <cell r="E6331">
            <v>6472</v>
          </cell>
          <cell r="F6331" t="str">
            <v>Logins</v>
          </cell>
          <cell r="G6331" t="str">
            <v>201905</v>
          </cell>
          <cell r="H6331" t="str">
            <v>Néstor Manríquez</v>
          </cell>
          <cell r="I6331" t="str">
            <v>Ciudad de México</v>
          </cell>
          <cell r="J6331" t="str">
            <v>Mexico</v>
          </cell>
          <cell r="K6331">
            <v>4</v>
          </cell>
          <cell r="L6331" t="str">
            <v>Private</v>
          </cell>
          <cell r="M6331">
            <v>5</v>
          </cell>
          <cell r="N6331" t="str">
            <v>Individual</v>
          </cell>
          <cell r="O6331" t="str">
            <v/>
          </cell>
          <cell r="P6331" t="str">
            <v/>
          </cell>
          <cell r="Q6331">
            <v>1</v>
          </cell>
          <cell r="R6331" t="str">
            <v>Année Philologique</v>
          </cell>
          <cell r="S6331" t="str">
            <v/>
          </cell>
        </row>
        <row r="6332">
          <cell r="E6332">
            <v>6472</v>
          </cell>
          <cell r="F6332" t="str">
            <v>Logins</v>
          </cell>
          <cell r="G6332" t="str">
            <v>201906</v>
          </cell>
          <cell r="H6332" t="str">
            <v>Néstor Manríquez</v>
          </cell>
          <cell r="I6332" t="str">
            <v>Ciudad de México</v>
          </cell>
          <cell r="J6332" t="str">
            <v>Mexico</v>
          </cell>
          <cell r="K6332">
            <v>4</v>
          </cell>
          <cell r="L6332" t="str">
            <v>Private</v>
          </cell>
          <cell r="M6332">
            <v>5</v>
          </cell>
          <cell r="N6332" t="str">
            <v>Individual</v>
          </cell>
          <cell r="O6332" t="str">
            <v/>
          </cell>
          <cell r="P6332" t="str">
            <v/>
          </cell>
          <cell r="Q6332">
            <v>1</v>
          </cell>
          <cell r="R6332" t="str">
            <v>Année Philologique</v>
          </cell>
          <cell r="S6332" t="str">
            <v/>
          </cell>
        </row>
        <row r="6333">
          <cell r="E6333">
            <v>6472</v>
          </cell>
          <cell r="F6333" t="str">
            <v>Logins</v>
          </cell>
          <cell r="G6333" t="str">
            <v>201907</v>
          </cell>
          <cell r="H6333" t="str">
            <v>Néstor Manríquez</v>
          </cell>
          <cell r="I6333" t="str">
            <v>Ciudad de México</v>
          </cell>
          <cell r="J6333" t="str">
            <v>Mexico</v>
          </cell>
          <cell r="K6333">
            <v>4</v>
          </cell>
          <cell r="L6333" t="str">
            <v>Private</v>
          </cell>
          <cell r="M6333">
            <v>5</v>
          </cell>
          <cell r="N6333" t="str">
            <v>Individual</v>
          </cell>
          <cell r="O6333" t="str">
            <v/>
          </cell>
          <cell r="P6333" t="str">
            <v/>
          </cell>
          <cell r="Q6333">
            <v>1</v>
          </cell>
          <cell r="R6333" t="str">
            <v>Année Philologique</v>
          </cell>
          <cell r="S6333" t="str">
            <v/>
          </cell>
        </row>
        <row r="6334">
          <cell r="E6334">
            <v>6472</v>
          </cell>
          <cell r="F6334" t="str">
            <v>Logins</v>
          </cell>
          <cell r="G6334" t="str">
            <v>201908</v>
          </cell>
          <cell r="H6334" t="str">
            <v>Néstor Manríquez</v>
          </cell>
          <cell r="I6334" t="str">
            <v>Ciudad de México</v>
          </cell>
          <cell r="J6334" t="str">
            <v>Mexico</v>
          </cell>
          <cell r="K6334">
            <v>4</v>
          </cell>
          <cell r="L6334" t="str">
            <v>Private</v>
          </cell>
          <cell r="M6334">
            <v>5</v>
          </cell>
          <cell r="N6334" t="str">
            <v>Individual</v>
          </cell>
          <cell r="O6334" t="str">
            <v/>
          </cell>
          <cell r="P6334" t="str">
            <v/>
          </cell>
          <cell r="Q6334">
            <v>1</v>
          </cell>
          <cell r="R6334" t="str">
            <v>Année Philologique</v>
          </cell>
          <cell r="S6334" t="str">
            <v/>
          </cell>
        </row>
        <row r="6335">
          <cell r="E6335">
            <v>6472</v>
          </cell>
          <cell r="F6335" t="str">
            <v>Logins</v>
          </cell>
          <cell r="G6335" t="str">
            <v>201909</v>
          </cell>
          <cell r="H6335" t="str">
            <v>Néstor Manríquez</v>
          </cell>
          <cell r="I6335" t="str">
            <v>Ciudad de México</v>
          </cell>
          <cell r="J6335" t="str">
            <v>Mexico</v>
          </cell>
          <cell r="K6335">
            <v>4</v>
          </cell>
          <cell r="L6335" t="str">
            <v>Private</v>
          </cell>
          <cell r="M6335">
            <v>5</v>
          </cell>
          <cell r="N6335" t="str">
            <v>Individual</v>
          </cell>
          <cell r="O6335" t="str">
            <v/>
          </cell>
          <cell r="P6335" t="str">
            <v/>
          </cell>
          <cell r="Q6335">
            <v>1</v>
          </cell>
          <cell r="R6335" t="str">
            <v>Année Philologique</v>
          </cell>
          <cell r="S6335" t="str">
            <v/>
          </cell>
        </row>
        <row r="6336">
          <cell r="E6336">
            <v>6472</v>
          </cell>
          <cell r="F6336" t="str">
            <v>Logins</v>
          </cell>
          <cell r="G6336" t="str">
            <v>201910</v>
          </cell>
          <cell r="H6336" t="str">
            <v>Néstor Manríquez</v>
          </cell>
          <cell r="I6336" t="str">
            <v>Ciudad de México</v>
          </cell>
          <cell r="J6336" t="str">
            <v>Mexico</v>
          </cell>
          <cell r="K6336">
            <v>4</v>
          </cell>
          <cell r="L6336" t="str">
            <v>Private</v>
          </cell>
          <cell r="M6336">
            <v>5</v>
          </cell>
          <cell r="N6336" t="str">
            <v>Individual</v>
          </cell>
          <cell r="O6336" t="str">
            <v/>
          </cell>
          <cell r="P6336" t="str">
            <v/>
          </cell>
          <cell r="Q6336">
            <v>1</v>
          </cell>
          <cell r="R6336" t="str">
            <v>Année Philologique</v>
          </cell>
          <cell r="S6336" t="str">
            <v/>
          </cell>
        </row>
        <row r="6337">
          <cell r="E6337">
            <v>6472</v>
          </cell>
          <cell r="F6337" t="str">
            <v>Logins</v>
          </cell>
          <cell r="G6337" t="str">
            <v>201911</v>
          </cell>
          <cell r="H6337" t="str">
            <v>Néstor Manríquez</v>
          </cell>
          <cell r="I6337" t="str">
            <v>Ciudad de México</v>
          </cell>
          <cell r="J6337" t="str">
            <v>Mexico</v>
          </cell>
          <cell r="K6337">
            <v>4</v>
          </cell>
          <cell r="L6337" t="str">
            <v>Private</v>
          </cell>
          <cell r="M6337">
            <v>5</v>
          </cell>
          <cell r="N6337" t="str">
            <v>Individual</v>
          </cell>
          <cell r="O6337" t="str">
            <v/>
          </cell>
          <cell r="P6337" t="str">
            <v/>
          </cell>
          <cell r="Q6337">
            <v>1</v>
          </cell>
          <cell r="R6337" t="str">
            <v>Année Philologique</v>
          </cell>
          <cell r="S6337" t="str">
            <v/>
          </cell>
        </row>
        <row r="6338">
          <cell r="E6338">
            <v>6473</v>
          </cell>
          <cell r="F6338" t="str">
            <v>Logins</v>
          </cell>
          <cell r="G6338" t="str">
            <v>201902</v>
          </cell>
          <cell r="H6338" t="str">
            <v>Emilio Coppolino</v>
          </cell>
          <cell r="I6338" t="str">
            <v>Sant'Agata di Militello</v>
          </cell>
          <cell r="J6338" t="str">
            <v>Italy</v>
          </cell>
          <cell r="K6338">
            <v>4</v>
          </cell>
          <cell r="L6338" t="str">
            <v>Private</v>
          </cell>
          <cell r="M6338">
            <v>5</v>
          </cell>
          <cell r="N6338" t="str">
            <v>Individual</v>
          </cell>
          <cell r="O6338" t="str">
            <v/>
          </cell>
          <cell r="P6338" t="str">
            <v/>
          </cell>
          <cell r="Q6338">
            <v>1</v>
          </cell>
          <cell r="R6338" t="str">
            <v>Année Philologique</v>
          </cell>
          <cell r="S6338" t="str">
            <v/>
          </cell>
        </row>
        <row r="6339">
          <cell r="E6339">
            <v>6473</v>
          </cell>
          <cell r="F6339" t="str">
            <v>Logins</v>
          </cell>
          <cell r="G6339" t="str">
            <v>201907</v>
          </cell>
          <cell r="H6339" t="str">
            <v>Emilio Coppolino</v>
          </cell>
          <cell r="I6339" t="str">
            <v>Sant'Agata di Militello</v>
          </cell>
          <cell r="J6339" t="str">
            <v>Italy</v>
          </cell>
          <cell r="K6339">
            <v>4</v>
          </cell>
          <cell r="L6339" t="str">
            <v>Private</v>
          </cell>
          <cell r="M6339">
            <v>5</v>
          </cell>
          <cell r="N6339" t="str">
            <v>Individual</v>
          </cell>
          <cell r="O6339" t="str">
            <v/>
          </cell>
          <cell r="P6339" t="str">
            <v/>
          </cell>
          <cell r="Q6339">
            <v>1</v>
          </cell>
          <cell r="R6339" t="str">
            <v>Année Philologique</v>
          </cell>
          <cell r="S6339" t="str">
            <v/>
          </cell>
        </row>
        <row r="6340">
          <cell r="E6340">
            <v>6473</v>
          </cell>
          <cell r="F6340" t="str">
            <v>Logins</v>
          </cell>
          <cell r="G6340" t="str">
            <v>201912</v>
          </cell>
          <cell r="H6340" t="str">
            <v>Emilio Coppolino</v>
          </cell>
          <cell r="I6340" t="str">
            <v>Sant'Agata di Militello</v>
          </cell>
          <cell r="J6340" t="str">
            <v>Italy</v>
          </cell>
          <cell r="K6340">
            <v>4</v>
          </cell>
          <cell r="L6340" t="str">
            <v>Private</v>
          </cell>
          <cell r="M6340">
            <v>5</v>
          </cell>
          <cell r="N6340" t="str">
            <v>Individual</v>
          </cell>
          <cell r="O6340" t="str">
            <v/>
          </cell>
          <cell r="P6340" t="str">
            <v/>
          </cell>
          <cell r="Q6340">
            <v>1</v>
          </cell>
          <cell r="R6340" t="str">
            <v>Année Philologique</v>
          </cell>
          <cell r="S6340" t="str">
            <v/>
          </cell>
        </row>
        <row r="6341">
          <cell r="E6341">
            <v>6474</v>
          </cell>
          <cell r="F6341" t="str">
            <v>Logins</v>
          </cell>
          <cell r="G6341" t="str">
            <v>201901</v>
          </cell>
          <cell r="H6341" t="str">
            <v>Olimar Flores-Júnior</v>
          </cell>
          <cell r="I6341" t="str">
            <v>Belo Horizonte</v>
          </cell>
          <cell r="J6341" t="str">
            <v>Brazil</v>
          </cell>
          <cell r="K6341">
            <v>4</v>
          </cell>
          <cell r="L6341" t="str">
            <v>Private</v>
          </cell>
          <cell r="M6341">
            <v>5</v>
          </cell>
          <cell r="N6341" t="str">
            <v>Individual</v>
          </cell>
          <cell r="O6341" t="str">
            <v/>
          </cell>
          <cell r="P6341" t="str">
            <v/>
          </cell>
          <cell r="Q6341">
            <v>1</v>
          </cell>
          <cell r="R6341" t="str">
            <v>Année Philologique</v>
          </cell>
          <cell r="S6341" t="str">
            <v/>
          </cell>
        </row>
        <row r="6342">
          <cell r="E6342">
            <v>6474</v>
          </cell>
          <cell r="F6342" t="str">
            <v>Logins</v>
          </cell>
          <cell r="G6342" t="str">
            <v>201902</v>
          </cell>
          <cell r="H6342" t="str">
            <v>Olimar Flores-Júnior</v>
          </cell>
          <cell r="I6342" t="str">
            <v>Belo Horizonte</v>
          </cell>
          <cell r="J6342" t="str">
            <v>Brazil</v>
          </cell>
          <cell r="K6342">
            <v>4</v>
          </cell>
          <cell r="L6342" t="str">
            <v>Private</v>
          </cell>
          <cell r="M6342">
            <v>5</v>
          </cell>
          <cell r="N6342" t="str">
            <v>Individual</v>
          </cell>
          <cell r="O6342" t="str">
            <v/>
          </cell>
          <cell r="P6342" t="str">
            <v/>
          </cell>
          <cell r="Q6342">
            <v>1</v>
          </cell>
          <cell r="R6342" t="str">
            <v>Année Philologique</v>
          </cell>
          <cell r="S6342" t="str">
            <v/>
          </cell>
        </row>
        <row r="6343">
          <cell r="E6343">
            <v>6474</v>
          </cell>
          <cell r="F6343" t="str">
            <v>Logins</v>
          </cell>
          <cell r="G6343" t="str">
            <v>201903</v>
          </cell>
          <cell r="H6343" t="str">
            <v>Olimar Flores-Júnior</v>
          </cell>
          <cell r="I6343" t="str">
            <v>Belo Horizonte</v>
          </cell>
          <cell r="J6343" t="str">
            <v>Brazil</v>
          </cell>
          <cell r="K6343">
            <v>4</v>
          </cell>
          <cell r="L6343" t="str">
            <v>Private</v>
          </cell>
          <cell r="M6343">
            <v>5</v>
          </cell>
          <cell r="N6343" t="str">
            <v>Individual</v>
          </cell>
          <cell r="O6343" t="str">
            <v/>
          </cell>
          <cell r="P6343" t="str">
            <v/>
          </cell>
          <cell r="Q6343">
            <v>1</v>
          </cell>
          <cell r="R6343" t="str">
            <v>Année Philologique</v>
          </cell>
          <cell r="S6343" t="str">
            <v/>
          </cell>
        </row>
        <row r="6344">
          <cell r="E6344">
            <v>6474</v>
          </cell>
          <cell r="F6344" t="str">
            <v>Logins</v>
          </cell>
          <cell r="G6344" t="str">
            <v>201906</v>
          </cell>
          <cell r="H6344" t="str">
            <v>Olimar Flores-Júnior</v>
          </cell>
          <cell r="I6344" t="str">
            <v>Belo Horizonte</v>
          </cell>
          <cell r="J6344" t="str">
            <v>Brazil</v>
          </cell>
          <cell r="K6344">
            <v>4</v>
          </cell>
          <cell r="L6344" t="str">
            <v>Private</v>
          </cell>
          <cell r="M6344">
            <v>5</v>
          </cell>
          <cell r="N6344" t="str">
            <v>Individual</v>
          </cell>
          <cell r="O6344" t="str">
            <v/>
          </cell>
          <cell r="P6344" t="str">
            <v/>
          </cell>
          <cell r="Q6344">
            <v>1</v>
          </cell>
          <cell r="R6344" t="str">
            <v>Année Philologique</v>
          </cell>
          <cell r="S6344" t="str">
            <v/>
          </cell>
        </row>
        <row r="6345">
          <cell r="E6345">
            <v>6474</v>
          </cell>
          <cell r="F6345" t="str">
            <v>Logins</v>
          </cell>
          <cell r="G6345" t="str">
            <v>201908</v>
          </cell>
          <cell r="H6345" t="str">
            <v>Olimar Flores-Júnior</v>
          </cell>
          <cell r="I6345" t="str">
            <v>Belo Horizonte</v>
          </cell>
          <cell r="J6345" t="str">
            <v>Brazil</v>
          </cell>
          <cell r="K6345">
            <v>4</v>
          </cell>
          <cell r="L6345" t="str">
            <v>Private</v>
          </cell>
          <cell r="M6345">
            <v>5</v>
          </cell>
          <cell r="N6345" t="str">
            <v>Individual</v>
          </cell>
          <cell r="O6345" t="str">
            <v/>
          </cell>
          <cell r="P6345" t="str">
            <v/>
          </cell>
          <cell r="Q6345">
            <v>1</v>
          </cell>
          <cell r="R6345" t="str">
            <v>Année Philologique</v>
          </cell>
          <cell r="S6345" t="str">
            <v/>
          </cell>
        </row>
        <row r="6346">
          <cell r="E6346">
            <v>6474</v>
          </cell>
          <cell r="F6346" t="str">
            <v>Logins</v>
          </cell>
          <cell r="G6346" t="str">
            <v>201911</v>
          </cell>
          <cell r="H6346" t="str">
            <v>Olimar Flores-Júnior</v>
          </cell>
          <cell r="I6346" t="str">
            <v>Belo Horizonte</v>
          </cell>
          <cell r="J6346" t="str">
            <v>Brazil</v>
          </cell>
          <cell r="K6346">
            <v>4</v>
          </cell>
          <cell r="L6346" t="str">
            <v>Private</v>
          </cell>
          <cell r="M6346">
            <v>5</v>
          </cell>
          <cell r="N6346" t="str">
            <v>Individual</v>
          </cell>
          <cell r="O6346" t="str">
            <v/>
          </cell>
          <cell r="P6346" t="str">
            <v/>
          </cell>
          <cell r="Q6346">
            <v>1</v>
          </cell>
          <cell r="R6346" t="str">
            <v>Année Philologique</v>
          </cell>
          <cell r="S6346" t="str">
            <v/>
          </cell>
        </row>
        <row r="6347">
          <cell r="E6347">
            <v>6474</v>
          </cell>
          <cell r="F6347" t="str">
            <v>Logins</v>
          </cell>
          <cell r="G6347" t="str">
            <v>201912</v>
          </cell>
          <cell r="H6347" t="str">
            <v>Olimar Flores-Júnior</v>
          </cell>
          <cell r="I6347" t="str">
            <v>Belo Horizonte</v>
          </cell>
          <cell r="J6347" t="str">
            <v>Brazil</v>
          </cell>
          <cell r="K6347">
            <v>4</v>
          </cell>
          <cell r="L6347" t="str">
            <v>Private</v>
          </cell>
          <cell r="M6347">
            <v>5</v>
          </cell>
          <cell r="N6347" t="str">
            <v>Individual</v>
          </cell>
          <cell r="O6347" t="str">
            <v/>
          </cell>
          <cell r="P6347" t="str">
            <v/>
          </cell>
          <cell r="Q6347">
            <v>1</v>
          </cell>
          <cell r="R6347" t="str">
            <v>Année Philologique</v>
          </cell>
          <cell r="S6347" t="str">
            <v/>
          </cell>
        </row>
        <row r="6348">
          <cell r="E6348">
            <v>6475</v>
          </cell>
          <cell r="F6348" t="str">
            <v>Logins</v>
          </cell>
          <cell r="G6348" t="str">
            <v>201902</v>
          </cell>
          <cell r="H6348" t="str">
            <v>Joel Lidov</v>
          </cell>
          <cell r="I6348" t="str">
            <v>New York</v>
          </cell>
          <cell r="J6348" t="str">
            <v>USA</v>
          </cell>
          <cell r="K6348">
            <v>4</v>
          </cell>
          <cell r="L6348" t="str">
            <v>Private</v>
          </cell>
          <cell r="M6348">
            <v>5</v>
          </cell>
          <cell r="N6348" t="str">
            <v>Individual</v>
          </cell>
          <cell r="O6348" t="str">
            <v/>
          </cell>
          <cell r="P6348" t="str">
            <v/>
          </cell>
          <cell r="Q6348">
            <v>1</v>
          </cell>
          <cell r="R6348" t="str">
            <v>Année Philologique</v>
          </cell>
          <cell r="S6348" t="str">
            <v/>
          </cell>
        </row>
        <row r="6349">
          <cell r="E6349">
            <v>6475</v>
          </cell>
          <cell r="F6349" t="str">
            <v>Logins</v>
          </cell>
          <cell r="G6349" t="str">
            <v>201904</v>
          </cell>
          <cell r="H6349" t="str">
            <v>Joel Lidov</v>
          </cell>
          <cell r="I6349" t="str">
            <v>New York</v>
          </cell>
          <cell r="J6349" t="str">
            <v>USA</v>
          </cell>
          <cell r="K6349">
            <v>4</v>
          </cell>
          <cell r="L6349" t="str">
            <v>Private</v>
          </cell>
          <cell r="M6349">
            <v>5</v>
          </cell>
          <cell r="N6349" t="str">
            <v>Individual</v>
          </cell>
          <cell r="O6349" t="str">
            <v/>
          </cell>
          <cell r="P6349" t="str">
            <v/>
          </cell>
          <cell r="Q6349">
            <v>1</v>
          </cell>
          <cell r="R6349" t="str">
            <v>Année Philologique</v>
          </cell>
          <cell r="S6349" t="str">
            <v/>
          </cell>
        </row>
        <row r="6350">
          <cell r="E6350">
            <v>6475</v>
          </cell>
          <cell r="F6350" t="str">
            <v>Logins</v>
          </cell>
          <cell r="G6350" t="str">
            <v>201905</v>
          </cell>
          <cell r="H6350" t="str">
            <v>Joel Lidov</v>
          </cell>
          <cell r="I6350" t="str">
            <v>New York</v>
          </cell>
          <cell r="J6350" t="str">
            <v>USA</v>
          </cell>
          <cell r="K6350">
            <v>4</v>
          </cell>
          <cell r="L6350" t="str">
            <v>Private</v>
          </cell>
          <cell r="M6350">
            <v>5</v>
          </cell>
          <cell r="N6350" t="str">
            <v>Individual</v>
          </cell>
          <cell r="O6350" t="str">
            <v/>
          </cell>
          <cell r="P6350" t="str">
            <v/>
          </cell>
          <cell r="Q6350">
            <v>1</v>
          </cell>
          <cell r="R6350" t="str">
            <v>Année Philologique</v>
          </cell>
          <cell r="S6350" t="str">
            <v/>
          </cell>
        </row>
        <row r="6351">
          <cell r="E6351">
            <v>6475</v>
          </cell>
          <cell r="F6351" t="str">
            <v>Logins</v>
          </cell>
          <cell r="G6351" t="str">
            <v>201906</v>
          </cell>
          <cell r="H6351" t="str">
            <v>Joel Lidov</v>
          </cell>
          <cell r="I6351" t="str">
            <v>New York</v>
          </cell>
          <cell r="J6351" t="str">
            <v>USA</v>
          </cell>
          <cell r="K6351">
            <v>4</v>
          </cell>
          <cell r="L6351" t="str">
            <v>Private</v>
          </cell>
          <cell r="M6351">
            <v>5</v>
          </cell>
          <cell r="N6351" t="str">
            <v>Individual</v>
          </cell>
          <cell r="O6351" t="str">
            <v/>
          </cell>
          <cell r="P6351" t="str">
            <v/>
          </cell>
          <cell r="Q6351">
            <v>1</v>
          </cell>
          <cell r="R6351" t="str">
            <v>Année Philologique</v>
          </cell>
          <cell r="S6351" t="str">
            <v/>
          </cell>
        </row>
        <row r="6352">
          <cell r="E6352">
            <v>6475</v>
          </cell>
          <cell r="F6352" t="str">
            <v>Logins</v>
          </cell>
          <cell r="G6352" t="str">
            <v>201908</v>
          </cell>
          <cell r="H6352" t="str">
            <v>Joel Lidov</v>
          </cell>
          <cell r="I6352" t="str">
            <v>New York</v>
          </cell>
          <cell r="J6352" t="str">
            <v>USA</v>
          </cell>
          <cell r="K6352">
            <v>4</v>
          </cell>
          <cell r="L6352" t="str">
            <v>Private</v>
          </cell>
          <cell r="M6352">
            <v>5</v>
          </cell>
          <cell r="N6352" t="str">
            <v>Individual</v>
          </cell>
          <cell r="O6352" t="str">
            <v/>
          </cell>
          <cell r="P6352" t="str">
            <v/>
          </cell>
          <cell r="Q6352">
            <v>1</v>
          </cell>
          <cell r="R6352" t="str">
            <v>Année Philologique</v>
          </cell>
          <cell r="S6352" t="str">
            <v/>
          </cell>
        </row>
        <row r="6353">
          <cell r="E6353">
            <v>6475</v>
          </cell>
          <cell r="F6353" t="str">
            <v>Logins</v>
          </cell>
          <cell r="G6353" t="str">
            <v>201911</v>
          </cell>
          <cell r="H6353" t="str">
            <v>Joel Lidov</v>
          </cell>
          <cell r="I6353" t="str">
            <v>New York</v>
          </cell>
          <cell r="J6353" t="str">
            <v>USA</v>
          </cell>
          <cell r="K6353">
            <v>4</v>
          </cell>
          <cell r="L6353" t="str">
            <v>Private</v>
          </cell>
          <cell r="M6353">
            <v>5</v>
          </cell>
          <cell r="N6353" t="str">
            <v>Individual</v>
          </cell>
          <cell r="O6353" t="str">
            <v/>
          </cell>
          <cell r="P6353" t="str">
            <v/>
          </cell>
          <cell r="Q6353">
            <v>1</v>
          </cell>
          <cell r="R6353" t="str">
            <v>Année Philologique</v>
          </cell>
          <cell r="S6353" t="str">
            <v/>
          </cell>
        </row>
        <row r="6354">
          <cell r="E6354">
            <v>6477</v>
          </cell>
          <cell r="F6354" t="str">
            <v>Logins</v>
          </cell>
          <cell r="G6354" t="str">
            <v>201901</v>
          </cell>
          <cell r="H6354" t="str">
            <v>Grinnell College</v>
          </cell>
          <cell r="I6354" t="str">
            <v>Grinnell</v>
          </cell>
          <cell r="J6354" t="str">
            <v>USA</v>
          </cell>
          <cell r="K6354">
            <v>2</v>
          </cell>
          <cell r="L6354" t="str">
            <v>Institute</v>
          </cell>
          <cell r="M6354">
            <v>11</v>
          </cell>
          <cell r="N6354" t="str">
            <v>CARN-4</v>
          </cell>
          <cell r="O6354" t="str">
            <v/>
          </cell>
          <cell r="P6354" t="str">
            <v/>
          </cell>
          <cell r="Q6354">
            <v>2</v>
          </cell>
          <cell r="R6354" t="str">
            <v>Année Philologique</v>
          </cell>
          <cell r="S6354" t="str">
            <v/>
          </cell>
        </row>
        <row r="6355">
          <cell r="E6355">
            <v>6477</v>
          </cell>
          <cell r="F6355" t="str">
            <v>Logins</v>
          </cell>
          <cell r="G6355" t="str">
            <v>201902</v>
          </cell>
          <cell r="H6355" t="str">
            <v>Grinnell College</v>
          </cell>
          <cell r="I6355" t="str">
            <v>Grinnell</v>
          </cell>
          <cell r="J6355" t="str">
            <v>USA</v>
          </cell>
          <cell r="K6355">
            <v>2</v>
          </cell>
          <cell r="L6355" t="str">
            <v>Institute</v>
          </cell>
          <cell r="M6355">
            <v>11</v>
          </cell>
          <cell r="N6355" t="str">
            <v>CARN-4</v>
          </cell>
          <cell r="O6355" t="str">
            <v/>
          </cell>
          <cell r="P6355" t="str">
            <v/>
          </cell>
          <cell r="Q6355">
            <v>2</v>
          </cell>
          <cell r="R6355" t="str">
            <v>Année Philologique</v>
          </cell>
          <cell r="S6355" t="str">
            <v/>
          </cell>
        </row>
        <row r="6356">
          <cell r="E6356">
            <v>6477</v>
          </cell>
          <cell r="F6356" t="str">
            <v>Logins</v>
          </cell>
          <cell r="G6356" t="str">
            <v>201903</v>
          </cell>
          <cell r="H6356" t="str">
            <v>Grinnell College</v>
          </cell>
          <cell r="I6356" t="str">
            <v>Grinnell</v>
          </cell>
          <cell r="J6356" t="str">
            <v>USA</v>
          </cell>
          <cell r="K6356">
            <v>2</v>
          </cell>
          <cell r="L6356" t="str">
            <v>Institute</v>
          </cell>
          <cell r="M6356">
            <v>11</v>
          </cell>
          <cell r="N6356" t="str">
            <v>CARN-4</v>
          </cell>
          <cell r="O6356" t="str">
            <v/>
          </cell>
          <cell r="P6356" t="str">
            <v/>
          </cell>
          <cell r="Q6356">
            <v>2</v>
          </cell>
          <cell r="R6356" t="str">
            <v>Année Philologique</v>
          </cell>
          <cell r="S6356" t="str">
            <v/>
          </cell>
        </row>
        <row r="6357">
          <cell r="E6357">
            <v>6477</v>
          </cell>
          <cell r="F6357" t="str">
            <v>Logins</v>
          </cell>
          <cell r="G6357" t="str">
            <v>201904</v>
          </cell>
          <cell r="H6357" t="str">
            <v>Grinnell College</v>
          </cell>
          <cell r="I6357" t="str">
            <v>Grinnell</v>
          </cell>
          <cell r="J6357" t="str">
            <v>USA</v>
          </cell>
          <cell r="K6357">
            <v>2</v>
          </cell>
          <cell r="L6357" t="str">
            <v>Institute</v>
          </cell>
          <cell r="M6357">
            <v>11</v>
          </cell>
          <cell r="N6357" t="str">
            <v>CARN-4</v>
          </cell>
          <cell r="O6357" t="str">
            <v/>
          </cell>
          <cell r="P6357" t="str">
            <v/>
          </cell>
          <cell r="Q6357">
            <v>2</v>
          </cell>
          <cell r="R6357" t="str">
            <v>Année Philologique</v>
          </cell>
          <cell r="S6357" t="str">
            <v/>
          </cell>
        </row>
        <row r="6358">
          <cell r="E6358">
            <v>6477</v>
          </cell>
          <cell r="F6358" t="str">
            <v>Logins</v>
          </cell>
          <cell r="G6358" t="str">
            <v>201905</v>
          </cell>
          <cell r="H6358" t="str">
            <v>Grinnell College</v>
          </cell>
          <cell r="I6358" t="str">
            <v>Grinnell</v>
          </cell>
          <cell r="J6358" t="str">
            <v>USA</v>
          </cell>
          <cell r="K6358">
            <v>2</v>
          </cell>
          <cell r="L6358" t="str">
            <v>Institute</v>
          </cell>
          <cell r="M6358">
            <v>11</v>
          </cell>
          <cell r="N6358" t="str">
            <v>CARN-4</v>
          </cell>
          <cell r="O6358" t="str">
            <v/>
          </cell>
          <cell r="P6358" t="str">
            <v/>
          </cell>
          <cell r="Q6358">
            <v>2</v>
          </cell>
          <cell r="R6358" t="str">
            <v>Année Philologique</v>
          </cell>
          <cell r="S6358" t="str">
            <v/>
          </cell>
        </row>
        <row r="6359">
          <cell r="E6359">
            <v>6477</v>
          </cell>
          <cell r="F6359" t="str">
            <v>Logins</v>
          </cell>
          <cell r="G6359" t="str">
            <v>201906</v>
          </cell>
          <cell r="H6359" t="str">
            <v>Grinnell College</v>
          </cell>
          <cell r="I6359" t="str">
            <v>Grinnell</v>
          </cell>
          <cell r="J6359" t="str">
            <v>USA</v>
          </cell>
          <cell r="K6359">
            <v>2</v>
          </cell>
          <cell r="L6359" t="str">
            <v>Institute</v>
          </cell>
          <cell r="M6359">
            <v>11</v>
          </cell>
          <cell r="N6359" t="str">
            <v>CARN-4</v>
          </cell>
          <cell r="O6359" t="str">
            <v/>
          </cell>
          <cell r="P6359" t="str">
            <v/>
          </cell>
          <cell r="Q6359">
            <v>2</v>
          </cell>
          <cell r="R6359" t="str">
            <v>Année Philologique</v>
          </cell>
          <cell r="S6359" t="str">
            <v/>
          </cell>
        </row>
        <row r="6360">
          <cell r="E6360">
            <v>6477</v>
          </cell>
          <cell r="F6360" t="str">
            <v>Logins</v>
          </cell>
          <cell r="G6360" t="str">
            <v>201907</v>
          </cell>
          <cell r="H6360" t="str">
            <v>Grinnell College</v>
          </cell>
          <cell r="I6360" t="str">
            <v>Grinnell</v>
          </cell>
          <cell r="J6360" t="str">
            <v>USA</v>
          </cell>
          <cell r="K6360">
            <v>2</v>
          </cell>
          <cell r="L6360" t="str">
            <v>Institute</v>
          </cell>
          <cell r="M6360">
            <v>11</v>
          </cell>
          <cell r="N6360" t="str">
            <v>CARN-4</v>
          </cell>
          <cell r="O6360" t="str">
            <v/>
          </cell>
          <cell r="P6360" t="str">
            <v/>
          </cell>
          <cell r="Q6360">
            <v>2</v>
          </cell>
          <cell r="R6360" t="str">
            <v>Année Philologique</v>
          </cell>
          <cell r="S6360" t="str">
            <v/>
          </cell>
        </row>
        <row r="6361">
          <cell r="E6361">
            <v>6477</v>
          </cell>
          <cell r="F6361" t="str">
            <v>Logins</v>
          </cell>
          <cell r="G6361" t="str">
            <v>201908</v>
          </cell>
          <cell r="H6361" t="str">
            <v>Grinnell College</v>
          </cell>
          <cell r="I6361" t="str">
            <v>Grinnell</v>
          </cell>
          <cell r="J6361" t="str">
            <v>USA</v>
          </cell>
          <cell r="K6361">
            <v>2</v>
          </cell>
          <cell r="L6361" t="str">
            <v>Institute</v>
          </cell>
          <cell r="M6361">
            <v>11</v>
          </cell>
          <cell r="N6361" t="str">
            <v>CARN-4</v>
          </cell>
          <cell r="O6361" t="str">
            <v/>
          </cell>
          <cell r="P6361" t="str">
            <v/>
          </cell>
          <cell r="Q6361">
            <v>2</v>
          </cell>
          <cell r="R6361" t="str">
            <v>Année Philologique</v>
          </cell>
          <cell r="S6361" t="str">
            <v/>
          </cell>
        </row>
        <row r="6362">
          <cell r="E6362">
            <v>6477</v>
          </cell>
          <cell r="F6362" t="str">
            <v>Logins</v>
          </cell>
          <cell r="G6362" t="str">
            <v>201909</v>
          </cell>
          <cell r="H6362" t="str">
            <v>Grinnell College</v>
          </cell>
          <cell r="I6362" t="str">
            <v>Grinnell</v>
          </cell>
          <cell r="J6362" t="str">
            <v>USA</v>
          </cell>
          <cell r="K6362">
            <v>2</v>
          </cell>
          <cell r="L6362" t="str">
            <v>Institute</v>
          </cell>
          <cell r="M6362">
            <v>11</v>
          </cell>
          <cell r="N6362" t="str">
            <v>CARN-4</v>
          </cell>
          <cell r="O6362" t="str">
            <v/>
          </cell>
          <cell r="P6362" t="str">
            <v/>
          </cell>
          <cell r="Q6362">
            <v>2</v>
          </cell>
          <cell r="R6362" t="str">
            <v>Année Philologique</v>
          </cell>
          <cell r="S6362" t="str">
            <v/>
          </cell>
        </row>
        <row r="6363">
          <cell r="E6363">
            <v>6477</v>
          </cell>
          <cell r="F6363" t="str">
            <v>Logins</v>
          </cell>
          <cell r="G6363" t="str">
            <v>201910</v>
          </cell>
          <cell r="H6363" t="str">
            <v>Grinnell College</v>
          </cell>
          <cell r="I6363" t="str">
            <v>Grinnell</v>
          </cell>
          <cell r="J6363" t="str">
            <v>USA</v>
          </cell>
          <cell r="K6363">
            <v>2</v>
          </cell>
          <cell r="L6363" t="str">
            <v>Institute</v>
          </cell>
          <cell r="M6363">
            <v>11</v>
          </cell>
          <cell r="N6363" t="str">
            <v>CARN-4</v>
          </cell>
          <cell r="O6363" t="str">
            <v/>
          </cell>
          <cell r="P6363" t="str">
            <v/>
          </cell>
          <cell r="Q6363">
            <v>2</v>
          </cell>
          <cell r="R6363" t="str">
            <v>Année Philologique</v>
          </cell>
          <cell r="S6363" t="str">
            <v/>
          </cell>
        </row>
        <row r="6364">
          <cell r="E6364">
            <v>6477</v>
          </cell>
          <cell r="F6364" t="str">
            <v>Logins</v>
          </cell>
          <cell r="G6364" t="str">
            <v>201911</v>
          </cell>
          <cell r="H6364" t="str">
            <v>Grinnell College</v>
          </cell>
          <cell r="I6364" t="str">
            <v>Grinnell</v>
          </cell>
          <cell r="J6364" t="str">
            <v>USA</v>
          </cell>
          <cell r="K6364">
            <v>2</v>
          </cell>
          <cell r="L6364" t="str">
            <v>Institute</v>
          </cell>
          <cell r="M6364">
            <v>11</v>
          </cell>
          <cell r="N6364" t="str">
            <v>CARN-4</v>
          </cell>
          <cell r="O6364" t="str">
            <v/>
          </cell>
          <cell r="P6364" t="str">
            <v/>
          </cell>
          <cell r="Q6364">
            <v>2</v>
          </cell>
          <cell r="R6364" t="str">
            <v>Année Philologique</v>
          </cell>
          <cell r="S6364" t="str">
            <v/>
          </cell>
        </row>
        <row r="6365">
          <cell r="E6365">
            <v>6477</v>
          </cell>
          <cell r="F6365" t="str">
            <v>Logins</v>
          </cell>
          <cell r="G6365" t="str">
            <v>201912</v>
          </cell>
          <cell r="H6365" t="str">
            <v>Grinnell College</v>
          </cell>
          <cell r="I6365" t="str">
            <v>Grinnell</v>
          </cell>
          <cell r="J6365" t="str">
            <v>USA</v>
          </cell>
          <cell r="K6365">
            <v>2</v>
          </cell>
          <cell r="L6365" t="str">
            <v>Institute</v>
          </cell>
          <cell r="M6365">
            <v>11</v>
          </cell>
          <cell r="N6365" t="str">
            <v>CARN-4</v>
          </cell>
          <cell r="O6365" t="str">
            <v/>
          </cell>
          <cell r="P6365" t="str">
            <v/>
          </cell>
          <cell r="Q6365">
            <v>2</v>
          </cell>
          <cell r="R6365" t="str">
            <v>Année Philologique</v>
          </cell>
          <cell r="S6365" t="str">
            <v/>
          </cell>
        </row>
        <row r="6366">
          <cell r="E6366">
            <v>6480</v>
          </cell>
          <cell r="F6366" t="str">
            <v>Logins</v>
          </cell>
          <cell r="G6366" t="str">
            <v>201901</v>
          </cell>
          <cell r="H6366" t="str">
            <v>Anna Bussetto</v>
          </cell>
          <cell r="I6366" t="str">
            <v>Vicenza</v>
          </cell>
          <cell r="J6366" t="str">
            <v>Italy</v>
          </cell>
          <cell r="K6366">
            <v>4</v>
          </cell>
          <cell r="L6366" t="str">
            <v>Private</v>
          </cell>
          <cell r="M6366">
            <v>5</v>
          </cell>
          <cell r="N6366" t="str">
            <v>Individual</v>
          </cell>
          <cell r="O6366" t="str">
            <v/>
          </cell>
          <cell r="P6366" t="str">
            <v/>
          </cell>
          <cell r="Q6366">
            <v>1</v>
          </cell>
          <cell r="R6366" t="str">
            <v>Année Philologique</v>
          </cell>
          <cell r="S6366" t="str">
            <v/>
          </cell>
        </row>
        <row r="6367">
          <cell r="E6367">
            <v>6480</v>
          </cell>
          <cell r="F6367" t="str">
            <v>Logins</v>
          </cell>
          <cell r="G6367" t="str">
            <v>201903</v>
          </cell>
          <cell r="H6367" t="str">
            <v>Anna Bussetto</v>
          </cell>
          <cell r="I6367" t="str">
            <v>Vicenza</v>
          </cell>
          <cell r="J6367" t="str">
            <v>Italy</v>
          </cell>
          <cell r="K6367">
            <v>4</v>
          </cell>
          <cell r="L6367" t="str">
            <v>Private</v>
          </cell>
          <cell r="M6367">
            <v>5</v>
          </cell>
          <cell r="N6367" t="str">
            <v>Individual</v>
          </cell>
          <cell r="O6367" t="str">
            <v/>
          </cell>
          <cell r="P6367" t="str">
            <v/>
          </cell>
          <cell r="Q6367">
            <v>1</v>
          </cell>
          <cell r="R6367" t="str">
            <v>Année Philologique</v>
          </cell>
          <cell r="S6367" t="str">
            <v/>
          </cell>
        </row>
        <row r="6368">
          <cell r="E6368">
            <v>6480</v>
          </cell>
          <cell r="F6368" t="str">
            <v>Logins</v>
          </cell>
          <cell r="G6368" t="str">
            <v>201904</v>
          </cell>
          <cell r="H6368" t="str">
            <v>Anna Bussetto</v>
          </cell>
          <cell r="I6368" t="str">
            <v>Vicenza</v>
          </cell>
          <cell r="J6368" t="str">
            <v>Italy</v>
          </cell>
          <cell r="K6368">
            <v>4</v>
          </cell>
          <cell r="L6368" t="str">
            <v>Private</v>
          </cell>
          <cell r="M6368">
            <v>5</v>
          </cell>
          <cell r="N6368" t="str">
            <v>Individual</v>
          </cell>
          <cell r="O6368" t="str">
            <v/>
          </cell>
          <cell r="P6368" t="str">
            <v/>
          </cell>
          <cell r="Q6368">
            <v>1</v>
          </cell>
          <cell r="R6368" t="str">
            <v>Année Philologique</v>
          </cell>
          <cell r="S6368" t="str">
            <v/>
          </cell>
        </row>
        <row r="6369">
          <cell r="E6369">
            <v>6480</v>
          </cell>
          <cell r="F6369" t="str">
            <v>Logins</v>
          </cell>
          <cell r="G6369" t="str">
            <v>201905</v>
          </cell>
          <cell r="H6369" t="str">
            <v>Anna Bussetto</v>
          </cell>
          <cell r="I6369" t="str">
            <v>Vicenza</v>
          </cell>
          <cell r="J6369" t="str">
            <v>Italy</v>
          </cell>
          <cell r="K6369">
            <v>4</v>
          </cell>
          <cell r="L6369" t="str">
            <v>Private</v>
          </cell>
          <cell r="M6369">
            <v>5</v>
          </cell>
          <cell r="N6369" t="str">
            <v>Individual</v>
          </cell>
          <cell r="O6369" t="str">
            <v/>
          </cell>
          <cell r="P6369" t="str">
            <v/>
          </cell>
          <cell r="Q6369">
            <v>1</v>
          </cell>
          <cell r="R6369" t="str">
            <v>Année Philologique</v>
          </cell>
          <cell r="S6369" t="str">
            <v/>
          </cell>
        </row>
        <row r="6370">
          <cell r="E6370">
            <v>6480</v>
          </cell>
          <cell r="F6370" t="str">
            <v>Logins</v>
          </cell>
          <cell r="G6370" t="str">
            <v>201906</v>
          </cell>
          <cell r="H6370" t="str">
            <v>Anna Bussetto</v>
          </cell>
          <cell r="I6370" t="str">
            <v>Vicenza</v>
          </cell>
          <cell r="J6370" t="str">
            <v>Italy</v>
          </cell>
          <cell r="K6370">
            <v>4</v>
          </cell>
          <cell r="L6370" t="str">
            <v>Private</v>
          </cell>
          <cell r="M6370">
            <v>5</v>
          </cell>
          <cell r="N6370" t="str">
            <v>Individual</v>
          </cell>
          <cell r="O6370" t="str">
            <v/>
          </cell>
          <cell r="P6370" t="str">
            <v/>
          </cell>
          <cell r="Q6370">
            <v>1</v>
          </cell>
          <cell r="R6370" t="str">
            <v>Année Philologique</v>
          </cell>
          <cell r="S6370" t="str">
            <v/>
          </cell>
        </row>
        <row r="6371">
          <cell r="E6371">
            <v>6480</v>
          </cell>
          <cell r="F6371" t="str">
            <v>Logins</v>
          </cell>
          <cell r="G6371" t="str">
            <v>201907</v>
          </cell>
          <cell r="H6371" t="str">
            <v>Anna Bussetto</v>
          </cell>
          <cell r="I6371" t="str">
            <v>Vicenza</v>
          </cell>
          <cell r="J6371" t="str">
            <v>Italy</v>
          </cell>
          <cell r="K6371">
            <v>4</v>
          </cell>
          <cell r="L6371" t="str">
            <v>Private</v>
          </cell>
          <cell r="M6371">
            <v>5</v>
          </cell>
          <cell r="N6371" t="str">
            <v>Individual</v>
          </cell>
          <cell r="O6371" t="str">
            <v/>
          </cell>
          <cell r="P6371" t="str">
            <v/>
          </cell>
          <cell r="Q6371">
            <v>1</v>
          </cell>
          <cell r="R6371" t="str">
            <v>Année Philologique</v>
          </cell>
          <cell r="S6371" t="str">
            <v/>
          </cell>
        </row>
        <row r="6372">
          <cell r="E6372">
            <v>6480</v>
          </cell>
          <cell r="F6372" t="str">
            <v>Logins</v>
          </cell>
          <cell r="G6372" t="str">
            <v>201908</v>
          </cell>
          <cell r="H6372" t="str">
            <v>Anna Bussetto</v>
          </cell>
          <cell r="I6372" t="str">
            <v>Vicenza</v>
          </cell>
          <cell r="J6372" t="str">
            <v>Italy</v>
          </cell>
          <cell r="K6372">
            <v>4</v>
          </cell>
          <cell r="L6372" t="str">
            <v>Private</v>
          </cell>
          <cell r="M6372">
            <v>5</v>
          </cell>
          <cell r="N6372" t="str">
            <v>Individual</v>
          </cell>
          <cell r="O6372" t="str">
            <v/>
          </cell>
          <cell r="P6372" t="str">
            <v/>
          </cell>
          <cell r="Q6372">
            <v>1</v>
          </cell>
          <cell r="R6372" t="str">
            <v>Année Philologique</v>
          </cell>
          <cell r="S6372" t="str">
            <v/>
          </cell>
        </row>
        <row r="6373">
          <cell r="E6373">
            <v>6480</v>
          </cell>
          <cell r="F6373" t="str">
            <v>Logins</v>
          </cell>
          <cell r="G6373" t="str">
            <v>201909</v>
          </cell>
          <cell r="H6373" t="str">
            <v>Anna Bussetto</v>
          </cell>
          <cell r="I6373" t="str">
            <v>Vicenza</v>
          </cell>
          <cell r="J6373" t="str">
            <v>Italy</v>
          </cell>
          <cell r="K6373">
            <v>4</v>
          </cell>
          <cell r="L6373" t="str">
            <v>Private</v>
          </cell>
          <cell r="M6373">
            <v>5</v>
          </cell>
          <cell r="N6373" t="str">
            <v>Individual</v>
          </cell>
          <cell r="O6373" t="str">
            <v/>
          </cell>
          <cell r="P6373" t="str">
            <v/>
          </cell>
          <cell r="Q6373">
            <v>1</v>
          </cell>
          <cell r="R6373" t="str">
            <v>Année Philologique</v>
          </cell>
          <cell r="S6373" t="str">
            <v/>
          </cell>
        </row>
        <row r="6374">
          <cell r="E6374">
            <v>6480</v>
          </cell>
          <cell r="F6374" t="str">
            <v>Logins</v>
          </cell>
          <cell r="G6374" t="str">
            <v>201910</v>
          </cell>
          <cell r="H6374" t="str">
            <v>Anna Bussetto</v>
          </cell>
          <cell r="I6374" t="str">
            <v>Vicenza</v>
          </cell>
          <cell r="J6374" t="str">
            <v>Italy</v>
          </cell>
          <cell r="K6374">
            <v>4</v>
          </cell>
          <cell r="L6374" t="str">
            <v>Private</v>
          </cell>
          <cell r="M6374">
            <v>5</v>
          </cell>
          <cell r="N6374" t="str">
            <v>Individual</v>
          </cell>
          <cell r="O6374" t="str">
            <v/>
          </cell>
          <cell r="P6374" t="str">
            <v/>
          </cell>
          <cell r="Q6374">
            <v>1</v>
          </cell>
          <cell r="R6374" t="str">
            <v>Année Philologique</v>
          </cell>
          <cell r="S6374" t="str">
            <v/>
          </cell>
        </row>
        <row r="6375">
          <cell r="E6375">
            <v>6480</v>
          </cell>
          <cell r="F6375" t="str">
            <v>Logins</v>
          </cell>
          <cell r="G6375" t="str">
            <v>201911</v>
          </cell>
          <cell r="H6375" t="str">
            <v>Anna Bussetto</v>
          </cell>
          <cell r="I6375" t="str">
            <v>Vicenza</v>
          </cell>
          <cell r="J6375" t="str">
            <v>Italy</v>
          </cell>
          <cell r="K6375">
            <v>4</v>
          </cell>
          <cell r="L6375" t="str">
            <v>Private</v>
          </cell>
          <cell r="M6375">
            <v>5</v>
          </cell>
          <cell r="N6375" t="str">
            <v>Individual</v>
          </cell>
          <cell r="O6375" t="str">
            <v/>
          </cell>
          <cell r="P6375" t="str">
            <v/>
          </cell>
          <cell r="Q6375">
            <v>1</v>
          </cell>
          <cell r="R6375" t="str">
            <v>Année Philologique</v>
          </cell>
          <cell r="S6375" t="str">
            <v/>
          </cell>
        </row>
        <row r="6376">
          <cell r="E6376">
            <v>6480</v>
          </cell>
          <cell r="F6376" t="str">
            <v>Logins</v>
          </cell>
          <cell r="G6376" t="str">
            <v>201912</v>
          </cell>
          <cell r="H6376" t="str">
            <v>Anna Bussetto</v>
          </cell>
          <cell r="I6376" t="str">
            <v>Vicenza</v>
          </cell>
          <cell r="J6376" t="str">
            <v>Italy</v>
          </cell>
          <cell r="K6376">
            <v>4</v>
          </cell>
          <cell r="L6376" t="str">
            <v>Private</v>
          </cell>
          <cell r="M6376">
            <v>5</v>
          </cell>
          <cell r="N6376" t="str">
            <v>Individual</v>
          </cell>
          <cell r="O6376" t="str">
            <v/>
          </cell>
          <cell r="P6376" t="str">
            <v/>
          </cell>
          <cell r="Q6376">
            <v>1</v>
          </cell>
          <cell r="R6376" t="str">
            <v>Année Philologique</v>
          </cell>
          <cell r="S6376" t="str">
            <v/>
          </cell>
        </row>
        <row r="6377">
          <cell r="E6377">
            <v>6481</v>
          </cell>
          <cell r="F6377" t="str">
            <v>Logins</v>
          </cell>
          <cell r="G6377" t="str">
            <v>201901</v>
          </cell>
          <cell r="H6377" t="str">
            <v>Alfonso Natale</v>
          </cell>
          <cell r="I6377" t="str">
            <v xml:space="preserve">Olevano Sul Tusciano </v>
          </cell>
          <cell r="J6377" t="str">
            <v>Italy</v>
          </cell>
          <cell r="K6377">
            <v>4</v>
          </cell>
          <cell r="L6377" t="str">
            <v>Private</v>
          </cell>
          <cell r="M6377">
            <v>5</v>
          </cell>
          <cell r="N6377" t="str">
            <v>Individual</v>
          </cell>
          <cell r="O6377" t="str">
            <v/>
          </cell>
          <cell r="P6377" t="str">
            <v/>
          </cell>
          <cell r="Q6377">
            <v>1</v>
          </cell>
          <cell r="R6377" t="str">
            <v>Année Philologique</v>
          </cell>
          <cell r="S6377" t="str">
            <v/>
          </cell>
        </row>
        <row r="6378">
          <cell r="E6378">
            <v>6481</v>
          </cell>
          <cell r="F6378" t="str">
            <v>Logins</v>
          </cell>
          <cell r="G6378" t="str">
            <v>201902</v>
          </cell>
          <cell r="H6378" t="str">
            <v>Alfonso Natale</v>
          </cell>
          <cell r="I6378" t="str">
            <v xml:space="preserve">Olevano Sul Tusciano </v>
          </cell>
          <cell r="J6378" t="str">
            <v>Italy</v>
          </cell>
          <cell r="K6378">
            <v>4</v>
          </cell>
          <cell r="L6378" t="str">
            <v>Private</v>
          </cell>
          <cell r="M6378">
            <v>5</v>
          </cell>
          <cell r="N6378" t="str">
            <v>Individual</v>
          </cell>
          <cell r="O6378" t="str">
            <v/>
          </cell>
          <cell r="P6378" t="str">
            <v/>
          </cell>
          <cell r="Q6378">
            <v>1</v>
          </cell>
          <cell r="R6378" t="str">
            <v>Année Philologique</v>
          </cell>
          <cell r="S6378" t="str">
            <v/>
          </cell>
        </row>
        <row r="6379">
          <cell r="E6379">
            <v>6481</v>
          </cell>
          <cell r="F6379" t="str">
            <v>Logins</v>
          </cell>
          <cell r="G6379" t="str">
            <v>201904</v>
          </cell>
          <cell r="H6379" t="str">
            <v>Alfonso Natale</v>
          </cell>
          <cell r="I6379" t="str">
            <v xml:space="preserve">Olevano Sul Tusciano </v>
          </cell>
          <cell r="J6379" t="str">
            <v>Italy</v>
          </cell>
          <cell r="K6379">
            <v>4</v>
          </cell>
          <cell r="L6379" t="str">
            <v>Private</v>
          </cell>
          <cell r="M6379">
            <v>5</v>
          </cell>
          <cell r="N6379" t="str">
            <v>Individual</v>
          </cell>
          <cell r="O6379" t="str">
            <v/>
          </cell>
          <cell r="P6379" t="str">
            <v/>
          </cell>
          <cell r="Q6379">
            <v>1</v>
          </cell>
          <cell r="R6379" t="str">
            <v>Année Philologique</v>
          </cell>
          <cell r="S6379" t="str">
            <v/>
          </cell>
        </row>
        <row r="6380">
          <cell r="E6380">
            <v>6481</v>
          </cell>
          <cell r="F6380" t="str">
            <v>Logins</v>
          </cell>
          <cell r="G6380" t="str">
            <v>201905</v>
          </cell>
          <cell r="H6380" t="str">
            <v>Alfonso Natale</v>
          </cell>
          <cell r="I6380" t="str">
            <v xml:space="preserve">Olevano Sul Tusciano </v>
          </cell>
          <cell r="J6380" t="str">
            <v>Italy</v>
          </cell>
          <cell r="K6380">
            <v>4</v>
          </cell>
          <cell r="L6380" t="str">
            <v>Private</v>
          </cell>
          <cell r="M6380">
            <v>5</v>
          </cell>
          <cell r="N6380" t="str">
            <v>Individual</v>
          </cell>
          <cell r="O6380" t="str">
            <v/>
          </cell>
          <cell r="P6380" t="str">
            <v/>
          </cell>
          <cell r="Q6380">
            <v>1</v>
          </cell>
          <cell r="R6380" t="str">
            <v>Année Philologique</v>
          </cell>
          <cell r="S6380" t="str">
            <v/>
          </cell>
        </row>
        <row r="6381">
          <cell r="E6381">
            <v>6481</v>
          </cell>
          <cell r="F6381" t="str">
            <v>Logins</v>
          </cell>
          <cell r="G6381" t="str">
            <v>201906</v>
          </cell>
          <cell r="H6381" t="str">
            <v>Alfonso Natale</v>
          </cell>
          <cell r="I6381" t="str">
            <v xml:space="preserve">Olevano Sul Tusciano </v>
          </cell>
          <cell r="J6381" t="str">
            <v>Italy</v>
          </cell>
          <cell r="K6381">
            <v>4</v>
          </cell>
          <cell r="L6381" t="str">
            <v>Private</v>
          </cell>
          <cell r="M6381">
            <v>5</v>
          </cell>
          <cell r="N6381" t="str">
            <v>Individual</v>
          </cell>
          <cell r="O6381" t="str">
            <v/>
          </cell>
          <cell r="P6381" t="str">
            <v/>
          </cell>
          <cell r="Q6381">
            <v>1</v>
          </cell>
          <cell r="R6381" t="str">
            <v>Année Philologique</v>
          </cell>
          <cell r="S6381" t="str">
            <v/>
          </cell>
        </row>
        <row r="6382">
          <cell r="E6382">
            <v>6481</v>
          </cell>
          <cell r="F6382" t="str">
            <v>Logins</v>
          </cell>
          <cell r="G6382" t="str">
            <v>201907</v>
          </cell>
          <cell r="H6382" t="str">
            <v>Alfonso Natale</v>
          </cell>
          <cell r="I6382" t="str">
            <v xml:space="preserve">Olevano Sul Tusciano </v>
          </cell>
          <cell r="J6382" t="str">
            <v>Italy</v>
          </cell>
          <cell r="K6382">
            <v>4</v>
          </cell>
          <cell r="L6382" t="str">
            <v>Private</v>
          </cell>
          <cell r="M6382">
            <v>5</v>
          </cell>
          <cell r="N6382" t="str">
            <v>Individual</v>
          </cell>
          <cell r="O6382" t="str">
            <v/>
          </cell>
          <cell r="P6382" t="str">
            <v/>
          </cell>
          <cell r="Q6382">
            <v>1</v>
          </cell>
          <cell r="R6382" t="str">
            <v>Année Philologique</v>
          </cell>
          <cell r="S6382" t="str">
            <v/>
          </cell>
        </row>
        <row r="6383">
          <cell r="E6383">
            <v>6481</v>
          </cell>
          <cell r="F6383" t="str">
            <v>Logins</v>
          </cell>
          <cell r="G6383" t="str">
            <v>201908</v>
          </cell>
          <cell r="H6383" t="str">
            <v>Alfonso Natale</v>
          </cell>
          <cell r="I6383" t="str">
            <v xml:space="preserve">Olevano Sul Tusciano </v>
          </cell>
          <cell r="J6383" t="str">
            <v>Italy</v>
          </cell>
          <cell r="K6383">
            <v>4</v>
          </cell>
          <cell r="L6383" t="str">
            <v>Private</v>
          </cell>
          <cell r="M6383">
            <v>5</v>
          </cell>
          <cell r="N6383" t="str">
            <v>Individual</v>
          </cell>
          <cell r="O6383" t="str">
            <v/>
          </cell>
          <cell r="P6383" t="str">
            <v/>
          </cell>
          <cell r="Q6383">
            <v>1</v>
          </cell>
          <cell r="R6383" t="str">
            <v>Année Philologique</v>
          </cell>
          <cell r="S6383" t="str">
            <v/>
          </cell>
        </row>
        <row r="6384">
          <cell r="E6384">
            <v>6481</v>
          </cell>
          <cell r="F6384" t="str">
            <v>Logins</v>
          </cell>
          <cell r="G6384" t="str">
            <v>201909</v>
          </cell>
          <cell r="H6384" t="str">
            <v>Alfonso Natale</v>
          </cell>
          <cell r="I6384" t="str">
            <v xml:space="preserve">Olevano Sul Tusciano </v>
          </cell>
          <cell r="J6384" t="str">
            <v>Italy</v>
          </cell>
          <cell r="K6384">
            <v>4</v>
          </cell>
          <cell r="L6384" t="str">
            <v>Private</v>
          </cell>
          <cell r="M6384">
            <v>5</v>
          </cell>
          <cell r="N6384" t="str">
            <v>Individual</v>
          </cell>
          <cell r="O6384" t="str">
            <v/>
          </cell>
          <cell r="P6384" t="str">
            <v/>
          </cell>
          <cell r="Q6384">
            <v>1</v>
          </cell>
          <cell r="R6384" t="str">
            <v>Année Philologique</v>
          </cell>
          <cell r="S6384" t="str">
            <v/>
          </cell>
        </row>
        <row r="6385">
          <cell r="E6385">
            <v>6481</v>
          </cell>
          <cell r="F6385" t="str">
            <v>Logins</v>
          </cell>
          <cell r="G6385" t="str">
            <v>201911</v>
          </cell>
          <cell r="H6385" t="str">
            <v>Alfonso Natale</v>
          </cell>
          <cell r="I6385" t="str">
            <v xml:space="preserve">Olevano Sul Tusciano </v>
          </cell>
          <cell r="J6385" t="str">
            <v>Italy</v>
          </cell>
          <cell r="K6385">
            <v>4</v>
          </cell>
          <cell r="L6385" t="str">
            <v>Private</v>
          </cell>
          <cell r="M6385">
            <v>5</v>
          </cell>
          <cell r="N6385" t="str">
            <v>Individual</v>
          </cell>
          <cell r="O6385" t="str">
            <v/>
          </cell>
          <cell r="P6385" t="str">
            <v/>
          </cell>
          <cell r="Q6385">
            <v>1</v>
          </cell>
          <cell r="R6385" t="str">
            <v>Année Philologique</v>
          </cell>
          <cell r="S6385" t="str">
            <v/>
          </cell>
        </row>
        <row r="6386">
          <cell r="E6386">
            <v>6481</v>
          </cell>
          <cell r="F6386" t="str">
            <v>Logins</v>
          </cell>
          <cell r="G6386" t="str">
            <v>201912</v>
          </cell>
          <cell r="H6386" t="str">
            <v>Alfonso Natale</v>
          </cell>
          <cell r="I6386" t="str">
            <v xml:space="preserve">Olevano Sul Tusciano </v>
          </cell>
          <cell r="J6386" t="str">
            <v>Italy</v>
          </cell>
          <cell r="K6386">
            <v>4</v>
          </cell>
          <cell r="L6386" t="str">
            <v>Private</v>
          </cell>
          <cell r="M6386">
            <v>5</v>
          </cell>
          <cell r="N6386" t="str">
            <v>Individual</v>
          </cell>
          <cell r="O6386" t="str">
            <v/>
          </cell>
          <cell r="P6386" t="str">
            <v/>
          </cell>
          <cell r="Q6386">
            <v>1</v>
          </cell>
          <cell r="R6386" t="str">
            <v>Année Philologique</v>
          </cell>
          <cell r="S6386" t="str">
            <v/>
          </cell>
        </row>
        <row r="6387">
          <cell r="E6387">
            <v>6486</v>
          </cell>
          <cell r="F6387" t="str">
            <v>Logins</v>
          </cell>
          <cell r="G6387" t="str">
            <v>201901</v>
          </cell>
          <cell r="H6387" t="str">
            <v>Anthony-Marc Sanz</v>
          </cell>
          <cell r="I6387" t="str">
            <v>Hyères</v>
          </cell>
          <cell r="J6387" t="str">
            <v>France</v>
          </cell>
          <cell r="K6387">
            <v>4</v>
          </cell>
          <cell r="L6387" t="str">
            <v>Private</v>
          </cell>
          <cell r="M6387">
            <v>5</v>
          </cell>
          <cell r="N6387" t="str">
            <v>Individual</v>
          </cell>
          <cell r="O6387" t="str">
            <v/>
          </cell>
          <cell r="P6387" t="str">
            <v/>
          </cell>
          <cell r="Q6387">
            <v>1</v>
          </cell>
          <cell r="R6387" t="str">
            <v>Année Philologique</v>
          </cell>
          <cell r="S6387" t="str">
            <v/>
          </cell>
        </row>
        <row r="6388">
          <cell r="E6388">
            <v>6486</v>
          </cell>
          <cell r="F6388" t="str">
            <v>Logins</v>
          </cell>
          <cell r="G6388" t="str">
            <v>201902</v>
          </cell>
          <cell r="H6388" t="str">
            <v>Anthony-Marc Sanz</v>
          </cell>
          <cell r="I6388" t="str">
            <v>Hyères</v>
          </cell>
          <cell r="J6388" t="str">
            <v>France</v>
          </cell>
          <cell r="K6388">
            <v>4</v>
          </cell>
          <cell r="L6388" t="str">
            <v>Private</v>
          </cell>
          <cell r="M6388">
            <v>5</v>
          </cell>
          <cell r="N6388" t="str">
            <v>Individual</v>
          </cell>
          <cell r="O6388" t="str">
            <v/>
          </cell>
          <cell r="P6388" t="str">
            <v/>
          </cell>
          <cell r="Q6388">
            <v>1</v>
          </cell>
          <cell r="R6388" t="str">
            <v>Année Philologique</v>
          </cell>
          <cell r="S6388" t="str">
            <v/>
          </cell>
        </row>
        <row r="6389">
          <cell r="E6389">
            <v>6486</v>
          </cell>
          <cell r="F6389" t="str">
            <v>Logins</v>
          </cell>
          <cell r="G6389" t="str">
            <v>201903</v>
          </cell>
          <cell r="H6389" t="str">
            <v>Anthony-Marc Sanz</v>
          </cell>
          <cell r="I6389" t="str">
            <v>Hyères</v>
          </cell>
          <cell r="J6389" t="str">
            <v>France</v>
          </cell>
          <cell r="K6389">
            <v>4</v>
          </cell>
          <cell r="L6389" t="str">
            <v>Private</v>
          </cell>
          <cell r="M6389">
            <v>5</v>
          </cell>
          <cell r="N6389" t="str">
            <v>Individual</v>
          </cell>
          <cell r="O6389" t="str">
            <v/>
          </cell>
          <cell r="P6389" t="str">
            <v/>
          </cell>
          <cell r="Q6389">
            <v>1</v>
          </cell>
          <cell r="R6389" t="str">
            <v>Année Philologique</v>
          </cell>
          <cell r="S6389" t="str">
            <v/>
          </cell>
        </row>
        <row r="6390">
          <cell r="E6390">
            <v>6486</v>
          </cell>
          <cell r="F6390" t="str">
            <v>Logins</v>
          </cell>
          <cell r="G6390" t="str">
            <v>201904</v>
          </cell>
          <cell r="H6390" t="str">
            <v>Anthony-Marc Sanz</v>
          </cell>
          <cell r="I6390" t="str">
            <v>Hyères</v>
          </cell>
          <cell r="J6390" t="str">
            <v>France</v>
          </cell>
          <cell r="K6390">
            <v>4</v>
          </cell>
          <cell r="L6390" t="str">
            <v>Private</v>
          </cell>
          <cell r="M6390">
            <v>5</v>
          </cell>
          <cell r="N6390" t="str">
            <v>Individual</v>
          </cell>
          <cell r="O6390" t="str">
            <v/>
          </cell>
          <cell r="P6390" t="str">
            <v/>
          </cell>
          <cell r="Q6390">
            <v>1</v>
          </cell>
          <cell r="R6390" t="str">
            <v>Année Philologique</v>
          </cell>
          <cell r="S6390" t="str">
            <v/>
          </cell>
        </row>
        <row r="6391">
          <cell r="E6391">
            <v>6486</v>
          </cell>
          <cell r="F6391" t="str">
            <v>Logins</v>
          </cell>
          <cell r="G6391" t="str">
            <v>201905</v>
          </cell>
          <cell r="H6391" t="str">
            <v>Anthony-Marc Sanz</v>
          </cell>
          <cell r="I6391" t="str">
            <v>Hyères</v>
          </cell>
          <cell r="J6391" t="str">
            <v>France</v>
          </cell>
          <cell r="K6391">
            <v>4</v>
          </cell>
          <cell r="L6391" t="str">
            <v>Private</v>
          </cell>
          <cell r="M6391">
            <v>5</v>
          </cell>
          <cell r="N6391" t="str">
            <v>Individual</v>
          </cell>
          <cell r="O6391" t="str">
            <v/>
          </cell>
          <cell r="P6391" t="str">
            <v/>
          </cell>
          <cell r="Q6391">
            <v>1</v>
          </cell>
          <cell r="R6391" t="str">
            <v>Année Philologique</v>
          </cell>
          <cell r="S6391" t="str">
            <v/>
          </cell>
        </row>
        <row r="6392">
          <cell r="E6392">
            <v>6486</v>
          </cell>
          <cell r="F6392" t="str">
            <v>Logins</v>
          </cell>
          <cell r="G6392" t="str">
            <v>201906</v>
          </cell>
          <cell r="H6392" t="str">
            <v>Anthony-Marc Sanz</v>
          </cell>
          <cell r="I6392" t="str">
            <v>Hyères</v>
          </cell>
          <cell r="J6392" t="str">
            <v>France</v>
          </cell>
          <cell r="K6392">
            <v>4</v>
          </cell>
          <cell r="L6392" t="str">
            <v>Private</v>
          </cell>
          <cell r="M6392">
            <v>5</v>
          </cell>
          <cell r="N6392" t="str">
            <v>Individual</v>
          </cell>
          <cell r="O6392" t="str">
            <v/>
          </cell>
          <cell r="P6392" t="str">
            <v/>
          </cell>
          <cell r="Q6392">
            <v>1</v>
          </cell>
          <cell r="R6392" t="str">
            <v>Année Philologique</v>
          </cell>
          <cell r="S6392" t="str">
            <v/>
          </cell>
        </row>
        <row r="6393">
          <cell r="E6393">
            <v>6486</v>
          </cell>
          <cell r="F6393" t="str">
            <v>Logins</v>
          </cell>
          <cell r="G6393" t="str">
            <v>201910</v>
          </cell>
          <cell r="H6393" t="str">
            <v>Anthony-Marc Sanz</v>
          </cell>
          <cell r="I6393" t="str">
            <v>Hyères</v>
          </cell>
          <cell r="J6393" t="str">
            <v>France</v>
          </cell>
          <cell r="K6393">
            <v>4</v>
          </cell>
          <cell r="L6393" t="str">
            <v>Private</v>
          </cell>
          <cell r="M6393">
            <v>5</v>
          </cell>
          <cell r="N6393" t="str">
            <v>Individual</v>
          </cell>
          <cell r="O6393" t="str">
            <v/>
          </cell>
          <cell r="P6393" t="str">
            <v/>
          </cell>
          <cell r="Q6393">
            <v>1</v>
          </cell>
          <cell r="R6393" t="str">
            <v>Année Philologique</v>
          </cell>
          <cell r="S6393" t="str">
            <v/>
          </cell>
        </row>
        <row r="6394">
          <cell r="E6394">
            <v>6486</v>
          </cell>
          <cell r="F6394" t="str">
            <v>Logins</v>
          </cell>
          <cell r="G6394" t="str">
            <v>201911</v>
          </cell>
          <cell r="H6394" t="str">
            <v>Anthony-Marc Sanz</v>
          </cell>
          <cell r="I6394" t="str">
            <v>Hyères</v>
          </cell>
          <cell r="J6394" t="str">
            <v>France</v>
          </cell>
          <cell r="K6394">
            <v>4</v>
          </cell>
          <cell r="L6394" t="str">
            <v>Private</v>
          </cell>
          <cell r="M6394">
            <v>5</v>
          </cell>
          <cell r="N6394" t="str">
            <v>Individual</v>
          </cell>
          <cell r="O6394" t="str">
            <v/>
          </cell>
          <cell r="P6394" t="str">
            <v/>
          </cell>
          <cell r="Q6394">
            <v>1</v>
          </cell>
          <cell r="R6394" t="str">
            <v>Année Philologique</v>
          </cell>
          <cell r="S6394" t="str">
            <v/>
          </cell>
        </row>
        <row r="6395">
          <cell r="E6395">
            <v>6486</v>
          </cell>
          <cell r="F6395" t="str">
            <v>Logins</v>
          </cell>
          <cell r="G6395" t="str">
            <v>201912</v>
          </cell>
          <cell r="H6395" t="str">
            <v>Anthony-Marc Sanz</v>
          </cell>
          <cell r="I6395" t="str">
            <v>Hyères</v>
          </cell>
          <cell r="J6395" t="str">
            <v>France</v>
          </cell>
          <cell r="K6395">
            <v>4</v>
          </cell>
          <cell r="L6395" t="str">
            <v>Private</v>
          </cell>
          <cell r="M6395">
            <v>5</v>
          </cell>
          <cell r="N6395" t="str">
            <v>Individual</v>
          </cell>
          <cell r="O6395" t="str">
            <v/>
          </cell>
          <cell r="P6395" t="str">
            <v/>
          </cell>
          <cell r="Q6395">
            <v>1</v>
          </cell>
          <cell r="R6395" t="str">
            <v>Année Philologique</v>
          </cell>
          <cell r="S6395" t="str">
            <v/>
          </cell>
        </row>
        <row r="6396">
          <cell r="E6396">
            <v>6487</v>
          </cell>
          <cell r="F6396" t="str">
            <v>Logins</v>
          </cell>
          <cell r="G6396" t="str">
            <v>201901</v>
          </cell>
          <cell r="H6396" t="str">
            <v>Christian Thinius</v>
          </cell>
          <cell r="I6396" t="str">
            <v>Hamburg</v>
          </cell>
          <cell r="J6396" t="str">
            <v>Germany</v>
          </cell>
          <cell r="K6396">
            <v>4</v>
          </cell>
          <cell r="L6396" t="str">
            <v>Private</v>
          </cell>
          <cell r="M6396">
            <v>5</v>
          </cell>
          <cell r="N6396" t="str">
            <v>Individual</v>
          </cell>
          <cell r="O6396" t="str">
            <v/>
          </cell>
          <cell r="P6396" t="str">
            <v/>
          </cell>
          <cell r="Q6396">
            <v>1</v>
          </cell>
          <cell r="R6396" t="str">
            <v>Année Philologique</v>
          </cell>
          <cell r="S6396" t="str">
            <v/>
          </cell>
        </row>
        <row r="6397">
          <cell r="E6397">
            <v>6487</v>
          </cell>
          <cell r="F6397" t="str">
            <v>Logins</v>
          </cell>
          <cell r="G6397" t="str">
            <v>201907</v>
          </cell>
          <cell r="H6397" t="str">
            <v>Christian Thinius</v>
          </cell>
          <cell r="I6397" t="str">
            <v>Hamburg</v>
          </cell>
          <cell r="J6397" t="str">
            <v>Germany</v>
          </cell>
          <cell r="K6397">
            <v>4</v>
          </cell>
          <cell r="L6397" t="str">
            <v>Private</v>
          </cell>
          <cell r="M6397">
            <v>5</v>
          </cell>
          <cell r="N6397" t="str">
            <v>Individual</v>
          </cell>
          <cell r="O6397" t="str">
            <v/>
          </cell>
          <cell r="P6397" t="str">
            <v/>
          </cell>
          <cell r="Q6397">
            <v>1</v>
          </cell>
          <cell r="R6397" t="str">
            <v>Année Philologique</v>
          </cell>
          <cell r="S6397" t="str">
            <v/>
          </cell>
        </row>
        <row r="6398">
          <cell r="E6398">
            <v>6489</v>
          </cell>
          <cell r="F6398" t="str">
            <v>Logins</v>
          </cell>
          <cell r="G6398" t="str">
            <v>201901</v>
          </cell>
          <cell r="H6398" t="str">
            <v>Paolo Quaranta</v>
          </cell>
          <cell r="I6398" t="str">
            <v>Quartu Sant'Elena</v>
          </cell>
          <cell r="J6398" t="str">
            <v>Italy</v>
          </cell>
          <cell r="K6398">
            <v>4</v>
          </cell>
          <cell r="L6398" t="str">
            <v>Private</v>
          </cell>
          <cell r="M6398">
            <v>5</v>
          </cell>
          <cell r="N6398" t="str">
            <v>Individual</v>
          </cell>
          <cell r="O6398" t="str">
            <v/>
          </cell>
          <cell r="P6398" t="str">
            <v/>
          </cell>
          <cell r="Q6398">
            <v>1</v>
          </cell>
          <cell r="R6398" t="str">
            <v>Année Philologique</v>
          </cell>
          <cell r="S6398" t="str">
            <v/>
          </cell>
        </row>
        <row r="6399">
          <cell r="E6399">
            <v>6489</v>
          </cell>
          <cell r="F6399" t="str">
            <v>Logins</v>
          </cell>
          <cell r="G6399" t="str">
            <v>201904</v>
          </cell>
          <cell r="H6399" t="str">
            <v>Paolo Quaranta</v>
          </cell>
          <cell r="I6399" t="str">
            <v>Quartu Sant'Elena</v>
          </cell>
          <cell r="J6399" t="str">
            <v>Italy</v>
          </cell>
          <cell r="K6399">
            <v>4</v>
          </cell>
          <cell r="L6399" t="str">
            <v>Private</v>
          </cell>
          <cell r="M6399">
            <v>5</v>
          </cell>
          <cell r="N6399" t="str">
            <v>Individual</v>
          </cell>
          <cell r="O6399" t="str">
            <v/>
          </cell>
          <cell r="P6399" t="str">
            <v/>
          </cell>
          <cell r="Q6399">
            <v>1</v>
          </cell>
          <cell r="R6399" t="str">
            <v>Année Philologique</v>
          </cell>
          <cell r="S6399" t="str">
            <v/>
          </cell>
        </row>
        <row r="6400">
          <cell r="E6400">
            <v>6490</v>
          </cell>
          <cell r="F6400" t="str">
            <v>Logins</v>
          </cell>
          <cell r="G6400" t="str">
            <v>201901</v>
          </cell>
          <cell r="H6400" t="str">
            <v>Augustana College</v>
          </cell>
          <cell r="I6400" t="str">
            <v>Rock Island</v>
          </cell>
          <cell r="J6400" t="str">
            <v>USA</v>
          </cell>
          <cell r="K6400">
            <v>2</v>
          </cell>
          <cell r="L6400" t="str">
            <v>Institute</v>
          </cell>
          <cell r="M6400">
            <v>11</v>
          </cell>
          <cell r="N6400" t="str">
            <v>CARN-4</v>
          </cell>
          <cell r="O6400" t="str">
            <v/>
          </cell>
          <cell r="P6400" t="str">
            <v/>
          </cell>
          <cell r="Q6400">
            <v>2</v>
          </cell>
          <cell r="R6400" t="str">
            <v>Année Philologique</v>
          </cell>
          <cell r="S6400" t="str">
            <v/>
          </cell>
        </row>
        <row r="6401">
          <cell r="E6401">
            <v>6490</v>
          </cell>
          <cell r="F6401" t="str">
            <v>Logins</v>
          </cell>
          <cell r="G6401" t="str">
            <v>201902</v>
          </cell>
          <cell r="H6401" t="str">
            <v>Augustana College</v>
          </cell>
          <cell r="I6401" t="str">
            <v>Rock Island</v>
          </cell>
          <cell r="J6401" t="str">
            <v>USA</v>
          </cell>
          <cell r="K6401">
            <v>2</v>
          </cell>
          <cell r="L6401" t="str">
            <v>Institute</v>
          </cell>
          <cell r="M6401">
            <v>11</v>
          </cell>
          <cell r="N6401" t="str">
            <v>CARN-4</v>
          </cell>
          <cell r="O6401" t="str">
            <v/>
          </cell>
          <cell r="P6401" t="str">
            <v/>
          </cell>
          <cell r="Q6401">
            <v>2</v>
          </cell>
          <cell r="R6401" t="str">
            <v>Année Philologique</v>
          </cell>
          <cell r="S6401" t="str">
            <v/>
          </cell>
        </row>
        <row r="6402">
          <cell r="E6402">
            <v>6490</v>
          </cell>
          <cell r="F6402" t="str">
            <v>Logins</v>
          </cell>
          <cell r="G6402" t="str">
            <v>201903</v>
          </cell>
          <cell r="H6402" t="str">
            <v>Augustana College</v>
          </cell>
          <cell r="I6402" t="str">
            <v>Rock Island</v>
          </cell>
          <cell r="J6402" t="str">
            <v>USA</v>
          </cell>
          <cell r="K6402">
            <v>2</v>
          </cell>
          <cell r="L6402" t="str">
            <v>Institute</v>
          </cell>
          <cell r="M6402">
            <v>11</v>
          </cell>
          <cell r="N6402" t="str">
            <v>CARN-4</v>
          </cell>
          <cell r="O6402" t="str">
            <v/>
          </cell>
          <cell r="P6402" t="str">
            <v/>
          </cell>
          <cell r="Q6402">
            <v>2</v>
          </cell>
          <cell r="R6402" t="str">
            <v>Année Philologique</v>
          </cell>
          <cell r="S6402" t="str">
            <v/>
          </cell>
        </row>
        <row r="6403">
          <cell r="E6403">
            <v>6490</v>
          </cell>
          <cell r="F6403" t="str">
            <v>Logins</v>
          </cell>
          <cell r="G6403" t="str">
            <v>201904</v>
          </cell>
          <cell r="H6403" t="str">
            <v>Augustana College</v>
          </cell>
          <cell r="I6403" t="str">
            <v>Rock Island</v>
          </cell>
          <cell r="J6403" t="str">
            <v>USA</v>
          </cell>
          <cell r="K6403">
            <v>2</v>
          </cell>
          <cell r="L6403" t="str">
            <v>Institute</v>
          </cell>
          <cell r="M6403">
            <v>11</v>
          </cell>
          <cell r="N6403" t="str">
            <v>CARN-4</v>
          </cell>
          <cell r="O6403" t="str">
            <v/>
          </cell>
          <cell r="P6403" t="str">
            <v/>
          </cell>
          <cell r="Q6403">
            <v>2</v>
          </cell>
          <cell r="R6403" t="str">
            <v>Année Philologique</v>
          </cell>
          <cell r="S6403" t="str">
            <v/>
          </cell>
        </row>
        <row r="6404">
          <cell r="E6404">
            <v>6490</v>
          </cell>
          <cell r="F6404" t="str">
            <v>Logins</v>
          </cell>
          <cell r="G6404" t="str">
            <v>201905</v>
          </cell>
          <cell r="H6404" t="str">
            <v>Augustana College</v>
          </cell>
          <cell r="I6404" t="str">
            <v>Rock Island</v>
          </cell>
          <cell r="J6404" t="str">
            <v>USA</v>
          </cell>
          <cell r="K6404">
            <v>2</v>
          </cell>
          <cell r="L6404" t="str">
            <v>Institute</v>
          </cell>
          <cell r="M6404">
            <v>11</v>
          </cell>
          <cell r="N6404" t="str">
            <v>CARN-4</v>
          </cell>
          <cell r="O6404" t="str">
            <v/>
          </cell>
          <cell r="P6404" t="str">
            <v/>
          </cell>
          <cell r="Q6404">
            <v>2</v>
          </cell>
          <cell r="R6404" t="str">
            <v>Année Philologique</v>
          </cell>
          <cell r="S6404" t="str">
            <v/>
          </cell>
        </row>
        <row r="6405">
          <cell r="E6405">
            <v>6490</v>
          </cell>
          <cell r="F6405" t="str">
            <v>Logins</v>
          </cell>
          <cell r="G6405" t="str">
            <v>201907</v>
          </cell>
          <cell r="H6405" t="str">
            <v>Augustana College</v>
          </cell>
          <cell r="I6405" t="str">
            <v>Rock Island</v>
          </cell>
          <cell r="J6405" t="str">
            <v>USA</v>
          </cell>
          <cell r="K6405">
            <v>2</v>
          </cell>
          <cell r="L6405" t="str">
            <v>Institute</v>
          </cell>
          <cell r="M6405">
            <v>11</v>
          </cell>
          <cell r="N6405" t="str">
            <v>CARN-4</v>
          </cell>
          <cell r="O6405" t="str">
            <v/>
          </cell>
          <cell r="P6405" t="str">
            <v/>
          </cell>
          <cell r="Q6405">
            <v>2</v>
          </cell>
          <cell r="R6405" t="str">
            <v>Année Philologique</v>
          </cell>
          <cell r="S6405" t="str">
            <v/>
          </cell>
        </row>
        <row r="6406">
          <cell r="E6406">
            <v>6490</v>
          </cell>
          <cell r="F6406" t="str">
            <v>Logins</v>
          </cell>
          <cell r="G6406" t="str">
            <v>201908</v>
          </cell>
          <cell r="H6406" t="str">
            <v>Augustana College</v>
          </cell>
          <cell r="I6406" t="str">
            <v>Rock Island</v>
          </cell>
          <cell r="J6406" t="str">
            <v>USA</v>
          </cell>
          <cell r="K6406">
            <v>2</v>
          </cell>
          <cell r="L6406" t="str">
            <v>Institute</v>
          </cell>
          <cell r="M6406">
            <v>11</v>
          </cell>
          <cell r="N6406" t="str">
            <v>CARN-4</v>
          </cell>
          <cell r="O6406" t="str">
            <v/>
          </cell>
          <cell r="P6406" t="str">
            <v/>
          </cell>
          <cell r="Q6406">
            <v>2</v>
          </cell>
          <cell r="R6406" t="str">
            <v>Année Philologique</v>
          </cell>
          <cell r="S6406" t="str">
            <v/>
          </cell>
        </row>
        <row r="6407">
          <cell r="E6407">
            <v>6490</v>
          </cell>
          <cell r="F6407" t="str">
            <v>Logins</v>
          </cell>
          <cell r="G6407" t="str">
            <v>201909</v>
          </cell>
          <cell r="H6407" t="str">
            <v>Augustana College</v>
          </cell>
          <cell r="I6407" t="str">
            <v>Rock Island</v>
          </cell>
          <cell r="J6407" t="str">
            <v>USA</v>
          </cell>
          <cell r="K6407">
            <v>2</v>
          </cell>
          <cell r="L6407" t="str">
            <v>Institute</v>
          </cell>
          <cell r="M6407">
            <v>11</v>
          </cell>
          <cell r="N6407" t="str">
            <v>CARN-4</v>
          </cell>
          <cell r="O6407" t="str">
            <v/>
          </cell>
          <cell r="P6407" t="str">
            <v/>
          </cell>
          <cell r="Q6407">
            <v>2</v>
          </cell>
          <cell r="R6407" t="str">
            <v>Année Philologique</v>
          </cell>
          <cell r="S6407" t="str">
            <v/>
          </cell>
        </row>
        <row r="6408">
          <cell r="E6408">
            <v>6490</v>
          </cell>
          <cell r="F6408" t="str">
            <v>Logins</v>
          </cell>
          <cell r="G6408" t="str">
            <v>201910</v>
          </cell>
          <cell r="H6408" t="str">
            <v>Augustana College</v>
          </cell>
          <cell r="I6408" t="str">
            <v>Rock Island</v>
          </cell>
          <cell r="J6408" t="str">
            <v>USA</v>
          </cell>
          <cell r="K6408">
            <v>2</v>
          </cell>
          <cell r="L6408" t="str">
            <v>Institute</v>
          </cell>
          <cell r="M6408">
            <v>11</v>
          </cell>
          <cell r="N6408" t="str">
            <v>CARN-4</v>
          </cell>
          <cell r="O6408" t="str">
            <v/>
          </cell>
          <cell r="P6408" t="str">
            <v/>
          </cell>
          <cell r="Q6408">
            <v>2</v>
          </cell>
          <cell r="R6408" t="str">
            <v>Année Philologique</v>
          </cell>
          <cell r="S6408" t="str">
            <v/>
          </cell>
        </row>
        <row r="6409">
          <cell r="E6409">
            <v>6490</v>
          </cell>
          <cell r="F6409" t="str">
            <v>Logins</v>
          </cell>
          <cell r="G6409" t="str">
            <v>201911</v>
          </cell>
          <cell r="H6409" t="str">
            <v>Augustana College</v>
          </cell>
          <cell r="I6409" t="str">
            <v>Rock Island</v>
          </cell>
          <cell r="J6409" t="str">
            <v>USA</v>
          </cell>
          <cell r="K6409">
            <v>2</v>
          </cell>
          <cell r="L6409" t="str">
            <v>Institute</v>
          </cell>
          <cell r="M6409">
            <v>11</v>
          </cell>
          <cell r="N6409" t="str">
            <v>CARN-4</v>
          </cell>
          <cell r="O6409" t="str">
            <v/>
          </cell>
          <cell r="P6409" t="str">
            <v/>
          </cell>
          <cell r="Q6409">
            <v>2</v>
          </cell>
          <cell r="R6409" t="str">
            <v>Année Philologique</v>
          </cell>
          <cell r="S6409" t="str">
            <v/>
          </cell>
        </row>
        <row r="6410">
          <cell r="E6410">
            <v>6490</v>
          </cell>
          <cell r="F6410" t="str">
            <v>Logins</v>
          </cell>
          <cell r="G6410" t="str">
            <v>201912</v>
          </cell>
          <cell r="H6410" t="str">
            <v>Augustana College</v>
          </cell>
          <cell r="I6410" t="str">
            <v>Rock Island</v>
          </cell>
          <cell r="J6410" t="str">
            <v>USA</v>
          </cell>
          <cell r="K6410">
            <v>2</v>
          </cell>
          <cell r="L6410" t="str">
            <v>Institute</v>
          </cell>
          <cell r="M6410">
            <v>11</v>
          </cell>
          <cell r="N6410" t="str">
            <v>CARN-4</v>
          </cell>
          <cell r="O6410" t="str">
            <v/>
          </cell>
          <cell r="P6410" t="str">
            <v/>
          </cell>
          <cell r="Q6410">
            <v>2</v>
          </cell>
          <cell r="R6410" t="str">
            <v>Année Philologique</v>
          </cell>
          <cell r="S6410" t="str">
            <v/>
          </cell>
        </row>
        <row r="6411">
          <cell r="E6411">
            <v>6492</v>
          </cell>
          <cell r="F6411" t="str">
            <v>Logins</v>
          </cell>
          <cell r="G6411" t="str">
            <v>201901</v>
          </cell>
          <cell r="H6411" t="str">
            <v>Iris Aasen Brecke</v>
          </cell>
          <cell r="I6411" t="str">
            <v>Trondheim</v>
          </cell>
          <cell r="J6411" t="str">
            <v>Norway</v>
          </cell>
          <cell r="K6411">
            <v>4</v>
          </cell>
          <cell r="L6411" t="str">
            <v>Private</v>
          </cell>
          <cell r="M6411">
            <v>5</v>
          </cell>
          <cell r="N6411" t="str">
            <v>Individual</v>
          </cell>
          <cell r="O6411" t="str">
            <v/>
          </cell>
          <cell r="P6411" t="str">
            <v/>
          </cell>
          <cell r="Q6411">
            <v>1</v>
          </cell>
          <cell r="R6411" t="str">
            <v>Année Philologique</v>
          </cell>
          <cell r="S6411" t="str">
            <v/>
          </cell>
        </row>
        <row r="6412">
          <cell r="E6412">
            <v>6492</v>
          </cell>
          <cell r="F6412" t="str">
            <v>Logins</v>
          </cell>
          <cell r="G6412" t="str">
            <v>201902</v>
          </cell>
          <cell r="H6412" t="str">
            <v>Iris Aasen Brecke</v>
          </cell>
          <cell r="I6412" t="str">
            <v>Trondheim</v>
          </cell>
          <cell r="J6412" t="str">
            <v>Norway</v>
          </cell>
          <cell r="K6412">
            <v>4</v>
          </cell>
          <cell r="L6412" t="str">
            <v>Private</v>
          </cell>
          <cell r="M6412">
            <v>5</v>
          </cell>
          <cell r="N6412" t="str">
            <v>Individual</v>
          </cell>
          <cell r="O6412" t="str">
            <v/>
          </cell>
          <cell r="P6412" t="str">
            <v/>
          </cell>
          <cell r="Q6412">
            <v>1</v>
          </cell>
          <cell r="R6412" t="str">
            <v>Année Philologique</v>
          </cell>
          <cell r="S6412" t="str">
            <v/>
          </cell>
        </row>
        <row r="6413">
          <cell r="E6413">
            <v>6492</v>
          </cell>
          <cell r="F6413" t="str">
            <v>Logins</v>
          </cell>
          <cell r="G6413" t="str">
            <v>201903</v>
          </cell>
          <cell r="H6413" t="str">
            <v>Iris Aasen Brecke</v>
          </cell>
          <cell r="I6413" t="str">
            <v>Trondheim</v>
          </cell>
          <cell r="J6413" t="str">
            <v>Norway</v>
          </cell>
          <cell r="K6413">
            <v>4</v>
          </cell>
          <cell r="L6413" t="str">
            <v>Private</v>
          </cell>
          <cell r="M6413">
            <v>5</v>
          </cell>
          <cell r="N6413" t="str">
            <v>Individual</v>
          </cell>
          <cell r="O6413" t="str">
            <v/>
          </cell>
          <cell r="P6413" t="str">
            <v/>
          </cell>
          <cell r="Q6413">
            <v>1</v>
          </cell>
          <cell r="R6413" t="str">
            <v>Année Philologique</v>
          </cell>
          <cell r="S6413" t="str">
            <v/>
          </cell>
        </row>
        <row r="6414">
          <cell r="E6414">
            <v>6492</v>
          </cell>
          <cell r="F6414" t="str">
            <v>Logins</v>
          </cell>
          <cell r="G6414" t="str">
            <v>201904</v>
          </cell>
          <cell r="H6414" t="str">
            <v>Iris Aasen Brecke</v>
          </cell>
          <cell r="I6414" t="str">
            <v>Trondheim</v>
          </cell>
          <cell r="J6414" t="str">
            <v>Norway</v>
          </cell>
          <cell r="K6414">
            <v>4</v>
          </cell>
          <cell r="L6414" t="str">
            <v>Private</v>
          </cell>
          <cell r="M6414">
            <v>5</v>
          </cell>
          <cell r="N6414" t="str">
            <v>Individual</v>
          </cell>
          <cell r="O6414" t="str">
            <v/>
          </cell>
          <cell r="P6414" t="str">
            <v/>
          </cell>
          <cell r="Q6414">
            <v>1</v>
          </cell>
          <cell r="R6414" t="str">
            <v>Année Philologique</v>
          </cell>
          <cell r="S6414" t="str">
            <v/>
          </cell>
        </row>
        <row r="6415">
          <cell r="E6415">
            <v>6492</v>
          </cell>
          <cell r="F6415" t="str">
            <v>Logins</v>
          </cell>
          <cell r="G6415" t="str">
            <v>201906</v>
          </cell>
          <cell r="H6415" t="str">
            <v>Iris Aasen Brecke</v>
          </cell>
          <cell r="I6415" t="str">
            <v>Trondheim</v>
          </cell>
          <cell r="J6415" t="str">
            <v>Norway</v>
          </cell>
          <cell r="K6415">
            <v>4</v>
          </cell>
          <cell r="L6415" t="str">
            <v>Private</v>
          </cell>
          <cell r="M6415">
            <v>5</v>
          </cell>
          <cell r="N6415" t="str">
            <v>Individual</v>
          </cell>
          <cell r="O6415" t="str">
            <v/>
          </cell>
          <cell r="P6415" t="str">
            <v/>
          </cell>
          <cell r="Q6415">
            <v>1</v>
          </cell>
          <cell r="R6415" t="str">
            <v>Année Philologique</v>
          </cell>
          <cell r="S6415" t="str">
            <v/>
          </cell>
        </row>
        <row r="6416">
          <cell r="E6416">
            <v>6492</v>
          </cell>
          <cell r="F6416" t="str">
            <v>Logins</v>
          </cell>
          <cell r="G6416" t="str">
            <v>201907</v>
          </cell>
          <cell r="H6416" t="str">
            <v>Iris Aasen Brecke</v>
          </cell>
          <cell r="I6416" t="str">
            <v>Trondheim</v>
          </cell>
          <cell r="J6416" t="str">
            <v>Norway</v>
          </cell>
          <cell r="K6416">
            <v>4</v>
          </cell>
          <cell r="L6416" t="str">
            <v>Private</v>
          </cell>
          <cell r="M6416">
            <v>5</v>
          </cell>
          <cell r="N6416" t="str">
            <v>Individual</v>
          </cell>
          <cell r="O6416" t="str">
            <v/>
          </cell>
          <cell r="P6416" t="str">
            <v/>
          </cell>
          <cell r="Q6416">
            <v>1</v>
          </cell>
          <cell r="R6416" t="str">
            <v>Année Philologique</v>
          </cell>
          <cell r="S6416" t="str">
            <v/>
          </cell>
        </row>
        <row r="6417">
          <cell r="E6417">
            <v>6492</v>
          </cell>
          <cell r="F6417" t="str">
            <v>Logins</v>
          </cell>
          <cell r="G6417" t="str">
            <v>201908</v>
          </cell>
          <cell r="H6417" t="str">
            <v>Iris Aasen Brecke</v>
          </cell>
          <cell r="I6417" t="str">
            <v>Trondheim</v>
          </cell>
          <cell r="J6417" t="str">
            <v>Norway</v>
          </cell>
          <cell r="K6417">
            <v>4</v>
          </cell>
          <cell r="L6417" t="str">
            <v>Private</v>
          </cell>
          <cell r="M6417">
            <v>5</v>
          </cell>
          <cell r="N6417" t="str">
            <v>Individual</v>
          </cell>
          <cell r="O6417" t="str">
            <v/>
          </cell>
          <cell r="P6417" t="str">
            <v/>
          </cell>
          <cell r="Q6417">
            <v>1</v>
          </cell>
          <cell r="R6417" t="str">
            <v>Année Philologique</v>
          </cell>
          <cell r="S6417" t="str">
            <v/>
          </cell>
        </row>
        <row r="6418">
          <cell r="E6418">
            <v>6492</v>
          </cell>
          <cell r="F6418" t="str">
            <v>Logins</v>
          </cell>
          <cell r="G6418" t="str">
            <v>201909</v>
          </cell>
          <cell r="H6418" t="str">
            <v>Iris Aasen Brecke</v>
          </cell>
          <cell r="I6418" t="str">
            <v>Trondheim</v>
          </cell>
          <cell r="J6418" t="str">
            <v>Norway</v>
          </cell>
          <cell r="K6418">
            <v>4</v>
          </cell>
          <cell r="L6418" t="str">
            <v>Private</v>
          </cell>
          <cell r="M6418">
            <v>5</v>
          </cell>
          <cell r="N6418" t="str">
            <v>Individual</v>
          </cell>
          <cell r="O6418" t="str">
            <v/>
          </cell>
          <cell r="P6418" t="str">
            <v/>
          </cell>
          <cell r="Q6418">
            <v>1</v>
          </cell>
          <cell r="R6418" t="str">
            <v>Année Philologique</v>
          </cell>
          <cell r="S6418" t="str">
            <v/>
          </cell>
        </row>
        <row r="6419">
          <cell r="E6419">
            <v>6492</v>
          </cell>
          <cell r="F6419" t="str">
            <v>Logins</v>
          </cell>
          <cell r="G6419" t="str">
            <v>201910</v>
          </cell>
          <cell r="H6419" t="str">
            <v>Iris Aasen Brecke</v>
          </cell>
          <cell r="I6419" t="str">
            <v>Trondheim</v>
          </cell>
          <cell r="J6419" t="str">
            <v>Norway</v>
          </cell>
          <cell r="K6419">
            <v>4</v>
          </cell>
          <cell r="L6419" t="str">
            <v>Private</v>
          </cell>
          <cell r="M6419">
            <v>5</v>
          </cell>
          <cell r="N6419" t="str">
            <v>Individual</v>
          </cell>
          <cell r="O6419" t="str">
            <v/>
          </cell>
          <cell r="P6419" t="str">
            <v/>
          </cell>
          <cell r="Q6419">
            <v>1</v>
          </cell>
          <cell r="R6419" t="str">
            <v>Année Philologique</v>
          </cell>
          <cell r="S6419" t="str">
            <v/>
          </cell>
        </row>
        <row r="6420">
          <cell r="E6420">
            <v>6492</v>
          </cell>
          <cell r="F6420" t="str">
            <v>Logins</v>
          </cell>
          <cell r="G6420" t="str">
            <v>201911</v>
          </cell>
          <cell r="H6420" t="str">
            <v>Iris Aasen Brecke</v>
          </cell>
          <cell r="I6420" t="str">
            <v>Trondheim</v>
          </cell>
          <cell r="J6420" t="str">
            <v>Norway</v>
          </cell>
          <cell r="K6420">
            <v>4</v>
          </cell>
          <cell r="L6420" t="str">
            <v>Private</v>
          </cell>
          <cell r="M6420">
            <v>5</v>
          </cell>
          <cell r="N6420" t="str">
            <v>Individual</v>
          </cell>
          <cell r="O6420" t="str">
            <v/>
          </cell>
          <cell r="P6420" t="str">
            <v/>
          </cell>
          <cell r="Q6420">
            <v>1</v>
          </cell>
          <cell r="R6420" t="str">
            <v>Année Philologique</v>
          </cell>
          <cell r="S6420" t="str">
            <v/>
          </cell>
        </row>
        <row r="6421">
          <cell r="E6421">
            <v>6494</v>
          </cell>
          <cell r="F6421" t="str">
            <v>Logins</v>
          </cell>
          <cell r="G6421" t="str">
            <v>201901</v>
          </cell>
          <cell r="H6421" t="str">
            <v>Université de Perpignan Via Domitia</v>
          </cell>
          <cell r="I6421" t="str">
            <v>Perpignan</v>
          </cell>
          <cell r="J6421" t="str">
            <v>France</v>
          </cell>
          <cell r="K6421">
            <v>2</v>
          </cell>
          <cell r="L6421" t="str">
            <v>Institute</v>
          </cell>
          <cell r="M6421">
            <v>3</v>
          </cell>
          <cell r="N6421" t="str">
            <v>Standard</v>
          </cell>
          <cell r="O6421" t="str">
            <v/>
          </cell>
          <cell r="P6421" t="str">
            <v/>
          </cell>
          <cell r="Q6421">
            <v>3</v>
          </cell>
          <cell r="R6421" t="str">
            <v>Année Philologique</v>
          </cell>
          <cell r="S6421" t="str">
            <v/>
          </cell>
        </row>
        <row r="6422">
          <cell r="E6422">
            <v>6494</v>
          </cell>
          <cell r="F6422" t="str">
            <v>Logins</v>
          </cell>
          <cell r="G6422" t="str">
            <v>201902</v>
          </cell>
          <cell r="H6422" t="str">
            <v>Université de Perpignan Via Domitia</v>
          </cell>
          <cell r="I6422" t="str">
            <v>Perpignan</v>
          </cell>
          <cell r="J6422" t="str">
            <v>France</v>
          </cell>
          <cell r="K6422">
            <v>2</v>
          </cell>
          <cell r="L6422" t="str">
            <v>Institute</v>
          </cell>
          <cell r="M6422">
            <v>3</v>
          </cell>
          <cell r="N6422" t="str">
            <v>Standard</v>
          </cell>
          <cell r="O6422" t="str">
            <v/>
          </cell>
          <cell r="P6422" t="str">
            <v/>
          </cell>
          <cell r="Q6422">
            <v>3</v>
          </cell>
          <cell r="R6422" t="str">
            <v>Année Philologique</v>
          </cell>
          <cell r="S6422" t="str">
            <v/>
          </cell>
        </row>
        <row r="6423">
          <cell r="E6423">
            <v>6494</v>
          </cell>
          <cell r="F6423" t="str">
            <v>Logins</v>
          </cell>
          <cell r="G6423" t="str">
            <v>201903</v>
          </cell>
          <cell r="H6423" t="str">
            <v>Université de Perpignan Via Domitia</v>
          </cell>
          <cell r="I6423" t="str">
            <v>Perpignan</v>
          </cell>
          <cell r="J6423" t="str">
            <v>France</v>
          </cell>
          <cell r="K6423">
            <v>2</v>
          </cell>
          <cell r="L6423" t="str">
            <v>Institute</v>
          </cell>
          <cell r="M6423">
            <v>3</v>
          </cell>
          <cell r="N6423" t="str">
            <v>Standard</v>
          </cell>
          <cell r="O6423" t="str">
            <v/>
          </cell>
          <cell r="P6423" t="str">
            <v/>
          </cell>
          <cell r="Q6423">
            <v>3</v>
          </cell>
          <cell r="R6423" t="str">
            <v>Année Philologique</v>
          </cell>
          <cell r="S6423" t="str">
            <v/>
          </cell>
        </row>
        <row r="6424">
          <cell r="E6424">
            <v>6494</v>
          </cell>
          <cell r="F6424" t="str">
            <v>Logins</v>
          </cell>
          <cell r="G6424" t="str">
            <v>201904</v>
          </cell>
          <cell r="H6424" t="str">
            <v>Université de Perpignan Via Domitia</v>
          </cell>
          <cell r="I6424" t="str">
            <v>Perpignan</v>
          </cell>
          <cell r="J6424" t="str">
            <v>France</v>
          </cell>
          <cell r="K6424">
            <v>2</v>
          </cell>
          <cell r="L6424" t="str">
            <v>Institute</v>
          </cell>
          <cell r="M6424">
            <v>3</v>
          </cell>
          <cell r="N6424" t="str">
            <v>Standard</v>
          </cell>
          <cell r="O6424" t="str">
            <v/>
          </cell>
          <cell r="P6424" t="str">
            <v/>
          </cell>
          <cell r="Q6424">
            <v>3</v>
          </cell>
          <cell r="R6424" t="str">
            <v>Année Philologique</v>
          </cell>
          <cell r="S6424" t="str">
            <v/>
          </cell>
        </row>
        <row r="6425">
          <cell r="E6425">
            <v>6494</v>
          </cell>
          <cell r="F6425" t="str">
            <v>Logins</v>
          </cell>
          <cell r="G6425" t="str">
            <v>201905</v>
          </cell>
          <cell r="H6425" t="str">
            <v>Université de Perpignan Via Domitia</v>
          </cell>
          <cell r="I6425" t="str">
            <v>Perpignan</v>
          </cell>
          <cell r="J6425" t="str">
            <v>France</v>
          </cell>
          <cell r="K6425">
            <v>2</v>
          </cell>
          <cell r="L6425" t="str">
            <v>Institute</v>
          </cell>
          <cell r="M6425">
            <v>3</v>
          </cell>
          <cell r="N6425" t="str">
            <v>Standard</v>
          </cell>
          <cell r="O6425" t="str">
            <v/>
          </cell>
          <cell r="P6425" t="str">
            <v/>
          </cell>
          <cell r="Q6425">
            <v>3</v>
          </cell>
          <cell r="R6425" t="str">
            <v>Année Philologique</v>
          </cell>
          <cell r="S6425" t="str">
            <v/>
          </cell>
        </row>
        <row r="6426">
          <cell r="E6426">
            <v>6494</v>
          </cell>
          <cell r="F6426" t="str">
            <v>Logins</v>
          </cell>
          <cell r="G6426" t="str">
            <v>201906</v>
          </cell>
          <cell r="H6426" t="str">
            <v>Université de Perpignan Via Domitia</v>
          </cell>
          <cell r="I6426" t="str">
            <v>Perpignan</v>
          </cell>
          <cell r="J6426" t="str">
            <v>France</v>
          </cell>
          <cell r="K6426">
            <v>2</v>
          </cell>
          <cell r="L6426" t="str">
            <v>Institute</v>
          </cell>
          <cell r="M6426">
            <v>3</v>
          </cell>
          <cell r="N6426" t="str">
            <v>Standard</v>
          </cell>
          <cell r="O6426" t="str">
            <v/>
          </cell>
          <cell r="P6426" t="str">
            <v/>
          </cell>
          <cell r="Q6426">
            <v>3</v>
          </cell>
          <cell r="R6426" t="str">
            <v>Année Philologique</v>
          </cell>
          <cell r="S6426" t="str">
            <v/>
          </cell>
        </row>
        <row r="6427">
          <cell r="E6427">
            <v>6494</v>
          </cell>
          <cell r="F6427" t="str">
            <v>Logins</v>
          </cell>
          <cell r="G6427" t="str">
            <v>201907</v>
          </cell>
          <cell r="H6427" t="str">
            <v>Université de Perpignan Via Domitia</v>
          </cell>
          <cell r="I6427" t="str">
            <v>Perpignan</v>
          </cell>
          <cell r="J6427" t="str">
            <v>France</v>
          </cell>
          <cell r="K6427">
            <v>2</v>
          </cell>
          <cell r="L6427" t="str">
            <v>Institute</v>
          </cell>
          <cell r="M6427">
            <v>3</v>
          </cell>
          <cell r="N6427" t="str">
            <v>Standard</v>
          </cell>
          <cell r="O6427" t="str">
            <v/>
          </cell>
          <cell r="P6427" t="str">
            <v/>
          </cell>
          <cell r="Q6427">
            <v>3</v>
          </cell>
          <cell r="R6427" t="str">
            <v>Année Philologique</v>
          </cell>
          <cell r="S6427" t="str">
            <v/>
          </cell>
        </row>
        <row r="6428">
          <cell r="E6428">
            <v>6494</v>
          </cell>
          <cell r="F6428" t="str">
            <v>Logins</v>
          </cell>
          <cell r="G6428" t="str">
            <v>201908</v>
          </cell>
          <cell r="H6428" t="str">
            <v>Université de Perpignan Via Domitia</v>
          </cell>
          <cell r="I6428" t="str">
            <v>Perpignan</v>
          </cell>
          <cell r="J6428" t="str">
            <v>France</v>
          </cell>
          <cell r="K6428">
            <v>2</v>
          </cell>
          <cell r="L6428" t="str">
            <v>Institute</v>
          </cell>
          <cell r="M6428">
            <v>3</v>
          </cell>
          <cell r="N6428" t="str">
            <v>Standard</v>
          </cell>
          <cell r="O6428" t="str">
            <v/>
          </cell>
          <cell r="P6428" t="str">
            <v/>
          </cell>
          <cell r="Q6428">
            <v>3</v>
          </cell>
          <cell r="R6428" t="str">
            <v>Année Philologique</v>
          </cell>
          <cell r="S6428" t="str">
            <v/>
          </cell>
        </row>
        <row r="6429">
          <cell r="E6429">
            <v>6494</v>
          </cell>
          <cell r="F6429" t="str">
            <v>Logins</v>
          </cell>
          <cell r="G6429" t="str">
            <v>201909</v>
          </cell>
          <cell r="H6429" t="str">
            <v>Université de Perpignan Via Domitia</v>
          </cell>
          <cell r="I6429" t="str">
            <v>Perpignan</v>
          </cell>
          <cell r="J6429" t="str">
            <v>France</v>
          </cell>
          <cell r="K6429">
            <v>2</v>
          </cell>
          <cell r="L6429" t="str">
            <v>Institute</v>
          </cell>
          <cell r="M6429">
            <v>3</v>
          </cell>
          <cell r="N6429" t="str">
            <v>Standard</v>
          </cell>
          <cell r="O6429" t="str">
            <v/>
          </cell>
          <cell r="P6429" t="str">
            <v/>
          </cell>
          <cell r="Q6429">
            <v>3</v>
          </cell>
          <cell r="R6429" t="str">
            <v>Année Philologique</v>
          </cell>
          <cell r="S6429" t="str">
            <v/>
          </cell>
        </row>
        <row r="6430">
          <cell r="E6430">
            <v>6494</v>
          </cell>
          <cell r="F6430" t="str">
            <v>Logins</v>
          </cell>
          <cell r="G6430" t="str">
            <v>201910</v>
          </cell>
          <cell r="H6430" t="str">
            <v>Université de Perpignan Via Domitia</v>
          </cell>
          <cell r="I6430" t="str">
            <v>Perpignan</v>
          </cell>
          <cell r="J6430" t="str">
            <v>France</v>
          </cell>
          <cell r="K6430">
            <v>2</v>
          </cell>
          <cell r="L6430" t="str">
            <v>Institute</v>
          </cell>
          <cell r="M6430">
            <v>3</v>
          </cell>
          <cell r="N6430" t="str">
            <v>Standard</v>
          </cell>
          <cell r="O6430" t="str">
            <v/>
          </cell>
          <cell r="P6430" t="str">
            <v/>
          </cell>
          <cell r="Q6430">
            <v>3</v>
          </cell>
          <cell r="R6430" t="str">
            <v>Année Philologique</v>
          </cell>
          <cell r="S6430" t="str">
            <v/>
          </cell>
        </row>
        <row r="6431">
          <cell r="E6431">
            <v>6494</v>
          </cell>
          <cell r="F6431" t="str">
            <v>Logins</v>
          </cell>
          <cell r="G6431" t="str">
            <v>201911</v>
          </cell>
          <cell r="H6431" t="str">
            <v>Université de Perpignan Via Domitia</v>
          </cell>
          <cell r="I6431" t="str">
            <v>Perpignan</v>
          </cell>
          <cell r="J6431" t="str">
            <v>France</v>
          </cell>
          <cell r="K6431">
            <v>2</v>
          </cell>
          <cell r="L6431" t="str">
            <v>Institute</v>
          </cell>
          <cell r="M6431">
            <v>3</v>
          </cell>
          <cell r="N6431" t="str">
            <v>Standard</v>
          </cell>
          <cell r="O6431" t="str">
            <v/>
          </cell>
          <cell r="P6431" t="str">
            <v/>
          </cell>
          <cell r="Q6431">
            <v>3</v>
          </cell>
          <cell r="R6431" t="str">
            <v>Année Philologique</v>
          </cell>
          <cell r="S6431" t="str">
            <v/>
          </cell>
        </row>
        <row r="6432">
          <cell r="E6432">
            <v>6494</v>
          </cell>
          <cell r="F6432" t="str">
            <v>Logins</v>
          </cell>
          <cell r="G6432" t="str">
            <v>201912</v>
          </cell>
          <cell r="H6432" t="str">
            <v>Université de Perpignan Via Domitia</v>
          </cell>
          <cell r="I6432" t="str">
            <v>Perpignan</v>
          </cell>
          <cell r="J6432" t="str">
            <v>France</v>
          </cell>
          <cell r="K6432">
            <v>2</v>
          </cell>
          <cell r="L6432" t="str">
            <v>Institute</v>
          </cell>
          <cell r="M6432">
            <v>3</v>
          </cell>
          <cell r="N6432" t="str">
            <v>Standard</v>
          </cell>
          <cell r="O6432" t="str">
            <v/>
          </cell>
          <cell r="P6432" t="str">
            <v/>
          </cell>
          <cell r="Q6432">
            <v>3</v>
          </cell>
          <cell r="R6432" t="str">
            <v>Année Philologique</v>
          </cell>
          <cell r="S6432" t="str">
            <v/>
          </cell>
        </row>
        <row r="6433">
          <cell r="E6433">
            <v>6496</v>
          </cell>
          <cell r="F6433" t="str">
            <v>Logins</v>
          </cell>
          <cell r="G6433" t="str">
            <v>201910</v>
          </cell>
          <cell r="H6433" t="str">
            <v>José María Requejo Prieto</v>
          </cell>
          <cell r="I6433" t="str">
            <v>Majadahonda</v>
          </cell>
          <cell r="J6433" t="str">
            <v>Spain</v>
          </cell>
          <cell r="K6433">
            <v>4</v>
          </cell>
          <cell r="L6433" t="str">
            <v>Private</v>
          </cell>
          <cell r="M6433">
            <v>5</v>
          </cell>
          <cell r="N6433" t="str">
            <v>Individual</v>
          </cell>
          <cell r="O6433" t="str">
            <v/>
          </cell>
          <cell r="P6433" t="str">
            <v/>
          </cell>
          <cell r="Q6433">
            <v>1</v>
          </cell>
          <cell r="R6433" t="str">
            <v>Année Philologique</v>
          </cell>
          <cell r="S6433" t="str">
            <v/>
          </cell>
        </row>
        <row r="6434">
          <cell r="E6434">
            <v>6496</v>
          </cell>
          <cell r="F6434" t="str">
            <v>Logins</v>
          </cell>
          <cell r="G6434" t="str">
            <v>201911</v>
          </cell>
          <cell r="H6434" t="str">
            <v>José María Requejo Prieto</v>
          </cell>
          <cell r="I6434" t="str">
            <v>Majadahonda</v>
          </cell>
          <cell r="J6434" t="str">
            <v>Spain</v>
          </cell>
          <cell r="K6434">
            <v>4</v>
          </cell>
          <cell r="L6434" t="str">
            <v>Private</v>
          </cell>
          <cell r="M6434">
            <v>5</v>
          </cell>
          <cell r="N6434" t="str">
            <v>Individual</v>
          </cell>
          <cell r="O6434" t="str">
            <v/>
          </cell>
          <cell r="P6434" t="str">
            <v/>
          </cell>
          <cell r="Q6434">
            <v>1</v>
          </cell>
          <cell r="R6434" t="str">
            <v>Année Philologique</v>
          </cell>
          <cell r="S6434" t="str">
            <v/>
          </cell>
        </row>
        <row r="6435">
          <cell r="E6435">
            <v>6497</v>
          </cell>
          <cell r="F6435" t="str">
            <v>Logins</v>
          </cell>
          <cell r="G6435" t="str">
            <v>201903</v>
          </cell>
          <cell r="H6435" t="str">
            <v>Antonio Vecchio</v>
          </cell>
          <cell r="I6435" t="str">
            <v>Roma</v>
          </cell>
          <cell r="J6435" t="str">
            <v>Italy</v>
          </cell>
          <cell r="K6435">
            <v>4</v>
          </cell>
          <cell r="L6435" t="str">
            <v>Private</v>
          </cell>
          <cell r="M6435">
            <v>5</v>
          </cell>
          <cell r="N6435" t="str">
            <v>Individual</v>
          </cell>
          <cell r="O6435" t="str">
            <v/>
          </cell>
          <cell r="P6435" t="str">
            <v/>
          </cell>
          <cell r="Q6435">
            <v>2</v>
          </cell>
          <cell r="R6435" t="str">
            <v>Année Philologique</v>
          </cell>
          <cell r="S6435" t="str">
            <v/>
          </cell>
        </row>
        <row r="6436">
          <cell r="E6436">
            <v>6497</v>
          </cell>
          <cell r="F6436" t="str">
            <v>Logins</v>
          </cell>
          <cell r="G6436" t="str">
            <v>201906</v>
          </cell>
          <cell r="H6436" t="str">
            <v>Antonio Vecchio</v>
          </cell>
          <cell r="I6436" t="str">
            <v>Roma</v>
          </cell>
          <cell r="J6436" t="str">
            <v>Italy</v>
          </cell>
          <cell r="K6436">
            <v>4</v>
          </cell>
          <cell r="L6436" t="str">
            <v>Private</v>
          </cell>
          <cell r="M6436">
            <v>5</v>
          </cell>
          <cell r="N6436" t="str">
            <v>Individual</v>
          </cell>
          <cell r="O6436" t="str">
            <v/>
          </cell>
          <cell r="P6436" t="str">
            <v/>
          </cell>
          <cell r="Q6436">
            <v>2</v>
          </cell>
          <cell r="R6436" t="str">
            <v>Année Philologique</v>
          </cell>
          <cell r="S6436" t="str">
            <v/>
          </cell>
        </row>
        <row r="6437">
          <cell r="E6437">
            <v>6497</v>
          </cell>
          <cell r="F6437" t="str">
            <v>Logins</v>
          </cell>
          <cell r="G6437" t="str">
            <v>201909</v>
          </cell>
          <cell r="H6437" t="str">
            <v>Antonio Vecchio</v>
          </cell>
          <cell r="I6437" t="str">
            <v>Roma</v>
          </cell>
          <cell r="J6437" t="str">
            <v>Italy</v>
          </cell>
          <cell r="K6437">
            <v>4</v>
          </cell>
          <cell r="L6437" t="str">
            <v>Private</v>
          </cell>
          <cell r="M6437">
            <v>5</v>
          </cell>
          <cell r="N6437" t="str">
            <v>Individual</v>
          </cell>
          <cell r="O6437" t="str">
            <v/>
          </cell>
          <cell r="P6437" t="str">
            <v/>
          </cell>
          <cell r="Q6437">
            <v>2</v>
          </cell>
          <cell r="R6437" t="str">
            <v>Année Philologique</v>
          </cell>
          <cell r="S6437" t="str">
            <v/>
          </cell>
        </row>
        <row r="6438">
          <cell r="E6438">
            <v>6497</v>
          </cell>
          <cell r="F6438" t="str">
            <v>Logins</v>
          </cell>
          <cell r="G6438" t="str">
            <v>201910</v>
          </cell>
          <cell r="H6438" t="str">
            <v>Antonio Vecchio</v>
          </cell>
          <cell r="I6438" t="str">
            <v>Roma</v>
          </cell>
          <cell r="J6438" t="str">
            <v>Italy</v>
          </cell>
          <cell r="K6438">
            <v>4</v>
          </cell>
          <cell r="L6438" t="str">
            <v>Private</v>
          </cell>
          <cell r="M6438">
            <v>5</v>
          </cell>
          <cell r="N6438" t="str">
            <v>Individual</v>
          </cell>
          <cell r="O6438" t="str">
            <v/>
          </cell>
          <cell r="P6438" t="str">
            <v/>
          </cell>
          <cell r="Q6438">
            <v>2</v>
          </cell>
          <cell r="R6438" t="str">
            <v>Année Philologique</v>
          </cell>
          <cell r="S6438" t="str">
            <v/>
          </cell>
        </row>
        <row r="6439">
          <cell r="E6439">
            <v>6497</v>
          </cell>
          <cell r="F6439" t="str">
            <v>Logins</v>
          </cell>
          <cell r="G6439" t="str">
            <v>201911</v>
          </cell>
          <cell r="H6439" t="str">
            <v>Antonio Vecchio</v>
          </cell>
          <cell r="I6439" t="str">
            <v>Roma</v>
          </cell>
          <cell r="J6439" t="str">
            <v>Italy</v>
          </cell>
          <cell r="K6439">
            <v>4</v>
          </cell>
          <cell r="L6439" t="str">
            <v>Private</v>
          </cell>
          <cell r="M6439">
            <v>5</v>
          </cell>
          <cell r="N6439" t="str">
            <v>Individual</v>
          </cell>
          <cell r="O6439" t="str">
            <v/>
          </cell>
          <cell r="P6439" t="str">
            <v/>
          </cell>
          <cell r="Q6439">
            <v>2</v>
          </cell>
          <cell r="R6439" t="str">
            <v>Année Philologique</v>
          </cell>
          <cell r="S6439" t="str">
            <v/>
          </cell>
        </row>
        <row r="6440">
          <cell r="E6440">
            <v>6497</v>
          </cell>
          <cell r="F6440" t="str">
            <v>Logins</v>
          </cell>
          <cell r="G6440" t="str">
            <v>201912</v>
          </cell>
          <cell r="H6440" t="str">
            <v>Antonio Vecchio</v>
          </cell>
          <cell r="I6440" t="str">
            <v>Roma</v>
          </cell>
          <cell r="J6440" t="str">
            <v>Italy</v>
          </cell>
          <cell r="K6440">
            <v>4</v>
          </cell>
          <cell r="L6440" t="str">
            <v>Private</v>
          </cell>
          <cell r="M6440">
            <v>5</v>
          </cell>
          <cell r="N6440" t="str">
            <v>Individual</v>
          </cell>
          <cell r="O6440" t="str">
            <v/>
          </cell>
          <cell r="P6440" t="str">
            <v/>
          </cell>
          <cell r="Q6440">
            <v>2</v>
          </cell>
          <cell r="R6440" t="str">
            <v>Année Philologique</v>
          </cell>
          <cell r="S6440" t="str">
            <v/>
          </cell>
        </row>
        <row r="6441">
          <cell r="E6441">
            <v>6498</v>
          </cell>
          <cell r="F6441" t="str">
            <v>Logins</v>
          </cell>
          <cell r="G6441" t="str">
            <v>201904</v>
          </cell>
          <cell r="H6441" t="str">
            <v>Feliciana Pennisi</v>
          </cell>
          <cell r="I6441" t="str">
            <v>Reggio Calabria</v>
          </cell>
          <cell r="J6441" t="str">
            <v>Italy</v>
          </cell>
          <cell r="K6441">
            <v>4</v>
          </cell>
          <cell r="L6441" t="str">
            <v>Private</v>
          </cell>
          <cell r="M6441">
            <v>5</v>
          </cell>
          <cell r="N6441" t="str">
            <v>Individual</v>
          </cell>
          <cell r="O6441" t="str">
            <v/>
          </cell>
          <cell r="P6441" t="str">
            <v/>
          </cell>
          <cell r="Q6441">
            <v>1</v>
          </cell>
          <cell r="R6441" t="str">
            <v>Année Philologique</v>
          </cell>
          <cell r="S6441" t="str">
            <v/>
          </cell>
        </row>
        <row r="6442">
          <cell r="E6442">
            <v>6498</v>
          </cell>
          <cell r="F6442" t="str">
            <v>Logins</v>
          </cell>
          <cell r="G6442" t="str">
            <v>201907</v>
          </cell>
          <cell r="H6442" t="str">
            <v>Feliciana Pennisi</v>
          </cell>
          <cell r="I6442" t="str">
            <v>Reggio Calabria</v>
          </cell>
          <cell r="J6442" t="str">
            <v>Italy</v>
          </cell>
          <cell r="K6442">
            <v>4</v>
          </cell>
          <cell r="L6442" t="str">
            <v>Private</v>
          </cell>
          <cell r="M6442">
            <v>5</v>
          </cell>
          <cell r="N6442" t="str">
            <v>Individual</v>
          </cell>
          <cell r="O6442" t="str">
            <v/>
          </cell>
          <cell r="P6442" t="str">
            <v/>
          </cell>
          <cell r="Q6442">
            <v>1</v>
          </cell>
          <cell r="R6442" t="str">
            <v>Année Philologique</v>
          </cell>
          <cell r="S6442" t="str">
            <v/>
          </cell>
        </row>
        <row r="6443">
          <cell r="E6443">
            <v>6498</v>
          </cell>
          <cell r="F6443" t="str">
            <v>Logins</v>
          </cell>
          <cell r="G6443" t="str">
            <v>201912</v>
          </cell>
          <cell r="H6443" t="str">
            <v>Feliciana Pennisi</v>
          </cell>
          <cell r="I6443" t="str">
            <v>Reggio Calabria</v>
          </cell>
          <cell r="J6443" t="str">
            <v>Italy</v>
          </cell>
          <cell r="K6443">
            <v>4</v>
          </cell>
          <cell r="L6443" t="str">
            <v>Private</v>
          </cell>
          <cell r="M6443">
            <v>5</v>
          </cell>
          <cell r="N6443" t="str">
            <v>Individual</v>
          </cell>
          <cell r="O6443" t="str">
            <v/>
          </cell>
          <cell r="P6443" t="str">
            <v/>
          </cell>
          <cell r="Q6443">
            <v>1</v>
          </cell>
          <cell r="R6443" t="str">
            <v>Année Philologique</v>
          </cell>
          <cell r="S6443" t="str">
            <v/>
          </cell>
        </row>
        <row r="6444">
          <cell r="E6444">
            <v>6499</v>
          </cell>
          <cell r="F6444" t="str">
            <v>Logins</v>
          </cell>
          <cell r="G6444" t="str">
            <v>201901</v>
          </cell>
          <cell r="H6444" t="str">
            <v>Valparaiso University</v>
          </cell>
          <cell r="I6444" t="str">
            <v>Valparaiso</v>
          </cell>
          <cell r="J6444" t="str">
            <v>USA</v>
          </cell>
          <cell r="K6444">
            <v>1</v>
          </cell>
          <cell r="L6444" t="str">
            <v>Consortium</v>
          </cell>
          <cell r="M6444">
            <v>10</v>
          </cell>
          <cell r="N6444" t="str">
            <v>CARN-3</v>
          </cell>
          <cell r="O6444" t="str">
            <v/>
          </cell>
          <cell r="P6444" t="str">
            <v/>
          </cell>
          <cell r="Q6444">
            <v>2</v>
          </cell>
          <cell r="R6444" t="str">
            <v>Année Philologique</v>
          </cell>
          <cell r="S6444" t="str">
            <v/>
          </cell>
        </row>
        <row r="6445">
          <cell r="E6445">
            <v>6499</v>
          </cell>
          <cell r="F6445" t="str">
            <v>Logins</v>
          </cell>
          <cell r="G6445" t="str">
            <v>201902</v>
          </cell>
          <cell r="H6445" t="str">
            <v>Valparaiso University</v>
          </cell>
          <cell r="I6445" t="str">
            <v>Valparaiso</v>
          </cell>
          <cell r="J6445" t="str">
            <v>USA</v>
          </cell>
          <cell r="K6445">
            <v>1</v>
          </cell>
          <cell r="L6445" t="str">
            <v>Consortium</v>
          </cell>
          <cell r="M6445">
            <v>10</v>
          </cell>
          <cell r="N6445" t="str">
            <v>CARN-3</v>
          </cell>
          <cell r="O6445" t="str">
            <v/>
          </cell>
          <cell r="P6445" t="str">
            <v/>
          </cell>
          <cell r="Q6445">
            <v>2</v>
          </cell>
          <cell r="R6445" t="str">
            <v>Année Philologique</v>
          </cell>
          <cell r="S6445" t="str">
            <v/>
          </cell>
        </row>
        <row r="6446">
          <cell r="E6446">
            <v>6499</v>
          </cell>
          <cell r="F6446" t="str">
            <v>Logins</v>
          </cell>
          <cell r="G6446" t="str">
            <v>201903</v>
          </cell>
          <cell r="H6446" t="str">
            <v>Valparaiso University</v>
          </cell>
          <cell r="I6446" t="str">
            <v>Valparaiso</v>
          </cell>
          <cell r="J6446" t="str">
            <v>USA</v>
          </cell>
          <cell r="K6446">
            <v>1</v>
          </cell>
          <cell r="L6446" t="str">
            <v>Consortium</v>
          </cell>
          <cell r="M6446">
            <v>10</v>
          </cell>
          <cell r="N6446" t="str">
            <v>CARN-3</v>
          </cell>
          <cell r="O6446" t="str">
            <v/>
          </cell>
          <cell r="P6446" t="str">
            <v/>
          </cell>
          <cell r="Q6446">
            <v>2</v>
          </cell>
          <cell r="R6446" t="str">
            <v>Année Philologique</v>
          </cell>
          <cell r="S6446" t="str">
            <v/>
          </cell>
        </row>
        <row r="6447">
          <cell r="E6447">
            <v>6499</v>
          </cell>
          <cell r="F6447" t="str">
            <v>Logins</v>
          </cell>
          <cell r="G6447" t="str">
            <v>201904</v>
          </cell>
          <cell r="H6447" t="str">
            <v>Valparaiso University</v>
          </cell>
          <cell r="I6447" t="str">
            <v>Valparaiso</v>
          </cell>
          <cell r="J6447" t="str">
            <v>USA</v>
          </cell>
          <cell r="K6447">
            <v>1</v>
          </cell>
          <cell r="L6447" t="str">
            <v>Consortium</v>
          </cell>
          <cell r="M6447">
            <v>10</v>
          </cell>
          <cell r="N6447" t="str">
            <v>CARN-3</v>
          </cell>
          <cell r="O6447" t="str">
            <v/>
          </cell>
          <cell r="P6447" t="str">
            <v/>
          </cell>
          <cell r="Q6447">
            <v>2</v>
          </cell>
          <cell r="R6447" t="str">
            <v>Année Philologique</v>
          </cell>
          <cell r="S6447" t="str">
            <v/>
          </cell>
        </row>
        <row r="6448">
          <cell r="E6448">
            <v>6499</v>
          </cell>
          <cell r="F6448" t="str">
            <v>Logins</v>
          </cell>
          <cell r="G6448" t="str">
            <v>201905</v>
          </cell>
          <cell r="H6448" t="str">
            <v>Valparaiso University</v>
          </cell>
          <cell r="I6448" t="str">
            <v>Valparaiso</v>
          </cell>
          <cell r="J6448" t="str">
            <v>USA</v>
          </cell>
          <cell r="K6448">
            <v>1</v>
          </cell>
          <cell r="L6448" t="str">
            <v>Consortium</v>
          </cell>
          <cell r="M6448">
            <v>10</v>
          </cell>
          <cell r="N6448" t="str">
            <v>CARN-3</v>
          </cell>
          <cell r="O6448" t="str">
            <v/>
          </cell>
          <cell r="P6448" t="str">
            <v/>
          </cell>
          <cell r="Q6448">
            <v>2</v>
          </cell>
          <cell r="R6448" t="str">
            <v>Année Philologique</v>
          </cell>
          <cell r="S6448" t="str">
            <v/>
          </cell>
        </row>
        <row r="6449">
          <cell r="E6449">
            <v>6499</v>
          </cell>
          <cell r="F6449" t="str">
            <v>Logins</v>
          </cell>
          <cell r="G6449" t="str">
            <v>201907</v>
          </cell>
          <cell r="H6449" t="str">
            <v>Valparaiso University</v>
          </cell>
          <cell r="I6449" t="str">
            <v>Valparaiso</v>
          </cell>
          <cell r="J6449" t="str">
            <v>USA</v>
          </cell>
          <cell r="K6449">
            <v>1</v>
          </cell>
          <cell r="L6449" t="str">
            <v>Consortium</v>
          </cell>
          <cell r="M6449">
            <v>10</v>
          </cell>
          <cell r="N6449" t="str">
            <v>CARN-3</v>
          </cell>
          <cell r="O6449" t="str">
            <v/>
          </cell>
          <cell r="P6449" t="str">
            <v/>
          </cell>
          <cell r="Q6449">
            <v>2</v>
          </cell>
          <cell r="R6449" t="str">
            <v>Année Philologique</v>
          </cell>
          <cell r="S6449" t="str">
            <v/>
          </cell>
        </row>
        <row r="6450">
          <cell r="E6450">
            <v>6499</v>
          </cell>
          <cell r="F6450" t="str">
            <v>Logins</v>
          </cell>
          <cell r="G6450" t="str">
            <v>201908</v>
          </cell>
          <cell r="H6450" t="str">
            <v>Valparaiso University</v>
          </cell>
          <cell r="I6450" t="str">
            <v>Valparaiso</v>
          </cell>
          <cell r="J6450" t="str">
            <v>USA</v>
          </cell>
          <cell r="K6450">
            <v>1</v>
          </cell>
          <cell r="L6450" t="str">
            <v>Consortium</v>
          </cell>
          <cell r="M6450">
            <v>10</v>
          </cell>
          <cell r="N6450" t="str">
            <v>CARN-3</v>
          </cell>
          <cell r="O6450" t="str">
            <v/>
          </cell>
          <cell r="P6450" t="str">
            <v/>
          </cell>
          <cell r="Q6450">
            <v>2</v>
          </cell>
          <cell r="R6450" t="str">
            <v>Année Philologique</v>
          </cell>
          <cell r="S6450" t="str">
            <v/>
          </cell>
        </row>
        <row r="6451">
          <cell r="E6451">
            <v>6499</v>
          </cell>
          <cell r="F6451" t="str">
            <v>Logins</v>
          </cell>
          <cell r="G6451" t="str">
            <v>201909</v>
          </cell>
          <cell r="H6451" t="str">
            <v>Valparaiso University</v>
          </cell>
          <cell r="I6451" t="str">
            <v>Valparaiso</v>
          </cell>
          <cell r="J6451" t="str">
            <v>USA</v>
          </cell>
          <cell r="K6451">
            <v>1</v>
          </cell>
          <cell r="L6451" t="str">
            <v>Consortium</v>
          </cell>
          <cell r="M6451">
            <v>10</v>
          </cell>
          <cell r="N6451" t="str">
            <v>CARN-3</v>
          </cell>
          <cell r="O6451" t="str">
            <v/>
          </cell>
          <cell r="P6451" t="str">
            <v/>
          </cell>
          <cell r="Q6451">
            <v>2</v>
          </cell>
          <cell r="R6451" t="str">
            <v>Année Philologique</v>
          </cell>
          <cell r="S6451" t="str">
            <v/>
          </cell>
        </row>
        <row r="6452">
          <cell r="E6452">
            <v>6499</v>
          </cell>
          <cell r="F6452" t="str">
            <v>Logins</v>
          </cell>
          <cell r="G6452" t="str">
            <v>201910</v>
          </cell>
          <cell r="H6452" t="str">
            <v>Valparaiso University</v>
          </cell>
          <cell r="I6452" t="str">
            <v>Valparaiso</v>
          </cell>
          <cell r="J6452" t="str">
            <v>USA</v>
          </cell>
          <cell r="K6452">
            <v>1</v>
          </cell>
          <cell r="L6452" t="str">
            <v>Consortium</v>
          </cell>
          <cell r="M6452">
            <v>10</v>
          </cell>
          <cell r="N6452" t="str">
            <v>CARN-3</v>
          </cell>
          <cell r="O6452" t="str">
            <v/>
          </cell>
          <cell r="P6452" t="str">
            <v/>
          </cell>
          <cell r="Q6452">
            <v>2</v>
          </cell>
          <cell r="R6452" t="str">
            <v>Année Philologique</v>
          </cell>
          <cell r="S6452" t="str">
            <v/>
          </cell>
        </row>
        <row r="6453">
          <cell r="E6453">
            <v>6499</v>
          </cell>
          <cell r="F6453" t="str">
            <v>Logins</v>
          </cell>
          <cell r="G6453" t="str">
            <v>201911</v>
          </cell>
          <cell r="H6453" t="str">
            <v>Valparaiso University</v>
          </cell>
          <cell r="I6453" t="str">
            <v>Valparaiso</v>
          </cell>
          <cell r="J6453" t="str">
            <v>USA</v>
          </cell>
          <cell r="K6453">
            <v>1</v>
          </cell>
          <cell r="L6453" t="str">
            <v>Consortium</v>
          </cell>
          <cell r="M6453">
            <v>10</v>
          </cell>
          <cell r="N6453" t="str">
            <v>CARN-3</v>
          </cell>
          <cell r="O6453" t="str">
            <v/>
          </cell>
          <cell r="P6453" t="str">
            <v/>
          </cell>
          <cell r="Q6453">
            <v>2</v>
          </cell>
          <cell r="R6453" t="str">
            <v>Année Philologique</v>
          </cell>
          <cell r="S6453" t="str">
            <v/>
          </cell>
        </row>
        <row r="6454">
          <cell r="E6454">
            <v>6499</v>
          </cell>
          <cell r="F6454" t="str">
            <v>Logins</v>
          </cell>
          <cell r="G6454" t="str">
            <v>201912</v>
          </cell>
          <cell r="H6454" t="str">
            <v>Valparaiso University</v>
          </cell>
          <cell r="I6454" t="str">
            <v>Valparaiso</v>
          </cell>
          <cell r="J6454" t="str">
            <v>USA</v>
          </cell>
          <cell r="K6454">
            <v>1</v>
          </cell>
          <cell r="L6454" t="str">
            <v>Consortium</v>
          </cell>
          <cell r="M6454">
            <v>10</v>
          </cell>
          <cell r="N6454" t="str">
            <v>CARN-3</v>
          </cell>
          <cell r="O6454" t="str">
            <v/>
          </cell>
          <cell r="P6454" t="str">
            <v/>
          </cell>
          <cell r="Q6454">
            <v>2</v>
          </cell>
          <cell r="R6454" t="str">
            <v>Année Philologique</v>
          </cell>
          <cell r="S6454" t="str">
            <v/>
          </cell>
        </row>
        <row r="6455">
          <cell r="E6455">
            <v>6500</v>
          </cell>
          <cell r="F6455" t="str">
            <v>Logins</v>
          </cell>
          <cell r="G6455" t="str">
            <v>201901</v>
          </cell>
          <cell r="H6455" t="str">
            <v>Ekin Öyken</v>
          </cell>
          <cell r="I6455" t="str">
            <v>Istanbul</v>
          </cell>
          <cell r="J6455" t="str">
            <v>Turkey</v>
          </cell>
          <cell r="K6455">
            <v>4</v>
          </cell>
          <cell r="L6455" t="str">
            <v>Private</v>
          </cell>
          <cell r="M6455">
            <v>5</v>
          </cell>
          <cell r="N6455" t="str">
            <v>Individual</v>
          </cell>
          <cell r="O6455" t="str">
            <v/>
          </cell>
          <cell r="P6455" t="str">
            <v/>
          </cell>
          <cell r="Q6455">
            <v>1</v>
          </cell>
          <cell r="R6455" t="str">
            <v>Année Philologique</v>
          </cell>
          <cell r="S6455" t="str">
            <v/>
          </cell>
        </row>
        <row r="6456">
          <cell r="E6456">
            <v>6500</v>
          </cell>
          <cell r="F6456" t="str">
            <v>Logins</v>
          </cell>
          <cell r="G6456" t="str">
            <v>201902</v>
          </cell>
          <cell r="H6456" t="str">
            <v>Ekin Öyken</v>
          </cell>
          <cell r="I6456" t="str">
            <v>Istanbul</v>
          </cell>
          <cell r="J6456" t="str">
            <v>Turkey</v>
          </cell>
          <cell r="K6456">
            <v>4</v>
          </cell>
          <cell r="L6456" t="str">
            <v>Private</v>
          </cell>
          <cell r="M6456">
            <v>5</v>
          </cell>
          <cell r="N6456" t="str">
            <v>Individual</v>
          </cell>
          <cell r="O6456" t="str">
            <v/>
          </cell>
          <cell r="P6456" t="str">
            <v/>
          </cell>
          <cell r="Q6456">
            <v>1</v>
          </cell>
          <cell r="R6456" t="str">
            <v>Année Philologique</v>
          </cell>
          <cell r="S6456" t="str">
            <v/>
          </cell>
        </row>
        <row r="6457">
          <cell r="E6457">
            <v>6503</v>
          </cell>
          <cell r="F6457" t="str">
            <v>Logins</v>
          </cell>
          <cell r="G6457" t="str">
            <v>201901</v>
          </cell>
          <cell r="H6457" t="str">
            <v>Open University of Cyprus</v>
          </cell>
          <cell r="I6457" t="str">
            <v>Latsia</v>
          </cell>
          <cell r="J6457" t="str">
            <v>Cyprus</v>
          </cell>
          <cell r="K6457">
            <v>2</v>
          </cell>
          <cell r="L6457" t="str">
            <v>Institute</v>
          </cell>
          <cell r="M6457">
            <v>3</v>
          </cell>
          <cell r="N6457" t="str">
            <v>Standard</v>
          </cell>
          <cell r="O6457" t="str">
            <v/>
          </cell>
          <cell r="P6457" t="str">
            <v/>
          </cell>
          <cell r="Q6457">
            <v>3</v>
          </cell>
          <cell r="R6457" t="str">
            <v>Année Philologique</v>
          </cell>
          <cell r="S6457" t="str">
            <v/>
          </cell>
        </row>
        <row r="6458">
          <cell r="E6458">
            <v>6503</v>
          </cell>
          <cell r="F6458" t="str">
            <v>Logins</v>
          </cell>
          <cell r="G6458" t="str">
            <v>201902</v>
          </cell>
          <cell r="H6458" t="str">
            <v>Open University of Cyprus</v>
          </cell>
          <cell r="I6458" t="str">
            <v>Latsia</v>
          </cell>
          <cell r="J6458" t="str">
            <v>Cyprus</v>
          </cell>
          <cell r="K6458">
            <v>2</v>
          </cell>
          <cell r="L6458" t="str">
            <v>Institute</v>
          </cell>
          <cell r="M6458">
            <v>3</v>
          </cell>
          <cell r="N6458" t="str">
            <v>Standard</v>
          </cell>
          <cell r="O6458" t="str">
            <v/>
          </cell>
          <cell r="P6458" t="str">
            <v/>
          </cell>
          <cell r="Q6458">
            <v>3</v>
          </cell>
          <cell r="R6458" t="str">
            <v>Année Philologique</v>
          </cell>
          <cell r="S6458" t="str">
            <v/>
          </cell>
        </row>
        <row r="6459">
          <cell r="E6459">
            <v>6503</v>
          </cell>
          <cell r="F6459" t="str">
            <v>Logins</v>
          </cell>
          <cell r="G6459" t="str">
            <v>201903</v>
          </cell>
          <cell r="H6459" t="str">
            <v>Open University of Cyprus</v>
          </cell>
          <cell r="I6459" t="str">
            <v>Latsia</v>
          </cell>
          <cell r="J6459" t="str">
            <v>Cyprus</v>
          </cell>
          <cell r="K6459">
            <v>2</v>
          </cell>
          <cell r="L6459" t="str">
            <v>Institute</v>
          </cell>
          <cell r="M6459">
            <v>3</v>
          </cell>
          <cell r="N6459" t="str">
            <v>Standard</v>
          </cell>
          <cell r="O6459" t="str">
            <v/>
          </cell>
          <cell r="P6459" t="str">
            <v/>
          </cell>
          <cell r="Q6459">
            <v>3</v>
          </cell>
          <cell r="R6459" t="str">
            <v>Année Philologique</v>
          </cell>
          <cell r="S6459" t="str">
            <v/>
          </cell>
        </row>
        <row r="6460">
          <cell r="E6460">
            <v>6503</v>
          </cell>
          <cell r="F6460" t="str">
            <v>Logins</v>
          </cell>
          <cell r="G6460" t="str">
            <v>201904</v>
          </cell>
          <cell r="H6460" t="str">
            <v>Open University of Cyprus</v>
          </cell>
          <cell r="I6460" t="str">
            <v>Latsia</v>
          </cell>
          <cell r="J6460" t="str">
            <v>Cyprus</v>
          </cell>
          <cell r="K6460">
            <v>2</v>
          </cell>
          <cell r="L6460" t="str">
            <v>Institute</v>
          </cell>
          <cell r="M6460">
            <v>3</v>
          </cell>
          <cell r="N6460" t="str">
            <v>Standard</v>
          </cell>
          <cell r="O6460" t="str">
            <v/>
          </cell>
          <cell r="P6460" t="str">
            <v/>
          </cell>
          <cell r="Q6460">
            <v>3</v>
          </cell>
          <cell r="R6460" t="str">
            <v>Année Philologique</v>
          </cell>
          <cell r="S6460" t="str">
            <v/>
          </cell>
        </row>
        <row r="6461">
          <cell r="E6461">
            <v>6503</v>
          </cell>
          <cell r="F6461" t="str">
            <v>Logins</v>
          </cell>
          <cell r="G6461" t="str">
            <v>201905</v>
          </cell>
          <cell r="H6461" t="str">
            <v>Open University of Cyprus</v>
          </cell>
          <cell r="I6461" t="str">
            <v>Latsia</v>
          </cell>
          <cell r="J6461" t="str">
            <v>Cyprus</v>
          </cell>
          <cell r="K6461">
            <v>2</v>
          </cell>
          <cell r="L6461" t="str">
            <v>Institute</v>
          </cell>
          <cell r="M6461">
            <v>3</v>
          </cell>
          <cell r="N6461" t="str">
            <v>Standard</v>
          </cell>
          <cell r="O6461" t="str">
            <v/>
          </cell>
          <cell r="P6461" t="str">
            <v/>
          </cell>
          <cell r="Q6461">
            <v>3</v>
          </cell>
          <cell r="R6461" t="str">
            <v>Année Philologique</v>
          </cell>
          <cell r="S6461" t="str">
            <v/>
          </cell>
        </row>
        <row r="6462">
          <cell r="E6462">
            <v>6503</v>
          </cell>
          <cell r="F6462" t="str">
            <v>Logins</v>
          </cell>
          <cell r="G6462" t="str">
            <v>201907</v>
          </cell>
          <cell r="H6462" t="str">
            <v>Open University of Cyprus</v>
          </cell>
          <cell r="I6462" t="str">
            <v>Latsia</v>
          </cell>
          <cell r="J6462" t="str">
            <v>Cyprus</v>
          </cell>
          <cell r="K6462">
            <v>2</v>
          </cell>
          <cell r="L6462" t="str">
            <v>Institute</v>
          </cell>
          <cell r="M6462">
            <v>3</v>
          </cell>
          <cell r="N6462" t="str">
            <v>Standard</v>
          </cell>
          <cell r="O6462" t="str">
            <v/>
          </cell>
          <cell r="P6462" t="str">
            <v/>
          </cell>
          <cell r="Q6462">
            <v>3</v>
          </cell>
          <cell r="R6462" t="str">
            <v>Année Philologique</v>
          </cell>
          <cell r="S6462" t="str">
            <v/>
          </cell>
        </row>
        <row r="6463">
          <cell r="E6463">
            <v>6503</v>
          </cell>
          <cell r="F6463" t="str">
            <v>Logins</v>
          </cell>
          <cell r="G6463" t="str">
            <v>201908</v>
          </cell>
          <cell r="H6463" t="str">
            <v>Open University of Cyprus</v>
          </cell>
          <cell r="I6463" t="str">
            <v>Latsia</v>
          </cell>
          <cell r="J6463" t="str">
            <v>Cyprus</v>
          </cell>
          <cell r="K6463">
            <v>2</v>
          </cell>
          <cell r="L6463" t="str">
            <v>Institute</v>
          </cell>
          <cell r="M6463">
            <v>3</v>
          </cell>
          <cell r="N6463" t="str">
            <v>Standard</v>
          </cell>
          <cell r="O6463" t="str">
            <v/>
          </cell>
          <cell r="P6463" t="str">
            <v/>
          </cell>
          <cell r="Q6463">
            <v>3</v>
          </cell>
          <cell r="R6463" t="str">
            <v>Année Philologique</v>
          </cell>
          <cell r="S6463" t="str">
            <v/>
          </cell>
        </row>
        <row r="6464">
          <cell r="E6464">
            <v>6503</v>
          </cell>
          <cell r="F6464" t="str">
            <v>Logins</v>
          </cell>
          <cell r="G6464" t="str">
            <v>201910</v>
          </cell>
          <cell r="H6464" t="str">
            <v>Open University of Cyprus</v>
          </cell>
          <cell r="I6464" t="str">
            <v>Latsia</v>
          </cell>
          <cell r="J6464" t="str">
            <v>Cyprus</v>
          </cell>
          <cell r="K6464">
            <v>2</v>
          </cell>
          <cell r="L6464" t="str">
            <v>Institute</v>
          </cell>
          <cell r="M6464">
            <v>3</v>
          </cell>
          <cell r="N6464" t="str">
            <v>Standard</v>
          </cell>
          <cell r="O6464" t="str">
            <v/>
          </cell>
          <cell r="P6464" t="str">
            <v/>
          </cell>
          <cell r="Q6464">
            <v>3</v>
          </cell>
          <cell r="R6464" t="str">
            <v>Année Philologique</v>
          </cell>
          <cell r="S6464" t="str">
            <v/>
          </cell>
        </row>
        <row r="6465">
          <cell r="E6465">
            <v>6503</v>
          </cell>
          <cell r="F6465" t="str">
            <v>Logins</v>
          </cell>
          <cell r="G6465" t="str">
            <v>201911</v>
          </cell>
          <cell r="H6465" t="str">
            <v>Open University of Cyprus</v>
          </cell>
          <cell r="I6465" t="str">
            <v>Latsia</v>
          </cell>
          <cell r="J6465" t="str">
            <v>Cyprus</v>
          </cell>
          <cell r="K6465">
            <v>2</v>
          </cell>
          <cell r="L6465" t="str">
            <v>Institute</v>
          </cell>
          <cell r="M6465">
            <v>3</v>
          </cell>
          <cell r="N6465" t="str">
            <v>Standard</v>
          </cell>
          <cell r="O6465" t="str">
            <v/>
          </cell>
          <cell r="P6465" t="str">
            <v/>
          </cell>
          <cell r="Q6465">
            <v>3</v>
          </cell>
          <cell r="R6465" t="str">
            <v>Année Philologique</v>
          </cell>
          <cell r="S6465" t="str">
            <v/>
          </cell>
        </row>
        <row r="6466">
          <cell r="E6466">
            <v>6503</v>
          </cell>
          <cell r="F6466" t="str">
            <v>Logins</v>
          </cell>
          <cell r="G6466" t="str">
            <v>201912</v>
          </cell>
          <cell r="H6466" t="str">
            <v>Open University of Cyprus</v>
          </cell>
          <cell r="I6466" t="str">
            <v>Latsia</v>
          </cell>
          <cell r="J6466" t="str">
            <v>Cyprus</v>
          </cell>
          <cell r="K6466">
            <v>2</v>
          </cell>
          <cell r="L6466" t="str">
            <v>Institute</v>
          </cell>
          <cell r="M6466">
            <v>3</v>
          </cell>
          <cell r="N6466" t="str">
            <v>Standard</v>
          </cell>
          <cell r="O6466" t="str">
            <v/>
          </cell>
          <cell r="P6466" t="str">
            <v/>
          </cell>
          <cell r="Q6466">
            <v>3</v>
          </cell>
          <cell r="R6466" t="str">
            <v>Année Philologique</v>
          </cell>
          <cell r="S6466" t="str">
            <v/>
          </cell>
        </row>
        <row r="6467">
          <cell r="E6467">
            <v>6504</v>
          </cell>
          <cell r="F6467" t="str">
            <v>Logins</v>
          </cell>
          <cell r="G6467" t="str">
            <v>201901</v>
          </cell>
          <cell r="H6467" t="str">
            <v>Università di Cagliari</v>
          </cell>
          <cell r="I6467" t="str">
            <v>Cagliari</v>
          </cell>
          <cell r="J6467" t="str">
            <v>Italy</v>
          </cell>
          <cell r="K6467">
            <v>2</v>
          </cell>
          <cell r="L6467" t="str">
            <v>Institute</v>
          </cell>
          <cell r="M6467">
            <v>2</v>
          </cell>
          <cell r="N6467" t="str">
            <v>Campus Wide</v>
          </cell>
          <cell r="O6467" t="str">
            <v/>
          </cell>
          <cell r="P6467" t="str">
            <v/>
          </cell>
          <cell r="Q6467">
            <v>40</v>
          </cell>
          <cell r="R6467" t="str">
            <v>Année Philologique</v>
          </cell>
          <cell r="S6467" t="str">
            <v/>
          </cell>
        </row>
        <row r="6468">
          <cell r="E6468">
            <v>6504</v>
          </cell>
          <cell r="F6468" t="str">
            <v>Logins</v>
          </cell>
          <cell r="G6468" t="str">
            <v>201902</v>
          </cell>
          <cell r="H6468" t="str">
            <v>Università di Cagliari</v>
          </cell>
          <cell r="I6468" t="str">
            <v>Cagliari</v>
          </cell>
          <cell r="J6468" t="str">
            <v>Italy</v>
          </cell>
          <cell r="K6468">
            <v>2</v>
          </cell>
          <cell r="L6468" t="str">
            <v>Institute</v>
          </cell>
          <cell r="M6468">
            <v>2</v>
          </cell>
          <cell r="N6468" t="str">
            <v>Campus Wide</v>
          </cell>
          <cell r="O6468" t="str">
            <v/>
          </cell>
          <cell r="P6468" t="str">
            <v/>
          </cell>
          <cell r="Q6468">
            <v>40</v>
          </cell>
          <cell r="R6468" t="str">
            <v>Année Philologique</v>
          </cell>
          <cell r="S6468" t="str">
            <v/>
          </cell>
        </row>
        <row r="6469">
          <cell r="E6469">
            <v>6504</v>
          </cell>
          <cell r="F6469" t="str">
            <v>Logins</v>
          </cell>
          <cell r="G6469" t="str">
            <v>201903</v>
          </cell>
          <cell r="H6469" t="str">
            <v>Università di Cagliari</v>
          </cell>
          <cell r="I6469" t="str">
            <v>Cagliari</v>
          </cell>
          <cell r="J6469" t="str">
            <v>Italy</v>
          </cell>
          <cell r="K6469">
            <v>2</v>
          </cell>
          <cell r="L6469" t="str">
            <v>Institute</v>
          </cell>
          <cell r="M6469">
            <v>2</v>
          </cell>
          <cell r="N6469" t="str">
            <v>Campus Wide</v>
          </cell>
          <cell r="O6469" t="str">
            <v/>
          </cell>
          <cell r="P6469" t="str">
            <v/>
          </cell>
          <cell r="Q6469">
            <v>40</v>
          </cell>
          <cell r="R6469" t="str">
            <v>Année Philologique</v>
          </cell>
          <cell r="S6469" t="str">
            <v/>
          </cell>
        </row>
        <row r="6470">
          <cell r="E6470">
            <v>6504</v>
          </cell>
          <cell r="F6470" t="str">
            <v>Logins</v>
          </cell>
          <cell r="G6470" t="str">
            <v>201904</v>
          </cell>
          <cell r="H6470" t="str">
            <v>Università di Cagliari</v>
          </cell>
          <cell r="I6470" t="str">
            <v>Cagliari</v>
          </cell>
          <cell r="J6470" t="str">
            <v>Italy</v>
          </cell>
          <cell r="K6470">
            <v>2</v>
          </cell>
          <cell r="L6470" t="str">
            <v>Institute</v>
          </cell>
          <cell r="M6470">
            <v>2</v>
          </cell>
          <cell r="N6470" t="str">
            <v>Campus Wide</v>
          </cell>
          <cell r="O6470" t="str">
            <v/>
          </cell>
          <cell r="P6470" t="str">
            <v/>
          </cell>
          <cell r="Q6470">
            <v>40</v>
          </cell>
          <cell r="R6470" t="str">
            <v>Année Philologique</v>
          </cell>
          <cell r="S6470" t="str">
            <v/>
          </cell>
        </row>
        <row r="6471">
          <cell r="E6471">
            <v>6504</v>
          </cell>
          <cell r="F6471" t="str">
            <v>Logins</v>
          </cell>
          <cell r="G6471" t="str">
            <v>201905</v>
          </cell>
          <cell r="H6471" t="str">
            <v>Università di Cagliari</v>
          </cell>
          <cell r="I6471" t="str">
            <v>Cagliari</v>
          </cell>
          <cell r="J6471" t="str">
            <v>Italy</v>
          </cell>
          <cell r="K6471">
            <v>2</v>
          </cell>
          <cell r="L6471" t="str">
            <v>Institute</v>
          </cell>
          <cell r="M6471">
            <v>2</v>
          </cell>
          <cell r="N6471" t="str">
            <v>Campus Wide</v>
          </cell>
          <cell r="O6471" t="str">
            <v/>
          </cell>
          <cell r="P6471" t="str">
            <v/>
          </cell>
          <cell r="Q6471">
            <v>40</v>
          </cell>
          <cell r="R6471" t="str">
            <v>Année Philologique</v>
          </cell>
          <cell r="S6471" t="str">
            <v/>
          </cell>
        </row>
        <row r="6472">
          <cell r="E6472">
            <v>6504</v>
          </cell>
          <cell r="F6472" t="str">
            <v>Logins</v>
          </cell>
          <cell r="G6472" t="str">
            <v>201906</v>
          </cell>
          <cell r="H6472" t="str">
            <v>Università di Cagliari</v>
          </cell>
          <cell r="I6472" t="str">
            <v>Cagliari</v>
          </cell>
          <cell r="J6472" t="str">
            <v>Italy</v>
          </cell>
          <cell r="K6472">
            <v>2</v>
          </cell>
          <cell r="L6472" t="str">
            <v>Institute</v>
          </cell>
          <cell r="M6472">
            <v>2</v>
          </cell>
          <cell r="N6472" t="str">
            <v>Campus Wide</v>
          </cell>
          <cell r="O6472" t="str">
            <v/>
          </cell>
          <cell r="P6472" t="str">
            <v/>
          </cell>
          <cell r="Q6472">
            <v>40</v>
          </cell>
          <cell r="R6472" t="str">
            <v>Année Philologique</v>
          </cell>
          <cell r="S6472" t="str">
            <v/>
          </cell>
        </row>
        <row r="6473">
          <cell r="E6473">
            <v>6504</v>
          </cell>
          <cell r="F6473" t="str">
            <v>Logins</v>
          </cell>
          <cell r="G6473" t="str">
            <v>201907</v>
          </cell>
          <cell r="H6473" t="str">
            <v>Università di Cagliari</v>
          </cell>
          <cell r="I6473" t="str">
            <v>Cagliari</v>
          </cell>
          <cell r="J6473" t="str">
            <v>Italy</v>
          </cell>
          <cell r="K6473">
            <v>2</v>
          </cell>
          <cell r="L6473" t="str">
            <v>Institute</v>
          </cell>
          <cell r="M6473">
            <v>2</v>
          </cell>
          <cell r="N6473" t="str">
            <v>Campus Wide</v>
          </cell>
          <cell r="O6473" t="str">
            <v/>
          </cell>
          <cell r="P6473" t="str">
            <v/>
          </cell>
          <cell r="Q6473">
            <v>40</v>
          </cell>
          <cell r="R6473" t="str">
            <v>Année Philologique</v>
          </cell>
          <cell r="S6473" t="str">
            <v/>
          </cell>
        </row>
        <row r="6474">
          <cell r="E6474">
            <v>6504</v>
          </cell>
          <cell r="F6474" t="str">
            <v>Logins</v>
          </cell>
          <cell r="G6474" t="str">
            <v>201908</v>
          </cell>
          <cell r="H6474" t="str">
            <v>Università di Cagliari</v>
          </cell>
          <cell r="I6474" t="str">
            <v>Cagliari</v>
          </cell>
          <cell r="J6474" t="str">
            <v>Italy</v>
          </cell>
          <cell r="K6474">
            <v>2</v>
          </cell>
          <cell r="L6474" t="str">
            <v>Institute</v>
          </cell>
          <cell r="M6474">
            <v>2</v>
          </cell>
          <cell r="N6474" t="str">
            <v>Campus Wide</v>
          </cell>
          <cell r="O6474" t="str">
            <v/>
          </cell>
          <cell r="P6474" t="str">
            <v/>
          </cell>
          <cell r="Q6474">
            <v>40</v>
          </cell>
          <cell r="R6474" t="str">
            <v>Année Philologique</v>
          </cell>
          <cell r="S6474" t="str">
            <v/>
          </cell>
        </row>
        <row r="6475">
          <cell r="E6475">
            <v>6504</v>
          </cell>
          <cell r="F6475" t="str">
            <v>Logins</v>
          </cell>
          <cell r="G6475" t="str">
            <v>201909</v>
          </cell>
          <cell r="H6475" t="str">
            <v>Università di Cagliari</v>
          </cell>
          <cell r="I6475" t="str">
            <v>Cagliari</v>
          </cell>
          <cell r="J6475" t="str">
            <v>Italy</v>
          </cell>
          <cell r="K6475">
            <v>2</v>
          </cell>
          <cell r="L6475" t="str">
            <v>Institute</v>
          </cell>
          <cell r="M6475">
            <v>2</v>
          </cell>
          <cell r="N6475" t="str">
            <v>Campus Wide</v>
          </cell>
          <cell r="O6475" t="str">
            <v/>
          </cell>
          <cell r="P6475" t="str">
            <v/>
          </cell>
          <cell r="Q6475">
            <v>40</v>
          </cell>
          <cell r="R6475" t="str">
            <v>Année Philologique</v>
          </cell>
          <cell r="S6475" t="str">
            <v/>
          </cell>
        </row>
        <row r="6476">
          <cell r="E6476">
            <v>6504</v>
          </cell>
          <cell r="F6476" t="str">
            <v>Logins</v>
          </cell>
          <cell r="G6476" t="str">
            <v>201910</v>
          </cell>
          <cell r="H6476" t="str">
            <v>Università di Cagliari</v>
          </cell>
          <cell r="I6476" t="str">
            <v>Cagliari</v>
          </cell>
          <cell r="J6476" t="str">
            <v>Italy</v>
          </cell>
          <cell r="K6476">
            <v>2</v>
          </cell>
          <cell r="L6476" t="str">
            <v>Institute</v>
          </cell>
          <cell r="M6476">
            <v>2</v>
          </cell>
          <cell r="N6476" t="str">
            <v>Campus Wide</v>
          </cell>
          <cell r="O6476" t="str">
            <v/>
          </cell>
          <cell r="P6476" t="str">
            <v/>
          </cell>
          <cell r="Q6476">
            <v>40</v>
          </cell>
          <cell r="R6476" t="str">
            <v>Année Philologique</v>
          </cell>
          <cell r="S6476" t="str">
            <v/>
          </cell>
        </row>
        <row r="6477">
          <cell r="E6477">
            <v>6504</v>
          </cell>
          <cell r="F6477" t="str">
            <v>Logins</v>
          </cell>
          <cell r="G6477" t="str">
            <v>201911</v>
          </cell>
          <cell r="H6477" t="str">
            <v>Università di Cagliari</v>
          </cell>
          <cell r="I6477" t="str">
            <v>Cagliari</v>
          </cell>
          <cell r="J6477" t="str">
            <v>Italy</v>
          </cell>
          <cell r="K6477">
            <v>2</v>
          </cell>
          <cell r="L6477" t="str">
            <v>Institute</v>
          </cell>
          <cell r="M6477">
            <v>2</v>
          </cell>
          <cell r="N6477" t="str">
            <v>Campus Wide</v>
          </cell>
          <cell r="O6477" t="str">
            <v/>
          </cell>
          <cell r="P6477" t="str">
            <v/>
          </cell>
          <cell r="Q6477">
            <v>40</v>
          </cell>
          <cell r="R6477" t="str">
            <v>Année Philologique</v>
          </cell>
          <cell r="S6477" t="str">
            <v/>
          </cell>
        </row>
        <row r="6478">
          <cell r="E6478">
            <v>6504</v>
          </cell>
          <cell r="F6478" t="str">
            <v>Logins</v>
          </cell>
          <cell r="G6478" t="str">
            <v>201912</v>
          </cell>
          <cell r="H6478" t="str">
            <v>Università di Cagliari</v>
          </cell>
          <cell r="I6478" t="str">
            <v>Cagliari</v>
          </cell>
          <cell r="J6478" t="str">
            <v>Italy</v>
          </cell>
          <cell r="K6478">
            <v>2</v>
          </cell>
          <cell r="L6478" t="str">
            <v>Institute</v>
          </cell>
          <cell r="M6478">
            <v>2</v>
          </cell>
          <cell r="N6478" t="str">
            <v>Campus Wide</v>
          </cell>
          <cell r="O6478" t="str">
            <v/>
          </cell>
          <cell r="P6478" t="str">
            <v/>
          </cell>
          <cell r="Q6478">
            <v>40</v>
          </cell>
          <cell r="R6478" t="str">
            <v>Année Philologique</v>
          </cell>
          <cell r="S6478" t="str">
            <v/>
          </cell>
        </row>
        <row r="6479">
          <cell r="E6479">
            <v>6505</v>
          </cell>
          <cell r="F6479" t="str">
            <v>Logins</v>
          </cell>
          <cell r="G6479" t="str">
            <v>201909</v>
          </cell>
          <cell r="H6479" t="str">
            <v>Julia Binsacca</v>
          </cell>
          <cell r="I6479" t="str">
            <v>Moghegno</v>
          </cell>
          <cell r="J6479" t="str">
            <v>Switzerland</v>
          </cell>
          <cell r="K6479">
            <v>4</v>
          </cell>
          <cell r="L6479" t="str">
            <v>Private</v>
          </cell>
          <cell r="M6479">
            <v>5</v>
          </cell>
          <cell r="N6479" t="str">
            <v>Individual</v>
          </cell>
          <cell r="O6479" t="str">
            <v/>
          </cell>
          <cell r="P6479" t="str">
            <v/>
          </cell>
          <cell r="Q6479">
            <v>1</v>
          </cell>
          <cell r="R6479" t="str">
            <v>Année Philologique</v>
          </cell>
          <cell r="S6479" t="str">
            <v/>
          </cell>
        </row>
        <row r="6480">
          <cell r="E6480">
            <v>6506</v>
          </cell>
          <cell r="F6480" t="str">
            <v>Logins</v>
          </cell>
          <cell r="G6480" t="str">
            <v>201901</v>
          </cell>
          <cell r="H6480" t="str">
            <v>Hanover College</v>
          </cell>
          <cell r="I6480" t="str">
            <v>Hanover</v>
          </cell>
          <cell r="J6480" t="str">
            <v>USA</v>
          </cell>
          <cell r="K6480">
            <v>1</v>
          </cell>
          <cell r="L6480" t="str">
            <v>Consortium</v>
          </cell>
          <cell r="M6480">
            <v>11</v>
          </cell>
          <cell r="N6480" t="str">
            <v>CARN-4</v>
          </cell>
          <cell r="O6480" t="str">
            <v/>
          </cell>
          <cell r="P6480" t="str">
            <v/>
          </cell>
          <cell r="Q6480">
            <v>2</v>
          </cell>
          <cell r="R6480" t="str">
            <v>Année Philologique</v>
          </cell>
          <cell r="S6480" t="str">
            <v/>
          </cell>
        </row>
        <row r="6481">
          <cell r="E6481">
            <v>6506</v>
          </cell>
          <cell r="F6481" t="str">
            <v>Logins</v>
          </cell>
          <cell r="G6481" t="str">
            <v>201903</v>
          </cell>
          <cell r="H6481" t="str">
            <v>Hanover College</v>
          </cell>
          <cell r="I6481" t="str">
            <v>Hanover</v>
          </cell>
          <cell r="J6481" t="str">
            <v>USA</v>
          </cell>
          <cell r="K6481">
            <v>1</v>
          </cell>
          <cell r="L6481" t="str">
            <v>Consortium</v>
          </cell>
          <cell r="M6481">
            <v>11</v>
          </cell>
          <cell r="N6481" t="str">
            <v>CARN-4</v>
          </cell>
          <cell r="O6481" t="str">
            <v/>
          </cell>
          <cell r="P6481" t="str">
            <v/>
          </cell>
          <cell r="Q6481">
            <v>2</v>
          </cell>
          <cell r="R6481" t="str">
            <v>Année Philologique</v>
          </cell>
          <cell r="S6481" t="str">
            <v/>
          </cell>
        </row>
        <row r="6482">
          <cell r="E6482">
            <v>6506</v>
          </cell>
          <cell r="F6482" t="str">
            <v>Logins</v>
          </cell>
          <cell r="G6482" t="str">
            <v>201904</v>
          </cell>
          <cell r="H6482" t="str">
            <v>Hanover College</v>
          </cell>
          <cell r="I6482" t="str">
            <v>Hanover</v>
          </cell>
          <cell r="J6482" t="str">
            <v>USA</v>
          </cell>
          <cell r="K6482">
            <v>1</v>
          </cell>
          <cell r="L6482" t="str">
            <v>Consortium</v>
          </cell>
          <cell r="M6482">
            <v>11</v>
          </cell>
          <cell r="N6482" t="str">
            <v>CARN-4</v>
          </cell>
          <cell r="O6482" t="str">
            <v/>
          </cell>
          <cell r="P6482" t="str">
            <v/>
          </cell>
          <cell r="Q6482">
            <v>2</v>
          </cell>
          <cell r="R6482" t="str">
            <v>Année Philologique</v>
          </cell>
          <cell r="S6482" t="str">
            <v/>
          </cell>
        </row>
        <row r="6483">
          <cell r="E6483">
            <v>6506</v>
          </cell>
          <cell r="F6483" t="str">
            <v>Logins</v>
          </cell>
          <cell r="G6483" t="str">
            <v>201908</v>
          </cell>
          <cell r="H6483" t="str">
            <v>Hanover College</v>
          </cell>
          <cell r="I6483" t="str">
            <v>Hanover</v>
          </cell>
          <cell r="J6483" t="str">
            <v>USA</v>
          </cell>
          <cell r="K6483">
            <v>1</v>
          </cell>
          <cell r="L6483" t="str">
            <v>Consortium</v>
          </cell>
          <cell r="M6483">
            <v>11</v>
          </cell>
          <cell r="N6483" t="str">
            <v>CARN-4</v>
          </cell>
          <cell r="O6483" t="str">
            <v/>
          </cell>
          <cell r="P6483" t="str">
            <v/>
          </cell>
          <cell r="Q6483">
            <v>2</v>
          </cell>
          <cell r="R6483" t="str">
            <v>Année Philologique</v>
          </cell>
          <cell r="S6483" t="str">
            <v/>
          </cell>
        </row>
        <row r="6484">
          <cell r="E6484">
            <v>6506</v>
          </cell>
          <cell r="F6484" t="str">
            <v>Logins</v>
          </cell>
          <cell r="G6484" t="str">
            <v>201910</v>
          </cell>
          <cell r="H6484" t="str">
            <v>Hanover College</v>
          </cell>
          <cell r="I6484" t="str">
            <v>Hanover</v>
          </cell>
          <cell r="J6484" t="str">
            <v>USA</v>
          </cell>
          <cell r="K6484">
            <v>1</v>
          </cell>
          <cell r="L6484" t="str">
            <v>Consortium</v>
          </cell>
          <cell r="M6484">
            <v>11</v>
          </cell>
          <cell r="N6484" t="str">
            <v>CARN-4</v>
          </cell>
          <cell r="O6484" t="str">
            <v/>
          </cell>
          <cell r="P6484" t="str">
            <v/>
          </cell>
          <cell r="Q6484">
            <v>2</v>
          </cell>
          <cell r="R6484" t="str">
            <v>Année Philologique</v>
          </cell>
          <cell r="S6484" t="str">
            <v/>
          </cell>
        </row>
        <row r="6485">
          <cell r="E6485">
            <v>6507</v>
          </cell>
          <cell r="F6485" t="str">
            <v>Logins</v>
          </cell>
          <cell r="G6485" t="str">
            <v>201901</v>
          </cell>
          <cell r="H6485" t="str">
            <v>Colorado College</v>
          </cell>
          <cell r="I6485" t="str">
            <v>Colorado Springs</v>
          </cell>
          <cell r="J6485" t="str">
            <v>USA</v>
          </cell>
          <cell r="K6485">
            <v>1</v>
          </cell>
          <cell r="L6485" t="str">
            <v>Consortium</v>
          </cell>
          <cell r="M6485">
            <v>11</v>
          </cell>
          <cell r="N6485" t="str">
            <v>CARN-4</v>
          </cell>
          <cell r="O6485" t="str">
            <v/>
          </cell>
          <cell r="P6485" t="str">
            <v/>
          </cell>
          <cell r="Q6485">
            <v>40</v>
          </cell>
          <cell r="R6485" t="str">
            <v>Année Philologique</v>
          </cell>
          <cell r="S6485" t="str">
            <v/>
          </cell>
        </row>
        <row r="6486">
          <cell r="E6486">
            <v>6507</v>
          </cell>
          <cell r="F6486" t="str">
            <v>Logins</v>
          </cell>
          <cell r="G6486" t="str">
            <v>201902</v>
          </cell>
          <cell r="H6486" t="str">
            <v>Colorado College</v>
          </cell>
          <cell r="I6486" t="str">
            <v>Colorado Springs</v>
          </cell>
          <cell r="J6486" t="str">
            <v>USA</v>
          </cell>
          <cell r="K6486">
            <v>1</v>
          </cell>
          <cell r="L6486" t="str">
            <v>Consortium</v>
          </cell>
          <cell r="M6486">
            <v>11</v>
          </cell>
          <cell r="N6486" t="str">
            <v>CARN-4</v>
          </cell>
          <cell r="O6486" t="str">
            <v/>
          </cell>
          <cell r="P6486" t="str">
            <v/>
          </cell>
          <cell r="Q6486">
            <v>40</v>
          </cell>
          <cell r="R6486" t="str">
            <v>Année Philologique</v>
          </cell>
          <cell r="S6486" t="str">
            <v/>
          </cell>
        </row>
        <row r="6487">
          <cell r="E6487">
            <v>6507</v>
          </cell>
          <cell r="F6487" t="str">
            <v>Logins</v>
          </cell>
          <cell r="G6487" t="str">
            <v>201903</v>
          </cell>
          <cell r="H6487" t="str">
            <v>Colorado College</v>
          </cell>
          <cell r="I6487" t="str">
            <v>Colorado Springs</v>
          </cell>
          <cell r="J6487" t="str">
            <v>USA</v>
          </cell>
          <cell r="K6487">
            <v>1</v>
          </cell>
          <cell r="L6487" t="str">
            <v>Consortium</v>
          </cell>
          <cell r="M6487">
            <v>11</v>
          </cell>
          <cell r="N6487" t="str">
            <v>CARN-4</v>
          </cell>
          <cell r="O6487" t="str">
            <v/>
          </cell>
          <cell r="P6487" t="str">
            <v/>
          </cell>
          <cell r="Q6487">
            <v>40</v>
          </cell>
          <cell r="R6487" t="str">
            <v>Année Philologique</v>
          </cell>
          <cell r="S6487" t="str">
            <v/>
          </cell>
        </row>
        <row r="6488">
          <cell r="E6488">
            <v>6507</v>
          </cell>
          <cell r="F6488" t="str">
            <v>Logins</v>
          </cell>
          <cell r="G6488" t="str">
            <v>201904</v>
          </cell>
          <cell r="H6488" t="str">
            <v>Colorado College</v>
          </cell>
          <cell r="I6488" t="str">
            <v>Colorado Springs</v>
          </cell>
          <cell r="J6488" t="str">
            <v>USA</v>
          </cell>
          <cell r="K6488">
            <v>1</v>
          </cell>
          <cell r="L6488" t="str">
            <v>Consortium</v>
          </cell>
          <cell r="M6488">
            <v>11</v>
          </cell>
          <cell r="N6488" t="str">
            <v>CARN-4</v>
          </cell>
          <cell r="O6488" t="str">
            <v/>
          </cell>
          <cell r="P6488" t="str">
            <v/>
          </cell>
          <cell r="Q6488">
            <v>40</v>
          </cell>
          <cell r="R6488" t="str">
            <v>Année Philologique</v>
          </cell>
          <cell r="S6488" t="str">
            <v/>
          </cell>
        </row>
        <row r="6489">
          <cell r="E6489">
            <v>6507</v>
          </cell>
          <cell r="F6489" t="str">
            <v>Logins</v>
          </cell>
          <cell r="G6489" t="str">
            <v>201905</v>
          </cell>
          <cell r="H6489" t="str">
            <v>Colorado College</v>
          </cell>
          <cell r="I6489" t="str">
            <v>Colorado Springs</v>
          </cell>
          <cell r="J6489" t="str">
            <v>USA</v>
          </cell>
          <cell r="K6489">
            <v>1</v>
          </cell>
          <cell r="L6489" t="str">
            <v>Consortium</v>
          </cell>
          <cell r="M6489">
            <v>11</v>
          </cell>
          <cell r="N6489" t="str">
            <v>CARN-4</v>
          </cell>
          <cell r="O6489" t="str">
            <v/>
          </cell>
          <cell r="P6489" t="str">
            <v/>
          </cell>
          <cell r="Q6489">
            <v>40</v>
          </cell>
          <cell r="R6489" t="str">
            <v>Année Philologique</v>
          </cell>
          <cell r="S6489" t="str">
            <v/>
          </cell>
        </row>
        <row r="6490">
          <cell r="E6490">
            <v>6507</v>
          </cell>
          <cell r="F6490" t="str">
            <v>Logins</v>
          </cell>
          <cell r="G6490" t="str">
            <v>201907</v>
          </cell>
          <cell r="H6490" t="str">
            <v>Colorado College</v>
          </cell>
          <cell r="I6490" t="str">
            <v>Colorado Springs</v>
          </cell>
          <cell r="J6490" t="str">
            <v>USA</v>
          </cell>
          <cell r="K6490">
            <v>1</v>
          </cell>
          <cell r="L6490" t="str">
            <v>Consortium</v>
          </cell>
          <cell r="M6490">
            <v>11</v>
          </cell>
          <cell r="N6490" t="str">
            <v>CARN-4</v>
          </cell>
          <cell r="O6490" t="str">
            <v/>
          </cell>
          <cell r="P6490" t="str">
            <v/>
          </cell>
          <cell r="Q6490">
            <v>40</v>
          </cell>
          <cell r="R6490" t="str">
            <v>Année Philologique</v>
          </cell>
          <cell r="S6490" t="str">
            <v/>
          </cell>
        </row>
        <row r="6491">
          <cell r="E6491">
            <v>6507</v>
          </cell>
          <cell r="F6491" t="str">
            <v>Logins</v>
          </cell>
          <cell r="G6491" t="str">
            <v>201908</v>
          </cell>
          <cell r="H6491" t="str">
            <v>Colorado College</v>
          </cell>
          <cell r="I6491" t="str">
            <v>Colorado Springs</v>
          </cell>
          <cell r="J6491" t="str">
            <v>USA</v>
          </cell>
          <cell r="K6491">
            <v>1</v>
          </cell>
          <cell r="L6491" t="str">
            <v>Consortium</v>
          </cell>
          <cell r="M6491">
            <v>11</v>
          </cell>
          <cell r="N6491" t="str">
            <v>CARN-4</v>
          </cell>
          <cell r="O6491" t="str">
            <v/>
          </cell>
          <cell r="P6491" t="str">
            <v/>
          </cell>
          <cell r="Q6491">
            <v>40</v>
          </cell>
          <cell r="R6491" t="str">
            <v>Année Philologique</v>
          </cell>
          <cell r="S6491" t="str">
            <v/>
          </cell>
        </row>
        <row r="6492">
          <cell r="E6492">
            <v>6507</v>
          </cell>
          <cell r="F6492" t="str">
            <v>Logins</v>
          </cell>
          <cell r="G6492" t="str">
            <v>201909</v>
          </cell>
          <cell r="H6492" t="str">
            <v>Colorado College</v>
          </cell>
          <cell r="I6492" t="str">
            <v>Colorado Springs</v>
          </cell>
          <cell r="J6492" t="str">
            <v>USA</v>
          </cell>
          <cell r="K6492">
            <v>1</v>
          </cell>
          <cell r="L6492" t="str">
            <v>Consortium</v>
          </cell>
          <cell r="M6492">
            <v>11</v>
          </cell>
          <cell r="N6492" t="str">
            <v>CARN-4</v>
          </cell>
          <cell r="O6492" t="str">
            <v/>
          </cell>
          <cell r="P6492" t="str">
            <v/>
          </cell>
          <cell r="Q6492">
            <v>40</v>
          </cell>
          <cell r="R6492" t="str">
            <v>Année Philologique</v>
          </cell>
          <cell r="S6492" t="str">
            <v/>
          </cell>
        </row>
        <row r="6493">
          <cell r="E6493">
            <v>6507</v>
          </cell>
          <cell r="F6493" t="str">
            <v>Logins</v>
          </cell>
          <cell r="G6493" t="str">
            <v>201910</v>
          </cell>
          <cell r="H6493" t="str">
            <v>Colorado College</v>
          </cell>
          <cell r="I6493" t="str">
            <v>Colorado Springs</v>
          </cell>
          <cell r="J6493" t="str">
            <v>USA</v>
          </cell>
          <cell r="K6493">
            <v>1</v>
          </cell>
          <cell r="L6493" t="str">
            <v>Consortium</v>
          </cell>
          <cell r="M6493">
            <v>11</v>
          </cell>
          <cell r="N6493" t="str">
            <v>CARN-4</v>
          </cell>
          <cell r="O6493" t="str">
            <v/>
          </cell>
          <cell r="P6493" t="str">
            <v/>
          </cell>
          <cell r="Q6493">
            <v>40</v>
          </cell>
          <cell r="R6493" t="str">
            <v>Année Philologique</v>
          </cell>
          <cell r="S6493" t="str">
            <v/>
          </cell>
        </row>
        <row r="6494">
          <cell r="E6494">
            <v>6507</v>
          </cell>
          <cell r="F6494" t="str">
            <v>Logins</v>
          </cell>
          <cell r="G6494" t="str">
            <v>201911</v>
          </cell>
          <cell r="H6494" t="str">
            <v>Colorado College</v>
          </cell>
          <cell r="I6494" t="str">
            <v>Colorado Springs</v>
          </cell>
          <cell r="J6494" t="str">
            <v>USA</v>
          </cell>
          <cell r="K6494">
            <v>1</v>
          </cell>
          <cell r="L6494" t="str">
            <v>Consortium</v>
          </cell>
          <cell r="M6494">
            <v>11</v>
          </cell>
          <cell r="N6494" t="str">
            <v>CARN-4</v>
          </cell>
          <cell r="O6494" t="str">
            <v/>
          </cell>
          <cell r="P6494" t="str">
            <v/>
          </cell>
          <cell r="Q6494">
            <v>40</v>
          </cell>
          <cell r="R6494" t="str">
            <v>Année Philologique</v>
          </cell>
          <cell r="S6494" t="str">
            <v/>
          </cell>
        </row>
        <row r="6495">
          <cell r="E6495">
            <v>6507</v>
          </cell>
          <cell r="F6495" t="str">
            <v>Logins</v>
          </cell>
          <cell r="G6495" t="str">
            <v>201912</v>
          </cell>
          <cell r="H6495" t="str">
            <v>Colorado College</v>
          </cell>
          <cell r="I6495" t="str">
            <v>Colorado Springs</v>
          </cell>
          <cell r="J6495" t="str">
            <v>USA</v>
          </cell>
          <cell r="K6495">
            <v>1</v>
          </cell>
          <cell r="L6495" t="str">
            <v>Consortium</v>
          </cell>
          <cell r="M6495">
            <v>11</v>
          </cell>
          <cell r="N6495" t="str">
            <v>CARN-4</v>
          </cell>
          <cell r="O6495" t="str">
            <v/>
          </cell>
          <cell r="P6495" t="str">
            <v/>
          </cell>
          <cell r="Q6495">
            <v>40</v>
          </cell>
          <cell r="R6495" t="str">
            <v>Année Philologique</v>
          </cell>
          <cell r="S6495" t="str">
            <v/>
          </cell>
        </row>
        <row r="6496">
          <cell r="E6496">
            <v>6508</v>
          </cell>
          <cell r="F6496" t="str">
            <v>Logins</v>
          </cell>
          <cell r="G6496" t="str">
            <v>201905</v>
          </cell>
          <cell r="H6496" t="str">
            <v>Eric Dubuis</v>
          </cell>
          <cell r="I6496" t="str">
            <v>Corgémont</v>
          </cell>
          <cell r="J6496" t="str">
            <v>Switzerland</v>
          </cell>
          <cell r="K6496">
            <v>4</v>
          </cell>
          <cell r="L6496" t="str">
            <v>Private</v>
          </cell>
          <cell r="M6496">
            <v>5</v>
          </cell>
          <cell r="N6496" t="str">
            <v>Individual</v>
          </cell>
          <cell r="O6496" t="str">
            <v/>
          </cell>
          <cell r="P6496" t="str">
            <v/>
          </cell>
          <cell r="Q6496">
            <v>1</v>
          </cell>
          <cell r="R6496" t="str">
            <v>Année Philologique</v>
          </cell>
          <cell r="S6496" t="str">
            <v/>
          </cell>
        </row>
        <row r="6497">
          <cell r="E6497">
            <v>6508</v>
          </cell>
          <cell r="F6497" t="str">
            <v>Logins</v>
          </cell>
          <cell r="G6497" t="str">
            <v>201911</v>
          </cell>
          <cell r="H6497" t="str">
            <v>Eric Dubuis</v>
          </cell>
          <cell r="I6497" t="str">
            <v>Corgémont</v>
          </cell>
          <cell r="J6497" t="str">
            <v>Switzerland</v>
          </cell>
          <cell r="K6497">
            <v>4</v>
          </cell>
          <cell r="L6497" t="str">
            <v>Private</v>
          </cell>
          <cell r="M6497">
            <v>5</v>
          </cell>
          <cell r="N6497" t="str">
            <v>Individual</v>
          </cell>
          <cell r="O6497" t="str">
            <v/>
          </cell>
          <cell r="P6497" t="str">
            <v/>
          </cell>
          <cell r="Q6497">
            <v>1</v>
          </cell>
          <cell r="R6497" t="str">
            <v>Année Philologique</v>
          </cell>
          <cell r="S6497" t="str">
            <v/>
          </cell>
        </row>
        <row r="6498">
          <cell r="E6498">
            <v>6509</v>
          </cell>
          <cell r="F6498" t="str">
            <v>Logins</v>
          </cell>
          <cell r="G6498" t="str">
            <v>201902</v>
          </cell>
          <cell r="H6498" t="str">
            <v>Giovanni Indelli</v>
          </cell>
          <cell r="I6498" t="str">
            <v>Salerno</v>
          </cell>
          <cell r="J6498" t="str">
            <v>Italy</v>
          </cell>
          <cell r="K6498">
            <v>4</v>
          </cell>
          <cell r="L6498" t="str">
            <v>Private</v>
          </cell>
          <cell r="M6498">
            <v>5</v>
          </cell>
          <cell r="N6498" t="str">
            <v>Individual</v>
          </cell>
          <cell r="O6498" t="str">
            <v/>
          </cell>
          <cell r="P6498" t="str">
            <v/>
          </cell>
          <cell r="Q6498">
            <v>1</v>
          </cell>
          <cell r="R6498" t="str">
            <v>Année Philologique</v>
          </cell>
          <cell r="S6498" t="str">
            <v/>
          </cell>
        </row>
        <row r="6499">
          <cell r="E6499">
            <v>6509</v>
          </cell>
          <cell r="F6499" t="str">
            <v>Logins</v>
          </cell>
          <cell r="G6499" t="str">
            <v>201908</v>
          </cell>
          <cell r="H6499" t="str">
            <v>Giovanni Indelli</v>
          </cell>
          <cell r="I6499" t="str">
            <v>Salerno</v>
          </cell>
          <cell r="J6499" t="str">
            <v>Italy</v>
          </cell>
          <cell r="K6499">
            <v>4</v>
          </cell>
          <cell r="L6499" t="str">
            <v>Private</v>
          </cell>
          <cell r="M6499">
            <v>5</v>
          </cell>
          <cell r="N6499" t="str">
            <v>Individual</v>
          </cell>
          <cell r="O6499" t="str">
            <v/>
          </cell>
          <cell r="P6499" t="str">
            <v/>
          </cell>
          <cell r="Q6499">
            <v>1</v>
          </cell>
          <cell r="R6499" t="str">
            <v>Année Philologique</v>
          </cell>
          <cell r="S6499" t="str">
            <v/>
          </cell>
        </row>
        <row r="6500">
          <cell r="E6500">
            <v>6509</v>
          </cell>
          <cell r="F6500" t="str">
            <v>Logins</v>
          </cell>
          <cell r="G6500" t="str">
            <v>201909</v>
          </cell>
          <cell r="H6500" t="str">
            <v>Giovanni Indelli</v>
          </cell>
          <cell r="I6500" t="str">
            <v>Salerno</v>
          </cell>
          <cell r="J6500" t="str">
            <v>Italy</v>
          </cell>
          <cell r="K6500">
            <v>4</v>
          </cell>
          <cell r="L6500" t="str">
            <v>Private</v>
          </cell>
          <cell r="M6500">
            <v>5</v>
          </cell>
          <cell r="N6500" t="str">
            <v>Individual</v>
          </cell>
          <cell r="O6500" t="str">
            <v/>
          </cell>
          <cell r="P6500" t="str">
            <v/>
          </cell>
          <cell r="Q6500">
            <v>1</v>
          </cell>
          <cell r="R6500" t="str">
            <v>Année Philologique</v>
          </cell>
          <cell r="S6500" t="str">
            <v/>
          </cell>
        </row>
        <row r="6501">
          <cell r="E6501">
            <v>6510</v>
          </cell>
          <cell r="F6501" t="str">
            <v>Logins</v>
          </cell>
          <cell r="G6501" t="str">
            <v>201901</v>
          </cell>
          <cell r="H6501" t="str">
            <v>British School at Rome</v>
          </cell>
          <cell r="I6501" t="str">
            <v>Roma</v>
          </cell>
          <cell r="J6501" t="str">
            <v>Italy</v>
          </cell>
          <cell r="K6501">
            <v>2</v>
          </cell>
          <cell r="L6501" t="str">
            <v>Institute</v>
          </cell>
          <cell r="M6501">
            <v>3</v>
          </cell>
          <cell r="N6501" t="str">
            <v>Standard</v>
          </cell>
          <cell r="O6501" t="str">
            <v/>
          </cell>
          <cell r="P6501" t="str">
            <v/>
          </cell>
          <cell r="Q6501">
            <v>3</v>
          </cell>
          <cell r="R6501" t="str">
            <v>Année Philologique</v>
          </cell>
          <cell r="S6501" t="str">
            <v/>
          </cell>
        </row>
        <row r="6502">
          <cell r="E6502">
            <v>6510</v>
          </cell>
          <cell r="F6502" t="str">
            <v>Logins</v>
          </cell>
          <cell r="G6502" t="str">
            <v>201905</v>
          </cell>
          <cell r="H6502" t="str">
            <v>British School at Rome</v>
          </cell>
          <cell r="I6502" t="str">
            <v>Roma</v>
          </cell>
          <cell r="J6502" t="str">
            <v>Italy</v>
          </cell>
          <cell r="K6502">
            <v>2</v>
          </cell>
          <cell r="L6502" t="str">
            <v>Institute</v>
          </cell>
          <cell r="M6502">
            <v>3</v>
          </cell>
          <cell r="N6502" t="str">
            <v>Standard</v>
          </cell>
          <cell r="O6502" t="str">
            <v/>
          </cell>
          <cell r="P6502" t="str">
            <v/>
          </cell>
          <cell r="Q6502">
            <v>3</v>
          </cell>
          <cell r="R6502" t="str">
            <v>Année Philologique</v>
          </cell>
          <cell r="S6502" t="str">
            <v/>
          </cell>
        </row>
        <row r="6503">
          <cell r="E6503">
            <v>6510</v>
          </cell>
          <cell r="F6503" t="str">
            <v>Logins</v>
          </cell>
          <cell r="G6503" t="str">
            <v>201910</v>
          </cell>
          <cell r="H6503" t="str">
            <v>British School at Rome</v>
          </cell>
          <cell r="I6503" t="str">
            <v>Roma</v>
          </cell>
          <cell r="J6503" t="str">
            <v>Italy</v>
          </cell>
          <cell r="K6503">
            <v>2</v>
          </cell>
          <cell r="L6503" t="str">
            <v>Institute</v>
          </cell>
          <cell r="M6503">
            <v>3</v>
          </cell>
          <cell r="N6503" t="str">
            <v>Standard</v>
          </cell>
          <cell r="O6503" t="str">
            <v/>
          </cell>
          <cell r="P6503" t="str">
            <v/>
          </cell>
          <cell r="Q6503">
            <v>3</v>
          </cell>
          <cell r="R6503" t="str">
            <v>Année Philologique</v>
          </cell>
          <cell r="S6503" t="str">
            <v/>
          </cell>
        </row>
        <row r="6504">
          <cell r="E6504">
            <v>6512</v>
          </cell>
          <cell r="F6504" t="str">
            <v>Logins</v>
          </cell>
          <cell r="G6504" t="str">
            <v>201901</v>
          </cell>
          <cell r="H6504" t="str">
            <v>Anne-Claire Soussan</v>
          </cell>
          <cell r="I6504" t="str">
            <v>Paris</v>
          </cell>
          <cell r="J6504" t="str">
            <v>France</v>
          </cell>
          <cell r="K6504">
            <v>4</v>
          </cell>
          <cell r="L6504" t="str">
            <v>Private</v>
          </cell>
          <cell r="M6504">
            <v>5</v>
          </cell>
          <cell r="N6504" t="str">
            <v>Individual</v>
          </cell>
          <cell r="O6504" t="str">
            <v/>
          </cell>
          <cell r="P6504" t="str">
            <v/>
          </cell>
          <cell r="Q6504">
            <v>1</v>
          </cell>
          <cell r="R6504" t="str">
            <v>Année Philologique</v>
          </cell>
          <cell r="S6504" t="str">
            <v/>
          </cell>
        </row>
        <row r="6505">
          <cell r="E6505">
            <v>6512</v>
          </cell>
          <cell r="F6505" t="str">
            <v>Logins</v>
          </cell>
          <cell r="G6505" t="str">
            <v>201907</v>
          </cell>
          <cell r="H6505" t="str">
            <v>Anne-Claire Soussan</v>
          </cell>
          <cell r="I6505" t="str">
            <v>Paris</v>
          </cell>
          <cell r="J6505" t="str">
            <v>France</v>
          </cell>
          <cell r="K6505">
            <v>4</v>
          </cell>
          <cell r="L6505" t="str">
            <v>Private</v>
          </cell>
          <cell r="M6505">
            <v>5</v>
          </cell>
          <cell r="N6505" t="str">
            <v>Individual</v>
          </cell>
          <cell r="O6505" t="str">
            <v/>
          </cell>
          <cell r="P6505" t="str">
            <v/>
          </cell>
          <cell r="Q6505">
            <v>1</v>
          </cell>
          <cell r="R6505" t="str">
            <v>Année Philologique</v>
          </cell>
          <cell r="S6505" t="str">
            <v/>
          </cell>
        </row>
        <row r="6506">
          <cell r="E6506">
            <v>6512</v>
          </cell>
          <cell r="F6506" t="str">
            <v>Logins</v>
          </cell>
          <cell r="G6506" t="str">
            <v>201910</v>
          </cell>
          <cell r="H6506" t="str">
            <v>Anne-Claire Soussan</v>
          </cell>
          <cell r="I6506" t="str">
            <v>Paris</v>
          </cell>
          <cell r="J6506" t="str">
            <v>France</v>
          </cell>
          <cell r="K6506">
            <v>4</v>
          </cell>
          <cell r="L6506" t="str">
            <v>Private</v>
          </cell>
          <cell r="M6506">
            <v>5</v>
          </cell>
          <cell r="N6506" t="str">
            <v>Individual</v>
          </cell>
          <cell r="O6506" t="str">
            <v/>
          </cell>
          <cell r="P6506" t="str">
            <v/>
          </cell>
          <cell r="Q6506">
            <v>1</v>
          </cell>
          <cell r="R6506" t="str">
            <v>Année Philologique</v>
          </cell>
          <cell r="S6506" t="str">
            <v/>
          </cell>
        </row>
        <row r="6507">
          <cell r="E6507">
            <v>6514</v>
          </cell>
          <cell r="F6507" t="str">
            <v>Logins</v>
          </cell>
          <cell r="G6507" t="str">
            <v>201902</v>
          </cell>
          <cell r="H6507" t="str">
            <v>Doug Clapp</v>
          </cell>
          <cell r="I6507" t="str">
            <v>Birmingham</v>
          </cell>
          <cell r="J6507" t="str">
            <v>USA</v>
          </cell>
          <cell r="K6507">
            <v>4</v>
          </cell>
          <cell r="L6507" t="str">
            <v>Private</v>
          </cell>
          <cell r="M6507">
            <v>5</v>
          </cell>
          <cell r="N6507" t="str">
            <v>Individual</v>
          </cell>
          <cell r="O6507" t="str">
            <v/>
          </cell>
          <cell r="P6507" t="str">
            <v/>
          </cell>
          <cell r="Q6507">
            <v>1</v>
          </cell>
          <cell r="R6507" t="str">
            <v>Année Philologique</v>
          </cell>
          <cell r="S6507" t="str">
            <v/>
          </cell>
        </row>
        <row r="6508">
          <cell r="E6508">
            <v>6514</v>
          </cell>
          <cell r="F6508" t="str">
            <v>Logins</v>
          </cell>
          <cell r="G6508" t="str">
            <v>201905</v>
          </cell>
          <cell r="H6508" t="str">
            <v>Doug Clapp</v>
          </cell>
          <cell r="I6508" t="str">
            <v>Birmingham</v>
          </cell>
          <cell r="J6508" t="str">
            <v>USA</v>
          </cell>
          <cell r="K6508">
            <v>4</v>
          </cell>
          <cell r="L6508" t="str">
            <v>Private</v>
          </cell>
          <cell r="M6508">
            <v>5</v>
          </cell>
          <cell r="N6508" t="str">
            <v>Individual</v>
          </cell>
          <cell r="O6508" t="str">
            <v/>
          </cell>
          <cell r="P6508" t="str">
            <v/>
          </cell>
          <cell r="Q6508">
            <v>1</v>
          </cell>
          <cell r="R6508" t="str">
            <v>Année Philologique</v>
          </cell>
          <cell r="S6508" t="str">
            <v/>
          </cell>
        </row>
        <row r="6509">
          <cell r="E6509">
            <v>6514</v>
          </cell>
          <cell r="F6509" t="str">
            <v>Logins</v>
          </cell>
          <cell r="G6509" t="str">
            <v>201907</v>
          </cell>
          <cell r="H6509" t="str">
            <v>Doug Clapp</v>
          </cell>
          <cell r="I6509" t="str">
            <v>Birmingham</v>
          </cell>
          <cell r="J6509" t="str">
            <v>USA</v>
          </cell>
          <cell r="K6509">
            <v>4</v>
          </cell>
          <cell r="L6509" t="str">
            <v>Private</v>
          </cell>
          <cell r="M6509">
            <v>5</v>
          </cell>
          <cell r="N6509" t="str">
            <v>Individual</v>
          </cell>
          <cell r="O6509" t="str">
            <v/>
          </cell>
          <cell r="P6509" t="str">
            <v/>
          </cell>
          <cell r="Q6509">
            <v>1</v>
          </cell>
          <cell r="R6509" t="str">
            <v>Année Philologique</v>
          </cell>
          <cell r="S6509" t="str">
            <v/>
          </cell>
        </row>
        <row r="6510">
          <cell r="E6510">
            <v>6514</v>
          </cell>
          <cell r="F6510" t="str">
            <v>Logins</v>
          </cell>
          <cell r="G6510" t="str">
            <v>201911</v>
          </cell>
          <cell r="H6510" t="str">
            <v>Doug Clapp</v>
          </cell>
          <cell r="I6510" t="str">
            <v>Birmingham</v>
          </cell>
          <cell r="J6510" t="str">
            <v>USA</v>
          </cell>
          <cell r="K6510">
            <v>4</v>
          </cell>
          <cell r="L6510" t="str">
            <v>Private</v>
          </cell>
          <cell r="M6510">
            <v>5</v>
          </cell>
          <cell r="N6510" t="str">
            <v>Individual</v>
          </cell>
          <cell r="O6510" t="str">
            <v/>
          </cell>
          <cell r="P6510" t="str">
            <v/>
          </cell>
          <cell r="Q6510">
            <v>1</v>
          </cell>
          <cell r="R6510" t="str">
            <v>Année Philologique</v>
          </cell>
          <cell r="S6510" t="str">
            <v/>
          </cell>
        </row>
        <row r="6511">
          <cell r="E6511">
            <v>6515</v>
          </cell>
          <cell r="F6511" t="str">
            <v>Logins</v>
          </cell>
          <cell r="G6511" t="str">
            <v>201911</v>
          </cell>
          <cell r="H6511" t="str">
            <v>Deborah Boedeker</v>
          </cell>
          <cell r="I6511" t="str">
            <v>Providence</v>
          </cell>
          <cell r="J6511" t="str">
            <v>USA</v>
          </cell>
          <cell r="K6511">
            <v>4</v>
          </cell>
          <cell r="L6511" t="str">
            <v>Private</v>
          </cell>
          <cell r="M6511">
            <v>5</v>
          </cell>
          <cell r="N6511" t="str">
            <v>Individual</v>
          </cell>
          <cell r="O6511" t="str">
            <v/>
          </cell>
          <cell r="P6511" t="str">
            <v/>
          </cell>
          <cell r="Q6511">
            <v>1</v>
          </cell>
          <cell r="R6511" t="str">
            <v>Année Philologique</v>
          </cell>
          <cell r="S6511" t="str">
            <v/>
          </cell>
        </row>
        <row r="6512">
          <cell r="E6512">
            <v>6516</v>
          </cell>
          <cell r="F6512" t="str">
            <v>Logins</v>
          </cell>
          <cell r="G6512" t="str">
            <v>201905</v>
          </cell>
          <cell r="H6512" t="str">
            <v>Jean A. Straus</v>
          </cell>
          <cell r="I6512" t="str">
            <v>Namur</v>
          </cell>
          <cell r="J6512" t="str">
            <v>USA</v>
          </cell>
          <cell r="K6512">
            <v>4</v>
          </cell>
          <cell r="L6512" t="str">
            <v>Private</v>
          </cell>
          <cell r="M6512">
            <v>5</v>
          </cell>
          <cell r="N6512" t="str">
            <v>Individual</v>
          </cell>
          <cell r="O6512" t="str">
            <v/>
          </cell>
          <cell r="P6512" t="str">
            <v/>
          </cell>
          <cell r="Q6512">
            <v>1</v>
          </cell>
          <cell r="R6512" t="str">
            <v>Année Philologique</v>
          </cell>
          <cell r="S6512" t="str">
            <v/>
          </cell>
        </row>
        <row r="6513">
          <cell r="E6513">
            <v>6516</v>
          </cell>
          <cell r="F6513" t="str">
            <v>Logins</v>
          </cell>
          <cell r="G6513" t="str">
            <v>201909</v>
          </cell>
          <cell r="H6513" t="str">
            <v>Jean A. Straus</v>
          </cell>
          <cell r="I6513" t="str">
            <v>Namur</v>
          </cell>
          <cell r="J6513" t="str">
            <v>USA</v>
          </cell>
          <cell r="K6513">
            <v>4</v>
          </cell>
          <cell r="L6513" t="str">
            <v>Private</v>
          </cell>
          <cell r="M6513">
            <v>5</v>
          </cell>
          <cell r="N6513" t="str">
            <v>Individual</v>
          </cell>
          <cell r="O6513" t="str">
            <v/>
          </cell>
          <cell r="P6513" t="str">
            <v/>
          </cell>
          <cell r="Q6513">
            <v>1</v>
          </cell>
          <cell r="R6513" t="str">
            <v>Année Philologique</v>
          </cell>
          <cell r="S6513" t="str">
            <v/>
          </cell>
        </row>
        <row r="6514">
          <cell r="E6514">
            <v>6517</v>
          </cell>
          <cell r="F6514" t="str">
            <v>Logins</v>
          </cell>
          <cell r="G6514" t="str">
            <v>201901</v>
          </cell>
          <cell r="H6514" t="str">
            <v>Università degli studi di Napoli "L'Orientale"</v>
          </cell>
          <cell r="I6514" t="str">
            <v>Napoli</v>
          </cell>
          <cell r="J6514" t="str">
            <v>Italy</v>
          </cell>
          <cell r="K6514">
            <v>2</v>
          </cell>
          <cell r="L6514" t="str">
            <v>Institute</v>
          </cell>
          <cell r="M6514">
            <v>2</v>
          </cell>
          <cell r="N6514" t="str">
            <v>Campus Wide</v>
          </cell>
          <cell r="O6514" t="str">
            <v/>
          </cell>
          <cell r="P6514" t="str">
            <v/>
          </cell>
          <cell r="Q6514">
            <v>40</v>
          </cell>
          <cell r="R6514" t="str">
            <v>Année Philologique</v>
          </cell>
          <cell r="S6514" t="str">
            <v/>
          </cell>
        </row>
        <row r="6515">
          <cell r="E6515">
            <v>6517</v>
          </cell>
          <cell r="F6515" t="str">
            <v>Logins</v>
          </cell>
          <cell r="G6515" t="str">
            <v>201902</v>
          </cell>
          <cell r="H6515" t="str">
            <v>Università degli studi di Napoli "L'Orientale"</v>
          </cell>
          <cell r="I6515" t="str">
            <v>Napoli</v>
          </cell>
          <cell r="J6515" t="str">
            <v>Italy</v>
          </cell>
          <cell r="K6515">
            <v>2</v>
          </cell>
          <cell r="L6515" t="str">
            <v>Institute</v>
          </cell>
          <cell r="M6515">
            <v>2</v>
          </cell>
          <cell r="N6515" t="str">
            <v>Campus Wide</v>
          </cell>
          <cell r="O6515" t="str">
            <v/>
          </cell>
          <cell r="P6515" t="str">
            <v/>
          </cell>
          <cell r="Q6515">
            <v>40</v>
          </cell>
          <cell r="R6515" t="str">
            <v>Année Philologique</v>
          </cell>
          <cell r="S6515" t="str">
            <v/>
          </cell>
        </row>
        <row r="6516">
          <cell r="E6516">
            <v>6517</v>
          </cell>
          <cell r="F6516" t="str">
            <v>Logins</v>
          </cell>
          <cell r="G6516" t="str">
            <v>201903</v>
          </cell>
          <cell r="H6516" t="str">
            <v>Università degli studi di Napoli "L'Orientale"</v>
          </cell>
          <cell r="I6516" t="str">
            <v>Napoli</v>
          </cell>
          <cell r="J6516" t="str">
            <v>Italy</v>
          </cell>
          <cell r="K6516">
            <v>2</v>
          </cell>
          <cell r="L6516" t="str">
            <v>Institute</v>
          </cell>
          <cell r="M6516">
            <v>2</v>
          </cell>
          <cell r="N6516" t="str">
            <v>Campus Wide</v>
          </cell>
          <cell r="O6516" t="str">
            <v/>
          </cell>
          <cell r="P6516" t="str">
            <v/>
          </cell>
          <cell r="Q6516">
            <v>40</v>
          </cell>
          <cell r="R6516" t="str">
            <v>Année Philologique</v>
          </cell>
          <cell r="S6516" t="str">
            <v/>
          </cell>
        </row>
        <row r="6517">
          <cell r="E6517">
            <v>6517</v>
          </cell>
          <cell r="F6517" t="str">
            <v>Logins</v>
          </cell>
          <cell r="G6517" t="str">
            <v>201904</v>
          </cell>
          <cell r="H6517" t="str">
            <v>Università degli studi di Napoli "L'Orientale"</v>
          </cell>
          <cell r="I6517" t="str">
            <v>Napoli</v>
          </cell>
          <cell r="J6517" t="str">
            <v>Italy</v>
          </cell>
          <cell r="K6517">
            <v>2</v>
          </cell>
          <cell r="L6517" t="str">
            <v>Institute</v>
          </cell>
          <cell r="M6517">
            <v>2</v>
          </cell>
          <cell r="N6517" t="str">
            <v>Campus Wide</v>
          </cell>
          <cell r="O6517" t="str">
            <v/>
          </cell>
          <cell r="P6517" t="str">
            <v/>
          </cell>
          <cell r="Q6517">
            <v>40</v>
          </cell>
          <cell r="R6517" t="str">
            <v>Année Philologique</v>
          </cell>
          <cell r="S6517" t="str">
            <v/>
          </cell>
        </row>
        <row r="6518">
          <cell r="E6518">
            <v>6517</v>
          </cell>
          <cell r="F6518" t="str">
            <v>Logins</v>
          </cell>
          <cell r="G6518" t="str">
            <v>201905</v>
          </cell>
          <cell r="H6518" t="str">
            <v>Università degli studi di Napoli "L'Orientale"</v>
          </cell>
          <cell r="I6518" t="str">
            <v>Napoli</v>
          </cell>
          <cell r="J6518" t="str">
            <v>Italy</v>
          </cell>
          <cell r="K6518">
            <v>2</v>
          </cell>
          <cell r="L6518" t="str">
            <v>Institute</v>
          </cell>
          <cell r="M6518">
            <v>2</v>
          </cell>
          <cell r="N6518" t="str">
            <v>Campus Wide</v>
          </cell>
          <cell r="O6518" t="str">
            <v/>
          </cell>
          <cell r="P6518" t="str">
            <v/>
          </cell>
          <cell r="Q6518">
            <v>40</v>
          </cell>
          <cell r="R6518" t="str">
            <v>Année Philologique</v>
          </cell>
          <cell r="S6518" t="str">
            <v/>
          </cell>
        </row>
        <row r="6519">
          <cell r="E6519">
            <v>6517</v>
          </cell>
          <cell r="F6519" t="str">
            <v>Logins</v>
          </cell>
          <cell r="G6519" t="str">
            <v>201907</v>
          </cell>
          <cell r="H6519" t="str">
            <v>Università degli studi di Napoli "L'Orientale"</v>
          </cell>
          <cell r="I6519" t="str">
            <v>Napoli</v>
          </cell>
          <cell r="J6519" t="str">
            <v>Italy</v>
          </cell>
          <cell r="K6519">
            <v>2</v>
          </cell>
          <cell r="L6519" t="str">
            <v>Institute</v>
          </cell>
          <cell r="M6519">
            <v>2</v>
          </cell>
          <cell r="N6519" t="str">
            <v>Campus Wide</v>
          </cell>
          <cell r="O6519" t="str">
            <v/>
          </cell>
          <cell r="P6519" t="str">
            <v/>
          </cell>
          <cell r="Q6519">
            <v>40</v>
          </cell>
          <cell r="R6519" t="str">
            <v>Année Philologique</v>
          </cell>
          <cell r="S6519" t="str">
            <v/>
          </cell>
        </row>
        <row r="6520">
          <cell r="E6520">
            <v>6517</v>
          </cell>
          <cell r="F6520" t="str">
            <v>Logins</v>
          </cell>
          <cell r="G6520" t="str">
            <v>201909</v>
          </cell>
          <cell r="H6520" t="str">
            <v>Università degli studi di Napoli "L'Orientale"</v>
          </cell>
          <cell r="I6520" t="str">
            <v>Napoli</v>
          </cell>
          <cell r="J6520" t="str">
            <v>Italy</v>
          </cell>
          <cell r="K6520">
            <v>2</v>
          </cell>
          <cell r="L6520" t="str">
            <v>Institute</v>
          </cell>
          <cell r="M6520">
            <v>2</v>
          </cell>
          <cell r="N6520" t="str">
            <v>Campus Wide</v>
          </cell>
          <cell r="O6520" t="str">
            <v/>
          </cell>
          <cell r="P6520" t="str">
            <v/>
          </cell>
          <cell r="Q6520">
            <v>40</v>
          </cell>
          <cell r="R6520" t="str">
            <v>Année Philologique</v>
          </cell>
          <cell r="S6520" t="str">
            <v/>
          </cell>
        </row>
        <row r="6521">
          <cell r="E6521">
            <v>6517</v>
          </cell>
          <cell r="F6521" t="str">
            <v>Logins</v>
          </cell>
          <cell r="G6521" t="str">
            <v>201911</v>
          </cell>
          <cell r="H6521" t="str">
            <v>Università degli studi di Napoli "L'Orientale"</v>
          </cell>
          <cell r="I6521" t="str">
            <v>Napoli</v>
          </cell>
          <cell r="J6521" t="str">
            <v>Italy</v>
          </cell>
          <cell r="K6521">
            <v>2</v>
          </cell>
          <cell r="L6521" t="str">
            <v>Institute</v>
          </cell>
          <cell r="M6521">
            <v>2</v>
          </cell>
          <cell r="N6521" t="str">
            <v>Campus Wide</v>
          </cell>
          <cell r="O6521" t="str">
            <v/>
          </cell>
          <cell r="P6521" t="str">
            <v/>
          </cell>
          <cell r="Q6521">
            <v>40</v>
          </cell>
          <cell r="R6521" t="str">
            <v>Année Philologique</v>
          </cell>
          <cell r="S6521" t="str">
            <v/>
          </cell>
        </row>
        <row r="6522">
          <cell r="E6522">
            <v>6517</v>
          </cell>
          <cell r="F6522" t="str">
            <v>Logins</v>
          </cell>
          <cell r="G6522" t="str">
            <v>201912</v>
          </cell>
          <cell r="H6522" t="str">
            <v>Università degli studi di Napoli "L'Orientale"</v>
          </cell>
          <cell r="I6522" t="str">
            <v>Napoli</v>
          </cell>
          <cell r="J6522" t="str">
            <v>Italy</v>
          </cell>
          <cell r="K6522">
            <v>2</v>
          </cell>
          <cell r="L6522" t="str">
            <v>Institute</v>
          </cell>
          <cell r="M6522">
            <v>2</v>
          </cell>
          <cell r="N6522" t="str">
            <v>Campus Wide</v>
          </cell>
          <cell r="O6522" t="str">
            <v/>
          </cell>
          <cell r="P6522" t="str">
            <v/>
          </cell>
          <cell r="Q6522">
            <v>40</v>
          </cell>
          <cell r="R6522" t="str">
            <v>Année Philologique</v>
          </cell>
          <cell r="S6522" t="str">
            <v/>
          </cell>
        </row>
        <row r="6523">
          <cell r="E6523">
            <v>6518</v>
          </cell>
          <cell r="F6523" t="str">
            <v>Logins</v>
          </cell>
          <cell r="G6523" t="str">
            <v>201902</v>
          </cell>
          <cell r="H6523" t="str">
            <v>Fiona McHardy</v>
          </cell>
          <cell r="I6523" t="str">
            <v>Hampton</v>
          </cell>
          <cell r="J6523" t="str">
            <v>UK</v>
          </cell>
          <cell r="K6523">
            <v>4</v>
          </cell>
          <cell r="L6523" t="str">
            <v>Private</v>
          </cell>
          <cell r="M6523">
            <v>5</v>
          </cell>
          <cell r="N6523" t="str">
            <v>Individual</v>
          </cell>
          <cell r="O6523" t="str">
            <v/>
          </cell>
          <cell r="P6523" t="str">
            <v/>
          </cell>
          <cell r="Q6523">
            <v>1</v>
          </cell>
          <cell r="R6523" t="str">
            <v>Année Philologique</v>
          </cell>
          <cell r="S6523" t="str">
            <v/>
          </cell>
        </row>
        <row r="6524">
          <cell r="E6524">
            <v>6518</v>
          </cell>
          <cell r="F6524" t="str">
            <v>Logins</v>
          </cell>
          <cell r="G6524" t="str">
            <v>201903</v>
          </cell>
          <cell r="H6524" t="str">
            <v>Fiona McHardy</v>
          </cell>
          <cell r="I6524" t="str">
            <v>Hampton</v>
          </cell>
          <cell r="J6524" t="str">
            <v>UK</v>
          </cell>
          <cell r="K6524">
            <v>4</v>
          </cell>
          <cell r="L6524" t="str">
            <v>Private</v>
          </cell>
          <cell r="M6524">
            <v>5</v>
          </cell>
          <cell r="N6524" t="str">
            <v>Individual</v>
          </cell>
          <cell r="O6524" t="str">
            <v/>
          </cell>
          <cell r="P6524" t="str">
            <v/>
          </cell>
          <cell r="Q6524">
            <v>1</v>
          </cell>
          <cell r="R6524" t="str">
            <v>Année Philologique</v>
          </cell>
          <cell r="S6524" t="str">
            <v/>
          </cell>
        </row>
        <row r="6525">
          <cell r="E6525">
            <v>6518</v>
          </cell>
          <cell r="F6525" t="str">
            <v>Logins</v>
          </cell>
          <cell r="G6525" t="str">
            <v>201904</v>
          </cell>
          <cell r="H6525" t="str">
            <v>Fiona McHardy</v>
          </cell>
          <cell r="I6525" t="str">
            <v>Hampton</v>
          </cell>
          <cell r="J6525" t="str">
            <v>UK</v>
          </cell>
          <cell r="K6525">
            <v>4</v>
          </cell>
          <cell r="L6525" t="str">
            <v>Private</v>
          </cell>
          <cell r="M6525">
            <v>5</v>
          </cell>
          <cell r="N6525" t="str">
            <v>Individual</v>
          </cell>
          <cell r="O6525" t="str">
            <v/>
          </cell>
          <cell r="P6525" t="str">
            <v/>
          </cell>
          <cell r="Q6525">
            <v>1</v>
          </cell>
          <cell r="R6525" t="str">
            <v>Année Philologique</v>
          </cell>
          <cell r="S6525" t="str">
            <v/>
          </cell>
        </row>
        <row r="6526">
          <cell r="E6526">
            <v>6518</v>
          </cell>
          <cell r="F6526" t="str">
            <v>Logins</v>
          </cell>
          <cell r="G6526" t="str">
            <v>201905</v>
          </cell>
          <cell r="H6526" t="str">
            <v>Fiona McHardy</v>
          </cell>
          <cell r="I6526" t="str">
            <v>Hampton</v>
          </cell>
          <cell r="J6526" t="str">
            <v>UK</v>
          </cell>
          <cell r="K6526">
            <v>4</v>
          </cell>
          <cell r="L6526" t="str">
            <v>Private</v>
          </cell>
          <cell r="M6526">
            <v>5</v>
          </cell>
          <cell r="N6526" t="str">
            <v>Individual</v>
          </cell>
          <cell r="O6526" t="str">
            <v/>
          </cell>
          <cell r="P6526" t="str">
            <v/>
          </cell>
          <cell r="Q6526">
            <v>1</v>
          </cell>
          <cell r="R6526" t="str">
            <v>Année Philologique</v>
          </cell>
          <cell r="S6526" t="str">
            <v/>
          </cell>
        </row>
        <row r="6527">
          <cell r="E6527">
            <v>6518</v>
          </cell>
          <cell r="F6527" t="str">
            <v>Logins</v>
          </cell>
          <cell r="G6527" t="str">
            <v>201906</v>
          </cell>
          <cell r="H6527" t="str">
            <v>Fiona McHardy</v>
          </cell>
          <cell r="I6527" t="str">
            <v>Hampton</v>
          </cell>
          <cell r="J6527" t="str">
            <v>UK</v>
          </cell>
          <cell r="K6527">
            <v>4</v>
          </cell>
          <cell r="L6527" t="str">
            <v>Private</v>
          </cell>
          <cell r="M6527">
            <v>5</v>
          </cell>
          <cell r="N6527" t="str">
            <v>Individual</v>
          </cell>
          <cell r="O6527" t="str">
            <v/>
          </cell>
          <cell r="P6527" t="str">
            <v/>
          </cell>
          <cell r="Q6527">
            <v>1</v>
          </cell>
          <cell r="R6527" t="str">
            <v>Année Philologique</v>
          </cell>
          <cell r="S6527" t="str">
            <v/>
          </cell>
        </row>
        <row r="6528">
          <cell r="E6528">
            <v>6518</v>
          </cell>
          <cell r="F6528" t="str">
            <v>Logins</v>
          </cell>
          <cell r="G6528" t="str">
            <v>201907</v>
          </cell>
          <cell r="H6528" t="str">
            <v>Fiona McHardy</v>
          </cell>
          <cell r="I6528" t="str">
            <v>Hampton</v>
          </cell>
          <cell r="J6528" t="str">
            <v>UK</v>
          </cell>
          <cell r="K6528">
            <v>4</v>
          </cell>
          <cell r="L6528" t="str">
            <v>Private</v>
          </cell>
          <cell r="M6528">
            <v>5</v>
          </cell>
          <cell r="N6528" t="str">
            <v>Individual</v>
          </cell>
          <cell r="O6528" t="str">
            <v/>
          </cell>
          <cell r="P6528" t="str">
            <v/>
          </cell>
          <cell r="Q6528">
            <v>1</v>
          </cell>
          <cell r="R6528" t="str">
            <v>Année Philologique</v>
          </cell>
          <cell r="S6528" t="str">
            <v/>
          </cell>
        </row>
        <row r="6529">
          <cell r="E6529">
            <v>6518</v>
          </cell>
          <cell r="F6529" t="str">
            <v>Logins</v>
          </cell>
          <cell r="G6529" t="str">
            <v>201908</v>
          </cell>
          <cell r="H6529" t="str">
            <v>Fiona McHardy</v>
          </cell>
          <cell r="I6529" t="str">
            <v>Hampton</v>
          </cell>
          <cell r="J6529" t="str">
            <v>UK</v>
          </cell>
          <cell r="K6529">
            <v>4</v>
          </cell>
          <cell r="L6529" t="str">
            <v>Private</v>
          </cell>
          <cell r="M6529">
            <v>5</v>
          </cell>
          <cell r="N6529" t="str">
            <v>Individual</v>
          </cell>
          <cell r="O6529" t="str">
            <v/>
          </cell>
          <cell r="P6529" t="str">
            <v/>
          </cell>
          <cell r="Q6529">
            <v>1</v>
          </cell>
          <cell r="R6529" t="str">
            <v>Année Philologique</v>
          </cell>
          <cell r="S6529" t="str">
            <v/>
          </cell>
        </row>
        <row r="6530">
          <cell r="E6530">
            <v>6518</v>
          </cell>
          <cell r="F6530" t="str">
            <v>Logins</v>
          </cell>
          <cell r="G6530" t="str">
            <v>201910</v>
          </cell>
          <cell r="H6530" t="str">
            <v>Fiona McHardy</v>
          </cell>
          <cell r="I6530" t="str">
            <v>Hampton</v>
          </cell>
          <cell r="J6530" t="str">
            <v>UK</v>
          </cell>
          <cell r="K6530">
            <v>4</v>
          </cell>
          <cell r="L6530" t="str">
            <v>Private</v>
          </cell>
          <cell r="M6530">
            <v>5</v>
          </cell>
          <cell r="N6530" t="str">
            <v>Individual</v>
          </cell>
          <cell r="O6530" t="str">
            <v/>
          </cell>
          <cell r="P6530" t="str">
            <v/>
          </cell>
          <cell r="Q6530">
            <v>1</v>
          </cell>
          <cell r="R6530" t="str">
            <v>Année Philologique</v>
          </cell>
          <cell r="S6530" t="str">
            <v/>
          </cell>
        </row>
        <row r="6531">
          <cell r="E6531">
            <v>6518</v>
          </cell>
          <cell r="F6531" t="str">
            <v>Logins</v>
          </cell>
          <cell r="G6531" t="str">
            <v>201911</v>
          </cell>
          <cell r="H6531" t="str">
            <v>Fiona McHardy</v>
          </cell>
          <cell r="I6531" t="str">
            <v>Hampton</v>
          </cell>
          <cell r="J6531" t="str">
            <v>UK</v>
          </cell>
          <cell r="K6531">
            <v>4</v>
          </cell>
          <cell r="L6531" t="str">
            <v>Private</v>
          </cell>
          <cell r="M6531">
            <v>5</v>
          </cell>
          <cell r="N6531" t="str">
            <v>Individual</v>
          </cell>
          <cell r="O6531" t="str">
            <v/>
          </cell>
          <cell r="P6531" t="str">
            <v/>
          </cell>
          <cell r="Q6531">
            <v>1</v>
          </cell>
          <cell r="R6531" t="str">
            <v>Année Philologique</v>
          </cell>
          <cell r="S6531" t="str">
            <v/>
          </cell>
        </row>
        <row r="6532">
          <cell r="E6532">
            <v>6518</v>
          </cell>
          <cell r="F6532" t="str">
            <v>Logins</v>
          </cell>
          <cell r="G6532" t="str">
            <v>201912</v>
          </cell>
          <cell r="H6532" t="str">
            <v>Fiona McHardy</v>
          </cell>
          <cell r="I6532" t="str">
            <v>Hampton</v>
          </cell>
          <cell r="J6532" t="str">
            <v>UK</v>
          </cell>
          <cell r="K6532">
            <v>4</v>
          </cell>
          <cell r="L6532" t="str">
            <v>Private</v>
          </cell>
          <cell r="M6532">
            <v>5</v>
          </cell>
          <cell r="N6532" t="str">
            <v>Individual</v>
          </cell>
          <cell r="O6532" t="str">
            <v/>
          </cell>
          <cell r="P6532" t="str">
            <v/>
          </cell>
          <cell r="Q6532">
            <v>1</v>
          </cell>
          <cell r="R6532" t="str">
            <v>Année Philologique</v>
          </cell>
          <cell r="S6532" t="str">
            <v/>
          </cell>
        </row>
        <row r="6533">
          <cell r="E6533">
            <v>6519</v>
          </cell>
          <cell r="F6533" t="str">
            <v>Logins</v>
          </cell>
          <cell r="G6533" t="str">
            <v>201902</v>
          </cell>
          <cell r="H6533" t="str">
            <v>Davide Debernardi</v>
          </cell>
          <cell r="I6533" t="str">
            <v>Genova</v>
          </cell>
          <cell r="J6533" t="str">
            <v>Italy</v>
          </cell>
          <cell r="K6533">
            <v>4</v>
          </cell>
          <cell r="L6533" t="str">
            <v>Private</v>
          </cell>
          <cell r="M6533">
            <v>5</v>
          </cell>
          <cell r="N6533" t="str">
            <v>Individual</v>
          </cell>
          <cell r="O6533" t="str">
            <v/>
          </cell>
          <cell r="P6533" t="str">
            <v/>
          </cell>
          <cell r="Q6533">
            <v>1</v>
          </cell>
          <cell r="R6533" t="str">
            <v>Année Philologique</v>
          </cell>
          <cell r="S6533" t="str">
            <v/>
          </cell>
        </row>
        <row r="6534">
          <cell r="E6534">
            <v>6519</v>
          </cell>
          <cell r="F6534" t="str">
            <v>Logins</v>
          </cell>
          <cell r="G6534" t="str">
            <v>201906</v>
          </cell>
          <cell r="H6534" t="str">
            <v>Davide Debernardi</v>
          </cell>
          <cell r="I6534" t="str">
            <v>Genova</v>
          </cell>
          <cell r="J6534" t="str">
            <v>Italy</v>
          </cell>
          <cell r="K6534">
            <v>4</v>
          </cell>
          <cell r="L6534" t="str">
            <v>Private</v>
          </cell>
          <cell r="M6534">
            <v>5</v>
          </cell>
          <cell r="N6534" t="str">
            <v>Individual</v>
          </cell>
          <cell r="O6534" t="str">
            <v/>
          </cell>
          <cell r="P6534" t="str">
            <v/>
          </cell>
          <cell r="Q6534">
            <v>1</v>
          </cell>
          <cell r="R6534" t="str">
            <v>Année Philologique</v>
          </cell>
          <cell r="S6534" t="str">
            <v/>
          </cell>
        </row>
        <row r="6535">
          <cell r="E6535">
            <v>6519</v>
          </cell>
          <cell r="F6535" t="str">
            <v>Logins</v>
          </cell>
          <cell r="G6535" t="str">
            <v>201911</v>
          </cell>
          <cell r="H6535" t="str">
            <v>Davide Debernardi</v>
          </cell>
          <cell r="I6535" t="str">
            <v>Genova</v>
          </cell>
          <cell r="J6535" t="str">
            <v>Italy</v>
          </cell>
          <cell r="K6535">
            <v>4</v>
          </cell>
          <cell r="L6535" t="str">
            <v>Private</v>
          </cell>
          <cell r="M6535">
            <v>5</v>
          </cell>
          <cell r="N6535" t="str">
            <v>Individual</v>
          </cell>
          <cell r="O6535" t="str">
            <v/>
          </cell>
          <cell r="P6535" t="str">
            <v/>
          </cell>
          <cell r="Q6535">
            <v>1</v>
          </cell>
          <cell r="R6535" t="str">
            <v>Année Philologique</v>
          </cell>
          <cell r="S6535" t="str">
            <v/>
          </cell>
        </row>
        <row r="6536">
          <cell r="E6536">
            <v>6519</v>
          </cell>
          <cell r="F6536" t="str">
            <v>Logins</v>
          </cell>
          <cell r="G6536" t="str">
            <v>201912</v>
          </cell>
          <cell r="H6536" t="str">
            <v>Davide Debernardi</v>
          </cell>
          <cell r="I6536" t="str">
            <v>Genova</v>
          </cell>
          <cell r="J6536" t="str">
            <v>Italy</v>
          </cell>
          <cell r="K6536">
            <v>4</v>
          </cell>
          <cell r="L6536" t="str">
            <v>Private</v>
          </cell>
          <cell r="M6536">
            <v>5</v>
          </cell>
          <cell r="N6536" t="str">
            <v>Individual</v>
          </cell>
          <cell r="O6536" t="str">
            <v/>
          </cell>
          <cell r="P6536" t="str">
            <v/>
          </cell>
          <cell r="Q6536">
            <v>1</v>
          </cell>
          <cell r="R6536" t="str">
            <v>Année Philologique</v>
          </cell>
          <cell r="S6536" t="str">
            <v/>
          </cell>
        </row>
        <row r="6537">
          <cell r="E6537">
            <v>6521</v>
          </cell>
          <cell r="F6537" t="str">
            <v>Logins</v>
          </cell>
          <cell r="G6537" t="str">
            <v>201901</v>
          </cell>
          <cell r="H6537" t="str">
            <v>David Woods</v>
          </cell>
          <cell r="I6537" t="str">
            <v>Cork</v>
          </cell>
          <cell r="J6537" t="str">
            <v>Ireland</v>
          </cell>
          <cell r="K6537">
            <v>4</v>
          </cell>
          <cell r="L6537" t="str">
            <v>Private</v>
          </cell>
          <cell r="M6537">
            <v>5</v>
          </cell>
          <cell r="N6537" t="str">
            <v>Individual</v>
          </cell>
          <cell r="O6537" t="str">
            <v/>
          </cell>
          <cell r="P6537" t="str">
            <v/>
          </cell>
          <cell r="Q6537">
            <v>1</v>
          </cell>
          <cell r="R6537" t="str">
            <v>Année Philologique</v>
          </cell>
          <cell r="S6537" t="str">
            <v/>
          </cell>
        </row>
        <row r="6538">
          <cell r="E6538">
            <v>6521</v>
          </cell>
          <cell r="F6538" t="str">
            <v>Logins</v>
          </cell>
          <cell r="G6538" t="str">
            <v>201902</v>
          </cell>
          <cell r="H6538" t="str">
            <v>David Woods</v>
          </cell>
          <cell r="I6538" t="str">
            <v>Cork</v>
          </cell>
          <cell r="J6538" t="str">
            <v>Ireland</v>
          </cell>
          <cell r="K6538">
            <v>4</v>
          </cell>
          <cell r="L6538" t="str">
            <v>Private</v>
          </cell>
          <cell r="M6538">
            <v>5</v>
          </cell>
          <cell r="N6538" t="str">
            <v>Individual</v>
          </cell>
          <cell r="O6538" t="str">
            <v/>
          </cell>
          <cell r="P6538" t="str">
            <v/>
          </cell>
          <cell r="Q6538">
            <v>1</v>
          </cell>
          <cell r="R6538" t="str">
            <v>Année Philologique</v>
          </cell>
          <cell r="S6538" t="str">
            <v/>
          </cell>
        </row>
        <row r="6539">
          <cell r="E6539">
            <v>6521</v>
          </cell>
          <cell r="F6539" t="str">
            <v>Logins</v>
          </cell>
          <cell r="G6539" t="str">
            <v>201903</v>
          </cell>
          <cell r="H6539" t="str">
            <v>David Woods</v>
          </cell>
          <cell r="I6539" t="str">
            <v>Cork</v>
          </cell>
          <cell r="J6539" t="str">
            <v>Ireland</v>
          </cell>
          <cell r="K6539">
            <v>4</v>
          </cell>
          <cell r="L6539" t="str">
            <v>Private</v>
          </cell>
          <cell r="M6539">
            <v>5</v>
          </cell>
          <cell r="N6539" t="str">
            <v>Individual</v>
          </cell>
          <cell r="O6539" t="str">
            <v/>
          </cell>
          <cell r="P6539" t="str">
            <v/>
          </cell>
          <cell r="Q6539">
            <v>1</v>
          </cell>
          <cell r="R6539" t="str">
            <v>Année Philologique</v>
          </cell>
          <cell r="S6539" t="str">
            <v/>
          </cell>
        </row>
        <row r="6540">
          <cell r="E6540">
            <v>6521</v>
          </cell>
          <cell r="F6540" t="str">
            <v>Logins</v>
          </cell>
          <cell r="G6540" t="str">
            <v>201904</v>
          </cell>
          <cell r="H6540" t="str">
            <v>David Woods</v>
          </cell>
          <cell r="I6540" t="str">
            <v>Cork</v>
          </cell>
          <cell r="J6540" t="str">
            <v>Ireland</v>
          </cell>
          <cell r="K6540">
            <v>4</v>
          </cell>
          <cell r="L6540" t="str">
            <v>Private</v>
          </cell>
          <cell r="M6540">
            <v>5</v>
          </cell>
          <cell r="N6540" t="str">
            <v>Individual</v>
          </cell>
          <cell r="O6540" t="str">
            <v/>
          </cell>
          <cell r="P6540" t="str">
            <v/>
          </cell>
          <cell r="Q6540">
            <v>1</v>
          </cell>
          <cell r="R6540" t="str">
            <v>Année Philologique</v>
          </cell>
          <cell r="S6540" t="str">
            <v/>
          </cell>
        </row>
        <row r="6541">
          <cell r="E6541">
            <v>6521</v>
          </cell>
          <cell r="F6541" t="str">
            <v>Logins</v>
          </cell>
          <cell r="G6541" t="str">
            <v>201905</v>
          </cell>
          <cell r="H6541" t="str">
            <v>David Woods</v>
          </cell>
          <cell r="I6541" t="str">
            <v>Cork</v>
          </cell>
          <cell r="J6541" t="str">
            <v>Ireland</v>
          </cell>
          <cell r="K6541">
            <v>4</v>
          </cell>
          <cell r="L6541" t="str">
            <v>Private</v>
          </cell>
          <cell r="M6541">
            <v>5</v>
          </cell>
          <cell r="N6541" t="str">
            <v>Individual</v>
          </cell>
          <cell r="O6541" t="str">
            <v/>
          </cell>
          <cell r="P6541" t="str">
            <v/>
          </cell>
          <cell r="Q6541">
            <v>1</v>
          </cell>
          <cell r="R6541" t="str">
            <v>Année Philologique</v>
          </cell>
          <cell r="S6541" t="str">
            <v/>
          </cell>
        </row>
        <row r="6542">
          <cell r="E6542">
            <v>6521</v>
          </cell>
          <cell r="F6542" t="str">
            <v>Logins</v>
          </cell>
          <cell r="G6542" t="str">
            <v>201906</v>
          </cell>
          <cell r="H6542" t="str">
            <v>David Woods</v>
          </cell>
          <cell r="I6542" t="str">
            <v>Cork</v>
          </cell>
          <cell r="J6542" t="str">
            <v>Ireland</v>
          </cell>
          <cell r="K6542">
            <v>4</v>
          </cell>
          <cell r="L6542" t="str">
            <v>Private</v>
          </cell>
          <cell r="M6542">
            <v>5</v>
          </cell>
          <cell r="N6542" t="str">
            <v>Individual</v>
          </cell>
          <cell r="O6542" t="str">
            <v/>
          </cell>
          <cell r="P6542" t="str">
            <v/>
          </cell>
          <cell r="Q6542">
            <v>1</v>
          </cell>
          <cell r="R6542" t="str">
            <v>Année Philologique</v>
          </cell>
          <cell r="S6542" t="str">
            <v/>
          </cell>
        </row>
        <row r="6543">
          <cell r="E6543">
            <v>6521</v>
          </cell>
          <cell r="F6543" t="str">
            <v>Logins</v>
          </cell>
          <cell r="G6543" t="str">
            <v>201907</v>
          </cell>
          <cell r="H6543" t="str">
            <v>David Woods</v>
          </cell>
          <cell r="I6543" t="str">
            <v>Cork</v>
          </cell>
          <cell r="J6543" t="str">
            <v>Ireland</v>
          </cell>
          <cell r="K6543">
            <v>4</v>
          </cell>
          <cell r="L6543" t="str">
            <v>Private</v>
          </cell>
          <cell r="M6543">
            <v>5</v>
          </cell>
          <cell r="N6543" t="str">
            <v>Individual</v>
          </cell>
          <cell r="O6543" t="str">
            <v/>
          </cell>
          <cell r="P6543" t="str">
            <v/>
          </cell>
          <cell r="Q6543">
            <v>1</v>
          </cell>
          <cell r="R6543" t="str">
            <v>Année Philologique</v>
          </cell>
          <cell r="S6543" t="str">
            <v/>
          </cell>
        </row>
        <row r="6544">
          <cell r="E6544">
            <v>6521</v>
          </cell>
          <cell r="F6544" t="str">
            <v>Logins</v>
          </cell>
          <cell r="G6544" t="str">
            <v>201908</v>
          </cell>
          <cell r="H6544" t="str">
            <v>David Woods</v>
          </cell>
          <cell r="I6544" t="str">
            <v>Cork</v>
          </cell>
          <cell r="J6544" t="str">
            <v>Ireland</v>
          </cell>
          <cell r="K6544">
            <v>4</v>
          </cell>
          <cell r="L6544" t="str">
            <v>Private</v>
          </cell>
          <cell r="M6544">
            <v>5</v>
          </cell>
          <cell r="N6544" t="str">
            <v>Individual</v>
          </cell>
          <cell r="O6544" t="str">
            <v/>
          </cell>
          <cell r="P6544" t="str">
            <v/>
          </cell>
          <cell r="Q6544">
            <v>1</v>
          </cell>
          <cell r="R6544" t="str">
            <v>Année Philologique</v>
          </cell>
          <cell r="S6544" t="str">
            <v/>
          </cell>
        </row>
        <row r="6545">
          <cell r="E6545">
            <v>6521</v>
          </cell>
          <cell r="F6545" t="str">
            <v>Logins</v>
          </cell>
          <cell r="G6545" t="str">
            <v>201909</v>
          </cell>
          <cell r="H6545" t="str">
            <v>David Woods</v>
          </cell>
          <cell r="I6545" t="str">
            <v>Cork</v>
          </cell>
          <cell r="J6545" t="str">
            <v>Ireland</v>
          </cell>
          <cell r="K6545">
            <v>4</v>
          </cell>
          <cell r="L6545" t="str">
            <v>Private</v>
          </cell>
          <cell r="M6545">
            <v>5</v>
          </cell>
          <cell r="N6545" t="str">
            <v>Individual</v>
          </cell>
          <cell r="O6545" t="str">
            <v/>
          </cell>
          <cell r="P6545" t="str">
            <v/>
          </cell>
          <cell r="Q6545">
            <v>1</v>
          </cell>
          <cell r="R6545" t="str">
            <v>Année Philologique</v>
          </cell>
          <cell r="S6545" t="str">
            <v/>
          </cell>
        </row>
        <row r="6546">
          <cell r="E6546">
            <v>6521</v>
          </cell>
          <cell r="F6546" t="str">
            <v>Logins</v>
          </cell>
          <cell r="G6546" t="str">
            <v>201910</v>
          </cell>
          <cell r="H6546" t="str">
            <v>David Woods</v>
          </cell>
          <cell r="I6546" t="str">
            <v>Cork</v>
          </cell>
          <cell r="J6546" t="str">
            <v>Ireland</v>
          </cell>
          <cell r="K6546">
            <v>4</v>
          </cell>
          <cell r="L6546" t="str">
            <v>Private</v>
          </cell>
          <cell r="M6546">
            <v>5</v>
          </cell>
          <cell r="N6546" t="str">
            <v>Individual</v>
          </cell>
          <cell r="O6546" t="str">
            <v/>
          </cell>
          <cell r="P6546" t="str">
            <v/>
          </cell>
          <cell r="Q6546">
            <v>1</v>
          </cell>
          <cell r="R6546" t="str">
            <v>Année Philologique</v>
          </cell>
          <cell r="S6546" t="str">
            <v/>
          </cell>
        </row>
        <row r="6547">
          <cell r="E6547">
            <v>6521</v>
          </cell>
          <cell r="F6547" t="str">
            <v>Logins</v>
          </cell>
          <cell r="G6547" t="str">
            <v>201911</v>
          </cell>
          <cell r="H6547" t="str">
            <v>David Woods</v>
          </cell>
          <cell r="I6547" t="str">
            <v>Cork</v>
          </cell>
          <cell r="J6547" t="str">
            <v>Ireland</v>
          </cell>
          <cell r="K6547">
            <v>4</v>
          </cell>
          <cell r="L6547" t="str">
            <v>Private</v>
          </cell>
          <cell r="M6547">
            <v>5</v>
          </cell>
          <cell r="N6547" t="str">
            <v>Individual</v>
          </cell>
          <cell r="O6547" t="str">
            <v/>
          </cell>
          <cell r="P6547" t="str">
            <v/>
          </cell>
          <cell r="Q6547">
            <v>1</v>
          </cell>
          <cell r="R6547" t="str">
            <v>Année Philologique</v>
          </cell>
          <cell r="S6547" t="str">
            <v/>
          </cell>
        </row>
        <row r="6548">
          <cell r="E6548">
            <v>6521</v>
          </cell>
          <cell r="F6548" t="str">
            <v>Logins</v>
          </cell>
          <cell r="G6548" t="str">
            <v>201912</v>
          </cell>
          <cell r="H6548" t="str">
            <v>David Woods</v>
          </cell>
          <cell r="I6548" t="str">
            <v>Cork</v>
          </cell>
          <cell r="J6548" t="str">
            <v>Ireland</v>
          </cell>
          <cell r="K6548">
            <v>4</v>
          </cell>
          <cell r="L6548" t="str">
            <v>Private</v>
          </cell>
          <cell r="M6548">
            <v>5</v>
          </cell>
          <cell r="N6548" t="str">
            <v>Individual</v>
          </cell>
          <cell r="O6548" t="str">
            <v/>
          </cell>
          <cell r="P6548" t="str">
            <v/>
          </cell>
          <cell r="Q6548">
            <v>1</v>
          </cell>
          <cell r="R6548" t="str">
            <v>Année Philologique</v>
          </cell>
          <cell r="S6548" t="str">
            <v/>
          </cell>
        </row>
        <row r="6549">
          <cell r="E6549">
            <v>6522</v>
          </cell>
          <cell r="F6549" t="str">
            <v>Logins</v>
          </cell>
          <cell r="G6549" t="str">
            <v>201905</v>
          </cell>
          <cell r="H6549" t="str">
            <v>Michel Casevitz</v>
          </cell>
          <cell r="I6549" t="str">
            <v>Paris</v>
          </cell>
          <cell r="J6549" t="str">
            <v>France</v>
          </cell>
          <cell r="K6549">
            <v>4</v>
          </cell>
          <cell r="L6549" t="str">
            <v>Private</v>
          </cell>
          <cell r="M6549">
            <v>5</v>
          </cell>
          <cell r="N6549" t="str">
            <v>Individual</v>
          </cell>
          <cell r="O6549" t="str">
            <v/>
          </cell>
          <cell r="P6549" t="str">
            <v/>
          </cell>
          <cell r="Q6549">
            <v>1</v>
          </cell>
          <cell r="R6549" t="str">
            <v>Année Philologique</v>
          </cell>
          <cell r="S6549" t="str">
            <v/>
          </cell>
        </row>
        <row r="6550">
          <cell r="E6550">
            <v>6522</v>
          </cell>
          <cell r="F6550" t="str">
            <v>Logins</v>
          </cell>
          <cell r="G6550" t="str">
            <v>201906</v>
          </cell>
          <cell r="H6550" t="str">
            <v>Michel Casevitz</v>
          </cell>
          <cell r="I6550" t="str">
            <v>Paris</v>
          </cell>
          <cell r="J6550" t="str">
            <v>France</v>
          </cell>
          <cell r="K6550">
            <v>4</v>
          </cell>
          <cell r="L6550" t="str">
            <v>Private</v>
          </cell>
          <cell r="M6550">
            <v>5</v>
          </cell>
          <cell r="N6550" t="str">
            <v>Individual</v>
          </cell>
          <cell r="O6550" t="str">
            <v/>
          </cell>
          <cell r="P6550" t="str">
            <v/>
          </cell>
          <cell r="Q6550">
            <v>1</v>
          </cell>
          <cell r="R6550" t="str">
            <v>Année Philologique</v>
          </cell>
          <cell r="S6550" t="str">
            <v/>
          </cell>
        </row>
        <row r="6551">
          <cell r="E6551">
            <v>6522</v>
          </cell>
          <cell r="F6551" t="str">
            <v>Logins</v>
          </cell>
          <cell r="G6551" t="str">
            <v>201908</v>
          </cell>
          <cell r="H6551" t="str">
            <v>Michel Casevitz</v>
          </cell>
          <cell r="I6551" t="str">
            <v>Paris</v>
          </cell>
          <cell r="J6551" t="str">
            <v>France</v>
          </cell>
          <cell r="K6551">
            <v>4</v>
          </cell>
          <cell r="L6551" t="str">
            <v>Private</v>
          </cell>
          <cell r="M6551">
            <v>5</v>
          </cell>
          <cell r="N6551" t="str">
            <v>Individual</v>
          </cell>
          <cell r="O6551" t="str">
            <v/>
          </cell>
          <cell r="P6551" t="str">
            <v/>
          </cell>
          <cell r="Q6551">
            <v>1</v>
          </cell>
          <cell r="R6551" t="str">
            <v>Année Philologique</v>
          </cell>
          <cell r="S6551" t="str">
            <v/>
          </cell>
        </row>
        <row r="6552">
          <cell r="E6552">
            <v>6522</v>
          </cell>
          <cell r="F6552" t="str">
            <v>Logins</v>
          </cell>
          <cell r="G6552" t="str">
            <v>201909</v>
          </cell>
          <cell r="H6552" t="str">
            <v>Michel Casevitz</v>
          </cell>
          <cell r="I6552" t="str">
            <v>Paris</v>
          </cell>
          <cell r="J6552" t="str">
            <v>France</v>
          </cell>
          <cell r="K6552">
            <v>4</v>
          </cell>
          <cell r="L6552" t="str">
            <v>Private</v>
          </cell>
          <cell r="M6552">
            <v>5</v>
          </cell>
          <cell r="N6552" t="str">
            <v>Individual</v>
          </cell>
          <cell r="O6552" t="str">
            <v/>
          </cell>
          <cell r="P6552" t="str">
            <v/>
          </cell>
          <cell r="Q6552">
            <v>1</v>
          </cell>
          <cell r="R6552" t="str">
            <v>Année Philologique</v>
          </cell>
          <cell r="S6552" t="str">
            <v/>
          </cell>
        </row>
        <row r="6553">
          <cell r="E6553">
            <v>6522</v>
          </cell>
          <cell r="F6553" t="str">
            <v>Logins</v>
          </cell>
          <cell r="G6553" t="str">
            <v>201911</v>
          </cell>
          <cell r="H6553" t="str">
            <v>Michel Casevitz</v>
          </cell>
          <cell r="I6553" t="str">
            <v>Paris</v>
          </cell>
          <cell r="J6553" t="str">
            <v>France</v>
          </cell>
          <cell r="K6553">
            <v>4</v>
          </cell>
          <cell r="L6553" t="str">
            <v>Private</v>
          </cell>
          <cell r="M6553">
            <v>5</v>
          </cell>
          <cell r="N6553" t="str">
            <v>Individual</v>
          </cell>
          <cell r="O6553" t="str">
            <v/>
          </cell>
          <cell r="P6553" t="str">
            <v/>
          </cell>
          <cell r="Q6553">
            <v>1</v>
          </cell>
          <cell r="R6553" t="str">
            <v>Année Philologique</v>
          </cell>
          <cell r="S6553" t="str">
            <v/>
          </cell>
        </row>
        <row r="6554">
          <cell r="E6554">
            <v>6523</v>
          </cell>
          <cell r="F6554" t="str">
            <v>Logins</v>
          </cell>
          <cell r="G6554" t="str">
            <v>201901</v>
          </cell>
          <cell r="H6554" t="str">
            <v>Transylvania University</v>
          </cell>
          <cell r="I6554" t="str">
            <v>Lexington</v>
          </cell>
          <cell r="J6554" t="str">
            <v>USA</v>
          </cell>
          <cell r="K6554">
            <v>2</v>
          </cell>
          <cell r="L6554" t="str">
            <v>Institute</v>
          </cell>
          <cell r="M6554">
            <v>11</v>
          </cell>
          <cell r="N6554" t="str">
            <v>CARN-4</v>
          </cell>
          <cell r="O6554" t="str">
            <v/>
          </cell>
          <cell r="P6554" t="str">
            <v/>
          </cell>
          <cell r="Q6554">
            <v>2</v>
          </cell>
          <cell r="R6554" t="str">
            <v>Année Philologique</v>
          </cell>
          <cell r="S6554" t="str">
            <v/>
          </cell>
        </row>
        <row r="6555">
          <cell r="E6555">
            <v>6523</v>
          </cell>
          <cell r="F6555" t="str">
            <v>Logins</v>
          </cell>
          <cell r="G6555" t="str">
            <v>201903</v>
          </cell>
          <cell r="H6555" t="str">
            <v>Transylvania University</v>
          </cell>
          <cell r="I6555" t="str">
            <v>Lexington</v>
          </cell>
          <cell r="J6555" t="str">
            <v>USA</v>
          </cell>
          <cell r="K6555">
            <v>2</v>
          </cell>
          <cell r="L6555" t="str">
            <v>Institute</v>
          </cell>
          <cell r="M6555">
            <v>11</v>
          </cell>
          <cell r="N6555" t="str">
            <v>CARN-4</v>
          </cell>
          <cell r="O6555" t="str">
            <v/>
          </cell>
          <cell r="P6555" t="str">
            <v/>
          </cell>
          <cell r="Q6555">
            <v>2</v>
          </cell>
          <cell r="R6555" t="str">
            <v>Année Philologique</v>
          </cell>
          <cell r="S6555" t="str">
            <v/>
          </cell>
        </row>
        <row r="6556">
          <cell r="E6556">
            <v>6523</v>
          </cell>
          <cell r="F6556" t="str">
            <v>Logins</v>
          </cell>
          <cell r="G6556" t="str">
            <v>201904</v>
          </cell>
          <cell r="H6556" t="str">
            <v>Transylvania University</v>
          </cell>
          <cell r="I6556" t="str">
            <v>Lexington</v>
          </cell>
          <cell r="J6556" t="str">
            <v>USA</v>
          </cell>
          <cell r="K6556">
            <v>2</v>
          </cell>
          <cell r="L6556" t="str">
            <v>Institute</v>
          </cell>
          <cell r="M6556">
            <v>11</v>
          </cell>
          <cell r="N6556" t="str">
            <v>CARN-4</v>
          </cell>
          <cell r="O6556" t="str">
            <v/>
          </cell>
          <cell r="P6556" t="str">
            <v/>
          </cell>
          <cell r="Q6556">
            <v>2</v>
          </cell>
          <cell r="R6556" t="str">
            <v>Année Philologique</v>
          </cell>
          <cell r="S6556" t="str">
            <v/>
          </cell>
        </row>
        <row r="6557">
          <cell r="E6557">
            <v>6523</v>
          </cell>
          <cell r="F6557" t="str">
            <v>Logins</v>
          </cell>
          <cell r="G6557" t="str">
            <v>201905</v>
          </cell>
          <cell r="H6557" t="str">
            <v>Transylvania University</v>
          </cell>
          <cell r="I6557" t="str">
            <v>Lexington</v>
          </cell>
          <cell r="J6557" t="str">
            <v>USA</v>
          </cell>
          <cell r="K6557">
            <v>2</v>
          </cell>
          <cell r="L6557" t="str">
            <v>Institute</v>
          </cell>
          <cell r="M6557">
            <v>11</v>
          </cell>
          <cell r="N6557" t="str">
            <v>CARN-4</v>
          </cell>
          <cell r="O6557" t="str">
            <v/>
          </cell>
          <cell r="P6557" t="str">
            <v/>
          </cell>
          <cell r="Q6557">
            <v>2</v>
          </cell>
          <cell r="R6557" t="str">
            <v>Année Philologique</v>
          </cell>
          <cell r="S6557" t="str">
            <v/>
          </cell>
        </row>
        <row r="6558">
          <cell r="E6558">
            <v>6523</v>
          </cell>
          <cell r="F6558" t="str">
            <v>Logins</v>
          </cell>
          <cell r="G6558" t="str">
            <v>201906</v>
          </cell>
          <cell r="H6558" t="str">
            <v>Transylvania University</v>
          </cell>
          <cell r="I6558" t="str">
            <v>Lexington</v>
          </cell>
          <cell r="J6558" t="str">
            <v>USA</v>
          </cell>
          <cell r="K6558">
            <v>2</v>
          </cell>
          <cell r="L6558" t="str">
            <v>Institute</v>
          </cell>
          <cell r="M6558">
            <v>11</v>
          </cell>
          <cell r="N6558" t="str">
            <v>CARN-4</v>
          </cell>
          <cell r="O6558" t="str">
            <v/>
          </cell>
          <cell r="P6558" t="str">
            <v/>
          </cell>
          <cell r="Q6558">
            <v>2</v>
          </cell>
          <cell r="R6558" t="str">
            <v>Année Philologique</v>
          </cell>
          <cell r="S6558" t="str">
            <v/>
          </cell>
        </row>
        <row r="6559">
          <cell r="E6559">
            <v>6523</v>
          </cell>
          <cell r="F6559" t="str">
            <v>Logins</v>
          </cell>
          <cell r="G6559" t="str">
            <v>201909</v>
          </cell>
          <cell r="H6559" t="str">
            <v>Transylvania University</v>
          </cell>
          <cell r="I6559" t="str">
            <v>Lexington</v>
          </cell>
          <cell r="J6559" t="str">
            <v>USA</v>
          </cell>
          <cell r="K6559">
            <v>2</v>
          </cell>
          <cell r="L6559" t="str">
            <v>Institute</v>
          </cell>
          <cell r="M6559">
            <v>11</v>
          </cell>
          <cell r="N6559" t="str">
            <v>CARN-4</v>
          </cell>
          <cell r="O6559" t="str">
            <v/>
          </cell>
          <cell r="P6559" t="str">
            <v/>
          </cell>
          <cell r="Q6559">
            <v>2</v>
          </cell>
          <cell r="R6559" t="str">
            <v>Année Philologique</v>
          </cell>
          <cell r="S6559" t="str">
            <v/>
          </cell>
        </row>
        <row r="6560">
          <cell r="E6560">
            <v>6523</v>
          </cell>
          <cell r="F6560" t="str">
            <v>Logins</v>
          </cell>
          <cell r="G6560" t="str">
            <v>201910</v>
          </cell>
          <cell r="H6560" t="str">
            <v>Transylvania University</v>
          </cell>
          <cell r="I6560" t="str">
            <v>Lexington</v>
          </cell>
          <cell r="J6560" t="str">
            <v>USA</v>
          </cell>
          <cell r="K6560">
            <v>2</v>
          </cell>
          <cell r="L6560" t="str">
            <v>Institute</v>
          </cell>
          <cell r="M6560">
            <v>11</v>
          </cell>
          <cell r="N6560" t="str">
            <v>CARN-4</v>
          </cell>
          <cell r="O6560" t="str">
            <v/>
          </cell>
          <cell r="P6560" t="str">
            <v/>
          </cell>
          <cell r="Q6560">
            <v>2</v>
          </cell>
          <cell r="R6560" t="str">
            <v>Année Philologique</v>
          </cell>
          <cell r="S6560" t="str">
            <v/>
          </cell>
        </row>
        <row r="6561">
          <cell r="E6561">
            <v>6523</v>
          </cell>
          <cell r="F6561" t="str">
            <v>Logins</v>
          </cell>
          <cell r="G6561" t="str">
            <v>201911</v>
          </cell>
          <cell r="H6561" t="str">
            <v>Transylvania University</v>
          </cell>
          <cell r="I6561" t="str">
            <v>Lexington</v>
          </cell>
          <cell r="J6561" t="str">
            <v>USA</v>
          </cell>
          <cell r="K6561">
            <v>2</v>
          </cell>
          <cell r="L6561" t="str">
            <v>Institute</v>
          </cell>
          <cell r="M6561">
            <v>11</v>
          </cell>
          <cell r="N6561" t="str">
            <v>CARN-4</v>
          </cell>
          <cell r="O6561" t="str">
            <v/>
          </cell>
          <cell r="P6561" t="str">
            <v/>
          </cell>
          <cell r="Q6561">
            <v>2</v>
          </cell>
          <cell r="R6561" t="str">
            <v>Année Philologique</v>
          </cell>
          <cell r="S6561" t="str">
            <v/>
          </cell>
        </row>
        <row r="6562">
          <cell r="E6562">
            <v>6523</v>
          </cell>
          <cell r="F6562" t="str">
            <v>Logins</v>
          </cell>
          <cell r="G6562" t="str">
            <v>201912</v>
          </cell>
          <cell r="H6562" t="str">
            <v>Transylvania University</v>
          </cell>
          <cell r="I6562" t="str">
            <v>Lexington</v>
          </cell>
          <cell r="J6562" t="str">
            <v>USA</v>
          </cell>
          <cell r="K6562">
            <v>2</v>
          </cell>
          <cell r="L6562" t="str">
            <v>Institute</v>
          </cell>
          <cell r="M6562">
            <v>11</v>
          </cell>
          <cell r="N6562" t="str">
            <v>CARN-4</v>
          </cell>
          <cell r="O6562" t="str">
            <v/>
          </cell>
          <cell r="P6562" t="str">
            <v/>
          </cell>
          <cell r="Q6562">
            <v>2</v>
          </cell>
          <cell r="R6562" t="str">
            <v>Année Philologique</v>
          </cell>
          <cell r="S6562" t="str">
            <v/>
          </cell>
        </row>
        <row r="6563">
          <cell r="E6563">
            <v>6524</v>
          </cell>
          <cell r="F6563" t="str">
            <v>Logins</v>
          </cell>
          <cell r="G6563" t="str">
            <v>201901</v>
          </cell>
          <cell r="H6563" t="str">
            <v>Universidade Federal de Minas Gerais</v>
          </cell>
          <cell r="I6563" t="str">
            <v>Belo Horizonte</v>
          </cell>
          <cell r="J6563" t="str">
            <v>Brazil</v>
          </cell>
          <cell r="K6563">
            <v>2</v>
          </cell>
          <cell r="L6563" t="str">
            <v>Institute</v>
          </cell>
          <cell r="M6563">
            <v>3</v>
          </cell>
          <cell r="N6563" t="str">
            <v>Standard</v>
          </cell>
          <cell r="O6563" t="str">
            <v/>
          </cell>
          <cell r="P6563" t="str">
            <v/>
          </cell>
          <cell r="Q6563">
            <v>3</v>
          </cell>
          <cell r="R6563" t="str">
            <v>Année Philologique</v>
          </cell>
          <cell r="S6563" t="str">
            <v/>
          </cell>
        </row>
        <row r="6564">
          <cell r="E6564">
            <v>6524</v>
          </cell>
          <cell r="F6564" t="str">
            <v>Logins</v>
          </cell>
          <cell r="G6564" t="str">
            <v>201904</v>
          </cell>
          <cell r="H6564" t="str">
            <v>Universidade Federal de Minas Gerais</v>
          </cell>
          <cell r="I6564" t="str">
            <v>Belo Horizonte</v>
          </cell>
          <cell r="J6564" t="str">
            <v>Brazil</v>
          </cell>
          <cell r="K6564">
            <v>2</v>
          </cell>
          <cell r="L6564" t="str">
            <v>Institute</v>
          </cell>
          <cell r="M6564">
            <v>3</v>
          </cell>
          <cell r="N6564" t="str">
            <v>Standard</v>
          </cell>
          <cell r="O6564" t="str">
            <v/>
          </cell>
          <cell r="P6564" t="str">
            <v/>
          </cell>
          <cell r="Q6564">
            <v>3</v>
          </cell>
          <cell r="R6564" t="str">
            <v>Année Philologique</v>
          </cell>
          <cell r="S6564" t="str">
            <v/>
          </cell>
        </row>
        <row r="6565">
          <cell r="E6565">
            <v>6524</v>
          </cell>
          <cell r="F6565" t="str">
            <v>Logins</v>
          </cell>
          <cell r="G6565" t="str">
            <v>201905</v>
          </cell>
          <cell r="H6565" t="str">
            <v>Universidade Federal de Minas Gerais</v>
          </cell>
          <cell r="I6565" t="str">
            <v>Belo Horizonte</v>
          </cell>
          <cell r="J6565" t="str">
            <v>Brazil</v>
          </cell>
          <cell r="K6565">
            <v>2</v>
          </cell>
          <cell r="L6565" t="str">
            <v>Institute</v>
          </cell>
          <cell r="M6565">
            <v>3</v>
          </cell>
          <cell r="N6565" t="str">
            <v>Standard</v>
          </cell>
          <cell r="O6565" t="str">
            <v/>
          </cell>
          <cell r="P6565" t="str">
            <v/>
          </cell>
          <cell r="Q6565">
            <v>3</v>
          </cell>
          <cell r="R6565" t="str">
            <v>Année Philologique</v>
          </cell>
          <cell r="S6565" t="str">
            <v/>
          </cell>
        </row>
        <row r="6566">
          <cell r="E6566">
            <v>6524</v>
          </cell>
          <cell r="F6566" t="str">
            <v>Logins</v>
          </cell>
          <cell r="G6566" t="str">
            <v>201908</v>
          </cell>
          <cell r="H6566" t="str">
            <v>Universidade Federal de Minas Gerais</v>
          </cell>
          <cell r="I6566" t="str">
            <v>Belo Horizonte</v>
          </cell>
          <cell r="J6566" t="str">
            <v>Brazil</v>
          </cell>
          <cell r="K6566">
            <v>2</v>
          </cell>
          <cell r="L6566" t="str">
            <v>Institute</v>
          </cell>
          <cell r="M6566">
            <v>3</v>
          </cell>
          <cell r="N6566" t="str">
            <v>Standard</v>
          </cell>
          <cell r="O6566" t="str">
            <v/>
          </cell>
          <cell r="P6566" t="str">
            <v/>
          </cell>
          <cell r="Q6566">
            <v>3</v>
          </cell>
          <cell r="R6566" t="str">
            <v>Année Philologique</v>
          </cell>
          <cell r="S6566" t="str">
            <v/>
          </cell>
        </row>
        <row r="6567">
          <cell r="E6567">
            <v>6524</v>
          </cell>
          <cell r="F6567" t="str">
            <v>Logins</v>
          </cell>
          <cell r="G6567" t="str">
            <v>201911</v>
          </cell>
          <cell r="H6567" t="str">
            <v>Universidade Federal de Minas Gerais</v>
          </cell>
          <cell r="I6567" t="str">
            <v>Belo Horizonte</v>
          </cell>
          <cell r="J6567" t="str">
            <v>Brazil</v>
          </cell>
          <cell r="K6567">
            <v>2</v>
          </cell>
          <cell r="L6567" t="str">
            <v>Institute</v>
          </cell>
          <cell r="M6567">
            <v>3</v>
          </cell>
          <cell r="N6567" t="str">
            <v>Standard</v>
          </cell>
          <cell r="O6567" t="str">
            <v/>
          </cell>
          <cell r="P6567" t="str">
            <v/>
          </cell>
          <cell r="Q6567">
            <v>3</v>
          </cell>
          <cell r="R6567" t="str">
            <v>Année Philologique</v>
          </cell>
          <cell r="S6567" t="str">
            <v/>
          </cell>
        </row>
        <row r="6568">
          <cell r="E6568">
            <v>6525</v>
          </cell>
          <cell r="F6568" t="str">
            <v>Logins</v>
          </cell>
          <cell r="G6568" t="str">
            <v>201901</v>
          </cell>
          <cell r="H6568" t="str">
            <v>Lucía Rodríguez-Noriega Guillén</v>
          </cell>
          <cell r="I6568" t="str">
            <v>Oviedo</v>
          </cell>
          <cell r="J6568" t="str">
            <v>Spain</v>
          </cell>
          <cell r="K6568">
            <v>4</v>
          </cell>
          <cell r="L6568" t="str">
            <v>Private</v>
          </cell>
          <cell r="M6568">
            <v>5</v>
          </cell>
          <cell r="N6568" t="str">
            <v>Individual</v>
          </cell>
          <cell r="O6568" t="str">
            <v/>
          </cell>
          <cell r="P6568" t="str">
            <v/>
          </cell>
          <cell r="Q6568">
            <v>1</v>
          </cell>
          <cell r="R6568" t="str">
            <v>Année Philologique</v>
          </cell>
          <cell r="S6568" t="str">
            <v/>
          </cell>
        </row>
        <row r="6569">
          <cell r="E6569">
            <v>6525</v>
          </cell>
          <cell r="F6569" t="str">
            <v>Logins</v>
          </cell>
          <cell r="G6569" t="str">
            <v>201902</v>
          </cell>
          <cell r="H6569" t="str">
            <v>Lucía Rodríguez-Noriega Guillén</v>
          </cell>
          <cell r="I6569" t="str">
            <v>Oviedo</v>
          </cell>
          <cell r="J6569" t="str">
            <v>Spain</v>
          </cell>
          <cell r="K6569">
            <v>4</v>
          </cell>
          <cell r="L6569" t="str">
            <v>Private</v>
          </cell>
          <cell r="M6569">
            <v>5</v>
          </cell>
          <cell r="N6569" t="str">
            <v>Individual</v>
          </cell>
          <cell r="O6569" t="str">
            <v/>
          </cell>
          <cell r="P6569" t="str">
            <v/>
          </cell>
          <cell r="Q6569">
            <v>1</v>
          </cell>
          <cell r="R6569" t="str">
            <v>Année Philologique</v>
          </cell>
          <cell r="S6569" t="str">
            <v/>
          </cell>
        </row>
        <row r="6570">
          <cell r="E6570">
            <v>6525</v>
          </cell>
          <cell r="F6570" t="str">
            <v>Logins</v>
          </cell>
          <cell r="G6570" t="str">
            <v>201903</v>
          </cell>
          <cell r="H6570" t="str">
            <v>Lucía Rodríguez-Noriega Guillén</v>
          </cell>
          <cell r="I6570" t="str">
            <v>Oviedo</v>
          </cell>
          <cell r="J6570" t="str">
            <v>Spain</v>
          </cell>
          <cell r="K6570">
            <v>4</v>
          </cell>
          <cell r="L6570" t="str">
            <v>Private</v>
          </cell>
          <cell r="M6570">
            <v>5</v>
          </cell>
          <cell r="N6570" t="str">
            <v>Individual</v>
          </cell>
          <cell r="O6570" t="str">
            <v/>
          </cell>
          <cell r="P6570" t="str">
            <v/>
          </cell>
          <cell r="Q6570">
            <v>1</v>
          </cell>
          <cell r="R6570" t="str">
            <v>Année Philologique</v>
          </cell>
          <cell r="S6570" t="str">
            <v/>
          </cell>
        </row>
        <row r="6571">
          <cell r="E6571">
            <v>6525</v>
          </cell>
          <cell r="F6571" t="str">
            <v>Logins</v>
          </cell>
          <cell r="G6571" t="str">
            <v>201906</v>
          </cell>
          <cell r="H6571" t="str">
            <v>Lucía Rodríguez-Noriega Guillén</v>
          </cell>
          <cell r="I6571" t="str">
            <v>Oviedo</v>
          </cell>
          <cell r="J6571" t="str">
            <v>Spain</v>
          </cell>
          <cell r="K6571">
            <v>4</v>
          </cell>
          <cell r="L6571" t="str">
            <v>Private</v>
          </cell>
          <cell r="M6571">
            <v>5</v>
          </cell>
          <cell r="N6571" t="str">
            <v>Individual</v>
          </cell>
          <cell r="O6571" t="str">
            <v/>
          </cell>
          <cell r="P6571" t="str">
            <v/>
          </cell>
          <cell r="Q6571">
            <v>1</v>
          </cell>
          <cell r="R6571" t="str">
            <v>Année Philologique</v>
          </cell>
          <cell r="S6571" t="str">
            <v/>
          </cell>
        </row>
        <row r="6572">
          <cell r="E6572">
            <v>6525</v>
          </cell>
          <cell r="F6572" t="str">
            <v>Logins</v>
          </cell>
          <cell r="G6572" t="str">
            <v>201907</v>
          </cell>
          <cell r="H6572" t="str">
            <v>Lucía Rodríguez-Noriega Guillén</v>
          </cell>
          <cell r="I6572" t="str">
            <v>Oviedo</v>
          </cell>
          <cell r="J6572" t="str">
            <v>Spain</v>
          </cell>
          <cell r="K6572">
            <v>4</v>
          </cell>
          <cell r="L6572" t="str">
            <v>Private</v>
          </cell>
          <cell r="M6572">
            <v>5</v>
          </cell>
          <cell r="N6572" t="str">
            <v>Individual</v>
          </cell>
          <cell r="O6572" t="str">
            <v/>
          </cell>
          <cell r="P6572" t="str">
            <v/>
          </cell>
          <cell r="Q6572">
            <v>1</v>
          </cell>
          <cell r="R6572" t="str">
            <v>Année Philologique</v>
          </cell>
          <cell r="S6572" t="str">
            <v/>
          </cell>
        </row>
        <row r="6573">
          <cell r="E6573">
            <v>6525</v>
          </cell>
          <cell r="F6573" t="str">
            <v>Logins</v>
          </cell>
          <cell r="G6573" t="str">
            <v>201908</v>
          </cell>
          <cell r="H6573" t="str">
            <v>Lucía Rodríguez-Noriega Guillén</v>
          </cell>
          <cell r="I6573" t="str">
            <v>Oviedo</v>
          </cell>
          <cell r="J6573" t="str">
            <v>Spain</v>
          </cell>
          <cell r="K6573">
            <v>4</v>
          </cell>
          <cell r="L6573" t="str">
            <v>Private</v>
          </cell>
          <cell r="M6573">
            <v>5</v>
          </cell>
          <cell r="N6573" t="str">
            <v>Individual</v>
          </cell>
          <cell r="O6573" t="str">
            <v/>
          </cell>
          <cell r="P6573" t="str">
            <v/>
          </cell>
          <cell r="Q6573">
            <v>1</v>
          </cell>
          <cell r="R6573" t="str">
            <v>Année Philologique</v>
          </cell>
          <cell r="S6573" t="str">
            <v/>
          </cell>
        </row>
        <row r="6574">
          <cell r="E6574">
            <v>6525</v>
          </cell>
          <cell r="F6574" t="str">
            <v>Logins</v>
          </cell>
          <cell r="G6574" t="str">
            <v>201910</v>
          </cell>
          <cell r="H6574" t="str">
            <v>Lucía Rodríguez-Noriega Guillén</v>
          </cell>
          <cell r="I6574" t="str">
            <v>Oviedo</v>
          </cell>
          <cell r="J6574" t="str">
            <v>Spain</v>
          </cell>
          <cell r="K6574">
            <v>4</v>
          </cell>
          <cell r="L6574" t="str">
            <v>Private</v>
          </cell>
          <cell r="M6574">
            <v>5</v>
          </cell>
          <cell r="N6574" t="str">
            <v>Individual</v>
          </cell>
          <cell r="O6574" t="str">
            <v/>
          </cell>
          <cell r="P6574" t="str">
            <v/>
          </cell>
          <cell r="Q6574">
            <v>1</v>
          </cell>
          <cell r="R6574" t="str">
            <v>Année Philologique</v>
          </cell>
          <cell r="S6574" t="str">
            <v/>
          </cell>
        </row>
        <row r="6575">
          <cell r="E6575">
            <v>6527</v>
          </cell>
          <cell r="F6575" t="str">
            <v>Logins</v>
          </cell>
          <cell r="G6575" t="str">
            <v>201904</v>
          </cell>
          <cell r="H6575" t="str">
            <v>Rose Mary Sheldon</v>
          </cell>
          <cell r="I6575" t="str">
            <v>Buena Vista</v>
          </cell>
          <cell r="J6575" t="str">
            <v>USA</v>
          </cell>
          <cell r="K6575">
            <v>4</v>
          </cell>
          <cell r="L6575" t="str">
            <v>Private</v>
          </cell>
          <cell r="M6575">
            <v>5</v>
          </cell>
          <cell r="N6575" t="str">
            <v>Individual</v>
          </cell>
          <cell r="O6575" t="str">
            <v/>
          </cell>
          <cell r="P6575" t="str">
            <v/>
          </cell>
          <cell r="Q6575">
            <v>1</v>
          </cell>
          <cell r="R6575" t="str">
            <v>Année Philologique</v>
          </cell>
          <cell r="S6575" t="str">
            <v/>
          </cell>
        </row>
        <row r="6576">
          <cell r="E6576">
            <v>6527</v>
          </cell>
          <cell r="F6576" t="str">
            <v>Logins</v>
          </cell>
          <cell r="G6576" t="str">
            <v>201906</v>
          </cell>
          <cell r="H6576" t="str">
            <v>Rose Mary Sheldon</v>
          </cell>
          <cell r="I6576" t="str">
            <v>Buena Vista</v>
          </cell>
          <cell r="J6576" t="str">
            <v>USA</v>
          </cell>
          <cell r="K6576">
            <v>4</v>
          </cell>
          <cell r="L6576" t="str">
            <v>Private</v>
          </cell>
          <cell r="M6576">
            <v>5</v>
          </cell>
          <cell r="N6576" t="str">
            <v>Individual</v>
          </cell>
          <cell r="O6576" t="str">
            <v/>
          </cell>
          <cell r="P6576" t="str">
            <v/>
          </cell>
          <cell r="Q6576">
            <v>1</v>
          </cell>
          <cell r="R6576" t="str">
            <v>Année Philologique</v>
          </cell>
          <cell r="S6576" t="str">
            <v/>
          </cell>
        </row>
        <row r="6577">
          <cell r="E6577">
            <v>6527</v>
          </cell>
          <cell r="F6577" t="str">
            <v>Logins</v>
          </cell>
          <cell r="G6577" t="str">
            <v>201910</v>
          </cell>
          <cell r="H6577" t="str">
            <v>Rose Mary Sheldon</v>
          </cell>
          <cell r="I6577" t="str">
            <v>Buena Vista</v>
          </cell>
          <cell r="J6577" t="str">
            <v>USA</v>
          </cell>
          <cell r="K6577">
            <v>4</v>
          </cell>
          <cell r="L6577" t="str">
            <v>Private</v>
          </cell>
          <cell r="M6577">
            <v>5</v>
          </cell>
          <cell r="N6577" t="str">
            <v>Individual</v>
          </cell>
          <cell r="O6577" t="str">
            <v/>
          </cell>
          <cell r="P6577" t="str">
            <v/>
          </cell>
          <cell r="Q6577">
            <v>1</v>
          </cell>
          <cell r="R6577" t="str">
            <v>Année Philologique</v>
          </cell>
          <cell r="S6577" t="str">
            <v/>
          </cell>
        </row>
        <row r="6578">
          <cell r="E6578">
            <v>6527</v>
          </cell>
          <cell r="F6578" t="str">
            <v>Logins</v>
          </cell>
          <cell r="G6578" t="str">
            <v>201911</v>
          </cell>
          <cell r="H6578" t="str">
            <v>Rose Mary Sheldon</v>
          </cell>
          <cell r="I6578" t="str">
            <v>Buena Vista</v>
          </cell>
          <cell r="J6578" t="str">
            <v>USA</v>
          </cell>
          <cell r="K6578">
            <v>4</v>
          </cell>
          <cell r="L6578" t="str">
            <v>Private</v>
          </cell>
          <cell r="M6578">
            <v>5</v>
          </cell>
          <cell r="N6578" t="str">
            <v>Individual</v>
          </cell>
          <cell r="O6578" t="str">
            <v/>
          </cell>
          <cell r="P6578" t="str">
            <v/>
          </cell>
          <cell r="Q6578">
            <v>1</v>
          </cell>
          <cell r="R6578" t="str">
            <v>Année Philologique</v>
          </cell>
          <cell r="S6578" t="str">
            <v/>
          </cell>
        </row>
        <row r="6579">
          <cell r="E6579">
            <v>6527</v>
          </cell>
          <cell r="F6579" t="str">
            <v>Logins</v>
          </cell>
          <cell r="G6579" t="str">
            <v>201912</v>
          </cell>
          <cell r="H6579" t="str">
            <v>Rose Mary Sheldon</v>
          </cell>
          <cell r="I6579" t="str">
            <v>Buena Vista</v>
          </cell>
          <cell r="J6579" t="str">
            <v>USA</v>
          </cell>
          <cell r="K6579">
            <v>4</v>
          </cell>
          <cell r="L6579" t="str">
            <v>Private</v>
          </cell>
          <cell r="M6579">
            <v>5</v>
          </cell>
          <cell r="N6579" t="str">
            <v>Individual</v>
          </cell>
          <cell r="O6579" t="str">
            <v/>
          </cell>
          <cell r="P6579" t="str">
            <v/>
          </cell>
          <cell r="Q6579">
            <v>1</v>
          </cell>
          <cell r="R6579" t="str">
            <v>Année Philologique</v>
          </cell>
          <cell r="S6579" t="str">
            <v/>
          </cell>
        </row>
        <row r="6580">
          <cell r="E6580">
            <v>6529</v>
          </cell>
          <cell r="F6580" t="str">
            <v>Logins</v>
          </cell>
          <cell r="G6580" t="str">
            <v>201901</v>
          </cell>
          <cell r="H6580" t="str">
            <v>Pontifical College Josephinum</v>
          </cell>
          <cell r="I6580" t="str">
            <v>Columbus</v>
          </cell>
          <cell r="J6580" t="str">
            <v>USA</v>
          </cell>
          <cell r="K6580">
            <v>2</v>
          </cell>
          <cell r="L6580" t="str">
            <v>Institute</v>
          </cell>
          <cell r="M6580">
            <v>12</v>
          </cell>
          <cell r="N6580" t="str">
            <v>CARN-5</v>
          </cell>
          <cell r="O6580" t="str">
            <v/>
          </cell>
          <cell r="P6580" t="str">
            <v/>
          </cell>
          <cell r="Q6580">
            <v>1</v>
          </cell>
          <cell r="R6580" t="str">
            <v>Année Philologique</v>
          </cell>
          <cell r="S6580" t="str">
            <v/>
          </cell>
        </row>
        <row r="6581">
          <cell r="E6581">
            <v>6529</v>
          </cell>
          <cell r="F6581" t="str">
            <v>Logins</v>
          </cell>
          <cell r="G6581" t="str">
            <v>201902</v>
          </cell>
          <cell r="H6581" t="str">
            <v>Pontifical College Josephinum</v>
          </cell>
          <cell r="I6581" t="str">
            <v>Columbus</v>
          </cell>
          <cell r="J6581" t="str">
            <v>USA</v>
          </cell>
          <cell r="K6581">
            <v>2</v>
          </cell>
          <cell r="L6581" t="str">
            <v>Institute</v>
          </cell>
          <cell r="M6581">
            <v>12</v>
          </cell>
          <cell r="N6581" t="str">
            <v>CARN-5</v>
          </cell>
          <cell r="O6581" t="str">
            <v/>
          </cell>
          <cell r="P6581" t="str">
            <v/>
          </cell>
          <cell r="Q6581">
            <v>1</v>
          </cell>
          <cell r="R6581" t="str">
            <v>Année Philologique</v>
          </cell>
          <cell r="S6581" t="str">
            <v/>
          </cell>
        </row>
        <row r="6582">
          <cell r="E6582">
            <v>6529</v>
          </cell>
          <cell r="F6582" t="str">
            <v>Logins</v>
          </cell>
          <cell r="G6582" t="str">
            <v>201903</v>
          </cell>
          <cell r="H6582" t="str">
            <v>Pontifical College Josephinum</v>
          </cell>
          <cell r="I6582" t="str">
            <v>Columbus</v>
          </cell>
          <cell r="J6582" t="str">
            <v>USA</v>
          </cell>
          <cell r="K6582">
            <v>2</v>
          </cell>
          <cell r="L6582" t="str">
            <v>Institute</v>
          </cell>
          <cell r="M6582">
            <v>12</v>
          </cell>
          <cell r="N6582" t="str">
            <v>CARN-5</v>
          </cell>
          <cell r="O6582" t="str">
            <v/>
          </cell>
          <cell r="P6582" t="str">
            <v/>
          </cell>
          <cell r="Q6582">
            <v>1</v>
          </cell>
          <cell r="R6582" t="str">
            <v>Année Philologique</v>
          </cell>
          <cell r="S6582" t="str">
            <v/>
          </cell>
        </row>
        <row r="6583">
          <cell r="E6583">
            <v>6529</v>
          </cell>
          <cell r="F6583" t="str">
            <v>Logins</v>
          </cell>
          <cell r="G6583" t="str">
            <v>201905</v>
          </cell>
          <cell r="H6583" t="str">
            <v>Pontifical College Josephinum</v>
          </cell>
          <cell r="I6583" t="str">
            <v>Columbus</v>
          </cell>
          <cell r="J6583" t="str">
            <v>USA</v>
          </cell>
          <cell r="K6583">
            <v>2</v>
          </cell>
          <cell r="L6583" t="str">
            <v>Institute</v>
          </cell>
          <cell r="M6583">
            <v>12</v>
          </cell>
          <cell r="N6583" t="str">
            <v>CARN-5</v>
          </cell>
          <cell r="O6583" t="str">
            <v/>
          </cell>
          <cell r="P6583" t="str">
            <v/>
          </cell>
          <cell r="Q6583">
            <v>1</v>
          </cell>
          <cell r="R6583" t="str">
            <v>Année Philologique</v>
          </cell>
          <cell r="S6583" t="str">
            <v/>
          </cell>
        </row>
        <row r="6584">
          <cell r="E6584">
            <v>6529</v>
          </cell>
          <cell r="F6584" t="str">
            <v>Logins</v>
          </cell>
          <cell r="G6584" t="str">
            <v>201907</v>
          </cell>
          <cell r="H6584" t="str">
            <v>Pontifical College Josephinum</v>
          </cell>
          <cell r="I6584" t="str">
            <v>Columbus</v>
          </cell>
          <cell r="J6584" t="str">
            <v>USA</v>
          </cell>
          <cell r="K6584">
            <v>2</v>
          </cell>
          <cell r="L6584" t="str">
            <v>Institute</v>
          </cell>
          <cell r="M6584">
            <v>12</v>
          </cell>
          <cell r="N6584" t="str">
            <v>CARN-5</v>
          </cell>
          <cell r="O6584" t="str">
            <v/>
          </cell>
          <cell r="P6584" t="str">
            <v/>
          </cell>
          <cell r="Q6584">
            <v>1</v>
          </cell>
          <cell r="R6584" t="str">
            <v>Année Philologique</v>
          </cell>
          <cell r="S6584" t="str">
            <v/>
          </cell>
        </row>
        <row r="6585">
          <cell r="E6585">
            <v>6529</v>
          </cell>
          <cell r="F6585" t="str">
            <v>Logins</v>
          </cell>
          <cell r="G6585" t="str">
            <v>201908</v>
          </cell>
          <cell r="H6585" t="str">
            <v>Pontifical College Josephinum</v>
          </cell>
          <cell r="I6585" t="str">
            <v>Columbus</v>
          </cell>
          <cell r="J6585" t="str">
            <v>USA</v>
          </cell>
          <cell r="K6585">
            <v>2</v>
          </cell>
          <cell r="L6585" t="str">
            <v>Institute</v>
          </cell>
          <cell r="M6585">
            <v>12</v>
          </cell>
          <cell r="N6585" t="str">
            <v>CARN-5</v>
          </cell>
          <cell r="O6585" t="str">
            <v/>
          </cell>
          <cell r="P6585" t="str">
            <v/>
          </cell>
          <cell r="Q6585">
            <v>1</v>
          </cell>
          <cell r="R6585" t="str">
            <v>Année Philologique</v>
          </cell>
          <cell r="S6585" t="str">
            <v/>
          </cell>
        </row>
        <row r="6586">
          <cell r="E6586">
            <v>6529</v>
          </cell>
          <cell r="F6586" t="str">
            <v>Logins</v>
          </cell>
          <cell r="G6586" t="str">
            <v>201909</v>
          </cell>
          <cell r="H6586" t="str">
            <v>Pontifical College Josephinum</v>
          </cell>
          <cell r="I6586" t="str">
            <v>Columbus</v>
          </cell>
          <cell r="J6586" t="str">
            <v>USA</v>
          </cell>
          <cell r="K6586">
            <v>2</v>
          </cell>
          <cell r="L6586" t="str">
            <v>Institute</v>
          </cell>
          <cell r="M6586">
            <v>12</v>
          </cell>
          <cell r="N6586" t="str">
            <v>CARN-5</v>
          </cell>
          <cell r="O6586" t="str">
            <v/>
          </cell>
          <cell r="P6586" t="str">
            <v/>
          </cell>
          <cell r="Q6586">
            <v>1</v>
          </cell>
          <cell r="R6586" t="str">
            <v>Année Philologique</v>
          </cell>
          <cell r="S6586" t="str">
            <v/>
          </cell>
        </row>
        <row r="6587">
          <cell r="E6587">
            <v>6529</v>
          </cell>
          <cell r="F6587" t="str">
            <v>Logins</v>
          </cell>
          <cell r="G6587" t="str">
            <v>201912</v>
          </cell>
          <cell r="H6587" t="str">
            <v>Pontifical College Josephinum</v>
          </cell>
          <cell r="I6587" t="str">
            <v>Columbus</v>
          </cell>
          <cell r="J6587" t="str">
            <v>USA</v>
          </cell>
          <cell r="K6587">
            <v>2</v>
          </cell>
          <cell r="L6587" t="str">
            <v>Institute</v>
          </cell>
          <cell r="M6587">
            <v>12</v>
          </cell>
          <cell r="N6587" t="str">
            <v>CARN-5</v>
          </cell>
          <cell r="O6587" t="str">
            <v/>
          </cell>
          <cell r="P6587" t="str">
            <v/>
          </cell>
          <cell r="Q6587">
            <v>1</v>
          </cell>
          <cell r="R6587" t="str">
            <v>Année Philologique</v>
          </cell>
          <cell r="S6587" t="str">
            <v/>
          </cell>
        </row>
        <row r="6588">
          <cell r="E6588">
            <v>6533</v>
          </cell>
          <cell r="F6588" t="str">
            <v>Logins</v>
          </cell>
          <cell r="G6588" t="str">
            <v>201901</v>
          </cell>
          <cell r="H6588" t="str">
            <v>Wayne State University</v>
          </cell>
          <cell r="I6588" t="str">
            <v>Detroit</v>
          </cell>
          <cell r="J6588" t="str">
            <v>USA</v>
          </cell>
          <cell r="K6588">
            <v>2</v>
          </cell>
          <cell r="L6588" t="str">
            <v>Institute</v>
          </cell>
          <cell r="M6588">
            <v>8</v>
          </cell>
          <cell r="N6588" t="str">
            <v>CARN-1</v>
          </cell>
          <cell r="O6588" t="str">
            <v/>
          </cell>
          <cell r="P6588" t="str">
            <v/>
          </cell>
          <cell r="Q6588">
            <v>40</v>
          </cell>
          <cell r="R6588" t="str">
            <v>Année Philologique</v>
          </cell>
          <cell r="S6588" t="str">
            <v/>
          </cell>
        </row>
        <row r="6589">
          <cell r="E6589">
            <v>6533</v>
          </cell>
          <cell r="F6589" t="str">
            <v>Logins</v>
          </cell>
          <cell r="G6589" t="str">
            <v>201902</v>
          </cell>
          <cell r="H6589" t="str">
            <v>Wayne State University</v>
          </cell>
          <cell r="I6589" t="str">
            <v>Detroit</v>
          </cell>
          <cell r="J6589" t="str">
            <v>USA</v>
          </cell>
          <cell r="K6589">
            <v>2</v>
          </cell>
          <cell r="L6589" t="str">
            <v>Institute</v>
          </cell>
          <cell r="M6589">
            <v>8</v>
          </cell>
          <cell r="N6589" t="str">
            <v>CARN-1</v>
          </cell>
          <cell r="O6589" t="str">
            <v/>
          </cell>
          <cell r="P6589" t="str">
            <v/>
          </cell>
          <cell r="Q6589">
            <v>40</v>
          </cell>
          <cell r="R6589" t="str">
            <v>Année Philologique</v>
          </cell>
          <cell r="S6589" t="str">
            <v/>
          </cell>
        </row>
        <row r="6590">
          <cell r="E6590">
            <v>6533</v>
          </cell>
          <cell r="F6590" t="str">
            <v>Logins</v>
          </cell>
          <cell r="G6590" t="str">
            <v>201903</v>
          </cell>
          <cell r="H6590" t="str">
            <v>Wayne State University</v>
          </cell>
          <cell r="I6590" t="str">
            <v>Detroit</v>
          </cell>
          <cell r="J6590" t="str">
            <v>USA</v>
          </cell>
          <cell r="K6590">
            <v>2</v>
          </cell>
          <cell r="L6590" t="str">
            <v>Institute</v>
          </cell>
          <cell r="M6590">
            <v>8</v>
          </cell>
          <cell r="N6590" t="str">
            <v>CARN-1</v>
          </cell>
          <cell r="O6590" t="str">
            <v/>
          </cell>
          <cell r="P6590" t="str">
            <v/>
          </cell>
          <cell r="Q6590">
            <v>40</v>
          </cell>
          <cell r="R6590" t="str">
            <v>Année Philologique</v>
          </cell>
          <cell r="S6590" t="str">
            <v/>
          </cell>
        </row>
        <row r="6591">
          <cell r="E6591">
            <v>6533</v>
          </cell>
          <cell r="F6591" t="str">
            <v>Logins</v>
          </cell>
          <cell r="G6591" t="str">
            <v>201904</v>
          </cell>
          <cell r="H6591" t="str">
            <v>Wayne State University</v>
          </cell>
          <cell r="I6591" t="str">
            <v>Detroit</v>
          </cell>
          <cell r="J6591" t="str">
            <v>USA</v>
          </cell>
          <cell r="K6591">
            <v>2</v>
          </cell>
          <cell r="L6591" t="str">
            <v>Institute</v>
          </cell>
          <cell r="M6591">
            <v>8</v>
          </cell>
          <cell r="N6591" t="str">
            <v>CARN-1</v>
          </cell>
          <cell r="O6591" t="str">
            <v/>
          </cell>
          <cell r="P6591" t="str">
            <v/>
          </cell>
          <cell r="Q6591">
            <v>40</v>
          </cell>
          <cell r="R6591" t="str">
            <v>Année Philologique</v>
          </cell>
          <cell r="S6591" t="str">
            <v/>
          </cell>
        </row>
        <row r="6592">
          <cell r="E6592">
            <v>6533</v>
          </cell>
          <cell r="F6592" t="str">
            <v>Logins</v>
          </cell>
          <cell r="G6592" t="str">
            <v>201905</v>
          </cell>
          <cell r="H6592" t="str">
            <v>Wayne State University</v>
          </cell>
          <cell r="I6592" t="str">
            <v>Detroit</v>
          </cell>
          <cell r="J6592" t="str">
            <v>USA</v>
          </cell>
          <cell r="K6592">
            <v>2</v>
          </cell>
          <cell r="L6592" t="str">
            <v>Institute</v>
          </cell>
          <cell r="M6592">
            <v>8</v>
          </cell>
          <cell r="N6592" t="str">
            <v>CARN-1</v>
          </cell>
          <cell r="O6592" t="str">
            <v/>
          </cell>
          <cell r="P6592" t="str">
            <v/>
          </cell>
          <cell r="Q6592">
            <v>40</v>
          </cell>
          <cell r="R6592" t="str">
            <v>Année Philologique</v>
          </cell>
          <cell r="S6592" t="str">
            <v/>
          </cell>
        </row>
        <row r="6593">
          <cell r="E6593">
            <v>6533</v>
          </cell>
          <cell r="F6593" t="str">
            <v>Logins</v>
          </cell>
          <cell r="G6593" t="str">
            <v>201906</v>
          </cell>
          <cell r="H6593" t="str">
            <v>Wayne State University</v>
          </cell>
          <cell r="I6593" t="str">
            <v>Detroit</v>
          </cell>
          <cell r="J6593" t="str">
            <v>USA</v>
          </cell>
          <cell r="K6593">
            <v>2</v>
          </cell>
          <cell r="L6593" t="str">
            <v>Institute</v>
          </cell>
          <cell r="M6593">
            <v>8</v>
          </cell>
          <cell r="N6593" t="str">
            <v>CARN-1</v>
          </cell>
          <cell r="O6593" t="str">
            <v/>
          </cell>
          <cell r="P6593" t="str">
            <v/>
          </cell>
          <cell r="Q6593">
            <v>40</v>
          </cell>
          <cell r="R6593" t="str">
            <v>Année Philologique</v>
          </cell>
          <cell r="S6593" t="str">
            <v/>
          </cell>
        </row>
        <row r="6594">
          <cell r="E6594">
            <v>6533</v>
          </cell>
          <cell r="F6594" t="str">
            <v>Logins</v>
          </cell>
          <cell r="G6594" t="str">
            <v>201907</v>
          </cell>
          <cell r="H6594" t="str">
            <v>Wayne State University</v>
          </cell>
          <cell r="I6594" t="str">
            <v>Detroit</v>
          </cell>
          <cell r="J6594" t="str">
            <v>USA</v>
          </cell>
          <cell r="K6594">
            <v>2</v>
          </cell>
          <cell r="L6594" t="str">
            <v>Institute</v>
          </cell>
          <cell r="M6594">
            <v>8</v>
          </cell>
          <cell r="N6594" t="str">
            <v>CARN-1</v>
          </cell>
          <cell r="O6594" t="str">
            <v/>
          </cell>
          <cell r="P6594" t="str">
            <v/>
          </cell>
          <cell r="Q6594">
            <v>40</v>
          </cell>
          <cell r="R6594" t="str">
            <v>Année Philologique</v>
          </cell>
          <cell r="S6594" t="str">
            <v/>
          </cell>
        </row>
        <row r="6595">
          <cell r="E6595">
            <v>6533</v>
          </cell>
          <cell r="F6595" t="str">
            <v>Logins</v>
          </cell>
          <cell r="G6595" t="str">
            <v>201908</v>
          </cell>
          <cell r="H6595" t="str">
            <v>Wayne State University</v>
          </cell>
          <cell r="I6595" t="str">
            <v>Detroit</v>
          </cell>
          <cell r="J6595" t="str">
            <v>USA</v>
          </cell>
          <cell r="K6595">
            <v>2</v>
          </cell>
          <cell r="L6595" t="str">
            <v>Institute</v>
          </cell>
          <cell r="M6595">
            <v>8</v>
          </cell>
          <cell r="N6595" t="str">
            <v>CARN-1</v>
          </cell>
          <cell r="O6595" t="str">
            <v/>
          </cell>
          <cell r="P6595" t="str">
            <v/>
          </cell>
          <cell r="Q6595">
            <v>40</v>
          </cell>
          <cell r="R6595" t="str">
            <v>Année Philologique</v>
          </cell>
          <cell r="S6595" t="str">
            <v/>
          </cell>
        </row>
        <row r="6596">
          <cell r="E6596">
            <v>6533</v>
          </cell>
          <cell r="F6596" t="str">
            <v>Logins</v>
          </cell>
          <cell r="G6596" t="str">
            <v>201909</v>
          </cell>
          <cell r="H6596" t="str">
            <v>Wayne State University</v>
          </cell>
          <cell r="I6596" t="str">
            <v>Detroit</v>
          </cell>
          <cell r="J6596" t="str">
            <v>USA</v>
          </cell>
          <cell r="K6596">
            <v>2</v>
          </cell>
          <cell r="L6596" t="str">
            <v>Institute</v>
          </cell>
          <cell r="M6596">
            <v>8</v>
          </cell>
          <cell r="N6596" t="str">
            <v>CARN-1</v>
          </cell>
          <cell r="O6596" t="str">
            <v/>
          </cell>
          <cell r="P6596" t="str">
            <v/>
          </cell>
          <cell r="Q6596">
            <v>40</v>
          </cell>
          <cell r="R6596" t="str">
            <v>Année Philologique</v>
          </cell>
          <cell r="S6596" t="str">
            <v/>
          </cell>
        </row>
        <row r="6597">
          <cell r="E6597">
            <v>6533</v>
          </cell>
          <cell r="F6597" t="str">
            <v>Logins</v>
          </cell>
          <cell r="G6597" t="str">
            <v>201910</v>
          </cell>
          <cell r="H6597" t="str">
            <v>Wayne State University</v>
          </cell>
          <cell r="I6597" t="str">
            <v>Detroit</v>
          </cell>
          <cell r="J6597" t="str">
            <v>USA</v>
          </cell>
          <cell r="K6597">
            <v>2</v>
          </cell>
          <cell r="L6597" t="str">
            <v>Institute</v>
          </cell>
          <cell r="M6597">
            <v>8</v>
          </cell>
          <cell r="N6597" t="str">
            <v>CARN-1</v>
          </cell>
          <cell r="O6597" t="str">
            <v/>
          </cell>
          <cell r="P6597" t="str">
            <v/>
          </cell>
          <cell r="Q6597">
            <v>40</v>
          </cell>
          <cell r="R6597" t="str">
            <v>Année Philologique</v>
          </cell>
          <cell r="S6597" t="str">
            <v/>
          </cell>
        </row>
        <row r="6598">
          <cell r="E6598">
            <v>6533</v>
          </cell>
          <cell r="F6598" t="str">
            <v>Logins</v>
          </cell>
          <cell r="G6598" t="str">
            <v>201911</v>
          </cell>
          <cell r="H6598" t="str">
            <v>Wayne State University</v>
          </cell>
          <cell r="I6598" t="str">
            <v>Detroit</v>
          </cell>
          <cell r="J6598" t="str">
            <v>USA</v>
          </cell>
          <cell r="K6598">
            <v>2</v>
          </cell>
          <cell r="L6598" t="str">
            <v>Institute</v>
          </cell>
          <cell r="M6598">
            <v>8</v>
          </cell>
          <cell r="N6598" t="str">
            <v>CARN-1</v>
          </cell>
          <cell r="O6598" t="str">
            <v/>
          </cell>
          <cell r="P6598" t="str">
            <v/>
          </cell>
          <cell r="Q6598">
            <v>40</v>
          </cell>
          <cell r="R6598" t="str">
            <v>Année Philologique</v>
          </cell>
          <cell r="S6598" t="str">
            <v/>
          </cell>
        </row>
        <row r="6599">
          <cell r="E6599">
            <v>6533</v>
          </cell>
          <cell r="F6599" t="str">
            <v>Logins</v>
          </cell>
          <cell r="G6599" t="str">
            <v>201912</v>
          </cell>
          <cell r="H6599" t="str">
            <v>Wayne State University</v>
          </cell>
          <cell r="I6599" t="str">
            <v>Detroit</v>
          </cell>
          <cell r="J6599" t="str">
            <v>USA</v>
          </cell>
          <cell r="K6599">
            <v>2</v>
          </cell>
          <cell r="L6599" t="str">
            <v>Institute</v>
          </cell>
          <cell r="M6599">
            <v>8</v>
          </cell>
          <cell r="N6599" t="str">
            <v>CARN-1</v>
          </cell>
          <cell r="O6599" t="str">
            <v/>
          </cell>
          <cell r="P6599" t="str">
            <v/>
          </cell>
          <cell r="Q6599">
            <v>40</v>
          </cell>
          <cell r="R6599" t="str">
            <v>Année Philologique</v>
          </cell>
          <cell r="S6599" t="str">
            <v/>
          </cell>
        </row>
        <row r="6600">
          <cell r="E6600">
            <v>6534</v>
          </cell>
          <cell r="F6600" t="str">
            <v>Logins</v>
          </cell>
          <cell r="G6600" t="str">
            <v>201902</v>
          </cell>
          <cell r="H6600" t="str">
            <v>Fairfield University</v>
          </cell>
          <cell r="I6600" t="str">
            <v>Fairfield</v>
          </cell>
          <cell r="J6600" t="str">
            <v>USA</v>
          </cell>
          <cell r="K6600">
            <v>2</v>
          </cell>
          <cell r="L6600" t="str">
            <v>Institute</v>
          </cell>
          <cell r="M6600">
            <v>9</v>
          </cell>
          <cell r="N6600" t="str">
            <v>CARN-2</v>
          </cell>
          <cell r="O6600" t="str">
            <v/>
          </cell>
          <cell r="P6600" t="str">
            <v/>
          </cell>
          <cell r="Q6600">
            <v>3</v>
          </cell>
          <cell r="R6600" t="str">
            <v>Année Philologique</v>
          </cell>
          <cell r="S6600" t="str">
            <v/>
          </cell>
        </row>
        <row r="6601">
          <cell r="E6601">
            <v>6534</v>
          </cell>
          <cell r="F6601" t="str">
            <v>Logins</v>
          </cell>
          <cell r="G6601" t="str">
            <v>201903</v>
          </cell>
          <cell r="H6601" t="str">
            <v>Fairfield University</v>
          </cell>
          <cell r="I6601" t="str">
            <v>Fairfield</v>
          </cell>
          <cell r="J6601" t="str">
            <v>USA</v>
          </cell>
          <cell r="K6601">
            <v>2</v>
          </cell>
          <cell r="L6601" t="str">
            <v>Institute</v>
          </cell>
          <cell r="M6601">
            <v>9</v>
          </cell>
          <cell r="N6601" t="str">
            <v>CARN-2</v>
          </cell>
          <cell r="O6601" t="str">
            <v/>
          </cell>
          <cell r="P6601" t="str">
            <v/>
          </cell>
          <cell r="Q6601">
            <v>3</v>
          </cell>
          <cell r="R6601" t="str">
            <v>Année Philologique</v>
          </cell>
          <cell r="S6601" t="str">
            <v/>
          </cell>
        </row>
        <row r="6602">
          <cell r="E6602">
            <v>6534</v>
          </cell>
          <cell r="F6602" t="str">
            <v>Logins</v>
          </cell>
          <cell r="G6602" t="str">
            <v>201904</v>
          </cell>
          <cell r="H6602" t="str">
            <v>Fairfield University</v>
          </cell>
          <cell r="I6602" t="str">
            <v>Fairfield</v>
          </cell>
          <cell r="J6602" t="str">
            <v>USA</v>
          </cell>
          <cell r="K6602">
            <v>2</v>
          </cell>
          <cell r="L6602" t="str">
            <v>Institute</v>
          </cell>
          <cell r="M6602">
            <v>9</v>
          </cell>
          <cell r="N6602" t="str">
            <v>CARN-2</v>
          </cell>
          <cell r="O6602" t="str">
            <v/>
          </cell>
          <cell r="P6602" t="str">
            <v/>
          </cell>
          <cell r="Q6602">
            <v>3</v>
          </cell>
          <cell r="R6602" t="str">
            <v>Année Philologique</v>
          </cell>
          <cell r="S6602" t="str">
            <v/>
          </cell>
        </row>
        <row r="6603">
          <cell r="E6603">
            <v>6534</v>
          </cell>
          <cell r="F6603" t="str">
            <v>Logins</v>
          </cell>
          <cell r="G6603" t="str">
            <v>201905</v>
          </cell>
          <cell r="H6603" t="str">
            <v>Fairfield University</v>
          </cell>
          <cell r="I6603" t="str">
            <v>Fairfield</v>
          </cell>
          <cell r="J6603" t="str">
            <v>USA</v>
          </cell>
          <cell r="K6603">
            <v>2</v>
          </cell>
          <cell r="L6603" t="str">
            <v>Institute</v>
          </cell>
          <cell r="M6603">
            <v>9</v>
          </cell>
          <cell r="N6603" t="str">
            <v>CARN-2</v>
          </cell>
          <cell r="O6603" t="str">
            <v/>
          </cell>
          <cell r="P6603" t="str">
            <v/>
          </cell>
          <cell r="Q6603">
            <v>3</v>
          </cell>
          <cell r="R6603" t="str">
            <v>Année Philologique</v>
          </cell>
          <cell r="S6603" t="str">
            <v/>
          </cell>
        </row>
        <row r="6604">
          <cell r="E6604">
            <v>6534</v>
          </cell>
          <cell r="F6604" t="str">
            <v>Logins</v>
          </cell>
          <cell r="G6604" t="str">
            <v>201906</v>
          </cell>
          <cell r="H6604" t="str">
            <v>Fairfield University</v>
          </cell>
          <cell r="I6604" t="str">
            <v>Fairfield</v>
          </cell>
          <cell r="J6604" t="str">
            <v>USA</v>
          </cell>
          <cell r="K6604">
            <v>2</v>
          </cell>
          <cell r="L6604" t="str">
            <v>Institute</v>
          </cell>
          <cell r="M6604">
            <v>9</v>
          </cell>
          <cell r="N6604" t="str">
            <v>CARN-2</v>
          </cell>
          <cell r="O6604" t="str">
            <v/>
          </cell>
          <cell r="P6604" t="str">
            <v/>
          </cell>
          <cell r="Q6604">
            <v>3</v>
          </cell>
          <cell r="R6604" t="str">
            <v>Année Philologique</v>
          </cell>
          <cell r="S6604" t="str">
            <v/>
          </cell>
        </row>
        <row r="6605">
          <cell r="E6605">
            <v>6534</v>
          </cell>
          <cell r="F6605" t="str">
            <v>Logins</v>
          </cell>
          <cell r="G6605" t="str">
            <v>201907</v>
          </cell>
          <cell r="H6605" t="str">
            <v>Fairfield University</v>
          </cell>
          <cell r="I6605" t="str">
            <v>Fairfield</v>
          </cell>
          <cell r="J6605" t="str">
            <v>USA</v>
          </cell>
          <cell r="K6605">
            <v>2</v>
          </cell>
          <cell r="L6605" t="str">
            <v>Institute</v>
          </cell>
          <cell r="M6605">
            <v>9</v>
          </cell>
          <cell r="N6605" t="str">
            <v>CARN-2</v>
          </cell>
          <cell r="O6605" t="str">
            <v/>
          </cell>
          <cell r="P6605" t="str">
            <v/>
          </cell>
          <cell r="Q6605">
            <v>3</v>
          </cell>
          <cell r="R6605" t="str">
            <v>Année Philologique</v>
          </cell>
          <cell r="S6605" t="str">
            <v/>
          </cell>
        </row>
        <row r="6606">
          <cell r="E6606">
            <v>6534</v>
          </cell>
          <cell r="F6606" t="str">
            <v>Logins</v>
          </cell>
          <cell r="G6606" t="str">
            <v>201909</v>
          </cell>
          <cell r="H6606" t="str">
            <v>Fairfield University</v>
          </cell>
          <cell r="I6606" t="str">
            <v>Fairfield</v>
          </cell>
          <cell r="J6606" t="str">
            <v>USA</v>
          </cell>
          <cell r="K6606">
            <v>2</v>
          </cell>
          <cell r="L6606" t="str">
            <v>Institute</v>
          </cell>
          <cell r="M6606">
            <v>9</v>
          </cell>
          <cell r="N6606" t="str">
            <v>CARN-2</v>
          </cell>
          <cell r="O6606" t="str">
            <v/>
          </cell>
          <cell r="P6606" t="str">
            <v/>
          </cell>
          <cell r="Q6606">
            <v>3</v>
          </cell>
          <cell r="R6606" t="str">
            <v>Année Philologique</v>
          </cell>
          <cell r="S6606" t="str">
            <v/>
          </cell>
        </row>
        <row r="6607">
          <cell r="E6607">
            <v>6534</v>
          </cell>
          <cell r="F6607" t="str">
            <v>Logins</v>
          </cell>
          <cell r="G6607" t="str">
            <v>201910</v>
          </cell>
          <cell r="H6607" t="str">
            <v>Fairfield University</v>
          </cell>
          <cell r="I6607" t="str">
            <v>Fairfield</v>
          </cell>
          <cell r="J6607" t="str">
            <v>USA</v>
          </cell>
          <cell r="K6607">
            <v>2</v>
          </cell>
          <cell r="L6607" t="str">
            <v>Institute</v>
          </cell>
          <cell r="M6607">
            <v>9</v>
          </cell>
          <cell r="N6607" t="str">
            <v>CARN-2</v>
          </cell>
          <cell r="O6607" t="str">
            <v/>
          </cell>
          <cell r="P6607" t="str">
            <v/>
          </cell>
          <cell r="Q6607">
            <v>3</v>
          </cell>
          <cell r="R6607" t="str">
            <v>Année Philologique</v>
          </cell>
          <cell r="S6607" t="str">
            <v/>
          </cell>
        </row>
        <row r="6608">
          <cell r="E6608">
            <v>6534</v>
          </cell>
          <cell r="F6608" t="str">
            <v>Logins</v>
          </cell>
          <cell r="G6608" t="str">
            <v>201911</v>
          </cell>
          <cell r="H6608" t="str">
            <v>Fairfield University</v>
          </cell>
          <cell r="I6608" t="str">
            <v>Fairfield</v>
          </cell>
          <cell r="J6608" t="str">
            <v>USA</v>
          </cell>
          <cell r="K6608">
            <v>2</v>
          </cell>
          <cell r="L6608" t="str">
            <v>Institute</v>
          </cell>
          <cell r="M6608">
            <v>9</v>
          </cell>
          <cell r="N6608" t="str">
            <v>CARN-2</v>
          </cell>
          <cell r="O6608" t="str">
            <v/>
          </cell>
          <cell r="P6608" t="str">
            <v/>
          </cell>
          <cell r="Q6608">
            <v>3</v>
          </cell>
          <cell r="R6608" t="str">
            <v>Année Philologique</v>
          </cell>
          <cell r="S6608" t="str">
            <v/>
          </cell>
        </row>
        <row r="6609">
          <cell r="E6609">
            <v>6534</v>
          </cell>
          <cell r="F6609" t="str">
            <v>Logins</v>
          </cell>
          <cell r="G6609" t="str">
            <v>201912</v>
          </cell>
          <cell r="H6609" t="str">
            <v>Fairfield University</v>
          </cell>
          <cell r="I6609" t="str">
            <v>Fairfield</v>
          </cell>
          <cell r="J6609" t="str">
            <v>USA</v>
          </cell>
          <cell r="K6609">
            <v>2</v>
          </cell>
          <cell r="L6609" t="str">
            <v>Institute</v>
          </cell>
          <cell r="M6609">
            <v>9</v>
          </cell>
          <cell r="N6609" t="str">
            <v>CARN-2</v>
          </cell>
          <cell r="O6609" t="str">
            <v/>
          </cell>
          <cell r="P6609" t="str">
            <v/>
          </cell>
          <cell r="Q6609">
            <v>3</v>
          </cell>
          <cell r="R6609" t="str">
            <v>Année Philologique</v>
          </cell>
          <cell r="S6609" t="str">
            <v/>
          </cell>
        </row>
        <row r="6610">
          <cell r="E6610">
            <v>6535</v>
          </cell>
          <cell r="F6610" t="str">
            <v>Logins</v>
          </cell>
          <cell r="G6610" t="str">
            <v>201901</v>
          </cell>
          <cell r="H6610" t="str">
            <v>Loriano Zurli</v>
          </cell>
          <cell r="I6610" t="str">
            <v>Perugia</v>
          </cell>
          <cell r="J6610" t="str">
            <v>Italy</v>
          </cell>
          <cell r="K6610">
            <v>4</v>
          </cell>
          <cell r="L6610" t="str">
            <v>Private</v>
          </cell>
          <cell r="M6610">
            <v>5</v>
          </cell>
          <cell r="N6610" t="str">
            <v>Individual</v>
          </cell>
          <cell r="O6610" t="str">
            <v/>
          </cell>
          <cell r="P6610" t="str">
            <v/>
          </cell>
          <cell r="Q6610">
            <v>1</v>
          </cell>
          <cell r="R6610" t="str">
            <v>Année Philologique</v>
          </cell>
          <cell r="S6610" t="str">
            <v/>
          </cell>
        </row>
        <row r="6611">
          <cell r="E6611">
            <v>6535</v>
          </cell>
          <cell r="F6611" t="str">
            <v>Logins</v>
          </cell>
          <cell r="G6611" t="str">
            <v>201902</v>
          </cell>
          <cell r="H6611" t="str">
            <v>Loriano Zurli</v>
          </cell>
          <cell r="I6611" t="str">
            <v>Perugia</v>
          </cell>
          <cell r="J6611" t="str">
            <v>Italy</v>
          </cell>
          <cell r="K6611">
            <v>4</v>
          </cell>
          <cell r="L6611" t="str">
            <v>Private</v>
          </cell>
          <cell r="M6611">
            <v>5</v>
          </cell>
          <cell r="N6611" t="str">
            <v>Individual</v>
          </cell>
          <cell r="O6611" t="str">
            <v/>
          </cell>
          <cell r="P6611" t="str">
            <v/>
          </cell>
          <cell r="Q6611">
            <v>1</v>
          </cell>
          <cell r="R6611" t="str">
            <v>Année Philologique</v>
          </cell>
          <cell r="S6611" t="str">
            <v/>
          </cell>
        </row>
        <row r="6612">
          <cell r="E6612">
            <v>6535</v>
          </cell>
          <cell r="F6612" t="str">
            <v>Logins</v>
          </cell>
          <cell r="G6612" t="str">
            <v>201903</v>
          </cell>
          <cell r="H6612" t="str">
            <v>Loriano Zurli</v>
          </cell>
          <cell r="I6612" t="str">
            <v>Perugia</v>
          </cell>
          <cell r="J6612" t="str">
            <v>Italy</v>
          </cell>
          <cell r="K6612">
            <v>4</v>
          </cell>
          <cell r="L6612" t="str">
            <v>Private</v>
          </cell>
          <cell r="M6612">
            <v>5</v>
          </cell>
          <cell r="N6612" t="str">
            <v>Individual</v>
          </cell>
          <cell r="O6612" t="str">
            <v/>
          </cell>
          <cell r="P6612" t="str">
            <v/>
          </cell>
          <cell r="Q6612">
            <v>1</v>
          </cell>
          <cell r="R6612" t="str">
            <v>Année Philologique</v>
          </cell>
          <cell r="S6612" t="str">
            <v/>
          </cell>
        </row>
        <row r="6613">
          <cell r="E6613">
            <v>6535</v>
          </cell>
          <cell r="F6613" t="str">
            <v>Logins</v>
          </cell>
          <cell r="G6613" t="str">
            <v>201905</v>
          </cell>
          <cell r="H6613" t="str">
            <v>Loriano Zurli</v>
          </cell>
          <cell r="I6613" t="str">
            <v>Perugia</v>
          </cell>
          <cell r="J6613" t="str">
            <v>Italy</v>
          </cell>
          <cell r="K6613">
            <v>4</v>
          </cell>
          <cell r="L6613" t="str">
            <v>Private</v>
          </cell>
          <cell r="M6613">
            <v>5</v>
          </cell>
          <cell r="N6613" t="str">
            <v>Individual</v>
          </cell>
          <cell r="O6613" t="str">
            <v/>
          </cell>
          <cell r="P6613" t="str">
            <v/>
          </cell>
          <cell r="Q6613">
            <v>1</v>
          </cell>
          <cell r="R6613" t="str">
            <v>Année Philologique</v>
          </cell>
          <cell r="S6613" t="str">
            <v/>
          </cell>
        </row>
        <row r="6614">
          <cell r="E6614">
            <v>6535</v>
          </cell>
          <cell r="F6614" t="str">
            <v>Logins</v>
          </cell>
          <cell r="G6614" t="str">
            <v>201906</v>
          </cell>
          <cell r="H6614" t="str">
            <v>Loriano Zurli</v>
          </cell>
          <cell r="I6614" t="str">
            <v>Perugia</v>
          </cell>
          <cell r="J6614" t="str">
            <v>Italy</v>
          </cell>
          <cell r="K6614">
            <v>4</v>
          </cell>
          <cell r="L6614" t="str">
            <v>Private</v>
          </cell>
          <cell r="M6614">
            <v>5</v>
          </cell>
          <cell r="N6614" t="str">
            <v>Individual</v>
          </cell>
          <cell r="O6614" t="str">
            <v/>
          </cell>
          <cell r="P6614" t="str">
            <v/>
          </cell>
          <cell r="Q6614">
            <v>1</v>
          </cell>
          <cell r="R6614" t="str">
            <v>Année Philologique</v>
          </cell>
          <cell r="S6614" t="str">
            <v/>
          </cell>
        </row>
        <row r="6615">
          <cell r="E6615">
            <v>6535</v>
          </cell>
          <cell r="F6615" t="str">
            <v>Logins</v>
          </cell>
          <cell r="G6615" t="str">
            <v>201907</v>
          </cell>
          <cell r="H6615" t="str">
            <v>Loriano Zurli</v>
          </cell>
          <cell r="I6615" t="str">
            <v>Perugia</v>
          </cell>
          <cell r="J6615" t="str">
            <v>Italy</v>
          </cell>
          <cell r="K6615">
            <v>4</v>
          </cell>
          <cell r="L6615" t="str">
            <v>Private</v>
          </cell>
          <cell r="M6615">
            <v>5</v>
          </cell>
          <cell r="N6615" t="str">
            <v>Individual</v>
          </cell>
          <cell r="O6615" t="str">
            <v/>
          </cell>
          <cell r="P6615" t="str">
            <v/>
          </cell>
          <cell r="Q6615">
            <v>1</v>
          </cell>
          <cell r="R6615" t="str">
            <v>Année Philologique</v>
          </cell>
          <cell r="S6615" t="str">
            <v/>
          </cell>
        </row>
        <row r="6616">
          <cell r="E6616">
            <v>6535</v>
          </cell>
          <cell r="F6616" t="str">
            <v>Logins</v>
          </cell>
          <cell r="G6616" t="str">
            <v>201908</v>
          </cell>
          <cell r="H6616" t="str">
            <v>Loriano Zurli</v>
          </cell>
          <cell r="I6616" t="str">
            <v>Perugia</v>
          </cell>
          <cell r="J6616" t="str">
            <v>Italy</v>
          </cell>
          <cell r="K6616">
            <v>4</v>
          </cell>
          <cell r="L6616" t="str">
            <v>Private</v>
          </cell>
          <cell r="M6616">
            <v>5</v>
          </cell>
          <cell r="N6616" t="str">
            <v>Individual</v>
          </cell>
          <cell r="O6616" t="str">
            <v/>
          </cell>
          <cell r="P6616" t="str">
            <v/>
          </cell>
          <cell r="Q6616">
            <v>1</v>
          </cell>
          <cell r="R6616" t="str">
            <v>Année Philologique</v>
          </cell>
          <cell r="S6616" t="str">
            <v/>
          </cell>
        </row>
        <row r="6617">
          <cell r="E6617">
            <v>6535</v>
          </cell>
          <cell r="F6617" t="str">
            <v>Logins</v>
          </cell>
          <cell r="G6617" t="str">
            <v>201911</v>
          </cell>
          <cell r="H6617" t="str">
            <v>Loriano Zurli</v>
          </cell>
          <cell r="I6617" t="str">
            <v>Perugia</v>
          </cell>
          <cell r="J6617" t="str">
            <v>Italy</v>
          </cell>
          <cell r="K6617">
            <v>4</v>
          </cell>
          <cell r="L6617" t="str">
            <v>Private</v>
          </cell>
          <cell r="M6617">
            <v>5</v>
          </cell>
          <cell r="N6617" t="str">
            <v>Individual</v>
          </cell>
          <cell r="O6617" t="str">
            <v/>
          </cell>
          <cell r="P6617" t="str">
            <v/>
          </cell>
          <cell r="Q6617">
            <v>1</v>
          </cell>
          <cell r="R6617" t="str">
            <v>Année Philologique</v>
          </cell>
          <cell r="S6617" t="str">
            <v/>
          </cell>
        </row>
        <row r="6618">
          <cell r="E6618">
            <v>6535</v>
          </cell>
          <cell r="F6618" t="str">
            <v>Logins</v>
          </cell>
          <cell r="G6618" t="str">
            <v>201912</v>
          </cell>
          <cell r="H6618" t="str">
            <v>Loriano Zurli</v>
          </cell>
          <cell r="I6618" t="str">
            <v>Perugia</v>
          </cell>
          <cell r="J6618" t="str">
            <v>Italy</v>
          </cell>
          <cell r="K6618">
            <v>4</v>
          </cell>
          <cell r="L6618" t="str">
            <v>Private</v>
          </cell>
          <cell r="M6618">
            <v>5</v>
          </cell>
          <cell r="N6618" t="str">
            <v>Individual</v>
          </cell>
          <cell r="O6618" t="str">
            <v/>
          </cell>
          <cell r="P6618" t="str">
            <v/>
          </cell>
          <cell r="Q6618">
            <v>1</v>
          </cell>
          <cell r="R6618" t="str">
            <v>Année Philologique</v>
          </cell>
          <cell r="S6618" t="str">
            <v/>
          </cell>
        </row>
        <row r="6619">
          <cell r="E6619">
            <v>6536</v>
          </cell>
          <cell r="F6619" t="str">
            <v>Logins</v>
          </cell>
          <cell r="G6619" t="str">
            <v>201901</v>
          </cell>
          <cell r="H6619" t="str">
            <v>Licinia Ricottilli</v>
          </cell>
          <cell r="I6619" t="str">
            <v>Verona</v>
          </cell>
          <cell r="J6619" t="str">
            <v>Italy</v>
          </cell>
          <cell r="K6619">
            <v>4</v>
          </cell>
          <cell r="L6619" t="str">
            <v>Private</v>
          </cell>
          <cell r="M6619">
            <v>5</v>
          </cell>
          <cell r="N6619" t="str">
            <v>Individual</v>
          </cell>
          <cell r="O6619" t="str">
            <v/>
          </cell>
          <cell r="P6619" t="str">
            <v/>
          </cell>
          <cell r="Q6619">
            <v>1</v>
          </cell>
          <cell r="R6619" t="str">
            <v>Année Philologique</v>
          </cell>
          <cell r="S6619" t="str">
            <v/>
          </cell>
        </row>
        <row r="6620">
          <cell r="E6620">
            <v>6536</v>
          </cell>
          <cell r="F6620" t="str">
            <v>Logins</v>
          </cell>
          <cell r="G6620" t="str">
            <v>201904</v>
          </cell>
          <cell r="H6620" t="str">
            <v>Licinia Ricottilli</v>
          </cell>
          <cell r="I6620" t="str">
            <v>Verona</v>
          </cell>
          <cell r="J6620" t="str">
            <v>Italy</v>
          </cell>
          <cell r="K6620">
            <v>4</v>
          </cell>
          <cell r="L6620" t="str">
            <v>Private</v>
          </cell>
          <cell r="M6620">
            <v>5</v>
          </cell>
          <cell r="N6620" t="str">
            <v>Individual</v>
          </cell>
          <cell r="O6620" t="str">
            <v/>
          </cell>
          <cell r="P6620" t="str">
            <v/>
          </cell>
          <cell r="Q6620">
            <v>1</v>
          </cell>
          <cell r="R6620" t="str">
            <v>Année Philologique</v>
          </cell>
          <cell r="S6620" t="str">
            <v/>
          </cell>
        </row>
        <row r="6621">
          <cell r="E6621">
            <v>6536</v>
          </cell>
          <cell r="F6621" t="str">
            <v>Logins</v>
          </cell>
          <cell r="G6621" t="str">
            <v>201907</v>
          </cell>
          <cell r="H6621" t="str">
            <v>Licinia Ricottilli</v>
          </cell>
          <cell r="I6621" t="str">
            <v>Verona</v>
          </cell>
          <cell r="J6621" t="str">
            <v>Italy</v>
          </cell>
          <cell r="K6621">
            <v>4</v>
          </cell>
          <cell r="L6621" t="str">
            <v>Private</v>
          </cell>
          <cell r="M6621">
            <v>5</v>
          </cell>
          <cell r="N6621" t="str">
            <v>Individual</v>
          </cell>
          <cell r="O6621" t="str">
            <v/>
          </cell>
          <cell r="P6621" t="str">
            <v/>
          </cell>
          <cell r="Q6621">
            <v>1</v>
          </cell>
          <cell r="R6621" t="str">
            <v>Année Philologique</v>
          </cell>
          <cell r="S6621" t="str">
            <v/>
          </cell>
        </row>
        <row r="6622">
          <cell r="E6622">
            <v>6537</v>
          </cell>
          <cell r="F6622" t="str">
            <v>Logins</v>
          </cell>
          <cell r="G6622" t="str">
            <v>201901</v>
          </cell>
          <cell r="H6622" t="str">
            <v>Bart Huelsenbeck</v>
          </cell>
          <cell r="I6622" t="str">
            <v>Yorktown</v>
          </cell>
          <cell r="J6622" t="str">
            <v>USA</v>
          </cell>
          <cell r="K6622">
            <v>4</v>
          </cell>
          <cell r="L6622" t="str">
            <v>Private</v>
          </cell>
          <cell r="M6622">
            <v>5</v>
          </cell>
          <cell r="N6622" t="str">
            <v>Individual</v>
          </cell>
          <cell r="O6622" t="str">
            <v/>
          </cell>
          <cell r="P6622" t="str">
            <v/>
          </cell>
          <cell r="Q6622">
            <v>1</v>
          </cell>
          <cell r="R6622" t="str">
            <v>Année Philologique</v>
          </cell>
          <cell r="S6622" t="str">
            <v/>
          </cell>
        </row>
        <row r="6623">
          <cell r="E6623">
            <v>6537</v>
          </cell>
          <cell r="F6623" t="str">
            <v>Logins</v>
          </cell>
          <cell r="G6623" t="str">
            <v>201902</v>
          </cell>
          <cell r="H6623" t="str">
            <v>Bart Huelsenbeck</v>
          </cell>
          <cell r="I6623" t="str">
            <v>Yorktown</v>
          </cell>
          <cell r="J6623" t="str">
            <v>USA</v>
          </cell>
          <cell r="K6623">
            <v>4</v>
          </cell>
          <cell r="L6623" t="str">
            <v>Private</v>
          </cell>
          <cell r="M6623">
            <v>5</v>
          </cell>
          <cell r="N6623" t="str">
            <v>Individual</v>
          </cell>
          <cell r="O6623" t="str">
            <v/>
          </cell>
          <cell r="P6623" t="str">
            <v/>
          </cell>
          <cell r="Q6623">
            <v>1</v>
          </cell>
          <cell r="R6623" t="str">
            <v>Année Philologique</v>
          </cell>
          <cell r="S6623" t="str">
            <v/>
          </cell>
        </row>
        <row r="6624">
          <cell r="E6624">
            <v>6537</v>
          </cell>
          <cell r="F6624" t="str">
            <v>Logins</v>
          </cell>
          <cell r="G6624" t="str">
            <v>201903</v>
          </cell>
          <cell r="H6624" t="str">
            <v>Bart Huelsenbeck</v>
          </cell>
          <cell r="I6624" t="str">
            <v>Yorktown</v>
          </cell>
          <cell r="J6624" t="str">
            <v>USA</v>
          </cell>
          <cell r="K6624">
            <v>4</v>
          </cell>
          <cell r="L6624" t="str">
            <v>Private</v>
          </cell>
          <cell r="M6624">
            <v>5</v>
          </cell>
          <cell r="N6624" t="str">
            <v>Individual</v>
          </cell>
          <cell r="O6624" t="str">
            <v/>
          </cell>
          <cell r="P6624" t="str">
            <v/>
          </cell>
          <cell r="Q6624">
            <v>1</v>
          </cell>
          <cell r="R6624" t="str">
            <v>Année Philologique</v>
          </cell>
          <cell r="S6624" t="str">
            <v/>
          </cell>
        </row>
        <row r="6625">
          <cell r="E6625">
            <v>6537</v>
          </cell>
          <cell r="F6625" t="str">
            <v>Logins</v>
          </cell>
          <cell r="G6625" t="str">
            <v>201904</v>
          </cell>
          <cell r="H6625" t="str">
            <v>Bart Huelsenbeck</v>
          </cell>
          <cell r="I6625" t="str">
            <v>Yorktown</v>
          </cell>
          <cell r="J6625" t="str">
            <v>USA</v>
          </cell>
          <cell r="K6625">
            <v>4</v>
          </cell>
          <cell r="L6625" t="str">
            <v>Private</v>
          </cell>
          <cell r="M6625">
            <v>5</v>
          </cell>
          <cell r="N6625" t="str">
            <v>Individual</v>
          </cell>
          <cell r="O6625" t="str">
            <v/>
          </cell>
          <cell r="P6625" t="str">
            <v/>
          </cell>
          <cell r="Q6625">
            <v>1</v>
          </cell>
          <cell r="R6625" t="str">
            <v>Année Philologique</v>
          </cell>
          <cell r="S6625" t="str">
            <v/>
          </cell>
        </row>
        <row r="6626">
          <cell r="E6626">
            <v>6537</v>
          </cell>
          <cell r="F6626" t="str">
            <v>Logins</v>
          </cell>
          <cell r="G6626" t="str">
            <v>201905</v>
          </cell>
          <cell r="H6626" t="str">
            <v>Bart Huelsenbeck</v>
          </cell>
          <cell r="I6626" t="str">
            <v>Yorktown</v>
          </cell>
          <cell r="J6626" t="str">
            <v>USA</v>
          </cell>
          <cell r="K6626">
            <v>4</v>
          </cell>
          <cell r="L6626" t="str">
            <v>Private</v>
          </cell>
          <cell r="M6626">
            <v>5</v>
          </cell>
          <cell r="N6626" t="str">
            <v>Individual</v>
          </cell>
          <cell r="O6626" t="str">
            <v/>
          </cell>
          <cell r="P6626" t="str">
            <v/>
          </cell>
          <cell r="Q6626">
            <v>1</v>
          </cell>
          <cell r="R6626" t="str">
            <v>Année Philologique</v>
          </cell>
          <cell r="S6626" t="str">
            <v/>
          </cell>
        </row>
        <row r="6627">
          <cell r="E6627">
            <v>6537</v>
          </cell>
          <cell r="F6627" t="str">
            <v>Logins</v>
          </cell>
          <cell r="G6627" t="str">
            <v>201906</v>
          </cell>
          <cell r="H6627" t="str">
            <v>Bart Huelsenbeck</v>
          </cell>
          <cell r="I6627" t="str">
            <v>Yorktown</v>
          </cell>
          <cell r="J6627" t="str">
            <v>USA</v>
          </cell>
          <cell r="K6627">
            <v>4</v>
          </cell>
          <cell r="L6627" t="str">
            <v>Private</v>
          </cell>
          <cell r="M6627">
            <v>5</v>
          </cell>
          <cell r="N6627" t="str">
            <v>Individual</v>
          </cell>
          <cell r="O6627" t="str">
            <v/>
          </cell>
          <cell r="P6627" t="str">
            <v/>
          </cell>
          <cell r="Q6627">
            <v>1</v>
          </cell>
          <cell r="R6627" t="str">
            <v>Année Philologique</v>
          </cell>
          <cell r="S6627" t="str">
            <v/>
          </cell>
        </row>
        <row r="6628">
          <cell r="E6628">
            <v>6537</v>
          </cell>
          <cell r="F6628" t="str">
            <v>Logins</v>
          </cell>
          <cell r="G6628" t="str">
            <v>201907</v>
          </cell>
          <cell r="H6628" t="str">
            <v>Bart Huelsenbeck</v>
          </cell>
          <cell r="I6628" t="str">
            <v>Yorktown</v>
          </cell>
          <cell r="J6628" t="str">
            <v>USA</v>
          </cell>
          <cell r="K6628">
            <v>4</v>
          </cell>
          <cell r="L6628" t="str">
            <v>Private</v>
          </cell>
          <cell r="M6628">
            <v>5</v>
          </cell>
          <cell r="N6628" t="str">
            <v>Individual</v>
          </cell>
          <cell r="O6628" t="str">
            <v/>
          </cell>
          <cell r="P6628" t="str">
            <v/>
          </cell>
          <cell r="Q6628">
            <v>1</v>
          </cell>
          <cell r="R6628" t="str">
            <v>Année Philologique</v>
          </cell>
          <cell r="S6628" t="str">
            <v/>
          </cell>
        </row>
        <row r="6629">
          <cell r="E6629">
            <v>6537</v>
          </cell>
          <cell r="F6629" t="str">
            <v>Logins</v>
          </cell>
          <cell r="G6629" t="str">
            <v>201908</v>
          </cell>
          <cell r="H6629" t="str">
            <v>Bart Huelsenbeck</v>
          </cell>
          <cell r="I6629" t="str">
            <v>Yorktown</v>
          </cell>
          <cell r="J6629" t="str">
            <v>USA</v>
          </cell>
          <cell r="K6629">
            <v>4</v>
          </cell>
          <cell r="L6629" t="str">
            <v>Private</v>
          </cell>
          <cell r="M6629">
            <v>5</v>
          </cell>
          <cell r="N6629" t="str">
            <v>Individual</v>
          </cell>
          <cell r="O6629" t="str">
            <v/>
          </cell>
          <cell r="P6629" t="str">
            <v/>
          </cell>
          <cell r="Q6629">
            <v>1</v>
          </cell>
          <cell r="R6629" t="str">
            <v>Année Philologique</v>
          </cell>
          <cell r="S6629" t="str">
            <v/>
          </cell>
        </row>
        <row r="6630">
          <cell r="E6630">
            <v>6537</v>
          </cell>
          <cell r="F6630" t="str">
            <v>Logins</v>
          </cell>
          <cell r="G6630" t="str">
            <v>201909</v>
          </cell>
          <cell r="H6630" t="str">
            <v>Bart Huelsenbeck</v>
          </cell>
          <cell r="I6630" t="str">
            <v>Yorktown</v>
          </cell>
          <cell r="J6630" t="str">
            <v>USA</v>
          </cell>
          <cell r="K6630">
            <v>4</v>
          </cell>
          <cell r="L6630" t="str">
            <v>Private</v>
          </cell>
          <cell r="M6630">
            <v>5</v>
          </cell>
          <cell r="N6630" t="str">
            <v>Individual</v>
          </cell>
          <cell r="O6630" t="str">
            <v/>
          </cell>
          <cell r="P6630" t="str">
            <v/>
          </cell>
          <cell r="Q6630">
            <v>1</v>
          </cell>
          <cell r="R6630" t="str">
            <v>Année Philologique</v>
          </cell>
          <cell r="S6630" t="str">
            <v/>
          </cell>
        </row>
        <row r="6631">
          <cell r="E6631">
            <v>6537</v>
          </cell>
          <cell r="F6631" t="str">
            <v>Logins</v>
          </cell>
          <cell r="G6631" t="str">
            <v>201910</v>
          </cell>
          <cell r="H6631" t="str">
            <v>Bart Huelsenbeck</v>
          </cell>
          <cell r="I6631" t="str">
            <v>Yorktown</v>
          </cell>
          <cell r="J6631" t="str">
            <v>USA</v>
          </cell>
          <cell r="K6631">
            <v>4</v>
          </cell>
          <cell r="L6631" t="str">
            <v>Private</v>
          </cell>
          <cell r="M6631">
            <v>5</v>
          </cell>
          <cell r="N6631" t="str">
            <v>Individual</v>
          </cell>
          <cell r="O6631" t="str">
            <v/>
          </cell>
          <cell r="P6631" t="str">
            <v/>
          </cell>
          <cell r="Q6631">
            <v>1</v>
          </cell>
          <cell r="R6631" t="str">
            <v>Année Philologique</v>
          </cell>
          <cell r="S6631" t="str">
            <v/>
          </cell>
        </row>
        <row r="6632">
          <cell r="E6632">
            <v>6537</v>
          </cell>
          <cell r="F6632" t="str">
            <v>Logins</v>
          </cell>
          <cell r="G6632" t="str">
            <v>201911</v>
          </cell>
          <cell r="H6632" t="str">
            <v>Bart Huelsenbeck</v>
          </cell>
          <cell r="I6632" t="str">
            <v>Yorktown</v>
          </cell>
          <cell r="J6632" t="str">
            <v>USA</v>
          </cell>
          <cell r="K6632">
            <v>4</v>
          </cell>
          <cell r="L6632" t="str">
            <v>Private</v>
          </cell>
          <cell r="M6632">
            <v>5</v>
          </cell>
          <cell r="N6632" t="str">
            <v>Individual</v>
          </cell>
          <cell r="O6632" t="str">
            <v/>
          </cell>
          <cell r="P6632" t="str">
            <v/>
          </cell>
          <cell r="Q6632">
            <v>1</v>
          </cell>
          <cell r="R6632" t="str">
            <v>Année Philologique</v>
          </cell>
          <cell r="S6632" t="str">
            <v/>
          </cell>
        </row>
        <row r="6633">
          <cell r="E6633">
            <v>6537</v>
          </cell>
          <cell r="F6633" t="str">
            <v>Logins</v>
          </cell>
          <cell r="G6633" t="str">
            <v>201912</v>
          </cell>
          <cell r="H6633" t="str">
            <v>Bart Huelsenbeck</v>
          </cell>
          <cell r="I6633" t="str">
            <v>Yorktown</v>
          </cell>
          <cell r="J6633" t="str">
            <v>USA</v>
          </cell>
          <cell r="K6633">
            <v>4</v>
          </cell>
          <cell r="L6633" t="str">
            <v>Private</v>
          </cell>
          <cell r="M6633">
            <v>5</v>
          </cell>
          <cell r="N6633" t="str">
            <v>Individual</v>
          </cell>
          <cell r="O6633" t="str">
            <v/>
          </cell>
          <cell r="P6633" t="str">
            <v/>
          </cell>
          <cell r="Q6633">
            <v>1</v>
          </cell>
          <cell r="R6633" t="str">
            <v>Année Philologique</v>
          </cell>
          <cell r="S6633" t="str">
            <v/>
          </cell>
        </row>
        <row r="6634">
          <cell r="E6634">
            <v>6538</v>
          </cell>
          <cell r="F6634" t="str">
            <v>Logins</v>
          </cell>
          <cell r="G6634" t="str">
            <v>201901</v>
          </cell>
          <cell r="H6634" t="str">
            <v>Philip Kaplan</v>
          </cell>
          <cell r="I6634" t="str">
            <v>Jacksonville</v>
          </cell>
          <cell r="J6634" t="str">
            <v>USA</v>
          </cell>
          <cell r="K6634">
            <v>4</v>
          </cell>
          <cell r="L6634" t="str">
            <v>Private</v>
          </cell>
          <cell r="M6634">
            <v>5</v>
          </cell>
          <cell r="N6634" t="str">
            <v>Individual</v>
          </cell>
          <cell r="O6634" t="str">
            <v/>
          </cell>
          <cell r="P6634" t="str">
            <v/>
          </cell>
          <cell r="Q6634">
            <v>1</v>
          </cell>
          <cell r="R6634" t="str">
            <v>Année Philologique</v>
          </cell>
          <cell r="S6634" t="str">
            <v/>
          </cell>
        </row>
        <row r="6635">
          <cell r="E6635">
            <v>6538</v>
          </cell>
          <cell r="F6635" t="str">
            <v>Logins</v>
          </cell>
          <cell r="G6635" t="str">
            <v>201902</v>
          </cell>
          <cell r="H6635" t="str">
            <v>Philip Kaplan</v>
          </cell>
          <cell r="I6635" t="str">
            <v>Jacksonville</v>
          </cell>
          <cell r="J6635" t="str">
            <v>USA</v>
          </cell>
          <cell r="K6635">
            <v>4</v>
          </cell>
          <cell r="L6635" t="str">
            <v>Private</v>
          </cell>
          <cell r="M6635">
            <v>5</v>
          </cell>
          <cell r="N6635" t="str">
            <v>Individual</v>
          </cell>
          <cell r="O6635" t="str">
            <v/>
          </cell>
          <cell r="P6635" t="str">
            <v/>
          </cell>
          <cell r="Q6635">
            <v>1</v>
          </cell>
          <cell r="R6635" t="str">
            <v>Année Philologique</v>
          </cell>
          <cell r="S6635" t="str">
            <v/>
          </cell>
        </row>
        <row r="6636">
          <cell r="E6636">
            <v>6538</v>
          </cell>
          <cell r="F6636" t="str">
            <v>Logins</v>
          </cell>
          <cell r="G6636" t="str">
            <v>201903</v>
          </cell>
          <cell r="H6636" t="str">
            <v>Philip Kaplan</v>
          </cell>
          <cell r="I6636" t="str">
            <v>Jacksonville</v>
          </cell>
          <cell r="J6636" t="str">
            <v>USA</v>
          </cell>
          <cell r="K6636">
            <v>4</v>
          </cell>
          <cell r="L6636" t="str">
            <v>Private</v>
          </cell>
          <cell r="M6636">
            <v>5</v>
          </cell>
          <cell r="N6636" t="str">
            <v>Individual</v>
          </cell>
          <cell r="O6636" t="str">
            <v/>
          </cell>
          <cell r="P6636" t="str">
            <v/>
          </cell>
          <cell r="Q6636">
            <v>1</v>
          </cell>
          <cell r="R6636" t="str">
            <v>Année Philologique</v>
          </cell>
          <cell r="S6636" t="str">
            <v/>
          </cell>
        </row>
        <row r="6637">
          <cell r="E6637">
            <v>6538</v>
          </cell>
          <cell r="F6637" t="str">
            <v>Logins</v>
          </cell>
          <cell r="G6637" t="str">
            <v>201904</v>
          </cell>
          <cell r="H6637" t="str">
            <v>Philip Kaplan</v>
          </cell>
          <cell r="I6637" t="str">
            <v>Jacksonville</v>
          </cell>
          <cell r="J6637" t="str">
            <v>USA</v>
          </cell>
          <cell r="K6637">
            <v>4</v>
          </cell>
          <cell r="L6637" t="str">
            <v>Private</v>
          </cell>
          <cell r="M6637">
            <v>5</v>
          </cell>
          <cell r="N6637" t="str">
            <v>Individual</v>
          </cell>
          <cell r="O6637" t="str">
            <v/>
          </cell>
          <cell r="P6637" t="str">
            <v/>
          </cell>
          <cell r="Q6637">
            <v>1</v>
          </cell>
          <cell r="R6637" t="str">
            <v>Année Philologique</v>
          </cell>
          <cell r="S6637" t="str">
            <v/>
          </cell>
        </row>
        <row r="6638">
          <cell r="E6638">
            <v>6538</v>
          </cell>
          <cell r="F6638" t="str">
            <v>Logins</v>
          </cell>
          <cell r="G6638" t="str">
            <v>201905</v>
          </cell>
          <cell r="H6638" t="str">
            <v>Philip Kaplan</v>
          </cell>
          <cell r="I6638" t="str">
            <v>Jacksonville</v>
          </cell>
          <cell r="J6638" t="str">
            <v>USA</v>
          </cell>
          <cell r="K6638">
            <v>4</v>
          </cell>
          <cell r="L6638" t="str">
            <v>Private</v>
          </cell>
          <cell r="M6638">
            <v>5</v>
          </cell>
          <cell r="N6638" t="str">
            <v>Individual</v>
          </cell>
          <cell r="O6638" t="str">
            <v/>
          </cell>
          <cell r="P6638" t="str">
            <v/>
          </cell>
          <cell r="Q6638">
            <v>1</v>
          </cell>
          <cell r="R6638" t="str">
            <v>Année Philologique</v>
          </cell>
          <cell r="S6638" t="str">
            <v/>
          </cell>
        </row>
        <row r="6639">
          <cell r="E6639">
            <v>6538</v>
          </cell>
          <cell r="F6639" t="str">
            <v>Logins</v>
          </cell>
          <cell r="G6639" t="str">
            <v>201906</v>
          </cell>
          <cell r="H6639" t="str">
            <v>Philip Kaplan</v>
          </cell>
          <cell r="I6639" t="str">
            <v>Jacksonville</v>
          </cell>
          <cell r="J6639" t="str">
            <v>USA</v>
          </cell>
          <cell r="K6639">
            <v>4</v>
          </cell>
          <cell r="L6639" t="str">
            <v>Private</v>
          </cell>
          <cell r="M6639">
            <v>5</v>
          </cell>
          <cell r="N6639" t="str">
            <v>Individual</v>
          </cell>
          <cell r="O6639" t="str">
            <v/>
          </cell>
          <cell r="P6639" t="str">
            <v/>
          </cell>
          <cell r="Q6639">
            <v>1</v>
          </cell>
          <cell r="R6639" t="str">
            <v>Année Philologique</v>
          </cell>
          <cell r="S6639" t="str">
            <v/>
          </cell>
        </row>
        <row r="6640">
          <cell r="E6640">
            <v>6538</v>
          </cell>
          <cell r="F6640" t="str">
            <v>Logins</v>
          </cell>
          <cell r="G6640" t="str">
            <v>201908</v>
          </cell>
          <cell r="H6640" t="str">
            <v>Philip Kaplan</v>
          </cell>
          <cell r="I6640" t="str">
            <v>Jacksonville</v>
          </cell>
          <cell r="J6640" t="str">
            <v>USA</v>
          </cell>
          <cell r="K6640">
            <v>4</v>
          </cell>
          <cell r="L6640" t="str">
            <v>Private</v>
          </cell>
          <cell r="M6640">
            <v>5</v>
          </cell>
          <cell r="N6640" t="str">
            <v>Individual</v>
          </cell>
          <cell r="O6640" t="str">
            <v/>
          </cell>
          <cell r="P6640" t="str">
            <v/>
          </cell>
          <cell r="Q6640">
            <v>1</v>
          </cell>
          <cell r="R6640" t="str">
            <v>Année Philologique</v>
          </cell>
          <cell r="S6640" t="str">
            <v/>
          </cell>
        </row>
        <row r="6641">
          <cell r="E6641">
            <v>6538</v>
          </cell>
          <cell r="F6641" t="str">
            <v>Logins</v>
          </cell>
          <cell r="G6641" t="str">
            <v>201909</v>
          </cell>
          <cell r="H6641" t="str">
            <v>Philip Kaplan</v>
          </cell>
          <cell r="I6641" t="str">
            <v>Jacksonville</v>
          </cell>
          <cell r="J6641" t="str">
            <v>USA</v>
          </cell>
          <cell r="K6641">
            <v>4</v>
          </cell>
          <cell r="L6641" t="str">
            <v>Private</v>
          </cell>
          <cell r="M6641">
            <v>5</v>
          </cell>
          <cell r="N6641" t="str">
            <v>Individual</v>
          </cell>
          <cell r="O6641" t="str">
            <v/>
          </cell>
          <cell r="P6641" t="str">
            <v/>
          </cell>
          <cell r="Q6641">
            <v>1</v>
          </cell>
          <cell r="R6641" t="str">
            <v>Année Philologique</v>
          </cell>
          <cell r="S6641" t="str">
            <v/>
          </cell>
        </row>
        <row r="6642">
          <cell r="E6642">
            <v>6538</v>
          </cell>
          <cell r="F6642" t="str">
            <v>Logins</v>
          </cell>
          <cell r="G6642" t="str">
            <v>201911</v>
          </cell>
          <cell r="H6642" t="str">
            <v>Philip Kaplan</v>
          </cell>
          <cell r="I6642" t="str">
            <v>Jacksonville</v>
          </cell>
          <cell r="J6642" t="str">
            <v>USA</v>
          </cell>
          <cell r="K6642">
            <v>4</v>
          </cell>
          <cell r="L6642" t="str">
            <v>Private</v>
          </cell>
          <cell r="M6642">
            <v>5</v>
          </cell>
          <cell r="N6642" t="str">
            <v>Individual</v>
          </cell>
          <cell r="O6642" t="str">
            <v/>
          </cell>
          <cell r="P6642" t="str">
            <v/>
          </cell>
          <cell r="Q6642">
            <v>1</v>
          </cell>
          <cell r="R6642" t="str">
            <v>Année Philologique</v>
          </cell>
          <cell r="S6642" t="str">
            <v/>
          </cell>
        </row>
        <row r="6643">
          <cell r="E6643">
            <v>6539</v>
          </cell>
          <cell r="F6643" t="str">
            <v>Logins</v>
          </cell>
          <cell r="G6643" t="str">
            <v>201901</v>
          </cell>
          <cell r="H6643" t="str">
            <v>Michael Pavković</v>
          </cell>
          <cell r="I6643" t="str">
            <v>Newport</v>
          </cell>
          <cell r="J6643" t="str">
            <v>USA</v>
          </cell>
          <cell r="K6643">
            <v>4</v>
          </cell>
          <cell r="L6643" t="str">
            <v>Private</v>
          </cell>
          <cell r="M6643">
            <v>5</v>
          </cell>
          <cell r="N6643" t="str">
            <v>Individual</v>
          </cell>
          <cell r="O6643" t="str">
            <v/>
          </cell>
          <cell r="P6643" t="str">
            <v/>
          </cell>
          <cell r="Q6643">
            <v>1</v>
          </cell>
          <cell r="R6643" t="str">
            <v>Année Philologique</v>
          </cell>
          <cell r="S6643" t="str">
            <v/>
          </cell>
        </row>
        <row r="6644">
          <cell r="E6644">
            <v>6540</v>
          </cell>
          <cell r="F6644" t="str">
            <v>Logins</v>
          </cell>
          <cell r="G6644" t="str">
            <v>201912</v>
          </cell>
          <cell r="H6644" t="str">
            <v>Raffaella Pierobon</v>
          </cell>
          <cell r="I6644" t="str">
            <v>Napoli</v>
          </cell>
          <cell r="J6644" t="str">
            <v>Italy</v>
          </cell>
          <cell r="K6644">
            <v>4</v>
          </cell>
          <cell r="L6644" t="str">
            <v>Private</v>
          </cell>
          <cell r="M6644">
            <v>5</v>
          </cell>
          <cell r="N6644" t="str">
            <v>Individual</v>
          </cell>
          <cell r="O6644" t="str">
            <v/>
          </cell>
          <cell r="P6644" t="str">
            <v/>
          </cell>
          <cell r="Q6644">
            <v>1</v>
          </cell>
          <cell r="R6644" t="str">
            <v>Année Philologique</v>
          </cell>
          <cell r="S6644" t="str">
            <v/>
          </cell>
        </row>
        <row r="6645">
          <cell r="E6645">
            <v>6541</v>
          </cell>
          <cell r="F6645" t="str">
            <v>Logins</v>
          </cell>
          <cell r="G6645" t="str">
            <v>201901</v>
          </cell>
          <cell r="H6645" t="str">
            <v>Levente Laszlo</v>
          </cell>
          <cell r="I6645" t="str">
            <v>Vac</v>
          </cell>
          <cell r="J6645" t="str">
            <v>Hungary</v>
          </cell>
          <cell r="K6645">
            <v>4</v>
          </cell>
          <cell r="L6645" t="str">
            <v>Private</v>
          </cell>
          <cell r="M6645">
            <v>5</v>
          </cell>
          <cell r="N6645" t="str">
            <v>Individual</v>
          </cell>
          <cell r="O6645" t="str">
            <v/>
          </cell>
          <cell r="P6645" t="str">
            <v/>
          </cell>
          <cell r="Q6645">
            <v>1</v>
          </cell>
          <cell r="R6645" t="str">
            <v>Année Philologique</v>
          </cell>
          <cell r="S6645" t="str">
            <v/>
          </cell>
        </row>
        <row r="6646">
          <cell r="E6646">
            <v>6541</v>
          </cell>
          <cell r="F6646" t="str">
            <v>Logins</v>
          </cell>
          <cell r="G6646" t="str">
            <v>201910</v>
          </cell>
          <cell r="H6646" t="str">
            <v>Levente Laszlo</v>
          </cell>
          <cell r="I6646" t="str">
            <v>Vac</v>
          </cell>
          <cell r="J6646" t="str">
            <v>Hungary</v>
          </cell>
          <cell r="K6646">
            <v>4</v>
          </cell>
          <cell r="L6646" t="str">
            <v>Private</v>
          </cell>
          <cell r="M6646">
            <v>5</v>
          </cell>
          <cell r="N6646" t="str">
            <v>Individual</v>
          </cell>
          <cell r="O6646" t="str">
            <v/>
          </cell>
          <cell r="P6646" t="str">
            <v/>
          </cell>
          <cell r="Q6646">
            <v>1</v>
          </cell>
          <cell r="R6646" t="str">
            <v>Année Philologique</v>
          </cell>
          <cell r="S6646" t="str">
            <v/>
          </cell>
        </row>
        <row r="6647">
          <cell r="E6647">
            <v>6543</v>
          </cell>
          <cell r="F6647" t="str">
            <v>Logins</v>
          </cell>
          <cell r="G6647" t="str">
            <v>201901</v>
          </cell>
          <cell r="H6647" t="str">
            <v>Catherine Ware</v>
          </cell>
          <cell r="I6647" t="str">
            <v>Cork</v>
          </cell>
          <cell r="J6647" t="str">
            <v>Ireland</v>
          </cell>
          <cell r="K6647">
            <v>4</v>
          </cell>
          <cell r="L6647" t="str">
            <v>Private</v>
          </cell>
          <cell r="M6647">
            <v>5</v>
          </cell>
          <cell r="N6647" t="str">
            <v>Individual</v>
          </cell>
          <cell r="O6647" t="str">
            <v/>
          </cell>
          <cell r="P6647" t="str">
            <v/>
          </cell>
          <cell r="Q6647">
            <v>1</v>
          </cell>
          <cell r="R6647" t="str">
            <v>Année Philologique</v>
          </cell>
          <cell r="S6647" t="str">
            <v/>
          </cell>
        </row>
        <row r="6648">
          <cell r="E6648">
            <v>6543</v>
          </cell>
          <cell r="F6648" t="str">
            <v>Logins</v>
          </cell>
          <cell r="G6648" t="str">
            <v>201903</v>
          </cell>
          <cell r="H6648" t="str">
            <v>Catherine Ware</v>
          </cell>
          <cell r="I6648" t="str">
            <v>Cork</v>
          </cell>
          <cell r="J6648" t="str">
            <v>Ireland</v>
          </cell>
          <cell r="K6648">
            <v>4</v>
          </cell>
          <cell r="L6648" t="str">
            <v>Private</v>
          </cell>
          <cell r="M6648">
            <v>5</v>
          </cell>
          <cell r="N6648" t="str">
            <v>Individual</v>
          </cell>
          <cell r="O6648" t="str">
            <v/>
          </cell>
          <cell r="P6648" t="str">
            <v/>
          </cell>
          <cell r="Q6648">
            <v>1</v>
          </cell>
          <cell r="R6648" t="str">
            <v>Année Philologique</v>
          </cell>
          <cell r="S6648" t="str">
            <v/>
          </cell>
        </row>
        <row r="6649">
          <cell r="E6649">
            <v>6543</v>
          </cell>
          <cell r="F6649" t="str">
            <v>Logins</v>
          </cell>
          <cell r="G6649" t="str">
            <v>201904</v>
          </cell>
          <cell r="H6649" t="str">
            <v>Catherine Ware</v>
          </cell>
          <cell r="I6649" t="str">
            <v>Cork</v>
          </cell>
          <cell r="J6649" t="str">
            <v>Ireland</v>
          </cell>
          <cell r="K6649">
            <v>4</v>
          </cell>
          <cell r="L6649" t="str">
            <v>Private</v>
          </cell>
          <cell r="M6649">
            <v>5</v>
          </cell>
          <cell r="N6649" t="str">
            <v>Individual</v>
          </cell>
          <cell r="O6649" t="str">
            <v/>
          </cell>
          <cell r="P6649" t="str">
            <v/>
          </cell>
          <cell r="Q6649">
            <v>1</v>
          </cell>
          <cell r="R6649" t="str">
            <v>Année Philologique</v>
          </cell>
          <cell r="S6649" t="str">
            <v/>
          </cell>
        </row>
        <row r="6650">
          <cell r="E6650">
            <v>6543</v>
          </cell>
          <cell r="F6650" t="str">
            <v>Logins</v>
          </cell>
          <cell r="G6650" t="str">
            <v>201905</v>
          </cell>
          <cell r="H6650" t="str">
            <v>Catherine Ware</v>
          </cell>
          <cell r="I6650" t="str">
            <v>Cork</v>
          </cell>
          <cell r="J6650" t="str">
            <v>Ireland</v>
          </cell>
          <cell r="K6650">
            <v>4</v>
          </cell>
          <cell r="L6650" t="str">
            <v>Private</v>
          </cell>
          <cell r="M6650">
            <v>5</v>
          </cell>
          <cell r="N6650" t="str">
            <v>Individual</v>
          </cell>
          <cell r="O6650" t="str">
            <v/>
          </cell>
          <cell r="P6650" t="str">
            <v/>
          </cell>
          <cell r="Q6650">
            <v>1</v>
          </cell>
          <cell r="R6650" t="str">
            <v>Année Philologique</v>
          </cell>
          <cell r="S6650" t="str">
            <v/>
          </cell>
        </row>
        <row r="6651">
          <cell r="E6651">
            <v>6543</v>
          </cell>
          <cell r="F6651" t="str">
            <v>Logins</v>
          </cell>
          <cell r="G6651" t="str">
            <v>201906</v>
          </cell>
          <cell r="H6651" t="str">
            <v>Catherine Ware</v>
          </cell>
          <cell r="I6651" t="str">
            <v>Cork</v>
          </cell>
          <cell r="J6651" t="str">
            <v>Ireland</v>
          </cell>
          <cell r="K6651">
            <v>4</v>
          </cell>
          <cell r="L6651" t="str">
            <v>Private</v>
          </cell>
          <cell r="M6651">
            <v>5</v>
          </cell>
          <cell r="N6651" t="str">
            <v>Individual</v>
          </cell>
          <cell r="O6651" t="str">
            <v/>
          </cell>
          <cell r="P6651" t="str">
            <v/>
          </cell>
          <cell r="Q6651">
            <v>1</v>
          </cell>
          <cell r="R6651" t="str">
            <v>Année Philologique</v>
          </cell>
          <cell r="S6651" t="str">
            <v/>
          </cell>
        </row>
        <row r="6652">
          <cell r="E6652">
            <v>6543</v>
          </cell>
          <cell r="F6652" t="str">
            <v>Logins</v>
          </cell>
          <cell r="G6652" t="str">
            <v>201907</v>
          </cell>
          <cell r="H6652" t="str">
            <v>Catherine Ware</v>
          </cell>
          <cell r="I6652" t="str">
            <v>Cork</v>
          </cell>
          <cell r="J6652" t="str">
            <v>Ireland</v>
          </cell>
          <cell r="K6652">
            <v>4</v>
          </cell>
          <cell r="L6652" t="str">
            <v>Private</v>
          </cell>
          <cell r="M6652">
            <v>5</v>
          </cell>
          <cell r="N6652" t="str">
            <v>Individual</v>
          </cell>
          <cell r="O6652" t="str">
            <v/>
          </cell>
          <cell r="P6652" t="str">
            <v/>
          </cell>
          <cell r="Q6652">
            <v>1</v>
          </cell>
          <cell r="R6652" t="str">
            <v>Année Philologique</v>
          </cell>
          <cell r="S6652" t="str">
            <v/>
          </cell>
        </row>
        <row r="6653">
          <cell r="E6653">
            <v>6543</v>
          </cell>
          <cell r="F6653" t="str">
            <v>Logins</v>
          </cell>
          <cell r="G6653" t="str">
            <v>201908</v>
          </cell>
          <cell r="H6653" t="str">
            <v>Catherine Ware</v>
          </cell>
          <cell r="I6653" t="str">
            <v>Cork</v>
          </cell>
          <cell r="J6653" t="str">
            <v>Ireland</v>
          </cell>
          <cell r="K6653">
            <v>4</v>
          </cell>
          <cell r="L6653" t="str">
            <v>Private</v>
          </cell>
          <cell r="M6653">
            <v>5</v>
          </cell>
          <cell r="N6653" t="str">
            <v>Individual</v>
          </cell>
          <cell r="O6653" t="str">
            <v/>
          </cell>
          <cell r="P6653" t="str">
            <v/>
          </cell>
          <cell r="Q6653">
            <v>1</v>
          </cell>
          <cell r="R6653" t="str">
            <v>Année Philologique</v>
          </cell>
          <cell r="S6653" t="str">
            <v/>
          </cell>
        </row>
        <row r="6654">
          <cell r="E6654">
            <v>6543</v>
          </cell>
          <cell r="F6654" t="str">
            <v>Logins</v>
          </cell>
          <cell r="G6654" t="str">
            <v>201909</v>
          </cell>
          <cell r="H6654" t="str">
            <v>Catherine Ware</v>
          </cell>
          <cell r="I6654" t="str">
            <v>Cork</v>
          </cell>
          <cell r="J6654" t="str">
            <v>Ireland</v>
          </cell>
          <cell r="K6654">
            <v>4</v>
          </cell>
          <cell r="L6654" t="str">
            <v>Private</v>
          </cell>
          <cell r="M6654">
            <v>5</v>
          </cell>
          <cell r="N6654" t="str">
            <v>Individual</v>
          </cell>
          <cell r="O6654" t="str">
            <v/>
          </cell>
          <cell r="P6654" t="str">
            <v/>
          </cell>
          <cell r="Q6654">
            <v>1</v>
          </cell>
          <cell r="R6654" t="str">
            <v>Année Philologique</v>
          </cell>
          <cell r="S6654" t="str">
            <v/>
          </cell>
        </row>
        <row r="6655">
          <cell r="E6655">
            <v>6543</v>
          </cell>
          <cell r="F6655" t="str">
            <v>Logins</v>
          </cell>
          <cell r="G6655" t="str">
            <v>201910</v>
          </cell>
          <cell r="H6655" t="str">
            <v>Catherine Ware</v>
          </cell>
          <cell r="I6655" t="str">
            <v>Cork</v>
          </cell>
          <cell r="J6655" t="str">
            <v>Ireland</v>
          </cell>
          <cell r="K6655">
            <v>4</v>
          </cell>
          <cell r="L6655" t="str">
            <v>Private</v>
          </cell>
          <cell r="M6655">
            <v>5</v>
          </cell>
          <cell r="N6655" t="str">
            <v>Individual</v>
          </cell>
          <cell r="O6655" t="str">
            <v/>
          </cell>
          <cell r="P6655" t="str">
            <v/>
          </cell>
          <cell r="Q6655">
            <v>1</v>
          </cell>
          <cell r="R6655" t="str">
            <v>Année Philologique</v>
          </cell>
          <cell r="S6655" t="str">
            <v/>
          </cell>
        </row>
        <row r="6656">
          <cell r="E6656">
            <v>6543</v>
          </cell>
          <cell r="F6656" t="str">
            <v>Logins</v>
          </cell>
          <cell r="G6656" t="str">
            <v>201911</v>
          </cell>
          <cell r="H6656" t="str">
            <v>Catherine Ware</v>
          </cell>
          <cell r="I6656" t="str">
            <v>Cork</v>
          </cell>
          <cell r="J6656" t="str">
            <v>Ireland</v>
          </cell>
          <cell r="K6656">
            <v>4</v>
          </cell>
          <cell r="L6656" t="str">
            <v>Private</v>
          </cell>
          <cell r="M6656">
            <v>5</v>
          </cell>
          <cell r="N6656" t="str">
            <v>Individual</v>
          </cell>
          <cell r="O6656" t="str">
            <v/>
          </cell>
          <cell r="P6656" t="str">
            <v/>
          </cell>
          <cell r="Q6656">
            <v>1</v>
          </cell>
          <cell r="R6656" t="str">
            <v>Année Philologique</v>
          </cell>
          <cell r="S6656" t="str">
            <v/>
          </cell>
        </row>
        <row r="6657">
          <cell r="E6657">
            <v>6543</v>
          </cell>
          <cell r="F6657" t="str">
            <v>Logins</v>
          </cell>
          <cell r="G6657" t="str">
            <v>201912</v>
          </cell>
          <cell r="H6657" t="str">
            <v>Catherine Ware</v>
          </cell>
          <cell r="I6657" t="str">
            <v>Cork</v>
          </cell>
          <cell r="J6657" t="str">
            <v>Ireland</v>
          </cell>
          <cell r="K6657">
            <v>4</v>
          </cell>
          <cell r="L6657" t="str">
            <v>Private</v>
          </cell>
          <cell r="M6657">
            <v>5</v>
          </cell>
          <cell r="N6657" t="str">
            <v>Individual</v>
          </cell>
          <cell r="O6657" t="str">
            <v/>
          </cell>
          <cell r="P6657" t="str">
            <v/>
          </cell>
          <cell r="Q6657">
            <v>1</v>
          </cell>
          <cell r="R6657" t="str">
            <v>Année Philologique</v>
          </cell>
          <cell r="S6657" t="str">
            <v/>
          </cell>
        </row>
        <row r="6658">
          <cell r="E6658">
            <v>6544</v>
          </cell>
          <cell r="F6658" t="str">
            <v>Logins</v>
          </cell>
          <cell r="G6658" t="str">
            <v>201901</v>
          </cell>
          <cell r="H6658" t="str">
            <v>Università degli Studi di Perugia</v>
          </cell>
          <cell r="I6658" t="str">
            <v>Perugia</v>
          </cell>
          <cell r="J6658" t="str">
            <v>Italy</v>
          </cell>
          <cell r="K6658">
            <v>2</v>
          </cell>
          <cell r="L6658" t="str">
            <v>Institute</v>
          </cell>
          <cell r="M6658">
            <v>2</v>
          </cell>
          <cell r="N6658" t="str">
            <v>Campus Wide</v>
          </cell>
          <cell r="O6658" t="str">
            <v/>
          </cell>
          <cell r="P6658" t="str">
            <v/>
          </cell>
          <cell r="Q6658">
            <v>130</v>
          </cell>
          <cell r="R6658" t="str">
            <v>Année Philologique</v>
          </cell>
          <cell r="S6658" t="str">
            <v/>
          </cell>
        </row>
        <row r="6659">
          <cell r="E6659">
            <v>6544</v>
          </cell>
          <cell r="F6659" t="str">
            <v>Logins</v>
          </cell>
          <cell r="G6659" t="str">
            <v>201902</v>
          </cell>
          <cell r="H6659" t="str">
            <v>Università degli Studi di Perugia</v>
          </cell>
          <cell r="I6659" t="str">
            <v>Perugia</v>
          </cell>
          <cell r="J6659" t="str">
            <v>Italy</v>
          </cell>
          <cell r="K6659">
            <v>2</v>
          </cell>
          <cell r="L6659" t="str">
            <v>Institute</v>
          </cell>
          <cell r="M6659">
            <v>2</v>
          </cell>
          <cell r="N6659" t="str">
            <v>Campus Wide</v>
          </cell>
          <cell r="O6659" t="str">
            <v/>
          </cell>
          <cell r="P6659" t="str">
            <v/>
          </cell>
          <cell r="Q6659">
            <v>130</v>
          </cell>
          <cell r="R6659" t="str">
            <v>Année Philologique</v>
          </cell>
          <cell r="S6659" t="str">
            <v/>
          </cell>
        </row>
        <row r="6660">
          <cell r="E6660">
            <v>6544</v>
          </cell>
          <cell r="F6660" t="str">
            <v>Logins</v>
          </cell>
          <cell r="G6660" t="str">
            <v>201903</v>
          </cell>
          <cell r="H6660" t="str">
            <v>Università degli Studi di Perugia</v>
          </cell>
          <cell r="I6660" t="str">
            <v>Perugia</v>
          </cell>
          <cell r="J6660" t="str">
            <v>Italy</v>
          </cell>
          <cell r="K6660">
            <v>2</v>
          </cell>
          <cell r="L6660" t="str">
            <v>Institute</v>
          </cell>
          <cell r="M6660">
            <v>2</v>
          </cell>
          <cell r="N6660" t="str">
            <v>Campus Wide</v>
          </cell>
          <cell r="O6660" t="str">
            <v/>
          </cell>
          <cell r="P6660" t="str">
            <v/>
          </cell>
          <cell r="Q6660">
            <v>130</v>
          </cell>
          <cell r="R6660" t="str">
            <v>Année Philologique</v>
          </cell>
          <cell r="S6660" t="str">
            <v/>
          </cell>
        </row>
        <row r="6661">
          <cell r="E6661">
            <v>6544</v>
          </cell>
          <cell r="F6661" t="str">
            <v>Logins</v>
          </cell>
          <cell r="G6661" t="str">
            <v>201904</v>
          </cell>
          <cell r="H6661" t="str">
            <v>Università degli Studi di Perugia</v>
          </cell>
          <cell r="I6661" t="str">
            <v>Perugia</v>
          </cell>
          <cell r="J6661" t="str">
            <v>Italy</v>
          </cell>
          <cell r="K6661">
            <v>2</v>
          </cell>
          <cell r="L6661" t="str">
            <v>Institute</v>
          </cell>
          <cell r="M6661">
            <v>2</v>
          </cell>
          <cell r="N6661" t="str">
            <v>Campus Wide</v>
          </cell>
          <cell r="O6661" t="str">
            <v/>
          </cell>
          <cell r="P6661" t="str">
            <v/>
          </cell>
          <cell r="Q6661">
            <v>130</v>
          </cell>
          <cell r="R6661" t="str">
            <v>Année Philologique</v>
          </cell>
          <cell r="S6661" t="str">
            <v/>
          </cell>
        </row>
        <row r="6662">
          <cell r="E6662">
            <v>6544</v>
          </cell>
          <cell r="F6662" t="str">
            <v>Logins</v>
          </cell>
          <cell r="G6662" t="str">
            <v>201905</v>
          </cell>
          <cell r="H6662" t="str">
            <v>Università degli Studi di Perugia</v>
          </cell>
          <cell r="I6662" t="str">
            <v>Perugia</v>
          </cell>
          <cell r="J6662" t="str">
            <v>Italy</v>
          </cell>
          <cell r="K6662">
            <v>2</v>
          </cell>
          <cell r="L6662" t="str">
            <v>Institute</v>
          </cell>
          <cell r="M6662">
            <v>2</v>
          </cell>
          <cell r="N6662" t="str">
            <v>Campus Wide</v>
          </cell>
          <cell r="O6662" t="str">
            <v/>
          </cell>
          <cell r="P6662" t="str">
            <v/>
          </cell>
          <cell r="Q6662">
            <v>130</v>
          </cell>
          <cell r="R6662" t="str">
            <v>Année Philologique</v>
          </cell>
          <cell r="S6662" t="str">
            <v/>
          </cell>
        </row>
        <row r="6663">
          <cell r="E6663">
            <v>6544</v>
          </cell>
          <cell r="F6663" t="str">
            <v>Logins</v>
          </cell>
          <cell r="G6663" t="str">
            <v>201906</v>
          </cell>
          <cell r="H6663" t="str">
            <v>Università degli Studi di Perugia</v>
          </cell>
          <cell r="I6663" t="str">
            <v>Perugia</v>
          </cell>
          <cell r="J6663" t="str">
            <v>Italy</v>
          </cell>
          <cell r="K6663">
            <v>2</v>
          </cell>
          <cell r="L6663" t="str">
            <v>Institute</v>
          </cell>
          <cell r="M6663">
            <v>2</v>
          </cell>
          <cell r="N6663" t="str">
            <v>Campus Wide</v>
          </cell>
          <cell r="O6663" t="str">
            <v/>
          </cell>
          <cell r="P6663" t="str">
            <v/>
          </cell>
          <cell r="Q6663">
            <v>130</v>
          </cell>
          <cell r="R6663" t="str">
            <v>Année Philologique</v>
          </cell>
          <cell r="S6663" t="str">
            <v/>
          </cell>
        </row>
        <row r="6664">
          <cell r="E6664">
            <v>6544</v>
          </cell>
          <cell r="F6664" t="str">
            <v>Logins</v>
          </cell>
          <cell r="G6664" t="str">
            <v>201907</v>
          </cell>
          <cell r="H6664" t="str">
            <v>Università degli Studi di Perugia</v>
          </cell>
          <cell r="I6664" t="str">
            <v>Perugia</v>
          </cell>
          <cell r="J6664" t="str">
            <v>Italy</v>
          </cell>
          <cell r="K6664">
            <v>2</v>
          </cell>
          <cell r="L6664" t="str">
            <v>Institute</v>
          </cell>
          <cell r="M6664">
            <v>2</v>
          </cell>
          <cell r="N6664" t="str">
            <v>Campus Wide</v>
          </cell>
          <cell r="O6664" t="str">
            <v/>
          </cell>
          <cell r="P6664" t="str">
            <v/>
          </cell>
          <cell r="Q6664">
            <v>130</v>
          </cell>
          <cell r="R6664" t="str">
            <v>Année Philologique</v>
          </cell>
          <cell r="S6664" t="str">
            <v/>
          </cell>
        </row>
        <row r="6665">
          <cell r="E6665">
            <v>6544</v>
          </cell>
          <cell r="F6665" t="str">
            <v>Logins</v>
          </cell>
          <cell r="G6665" t="str">
            <v>201908</v>
          </cell>
          <cell r="H6665" t="str">
            <v>Università degli Studi di Perugia</v>
          </cell>
          <cell r="I6665" t="str">
            <v>Perugia</v>
          </cell>
          <cell r="J6665" t="str">
            <v>Italy</v>
          </cell>
          <cell r="K6665">
            <v>2</v>
          </cell>
          <cell r="L6665" t="str">
            <v>Institute</v>
          </cell>
          <cell r="M6665">
            <v>2</v>
          </cell>
          <cell r="N6665" t="str">
            <v>Campus Wide</v>
          </cell>
          <cell r="O6665" t="str">
            <v/>
          </cell>
          <cell r="P6665" t="str">
            <v/>
          </cell>
          <cell r="Q6665">
            <v>130</v>
          </cell>
          <cell r="R6665" t="str">
            <v>Année Philologique</v>
          </cell>
          <cell r="S6665" t="str">
            <v/>
          </cell>
        </row>
        <row r="6666">
          <cell r="E6666">
            <v>6544</v>
          </cell>
          <cell r="F6666" t="str">
            <v>Logins</v>
          </cell>
          <cell r="G6666" t="str">
            <v>201909</v>
          </cell>
          <cell r="H6666" t="str">
            <v>Università degli Studi di Perugia</v>
          </cell>
          <cell r="I6666" t="str">
            <v>Perugia</v>
          </cell>
          <cell r="J6666" t="str">
            <v>Italy</v>
          </cell>
          <cell r="K6666">
            <v>2</v>
          </cell>
          <cell r="L6666" t="str">
            <v>Institute</v>
          </cell>
          <cell r="M6666">
            <v>2</v>
          </cell>
          <cell r="N6666" t="str">
            <v>Campus Wide</v>
          </cell>
          <cell r="O6666" t="str">
            <v/>
          </cell>
          <cell r="P6666" t="str">
            <v/>
          </cell>
          <cell r="Q6666">
            <v>130</v>
          </cell>
          <cell r="R6666" t="str">
            <v>Année Philologique</v>
          </cell>
          <cell r="S6666" t="str">
            <v/>
          </cell>
        </row>
        <row r="6667">
          <cell r="E6667">
            <v>6544</v>
          </cell>
          <cell r="F6667" t="str">
            <v>Logins</v>
          </cell>
          <cell r="G6667" t="str">
            <v>201910</v>
          </cell>
          <cell r="H6667" t="str">
            <v>Università degli Studi di Perugia</v>
          </cell>
          <cell r="I6667" t="str">
            <v>Perugia</v>
          </cell>
          <cell r="J6667" t="str">
            <v>Italy</v>
          </cell>
          <cell r="K6667">
            <v>2</v>
          </cell>
          <cell r="L6667" t="str">
            <v>Institute</v>
          </cell>
          <cell r="M6667">
            <v>2</v>
          </cell>
          <cell r="N6667" t="str">
            <v>Campus Wide</v>
          </cell>
          <cell r="O6667" t="str">
            <v/>
          </cell>
          <cell r="P6667" t="str">
            <v/>
          </cell>
          <cell r="Q6667">
            <v>130</v>
          </cell>
          <cell r="R6667" t="str">
            <v>Année Philologique</v>
          </cell>
          <cell r="S6667" t="str">
            <v/>
          </cell>
        </row>
        <row r="6668">
          <cell r="E6668">
            <v>6544</v>
          </cell>
          <cell r="F6668" t="str">
            <v>Logins</v>
          </cell>
          <cell r="G6668" t="str">
            <v>201911</v>
          </cell>
          <cell r="H6668" t="str">
            <v>Università degli Studi di Perugia</v>
          </cell>
          <cell r="I6668" t="str">
            <v>Perugia</v>
          </cell>
          <cell r="J6668" t="str">
            <v>Italy</v>
          </cell>
          <cell r="K6668">
            <v>2</v>
          </cell>
          <cell r="L6668" t="str">
            <v>Institute</v>
          </cell>
          <cell r="M6668">
            <v>2</v>
          </cell>
          <cell r="N6668" t="str">
            <v>Campus Wide</v>
          </cell>
          <cell r="O6668" t="str">
            <v/>
          </cell>
          <cell r="P6668" t="str">
            <v/>
          </cell>
          <cell r="Q6668">
            <v>130</v>
          </cell>
          <cell r="R6668" t="str">
            <v>Année Philologique</v>
          </cell>
          <cell r="S6668" t="str">
            <v/>
          </cell>
        </row>
        <row r="6669">
          <cell r="E6669">
            <v>6544</v>
          </cell>
          <cell r="F6669" t="str">
            <v>Logins</v>
          </cell>
          <cell r="G6669" t="str">
            <v>201912</v>
          </cell>
          <cell r="H6669" t="str">
            <v>Università degli Studi di Perugia</v>
          </cell>
          <cell r="I6669" t="str">
            <v>Perugia</v>
          </cell>
          <cell r="J6669" t="str">
            <v>Italy</v>
          </cell>
          <cell r="K6669">
            <v>2</v>
          </cell>
          <cell r="L6669" t="str">
            <v>Institute</v>
          </cell>
          <cell r="M6669">
            <v>2</v>
          </cell>
          <cell r="N6669" t="str">
            <v>Campus Wide</v>
          </cell>
          <cell r="O6669" t="str">
            <v/>
          </cell>
          <cell r="P6669" t="str">
            <v/>
          </cell>
          <cell r="Q6669">
            <v>130</v>
          </cell>
          <cell r="R6669" t="str">
            <v>Année Philologique</v>
          </cell>
          <cell r="S6669" t="str">
            <v/>
          </cell>
        </row>
        <row r="6670">
          <cell r="E6670">
            <v>6545</v>
          </cell>
          <cell r="F6670" t="str">
            <v>Logins</v>
          </cell>
          <cell r="G6670" t="str">
            <v>201901</v>
          </cell>
          <cell r="H6670" t="str">
            <v>Illinois Wesleyan University</v>
          </cell>
          <cell r="I6670" t="str">
            <v>Bloomington</v>
          </cell>
          <cell r="J6670" t="str">
            <v>USA</v>
          </cell>
          <cell r="K6670">
            <v>2</v>
          </cell>
          <cell r="L6670" t="str">
            <v>Institute</v>
          </cell>
          <cell r="M6670">
            <v>11</v>
          </cell>
          <cell r="N6670" t="str">
            <v>CARN-4</v>
          </cell>
          <cell r="O6670" t="str">
            <v/>
          </cell>
          <cell r="P6670" t="str">
            <v/>
          </cell>
          <cell r="Q6670">
            <v>40</v>
          </cell>
          <cell r="R6670" t="str">
            <v>Année Philologique</v>
          </cell>
          <cell r="S6670" t="str">
            <v/>
          </cell>
        </row>
        <row r="6671">
          <cell r="E6671">
            <v>6545</v>
          </cell>
          <cell r="F6671" t="str">
            <v>Logins</v>
          </cell>
          <cell r="G6671" t="str">
            <v>201902</v>
          </cell>
          <cell r="H6671" t="str">
            <v>Illinois Wesleyan University</v>
          </cell>
          <cell r="I6671" t="str">
            <v>Bloomington</v>
          </cell>
          <cell r="J6671" t="str">
            <v>USA</v>
          </cell>
          <cell r="K6671">
            <v>2</v>
          </cell>
          <cell r="L6671" t="str">
            <v>Institute</v>
          </cell>
          <cell r="M6671">
            <v>11</v>
          </cell>
          <cell r="N6671" t="str">
            <v>CARN-4</v>
          </cell>
          <cell r="O6671" t="str">
            <v/>
          </cell>
          <cell r="P6671" t="str">
            <v/>
          </cell>
          <cell r="Q6671">
            <v>40</v>
          </cell>
          <cell r="R6671" t="str">
            <v>Année Philologique</v>
          </cell>
          <cell r="S6671" t="str">
            <v/>
          </cell>
        </row>
        <row r="6672">
          <cell r="E6672">
            <v>6545</v>
          </cell>
          <cell r="F6672" t="str">
            <v>Logins</v>
          </cell>
          <cell r="G6672" t="str">
            <v>201903</v>
          </cell>
          <cell r="H6672" t="str">
            <v>Illinois Wesleyan University</v>
          </cell>
          <cell r="I6672" t="str">
            <v>Bloomington</v>
          </cell>
          <cell r="J6672" t="str">
            <v>USA</v>
          </cell>
          <cell r="K6672">
            <v>2</v>
          </cell>
          <cell r="L6672" t="str">
            <v>Institute</v>
          </cell>
          <cell r="M6672">
            <v>11</v>
          </cell>
          <cell r="N6672" t="str">
            <v>CARN-4</v>
          </cell>
          <cell r="O6672" t="str">
            <v/>
          </cell>
          <cell r="P6672" t="str">
            <v/>
          </cell>
          <cell r="Q6672">
            <v>40</v>
          </cell>
          <cell r="R6672" t="str">
            <v>Année Philologique</v>
          </cell>
          <cell r="S6672" t="str">
            <v/>
          </cell>
        </row>
        <row r="6673">
          <cell r="E6673">
            <v>6545</v>
          </cell>
          <cell r="F6673" t="str">
            <v>Logins</v>
          </cell>
          <cell r="G6673" t="str">
            <v>201904</v>
          </cell>
          <cell r="H6673" t="str">
            <v>Illinois Wesleyan University</v>
          </cell>
          <cell r="I6673" t="str">
            <v>Bloomington</v>
          </cell>
          <cell r="J6673" t="str">
            <v>USA</v>
          </cell>
          <cell r="K6673">
            <v>2</v>
          </cell>
          <cell r="L6673" t="str">
            <v>Institute</v>
          </cell>
          <cell r="M6673">
            <v>11</v>
          </cell>
          <cell r="N6673" t="str">
            <v>CARN-4</v>
          </cell>
          <cell r="O6673" t="str">
            <v/>
          </cell>
          <cell r="P6673" t="str">
            <v/>
          </cell>
          <cell r="Q6673">
            <v>40</v>
          </cell>
          <cell r="R6673" t="str">
            <v>Année Philologique</v>
          </cell>
          <cell r="S6673" t="str">
            <v/>
          </cell>
        </row>
        <row r="6674">
          <cell r="E6674">
            <v>6545</v>
          </cell>
          <cell r="F6674" t="str">
            <v>Logins</v>
          </cell>
          <cell r="G6674" t="str">
            <v>201906</v>
          </cell>
          <cell r="H6674" t="str">
            <v>Illinois Wesleyan University</v>
          </cell>
          <cell r="I6674" t="str">
            <v>Bloomington</v>
          </cell>
          <cell r="J6674" t="str">
            <v>USA</v>
          </cell>
          <cell r="K6674">
            <v>2</v>
          </cell>
          <cell r="L6674" t="str">
            <v>Institute</v>
          </cell>
          <cell r="M6674">
            <v>11</v>
          </cell>
          <cell r="N6674" t="str">
            <v>CARN-4</v>
          </cell>
          <cell r="O6674" t="str">
            <v/>
          </cell>
          <cell r="P6674" t="str">
            <v/>
          </cell>
          <cell r="Q6674">
            <v>40</v>
          </cell>
          <cell r="R6674" t="str">
            <v>Année Philologique</v>
          </cell>
          <cell r="S6674" t="str">
            <v/>
          </cell>
        </row>
        <row r="6675">
          <cell r="E6675">
            <v>6545</v>
          </cell>
          <cell r="F6675" t="str">
            <v>Logins</v>
          </cell>
          <cell r="G6675" t="str">
            <v>201907</v>
          </cell>
          <cell r="H6675" t="str">
            <v>Illinois Wesleyan University</v>
          </cell>
          <cell r="I6675" t="str">
            <v>Bloomington</v>
          </cell>
          <cell r="J6675" t="str">
            <v>USA</v>
          </cell>
          <cell r="K6675">
            <v>2</v>
          </cell>
          <cell r="L6675" t="str">
            <v>Institute</v>
          </cell>
          <cell r="M6675">
            <v>11</v>
          </cell>
          <cell r="N6675" t="str">
            <v>CARN-4</v>
          </cell>
          <cell r="O6675" t="str">
            <v/>
          </cell>
          <cell r="P6675" t="str">
            <v/>
          </cell>
          <cell r="Q6675">
            <v>40</v>
          </cell>
          <cell r="R6675" t="str">
            <v>Année Philologique</v>
          </cell>
          <cell r="S6675" t="str">
            <v/>
          </cell>
        </row>
        <row r="6676">
          <cell r="E6676">
            <v>6545</v>
          </cell>
          <cell r="F6676" t="str">
            <v>Logins</v>
          </cell>
          <cell r="G6676" t="str">
            <v>201908</v>
          </cell>
          <cell r="H6676" t="str">
            <v>Illinois Wesleyan University</v>
          </cell>
          <cell r="I6676" t="str">
            <v>Bloomington</v>
          </cell>
          <cell r="J6676" t="str">
            <v>USA</v>
          </cell>
          <cell r="K6676">
            <v>2</v>
          </cell>
          <cell r="L6676" t="str">
            <v>Institute</v>
          </cell>
          <cell r="M6676">
            <v>11</v>
          </cell>
          <cell r="N6676" t="str">
            <v>CARN-4</v>
          </cell>
          <cell r="O6676" t="str">
            <v/>
          </cell>
          <cell r="P6676" t="str">
            <v/>
          </cell>
          <cell r="Q6676">
            <v>40</v>
          </cell>
          <cell r="R6676" t="str">
            <v>Année Philologique</v>
          </cell>
          <cell r="S6676" t="str">
            <v/>
          </cell>
        </row>
        <row r="6677">
          <cell r="E6677">
            <v>6545</v>
          </cell>
          <cell r="F6677" t="str">
            <v>Logins</v>
          </cell>
          <cell r="G6677" t="str">
            <v>201909</v>
          </cell>
          <cell r="H6677" t="str">
            <v>Illinois Wesleyan University</v>
          </cell>
          <cell r="I6677" t="str">
            <v>Bloomington</v>
          </cell>
          <cell r="J6677" t="str">
            <v>USA</v>
          </cell>
          <cell r="K6677">
            <v>2</v>
          </cell>
          <cell r="L6677" t="str">
            <v>Institute</v>
          </cell>
          <cell r="M6677">
            <v>11</v>
          </cell>
          <cell r="N6677" t="str">
            <v>CARN-4</v>
          </cell>
          <cell r="O6677" t="str">
            <v/>
          </cell>
          <cell r="P6677" t="str">
            <v/>
          </cell>
          <cell r="Q6677">
            <v>40</v>
          </cell>
          <cell r="R6677" t="str">
            <v>Année Philologique</v>
          </cell>
          <cell r="S6677" t="str">
            <v/>
          </cell>
        </row>
        <row r="6678">
          <cell r="E6678">
            <v>6546</v>
          </cell>
          <cell r="F6678" t="str">
            <v>Logins</v>
          </cell>
          <cell r="G6678" t="str">
            <v>201901</v>
          </cell>
          <cell r="H6678" t="str">
            <v>Fondazione per le Scienze religiose Giovanni XXIII</v>
          </cell>
          <cell r="I6678" t="str">
            <v>Bologna</v>
          </cell>
          <cell r="J6678" t="str">
            <v>Italy</v>
          </cell>
          <cell r="K6678">
            <v>2</v>
          </cell>
          <cell r="L6678" t="str">
            <v>Institute</v>
          </cell>
          <cell r="M6678">
            <v>2</v>
          </cell>
          <cell r="N6678" t="str">
            <v>Campus Wide</v>
          </cell>
          <cell r="O6678" t="str">
            <v/>
          </cell>
          <cell r="P6678" t="str">
            <v/>
          </cell>
          <cell r="Q6678">
            <v>40</v>
          </cell>
          <cell r="R6678" t="str">
            <v>Année Philologique</v>
          </cell>
          <cell r="S6678" t="str">
            <v/>
          </cell>
        </row>
        <row r="6679">
          <cell r="E6679">
            <v>6546</v>
          </cell>
          <cell r="F6679" t="str">
            <v>Logins</v>
          </cell>
          <cell r="G6679" t="str">
            <v>201903</v>
          </cell>
          <cell r="H6679" t="str">
            <v>Fondazione per le Scienze religiose Giovanni XXIII</v>
          </cell>
          <cell r="I6679" t="str">
            <v>Bologna</v>
          </cell>
          <cell r="J6679" t="str">
            <v>Italy</v>
          </cell>
          <cell r="K6679">
            <v>2</v>
          </cell>
          <cell r="L6679" t="str">
            <v>Institute</v>
          </cell>
          <cell r="M6679">
            <v>2</v>
          </cell>
          <cell r="N6679" t="str">
            <v>Campus Wide</v>
          </cell>
          <cell r="O6679" t="str">
            <v/>
          </cell>
          <cell r="P6679" t="str">
            <v/>
          </cell>
          <cell r="Q6679">
            <v>40</v>
          </cell>
          <cell r="R6679" t="str">
            <v>Année Philologique</v>
          </cell>
          <cell r="S6679" t="str">
            <v/>
          </cell>
        </row>
        <row r="6680">
          <cell r="E6680">
            <v>6546</v>
          </cell>
          <cell r="F6680" t="str">
            <v>Logins</v>
          </cell>
          <cell r="G6680" t="str">
            <v>201904</v>
          </cell>
          <cell r="H6680" t="str">
            <v>Fondazione per le Scienze religiose Giovanni XXIII</v>
          </cell>
          <cell r="I6680" t="str">
            <v>Bologna</v>
          </cell>
          <cell r="J6680" t="str">
            <v>Italy</v>
          </cell>
          <cell r="K6680">
            <v>2</v>
          </cell>
          <cell r="L6680" t="str">
            <v>Institute</v>
          </cell>
          <cell r="M6680">
            <v>2</v>
          </cell>
          <cell r="N6680" t="str">
            <v>Campus Wide</v>
          </cell>
          <cell r="O6680" t="str">
            <v/>
          </cell>
          <cell r="P6680" t="str">
            <v/>
          </cell>
          <cell r="Q6680">
            <v>40</v>
          </cell>
          <cell r="R6680" t="str">
            <v>Année Philologique</v>
          </cell>
          <cell r="S6680" t="str">
            <v/>
          </cell>
        </row>
        <row r="6681">
          <cell r="E6681">
            <v>6546</v>
          </cell>
          <cell r="F6681" t="str">
            <v>Logins</v>
          </cell>
          <cell r="G6681" t="str">
            <v>201905</v>
          </cell>
          <cell r="H6681" t="str">
            <v>Fondazione per le Scienze religiose Giovanni XXIII</v>
          </cell>
          <cell r="I6681" t="str">
            <v>Bologna</v>
          </cell>
          <cell r="J6681" t="str">
            <v>Italy</v>
          </cell>
          <cell r="K6681">
            <v>2</v>
          </cell>
          <cell r="L6681" t="str">
            <v>Institute</v>
          </cell>
          <cell r="M6681">
            <v>2</v>
          </cell>
          <cell r="N6681" t="str">
            <v>Campus Wide</v>
          </cell>
          <cell r="O6681" t="str">
            <v/>
          </cell>
          <cell r="P6681" t="str">
            <v/>
          </cell>
          <cell r="Q6681">
            <v>40</v>
          </cell>
          <cell r="R6681" t="str">
            <v>Année Philologique</v>
          </cell>
          <cell r="S6681" t="str">
            <v/>
          </cell>
        </row>
        <row r="6682">
          <cell r="E6682">
            <v>6546</v>
          </cell>
          <cell r="F6682" t="str">
            <v>Logins</v>
          </cell>
          <cell r="G6682" t="str">
            <v>201906</v>
          </cell>
          <cell r="H6682" t="str">
            <v>Fondazione per le Scienze religiose Giovanni XXIII</v>
          </cell>
          <cell r="I6682" t="str">
            <v>Bologna</v>
          </cell>
          <cell r="J6682" t="str">
            <v>Italy</v>
          </cell>
          <cell r="K6682">
            <v>2</v>
          </cell>
          <cell r="L6682" t="str">
            <v>Institute</v>
          </cell>
          <cell r="M6682">
            <v>2</v>
          </cell>
          <cell r="N6682" t="str">
            <v>Campus Wide</v>
          </cell>
          <cell r="O6682" t="str">
            <v/>
          </cell>
          <cell r="P6682" t="str">
            <v/>
          </cell>
          <cell r="Q6682">
            <v>40</v>
          </cell>
          <cell r="R6682" t="str">
            <v>Année Philologique</v>
          </cell>
          <cell r="S6682" t="str">
            <v/>
          </cell>
        </row>
        <row r="6683">
          <cell r="E6683">
            <v>6546</v>
          </cell>
          <cell r="F6683" t="str">
            <v>Logins</v>
          </cell>
          <cell r="G6683" t="str">
            <v>201907</v>
          </cell>
          <cell r="H6683" t="str">
            <v>Fondazione per le Scienze religiose Giovanni XXIII</v>
          </cell>
          <cell r="I6683" t="str">
            <v>Bologna</v>
          </cell>
          <cell r="J6683" t="str">
            <v>Italy</v>
          </cell>
          <cell r="K6683">
            <v>2</v>
          </cell>
          <cell r="L6683" t="str">
            <v>Institute</v>
          </cell>
          <cell r="M6683">
            <v>2</v>
          </cell>
          <cell r="N6683" t="str">
            <v>Campus Wide</v>
          </cell>
          <cell r="O6683" t="str">
            <v/>
          </cell>
          <cell r="P6683" t="str">
            <v/>
          </cell>
          <cell r="Q6683">
            <v>40</v>
          </cell>
          <cell r="R6683" t="str">
            <v>Année Philologique</v>
          </cell>
          <cell r="S6683" t="str">
            <v/>
          </cell>
        </row>
        <row r="6684">
          <cell r="E6684">
            <v>6546</v>
          </cell>
          <cell r="F6684" t="str">
            <v>Logins</v>
          </cell>
          <cell r="G6684" t="str">
            <v>201908</v>
          </cell>
          <cell r="H6684" t="str">
            <v>Fondazione per le Scienze religiose Giovanni XXIII</v>
          </cell>
          <cell r="I6684" t="str">
            <v>Bologna</v>
          </cell>
          <cell r="J6684" t="str">
            <v>Italy</v>
          </cell>
          <cell r="K6684">
            <v>2</v>
          </cell>
          <cell r="L6684" t="str">
            <v>Institute</v>
          </cell>
          <cell r="M6684">
            <v>2</v>
          </cell>
          <cell r="N6684" t="str">
            <v>Campus Wide</v>
          </cell>
          <cell r="O6684" t="str">
            <v/>
          </cell>
          <cell r="P6684" t="str">
            <v/>
          </cell>
          <cell r="Q6684">
            <v>40</v>
          </cell>
          <cell r="R6684" t="str">
            <v>Année Philologique</v>
          </cell>
          <cell r="S6684" t="str">
            <v/>
          </cell>
        </row>
        <row r="6685">
          <cell r="E6685">
            <v>6546</v>
          </cell>
          <cell r="F6685" t="str">
            <v>Logins</v>
          </cell>
          <cell r="G6685" t="str">
            <v>201909</v>
          </cell>
          <cell r="H6685" t="str">
            <v>Fondazione per le Scienze religiose Giovanni XXIII</v>
          </cell>
          <cell r="I6685" t="str">
            <v>Bologna</v>
          </cell>
          <cell r="J6685" t="str">
            <v>Italy</v>
          </cell>
          <cell r="K6685">
            <v>2</v>
          </cell>
          <cell r="L6685" t="str">
            <v>Institute</v>
          </cell>
          <cell r="M6685">
            <v>2</v>
          </cell>
          <cell r="N6685" t="str">
            <v>Campus Wide</v>
          </cell>
          <cell r="O6685" t="str">
            <v/>
          </cell>
          <cell r="P6685" t="str">
            <v/>
          </cell>
          <cell r="Q6685">
            <v>40</v>
          </cell>
          <cell r="R6685" t="str">
            <v>Année Philologique</v>
          </cell>
          <cell r="S6685" t="str">
            <v/>
          </cell>
        </row>
        <row r="6686">
          <cell r="E6686">
            <v>6546</v>
          </cell>
          <cell r="F6686" t="str">
            <v>Logins</v>
          </cell>
          <cell r="G6686" t="str">
            <v>201910</v>
          </cell>
          <cell r="H6686" t="str">
            <v>Fondazione per le Scienze religiose Giovanni XXIII</v>
          </cell>
          <cell r="I6686" t="str">
            <v>Bologna</v>
          </cell>
          <cell r="J6686" t="str">
            <v>Italy</v>
          </cell>
          <cell r="K6686">
            <v>2</v>
          </cell>
          <cell r="L6686" t="str">
            <v>Institute</v>
          </cell>
          <cell r="M6686">
            <v>2</v>
          </cell>
          <cell r="N6686" t="str">
            <v>Campus Wide</v>
          </cell>
          <cell r="O6686" t="str">
            <v/>
          </cell>
          <cell r="P6686" t="str">
            <v/>
          </cell>
          <cell r="Q6686">
            <v>40</v>
          </cell>
          <cell r="R6686" t="str">
            <v>Année Philologique</v>
          </cell>
          <cell r="S6686" t="str">
            <v/>
          </cell>
        </row>
        <row r="6687">
          <cell r="E6687">
            <v>6546</v>
          </cell>
          <cell r="F6687" t="str">
            <v>Logins</v>
          </cell>
          <cell r="G6687" t="str">
            <v>201911</v>
          </cell>
          <cell r="H6687" t="str">
            <v>Fondazione per le Scienze religiose Giovanni XXIII</v>
          </cell>
          <cell r="I6687" t="str">
            <v>Bologna</v>
          </cell>
          <cell r="J6687" t="str">
            <v>Italy</v>
          </cell>
          <cell r="K6687">
            <v>2</v>
          </cell>
          <cell r="L6687" t="str">
            <v>Institute</v>
          </cell>
          <cell r="M6687">
            <v>2</v>
          </cell>
          <cell r="N6687" t="str">
            <v>Campus Wide</v>
          </cell>
          <cell r="O6687" t="str">
            <v/>
          </cell>
          <cell r="P6687" t="str">
            <v/>
          </cell>
          <cell r="Q6687">
            <v>40</v>
          </cell>
          <cell r="R6687" t="str">
            <v>Année Philologique</v>
          </cell>
          <cell r="S6687" t="str">
            <v/>
          </cell>
        </row>
        <row r="6688">
          <cell r="E6688">
            <v>6546</v>
          </cell>
          <cell r="F6688" t="str">
            <v>Logins</v>
          </cell>
          <cell r="G6688" t="str">
            <v>201912</v>
          </cell>
          <cell r="H6688" t="str">
            <v>Fondazione per le Scienze religiose Giovanni XXIII</v>
          </cell>
          <cell r="I6688" t="str">
            <v>Bologna</v>
          </cell>
          <cell r="J6688" t="str">
            <v>Italy</v>
          </cell>
          <cell r="K6688">
            <v>2</v>
          </cell>
          <cell r="L6688" t="str">
            <v>Institute</v>
          </cell>
          <cell r="M6688">
            <v>2</v>
          </cell>
          <cell r="N6688" t="str">
            <v>Campus Wide</v>
          </cell>
          <cell r="O6688" t="str">
            <v/>
          </cell>
          <cell r="P6688" t="str">
            <v/>
          </cell>
          <cell r="Q6688">
            <v>40</v>
          </cell>
          <cell r="R6688" t="str">
            <v>Année Philologique</v>
          </cell>
          <cell r="S6688" t="str">
            <v/>
          </cell>
        </row>
        <row r="6689">
          <cell r="E6689">
            <v>6547</v>
          </cell>
          <cell r="F6689" t="str">
            <v>Logins</v>
          </cell>
          <cell r="G6689" t="str">
            <v>201902</v>
          </cell>
          <cell r="H6689" t="str">
            <v>Carmel McCallum-Barry</v>
          </cell>
          <cell r="I6689" t="str">
            <v>Cork</v>
          </cell>
          <cell r="J6689" t="str">
            <v>Ireland</v>
          </cell>
          <cell r="K6689">
            <v>4</v>
          </cell>
          <cell r="L6689" t="str">
            <v>Private</v>
          </cell>
          <cell r="M6689">
            <v>5</v>
          </cell>
          <cell r="N6689" t="str">
            <v>Individual</v>
          </cell>
          <cell r="O6689" t="str">
            <v/>
          </cell>
          <cell r="P6689" t="str">
            <v/>
          </cell>
          <cell r="Q6689">
            <v>1</v>
          </cell>
          <cell r="R6689" t="str">
            <v>Année Philologique</v>
          </cell>
          <cell r="S6689" t="str">
            <v/>
          </cell>
        </row>
        <row r="6690">
          <cell r="E6690">
            <v>6548</v>
          </cell>
          <cell r="F6690" t="str">
            <v>Logins</v>
          </cell>
          <cell r="G6690" t="str">
            <v>201910</v>
          </cell>
          <cell r="H6690" t="str">
            <v>Richard Carrier</v>
          </cell>
          <cell r="I6690" t="str">
            <v>Columbus</v>
          </cell>
          <cell r="J6690" t="str">
            <v>USA</v>
          </cell>
          <cell r="K6690">
            <v>4</v>
          </cell>
          <cell r="L6690" t="str">
            <v>Private</v>
          </cell>
          <cell r="M6690">
            <v>5</v>
          </cell>
          <cell r="N6690" t="str">
            <v>Individual</v>
          </cell>
          <cell r="O6690" t="str">
            <v/>
          </cell>
          <cell r="P6690" t="str">
            <v/>
          </cell>
          <cell r="Q6690">
            <v>1</v>
          </cell>
          <cell r="R6690" t="str">
            <v>Année Philologique</v>
          </cell>
          <cell r="S6690" t="str">
            <v/>
          </cell>
        </row>
        <row r="6691">
          <cell r="E6691">
            <v>6550</v>
          </cell>
          <cell r="F6691" t="str">
            <v>Logins</v>
          </cell>
          <cell r="G6691" t="str">
            <v>201901</v>
          </cell>
          <cell r="H6691" t="str">
            <v>Knox College</v>
          </cell>
          <cell r="I6691" t="str">
            <v>Galesburg</v>
          </cell>
          <cell r="J6691" t="str">
            <v>USA</v>
          </cell>
          <cell r="K6691">
            <v>2</v>
          </cell>
          <cell r="L6691" t="str">
            <v>Institute</v>
          </cell>
          <cell r="M6691">
            <v>11</v>
          </cell>
          <cell r="N6691" t="str">
            <v>CARN-4</v>
          </cell>
          <cell r="O6691" t="str">
            <v/>
          </cell>
          <cell r="P6691" t="str">
            <v/>
          </cell>
          <cell r="Q6691">
            <v>2</v>
          </cell>
          <cell r="R6691" t="str">
            <v>Année Philologique</v>
          </cell>
          <cell r="S6691" t="str">
            <v/>
          </cell>
        </row>
        <row r="6692">
          <cell r="E6692">
            <v>6550</v>
          </cell>
          <cell r="F6692" t="str">
            <v>Logins</v>
          </cell>
          <cell r="G6692" t="str">
            <v>201902</v>
          </cell>
          <cell r="H6692" t="str">
            <v>Knox College</v>
          </cell>
          <cell r="I6692" t="str">
            <v>Galesburg</v>
          </cell>
          <cell r="J6692" t="str">
            <v>USA</v>
          </cell>
          <cell r="K6692">
            <v>2</v>
          </cell>
          <cell r="L6692" t="str">
            <v>Institute</v>
          </cell>
          <cell r="M6692">
            <v>11</v>
          </cell>
          <cell r="N6692" t="str">
            <v>CARN-4</v>
          </cell>
          <cell r="O6692" t="str">
            <v/>
          </cell>
          <cell r="P6692" t="str">
            <v/>
          </cell>
          <cell r="Q6692">
            <v>2</v>
          </cell>
          <cell r="R6692" t="str">
            <v>Année Philologique</v>
          </cell>
          <cell r="S6692" t="str">
            <v/>
          </cell>
        </row>
        <row r="6693">
          <cell r="E6693">
            <v>6550</v>
          </cell>
          <cell r="F6693" t="str">
            <v>Logins</v>
          </cell>
          <cell r="G6693" t="str">
            <v>201903</v>
          </cell>
          <cell r="H6693" t="str">
            <v>Knox College</v>
          </cell>
          <cell r="I6693" t="str">
            <v>Galesburg</v>
          </cell>
          <cell r="J6693" t="str">
            <v>USA</v>
          </cell>
          <cell r="K6693">
            <v>2</v>
          </cell>
          <cell r="L6693" t="str">
            <v>Institute</v>
          </cell>
          <cell r="M6693">
            <v>11</v>
          </cell>
          <cell r="N6693" t="str">
            <v>CARN-4</v>
          </cell>
          <cell r="O6693" t="str">
            <v/>
          </cell>
          <cell r="P6693" t="str">
            <v/>
          </cell>
          <cell r="Q6693">
            <v>2</v>
          </cell>
          <cell r="R6693" t="str">
            <v>Année Philologique</v>
          </cell>
          <cell r="S6693" t="str">
            <v/>
          </cell>
        </row>
        <row r="6694">
          <cell r="E6694">
            <v>6550</v>
          </cell>
          <cell r="F6694" t="str">
            <v>Logins</v>
          </cell>
          <cell r="G6694" t="str">
            <v>201904</v>
          </cell>
          <cell r="H6694" t="str">
            <v>Knox College</v>
          </cell>
          <cell r="I6694" t="str">
            <v>Galesburg</v>
          </cell>
          <cell r="J6694" t="str">
            <v>USA</v>
          </cell>
          <cell r="K6694">
            <v>2</v>
          </cell>
          <cell r="L6694" t="str">
            <v>Institute</v>
          </cell>
          <cell r="M6694">
            <v>11</v>
          </cell>
          <cell r="N6694" t="str">
            <v>CARN-4</v>
          </cell>
          <cell r="O6694" t="str">
            <v/>
          </cell>
          <cell r="P6694" t="str">
            <v/>
          </cell>
          <cell r="Q6694">
            <v>2</v>
          </cell>
          <cell r="R6694" t="str">
            <v>Année Philologique</v>
          </cell>
          <cell r="S6694" t="str">
            <v/>
          </cell>
        </row>
        <row r="6695">
          <cell r="E6695">
            <v>6550</v>
          </cell>
          <cell r="F6695" t="str">
            <v>Logins</v>
          </cell>
          <cell r="G6695" t="str">
            <v>201905</v>
          </cell>
          <cell r="H6695" t="str">
            <v>Knox College</v>
          </cell>
          <cell r="I6695" t="str">
            <v>Galesburg</v>
          </cell>
          <cell r="J6695" t="str">
            <v>USA</v>
          </cell>
          <cell r="K6695">
            <v>2</v>
          </cell>
          <cell r="L6695" t="str">
            <v>Institute</v>
          </cell>
          <cell r="M6695">
            <v>11</v>
          </cell>
          <cell r="N6695" t="str">
            <v>CARN-4</v>
          </cell>
          <cell r="O6695" t="str">
            <v/>
          </cell>
          <cell r="P6695" t="str">
            <v/>
          </cell>
          <cell r="Q6695">
            <v>2</v>
          </cell>
          <cell r="R6695" t="str">
            <v>Année Philologique</v>
          </cell>
          <cell r="S6695" t="str">
            <v/>
          </cell>
        </row>
        <row r="6696">
          <cell r="E6696">
            <v>6550</v>
          </cell>
          <cell r="F6696" t="str">
            <v>Logins</v>
          </cell>
          <cell r="G6696" t="str">
            <v>201906</v>
          </cell>
          <cell r="H6696" t="str">
            <v>Knox College</v>
          </cell>
          <cell r="I6696" t="str">
            <v>Galesburg</v>
          </cell>
          <cell r="J6696" t="str">
            <v>USA</v>
          </cell>
          <cell r="K6696">
            <v>2</v>
          </cell>
          <cell r="L6696" t="str">
            <v>Institute</v>
          </cell>
          <cell r="M6696">
            <v>11</v>
          </cell>
          <cell r="N6696" t="str">
            <v>CARN-4</v>
          </cell>
          <cell r="O6696" t="str">
            <v/>
          </cell>
          <cell r="P6696" t="str">
            <v/>
          </cell>
          <cell r="Q6696">
            <v>2</v>
          </cell>
          <cell r="R6696" t="str">
            <v>Année Philologique</v>
          </cell>
          <cell r="S6696" t="str">
            <v/>
          </cell>
        </row>
        <row r="6697">
          <cell r="E6697">
            <v>6550</v>
          </cell>
          <cell r="F6697" t="str">
            <v>Logins</v>
          </cell>
          <cell r="G6697" t="str">
            <v>201907</v>
          </cell>
          <cell r="H6697" t="str">
            <v>Knox College</v>
          </cell>
          <cell r="I6697" t="str">
            <v>Galesburg</v>
          </cell>
          <cell r="J6697" t="str">
            <v>USA</v>
          </cell>
          <cell r="K6697">
            <v>2</v>
          </cell>
          <cell r="L6697" t="str">
            <v>Institute</v>
          </cell>
          <cell r="M6697">
            <v>11</v>
          </cell>
          <cell r="N6697" t="str">
            <v>CARN-4</v>
          </cell>
          <cell r="O6697" t="str">
            <v/>
          </cell>
          <cell r="P6697" t="str">
            <v/>
          </cell>
          <cell r="Q6697">
            <v>2</v>
          </cell>
          <cell r="R6697" t="str">
            <v>Année Philologique</v>
          </cell>
          <cell r="S6697" t="str">
            <v/>
          </cell>
        </row>
        <row r="6698">
          <cell r="E6698">
            <v>6550</v>
          </cell>
          <cell r="F6698" t="str">
            <v>Logins</v>
          </cell>
          <cell r="G6698" t="str">
            <v>201908</v>
          </cell>
          <cell r="H6698" t="str">
            <v>Knox College</v>
          </cell>
          <cell r="I6698" t="str">
            <v>Galesburg</v>
          </cell>
          <cell r="J6698" t="str">
            <v>USA</v>
          </cell>
          <cell r="K6698">
            <v>2</v>
          </cell>
          <cell r="L6698" t="str">
            <v>Institute</v>
          </cell>
          <cell r="M6698">
            <v>11</v>
          </cell>
          <cell r="N6698" t="str">
            <v>CARN-4</v>
          </cell>
          <cell r="O6698" t="str">
            <v/>
          </cell>
          <cell r="P6698" t="str">
            <v/>
          </cell>
          <cell r="Q6698">
            <v>2</v>
          </cell>
          <cell r="R6698" t="str">
            <v>Année Philologique</v>
          </cell>
          <cell r="S6698" t="str">
            <v/>
          </cell>
        </row>
        <row r="6699">
          <cell r="E6699">
            <v>6550</v>
          </cell>
          <cell r="F6699" t="str">
            <v>Logins</v>
          </cell>
          <cell r="G6699" t="str">
            <v>201909</v>
          </cell>
          <cell r="H6699" t="str">
            <v>Knox College</v>
          </cell>
          <cell r="I6699" t="str">
            <v>Galesburg</v>
          </cell>
          <cell r="J6699" t="str">
            <v>USA</v>
          </cell>
          <cell r="K6699">
            <v>2</v>
          </cell>
          <cell r="L6699" t="str">
            <v>Institute</v>
          </cell>
          <cell r="M6699">
            <v>11</v>
          </cell>
          <cell r="N6699" t="str">
            <v>CARN-4</v>
          </cell>
          <cell r="O6699" t="str">
            <v/>
          </cell>
          <cell r="P6699" t="str">
            <v/>
          </cell>
          <cell r="Q6699">
            <v>2</v>
          </cell>
          <cell r="R6699" t="str">
            <v>Année Philologique</v>
          </cell>
          <cell r="S6699" t="str">
            <v/>
          </cell>
        </row>
        <row r="6700">
          <cell r="E6700">
            <v>6550</v>
          </cell>
          <cell r="F6700" t="str">
            <v>Logins</v>
          </cell>
          <cell r="G6700" t="str">
            <v>201910</v>
          </cell>
          <cell r="H6700" t="str">
            <v>Knox College</v>
          </cell>
          <cell r="I6700" t="str">
            <v>Galesburg</v>
          </cell>
          <cell r="J6700" t="str">
            <v>USA</v>
          </cell>
          <cell r="K6700">
            <v>2</v>
          </cell>
          <cell r="L6700" t="str">
            <v>Institute</v>
          </cell>
          <cell r="M6700">
            <v>11</v>
          </cell>
          <cell r="N6700" t="str">
            <v>CARN-4</v>
          </cell>
          <cell r="O6700" t="str">
            <v/>
          </cell>
          <cell r="P6700" t="str">
            <v/>
          </cell>
          <cell r="Q6700">
            <v>2</v>
          </cell>
          <cell r="R6700" t="str">
            <v>Année Philologique</v>
          </cell>
          <cell r="S6700" t="str">
            <v/>
          </cell>
        </row>
        <row r="6701">
          <cell r="E6701">
            <v>6550</v>
          </cell>
          <cell r="F6701" t="str">
            <v>Logins</v>
          </cell>
          <cell r="G6701" t="str">
            <v>201911</v>
          </cell>
          <cell r="H6701" t="str">
            <v>Knox College</v>
          </cell>
          <cell r="I6701" t="str">
            <v>Galesburg</v>
          </cell>
          <cell r="J6701" t="str">
            <v>USA</v>
          </cell>
          <cell r="K6701">
            <v>2</v>
          </cell>
          <cell r="L6701" t="str">
            <v>Institute</v>
          </cell>
          <cell r="M6701">
            <v>11</v>
          </cell>
          <cell r="N6701" t="str">
            <v>CARN-4</v>
          </cell>
          <cell r="O6701" t="str">
            <v/>
          </cell>
          <cell r="P6701" t="str">
            <v/>
          </cell>
          <cell r="Q6701">
            <v>2</v>
          </cell>
          <cell r="R6701" t="str">
            <v>Année Philologique</v>
          </cell>
          <cell r="S6701" t="str">
            <v/>
          </cell>
        </row>
        <row r="6702">
          <cell r="E6702">
            <v>6550</v>
          </cell>
          <cell r="F6702" t="str">
            <v>Logins</v>
          </cell>
          <cell r="G6702" t="str">
            <v>201912</v>
          </cell>
          <cell r="H6702" t="str">
            <v>Knox College</v>
          </cell>
          <cell r="I6702" t="str">
            <v>Galesburg</v>
          </cell>
          <cell r="J6702" t="str">
            <v>USA</v>
          </cell>
          <cell r="K6702">
            <v>2</v>
          </cell>
          <cell r="L6702" t="str">
            <v>Institute</v>
          </cell>
          <cell r="M6702">
            <v>11</v>
          </cell>
          <cell r="N6702" t="str">
            <v>CARN-4</v>
          </cell>
          <cell r="O6702" t="str">
            <v/>
          </cell>
          <cell r="P6702" t="str">
            <v/>
          </cell>
          <cell r="Q6702">
            <v>2</v>
          </cell>
          <cell r="R6702" t="str">
            <v>Année Philologique</v>
          </cell>
          <cell r="S6702" t="str">
            <v/>
          </cell>
        </row>
        <row r="6703">
          <cell r="E6703">
            <v>6551</v>
          </cell>
          <cell r="F6703" t="str">
            <v>Logins</v>
          </cell>
          <cell r="G6703" t="str">
            <v>201902</v>
          </cell>
          <cell r="H6703" t="str">
            <v>Audrey Ferlut</v>
          </cell>
          <cell r="I6703" t="str">
            <v>Lyon</v>
          </cell>
          <cell r="J6703" t="str">
            <v>France</v>
          </cell>
          <cell r="K6703">
            <v>4</v>
          </cell>
          <cell r="L6703" t="str">
            <v>Private</v>
          </cell>
          <cell r="M6703">
            <v>5</v>
          </cell>
          <cell r="N6703" t="str">
            <v>Individual</v>
          </cell>
          <cell r="O6703" t="str">
            <v/>
          </cell>
          <cell r="P6703" t="str">
            <v/>
          </cell>
          <cell r="Q6703">
            <v>1</v>
          </cell>
          <cell r="R6703" t="str">
            <v>Année Philologique</v>
          </cell>
          <cell r="S6703" t="str">
            <v/>
          </cell>
        </row>
        <row r="6704">
          <cell r="E6704">
            <v>6551</v>
          </cell>
          <cell r="F6704" t="str">
            <v>Logins</v>
          </cell>
          <cell r="G6704" t="str">
            <v>201911</v>
          </cell>
          <cell r="H6704" t="str">
            <v>Audrey Ferlut</v>
          </cell>
          <cell r="I6704" t="str">
            <v>Lyon</v>
          </cell>
          <cell r="J6704" t="str">
            <v>France</v>
          </cell>
          <cell r="K6704">
            <v>4</v>
          </cell>
          <cell r="L6704" t="str">
            <v>Private</v>
          </cell>
          <cell r="M6704">
            <v>5</v>
          </cell>
          <cell r="N6704" t="str">
            <v>Individual</v>
          </cell>
          <cell r="O6704" t="str">
            <v/>
          </cell>
          <cell r="P6704" t="str">
            <v/>
          </cell>
          <cell r="Q6704">
            <v>1</v>
          </cell>
          <cell r="R6704" t="str">
            <v>Année Philologique</v>
          </cell>
          <cell r="S6704" t="str">
            <v/>
          </cell>
        </row>
        <row r="6705">
          <cell r="E6705">
            <v>6552</v>
          </cell>
          <cell r="F6705" t="str">
            <v>Logins</v>
          </cell>
          <cell r="G6705" t="str">
            <v>201901</v>
          </cell>
          <cell r="H6705" t="str">
            <v>Pascal Célérier</v>
          </cell>
          <cell r="I6705" t="str">
            <v>VILLENEUVE SUR LOT</v>
          </cell>
          <cell r="J6705" t="str">
            <v>France</v>
          </cell>
          <cell r="K6705">
            <v>4</v>
          </cell>
          <cell r="L6705" t="str">
            <v>Private</v>
          </cell>
          <cell r="M6705">
            <v>5</v>
          </cell>
          <cell r="N6705" t="str">
            <v>Individual</v>
          </cell>
          <cell r="O6705" t="str">
            <v/>
          </cell>
          <cell r="P6705" t="str">
            <v/>
          </cell>
          <cell r="Q6705">
            <v>1</v>
          </cell>
          <cell r="R6705" t="str">
            <v>Année Philologique</v>
          </cell>
          <cell r="S6705" t="str">
            <v/>
          </cell>
        </row>
        <row r="6706">
          <cell r="E6706">
            <v>6552</v>
          </cell>
          <cell r="F6706" t="str">
            <v>Logins</v>
          </cell>
          <cell r="G6706" t="str">
            <v>201902</v>
          </cell>
          <cell r="H6706" t="str">
            <v>Pascal Célérier</v>
          </cell>
          <cell r="I6706" t="str">
            <v>VILLENEUVE SUR LOT</v>
          </cell>
          <cell r="J6706" t="str">
            <v>France</v>
          </cell>
          <cell r="K6706">
            <v>4</v>
          </cell>
          <cell r="L6706" t="str">
            <v>Private</v>
          </cell>
          <cell r="M6706">
            <v>5</v>
          </cell>
          <cell r="N6706" t="str">
            <v>Individual</v>
          </cell>
          <cell r="O6706" t="str">
            <v/>
          </cell>
          <cell r="P6706" t="str">
            <v/>
          </cell>
          <cell r="Q6706">
            <v>1</v>
          </cell>
          <cell r="R6706" t="str">
            <v>Année Philologique</v>
          </cell>
          <cell r="S6706" t="str">
            <v/>
          </cell>
        </row>
        <row r="6707">
          <cell r="E6707">
            <v>6552</v>
          </cell>
          <cell r="F6707" t="str">
            <v>Logins</v>
          </cell>
          <cell r="G6707" t="str">
            <v>201903</v>
          </cell>
          <cell r="H6707" t="str">
            <v>Pascal Célérier</v>
          </cell>
          <cell r="I6707" t="str">
            <v>VILLENEUVE SUR LOT</v>
          </cell>
          <cell r="J6707" t="str">
            <v>France</v>
          </cell>
          <cell r="K6707">
            <v>4</v>
          </cell>
          <cell r="L6707" t="str">
            <v>Private</v>
          </cell>
          <cell r="M6707">
            <v>5</v>
          </cell>
          <cell r="N6707" t="str">
            <v>Individual</v>
          </cell>
          <cell r="O6707" t="str">
            <v/>
          </cell>
          <cell r="P6707" t="str">
            <v/>
          </cell>
          <cell r="Q6707">
            <v>1</v>
          </cell>
          <cell r="R6707" t="str">
            <v>Année Philologique</v>
          </cell>
          <cell r="S6707" t="str">
            <v/>
          </cell>
        </row>
        <row r="6708">
          <cell r="E6708">
            <v>6552</v>
          </cell>
          <cell r="F6708" t="str">
            <v>Logins</v>
          </cell>
          <cell r="G6708" t="str">
            <v>201904</v>
          </cell>
          <cell r="H6708" t="str">
            <v>Pascal Célérier</v>
          </cell>
          <cell r="I6708" t="str">
            <v>VILLENEUVE SUR LOT</v>
          </cell>
          <cell r="J6708" t="str">
            <v>France</v>
          </cell>
          <cell r="K6708">
            <v>4</v>
          </cell>
          <cell r="L6708" t="str">
            <v>Private</v>
          </cell>
          <cell r="M6708">
            <v>5</v>
          </cell>
          <cell r="N6708" t="str">
            <v>Individual</v>
          </cell>
          <cell r="O6708" t="str">
            <v/>
          </cell>
          <cell r="P6708" t="str">
            <v/>
          </cell>
          <cell r="Q6708">
            <v>1</v>
          </cell>
          <cell r="R6708" t="str">
            <v>Année Philologique</v>
          </cell>
          <cell r="S6708" t="str">
            <v/>
          </cell>
        </row>
        <row r="6709">
          <cell r="E6709">
            <v>6552</v>
          </cell>
          <cell r="F6709" t="str">
            <v>Logins</v>
          </cell>
          <cell r="G6709" t="str">
            <v>201906</v>
          </cell>
          <cell r="H6709" t="str">
            <v>Pascal Célérier</v>
          </cell>
          <cell r="I6709" t="str">
            <v>VILLENEUVE SUR LOT</v>
          </cell>
          <cell r="J6709" t="str">
            <v>France</v>
          </cell>
          <cell r="K6709">
            <v>4</v>
          </cell>
          <cell r="L6709" t="str">
            <v>Private</v>
          </cell>
          <cell r="M6709">
            <v>5</v>
          </cell>
          <cell r="N6709" t="str">
            <v>Individual</v>
          </cell>
          <cell r="O6709" t="str">
            <v/>
          </cell>
          <cell r="P6709" t="str">
            <v/>
          </cell>
          <cell r="Q6709">
            <v>1</v>
          </cell>
          <cell r="R6709" t="str">
            <v>Année Philologique</v>
          </cell>
          <cell r="S6709" t="str">
            <v/>
          </cell>
        </row>
        <row r="6710">
          <cell r="E6710">
            <v>6552</v>
          </cell>
          <cell r="F6710" t="str">
            <v>Logins</v>
          </cell>
          <cell r="G6710" t="str">
            <v>201907</v>
          </cell>
          <cell r="H6710" t="str">
            <v>Pascal Célérier</v>
          </cell>
          <cell r="I6710" t="str">
            <v>VILLENEUVE SUR LOT</v>
          </cell>
          <cell r="J6710" t="str">
            <v>France</v>
          </cell>
          <cell r="K6710">
            <v>4</v>
          </cell>
          <cell r="L6710" t="str">
            <v>Private</v>
          </cell>
          <cell r="M6710">
            <v>5</v>
          </cell>
          <cell r="N6710" t="str">
            <v>Individual</v>
          </cell>
          <cell r="O6710" t="str">
            <v/>
          </cell>
          <cell r="P6710" t="str">
            <v/>
          </cell>
          <cell r="Q6710">
            <v>1</v>
          </cell>
          <cell r="R6710" t="str">
            <v>Année Philologique</v>
          </cell>
          <cell r="S6710" t="str">
            <v/>
          </cell>
        </row>
        <row r="6711">
          <cell r="E6711">
            <v>6552</v>
          </cell>
          <cell r="F6711" t="str">
            <v>Logins</v>
          </cell>
          <cell r="G6711" t="str">
            <v>201908</v>
          </cell>
          <cell r="H6711" t="str">
            <v>Pascal Célérier</v>
          </cell>
          <cell r="I6711" t="str">
            <v>VILLENEUVE SUR LOT</v>
          </cell>
          <cell r="J6711" t="str">
            <v>France</v>
          </cell>
          <cell r="K6711">
            <v>4</v>
          </cell>
          <cell r="L6711" t="str">
            <v>Private</v>
          </cell>
          <cell r="M6711">
            <v>5</v>
          </cell>
          <cell r="N6711" t="str">
            <v>Individual</v>
          </cell>
          <cell r="O6711" t="str">
            <v/>
          </cell>
          <cell r="P6711" t="str">
            <v/>
          </cell>
          <cell r="Q6711">
            <v>1</v>
          </cell>
          <cell r="R6711" t="str">
            <v>Année Philologique</v>
          </cell>
          <cell r="S6711" t="str">
            <v/>
          </cell>
        </row>
        <row r="6712">
          <cell r="E6712">
            <v>6552</v>
          </cell>
          <cell r="F6712" t="str">
            <v>Logins</v>
          </cell>
          <cell r="G6712" t="str">
            <v>201909</v>
          </cell>
          <cell r="H6712" t="str">
            <v>Pascal Célérier</v>
          </cell>
          <cell r="I6712" t="str">
            <v>VILLENEUVE SUR LOT</v>
          </cell>
          <cell r="J6712" t="str">
            <v>France</v>
          </cell>
          <cell r="K6712">
            <v>4</v>
          </cell>
          <cell r="L6712" t="str">
            <v>Private</v>
          </cell>
          <cell r="M6712">
            <v>5</v>
          </cell>
          <cell r="N6712" t="str">
            <v>Individual</v>
          </cell>
          <cell r="O6712" t="str">
            <v/>
          </cell>
          <cell r="P6712" t="str">
            <v/>
          </cell>
          <cell r="Q6712">
            <v>1</v>
          </cell>
          <cell r="R6712" t="str">
            <v>Année Philologique</v>
          </cell>
          <cell r="S6712" t="str">
            <v/>
          </cell>
        </row>
        <row r="6713">
          <cell r="E6713">
            <v>6552</v>
          </cell>
          <cell r="F6713" t="str">
            <v>Logins</v>
          </cell>
          <cell r="G6713" t="str">
            <v>201910</v>
          </cell>
          <cell r="H6713" t="str">
            <v>Pascal Célérier</v>
          </cell>
          <cell r="I6713" t="str">
            <v>VILLENEUVE SUR LOT</v>
          </cell>
          <cell r="J6713" t="str">
            <v>France</v>
          </cell>
          <cell r="K6713">
            <v>4</v>
          </cell>
          <cell r="L6713" t="str">
            <v>Private</v>
          </cell>
          <cell r="M6713">
            <v>5</v>
          </cell>
          <cell r="N6713" t="str">
            <v>Individual</v>
          </cell>
          <cell r="O6713" t="str">
            <v/>
          </cell>
          <cell r="P6713" t="str">
            <v/>
          </cell>
          <cell r="Q6713">
            <v>1</v>
          </cell>
          <cell r="R6713" t="str">
            <v>Année Philologique</v>
          </cell>
          <cell r="S6713" t="str">
            <v/>
          </cell>
        </row>
        <row r="6714">
          <cell r="E6714">
            <v>6552</v>
          </cell>
          <cell r="F6714" t="str">
            <v>Logins</v>
          </cell>
          <cell r="G6714" t="str">
            <v>201911</v>
          </cell>
          <cell r="H6714" t="str">
            <v>Pascal Célérier</v>
          </cell>
          <cell r="I6714" t="str">
            <v>VILLENEUVE SUR LOT</v>
          </cell>
          <cell r="J6714" t="str">
            <v>France</v>
          </cell>
          <cell r="K6714">
            <v>4</v>
          </cell>
          <cell r="L6714" t="str">
            <v>Private</v>
          </cell>
          <cell r="M6714">
            <v>5</v>
          </cell>
          <cell r="N6714" t="str">
            <v>Individual</v>
          </cell>
          <cell r="O6714" t="str">
            <v/>
          </cell>
          <cell r="P6714" t="str">
            <v/>
          </cell>
          <cell r="Q6714">
            <v>1</v>
          </cell>
          <cell r="R6714" t="str">
            <v>Année Philologique</v>
          </cell>
          <cell r="S6714" t="str">
            <v/>
          </cell>
        </row>
        <row r="6715">
          <cell r="E6715">
            <v>6552</v>
          </cell>
          <cell r="F6715" t="str">
            <v>Logins</v>
          </cell>
          <cell r="G6715" t="str">
            <v>201912</v>
          </cell>
          <cell r="H6715" t="str">
            <v>Pascal Célérier</v>
          </cell>
          <cell r="I6715" t="str">
            <v>VILLENEUVE SUR LOT</v>
          </cell>
          <cell r="J6715" t="str">
            <v>France</v>
          </cell>
          <cell r="K6715">
            <v>4</v>
          </cell>
          <cell r="L6715" t="str">
            <v>Private</v>
          </cell>
          <cell r="M6715">
            <v>5</v>
          </cell>
          <cell r="N6715" t="str">
            <v>Individual</v>
          </cell>
          <cell r="O6715" t="str">
            <v/>
          </cell>
          <cell r="P6715" t="str">
            <v/>
          </cell>
          <cell r="Q6715">
            <v>1</v>
          </cell>
          <cell r="R6715" t="str">
            <v>Année Philologique</v>
          </cell>
          <cell r="S6715" t="str">
            <v/>
          </cell>
        </row>
        <row r="6716">
          <cell r="E6716">
            <v>6553</v>
          </cell>
          <cell r="F6716" t="str">
            <v>Logins</v>
          </cell>
          <cell r="G6716" t="str">
            <v>201901</v>
          </cell>
          <cell r="H6716" t="str">
            <v>Sturgis Charter School</v>
          </cell>
          <cell r="I6716" t="str">
            <v>Hyannis</v>
          </cell>
          <cell r="J6716" t="str">
            <v>USA</v>
          </cell>
          <cell r="K6716">
            <v>2</v>
          </cell>
          <cell r="L6716" t="str">
            <v>Institute</v>
          </cell>
          <cell r="M6716">
            <v>12</v>
          </cell>
          <cell r="N6716" t="str">
            <v>CARN-5</v>
          </cell>
          <cell r="O6716" t="str">
            <v/>
          </cell>
          <cell r="P6716" t="str">
            <v/>
          </cell>
          <cell r="Q6716">
            <v>40</v>
          </cell>
          <cell r="R6716" t="str">
            <v>Année Philologique</v>
          </cell>
          <cell r="S6716" t="str">
            <v/>
          </cell>
        </row>
        <row r="6717">
          <cell r="E6717">
            <v>6553</v>
          </cell>
          <cell r="F6717" t="str">
            <v>Logins</v>
          </cell>
          <cell r="G6717" t="str">
            <v>201902</v>
          </cell>
          <cell r="H6717" t="str">
            <v>Sturgis Charter School</v>
          </cell>
          <cell r="I6717" t="str">
            <v>Hyannis</v>
          </cell>
          <cell r="J6717" t="str">
            <v>USA</v>
          </cell>
          <cell r="K6717">
            <v>2</v>
          </cell>
          <cell r="L6717" t="str">
            <v>Institute</v>
          </cell>
          <cell r="M6717">
            <v>12</v>
          </cell>
          <cell r="N6717" t="str">
            <v>CARN-5</v>
          </cell>
          <cell r="O6717" t="str">
            <v/>
          </cell>
          <cell r="P6717" t="str">
            <v/>
          </cell>
          <cell r="Q6717">
            <v>40</v>
          </cell>
          <cell r="R6717" t="str">
            <v>Année Philologique</v>
          </cell>
          <cell r="S6717" t="str">
            <v/>
          </cell>
        </row>
        <row r="6718">
          <cell r="E6718">
            <v>6553</v>
          </cell>
          <cell r="F6718" t="str">
            <v>Logins</v>
          </cell>
          <cell r="G6718" t="str">
            <v>201903</v>
          </cell>
          <cell r="H6718" t="str">
            <v>Sturgis Charter School</v>
          </cell>
          <cell r="I6718" t="str">
            <v>Hyannis</v>
          </cell>
          <cell r="J6718" t="str">
            <v>USA</v>
          </cell>
          <cell r="K6718">
            <v>2</v>
          </cell>
          <cell r="L6718" t="str">
            <v>Institute</v>
          </cell>
          <cell r="M6718">
            <v>12</v>
          </cell>
          <cell r="N6718" t="str">
            <v>CARN-5</v>
          </cell>
          <cell r="O6718" t="str">
            <v/>
          </cell>
          <cell r="P6718" t="str">
            <v/>
          </cell>
          <cell r="Q6718">
            <v>40</v>
          </cell>
          <cell r="R6718" t="str">
            <v>Année Philologique</v>
          </cell>
          <cell r="S6718" t="str">
            <v/>
          </cell>
        </row>
        <row r="6719">
          <cell r="E6719">
            <v>6553</v>
          </cell>
          <cell r="F6719" t="str">
            <v>Logins</v>
          </cell>
          <cell r="G6719" t="str">
            <v>201904</v>
          </cell>
          <cell r="H6719" t="str">
            <v>Sturgis Charter School</v>
          </cell>
          <cell r="I6719" t="str">
            <v>Hyannis</v>
          </cell>
          <cell r="J6719" t="str">
            <v>USA</v>
          </cell>
          <cell r="K6719">
            <v>2</v>
          </cell>
          <cell r="L6719" t="str">
            <v>Institute</v>
          </cell>
          <cell r="M6719">
            <v>12</v>
          </cell>
          <cell r="N6719" t="str">
            <v>CARN-5</v>
          </cell>
          <cell r="O6719" t="str">
            <v/>
          </cell>
          <cell r="P6719" t="str">
            <v/>
          </cell>
          <cell r="Q6719">
            <v>40</v>
          </cell>
          <cell r="R6719" t="str">
            <v>Année Philologique</v>
          </cell>
          <cell r="S6719" t="str">
            <v/>
          </cell>
        </row>
        <row r="6720">
          <cell r="E6720">
            <v>6553</v>
          </cell>
          <cell r="F6720" t="str">
            <v>Logins</v>
          </cell>
          <cell r="G6720" t="str">
            <v>201905</v>
          </cell>
          <cell r="H6720" t="str">
            <v>Sturgis Charter School</v>
          </cell>
          <cell r="I6720" t="str">
            <v>Hyannis</v>
          </cell>
          <cell r="J6720" t="str">
            <v>USA</v>
          </cell>
          <cell r="K6720">
            <v>2</v>
          </cell>
          <cell r="L6720" t="str">
            <v>Institute</v>
          </cell>
          <cell r="M6720">
            <v>12</v>
          </cell>
          <cell r="N6720" t="str">
            <v>CARN-5</v>
          </cell>
          <cell r="O6720" t="str">
            <v/>
          </cell>
          <cell r="P6720" t="str">
            <v/>
          </cell>
          <cell r="Q6720">
            <v>40</v>
          </cell>
          <cell r="R6720" t="str">
            <v>Année Philologique</v>
          </cell>
          <cell r="S6720" t="str">
            <v/>
          </cell>
        </row>
        <row r="6721">
          <cell r="E6721">
            <v>6553</v>
          </cell>
          <cell r="F6721" t="str">
            <v>Logins</v>
          </cell>
          <cell r="G6721" t="str">
            <v>201912</v>
          </cell>
          <cell r="H6721" t="str">
            <v>Sturgis Charter School</v>
          </cell>
          <cell r="I6721" t="str">
            <v>Hyannis</v>
          </cell>
          <cell r="J6721" t="str">
            <v>USA</v>
          </cell>
          <cell r="K6721">
            <v>2</v>
          </cell>
          <cell r="L6721" t="str">
            <v>Institute</v>
          </cell>
          <cell r="M6721">
            <v>12</v>
          </cell>
          <cell r="N6721" t="str">
            <v>CARN-5</v>
          </cell>
          <cell r="O6721" t="str">
            <v/>
          </cell>
          <cell r="P6721" t="str">
            <v/>
          </cell>
          <cell r="Q6721">
            <v>40</v>
          </cell>
          <cell r="R6721" t="str">
            <v>Année Philologique</v>
          </cell>
          <cell r="S6721" t="str">
            <v/>
          </cell>
        </row>
        <row r="6722">
          <cell r="E6722">
            <v>6554</v>
          </cell>
          <cell r="F6722" t="str">
            <v>Logins</v>
          </cell>
          <cell r="G6722" t="str">
            <v>201901</v>
          </cell>
          <cell r="H6722" t="str">
            <v>Luc Brisson</v>
          </cell>
          <cell r="I6722" t="str">
            <v>Paris</v>
          </cell>
          <cell r="J6722" t="str">
            <v>France</v>
          </cell>
          <cell r="K6722">
            <v>4</v>
          </cell>
          <cell r="L6722" t="str">
            <v>Private</v>
          </cell>
          <cell r="M6722">
            <v>5</v>
          </cell>
          <cell r="N6722" t="str">
            <v>Individual</v>
          </cell>
          <cell r="O6722" t="str">
            <v/>
          </cell>
          <cell r="P6722" t="str">
            <v/>
          </cell>
          <cell r="Q6722">
            <v>1</v>
          </cell>
          <cell r="R6722" t="str">
            <v>Année Philologique</v>
          </cell>
          <cell r="S6722" t="str">
            <v/>
          </cell>
        </row>
        <row r="6723">
          <cell r="E6723">
            <v>6554</v>
          </cell>
          <cell r="F6723" t="str">
            <v>Logins</v>
          </cell>
          <cell r="G6723" t="str">
            <v>201902</v>
          </cell>
          <cell r="H6723" t="str">
            <v>Luc Brisson</v>
          </cell>
          <cell r="I6723" t="str">
            <v>Paris</v>
          </cell>
          <cell r="J6723" t="str">
            <v>France</v>
          </cell>
          <cell r="K6723">
            <v>4</v>
          </cell>
          <cell r="L6723" t="str">
            <v>Private</v>
          </cell>
          <cell r="M6723">
            <v>5</v>
          </cell>
          <cell r="N6723" t="str">
            <v>Individual</v>
          </cell>
          <cell r="O6723" t="str">
            <v/>
          </cell>
          <cell r="P6723" t="str">
            <v/>
          </cell>
          <cell r="Q6723">
            <v>1</v>
          </cell>
          <cell r="R6723" t="str">
            <v>Année Philologique</v>
          </cell>
          <cell r="S6723" t="str">
            <v/>
          </cell>
        </row>
        <row r="6724">
          <cell r="E6724">
            <v>6554</v>
          </cell>
          <cell r="F6724" t="str">
            <v>Logins</v>
          </cell>
          <cell r="G6724" t="str">
            <v>201903</v>
          </cell>
          <cell r="H6724" t="str">
            <v>Luc Brisson</v>
          </cell>
          <cell r="I6724" t="str">
            <v>Paris</v>
          </cell>
          <cell r="J6724" t="str">
            <v>France</v>
          </cell>
          <cell r="K6724">
            <v>4</v>
          </cell>
          <cell r="L6724" t="str">
            <v>Private</v>
          </cell>
          <cell r="M6724">
            <v>5</v>
          </cell>
          <cell r="N6724" t="str">
            <v>Individual</v>
          </cell>
          <cell r="O6724" t="str">
            <v/>
          </cell>
          <cell r="P6724" t="str">
            <v/>
          </cell>
          <cell r="Q6724">
            <v>1</v>
          </cell>
          <cell r="R6724" t="str">
            <v>Année Philologique</v>
          </cell>
          <cell r="S6724" t="str">
            <v/>
          </cell>
        </row>
        <row r="6725">
          <cell r="E6725">
            <v>6554</v>
          </cell>
          <cell r="F6725" t="str">
            <v>Logins</v>
          </cell>
          <cell r="G6725" t="str">
            <v>201904</v>
          </cell>
          <cell r="H6725" t="str">
            <v>Luc Brisson</v>
          </cell>
          <cell r="I6725" t="str">
            <v>Paris</v>
          </cell>
          <cell r="J6725" t="str">
            <v>France</v>
          </cell>
          <cell r="K6725">
            <v>4</v>
          </cell>
          <cell r="L6725" t="str">
            <v>Private</v>
          </cell>
          <cell r="M6725">
            <v>5</v>
          </cell>
          <cell r="N6725" t="str">
            <v>Individual</v>
          </cell>
          <cell r="O6725" t="str">
            <v/>
          </cell>
          <cell r="P6725" t="str">
            <v/>
          </cell>
          <cell r="Q6725">
            <v>1</v>
          </cell>
          <cell r="R6725" t="str">
            <v>Année Philologique</v>
          </cell>
          <cell r="S6725" t="str">
            <v/>
          </cell>
        </row>
        <row r="6726">
          <cell r="E6726">
            <v>6554</v>
          </cell>
          <cell r="F6726" t="str">
            <v>Logins</v>
          </cell>
          <cell r="G6726" t="str">
            <v>201905</v>
          </cell>
          <cell r="H6726" t="str">
            <v>Luc Brisson</v>
          </cell>
          <cell r="I6726" t="str">
            <v>Paris</v>
          </cell>
          <cell r="J6726" t="str">
            <v>France</v>
          </cell>
          <cell r="K6726">
            <v>4</v>
          </cell>
          <cell r="L6726" t="str">
            <v>Private</v>
          </cell>
          <cell r="M6726">
            <v>5</v>
          </cell>
          <cell r="N6726" t="str">
            <v>Individual</v>
          </cell>
          <cell r="O6726" t="str">
            <v/>
          </cell>
          <cell r="P6726" t="str">
            <v/>
          </cell>
          <cell r="Q6726">
            <v>1</v>
          </cell>
          <cell r="R6726" t="str">
            <v>Année Philologique</v>
          </cell>
          <cell r="S6726" t="str">
            <v/>
          </cell>
        </row>
        <row r="6727">
          <cell r="E6727">
            <v>6554</v>
          </cell>
          <cell r="F6727" t="str">
            <v>Logins</v>
          </cell>
          <cell r="G6727" t="str">
            <v>201906</v>
          </cell>
          <cell r="H6727" t="str">
            <v>Luc Brisson</v>
          </cell>
          <cell r="I6727" t="str">
            <v>Paris</v>
          </cell>
          <cell r="J6727" t="str">
            <v>France</v>
          </cell>
          <cell r="K6727">
            <v>4</v>
          </cell>
          <cell r="L6727" t="str">
            <v>Private</v>
          </cell>
          <cell r="M6727">
            <v>5</v>
          </cell>
          <cell r="N6727" t="str">
            <v>Individual</v>
          </cell>
          <cell r="O6727" t="str">
            <v/>
          </cell>
          <cell r="P6727" t="str">
            <v/>
          </cell>
          <cell r="Q6727">
            <v>1</v>
          </cell>
          <cell r="R6727" t="str">
            <v>Année Philologique</v>
          </cell>
          <cell r="S6727" t="str">
            <v/>
          </cell>
        </row>
        <row r="6728">
          <cell r="E6728">
            <v>6554</v>
          </cell>
          <cell r="F6728" t="str">
            <v>Logins</v>
          </cell>
          <cell r="G6728" t="str">
            <v>201907</v>
          </cell>
          <cell r="H6728" t="str">
            <v>Luc Brisson</v>
          </cell>
          <cell r="I6728" t="str">
            <v>Paris</v>
          </cell>
          <cell r="J6728" t="str">
            <v>France</v>
          </cell>
          <cell r="K6728">
            <v>4</v>
          </cell>
          <cell r="L6728" t="str">
            <v>Private</v>
          </cell>
          <cell r="M6728">
            <v>5</v>
          </cell>
          <cell r="N6728" t="str">
            <v>Individual</v>
          </cell>
          <cell r="O6728" t="str">
            <v/>
          </cell>
          <cell r="P6728" t="str">
            <v/>
          </cell>
          <cell r="Q6728">
            <v>1</v>
          </cell>
          <cell r="R6728" t="str">
            <v>Année Philologique</v>
          </cell>
          <cell r="S6728" t="str">
            <v/>
          </cell>
        </row>
        <row r="6729">
          <cell r="E6729">
            <v>6554</v>
          </cell>
          <cell r="F6729" t="str">
            <v>Logins</v>
          </cell>
          <cell r="G6729" t="str">
            <v>201908</v>
          </cell>
          <cell r="H6729" t="str">
            <v>Luc Brisson</v>
          </cell>
          <cell r="I6729" t="str">
            <v>Paris</v>
          </cell>
          <cell r="J6729" t="str">
            <v>France</v>
          </cell>
          <cell r="K6729">
            <v>4</v>
          </cell>
          <cell r="L6729" t="str">
            <v>Private</v>
          </cell>
          <cell r="M6729">
            <v>5</v>
          </cell>
          <cell r="N6729" t="str">
            <v>Individual</v>
          </cell>
          <cell r="O6729" t="str">
            <v/>
          </cell>
          <cell r="P6729" t="str">
            <v/>
          </cell>
          <cell r="Q6729">
            <v>1</v>
          </cell>
          <cell r="R6729" t="str">
            <v>Année Philologique</v>
          </cell>
          <cell r="S6729" t="str">
            <v/>
          </cell>
        </row>
        <row r="6730">
          <cell r="E6730">
            <v>6554</v>
          </cell>
          <cell r="F6730" t="str">
            <v>Logins</v>
          </cell>
          <cell r="G6730" t="str">
            <v>201909</v>
          </cell>
          <cell r="H6730" t="str">
            <v>Luc Brisson</v>
          </cell>
          <cell r="I6730" t="str">
            <v>Paris</v>
          </cell>
          <cell r="J6730" t="str">
            <v>France</v>
          </cell>
          <cell r="K6730">
            <v>4</v>
          </cell>
          <cell r="L6730" t="str">
            <v>Private</v>
          </cell>
          <cell r="M6730">
            <v>5</v>
          </cell>
          <cell r="N6730" t="str">
            <v>Individual</v>
          </cell>
          <cell r="O6730" t="str">
            <v/>
          </cell>
          <cell r="P6730" t="str">
            <v/>
          </cell>
          <cell r="Q6730">
            <v>1</v>
          </cell>
          <cell r="R6730" t="str">
            <v>Année Philologique</v>
          </cell>
          <cell r="S6730" t="str">
            <v/>
          </cell>
        </row>
        <row r="6731">
          <cell r="E6731">
            <v>6554</v>
          </cell>
          <cell r="F6731" t="str">
            <v>Logins</v>
          </cell>
          <cell r="G6731" t="str">
            <v>201910</v>
          </cell>
          <cell r="H6731" t="str">
            <v>Luc Brisson</v>
          </cell>
          <cell r="I6731" t="str">
            <v>Paris</v>
          </cell>
          <cell r="J6731" t="str">
            <v>France</v>
          </cell>
          <cell r="K6731">
            <v>4</v>
          </cell>
          <cell r="L6731" t="str">
            <v>Private</v>
          </cell>
          <cell r="M6731">
            <v>5</v>
          </cell>
          <cell r="N6731" t="str">
            <v>Individual</v>
          </cell>
          <cell r="O6731" t="str">
            <v/>
          </cell>
          <cell r="P6731" t="str">
            <v/>
          </cell>
          <cell r="Q6731">
            <v>1</v>
          </cell>
          <cell r="R6731" t="str">
            <v>Année Philologique</v>
          </cell>
          <cell r="S6731" t="str">
            <v/>
          </cell>
        </row>
        <row r="6732">
          <cell r="E6732">
            <v>6554</v>
          </cell>
          <cell r="F6732" t="str">
            <v>Logins</v>
          </cell>
          <cell r="G6732" t="str">
            <v>201911</v>
          </cell>
          <cell r="H6732" t="str">
            <v>Luc Brisson</v>
          </cell>
          <cell r="I6732" t="str">
            <v>Paris</v>
          </cell>
          <cell r="J6732" t="str">
            <v>France</v>
          </cell>
          <cell r="K6732">
            <v>4</v>
          </cell>
          <cell r="L6732" t="str">
            <v>Private</v>
          </cell>
          <cell r="M6732">
            <v>5</v>
          </cell>
          <cell r="N6732" t="str">
            <v>Individual</v>
          </cell>
          <cell r="O6732" t="str">
            <v/>
          </cell>
          <cell r="P6732" t="str">
            <v/>
          </cell>
          <cell r="Q6732">
            <v>1</v>
          </cell>
          <cell r="R6732" t="str">
            <v>Année Philologique</v>
          </cell>
          <cell r="S6732" t="str">
            <v/>
          </cell>
        </row>
        <row r="6733">
          <cell r="E6733">
            <v>6554</v>
          </cell>
          <cell r="F6733" t="str">
            <v>Logins</v>
          </cell>
          <cell r="G6733" t="str">
            <v>201912</v>
          </cell>
          <cell r="H6733" t="str">
            <v>Luc Brisson</v>
          </cell>
          <cell r="I6733" t="str">
            <v>Paris</v>
          </cell>
          <cell r="J6733" t="str">
            <v>France</v>
          </cell>
          <cell r="K6733">
            <v>4</v>
          </cell>
          <cell r="L6733" t="str">
            <v>Private</v>
          </cell>
          <cell r="M6733">
            <v>5</v>
          </cell>
          <cell r="N6733" t="str">
            <v>Individual</v>
          </cell>
          <cell r="O6733" t="str">
            <v/>
          </cell>
          <cell r="P6733" t="str">
            <v/>
          </cell>
          <cell r="Q6733">
            <v>1</v>
          </cell>
          <cell r="R6733" t="str">
            <v>Année Philologique</v>
          </cell>
          <cell r="S6733" t="str">
            <v/>
          </cell>
        </row>
        <row r="6734">
          <cell r="E6734">
            <v>6555</v>
          </cell>
          <cell r="F6734" t="str">
            <v>Logins</v>
          </cell>
          <cell r="G6734" t="str">
            <v>201901</v>
          </cell>
          <cell r="H6734" t="str">
            <v>Universidad del País Vasco</v>
          </cell>
          <cell r="I6734" t="str">
            <v>Leioa</v>
          </cell>
          <cell r="J6734" t="str">
            <v>Spain</v>
          </cell>
          <cell r="K6734">
            <v>2</v>
          </cell>
          <cell r="L6734" t="str">
            <v>Institute</v>
          </cell>
          <cell r="M6734">
            <v>2</v>
          </cell>
          <cell r="N6734" t="str">
            <v>Campus Wide</v>
          </cell>
          <cell r="O6734" t="str">
            <v/>
          </cell>
          <cell r="P6734" t="str">
            <v/>
          </cell>
          <cell r="Q6734">
            <v>50</v>
          </cell>
          <cell r="R6734" t="str">
            <v>Année Philologique</v>
          </cell>
          <cell r="S6734" t="str">
            <v/>
          </cell>
        </row>
        <row r="6735">
          <cell r="E6735">
            <v>6555</v>
          </cell>
          <cell r="F6735" t="str">
            <v>Logins</v>
          </cell>
          <cell r="G6735" t="str">
            <v>201902</v>
          </cell>
          <cell r="H6735" t="str">
            <v>Universidad del País Vasco</v>
          </cell>
          <cell r="I6735" t="str">
            <v>Leioa</v>
          </cell>
          <cell r="J6735" t="str">
            <v>Spain</v>
          </cell>
          <cell r="K6735">
            <v>2</v>
          </cell>
          <cell r="L6735" t="str">
            <v>Institute</v>
          </cell>
          <cell r="M6735">
            <v>2</v>
          </cell>
          <cell r="N6735" t="str">
            <v>Campus Wide</v>
          </cell>
          <cell r="O6735" t="str">
            <v/>
          </cell>
          <cell r="P6735" t="str">
            <v/>
          </cell>
          <cell r="Q6735">
            <v>50</v>
          </cell>
          <cell r="R6735" t="str">
            <v>Année Philologique</v>
          </cell>
          <cell r="S6735" t="str">
            <v/>
          </cell>
        </row>
        <row r="6736">
          <cell r="E6736">
            <v>6555</v>
          </cell>
          <cell r="F6736" t="str">
            <v>Logins</v>
          </cell>
          <cell r="G6736" t="str">
            <v>201903</v>
          </cell>
          <cell r="H6736" t="str">
            <v>Universidad del País Vasco</v>
          </cell>
          <cell r="I6736" t="str">
            <v>Leioa</v>
          </cell>
          <cell r="J6736" t="str">
            <v>Spain</v>
          </cell>
          <cell r="K6736">
            <v>2</v>
          </cell>
          <cell r="L6736" t="str">
            <v>Institute</v>
          </cell>
          <cell r="M6736">
            <v>2</v>
          </cell>
          <cell r="N6736" t="str">
            <v>Campus Wide</v>
          </cell>
          <cell r="O6736" t="str">
            <v/>
          </cell>
          <cell r="P6736" t="str">
            <v/>
          </cell>
          <cell r="Q6736">
            <v>50</v>
          </cell>
          <cell r="R6736" t="str">
            <v>Année Philologique</v>
          </cell>
          <cell r="S6736" t="str">
            <v/>
          </cell>
        </row>
        <row r="6737">
          <cell r="E6737">
            <v>6555</v>
          </cell>
          <cell r="F6737" t="str">
            <v>Logins</v>
          </cell>
          <cell r="G6737" t="str">
            <v>201904</v>
          </cell>
          <cell r="H6737" t="str">
            <v>Universidad del País Vasco</v>
          </cell>
          <cell r="I6737" t="str">
            <v>Leioa</v>
          </cell>
          <cell r="J6737" t="str">
            <v>Spain</v>
          </cell>
          <cell r="K6737">
            <v>2</v>
          </cell>
          <cell r="L6737" t="str">
            <v>Institute</v>
          </cell>
          <cell r="M6737">
            <v>2</v>
          </cell>
          <cell r="N6737" t="str">
            <v>Campus Wide</v>
          </cell>
          <cell r="O6737" t="str">
            <v/>
          </cell>
          <cell r="P6737" t="str">
            <v/>
          </cell>
          <cell r="Q6737">
            <v>50</v>
          </cell>
          <cell r="R6737" t="str">
            <v>Année Philologique</v>
          </cell>
          <cell r="S6737" t="str">
            <v/>
          </cell>
        </row>
        <row r="6738">
          <cell r="E6738">
            <v>6555</v>
          </cell>
          <cell r="F6738" t="str">
            <v>Logins</v>
          </cell>
          <cell r="G6738" t="str">
            <v>201905</v>
          </cell>
          <cell r="H6738" t="str">
            <v>Universidad del País Vasco</v>
          </cell>
          <cell r="I6738" t="str">
            <v>Leioa</v>
          </cell>
          <cell r="J6738" t="str">
            <v>Spain</v>
          </cell>
          <cell r="K6738">
            <v>2</v>
          </cell>
          <cell r="L6738" t="str">
            <v>Institute</v>
          </cell>
          <cell r="M6738">
            <v>2</v>
          </cell>
          <cell r="N6738" t="str">
            <v>Campus Wide</v>
          </cell>
          <cell r="O6738" t="str">
            <v/>
          </cell>
          <cell r="P6738" t="str">
            <v/>
          </cell>
          <cell r="Q6738">
            <v>50</v>
          </cell>
          <cell r="R6738" t="str">
            <v>Année Philologique</v>
          </cell>
          <cell r="S6738" t="str">
            <v/>
          </cell>
        </row>
        <row r="6739">
          <cell r="E6739">
            <v>6555</v>
          </cell>
          <cell r="F6739" t="str">
            <v>Logins</v>
          </cell>
          <cell r="G6739" t="str">
            <v>201906</v>
          </cell>
          <cell r="H6739" t="str">
            <v>Universidad del País Vasco</v>
          </cell>
          <cell r="I6739" t="str">
            <v>Leioa</v>
          </cell>
          <cell r="J6739" t="str">
            <v>Spain</v>
          </cell>
          <cell r="K6739">
            <v>2</v>
          </cell>
          <cell r="L6739" t="str">
            <v>Institute</v>
          </cell>
          <cell r="M6739">
            <v>2</v>
          </cell>
          <cell r="N6739" t="str">
            <v>Campus Wide</v>
          </cell>
          <cell r="O6739" t="str">
            <v/>
          </cell>
          <cell r="P6739" t="str">
            <v/>
          </cell>
          <cell r="Q6739">
            <v>50</v>
          </cell>
          <cell r="R6739" t="str">
            <v>Année Philologique</v>
          </cell>
          <cell r="S6739" t="str">
            <v/>
          </cell>
        </row>
        <row r="6740">
          <cell r="E6740">
            <v>6555</v>
          </cell>
          <cell r="F6740" t="str">
            <v>Logins</v>
          </cell>
          <cell r="G6740" t="str">
            <v>201907</v>
          </cell>
          <cell r="H6740" t="str">
            <v>Universidad del País Vasco</v>
          </cell>
          <cell r="I6740" t="str">
            <v>Leioa</v>
          </cell>
          <cell r="J6740" t="str">
            <v>Spain</v>
          </cell>
          <cell r="K6740">
            <v>2</v>
          </cell>
          <cell r="L6740" t="str">
            <v>Institute</v>
          </cell>
          <cell r="M6740">
            <v>2</v>
          </cell>
          <cell r="N6740" t="str">
            <v>Campus Wide</v>
          </cell>
          <cell r="O6740" t="str">
            <v/>
          </cell>
          <cell r="P6740" t="str">
            <v/>
          </cell>
          <cell r="Q6740">
            <v>50</v>
          </cell>
          <cell r="R6740" t="str">
            <v>Année Philologique</v>
          </cell>
          <cell r="S6740" t="str">
            <v/>
          </cell>
        </row>
        <row r="6741">
          <cell r="E6741">
            <v>6555</v>
          </cell>
          <cell r="F6741" t="str">
            <v>Logins</v>
          </cell>
          <cell r="G6741" t="str">
            <v>201908</v>
          </cell>
          <cell r="H6741" t="str">
            <v>Universidad del País Vasco</v>
          </cell>
          <cell r="I6741" t="str">
            <v>Leioa</v>
          </cell>
          <cell r="J6741" t="str">
            <v>Spain</v>
          </cell>
          <cell r="K6741">
            <v>2</v>
          </cell>
          <cell r="L6741" t="str">
            <v>Institute</v>
          </cell>
          <cell r="M6741">
            <v>2</v>
          </cell>
          <cell r="N6741" t="str">
            <v>Campus Wide</v>
          </cell>
          <cell r="O6741" t="str">
            <v/>
          </cell>
          <cell r="P6741" t="str">
            <v/>
          </cell>
          <cell r="Q6741">
            <v>50</v>
          </cell>
          <cell r="R6741" t="str">
            <v>Année Philologique</v>
          </cell>
          <cell r="S6741" t="str">
            <v/>
          </cell>
        </row>
        <row r="6742">
          <cell r="E6742">
            <v>6555</v>
          </cell>
          <cell r="F6742" t="str">
            <v>Logins</v>
          </cell>
          <cell r="G6742" t="str">
            <v>201909</v>
          </cell>
          <cell r="H6742" t="str">
            <v>Universidad del País Vasco</v>
          </cell>
          <cell r="I6742" t="str">
            <v>Leioa</v>
          </cell>
          <cell r="J6742" t="str">
            <v>Spain</v>
          </cell>
          <cell r="K6742">
            <v>2</v>
          </cell>
          <cell r="L6742" t="str">
            <v>Institute</v>
          </cell>
          <cell r="M6742">
            <v>2</v>
          </cell>
          <cell r="N6742" t="str">
            <v>Campus Wide</v>
          </cell>
          <cell r="O6742" t="str">
            <v/>
          </cell>
          <cell r="P6742" t="str">
            <v/>
          </cell>
          <cell r="Q6742">
            <v>50</v>
          </cell>
          <cell r="R6742" t="str">
            <v>Année Philologique</v>
          </cell>
          <cell r="S6742" t="str">
            <v/>
          </cell>
        </row>
        <row r="6743">
          <cell r="E6743">
            <v>6555</v>
          </cell>
          <cell r="F6743" t="str">
            <v>Logins</v>
          </cell>
          <cell r="G6743" t="str">
            <v>201910</v>
          </cell>
          <cell r="H6743" t="str">
            <v>Universidad del País Vasco</v>
          </cell>
          <cell r="I6743" t="str">
            <v>Leioa</v>
          </cell>
          <cell r="J6743" t="str">
            <v>Spain</v>
          </cell>
          <cell r="K6743">
            <v>2</v>
          </cell>
          <cell r="L6743" t="str">
            <v>Institute</v>
          </cell>
          <cell r="M6743">
            <v>2</v>
          </cell>
          <cell r="N6743" t="str">
            <v>Campus Wide</v>
          </cell>
          <cell r="O6743" t="str">
            <v/>
          </cell>
          <cell r="P6743" t="str">
            <v/>
          </cell>
          <cell r="Q6743">
            <v>50</v>
          </cell>
          <cell r="R6743" t="str">
            <v>Année Philologique</v>
          </cell>
          <cell r="S6743" t="str">
            <v/>
          </cell>
        </row>
        <row r="6744">
          <cell r="E6744">
            <v>6555</v>
          </cell>
          <cell r="F6744" t="str">
            <v>Logins</v>
          </cell>
          <cell r="G6744" t="str">
            <v>201911</v>
          </cell>
          <cell r="H6744" t="str">
            <v>Universidad del País Vasco</v>
          </cell>
          <cell r="I6744" t="str">
            <v>Leioa</v>
          </cell>
          <cell r="J6744" t="str">
            <v>Spain</v>
          </cell>
          <cell r="K6744">
            <v>2</v>
          </cell>
          <cell r="L6744" t="str">
            <v>Institute</v>
          </cell>
          <cell r="M6744">
            <v>2</v>
          </cell>
          <cell r="N6744" t="str">
            <v>Campus Wide</v>
          </cell>
          <cell r="O6744" t="str">
            <v/>
          </cell>
          <cell r="P6744" t="str">
            <v/>
          </cell>
          <cell r="Q6744">
            <v>50</v>
          </cell>
          <cell r="R6744" t="str">
            <v>Année Philologique</v>
          </cell>
          <cell r="S6744" t="str">
            <v/>
          </cell>
        </row>
        <row r="6745">
          <cell r="E6745">
            <v>6555</v>
          </cell>
          <cell r="F6745" t="str">
            <v>Logins</v>
          </cell>
          <cell r="G6745" t="str">
            <v>201912</v>
          </cell>
          <cell r="H6745" t="str">
            <v>Universidad del País Vasco</v>
          </cell>
          <cell r="I6745" t="str">
            <v>Leioa</v>
          </cell>
          <cell r="J6745" t="str">
            <v>Spain</v>
          </cell>
          <cell r="K6745">
            <v>2</v>
          </cell>
          <cell r="L6745" t="str">
            <v>Institute</v>
          </cell>
          <cell r="M6745">
            <v>2</v>
          </cell>
          <cell r="N6745" t="str">
            <v>Campus Wide</v>
          </cell>
          <cell r="O6745" t="str">
            <v/>
          </cell>
          <cell r="P6745" t="str">
            <v/>
          </cell>
          <cell r="Q6745">
            <v>50</v>
          </cell>
          <cell r="R6745" t="str">
            <v>Année Philologique</v>
          </cell>
          <cell r="S6745" t="str">
            <v/>
          </cell>
        </row>
        <row r="6746">
          <cell r="E6746">
            <v>6561</v>
          </cell>
          <cell r="F6746" t="str">
            <v>Logins</v>
          </cell>
          <cell r="G6746" t="str">
            <v>201901</v>
          </cell>
          <cell r="H6746" t="str">
            <v>Cristian Mondello</v>
          </cell>
          <cell r="I6746" t="str">
            <v>San Piero Patti</v>
          </cell>
          <cell r="J6746" t="str">
            <v>Italy</v>
          </cell>
          <cell r="K6746">
            <v>4</v>
          </cell>
          <cell r="L6746" t="str">
            <v>Private</v>
          </cell>
          <cell r="M6746">
            <v>5</v>
          </cell>
          <cell r="N6746" t="str">
            <v>Individual</v>
          </cell>
          <cell r="O6746" t="str">
            <v/>
          </cell>
          <cell r="P6746" t="str">
            <v/>
          </cell>
          <cell r="Q6746">
            <v>1</v>
          </cell>
          <cell r="R6746" t="str">
            <v>Année Philologique</v>
          </cell>
          <cell r="S6746" t="str">
            <v/>
          </cell>
        </row>
        <row r="6747">
          <cell r="E6747">
            <v>6564</v>
          </cell>
          <cell r="F6747" t="str">
            <v>Logins</v>
          </cell>
          <cell r="G6747" t="str">
            <v>201901</v>
          </cell>
          <cell r="H6747" t="str">
            <v>John Carroll University</v>
          </cell>
          <cell r="I6747" t="str">
            <v>University Heights</v>
          </cell>
          <cell r="J6747" t="str">
            <v>USA</v>
          </cell>
          <cell r="K6747">
            <v>2</v>
          </cell>
          <cell r="L6747" t="str">
            <v>Institute</v>
          </cell>
          <cell r="M6747">
            <v>9</v>
          </cell>
          <cell r="N6747" t="str">
            <v>CARN-2</v>
          </cell>
          <cell r="O6747" t="str">
            <v/>
          </cell>
          <cell r="P6747" t="str">
            <v/>
          </cell>
          <cell r="Q6747">
            <v>3</v>
          </cell>
          <cell r="R6747" t="str">
            <v>Année Philologique</v>
          </cell>
          <cell r="S6747" t="str">
            <v/>
          </cell>
        </row>
        <row r="6748">
          <cell r="E6748">
            <v>6564</v>
          </cell>
          <cell r="F6748" t="str">
            <v>Logins</v>
          </cell>
          <cell r="G6748" t="str">
            <v>201902</v>
          </cell>
          <cell r="H6748" t="str">
            <v>John Carroll University</v>
          </cell>
          <cell r="I6748" t="str">
            <v>University Heights</v>
          </cell>
          <cell r="J6748" t="str">
            <v>USA</v>
          </cell>
          <cell r="K6748">
            <v>2</v>
          </cell>
          <cell r="L6748" t="str">
            <v>Institute</v>
          </cell>
          <cell r="M6748">
            <v>9</v>
          </cell>
          <cell r="N6748" t="str">
            <v>CARN-2</v>
          </cell>
          <cell r="O6748" t="str">
            <v/>
          </cell>
          <cell r="P6748" t="str">
            <v/>
          </cell>
          <cell r="Q6748">
            <v>3</v>
          </cell>
          <cell r="R6748" t="str">
            <v>Année Philologique</v>
          </cell>
          <cell r="S6748" t="str">
            <v/>
          </cell>
        </row>
        <row r="6749">
          <cell r="E6749">
            <v>6564</v>
          </cell>
          <cell r="F6749" t="str">
            <v>Logins</v>
          </cell>
          <cell r="G6749" t="str">
            <v>201903</v>
          </cell>
          <cell r="H6749" t="str">
            <v>John Carroll University</v>
          </cell>
          <cell r="I6749" t="str">
            <v>University Heights</v>
          </cell>
          <cell r="J6749" t="str">
            <v>USA</v>
          </cell>
          <cell r="K6749">
            <v>2</v>
          </cell>
          <cell r="L6749" t="str">
            <v>Institute</v>
          </cell>
          <cell r="M6749">
            <v>9</v>
          </cell>
          <cell r="N6749" t="str">
            <v>CARN-2</v>
          </cell>
          <cell r="O6749" t="str">
            <v/>
          </cell>
          <cell r="P6749" t="str">
            <v/>
          </cell>
          <cell r="Q6749">
            <v>3</v>
          </cell>
          <cell r="R6749" t="str">
            <v>Année Philologique</v>
          </cell>
          <cell r="S6749" t="str">
            <v/>
          </cell>
        </row>
        <row r="6750">
          <cell r="E6750">
            <v>6564</v>
          </cell>
          <cell r="F6750" t="str">
            <v>Logins</v>
          </cell>
          <cell r="G6750" t="str">
            <v>201904</v>
          </cell>
          <cell r="H6750" t="str">
            <v>John Carroll University</v>
          </cell>
          <cell r="I6750" t="str">
            <v>University Heights</v>
          </cell>
          <cell r="J6750" t="str">
            <v>USA</v>
          </cell>
          <cell r="K6750">
            <v>2</v>
          </cell>
          <cell r="L6750" t="str">
            <v>Institute</v>
          </cell>
          <cell r="M6750">
            <v>9</v>
          </cell>
          <cell r="N6750" t="str">
            <v>CARN-2</v>
          </cell>
          <cell r="O6750" t="str">
            <v/>
          </cell>
          <cell r="P6750" t="str">
            <v/>
          </cell>
          <cell r="Q6750">
            <v>3</v>
          </cell>
          <cell r="R6750" t="str">
            <v>Année Philologique</v>
          </cell>
          <cell r="S6750" t="str">
            <v/>
          </cell>
        </row>
        <row r="6751">
          <cell r="E6751">
            <v>6564</v>
          </cell>
          <cell r="F6751" t="str">
            <v>Logins</v>
          </cell>
          <cell r="G6751" t="str">
            <v>201905</v>
          </cell>
          <cell r="H6751" t="str">
            <v>John Carroll University</v>
          </cell>
          <cell r="I6751" t="str">
            <v>University Heights</v>
          </cell>
          <cell r="J6751" t="str">
            <v>USA</v>
          </cell>
          <cell r="K6751">
            <v>2</v>
          </cell>
          <cell r="L6751" t="str">
            <v>Institute</v>
          </cell>
          <cell r="M6751">
            <v>9</v>
          </cell>
          <cell r="N6751" t="str">
            <v>CARN-2</v>
          </cell>
          <cell r="O6751" t="str">
            <v/>
          </cell>
          <cell r="P6751" t="str">
            <v/>
          </cell>
          <cell r="Q6751">
            <v>3</v>
          </cell>
          <cell r="R6751" t="str">
            <v>Année Philologique</v>
          </cell>
          <cell r="S6751" t="str">
            <v/>
          </cell>
        </row>
        <row r="6752">
          <cell r="E6752">
            <v>6564</v>
          </cell>
          <cell r="F6752" t="str">
            <v>Logins</v>
          </cell>
          <cell r="G6752" t="str">
            <v>201906</v>
          </cell>
          <cell r="H6752" t="str">
            <v>John Carroll University</v>
          </cell>
          <cell r="I6752" t="str">
            <v>University Heights</v>
          </cell>
          <cell r="J6752" t="str">
            <v>USA</v>
          </cell>
          <cell r="K6752">
            <v>2</v>
          </cell>
          <cell r="L6752" t="str">
            <v>Institute</v>
          </cell>
          <cell r="M6752">
            <v>9</v>
          </cell>
          <cell r="N6752" t="str">
            <v>CARN-2</v>
          </cell>
          <cell r="O6752" t="str">
            <v/>
          </cell>
          <cell r="P6752" t="str">
            <v/>
          </cell>
          <cell r="Q6752">
            <v>3</v>
          </cell>
          <cell r="R6752" t="str">
            <v>Année Philologique</v>
          </cell>
          <cell r="S6752" t="str">
            <v/>
          </cell>
        </row>
        <row r="6753">
          <cell r="E6753">
            <v>6564</v>
          </cell>
          <cell r="F6753" t="str">
            <v>Logins</v>
          </cell>
          <cell r="G6753" t="str">
            <v>201908</v>
          </cell>
          <cell r="H6753" t="str">
            <v>John Carroll University</v>
          </cell>
          <cell r="I6753" t="str">
            <v>University Heights</v>
          </cell>
          <cell r="J6753" t="str">
            <v>USA</v>
          </cell>
          <cell r="K6753">
            <v>2</v>
          </cell>
          <cell r="L6753" t="str">
            <v>Institute</v>
          </cell>
          <cell r="M6753">
            <v>9</v>
          </cell>
          <cell r="N6753" t="str">
            <v>CARN-2</v>
          </cell>
          <cell r="O6753" t="str">
            <v/>
          </cell>
          <cell r="P6753" t="str">
            <v/>
          </cell>
          <cell r="Q6753">
            <v>3</v>
          </cell>
          <cell r="R6753" t="str">
            <v>Année Philologique</v>
          </cell>
          <cell r="S6753" t="str">
            <v/>
          </cell>
        </row>
        <row r="6754">
          <cell r="E6754">
            <v>6564</v>
          </cell>
          <cell r="F6754" t="str">
            <v>Logins</v>
          </cell>
          <cell r="G6754" t="str">
            <v>201909</v>
          </cell>
          <cell r="H6754" t="str">
            <v>John Carroll University</v>
          </cell>
          <cell r="I6754" t="str">
            <v>University Heights</v>
          </cell>
          <cell r="J6754" t="str">
            <v>USA</v>
          </cell>
          <cell r="K6754">
            <v>2</v>
          </cell>
          <cell r="L6754" t="str">
            <v>Institute</v>
          </cell>
          <cell r="M6754">
            <v>9</v>
          </cell>
          <cell r="N6754" t="str">
            <v>CARN-2</v>
          </cell>
          <cell r="O6754" t="str">
            <v/>
          </cell>
          <cell r="P6754" t="str">
            <v/>
          </cell>
          <cell r="Q6754">
            <v>3</v>
          </cell>
          <cell r="R6754" t="str">
            <v>Année Philologique</v>
          </cell>
          <cell r="S6754" t="str">
            <v/>
          </cell>
        </row>
        <row r="6755">
          <cell r="E6755">
            <v>6564</v>
          </cell>
          <cell r="F6755" t="str">
            <v>Logins</v>
          </cell>
          <cell r="G6755" t="str">
            <v>201910</v>
          </cell>
          <cell r="H6755" t="str">
            <v>John Carroll University</v>
          </cell>
          <cell r="I6755" t="str">
            <v>University Heights</v>
          </cell>
          <cell r="J6755" t="str">
            <v>USA</v>
          </cell>
          <cell r="K6755">
            <v>2</v>
          </cell>
          <cell r="L6755" t="str">
            <v>Institute</v>
          </cell>
          <cell r="M6755">
            <v>9</v>
          </cell>
          <cell r="N6755" t="str">
            <v>CARN-2</v>
          </cell>
          <cell r="O6755" t="str">
            <v/>
          </cell>
          <cell r="P6755" t="str">
            <v/>
          </cell>
          <cell r="Q6755">
            <v>3</v>
          </cell>
          <cell r="R6755" t="str">
            <v>Année Philologique</v>
          </cell>
          <cell r="S6755" t="str">
            <v/>
          </cell>
        </row>
        <row r="6756">
          <cell r="E6756">
            <v>6564</v>
          </cell>
          <cell r="F6756" t="str">
            <v>Logins</v>
          </cell>
          <cell r="G6756" t="str">
            <v>201911</v>
          </cell>
          <cell r="H6756" t="str">
            <v>John Carroll University</v>
          </cell>
          <cell r="I6756" t="str">
            <v>University Heights</v>
          </cell>
          <cell r="J6756" t="str">
            <v>USA</v>
          </cell>
          <cell r="K6756">
            <v>2</v>
          </cell>
          <cell r="L6756" t="str">
            <v>Institute</v>
          </cell>
          <cell r="M6756">
            <v>9</v>
          </cell>
          <cell r="N6756" t="str">
            <v>CARN-2</v>
          </cell>
          <cell r="O6756" t="str">
            <v/>
          </cell>
          <cell r="P6756" t="str">
            <v/>
          </cell>
          <cell r="Q6756">
            <v>3</v>
          </cell>
          <cell r="R6756" t="str">
            <v>Année Philologique</v>
          </cell>
          <cell r="S6756" t="str">
            <v/>
          </cell>
        </row>
        <row r="6757">
          <cell r="E6757">
            <v>6564</v>
          </cell>
          <cell r="F6757" t="str">
            <v>Logins</v>
          </cell>
          <cell r="G6757" t="str">
            <v>201912</v>
          </cell>
          <cell r="H6757" t="str">
            <v>John Carroll University</v>
          </cell>
          <cell r="I6757" t="str">
            <v>University Heights</v>
          </cell>
          <cell r="J6757" t="str">
            <v>USA</v>
          </cell>
          <cell r="K6757">
            <v>2</v>
          </cell>
          <cell r="L6757" t="str">
            <v>Institute</v>
          </cell>
          <cell r="M6757">
            <v>9</v>
          </cell>
          <cell r="N6757" t="str">
            <v>CARN-2</v>
          </cell>
          <cell r="O6757" t="str">
            <v/>
          </cell>
          <cell r="P6757" t="str">
            <v/>
          </cell>
          <cell r="Q6757">
            <v>3</v>
          </cell>
          <cell r="R6757" t="str">
            <v>Année Philologique</v>
          </cell>
          <cell r="S6757" t="str">
            <v/>
          </cell>
        </row>
        <row r="6758">
          <cell r="E6758">
            <v>6566</v>
          </cell>
          <cell r="F6758" t="str">
            <v>Logins</v>
          </cell>
          <cell r="G6758" t="str">
            <v>201901</v>
          </cell>
          <cell r="H6758" t="str">
            <v>Lucio Maria Valletta</v>
          </cell>
          <cell r="I6758" t="str">
            <v>Pisa</v>
          </cell>
          <cell r="J6758" t="str">
            <v>Italy</v>
          </cell>
          <cell r="K6758">
            <v>4</v>
          </cell>
          <cell r="L6758" t="str">
            <v>Private</v>
          </cell>
          <cell r="M6758">
            <v>5</v>
          </cell>
          <cell r="N6758" t="str">
            <v>Individual</v>
          </cell>
          <cell r="O6758" t="str">
            <v/>
          </cell>
          <cell r="P6758" t="str">
            <v/>
          </cell>
          <cell r="Q6758">
            <v>1</v>
          </cell>
          <cell r="R6758" t="str">
            <v>Année Philologique</v>
          </cell>
          <cell r="S6758" t="str">
            <v/>
          </cell>
        </row>
        <row r="6759">
          <cell r="E6759">
            <v>6566</v>
          </cell>
          <cell r="F6759" t="str">
            <v>Logins</v>
          </cell>
          <cell r="G6759" t="str">
            <v>201902</v>
          </cell>
          <cell r="H6759" t="str">
            <v>Lucio Maria Valletta</v>
          </cell>
          <cell r="I6759" t="str">
            <v>Pisa</v>
          </cell>
          <cell r="J6759" t="str">
            <v>Italy</v>
          </cell>
          <cell r="K6759">
            <v>4</v>
          </cell>
          <cell r="L6759" t="str">
            <v>Private</v>
          </cell>
          <cell r="M6759">
            <v>5</v>
          </cell>
          <cell r="N6759" t="str">
            <v>Individual</v>
          </cell>
          <cell r="O6759" t="str">
            <v/>
          </cell>
          <cell r="P6759" t="str">
            <v/>
          </cell>
          <cell r="Q6759">
            <v>1</v>
          </cell>
          <cell r="R6759" t="str">
            <v>Année Philologique</v>
          </cell>
          <cell r="S6759" t="str">
            <v/>
          </cell>
        </row>
        <row r="6760">
          <cell r="E6760">
            <v>6566</v>
          </cell>
          <cell r="F6760" t="str">
            <v>Logins</v>
          </cell>
          <cell r="G6760" t="str">
            <v>201903</v>
          </cell>
          <cell r="H6760" t="str">
            <v>Lucio Maria Valletta</v>
          </cell>
          <cell r="I6760" t="str">
            <v>Pisa</v>
          </cell>
          <cell r="J6760" t="str">
            <v>Italy</v>
          </cell>
          <cell r="K6760">
            <v>4</v>
          </cell>
          <cell r="L6760" t="str">
            <v>Private</v>
          </cell>
          <cell r="M6760">
            <v>5</v>
          </cell>
          <cell r="N6760" t="str">
            <v>Individual</v>
          </cell>
          <cell r="O6760" t="str">
            <v/>
          </cell>
          <cell r="P6760" t="str">
            <v/>
          </cell>
          <cell r="Q6760">
            <v>1</v>
          </cell>
          <cell r="R6760" t="str">
            <v>Année Philologique</v>
          </cell>
          <cell r="S6760" t="str">
            <v/>
          </cell>
        </row>
        <row r="6761">
          <cell r="E6761">
            <v>6566</v>
          </cell>
          <cell r="F6761" t="str">
            <v>Logins</v>
          </cell>
          <cell r="G6761" t="str">
            <v>201904</v>
          </cell>
          <cell r="H6761" t="str">
            <v>Lucio Maria Valletta</v>
          </cell>
          <cell r="I6761" t="str">
            <v>Pisa</v>
          </cell>
          <cell r="J6761" t="str">
            <v>Italy</v>
          </cell>
          <cell r="K6761">
            <v>4</v>
          </cell>
          <cell r="L6761" t="str">
            <v>Private</v>
          </cell>
          <cell r="M6761">
            <v>5</v>
          </cell>
          <cell r="N6761" t="str">
            <v>Individual</v>
          </cell>
          <cell r="O6761" t="str">
            <v/>
          </cell>
          <cell r="P6761" t="str">
            <v/>
          </cell>
          <cell r="Q6761">
            <v>1</v>
          </cell>
          <cell r="R6761" t="str">
            <v>Année Philologique</v>
          </cell>
          <cell r="S6761" t="str">
            <v/>
          </cell>
        </row>
        <row r="6762">
          <cell r="E6762">
            <v>6566</v>
          </cell>
          <cell r="F6762" t="str">
            <v>Logins</v>
          </cell>
          <cell r="G6762" t="str">
            <v>201905</v>
          </cell>
          <cell r="H6762" t="str">
            <v>Lucio Maria Valletta</v>
          </cell>
          <cell r="I6762" t="str">
            <v>Pisa</v>
          </cell>
          <cell r="J6762" t="str">
            <v>Italy</v>
          </cell>
          <cell r="K6762">
            <v>4</v>
          </cell>
          <cell r="L6762" t="str">
            <v>Private</v>
          </cell>
          <cell r="M6762">
            <v>5</v>
          </cell>
          <cell r="N6762" t="str">
            <v>Individual</v>
          </cell>
          <cell r="O6762" t="str">
            <v/>
          </cell>
          <cell r="P6762" t="str">
            <v/>
          </cell>
          <cell r="Q6762">
            <v>1</v>
          </cell>
          <cell r="R6762" t="str">
            <v>Année Philologique</v>
          </cell>
          <cell r="S6762" t="str">
            <v/>
          </cell>
        </row>
        <row r="6763">
          <cell r="E6763">
            <v>6566</v>
          </cell>
          <cell r="F6763" t="str">
            <v>Logins</v>
          </cell>
          <cell r="G6763" t="str">
            <v>201906</v>
          </cell>
          <cell r="H6763" t="str">
            <v>Lucio Maria Valletta</v>
          </cell>
          <cell r="I6763" t="str">
            <v>Pisa</v>
          </cell>
          <cell r="J6763" t="str">
            <v>Italy</v>
          </cell>
          <cell r="K6763">
            <v>4</v>
          </cell>
          <cell r="L6763" t="str">
            <v>Private</v>
          </cell>
          <cell r="M6763">
            <v>5</v>
          </cell>
          <cell r="N6763" t="str">
            <v>Individual</v>
          </cell>
          <cell r="O6763" t="str">
            <v/>
          </cell>
          <cell r="P6763" t="str">
            <v/>
          </cell>
          <cell r="Q6763">
            <v>1</v>
          </cell>
          <cell r="R6763" t="str">
            <v>Année Philologique</v>
          </cell>
          <cell r="S6763" t="str">
            <v/>
          </cell>
        </row>
        <row r="6764">
          <cell r="E6764">
            <v>6566</v>
          </cell>
          <cell r="F6764" t="str">
            <v>Logins</v>
          </cell>
          <cell r="G6764" t="str">
            <v>201907</v>
          </cell>
          <cell r="H6764" t="str">
            <v>Lucio Maria Valletta</v>
          </cell>
          <cell r="I6764" t="str">
            <v>Pisa</v>
          </cell>
          <cell r="J6764" t="str">
            <v>Italy</v>
          </cell>
          <cell r="K6764">
            <v>4</v>
          </cell>
          <cell r="L6764" t="str">
            <v>Private</v>
          </cell>
          <cell r="M6764">
            <v>5</v>
          </cell>
          <cell r="N6764" t="str">
            <v>Individual</v>
          </cell>
          <cell r="O6764" t="str">
            <v/>
          </cell>
          <cell r="P6764" t="str">
            <v/>
          </cell>
          <cell r="Q6764">
            <v>1</v>
          </cell>
          <cell r="R6764" t="str">
            <v>Année Philologique</v>
          </cell>
          <cell r="S6764" t="str">
            <v/>
          </cell>
        </row>
        <row r="6765">
          <cell r="E6765">
            <v>6566</v>
          </cell>
          <cell r="F6765" t="str">
            <v>Logins</v>
          </cell>
          <cell r="G6765" t="str">
            <v>201908</v>
          </cell>
          <cell r="H6765" t="str">
            <v>Lucio Maria Valletta</v>
          </cell>
          <cell r="I6765" t="str">
            <v>Pisa</v>
          </cell>
          <cell r="J6765" t="str">
            <v>Italy</v>
          </cell>
          <cell r="K6765">
            <v>4</v>
          </cell>
          <cell r="L6765" t="str">
            <v>Private</v>
          </cell>
          <cell r="M6765">
            <v>5</v>
          </cell>
          <cell r="N6765" t="str">
            <v>Individual</v>
          </cell>
          <cell r="O6765" t="str">
            <v/>
          </cell>
          <cell r="P6765" t="str">
            <v/>
          </cell>
          <cell r="Q6765">
            <v>1</v>
          </cell>
          <cell r="R6765" t="str">
            <v>Année Philologique</v>
          </cell>
          <cell r="S6765" t="str">
            <v/>
          </cell>
        </row>
        <row r="6766">
          <cell r="E6766">
            <v>6566</v>
          </cell>
          <cell r="F6766" t="str">
            <v>Logins</v>
          </cell>
          <cell r="G6766" t="str">
            <v>201909</v>
          </cell>
          <cell r="H6766" t="str">
            <v>Lucio Maria Valletta</v>
          </cell>
          <cell r="I6766" t="str">
            <v>Pisa</v>
          </cell>
          <cell r="J6766" t="str">
            <v>Italy</v>
          </cell>
          <cell r="K6766">
            <v>4</v>
          </cell>
          <cell r="L6766" t="str">
            <v>Private</v>
          </cell>
          <cell r="M6766">
            <v>5</v>
          </cell>
          <cell r="N6766" t="str">
            <v>Individual</v>
          </cell>
          <cell r="O6766" t="str">
            <v/>
          </cell>
          <cell r="P6766" t="str">
            <v/>
          </cell>
          <cell r="Q6766">
            <v>1</v>
          </cell>
          <cell r="R6766" t="str">
            <v>Année Philologique</v>
          </cell>
          <cell r="S6766" t="str">
            <v/>
          </cell>
        </row>
        <row r="6767">
          <cell r="E6767">
            <v>6566</v>
          </cell>
          <cell r="F6767" t="str">
            <v>Logins</v>
          </cell>
          <cell r="G6767" t="str">
            <v>201911</v>
          </cell>
          <cell r="H6767" t="str">
            <v>Lucio Maria Valletta</v>
          </cell>
          <cell r="I6767" t="str">
            <v>Pisa</v>
          </cell>
          <cell r="J6767" t="str">
            <v>Italy</v>
          </cell>
          <cell r="K6767">
            <v>4</v>
          </cell>
          <cell r="L6767" t="str">
            <v>Private</v>
          </cell>
          <cell r="M6767">
            <v>5</v>
          </cell>
          <cell r="N6767" t="str">
            <v>Individual</v>
          </cell>
          <cell r="O6767" t="str">
            <v/>
          </cell>
          <cell r="P6767" t="str">
            <v/>
          </cell>
          <cell r="Q6767">
            <v>1</v>
          </cell>
          <cell r="R6767" t="str">
            <v>Année Philologique</v>
          </cell>
          <cell r="S6767" t="str">
            <v/>
          </cell>
        </row>
        <row r="6768">
          <cell r="E6768">
            <v>6567</v>
          </cell>
          <cell r="F6768" t="str">
            <v>Logins</v>
          </cell>
          <cell r="G6768" t="str">
            <v>201901</v>
          </cell>
          <cell r="H6768" t="str">
            <v>Rebecca Edwards</v>
          </cell>
          <cell r="I6768" t="str">
            <v>Dayton</v>
          </cell>
          <cell r="J6768" t="str">
            <v>USA</v>
          </cell>
          <cell r="K6768">
            <v>4</v>
          </cell>
          <cell r="L6768" t="str">
            <v>Private</v>
          </cell>
          <cell r="M6768">
            <v>5</v>
          </cell>
          <cell r="N6768" t="str">
            <v>Individual</v>
          </cell>
          <cell r="O6768" t="str">
            <v/>
          </cell>
          <cell r="P6768" t="str">
            <v/>
          </cell>
          <cell r="Q6768">
            <v>1</v>
          </cell>
          <cell r="R6768" t="str">
            <v>Année Philologique</v>
          </cell>
          <cell r="S6768" t="str">
            <v/>
          </cell>
        </row>
        <row r="6769">
          <cell r="E6769">
            <v>6567</v>
          </cell>
          <cell r="F6769" t="str">
            <v>Logins</v>
          </cell>
          <cell r="G6769" t="str">
            <v>201902</v>
          </cell>
          <cell r="H6769" t="str">
            <v>Rebecca Edwards</v>
          </cell>
          <cell r="I6769" t="str">
            <v>Dayton</v>
          </cell>
          <cell r="J6769" t="str">
            <v>USA</v>
          </cell>
          <cell r="K6769">
            <v>4</v>
          </cell>
          <cell r="L6769" t="str">
            <v>Private</v>
          </cell>
          <cell r="M6769">
            <v>5</v>
          </cell>
          <cell r="N6769" t="str">
            <v>Individual</v>
          </cell>
          <cell r="O6769" t="str">
            <v/>
          </cell>
          <cell r="P6769" t="str">
            <v/>
          </cell>
          <cell r="Q6769">
            <v>1</v>
          </cell>
          <cell r="R6769" t="str">
            <v>Année Philologique</v>
          </cell>
          <cell r="S6769" t="str">
            <v/>
          </cell>
        </row>
        <row r="6770">
          <cell r="E6770">
            <v>6567</v>
          </cell>
          <cell r="F6770" t="str">
            <v>Logins</v>
          </cell>
          <cell r="G6770" t="str">
            <v>201903</v>
          </cell>
          <cell r="H6770" t="str">
            <v>Rebecca Edwards</v>
          </cell>
          <cell r="I6770" t="str">
            <v>Dayton</v>
          </cell>
          <cell r="J6770" t="str">
            <v>USA</v>
          </cell>
          <cell r="K6770">
            <v>4</v>
          </cell>
          <cell r="L6770" t="str">
            <v>Private</v>
          </cell>
          <cell r="M6770">
            <v>5</v>
          </cell>
          <cell r="N6770" t="str">
            <v>Individual</v>
          </cell>
          <cell r="O6770" t="str">
            <v/>
          </cell>
          <cell r="P6770" t="str">
            <v/>
          </cell>
          <cell r="Q6770">
            <v>1</v>
          </cell>
          <cell r="R6770" t="str">
            <v>Année Philologique</v>
          </cell>
          <cell r="S6770" t="str">
            <v/>
          </cell>
        </row>
        <row r="6771">
          <cell r="E6771">
            <v>6567</v>
          </cell>
          <cell r="F6771" t="str">
            <v>Logins</v>
          </cell>
          <cell r="G6771" t="str">
            <v>201905</v>
          </cell>
          <cell r="H6771" t="str">
            <v>Rebecca Edwards</v>
          </cell>
          <cell r="I6771" t="str">
            <v>Dayton</v>
          </cell>
          <cell r="J6771" t="str">
            <v>USA</v>
          </cell>
          <cell r="K6771">
            <v>4</v>
          </cell>
          <cell r="L6771" t="str">
            <v>Private</v>
          </cell>
          <cell r="M6771">
            <v>5</v>
          </cell>
          <cell r="N6771" t="str">
            <v>Individual</v>
          </cell>
          <cell r="O6771" t="str">
            <v/>
          </cell>
          <cell r="P6771" t="str">
            <v/>
          </cell>
          <cell r="Q6771">
            <v>1</v>
          </cell>
          <cell r="R6771" t="str">
            <v>Année Philologique</v>
          </cell>
          <cell r="S6771" t="str">
            <v/>
          </cell>
        </row>
        <row r="6772">
          <cell r="E6772">
            <v>6567</v>
          </cell>
          <cell r="F6772" t="str">
            <v>Logins</v>
          </cell>
          <cell r="G6772" t="str">
            <v>201906</v>
          </cell>
          <cell r="H6772" t="str">
            <v>Rebecca Edwards</v>
          </cell>
          <cell r="I6772" t="str">
            <v>Dayton</v>
          </cell>
          <cell r="J6772" t="str">
            <v>USA</v>
          </cell>
          <cell r="K6772">
            <v>4</v>
          </cell>
          <cell r="L6772" t="str">
            <v>Private</v>
          </cell>
          <cell r="M6772">
            <v>5</v>
          </cell>
          <cell r="N6772" t="str">
            <v>Individual</v>
          </cell>
          <cell r="O6772" t="str">
            <v/>
          </cell>
          <cell r="P6772" t="str">
            <v/>
          </cell>
          <cell r="Q6772">
            <v>1</v>
          </cell>
          <cell r="R6772" t="str">
            <v>Année Philologique</v>
          </cell>
          <cell r="S6772" t="str">
            <v/>
          </cell>
        </row>
        <row r="6773">
          <cell r="E6773">
            <v>6567</v>
          </cell>
          <cell r="F6773" t="str">
            <v>Logins</v>
          </cell>
          <cell r="G6773" t="str">
            <v>201907</v>
          </cell>
          <cell r="H6773" t="str">
            <v>Rebecca Edwards</v>
          </cell>
          <cell r="I6773" t="str">
            <v>Dayton</v>
          </cell>
          <cell r="J6773" t="str">
            <v>USA</v>
          </cell>
          <cell r="K6773">
            <v>4</v>
          </cell>
          <cell r="L6773" t="str">
            <v>Private</v>
          </cell>
          <cell r="M6773">
            <v>5</v>
          </cell>
          <cell r="N6773" t="str">
            <v>Individual</v>
          </cell>
          <cell r="O6773" t="str">
            <v/>
          </cell>
          <cell r="P6773" t="str">
            <v/>
          </cell>
          <cell r="Q6773">
            <v>1</v>
          </cell>
          <cell r="R6773" t="str">
            <v>Année Philologique</v>
          </cell>
          <cell r="S6773" t="str">
            <v/>
          </cell>
        </row>
        <row r="6774">
          <cell r="E6774">
            <v>6567</v>
          </cell>
          <cell r="F6774" t="str">
            <v>Logins</v>
          </cell>
          <cell r="G6774" t="str">
            <v>201908</v>
          </cell>
          <cell r="H6774" t="str">
            <v>Rebecca Edwards</v>
          </cell>
          <cell r="I6774" t="str">
            <v>Dayton</v>
          </cell>
          <cell r="J6774" t="str">
            <v>USA</v>
          </cell>
          <cell r="K6774">
            <v>4</v>
          </cell>
          <cell r="L6774" t="str">
            <v>Private</v>
          </cell>
          <cell r="M6774">
            <v>5</v>
          </cell>
          <cell r="N6774" t="str">
            <v>Individual</v>
          </cell>
          <cell r="O6774" t="str">
            <v/>
          </cell>
          <cell r="P6774" t="str">
            <v/>
          </cell>
          <cell r="Q6774">
            <v>1</v>
          </cell>
          <cell r="R6774" t="str">
            <v>Année Philologique</v>
          </cell>
          <cell r="S6774" t="str">
            <v/>
          </cell>
        </row>
        <row r="6775">
          <cell r="E6775">
            <v>6567</v>
          </cell>
          <cell r="F6775" t="str">
            <v>Logins</v>
          </cell>
          <cell r="G6775" t="str">
            <v>201909</v>
          </cell>
          <cell r="H6775" t="str">
            <v>Rebecca Edwards</v>
          </cell>
          <cell r="I6775" t="str">
            <v>Dayton</v>
          </cell>
          <cell r="J6775" t="str">
            <v>USA</v>
          </cell>
          <cell r="K6775">
            <v>4</v>
          </cell>
          <cell r="L6775" t="str">
            <v>Private</v>
          </cell>
          <cell r="M6775">
            <v>5</v>
          </cell>
          <cell r="N6775" t="str">
            <v>Individual</v>
          </cell>
          <cell r="O6775" t="str">
            <v/>
          </cell>
          <cell r="P6775" t="str">
            <v/>
          </cell>
          <cell r="Q6775">
            <v>1</v>
          </cell>
          <cell r="R6775" t="str">
            <v>Année Philologique</v>
          </cell>
          <cell r="S6775" t="str">
            <v/>
          </cell>
        </row>
        <row r="6776">
          <cell r="E6776">
            <v>6567</v>
          </cell>
          <cell r="F6776" t="str">
            <v>Logins</v>
          </cell>
          <cell r="G6776" t="str">
            <v>201910</v>
          </cell>
          <cell r="H6776" t="str">
            <v>Rebecca Edwards</v>
          </cell>
          <cell r="I6776" t="str">
            <v>Dayton</v>
          </cell>
          <cell r="J6776" t="str">
            <v>USA</v>
          </cell>
          <cell r="K6776">
            <v>4</v>
          </cell>
          <cell r="L6776" t="str">
            <v>Private</v>
          </cell>
          <cell r="M6776">
            <v>5</v>
          </cell>
          <cell r="N6776" t="str">
            <v>Individual</v>
          </cell>
          <cell r="O6776" t="str">
            <v/>
          </cell>
          <cell r="P6776" t="str">
            <v/>
          </cell>
          <cell r="Q6776">
            <v>1</v>
          </cell>
          <cell r="R6776" t="str">
            <v>Année Philologique</v>
          </cell>
          <cell r="S6776" t="str">
            <v/>
          </cell>
        </row>
        <row r="6777">
          <cell r="E6777">
            <v>6567</v>
          </cell>
          <cell r="F6777" t="str">
            <v>Logins</v>
          </cell>
          <cell r="G6777" t="str">
            <v>201911</v>
          </cell>
          <cell r="H6777" t="str">
            <v>Rebecca Edwards</v>
          </cell>
          <cell r="I6777" t="str">
            <v>Dayton</v>
          </cell>
          <cell r="J6777" t="str">
            <v>USA</v>
          </cell>
          <cell r="K6777">
            <v>4</v>
          </cell>
          <cell r="L6777" t="str">
            <v>Private</v>
          </cell>
          <cell r="M6777">
            <v>5</v>
          </cell>
          <cell r="N6777" t="str">
            <v>Individual</v>
          </cell>
          <cell r="O6777" t="str">
            <v/>
          </cell>
          <cell r="P6777" t="str">
            <v/>
          </cell>
          <cell r="Q6777">
            <v>1</v>
          </cell>
          <cell r="R6777" t="str">
            <v>Année Philologique</v>
          </cell>
          <cell r="S6777" t="str">
            <v/>
          </cell>
        </row>
        <row r="6778">
          <cell r="E6778">
            <v>6567</v>
          </cell>
          <cell r="F6778" t="str">
            <v>Logins</v>
          </cell>
          <cell r="G6778" t="str">
            <v>201912</v>
          </cell>
          <cell r="H6778" t="str">
            <v>Rebecca Edwards</v>
          </cell>
          <cell r="I6778" t="str">
            <v>Dayton</v>
          </cell>
          <cell r="J6778" t="str">
            <v>USA</v>
          </cell>
          <cell r="K6778">
            <v>4</v>
          </cell>
          <cell r="L6778" t="str">
            <v>Private</v>
          </cell>
          <cell r="M6778">
            <v>5</v>
          </cell>
          <cell r="N6778" t="str">
            <v>Individual</v>
          </cell>
          <cell r="O6778" t="str">
            <v/>
          </cell>
          <cell r="P6778" t="str">
            <v/>
          </cell>
          <cell r="Q6778">
            <v>1</v>
          </cell>
          <cell r="R6778" t="str">
            <v>Année Philologique</v>
          </cell>
          <cell r="S6778" t="str">
            <v/>
          </cell>
        </row>
        <row r="6779">
          <cell r="E6779">
            <v>6573</v>
          </cell>
          <cell r="F6779" t="str">
            <v>Logins</v>
          </cell>
          <cell r="G6779" t="str">
            <v>201912</v>
          </cell>
          <cell r="H6779" t="str">
            <v>Barbara Saylor Rodgers</v>
          </cell>
          <cell r="I6779" t="str">
            <v>New Haven</v>
          </cell>
          <cell r="J6779" t="str">
            <v>USA</v>
          </cell>
          <cell r="K6779">
            <v>4</v>
          </cell>
          <cell r="L6779" t="str">
            <v>Private</v>
          </cell>
          <cell r="M6779">
            <v>5</v>
          </cell>
          <cell r="N6779" t="str">
            <v>Individual</v>
          </cell>
          <cell r="O6779" t="str">
            <v/>
          </cell>
          <cell r="P6779" t="str">
            <v/>
          </cell>
          <cell r="Q6779">
            <v>1</v>
          </cell>
          <cell r="R6779" t="str">
            <v>Année Philologique</v>
          </cell>
          <cell r="S6779" t="str">
            <v/>
          </cell>
        </row>
        <row r="6780">
          <cell r="E6780">
            <v>6574</v>
          </cell>
          <cell r="F6780" t="str">
            <v>Logins</v>
          </cell>
          <cell r="G6780" t="str">
            <v>201901</v>
          </cell>
          <cell r="H6780" t="str">
            <v>Will Deming</v>
          </cell>
          <cell r="I6780" t="str">
            <v>Portland</v>
          </cell>
          <cell r="J6780" t="str">
            <v>USA</v>
          </cell>
          <cell r="K6780">
            <v>4</v>
          </cell>
          <cell r="L6780" t="str">
            <v>Private</v>
          </cell>
          <cell r="M6780">
            <v>5</v>
          </cell>
          <cell r="N6780" t="str">
            <v>Individual</v>
          </cell>
          <cell r="O6780" t="str">
            <v/>
          </cell>
          <cell r="P6780" t="str">
            <v/>
          </cell>
          <cell r="Q6780">
            <v>1</v>
          </cell>
          <cell r="R6780" t="str">
            <v>Année Philologique</v>
          </cell>
          <cell r="S6780" t="str">
            <v/>
          </cell>
        </row>
        <row r="6781">
          <cell r="E6781">
            <v>6574</v>
          </cell>
          <cell r="F6781" t="str">
            <v>Logins</v>
          </cell>
          <cell r="G6781" t="str">
            <v>201902</v>
          </cell>
          <cell r="H6781" t="str">
            <v>Will Deming</v>
          </cell>
          <cell r="I6781" t="str">
            <v>Portland</v>
          </cell>
          <cell r="J6781" t="str">
            <v>USA</v>
          </cell>
          <cell r="K6781">
            <v>4</v>
          </cell>
          <cell r="L6781" t="str">
            <v>Private</v>
          </cell>
          <cell r="M6781">
            <v>5</v>
          </cell>
          <cell r="N6781" t="str">
            <v>Individual</v>
          </cell>
          <cell r="O6781" t="str">
            <v/>
          </cell>
          <cell r="P6781" t="str">
            <v/>
          </cell>
          <cell r="Q6781">
            <v>1</v>
          </cell>
          <cell r="R6781" t="str">
            <v>Année Philologique</v>
          </cell>
          <cell r="S6781" t="str">
            <v/>
          </cell>
        </row>
        <row r="6782">
          <cell r="E6782">
            <v>6574</v>
          </cell>
          <cell r="F6782" t="str">
            <v>Logins</v>
          </cell>
          <cell r="G6782" t="str">
            <v>201903</v>
          </cell>
          <cell r="H6782" t="str">
            <v>Will Deming</v>
          </cell>
          <cell r="I6782" t="str">
            <v>Portland</v>
          </cell>
          <cell r="J6782" t="str">
            <v>USA</v>
          </cell>
          <cell r="K6782">
            <v>4</v>
          </cell>
          <cell r="L6782" t="str">
            <v>Private</v>
          </cell>
          <cell r="M6782">
            <v>5</v>
          </cell>
          <cell r="N6782" t="str">
            <v>Individual</v>
          </cell>
          <cell r="O6782" t="str">
            <v/>
          </cell>
          <cell r="P6782" t="str">
            <v/>
          </cell>
          <cell r="Q6782">
            <v>1</v>
          </cell>
          <cell r="R6782" t="str">
            <v>Année Philologique</v>
          </cell>
          <cell r="S6782" t="str">
            <v/>
          </cell>
        </row>
        <row r="6783">
          <cell r="E6783">
            <v>6574</v>
          </cell>
          <cell r="F6783" t="str">
            <v>Logins</v>
          </cell>
          <cell r="G6783" t="str">
            <v>201905</v>
          </cell>
          <cell r="H6783" t="str">
            <v>Will Deming</v>
          </cell>
          <cell r="I6783" t="str">
            <v>Portland</v>
          </cell>
          <cell r="J6783" t="str">
            <v>USA</v>
          </cell>
          <cell r="K6783">
            <v>4</v>
          </cell>
          <cell r="L6783" t="str">
            <v>Private</v>
          </cell>
          <cell r="M6783">
            <v>5</v>
          </cell>
          <cell r="N6783" t="str">
            <v>Individual</v>
          </cell>
          <cell r="O6783" t="str">
            <v/>
          </cell>
          <cell r="P6783" t="str">
            <v/>
          </cell>
          <cell r="Q6783">
            <v>1</v>
          </cell>
          <cell r="R6783" t="str">
            <v>Année Philologique</v>
          </cell>
          <cell r="S6783" t="str">
            <v/>
          </cell>
        </row>
        <row r="6784">
          <cell r="E6784">
            <v>6574</v>
          </cell>
          <cell r="F6784" t="str">
            <v>Logins</v>
          </cell>
          <cell r="G6784" t="str">
            <v>201908</v>
          </cell>
          <cell r="H6784" t="str">
            <v>Will Deming</v>
          </cell>
          <cell r="I6784" t="str">
            <v>Portland</v>
          </cell>
          <cell r="J6784" t="str">
            <v>USA</v>
          </cell>
          <cell r="K6784">
            <v>4</v>
          </cell>
          <cell r="L6784" t="str">
            <v>Private</v>
          </cell>
          <cell r="M6784">
            <v>5</v>
          </cell>
          <cell r="N6784" t="str">
            <v>Individual</v>
          </cell>
          <cell r="O6784" t="str">
            <v/>
          </cell>
          <cell r="P6784" t="str">
            <v/>
          </cell>
          <cell r="Q6784">
            <v>1</v>
          </cell>
          <cell r="R6784" t="str">
            <v>Année Philologique</v>
          </cell>
          <cell r="S6784" t="str">
            <v/>
          </cell>
        </row>
        <row r="6785">
          <cell r="E6785">
            <v>6574</v>
          </cell>
          <cell r="F6785" t="str">
            <v>Logins</v>
          </cell>
          <cell r="G6785" t="str">
            <v>201909</v>
          </cell>
          <cell r="H6785" t="str">
            <v>Will Deming</v>
          </cell>
          <cell r="I6785" t="str">
            <v>Portland</v>
          </cell>
          <cell r="J6785" t="str">
            <v>USA</v>
          </cell>
          <cell r="K6785">
            <v>4</v>
          </cell>
          <cell r="L6785" t="str">
            <v>Private</v>
          </cell>
          <cell r="M6785">
            <v>5</v>
          </cell>
          <cell r="N6785" t="str">
            <v>Individual</v>
          </cell>
          <cell r="O6785" t="str">
            <v/>
          </cell>
          <cell r="P6785" t="str">
            <v/>
          </cell>
          <cell r="Q6785">
            <v>1</v>
          </cell>
          <cell r="R6785" t="str">
            <v>Année Philologique</v>
          </cell>
          <cell r="S6785" t="str">
            <v/>
          </cell>
        </row>
        <row r="6786">
          <cell r="E6786">
            <v>6574</v>
          </cell>
          <cell r="F6786" t="str">
            <v>Logins</v>
          </cell>
          <cell r="G6786" t="str">
            <v>201910</v>
          </cell>
          <cell r="H6786" t="str">
            <v>Will Deming</v>
          </cell>
          <cell r="I6786" t="str">
            <v>Portland</v>
          </cell>
          <cell r="J6786" t="str">
            <v>USA</v>
          </cell>
          <cell r="K6786">
            <v>4</v>
          </cell>
          <cell r="L6786" t="str">
            <v>Private</v>
          </cell>
          <cell r="M6786">
            <v>5</v>
          </cell>
          <cell r="N6786" t="str">
            <v>Individual</v>
          </cell>
          <cell r="O6786" t="str">
            <v/>
          </cell>
          <cell r="P6786" t="str">
            <v/>
          </cell>
          <cell r="Q6786">
            <v>1</v>
          </cell>
          <cell r="R6786" t="str">
            <v>Année Philologique</v>
          </cell>
          <cell r="S6786" t="str">
            <v/>
          </cell>
        </row>
        <row r="6787">
          <cell r="E6787">
            <v>6574</v>
          </cell>
          <cell r="F6787" t="str">
            <v>Logins</v>
          </cell>
          <cell r="G6787" t="str">
            <v>201911</v>
          </cell>
          <cell r="H6787" t="str">
            <v>Will Deming</v>
          </cell>
          <cell r="I6787" t="str">
            <v>Portland</v>
          </cell>
          <cell r="J6787" t="str">
            <v>USA</v>
          </cell>
          <cell r="K6787">
            <v>4</v>
          </cell>
          <cell r="L6787" t="str">
            <v>Private</v>
          </cell>
          <cell r="M6787">
            <v>5</v>
          </cell>
          <cell r="N6787" t="str">
            <v>Individual</v>
          </cell>
          <cell r="O6787" t="str">
            <v/>
          </cell>
          <cell r="P6787" t="str">
            <v/>
          </cell>
          <cell r="Q6787">
            <v>1</v>
          </cell>
          <cell r="R6787" t="str">
            <v>Année Philologique</v>
          </cell>
          <cell r="S6787" t="str">
            <v/>
          </cell>
        </row>
        <row r="6788">
          <cell r="E6788">
            <v>6574</v>
          </cell>
          <cell r="F6788" t="str">
            <v>Logins</v>
          </cell>
          <cell r="G6788" t="str">
            <v>201912</v>
          </cell>
          <cell r="H6788" t="str">
            <v>Will Deming</v>
          </cell>
          <cell r="I6788" t="str">
            <v>Portland</v>
          </cell>
          <cell r="J6788" t="str">
            <v>USA</v>
          </cell>
          <cell r="K6788">
            <v>4</v>
          </cell>
          <cell r="L6788" t="str">
            <v>Private</v>
          </cell>
          <cell r="M6788">
            <v>5</v>
          </cell>
          <cell r="N6788" t="str">
            <v>Individual</v>
          </cell>
          <cell r="O6788" t="str">
            <v/>
          </cell>
          <cell r="P6788" t="str">
            <v/>
          </cell>
          <cell r="Q6788">
            <v>1</v>
          </cell>
          <cell r="R6788" t="str">
            <v>Année Philologique</v>
          </cell>
          <cell r="S6788" t="str">
            <v/>
          </cell>
        </row>
        <row r="6789">
          <cell r="E6789">
            <v>6575</v>
          </cell>
          <cell r="F6789" t="str">
            <v>Logins</v>
          </cell>
          <cell r="G6789" t="str">
            <v>201911</v>
          </cell>
          <cell r="H6789" t="str">
            <v>Northeast Normal University</v>
          </cell>
          <cell r="I6789" t="str">
            <v>Changchun</v>
          </cell>
          <cell r="J6789" t="str">
            <v>China</v>
          </cell>
          <cell r="K6789">
            <v>2</v>
          </cell>
          <cell r="L6789" t="str">
            <v>Institute</v>
          </cell>
          <cell r="M6789">
            <v>2</v>
          </cell>
          <cell r="N6789" t="str">
            <v>Campus Wide</v>
          </cell>
          <cell r="O6789" t="str">
            <v/>
          </cell>
          <cell r="P6789" t="str">
            <v/>
          </cell>
          <cell r="Q6789">
            <v>40</v>
          </cell>
          <cell r="R6789" t="str">
            <v>Année Philologique</v>
          </cell>
          <cell r="S6789" t="str">
            <v/>
          </cell>
        </row>
        <row r="6790">
          <cell r="E6790">
            <v>6575</v>
          </cell>
          <cell r="F6790" t="str">
            <v>Logins</v>
          </cell>
          <cell r="G6790" t="str">
            <v>201912</v>
          </cell>
          <cell r="H6790" t="str">
            <v>Northeast Normal University</v>
          </cell>
          <cell r="I6790" t="str">
            <v>Changchun</v>
          </cell>
          <cell r="J6790" t="str">
            <v>China</v>
          </cell>
          <cell r="K6790">
            <v>2</v>
          </cell>
          <cell r="L6790" t="str">
            <v>Institute</v>
          </cell>
          <cell r="M6790">
            <v>2</v>
          </cell>
          <cell r="N6790" t="str">
            <v>Campus Wide</v>
          </cell>
          <cell r="O6790" t="str">
            <v/>
          </cell>
          <cell r="P6790" t="str">
            <v/>
          </cell>
          <cell r="Q6790">
            <v>40</v>
          </cell>
          <cell r="R6790" t="str">
            <v>Année Philologique</v>
          </cell>
          <cell r="S6790" t="str">
            <v/>
          </cell>
        </row>
        <row r="6791">
          <cell r="E6791">
            <v>6576</v>
          </cell>
          <cell r="F6791" t="str">
            <v>Logins</v>
          </cell>
          <cell r="G6791" t="str">
            <v>201901</v>
          </cell>
          <cell r="H6791" t="str">
            <v>Le Mans Université</v>
          </cell>
          <cell r="I6791" t="str">
            <v>Le Mans</v>
          </cell>
          <cell r="J6791" t="str">
            <v>France</v>
          </cell>
          <cell r="K6791">
            <v>1</v>
          </cell>
          <cell r="L6791" t="str">
            <v>Consortium</v>
          </cell>
          <cell r="M6791">
            <v>3</v>
          </cell>
          <cell r="N6791" t="str">
            <v>Standard</v>
          </cell>
          <cell r="O6791" t="str">
            <v/>
          </cell>
          <cell r="P6791" t="str">
            <v/>
          </cell>
          <cell r="Q6791">
            <v>3</v>
          </cell>
          <cell r="R6791" t="str">
            <v>Année Philologique</v>
          </cell>
          <cell r="S6791" t="str">
            <v/>
          </cell>
        </row>
        <row r="6792">
          <cell r="E6792">
            <v>6576</v>
          </cell>
          <cell r="F6792" t="str">
            <v>Logins</v>
          </cell>
          <cell r="G6792" t="str">
            <v>201902</v>
          </cell>
          <cell r="H6792" t="str">
            <v>Le Mans Université</v>
          </cell>
          <cell r="I6792" t="str">
            <v>Le Mans</v>
          </cell>
          <cell r="J6792" t="str">
            <v>France</v>
          </cell>
          <cell r="K6792">
            <v>1</v>
          </cell>
          <cell r="L6792" t="str">
            <v>Consortium</v>
          </cell>
          <cell r="M6792">
            <v>3</v>
          </cell>
          <cell r="N6792" t="str">
            <v>Standard</v>
          </cell>
          <cell r="O6792" t="str">
            <v/>
          </cell>
          <cell r="P6792" t="str">
            <v/>
          </cell>
          <cell r="Q6792">
            <v>3</v>
          </cell>
          <cell r="R6792" t="str">
            <v>Année Philologique</v>
          </cell>
          <cell r="S6792" t="str">
            <v/>
          </cell>
        </row>
        <row r="6793">
          <cell r="E6793">
            <v>6576</v>
          </cell>
          <cell r="F6793" t="str">
            <v>Logins</v>
          </cell>
          <cell r="G6793" t="str">
            <v>201903</v>
          </cell>
          <cell r="H6793" t="str">
            <v>Le Mans Université</v>
          </cell>
          <cell r="I6793" t="str">
            <v>Le Mans</v>
          </cell>
          <cell r="J6793" t="str">
            <v>France</v>
          </cell>
          <cell r="K6793">
            <v>1</v>
          </cell>
          <cell r="L6793" t="str">
            <v>Consortium</v>
          </cell>
          <cell r="M6793">
            <v>3</v>
          </cell>
          <cell r="N6793" t="str">
            <v>Standard</v>
          </cell>
          <cell r="O6793" t="str">
            <v/>
          </cell>
          <cell r="P6793" t="str">
            <v/>
          </cell>
          <cell r="Q6793">
            <v>3</v>
          </cell>
          <cell r="R6793" t="str">
            <v>Année Philologique</v>
          </cell>
          <cell r="S6793" t="str">
            <v/>
          </cell>
        </row>
        <row r="6794">
          <cell r="E6794">
            <v>6576</v>
          </cell>
          <cell r="F6794" t="str">
            <v>Logins</v>
          </cell>
          <cell r="G6794" t="str">
            <v>201904</v>
          </cell>
          <cell r="H6794" t="str">
            <v>Le Mans Université</v>
          </cell>
          <cell r="I6794" t="str">
            <v>Le Mans</v>
          </cell>
          <cell r="J6794" t="str">
            <v>France</v>
          </cell>
          <cell r="K6794">
            <v>1</v>
          </cell>
          <cell r="L6794" t="str">
            <v>Consortium</v>
          </cell>
          <cell r="M6794">
            <v>3</v>
          </cell>
          <cell r="N6794" t="str">
            <v>Standard</v>
          </cell>
          <cell r="O6794" t="str">
            <v/>
          </cell>
          <cell r="P6794" t="str">
            <v/>
          </cell>
          <cell r="Q6794">
            <v>3</v>
          </cell>
          <cell r="R6794" t="str">
            <v>Année Philologique</v>
          </cell>
          <cell r="S6794" t="str">
            <v/>
          </cell>
        </row>
        <row r="6795">
          <cell r="E6795">
            <v>6576</v>
          </cell>
          <cell r="F6795" t="str">
            <v>Logins</v>
          </cell>
          <cell r="G6795" t="str">
            <v>201905</v>
          </cell>
          <cell r="H6795" t="str">
            <v>Le Mans Université</v>
          </cell>
          <cell r="I6795" t="str">
            <v>Le Mans</v>
          </cell>
          <cell r="J6795" t="str">
            <v>France</v>
          </cell>
          <cell r="K6795">
            <v>1</v>
          </cell>
          <cell r="L6795" t="str">
            <v>Consortium</v>
          </cell>
          <cell r="M6795">
            <v>3</v>
          </cell>
          <cell r="N6795" t="str">
            <v>Standard</v>
          </cell>
          <cell r="O6795" t="str">
            <v/>
          </cell>
          <cell r="P6795" t="str">
            <v/>
          </cell>
          <cell r="Q6795">
            <v>3</v>
          </cell>
          <cell r="R6795" t="str">
            <v>Année Philologique</v>
          </cell>
          <cell r="S6795" t="str">
            <v/>
          </cell>
        </row>
        <row r="6796">
          <cell r="E6796">
            <v>6576</v>
          </cell>
          <cell r="F6796" t="str">
            <v>Logins</v>
          </cell>
          <cell r="G6796" t="str">
            <v>201906</v>
          </cell>
          <cell r="H6796" t="str">
            <v>Le Mans Université</v>
          </cell>
          <cell r="I6796" t="str">
            <v>Le Mans</v>
          </cell>
          <cell r="J6796" t="str">
            <v>France</v>
          </cell>
          <cell r="K6796">
            <v>1</v>
          </cell>
          <cell r="L6796" t="str">
            <v>Consortium</v>
          </cell>
          <cell r="M6796">
            <v>3</v>
          </cell>
          <cell r="N6796" t="str">
            <v>Standard</v>
          </cell>
          <cell r="O6796" t="str">
            <v/>
          </cell>
          <cell r="P6796" t="str">
            <v/>
          </cell>
          <cell r="Q6796">
            <v>3</v>
          </cell>
          <cell r="R6796" t="str">
            <v>Année Philologique</v>
          </cell>
          <cell r="S6796" t="str">
            <v/>
          </cell>
        </row>
        <row r="6797">
          <cell r="E6797">
            <v>6576</v>
          </cell>
          <cell r="F6797" t="str">
            <v>Logins</v>
          </cell>
          <cell r="G6797" t="str">
            <v>201908</v>
          </cell>
          <cell r="H6797" t="str">
            <v>Le Mans Université</v>
          </cell>
          <cell r="I6797" t="str">
            <v>Le Mans</v>
          </cell>
          <cell r="J6797" t="str">
            <v>France</v>
          </cell>
          <cell r="K6797">
            <v>1</v>
          </cell>
          <cell r="L6797" t="str">
            <v>Consortium</v>
          </cell>
          <cell r="M6797">
            <v>3</v>
          </cell>
          <cell r="N6797" t="str">
            <v>Standard</v>
          </cell>
          <cell r="O6797" t="str">
            <v/>
          </cell>
          <cell r="P6797" t="str">
            <v/>
          </cell>
          <cell r="Q6797">
            <v>3</v>
          </cell>
          <cell r="R6797" t="str">
            <v>Année Philologique</v>
          </cell>
          <cell r="S6797" t="str">
            <v/>
          </cell>
        </row>
        <row r="6798">
          <cell r="E6798">
            <v>6576</v>
          </cell>
          <cell r="F6798" t="str">
            <v>Logins</v>
          </cell>
          <cell r="G6798" t="str">
            <v>201909</v>
          </cell>
          <cell r="H6798" t="str">
            <v>Le Mans Université</v>
          </cell>
          <cell r="I6798" t="str">
            <v>Le Mans</v>
          </cell>
          <cell r="J6798" t="str">
            <v>France</v>
          </cell>
          <cell r="K6798">
            <v>1</v>
          </cell>
          <cell r="L6798" t="str">
            <v>Consortium</v>
          </cell>
          <cell r="M6798">
            <v>3</v>
          </cell>
          <cell r="N6798" t="str">
            <v>Standard</v>
          </cell>
          <cell r="O6798" t="str">
            <v/>
          </cell>
          <cell r="P6798" t="str">
            <v/>
          </cell>
          <cell r="Q6798">
            <v>3</v>
          </cell>
          <cell r="R6798" t="str">
            <v>Année Philologique</v>
          </cell>
          <cell r="S6798" t="str">
            <v/>
          </cell>
        </row>
        <row r="6799">
          <cell r="E6799">
            <v>6576</v>
          </cell>
          <cell r="F6799" t="str">
            <v>Logins</v>
          </cell>
          <cell r="G6799" t="str">
            <v>201910</v>
          </cell>
          <cell r="H6799" t="str">
            <v>Le Mans Université</v>
          </cell>
          <cell r="I6799" t="str">
            <v>Le Mans</v>
          </cell>
          <cell r="J6799" t="str">
            <v>France</v>
          </cell>
          <cell r="K6799">
            <v>1</v>
          </cell>
          <cell r="L6799" t="str">
            <v>Consortium</v>
          </cell>
          <cell r="M6799">
            <v>3</v>
          </cell>
          <cell r="N6799" t="str">
            <v>Standard</v>
          </cell>
          <cell r="O6799" t="str">
            <v/>
          </cell>
          <cell r="P6799" t="str">
            <v/>
          </cell>
          <cell r="Q6799">
            <v>3</v>
          </cell>
          <cell r="R6799" t="str">
            <v>Année Philologique</v>
          </cell>
          <cell r="S6799" t="str">
            <v/>
          </cell>
        </row>
        <row r="6800">
          <cell r="E6800">
            <v>6576</v>
          </cell>
          <cell r="F6800" t="str">
            <v>Logins</v>
          </cell>
          <cell r="G6800" t="str">
            <v>201911</v>
          </cell>
          <cell r="H6800" t="str">
            <v>Le Mans Université</v>
          </cell>
          <cell r="I6800" t="str">
            <v>Le Mans</v>
          </cell>
          <cell r="J6800" t="str">
            <v>France</v>
          </cell>
          <cell r="K6800">
            <v>1</v>
          </cell>
          <cell r="L6800" t="str">
            <v>Consortium</v>
          </cell>
          <cell r="M6800">
            <v>3</v>
          </cell>
          <cell r="N6800" t="str">
            <v>Standard</v>
          </cell>
          <cell r="O6800" t="str">
            <v/>
          </cell>
          <cell r="P6800" t="str">
            <v/>
          </cell>
          <cell r="Q6800">
            <v>3</v>
          </cell>
          <cell r="R6800" t="str">
            <v>Année Philologique</v>
          </cell>
          <cell r="S6800" t="str">
            <v/>
          </cell>
        </row>
        <row r="6801">
          <cell r="E6801">
            <v>6576</v>
          </cell>
          <cell r="F6801" t="str">
            <v>Logins</v>
          </cell>
          <cell r="G6801" t="str">
            <v>201912</v>
          </cell>
          <cell r="H6801" t="str">
            <v>Le Mans Université</v>
          </cell>
          <cell r="I6801" t="str">
            <v>Le Mans</v>
          </cell>
          <cell r="J6801" t="str">
            <v>France</v>
          </cell>
          <cell r="K6801">
            <v>1</v>
          </cell>
          <cell r="L6801" t="str">
            <v>Consortium</v>
          </cell>
          <cell r="M6801">
            <v>3</v>
          </cell>
          <cell r="N6801" t="str">
            <v>Standard</v>
          </cell>
          <cell r="O6801" t="str">
            <v/>
          </cell>
          <cell r="P6801" t="str">
            <v/>
          </cell>
          <cell r="Q6801">
            <v>3</v>
          </cell>
          <cell r="R6801" t="str">
            <v>Année Philologique</v>
          </cell>
          <cell r="S6801" t="str">
            <v/>
          </cell>
        </row>
        <row r="6802">
          <cell r="E6802">
            <v>6581</v>
          </cell>
          <cell r="F6802" t="str">
            <v>Logins</v>
          </cell>
          <cell r="G6802" t="str">
            <v>201901</v>
          </cell>
          <cell r="H6802" t="str">
            <v>Christendom College</v>
          </cell>
          <cell r="I6802" t="str">
            <v>Front Royal</v>
          </cell>
          <cell r="J6802" t="str">
            <v>USA</v>
          </cell>
          <cell r="K6802">
            <v>2</v>
          </cell>
          <cell r="L6802" t="str">
            <v>Institute</v>
          </cell>
          <cell r="M6802">
            <v>9</v>
          </cell>
          <cell r="N6802" t="str">
            <v>CARN-2</v>
          </cell>
          <cell r="O6802" t="str">
            <v/>
          </cell>
          <cell r="P6802" t="str">
            <v/>
          </cell>
          <cell r="Q6802">
            <v>3</v>
          </cell>
          <cell r="R6802" t="str">
            <v>Année Philologique</v>
          </cell>
          <cell r="S6802" t="str">
            <v/>
          </cell>
        </row>
        <row r="6803">
          <cell r="E6803">
            <v>6581</v>
          </cell>
          <cell r="F6803" t="str">
            <v>Logins</v>
          </cell>
          <cell r="G6803" t="str">
            <v>201902</v>
          </cell>
          <cell r="H6803" t="str">
            <v>Christendom College</v>
          </cell>
          <cell r="I6803" t="str">
            <v>Front Royal</v>
          </cell>
          <cell r="J6803" t="str">
            <v>USA</v>
          </cell>
          <cell r="K6803">
            <v>2</v>
          </cell>
          <cell r="L6803" t="str">
            <v>Institute</v>
          </cell>
          <cell r="M6803">
            <v>9</v>
          </cell>
          <cell r="N6803" t="str">
            <v>CARN-2</v>
          </cell>
          <cell r="O6803" t="str">
            <v/>
          </cell>
          <cell r="P6803" t="str">
            <v/>
          </cell>
          <cell r="Q6803">
            <v>3</v>
          </cell>
          <cell r="R6803" t="str">
            <v>Année Philologique</v>
          </cell>
          <cell r="S6803" t="str">
            <v/>
          </cell>
        </row>
        <row r="6804">
          <cell r="E6804">
            <v>6581</v>
          </cell>
          <cell r="F6804" t="str">
            <v>Logins</v>
          </cell>
          <cell r="G6804" t="str">
            <v>201903</v>
          </cell>
          <cell r="H6804" t="str">
            <v>Christendom College</v>
          </cell>
          <cell r="I6804" t="str">
            <v>Front Royal</v>
          </cell>
          <cell r="J6804" t="str">
            <v>USA</v>
          </cell>
          <cell r="K6804">
            <v>2</v>
          </cell>
          <cell r="L6804" t="str">
            <v>Institute</v>
          </cell>
          <cell r="M6804">
            <v>9</v>
          </cell>
          <cell r="N6804" t="str">
            <v>CARN-2</v>
          </cell>
          <cell r="O6804" t="str">
            <v/>
          </cell>
          <cell r="P6804" t="str">
            <v/>
          </cell>
          <cell r="Q6804">
            <v>3</v>
          </cell>
          <cell r="R6804" t="str">
            <v>Année Philologique</v>
          </cell>
          <cell r="S6804" t="str">
            <v/>
          </cell>
        </row>
        <row r="6805">
          <cell r="E6805">
            <v>6581</v>
          </cell>
          <cell r="F6805" t="str">
            <v>Logins</v>
          </cell>
          <cell r="G6805" t="str">
            <v>201904</v>
          </cell>
          <cell r="H6805" t="str">
            <v>Christendom College</v>
          </cell>
          <cell r="I6805" t="str">
            <v>Front Royal</v>
          </cell>
          <cell r="J6805" t="str">
            <v>USA</v>
          </cell>
          <cell r="K6805">
            <v>2</v>
          </cell>
          <cell r="L6805" t="str">
            <v>Institute</v>
          </cell>
          <cell r="M6805">
            <v>9</v>
          </cell>
          <cell r="N6805" t="str">
            <v>CARN-2</v>
          </cell>
          <cell r="O6805" t="str">
            <v/>
          </cell>
          <cell r="P6805" t="str">
            <v/>
          </cell>
          <cell r="Q6805">
            <v>3</v>
          </cell>
          <cell r="R6805" t="str">
            <v>Année Philologique</v>
          </cell>
          <cell r="S6805" t="str">
            <v/>
          </cell>
        </row>
        <row r="6806">
          <cell r="E6806">
            <v>6581</v>
          </cell>
          <cell r="F6806" t="str">
            <v>Logins</v>
          </cell>
          <cell r="G6806" t="str">
            <v>201907</v>
          </cell>
          <cell r="H6806" t="str">
            <v>Christendom College</v>
          </cell>
          <cell r="I6806" t="str">
            <v>Front Royal</v>
          </cell>
          <cell r="J6806" t="str">
            <v>USA</v>
          </cell>
          <cell r="K6806">
            <v>2</v>
          </cell>
          <cell r="L6806" t="str">
            <v>Institute</v>
          </cell>
          <cell r="M6806">
            <v>9</v>
          </cell>
          <cell r="N6806" t="str">
            <v>CARN-2</v>
          </cell>
          <cell r="O6806" t="str">
            <v/>
          </cell>
          <cell r="P6806" t="str">
            <v/>
          </cell>
          <cell r="Q6806">
            <v>3</v>
          </cell>
          <cell r="R6806" t="str">
            <v>Année Philologique</v>
          </cell>
          <cell r="S6806" t="str">
            <v/>
          </cell>
        </row>
        <row r="6807">
          <cell r="E6807">
            <v>6581</v>
          </cell>
          <cell r="F6807" t="str">
            <v>Logins</v>
          </cell>
          <cell r="G6807" t="str">
            <v>201908</v>
          </cell>
          <cell r="H6807" t="str">
            <v>Christendom College</v>
          </cell>
          <cell r="I6807" t="str">
            <v>Front Royal</v>
          </cell>
          <cell r="J6807" t="str">
            <v>USA</v>
          </cell>
          <cell r="K6807">
            <v>2</v>
          </cell>
          <cell r="L6807" t="str">
            <v>Institute</v>
          </cell>
          <cell r="M6807">
            <v>9</v>
          </cell>
          <cell r="N6807" t="str">
            <v>CARN-2</v>
          </cell>
          <cell r="O6807" t="str">
            <v/>
          </cell>
          <cell r="P6807" t="str">
            <v/>
          </cell>
          <cell r="Q6807">
            <v>3</v>
          </cell>
          <cell r="R6807" t="str">
            <v>Année Philologique</v>
          </cell>
          <cell r="S6807" t="str">
            <v/>
          </cell>
        </row>
        <row r="6808">
          <cell r="E6808">
            <v>6581</v>
          </cell>
          <cell r="F6808" t="str">
            <v>Logins</v>
          </cell>
          <cell r="G6808" t="str">
            <v>201909</v>
          </cell>
          <cell r="H6808" t="str">
            <v>Christendom College</v>
          </cell>
          <cell r="I6808" t="str">
            <v>Front Royal</v>
          </cell>
          <cell r="J6808" t="str">
            <v>USA</v>
          </cell>
          <cell r="K6808">
            <v>2</v>
          </cell>
          <cell r="L6808" t="str">
            <v>Institute</v>
          </cell>
          <cell r="M6808">
            <v>9</v>
          </cell>
          <cell r="N6808" t="str">
            <v>CARN-2</v>
          </cell>
          <cell r="O6808" t="str">
            <v/>
          </cell>
          <cell r="P6808" t="str">
            <v/>
          </cell>
          <cell r="Q6808">
            <v>3</v>
          </cell>
          <cell r="R6808" t="str">
            <v>Année Philologique</v>
          </cell>
          <cell r="S6808" t="str">
            <v/>
          </cell>
        </row>
        <row r="6809">
          <cell r="E6809">
            <v>6581</v>
          </cell>
          <cell r="F6809" t="str">
            <v>Logins</v>
          </cell>
          <cell r="G6809" t="str">
            <v>201910</v>
          </cell>
          <cell r="H6809" t="str">
            <v>Christendom College</v>
          </cell>
          <cell r="I6809" t="str">
            <v>Front Royal</v>
          </cell>
          <cell r="J6809" t="str">
            <v>USA</v>
          </cell>
          <cell r="K6809">
            <v>2</v>
          </cell>
          <cell r="L6809" t="str">
            <v>Institute</v>
          </cell>
          <cell r="M6809">
            <v>9</v>
          </cell>
          <cell r="N6809" t="str">
            <v>CARN-2</v>
          </cell>
          <cell r="O6809" t="str">
            <v/>
          </cell>
          <cell r="P6809" t="str">
            <v/>
          </cell>
          <cell r="Q6809">
            <v>3</v>
          </cell>
          <cell r="R6809" t="str">
            <v>Année Philologique</v>
          </cell>
          <cell r="S6809" t="str">
            <v/>
          </cell>
        </row>
        <row r="6810">
          <cell r="E6810">
            <v>6581</v>
          </cell>
          <cell r="F6810" t="str">
            <v>Logins</v>
          </cell>
          <cell r="G6810" t="str">
            <v>201911</v>
          </cell>
          <cell r="H6810" t="str">
            <v>Christendom College</v>
          </cell>
          <cell r="I6810" t="str">
            <v>Front Royal</v>
          </cell>
          <cell r="J6810" t="str">
            <v>USA</v>
          </cell>
          <cell r="K6810">
            <v>2</v>
          </cell>
          <cell r="L6810" t="str">
            <v>Institute</v>
          </cell>
          <cell r="M6810">
            <v>9</v>
          </cell>
          <cell r="N6810" t="str">
            <v>CARN-2</v>
          </cell>
          <cell r="O6810" t="str">
            <v/>
          </cell>
          <cell r="P6810" t="str">
            <v/>
          </cell>
          <cell r="Q6810">
            <v>3</v>
          </cell>
          <cell r="R6810" t="str">
            <v>Année Philologique</v>
          </cell>
          <cell r="S6810" t="str">
            <v/>
          </cell>
        </row>
        <row r="6811">
          <cell r="E6811">
            <v>6582</v>
          </cell>
          <cell r="F6811" t="str">
            <v>Logins</v>
          </cell>
          <cell r="G6811" t="str">
            <v>201905</v>
          </cell>
          <cell r="H6811" t="str">
            <v>Giuseppe Russo</v>
          </cell>
          <cell r="I6811" t="str">
            <v>Bari</v>
          </cell>
          <cell r="J6811" t="str">
            <v>Italy</v>
          </cell>
          <cell r="K6811">
            <v>4</v>
          </cell>
          <cell r="L6811" t="str">
            <v>Private</v>
          </cell>
          <cell r="M6811">
            <v>5</v>
          </cell>
          <cell r="N6811" t="str">
            <v>Individual</v>
          </cell>
          <cell r="O6811" t="str">
            <v/>
          </cell>
          <cell r="P6811" t="str">
            <v/>
          </cell>
          <cell r="Q6811">
            <v>1</v>
          </cell>
          <cell r="R6811" t="str">
            <v>Année Philologique</v>
          </cell>
          <cell r="S6811" t="str">
            <v/>
          </cell>
        </row>
        <row r="6812">
          <cell r="E6812">
            <v>6582</v>
          </cell>
          <cell r="F6812" t="str">
            <v>Logins</v>
          </cell>
          <cell r="G6812" t="str">
            <v>201907</v>
          </cell>
          <cell r="H6812" t="str">
            <v>Giuseppe Russo</v>
          </cell>
          <cell r="I6812" t="str">
            <v>Bari</v>
          </cell>
          <cell r="J6812" t="str">
            <v>Italy</v>
          </cell>
          <cell r="K6812">
            <v>4</v>
          </cell>
          <cell r="L6812" t="str">
            <v>Private</v>
          </cell>
          <cell r="M6812">
            <v>5</v>
          </cell>
          <cell r="N6812" t="str">
            <v>Individual</v>
          </cell>
          <cell r="O6812" t="str">
            <v/>
          </cell>
          <cell r="P6812" t="str">
            <v/>
          </cell>
          <cell r="Q6812">
            <v>1</v>
          </cell>
          <cell r="R6812" t="str">
            <v>Année Philologique</v>
          </cell>
          <cell r="S6812" t="str">
            <v/>
          </cell>
        </row>
        <row r="6813">
          <cell r="E6813">
            <v>6582</v>
          </cell>
          <cell r="F6813" t="str">
            <v>Logins</v>
          </cell>
          <cell r="G6813" t="str">
            <v>201911</v>
          </cell>
          <cell r="H6813" t="str">
            <v>Giuseppe Russo</v>
          </cell>
          <cell r="I6813" t="str">
            <v>Bari</v>
          </cell>
          <cell r="J6813" t="str">
            <v>Italy</v>
          </cell>
          <cell r="K6813">
            <v>4</v>
          </cell>
          <cell r="L6813" t="str">
            <v>Private</v>
          </cell>
          <cell r="M6813">
            <v>5</v>
          </cell>
          <cell r="N6813" t="str">
            <v>Individual</v>
          </cell>
          <cell r="O6813" t="str">
            <v/>
          </cell>
          <cell r="P6813" t="str">
            <v/>
          </cell>
          <cell r="Q6813">
            <v>1</v>
          </cell>
          <cell r="R6813" t="str">
            <v>Année Philologique</v>
          </cell>
          <cell r="S6813" t="str">
            <v/>
          </cell>
        </row>
        <row r="6814">
          <cell r="E6814">
            <v>6586</v>
          </cell>
          <cell r="F6814" t="str">
            <v>Logins</v>
          </cell>
          <cell r="G6814" t="str">
            <v>201909</v>
          </cell>
          <cell r="H6814" t="str">
            <v>Robert Sing</v>
          </cell>
          <cell r="I6814" t="str">
            <v>Cambridge</v>
          </cell>
          <cell r="J6814" t="str">
            <v>UK</v>
          </cell>
          <cell r="K6814">
            <v>4</v>
          </cell>
          <cell r="L6814" t="str">
            <v>Private</v>
          </cell>
          <cell r="M6814">
            <v>5</v>
          </cell>
          <cell r="N6814" t="str">
            <v>Individual</v>
          </cell>
          <cell r="O6814" t="str">
            <v/>
          </cell>
          <cell r="P6814" t="str">
            <v/>
          </cell>
          <cell r="Q6814">
            <v>1</v>
          </cell>
          <cell r="R6814" t="str">
            <v>Année Philologique</v>
          </cell>
          <cell r="S6814" t="str">
            <v/>
          </cell>
        </row>
        <row r="6815">
          <cell r="E6815">
            <v>6588</v>
          </cell>
          <cell r="F6815" t="str">
            <v>Logins</v>
          </cell>
          <cell r="G6815" t="str">
            <v>201901</v>
          </cell>
          <cell r="H6815" t="str">
            <v>Franco Montanari</v>
          </cell>
          <cell r="I6815" t="str">
            <v>Genova</v>
          </cell>
          <cell r="J6815" t="str">
            <v>Italy</v>
          </cell>
          <cell r="K6815">
            <v>5</v>
          </cell>
          <cell r="L6815" t="str">
            <v>Brepols Administrative Access</v>
          </cell>
          <cell r="M6815">
            <v>6</v>
          </cell>
          <cell r="N6815" t="str">
            <v>Brepols Administrative Access</v>
          </cell>
          <cell r="O6815" t="str">
            <v/>
          </cell>
          <cell r="P6815" t="str">
            <v/>
          </cell>
          <cell r="Q6815">
            <v>1</v>
          </cell>
          <cell r="R6815" t="str">
            <v>Année Philologique</v>
          </cell>
          <cell r="S6815" t="str">
            <v/>
          </cell>
        </row>
        <row r="6816">
          <cell r="E6816">
            <v>6588</v>
          </cell>
          <cell r="F6816" t="str">
            <v>Logins</v>
          </cell>
          <cell r="G6816" t="str">
            <v>201902</v>
          </cell>
          <cell r="H6816" t="str">
            <v>Franco Montanari</v>
          </cell>
          <cell r="I6816" t="str">
            <v>Genova</v>
          </cell>
          <cell r="J6816" t="str">
            <v>Italy</v>
          </cell>
          <cell r="K6816">
            <v>5</v>
          </cell>
          <cell r="L6816" t="str">
            <v>Brepols Administrative Access</v>
          </cell>
          <cell r="M6816">
            <v>6</v>
          </cell>
          <cell r="N6816" t="str">
            <v>Brepols Administrative Access</v>
          </cell>
          <cell r="O6816" t="str">
            <v/>
          </cell>
          <cell r="P6816" t="str">
            <v/>
          </cell>
          <cell r="Q6816">
            <v>1</v>
          </cell>
          <cell r="R6816" t="str">
            <v>Année Philologique</v>
          </cell>
          <cell r="S6816" t="str">
            <v/>
          </cell>
        </row>
        <row r="6817">
          <cell r="E6817">
            <v>6588</v>
          </cell>
          <cell r="F6817" t="str">
            <v>Logins</v>
          </cell>
          <cell r="G6817" t="str">
            <v>201903</v>
          </cell>
          <cell r="H6817" t="str">
            <v>Franco Montanari</v>
          </cell>
          <cell r="I6817" t="str">
            <v>Genova</v>
          </cell>
          <cell r="J6817" t="str">
            <v>Italy</v>
          </cell>
          <cell r="K6817">
            <v>5</v>
          </cell>
          <cell r="L6817" t="str">
            <v>Brepols Administrative Access</v>
          </cell>
          <cell r="M6817">
            <v>6</v>
          </cell>
          <cell r="N6817" t="str">
            <v>Brepols Administrative Access</v>
          </cell>
          <cell r="O6817" t="str">
            <v/>
          </cell>
          <cell r="P6817" t="str">
            <v/>
          </cell>
          <cell r="Q6817">
            <v>1</v>
          </cell>
          <cell r="R6817" t="str">
            <v>Année Philologique</v>
          </cell>
          <cell r="S6817" t="str">
            <v/>
          </cell>
        </row>
        <row r="6818">
          <cell r="E6818">
            <v>6588</v>
          </cell>
          <cell r="F6818" t="str">
            <v>Logins</v>
          </cell>
          <cell r="G6818" t="str">
            <v>201904</v>
          </cell>
          <cell r="H6818" t="str">
            <v>Franco Montanari</v>
          </cell>
          <cell r="I6818" t="str">
            <v>Genova</v>
          </cell>
          <cell r="J6818" t="str">
            <v>Italy</v>
          </cell>
          <cell r="K6818">
            <v>5</v>
          </cell>
          <cell r="L6818" t="str">
            <v>Brepols Administrative Access</v>
          </cell>
          <cell r="M6818">
            <v>6</v>
          </cell>
          <cell r="N6818" t="str">
            <v>Brepols Administrative Access</v>
          </cell>
          <cell r="O6818" t="str">
            <v/>
          </cell>
          <cell r="P6818" t="str">
            <v/>
          </cell>
          <cell r="Q6818">
            <v>1</v>
          </cell>
          <cell r="R6818" t="str">
            <v>Année Philologique</v>
          </cell>
          <cell r="S6818" t="str">
            <v/>
          </cell>
        </row>
        <row r="6819">
          <cell r="E6819">
            <v>6588</v>
          </cell>
          <cell r="F6819" t="str">
            <v>Logins</v>
          </cell>
          <cell r="G6819" t="str">
            <v>201905</v>
          </cell>
          <cell r="H6819" t="str">
            <v>Franco Montanari</v>
          </cell>
          <cell r="I6819" t="str">
            <v>Genova</v>
          </cell>
          <cell r="J6819" t="str">
            <v>Italy</v>
          </cell>
          <cell r="K6819">
            <v>5</v>
          </cell>
          <cell r="L6819" t="str">
            <v>Brepols Administrative Access</v>
          </cell>
          <cell r="M6819">
            <v>6</v>
          </cell>
          <cell r="N6819" t="str">
            <v>Brepols Administrative Access</v>
          </cell>
          <cell r="O6819" t="str">
            <v/>
          </cell>
          <cell r="P6819" t="str">
            <v/>
          </cell>
          <cell r="Q6819">
            <v>1</v>
          </cell>
          <cell r="R6819" t="str">
            <v>Année Philologique</v>
          </cell>
          <cell r="S6819" t="str">
            <v/>
          </cell>
        </row>
        <row r="6820">
          <cell r="E6820">
            <v>6588</v>
          </cell>
          <cell r="F6820" t="str">
            <v>Logins</v>
          </cell>
          <cell r="G6820" t="str">
            <v>201906</v>
          </cell>
          <cell r="H6820" t="str">
            <v>Franco Montanari</v>
          </cell>
          <cell r="I6820" t="str">
            <v>Genova</v>
          </cell>
          <cell r="J6820" t="str">
            <v>Italy</v>
          </cell>
          <cell r="K6820">
            <v>5</v>
          </cell>
          <cell r="L6820" t="str">
            <v>Brepols Administrative Access</v>
          </cell>
          <cell r="M6820">
            <v>6</v>
          </cell>
          <cell r="N6820" t="str">
            <v>Brepols Administrative Access</v>
          </cell>
          <cell r="O6820" t="str">
            <v/>
          </cell>
          <cell r="P6820" t="str">
            <v/>
          </cell>
          <cell r="Q6820">
            <v>1</v>
          </cell>
          <cell r="R6820" t="str">
            <v>Année Philologique</v>
          </cell>
          <cell r="S6820" t="str">
            <v/>
          </cell>
        </row>
        <row r="6821">
          <cell r="E6821">
            <v>6588</v>
          </cell>
          <cell r="F6821" t="str">
            <v>Logins</v>
          </cell>
          <cell r="G6821" t="str">
            <v>201907</v>
          </cell>
          <cell r="H6821" t="str">
            <v>Franco Montanari</v>
          </cell>
          <cell r="I6821" t="str">
            <v>Genova</v>
          </cell>
          <cell r="J6821" t="str">
            <v>Italy</v>
          </cell>
          <cell r="K6821">
            <v>5</v>
          </cell>
          <cell r="L6821" t="str">
            <v>Brepols Administrative Access</v>
          </cell>
          <cell r="M6821">
            <v>6</v>
          </cell>
          <cell r="N6821" t="str">
            <v>Brepols Administrative Access</v>
          </cell>
          <cell r="O6821" t="str">
            <v/>
          </cell>
          <cell r="P6821" t="str">
            <v/>
          </cell>
          <cell r="Q6821">
            <v>1</v>
          </cell>
          <cell r="R6821" t="str">
            <v>Année Philologique</v>
          </cell>
          <cell r="S6821" t="str">
            <v/>
          </cell>
        </row>
        <row r="6822">
          <cell r="E6822">
            <v>6588</v>
          </cell>
          <cell r="F6822" t="str">
            <v>Logins</v>
          </cell>
          <cell r="G6822" t="str">
            <v>201908</v>
          </cell>
          <cell r="H6822" t="str">
            <v>Franco Montanari</v>
          </cell>
          <cell r="I6822" t="str">
            <v>Genova</v>
          </cell>
          <cell r="J6822" t="str">
            <v>Italy</v>
          </cell>
          <cell r="K6822">
            <v>5</v>
          </cell>
          <cell r="L6822" t="str">
            <v>Brepols Administrative Access</v>
          </cell>
          <cell r="M6822">
            <v>6</v>
          </cell>
          <cell r="N6822" t="str">
            <v>Brepols Administrative Access</v>
          </cell>
          <cell r="O6822" t="str">
            <v/>
          </cell>
          <cell r="P6822" t="str">
            <v/>
          </cell>
          <cell r="Q6822">
            <v>1</v>
          </cell>
          <cell r="R6822" t="str">
            <v>Année Philologique</v>
          </cell>
          <cell r="S6822" t="str">
            <v/>
          </cell>
        </row>
        <row r="6823">
          <cell r="E6823">
            <v>6588</v>
          </cell>
          <cell r="F6823" t="str">
            <v>Logins</v>
          </cell>
          <cell r="G6823" t="str">
            <v>201909</v>
          </cell>
          <cell r="H6823" t="str">
            <v>Franco Montanari</v>
          </cell>
          <cell r="I6823" t="str">
            <v>Genova</v>
          </cell>
          <cell r="J6823" t="str">
            <v>Italy</v>
          </cell>
          <cell r="K6823">
            <v>5</v>
          </cell>
          <cell r="L6823" t="str">
            <v>Brepols Administrative Access</v>
          </cell>
          <cell r="M6823">
            <v>6</v>
          </cell>
          <cell r="N6823" t="str">
            <v>Brepols Administrative Access</v>
          </cell>
          <cell r="O6823" t="str">
            <v/>
          </cell>
          <cell r="P6823" t="str">
            <v/>
          </cell>
          <cell r="Q6823">
            <v>1</v>
          </cell>
          <cell r="R6823" t="str">
            <v>Année Philologique</v>
          </cell>
          <cell r="S6823" t="str">
            <v/>
          </cell>
        </row>
        <row r="6824">
          <cell r="E6824">
            <v>6588</v>
          </cell>
          <cell r="F6824" t="str">
            <v>Logins</v>
          </cell>
          <cell r="G6824" t="str">
            <v>201910</v>
          </cell>
          <cell r="H6824" t="str">
            <v>Franco Montanari</v>
          </cell>
          <cell r="I6824" t="str">
            <v>Genova</v>
          </cell>
          <cell r="J6824" t="str">
            <v>Italy</v>
          </cell>
          <cell r="K6824">
            <v>5</v>
          </cell>
          <cell r="L6824" t="str">
            <v>Brepols Administrative Access</v>
          </cell>
          <cell r="M6824">
            <v>6</v>
          </cell>
          <cell r="N6824" t="str">
            <v>Brepols Administrative Access</v>
          </cell>
          <cell r="O6824" t="str">
            <v/>
          </cell>
          <cell r="P6824" t="str">
            <v/>
          </cell>
          <cell r="Q6824">
            <v>1</v>
          </cell>
          <cell r="R6824" t="str">
            <v>Année Philologique</v>
          </cell>
          <cell r="S6824" t="str">
            <v/>
          </cell>
        </row>
        <row r="6825">
          <cell r="E6825">
            <v>6588</v>
          </cell>
          <cell r="F6825" t="str">
            <v>Logins</v>
          </cell>
          <cell r="G6825" t="str">
            <v>201911</v>
          </cell>
          <cell r="H6825" t="str">
            <v>Franco Montanari</v>
          </cell>
          <cell r="I6825" t="str">
            <v>Genova</v>
          </cell>
          <cell r="J6825" t="str">
            <v>Italy</v>
          </cell>
          <cell r="K6825">
            <v>5</v>
          </cell>
          <cell r="L6825" t="str">
            <v>Brepols Administrative Access</v>
          </cell>
          <cell r="M6825">
            <v>6</v>
          </cell>
          <cell r="N6825" t="str">
            <v>Brepols Administrative Access</v>
          </cell>
          <cell r="O6825" t="str">
            <v/>
          </cell>
          <cell r="P6825" t="str">
            <v/>
          </cell>
          <cell r="Q6825">
            <v>1</v>
          </cell>
          <cell r="R6825" t="str">
            <v>Année Philologique</v>
          </cell>
          <cell r="S6825" t="str">
            <v/>
          </cell>
        </row>
        <row r="6826">
          <cell r="E6826">
            <v>6588</v>
          </cell>
          <cell r="F6826" t="str">
            <v>Logins</v>
          </cell>
          <cell r="G6826" t="str">
            <v>201912</v>
          </cell>
          <cell r="H6826" t="str">
            <v>Franco Montanari</v>
          </cell>
          <cell r="I6826" t="str">
            <v>Genova</v>
          </cell>
          <cell r="J6826" t="str">
            <v>Italy</v>
          </cell>
          <cell r="K6826">
            <v>5</v>
          </cell>
          <cell r="L6826" t="str">
            <v>Brepols Administrative Access</v>
          </cell>
          <cell r="M6826">
            <v>6</v>
          </cell>
          <cell r="N6826" t="str">
            <v>Brepols Administrative Access</v>
          </cell>
          <cell r="O6826" t="str">
            <v/>
          </cell>
          <cell r="P6826" t="str">
            <v/>
          </cell>
          <cell r="Q6826">
            <v>1</v>
          </cell>
          <cell r="R6826" t="str">
            <v>Année Philologique</v>
          </cell>
          <cell r="S6826" t="str">
            <v/>
          </cell>
        </row>
        <row r="6827">
          <cell r="E6827">
            <v>6590</v>
          </cell>
          <cell r="F6827" t="str">
            <v>Logins</v>
          </cell>
          <cell r="G6827" t="str">
            <v>201902</v>
          </cell>
          <cell r="H6827" t="str">
            <v>Enrico Corti</v>
          </cell>
          <cell r="I6827" t="str">
            <v>Verrua Po</v>
          </cell>
          <cell r="J6827" t="str">
            <v>Italy</v>
          </cell>
          <cell r="K6827">
            <v>4</v>
          </cell>
          <cell r="L6827" t="str">
            <v>Private</v>
          </cell>
          <cell r="M6827">
            <v>5</v>
          </cell>
          <cell r="N6827" t="str">
            <v>Individual</v>
          </cell>
          <cell r="O6827" t="str">
            <v/>
          </cell>
          <cell r="P6827" t="str">
            <v/>
          </cell>
          <cell r="Q6827">
            <v>1</v>
          </cell>
          <cell r="R6827" t="str">
            <v>Année Philologique</v>
          </cell>
          <cell r="S6827" t="str">
            <v/>
          </cell>
        </row>
        <row r="6828">
          <cell r="E6828">
            <v>6590</v>
          </cell>
          <cell r="F6828" t="str">
            <v>Logins</v>
          </cell>
          <cell r="G6828" t="str">
            <v>201903</v>
          </cell>
          <cell r="H6828" t="str">
            <v>Enrico Corti</v>
          </cell>
          <cell r="I6828" t="str">
            <v>Verrua Po</v>
          </cell>
          <cell r="J6828" t="str">
            <v>Italy</v>
          </cell>
          <cell r="K6828">
            <v>4</v>
          </cell>
          <cell r="L6828" t="str">
            <v>Private</v>
          </cell>
          <cell r="M6828">
            <v>5</v>
          </cell>
          <cell r="N6828" t="str">
            <v>Individual</v>
          </cell>
          <cell r="O6828" t="str">
            <v/>
          </cell>
          <cell r="P6828" t="str">
            <v/>
          </cell>
          <cell r="Q6828">
            <v>1</v>
          </cell>
          <cell r="R6828" t="str">
            <v>Année Philologique</v>
          </cell>
          <cell r="S6828" t="str">
            <v/>
          </cell>
        </row>
        <row r="6829">
          <cell r="E6829">
            <v>6590</v>
          </cell>
          <cell r="F6829" t="str">
            <v>Logins</v>
          </cell>
          <cell r="G6829" t="str">
            <v>201904</v>
          </cell>
          <cell r="H6829" t="str">
            <v>Enrico Corti</v>
          </cell>
          <cell r="I6829" t="str">
            <v>Verrua Po</v>
          </cell>
          <cell r="J6829" t="str">
            <v>Italy</v>
          </cell>
          <cell r="K6829">
            <v>4</v>
          </cell>
          <cell r="L6829" t="str">
            <v>Private</v>
          </cell>
          <cell r="M6829">
            <v>5</v>
          </cell>
          <cell r="N6829" t="str">
            <v>Individual</v>
          </cell>
          <cell r="O6829" t="str">
            <v/>
          </cell>
          <cell r="P6829" t="str">
            <v/>
          </cell>
          <cell r="Q6829">
            <v>1</v>
          </cell>
          <cell r="R6829" t="str">
            <v>Année Philologique</v>
          </cell>
          <cell r="S6829" t="str">
            <v/>
          </cell>
        </row>
        <row r="6830">
          <cell r="E6830">
            <v>6590</v>
          </cell>
          <cell r="F6830" t="str">
            <v>Logins</v>
          </cell>
          <cell r="G6830" t="str">
            <v>201907</v>
          </cell>
          <cell r="H6830" t="str">
            <v>Enrico Corti</v>
          </cell>
          <cell r="I6830" t="str">
            <v>Verrua Po</v>
          </cell>
          <cell r="J6830" t="str">
            <v>Italy</v>
          </cell>
          <cell r="K6830">
            <v>4</v>
          </cell>
          <cell r="L6830" t="str">
            <v>Private</v>
          </cell>
          <cell r="M6830">
            <v>5</v>
          </cell>
          <cell r="N6830" t="str">
            <v>Individual</v>
          </cell>
          <cell r="O6830" t="str">
            <v/>
          </cell>
          <cell r="P6830" t="str">
            <v/>
          </cell>
          <cell r="Q6830">
            <v>1</v>
          </cell>
          <cell r="R6830" t="str">
            <v>Année Philologique</v>
          </cell>
          <cell r="S6830" t="str">
            <v/>
          </cell>
        </row>
        <row r="6831">
          <cell r="E6831">
            <v>6590</v>
          </cell>
          <cell r="F6831" t="str">
            <v>Logins</v>
          </cell>
          <cell r="G6831" t="str">
            <v>201909</v>
          </cell>
          <cell r="H6831" t="str">
            <v>Enrico Corti</v>
          </cell>
          <cell r="I6831" t="str">
            <v>Verrua Po</v>
          </cell>
          <cell r="J6831" t="str">
            <v>Italy</v>
          </cell>
          <cell r="K6831">
            <v>4</v>
          </cell>
          <cell r="L6831" t="str">
            <v>Private</v>
          </cell>
          <cell r="M6831">
            <v>5</v>
          </cell>
          <cell r="N6831" t="str">
            <v>Individual</v>
          </cell>
          <cell r="O6831" t="str">
            <v/>
          </cell>
          <cell r="P6831" t="str">
            <v/>
          </cell>
          <cell r="Q6831">
            <v>1</v>
          </cell>
          <cell r="R6831" t="str">
            <v>Année Philologique</v>
          </cell>
          <cell r="S6831" t="str">
            <v/>
          </cell>
        </row>
        <row r="6832">
          <cell r="E6832">
            <v>6590</v>
          </cell>
          <cell r="F6832" t="str">
            <v>Logins</v>
          </cell>
          <cell r="G6832" t="str">
            <v>201910</v>
          </cell>
          <cell r="H6832" t="str">
            <v>Enrico Corti</v>
          </cell>
          <cell r="I6832" t="str">
            <v>Verrua Po</v>
          </cell>
          <cell r="J6832" t="str">
            <v>Italy</v>
          </cell>
          <cell r="K6832">
            <v>4</v>
          </cell>
          <cell r="L6832" t="str">
            <v>Private</v>
          </cell>
          <cell r="M6832">
            <v>5</v>
          </cell>
          <cell r="N6832" t="str">
            <v>Individual</v>
          </cell>
          <cell r="O6832" t="str">
            <v/>
          </cell>
          <cell r="P6832" t="str">
            <v/>
          </cell>
          <cell r="Q6832">
            <v>1</v>
          </cell>
          <cell r="R6832" t="str">
            <v>Année Philologique</v>
          </cell>
          <cell r="S6832" t="str">
            <v/>
          </cell>
        </row>
        <row r="6833">
          <cell r="E6833">
            <v>6590</v>
          </cell>
          <cell r="F6833" t="str">
            <v>Logins</v>
          </cell>
          <cell r="G6833" t="str">
            <v>201911</v>
          </cell>
          <cell r="H6833" t="str">
            <v>Enrico Corti</v>
          </cell>
          <cell r="I6833" t="str">
            <v>Verrua Po</v>
          </cell>
          <cell r="J6833" t="str">
            <v>Italy</v>
          </cell>
          <cell r="K6833">
            <v>4</v>
          </cell>
          <cell r="L6833" t="str">
            <v>Private</v>
          </cell>
          <cell r="M6833">
            <v>5</v>
          </cell>
          <cell r="N6833" t="str">
            <v>Individual</v>
          </cell>
          <cell r="O6833" t="str">
            <v/>
          </cell>
          <cell r="P6833" t="str">
            <v/>
          </cell>
          <cell r="Q6833">
            <v>1</v>
          </cell>
          <cell r="R6833" t="str">
            <v>Année Philologique</v>
          </cell>
          <cell r="S6833" t="str">
            <v/>
          </cell>
        </row>
        <row r="6834">
          <cell r="E6834">
            <v>6592</v>
          </cell>
          <cell r="F6834" t="str">
            <v>Logins</v>
          </cell>
          <cell r="G6834" t="str">
            <v>201901</v>
          </cell>
          <cell r="H6834" t="str">
            <v>Koji Hirayama</v>
          </cell>
          <cell r="I6834" t="str">
            <v>Kobe</v>
          </cell>
          <cell r="J6834" t="str">
            <v>Japan</v>
          </cell>
          <cell r="K6834">
            <v>4</v>
          </cell>
          <cell r="L6834" t="str">
            <v>Private</v>
          </cell>
          <cell r="M6834">
            <v>5</v>
          </cell>
          <cell r="N6834" t="str">
            <v>Individual</v>
          </cell>
          <cell r="O6834" t="str">
            <v/>
          </cell>
          <cell r="P6834" t="str">
            <v/>
          </cell>
          <cell r="Q6834">
            <v>1</v>
          </cell>
          <cell r="R6834" t="str">
            <v>Année Philologique</v>
          </cell>
          <cell r="S6834" t="str">
            <v/>
          </cell>
        </row>
        <row r="6835">
          <cell r="E6835">
            <v>6592</v>
          </cell>
          <cell r="F6835" t="str">
            <v>Logins</v>
          </cell>
          <cell r="G6835" t="str">
            <v>201902</v>
          </cell>
          <cell r="H6835" t="str">
            <v>Koji Hirayama</v>
          </cell>
          <cell r="I6835" t="str">
            <v>Kobe</v>
          </cell>
          <cell r="J6835" t="str">
            <v>Japan</v>
          </cell>
          <cell r="K6835">
            <v>4</v>
          </cell>
          <cell r="L6835" t="str">
            <v>Private</v>
          </cell>
          <cell r="M6835">
            <v>5</v>
          </cell>
          <cell r="N6835" t="str">
            <v>Individual</v>
          </cell>
          <cell r="O6835" t="str">
            <v/>
          </cell>
          <cell r="P6835" t="str">
            <v/>
          </cell>
          <cell r="Q6835">
            <v>1</v>
          </cell>
          <cell r="R6835" t="str">
            <v>Année Philologique</v>
          </cell>
          <cell r="S6835" t="str">
            <v/>
          </cell>
        </row>
        <row r="6836">
          <cell r="E6836">
            <v>6592</v>
          </cell>
          <cell r="F6836" t="str">
            <v>Logins</v>
          </cell>
          <cell r="G6836" t="str">
            <v>201903</v>
          </cell>
          <cell r="H6836" t="str">
            <v>Koji Hirayama</v>
          </cell>
          <cell r="I6836" t="str">
            <v>Kobe</v>
          </cell>
          <cell r="J6836" t="str">
            <v>Japan</v>
          </cell>
          <cell r="K6836">
            <v>4</v>
          </cell>
          <cell r="L6836" t="str">
            <v>Private</v>
          </cell>
          <cell r="M6836">
            <v>5</v>
          </cell>
          <cell r="N6836" t="str">
            <v>Individual</v>
          </cell>
          <cell r="O6836" t="str">
            <v/>
          </cell>
          <cell r="P6836" t="str">
            <v/>
          </cell>
          <cell r="Q6836">
            <v>1</v>
          </cell>
          <cell r="R6836" t="str">
            <v>Année Philologique</v>
          </cell>
          <cell r="S6836" t="str">
            <v/>
          </cell>
        </row>
        <row r="6837">
          <cell r="E6837">
            <v>6592</v>
          </cell>
          <cell r="F6837" t="str">
            <v>Logins</v>
          </cell>
          <cell r="G6837" t="str">
            <v>201904</v>
          </cell>
          <cell r="H6837" t="str">
            <v>Koji Hirayama</v>
          </cell>
          <cell r="I6837" t="str">
            <v>Kobe</v>
          </cell>
          <cell r="J6837" t="str">
            <v>Japan</v>
          </cell>
          <cell r="K6837">
            <v>4</v>
          </cell>
          <cell r="L6837" t="str">
            <v>Private</v>
          </cell>
          <cell r="M6837">
            <v>5</v>
          </cell>
          <cell r="N6837" t="str">
            <v>Individual</v>
          </cell>
          <cell r="O6837" t="str">
            <v/>
          </cell>
          <cell r="P6837" t="str">
            <v/>
          </cell>
          <cell r="Q6837">
            <v>1</v>
          </cell>
          <cell r="R6837" t="str">
            <v>Année Philologique</v>
          </cell>
          <cell r="S6837" t="str">
            <v/>
          </cell>
        </row>
        <row r="6838">
          <cell r="E6838">
            <v>6592</v>
          </cell>
          <cell r="F6838" t="str">
            <v>Logins</v>
          </cell>
          <cell r="G6838" t="str">
            <v>201905</v>
          </cell>
          <cell r="H6838" t="str">
            <v>Koji Hirayama</v>
          </cell>
          <cell r="I6838" t="str">
            <v>Kobe</v>
          </cell>
          <cell r="J6838" t="str">
            <v>Japan</v>
          </cell>
          <cell r="K6838">
            <v>4</v>
          </cell>
          <cell r="L6838" t="str">
            <v>Private</v>
          </cell>
          <cell r="M6838">
            <v>5</v>
          </cell>
          <cell r="N6838" t="str">
            <v>Individual</v>
          </cell>
          <cell r="O6838" t="str">
            <v/>
          </cell>
          <cell r="P6838" t="str">
            <v/>
          </cell>
          <cell r="Q6838">
            <v>1</v>
          </cell>
          <cell r="R6838" t="str">
            <v>Année Philologique</v>
          </cell>
          <cell r="S6838" t="str">
            <v/>
          </cell>
        </row>
        <row r="6839">
          <cell r="E6839">
            <v>6592</v>
          </cell>
          <cell r="F6839" t="str">
            <v>Logins</v>
          </cell>
          <cell r="G6839" t="str">
            <v>201907</v>
          </cell>
          <cell r="H6839" t="str">
            <v>Koji Hirayama</v>
          </cell>
          <cell r="I6839" t="str">
            <v>Kobe</v>
          </cell>
          <cell r="J6839" t="str">
            <v>Japan</v>
          </cell>
          <cell r="K6839">
            <v>4</v>
          </cell>
          <cell r="L6839" t="str">
            <v>Private</v>
          </cell>
          <cell r="M6839">
            <v>5</v>
          </cell>
          <cell r="N6839" t="str">
            <v>Individual</v>
          </cell>
          <cell r="O6839" t="str">
            <v/>
          </cell>
          <cell r="P6839" t="str">
            <v/>
          </cell>
          <cell r="Q6839">
            <v>1</v>
          </cell>
          <cell r="R6839" t="str">
            <v>Année Philologique</v>
          </cell>
          <cell r="S6839" t="str">
            <v/>
          </cell>
        </row>
        <row r="6840">
          <cell r="E6840">
            <v>6592</v>
          </cell>
          <cell r="F6840" t="str">
            <v>Logins</v>
          </cell>
          <cell r="G6840" t="str">
            <v>201908</v>
          </cell>
          <cell r="H6840" t="str">
            <v>Koji Hirayama</v>
          </cell>
          <cell r="I6840" t="str">
            <v>Kobe</v>
          </cell>
          <cell r="J6840" t="str">
            <v>Japan</v>
          </cell>
          <cell r="K6840">
            <v>4</v>
          </cell>
          <cell r="L6840" t="str">
            <v>Private</v>
          </cell>
          <cell r="M6840">
            <v>5</v>
          </cell>
          <cell r="N6840" t="str">
            <v>Individual</v>
          </cell>
          <cell r="O6840" t="str">
            <v/>
          </cell>
          <cell r="P6840" t="str">
            <v/>
          </cell>
          <cell r="Q6840">
            <v>1</v>
          </cell>
          <cell r="R6840" t="str">
            <v>Année Philologique</v>
          </cell>
          <cell r="S6840" t="str">
            <v/>
          </cell>
        </row>
        <row r="6841">
          <cell r="E6841">
            <v>6592</v>
          </cell>
          <cell r="F6841" t="str">
            <v>Logins</v>
          </cell>
          <cell r="G6841" t="str">
            <v>201909</v>
          </cell>
          <cell r="H6841" t="str">
            <v>Koji Hirayama</v>
          </cell>
          <cell r="I6841" t="str">
            <v>Kobe</v>
          </cell>
          <cell r="J6841" t="str">
            <v>Japan</v>
          </cell>
          <cell r="K6841">
            <v>4</v>
          </cell>
          <cell r="L6841" t="str">
            <v>Private</v>
          </cell>
          <cell r="M6841">
            <v>5</v>
          </cell>
          <cell r="N6841" t="str">
            <v>Individual</v>
          </cell>
          <cell r="O6841" t="str">
            <v/>
          </cell>
          <cell r="P6841" t="str">
            <v/>
          </cell>
          <cell r="Q6841">
            <v>1</v>
          </cell>
          <cell r="R6841" t="str">
            <v>Année Philologique</v>
          </cell>
          <cell r="S6841" t="str">
            <v/>
          </cell>
        </row>
        <row r="6842">
          <cell r="E6842">
            <v>6592</v>
          </cell>
          <cell r="F6842" t="str">
            <v>Logins</v>
          </cell>
          <cell r="G6842" t="str">
            <v>201910</v>
          </cell>
          <cell r="H6842" t="str">
            <v>Koji Hirayama</v>
          </cell>
          <cell r="I6842" t="str">
            <v>Kobe</v>
          </cell>
          <cell r="J6842" t="str">
            <v>Japan</v>
          </cell>
          <cell r="K6842">
            <v>4</v>
          </cell>
          <cell r="L6842" t="str">
            <v>Private</v>
          </cell>
          <cell r="M6842">
            <v>5</v>
          </cell>
          <cell r="N6842" t="str">
            <v>Individual</v>
          </cell>
          <cell r="O6842" t="str">
            <v/>
          </cell>
          <cell r="P6842" t="str">
            <v/>
          </cell>
          <cell r="Q6842">
            <v>1</v>
          </cell>
          <cell r="R6842" t="str">
            <v>Année Philologique</v>
          </cell>
          <cell r="S6842" t="str">
            <v/>
          </cell>
        </row>
        <row r="6843">
          <cell r="E6843">
            <v>6592</v>
          </cell>
          <cell r="F6843" t="str">
            <v>Logins</v>
          </cell>
          <cell r="G6843" t="str">
            <v>201911</v>
          </cell>
          <cell r="H6843" t="str">
            <v>Koji Hirayama</v>
          </cell>
          <cell r="I6843" t="str">
            <v>Kobe</v>
          </cell>
          <cell r="J6843" t="str">
            <v>Japan</v>
          </cell>
          <cell r="K6843">
            <v>4</v>
          </cell>
          <cell r="L6843" t="str">
            <v>Private</v>
          </cell>
          <cell r="M6843">
            <v>5</v>
          </cell>
          <cell r="N6843" t="str">
            <v>Individual</v>
          </cell>
          <cell r="O6843" t="str">
            <v/>
          </cell>
          <cell r="P6843" t="str">
            <v/>
          </cell>
          <cell r="Q6843">
            <v>1</v>
          </cell>
          <cell r="R6843" t="str">
            <v>Année Philologique</v>
          </cell>
          <cell r="S6843" t="str">
            <v/>
          </cell>
        </row>
        <row r="6844">
          <cell r="E6844">
            <v>6592</v>
          </cell>
          <cell r="F6844" t="str">
            <v>Logins</v>
          </cell>
          <cell r="G6844" t="str">
            <v>201912</v>
          </cell>
          <cell r="H6844" t="str">
            <v>Koji Hirayama</v>
          </cell>
          <cell r="I6844" t="str">
            <v>Kobe</v>
          </cell>
          <cell r="J6844" t="str">
            <v>Japan</v>
          </cell>
          <cell r="K6844">
            <v>4</v>
          </cell>
          <cell r="L6844" t="str">
            <v>Private</v>
          </cell>
          <cell r="M6844">
            <v>5</v>
          </cell>
          <cell r="N6844" t="str">
            <v>Individual</v>
          </cell>
          <cell r="O6844" t="str">
            <v/>
          </cell>
          <cell r="P6844" t="str">
            <v/>
          </cell>
          <cell r="Q6844">
            <v>1</v>
          </cell>
          <cell r="R6844" t="str">
            <v>Année Philologique</v>
          </cell>
          <cell r="S6844" t="str">
            <v/>
          </cell>
        </row>
        <row r="6845">
          <cell r="E6845">
            <v>6600</v>
          </cell>
          <cell r="F6845" t="str">
            <v>Logins</v>
          </cell>
          <cell r="G6845" t="str">
            <v>201902</v>
          </cell>
          <cell r="H6845" t="str">
            <v>Kevin Muse</v>
          </cell>
          <cell r="I6845" t="str">
            <v>Milwaukee</v>
          </cell>
          <cell r="J6845" t="str">
            <v>USA</v>
          </cell>
          <cell r="K6845">
            <v>4</v>
          </cell>
          <cell r="L6845" t="str">
            <v>Private</v>
          </cell>
          <cell r="M6845">
            <v>5</v>
          </cell>
          <cell r="N6845" t="str">
            <v>Individual</v>
          </cell>
          <cell r="O6845" t="str">
            <v/>
          </cell>
          <cell r="P6845" t="str">
            <v/>
          </cell>
          <cell r="Q6845">
            <v>1</v>
          </cell>
          <cell r="R6845" t="str">
            <v>Année Philologique</v>
          </cell>
          <cell r="S6845" t="str">
            <v/>
          </cell>
        </row>
        <row r="6846">
          <cell r="E6846">
            <v>6600</v>
          </cell>
          <cell r="F6846" t="str">
            <v>Logins</v>
          </cell>
          <cell r="G6846" t="str">
            <v>201903</v>
          </cell>
          <cell r="H6846" t="str">
            <v>Kevin Muse</v>
          </cell>
          <cell r="I6846" t="str">
            <v>Milwaukee</v>
          </cell>
          <cell r="J6846" t="str">
            <v>USA</v>
          </cell>
          <cell r="K6846">
            <v>4</v>
          </cell>
          <cell r="L6846" t="str">
            <v>Private</v>
          </cell>
          <cell r="M6846">
            <v>5</v>
          </cell>
          <cell r="N6846" t="str">
            <v>Individual</v>
          </cell>
          <cell r="O6846" t="str">
            <v/>
          </cell>
          <cell r="P6846" t="str">
            <v/>
          </cell>
          <cell r="Q6846">
            <v>1</v>
          </cell>
          <cell r="R6846" t="str">
            <v>Année Philologique</v>
          </cell>
          <cell r="S6846" t="str">
            <v/>
          </cell>
        </row>
        <row r="6847">
          <cell r="E6847">
            <v>6600</v>
          </cell>
          <cell r="F6847" t="str">
            <v>Logins</v>
          </cell>
          <cell r="G6847" t="str">
            <v>201904</v>
          </cell>
          <cell r="H6847" t="str">
            <v>Kevin Muse</v>
          </cell>
          <cell r="I6847" t="str">
            <v>Milwaukee</v>
          </cell>
          <cell r="J6847" t="str">
            <v>USA</v>
          </cell>
          <cell r="K6847">
            <v>4</v>
          </cell>
          <cell r="L6847" t="str">
            <v>Private</v>
          </cell>
          <cell r="M6847">
            <v>5</v>
          </cell>
          <cell r="N6847" t="str">
            <v>Individual</v>
          </cell>
          <cell r="O6847" t="str">
            <v/>
          </cell>
          <cell r="P6847" t="str">
            <v/>
          </cell>
          <cell r="Q6847">
            <v>1</v>
          </cell>
          <cell r="R6847" t="str">
            <v>Année Philologique</v>
          </cell>
          <cell r="S6847" t="str">
            <v/>
          </cell>
        </row>
        <row r="6848">
          <cell r="E6848">
            <v>6600</v>
          </cell>
          <cell r="F6848" t="str">
            <v>Logins</v>
          </cell>
          <cell r="G6848" t="str">
            <v>201905</v>
          </cell>
          <cell r="H6848" t="str">
            <v>Kevin Muse</v>
          </cell>
          <cell r="I6848" t="str">
            <v>Milwaukee</v>
          </cell>
          <cell r="J6848" t="str">
            <v>USA</v>
          </cell>
          <cell r="K6848">
            <v>4</v>
          </cell>
          <cell r="L6848" t="str">
            <v>Private</v>
          </cell>
          <cell r="M6848">
            <v>5</v>
          </cell>
          <cell r="N6848" t="str">
            <v>Individual</v>
          </cell>
          <cell r="O6848" t="str">
            <v/>
          </cell>
          <cell r="P6848" t="str">
            <v/>
          </cell>
          <cell r="Q6848">
            <v>1</v>
          </cell>
          <cell r="R6848" t="str">
            <v>Année Philologique</v>
          </cell>
          <cell r="S6848" t="str">
            <v/>
          </cell>
        </row>
        <row r="6849">
          <cell r="E6849">
            <v>6600</v>
          </cell>
          <cell r="F6849" t="str">
            <v>Logins</v>
          </cell>
          <cell r="G6849" t="str">
            <v>201908</v>
          </cell>
          <cell r="H6849" t="str">
            <v>Kevin Muse</v>
          </cell>
          <cell r="I6849" t="str">
            <v>Milwaukee</v>
          </cell>
          <cell r="J6849" t="str">
            <v>USA</v>
          </cell>
          <cell r="K6849">
            <v>4</v>
          </cell>
          <cell r="L6849" t="str">
            <v>Private</v>
          </cell>
          <cell r="M6849">
            <v>5</v>
          </cell>
          <cell r="N6849" t="str">
            <v>Individual</v>
          </cell>
          <cell r="O6849" t="str">
            <v/>
          </cell>
          <cell r="P6849" t="str">
            <v/>
          </cell>
          <cell r="Q6849">
            <v>1</v>
          </cell>
          <cell r="R6849" t="str">
            <v>Année Philologique</v>
          </cell>
          <cell r="S6849" t="str">
            <v/>
          </cell>
        </row>
        <row r="6850">
          <cell r="E6850">
            <v>6600</v>
          </cell>
          <cell r="F6850" t="str">
            <v>Logins</v>
          </cell>
          <cell r="G6850" t="str">
            <v>201909</v>
          </cell>
          <cell r="H6850" t="str">
            <v>Kevin Muse</v>
          </cell>
          <cell r="I6850" t="str">
            <v>Milwaukee</v>
          </cell>
          <cell r="J6850" t="str">
            <v>USA</v>
          </cell>
          <cell r="K6850">
            <v>4</v>
          </cell>
          <cell r="L6850" t="str">
            <v>Private</v>
          </cell>
          <cell r="M6850">
            <v>5</v>
          </cell>
          <cell r="N6850" t="str">
            <v>Individual</v>
          </cell>
          <cell r="O6850" t="str">
            <v/>
          </cell>
          <cell r="P6850" t="str">
            <v/>
          </cell>
          <cell r="Q6850">
            <v>1</v>
          </cell>
          <cell r="R6850" t="str">
            <v>Année Philologique</v>
          </cell>
          <cell r="S6850" t="str">
            <v/>
          </cell>
        </row>
        <row r="6851">
          <cell r="E6851">
            <v>6600</v>
          </cell>
          <cell r="F6851" t="str">
            <v>Logins</v>
          </cell>
          <cell r="G6851" t="str">
            <v>201910</v>
          </cell>
          <cell r="H6851" t="str">
            <v>Kevin Muse</v>
          </cell>
          <cell r="I6851" t="str">
            <v>Milwaukee</v>
          </cell>
          <cell r="J6851" t="str">
            <v>USA</v>
          </cell>
          <cell r="K6851">
            <v>4</v>
          </cell>
          <cell r="L6851" t="str">
            <v>Private</v>
          </cell>
          <cell r="M6851">
            <v>5</v>
          </cell>
          <cell r="N6851" t="str">
            <v>Individual</v>
          </cell>
          <cell r="O6851" t="str">
            <v/>
          </cell>
          <cell r="P6851" t="str">
            <v/>
          </cell>
          <cell r="Q6851">
            <v>1</v>
          </cell>
          <cell r="R6851" t="str">
            <v>Année Philologique</v>
          </cell>
          <cell r="S6851" t="str">
            <v/>
          </cell>
        </row>
        <row r="6852">
          <cell r="E6852">
            <v>6600</v>
          </cell>
          <cell r="F6852" t="str">
            <v>Logins</v>
          </cell>
          <cell r="G6852" t="str">
            <v>201911</v>
          </cell>
          <cell r="H6852" t="str">
            <v>Kevin Muse</v>
          </cell>
          <cell r="I6852" t="str">
            <v>Milwaukee</v>
          </cell>
          <cell r="J6852" t="str">
            <v>USA</v>
          </cell>
          <cell r="K6852">
            <v>4</v>
          </cell>
          <cell r="L6852" t="str">
            <v>Private</v>
          </cell>
          <cell r="M6852">
            <v>5</v>
          </cell>
          <cell r="N6852" t="str">
            <v>Individual</v>
          </cell>
          <cell r="O6852" t="str">
            <v/>
          </cell>
          <cell r="P6852" t="str">
            <v/>
          </cell>
          <cell r="Q6852">
            <v>1</v>
          </cell>
          <cell r="R6852" t="str">
            <v>Année Philologique</v>
          </cell>
          <cell r="S6852" t="str">
            <v/>
          </cell>
        </row>
        <row r="6853">
          <cell r="E6853">
            <v>6602</v>
          </cell>
          <cell r="F6853" t="str">
            <v>Logins</v>
          </cell>
          <cell r="G6853" t="str">
            <v>201901</v>
          </cell>
          <cell r="H6853" t="str">
            <v>Mauro Moggi</v>
          </cell>
          <cell r="I6853" t="str">
            <v>San Giuliano Terme</v>
          </cell>
          <cell r="J6853" t="str">
            <v>Italy</v>
          </cell>
          <cell r="K6853">
            <v>4</v>
          </cell>
          <cell r="L6853" t="str">
            <v>Private</v>
          </cell>
          <cell r="M6853">
            <v>5</v>
          </cell>
          <cell r="N6853" t="str">
            <v>Individual</v>
          </cell>
          <cell r="O6853" t="str">
            <v/>
          </cell>
          <cell r="P6853" t="str">
            <v/>
          </cell>
          <cell r="Q6853">
            <v>1</v>
          </cell>
          <cell r="R6853" t="str">
            <v>Année Philologique</v>
          </cell>
          <cell r="S6853" t="str">
            <v/>
          </cell>
        </row>
        <row r="6854">
          <cell r="E6854">
            <v>6602</v>
          </cell>
          <cell r="F6854" t="str">
            <v>Logins</v>
          </cell>
          <cell r="G6854" t="str">
            <v>201903</v>
          </cell>
          <cell r="H6854" t="str">
            <v>Mauro Moggi</v>
          </cell>
          <cell r="I6854" t="str">
            <v>San Giuliano Terme</v>
          </cell>
          <cell r="J6854" t="str">
            <v>Italy</v>
          </cell>
          <cell r="K6854">
            <v>4</v>
          </cell>
          <cell r="L6854" t="str">
            <v>Private</v>
          </cell>
          <cell r="M6854">
            <v>5</v>
          </cell>
          <cell r="N6854" t="str">
            <v>Individual</v>
          </cell>
          <cell r="O6854" t="str">
            <v/>
          </cell>
          <cell r="P6854" t="str">
            <v/>
          </cell>
          <cell r="Q6854">
            <v>1</v>
          </cell>
          <cell r="R6854" t="str">
            <v>Année Philologique</v>
          </cell>
          <cell r="S6854" t="str">
            <v/>
          </cell>
        </row>
        <row r="6855">
          <cell r="E6855">
            <v>6602</v>
          </cell>
          <cell r="F6855" t="str">
            <v>Logins</v>
          </cell>
          <cell r="G6855" t="str">
            <v>201904</v>
          </cell>
          <cell r="H6855" t="str">
            <v>Mauro Moggi</v>
          </cell>
          <cell r="I6855" t="str">
            <v>San Giuliano Terme</v>
          </cell>
          <cell r="J6855" t="str">
            <v>Italy</v>
          </cell>
          <cell r="K6855">
            <v>4</v>
          </cell>
          <cell r="L6855" t="str">
            <v>Private</v>
          </cell>
          <cell r="M6855">
            <v>5</v>
          </cell>
          <cell r="N6855" t="str">
            <v>Individual</v>
          </cell>
          <cell r="O6855" t="str">
            <v/>
          </cell>
          <cell r="P6855" t="str">
            <v/>
          </cell>
          <cell r="Q6855">
            <v>1</v>
          </cell>
          <cell r="R6855" t="str">
            <v>Année Philologique</v>
          </cell>
          <cell r="S6855" t="str">
            <v/>
          </cell>
        </row>
        <row r="6856">
          <cell r="E6856">
            <v>6602</v>
          </cell>
          <cell r="F6856" t="str">
            <v>Logins</v>
          </cell>
          <cell r="G6856" t="str">
            <v>201910</v>
          </cell>
          <cell r="H6856" t="str">
            <v>Mauro Moggi</v>
          </cell>
          <cell r="I6856" t="str">
            <v>San Giuliano Terme</v>
          </cell>
          <cell r="J6856" t="str">
            <v>Italy</v>
          </cell>
          <cell r="K6856">
            <v>4</v>
          </cell>
          <cell r="L6856" t="str">
            <v>Private</v>
          </cell>
          <cell r="M6856">
            <v>5</v>
          </cell>
          <cell r="N6856" t="str">
            <v>Individual</v>
          </cell>
          <cell r="O6856" t="str">
            <v/>
          </cell>
          <cell r="P6856" t="str">
            <v/>
          </cell>
          <cell r="Q6856">
            <v>1</v>
          </cell>
          <cell r="R6856" t="str">
            <v>Année Philologique</v>
          </cell>
          <cell r="S6856" t="str">
            <v/>
          </cell>
        </row>
        <row r="6857">
          <cell r="E6857">
            <v>6603</v>
          </cell>
          <cell r="F6857" t="str">
            <v>Logins</v>
          </cell>
          <cell r="G6857" t="str">
            <v>201901</v>
          </cell>
          <cell r="H6857" t="str">
            <v>Marco Caputo</v>
          </cell>
          <cell r="I6857" t="str">
            <v>Roma</v>
          </cell>
          <cell r="J6857" t="str">
            <v>Italy</v>
          </cell>
          <cell r="K6857">
            <v>4</v>
          </cell>
          <cell r="L6857" t="str">
            <v>Private</v>
          </cell>
          <cell r="M6857">
            <v>5</v>
          </cell>
          <cell r="N6857" t="str">
            <v>Individual</v>
          </cell>
          <cell r="O6857" t="str">
            <v/>
          </cell>
          <cell r="P6857" t="str">
            <v/>
          </cell>
          <cell r="Q6857">
            <v>1</v>
          </cell>
          <cell r="R6857" t="str">
            <v>Année Philologique</v>
          </cell>
          <cell r="S6857" t="str">
            <v/>
          </cell>
        </row>
        <row r="6858">
          <cell r="E6858">
            <v>6604</v>
          </cell>
          <cell r="F6858" t="str">
            <v>Logins</v>
          </cell>
          <cell r="G6858" t="str">
            <v>201903</v>
          </cell>
          <cell r="H6858" t="str">
            <v>University of Maryland - Baltimore County</v>
          </cell>
          <cell r="I6858" t="str">
            <v>Baltimore</v>
          </cell>
          <cell r="J6858" t="str">
            <v>USA</v>
          </cell>
          <cell r="K6858">
            <v>2</v>
          </cell>
          <cell r="L6858" t="str">
            <v>Institute</v>
          </cell>
          <cell r="M6858">
            <v>8</v>
          </cell>
          <cell r="N6858" t="str">
            <v>CARN-1</v>
          </cell>
          <cell r="O6858" t="str">
            <v/>
          </cell>
          <cell r="P6858" t="str">
            <v/>
          </cell>
          <cell r="Q6858">
            <v>40</v>
          </cell>
          <cell r="R6858" t="str">
            <v>Année Philologique</v>
          </cell>
          <cell r="S6858" t="str">
            <v/>
          </cell>
        </row>
        <row r="6859">
          <cell r="E6859">
            <v>6604</v>
          </cell>
          <cell r="F6859" t="str">
            <v>Logins</v>
          </cell>
          <cell r="G6859" t="str">
            <v>201904</v>
          </cell>
          <cell r="H6859" t="str">
            <v>University of Maryland - Baltimore County</v>
          </cell>
          <cell r="I6859" t="str">
            <v>Baltimore</v>
          </cell>
          <cell r="J6859" t="str">
            <v>USA</v>
          </cell>
          <cell r="K6859">
            <v>2</v>
          </cell>
          <cell r="L6859" t="str">
            <v>Institute</v>
          </cell>
          <cell r="M6859">
            <v>8</v>
          </cell>
          <cell r="N6859" t="str">
            <v>CARN-1</v>
          </cell>
          <cell r="O6859" t="str">
            <v/>
          </cell>
          <cell r="P6859" t="str">
            <v/>
          </cell>
          <cell r="Q6859">
            <v>40</v>
          </cell>
          <cell r="R6859" t="str">
            <v>Année Philologique</v>
          </cell>
          <cell r="S6859" t="str">
            <v/>
          </cell>
        </row>
        <row r="6860">
          <cell r="E6860">
            <v>6604</v>
          </cell>
          <cell r="F6860" t="str">
            <v>Logins</v>
          </cell>
          <cell r="G6860" t="str">
            <v>201905</v>
          </cell>
          <cell r="H6860" t="str">
            <v>University of Maryland - Baltimore County</v>
          </cell>
          <cell r="I6860" t="str">
            <v>Baltimore</v>
          </cell>
          <cell r="J6860" t="str">
            <v>USA</v>
          </cell>
          <cell r="K6860">
            <v>2</v>
          </cell>
          <cell r="L6860" t="str">
            <v>Institute</v>
          </cell>
          <cell r="M6860">
            <v>8</v>
          </cell>
          <cell r="N6860" t="str">
            <v>CARN-1</v>
          </cell>
          <cell r="O6860" t="str">
            <v/>
          </cell>
          <cell r="P6860" t="str">
            <v/>
          </cell>
          <cell r="Q6860">
            <v>40</v>
          </cell>
          <cell r="R6860" t="str">
            <v>Année Philologique</v>
          </cell>
          <cell r="S6860" t="str">
            <v/>
          </cell>
        </row>
        <row r="6861">
          <cell r="E6861">
            <v>6604</v>
          </cell>
          <cell r="F6861" t="str">
            <v>Logins</v>
          </cell>
          <cell r="G6861" t="str">
            <v>201907</v>
          </cell>
          <cell r="H6861" t="str">
            <v>University of Maryland - Baltimore County</v>
          </cell>
          <cell r="I6861" t="str">
            <v>Baltimore</v>
          </cell>
          <cell r="J6861" t="str">
            <v>USA</v>
          </cell>
          <cell r="K6861">
            <v>2</v>
          </cell>
          <cell r="L6861" t="str">
            <v>Institute</v>
          </cell>
          <cell r="M6861">
            <v>8</v>
          </cell>
          <cell r="N6861" t="str">
            <v>CARN-1</v>
          </cell>
          <cell r="O6861" t="str">
            <v/>
          </cell>
          <cell r="P6861" t="str">
            <v/>
          </cell>
          <cell r="Q6861">
            <v>40</v>
          </cell>
          <cell r="R6861" t="str">
            <v>Année Philologique</v>
          </cell>
          <cell r="S6861" t="str">
            <v/>
          </cell>
        </row>
        <row r="6862">
          <cell r="E6862">
            <v>6604</v>
          </cell>
          <cell r="F6862" t="str">
            <v>Logins</v>
          </cell>
          <cell r="G6862" t="str">
            <v>201908</v>
          </cell>
          <cell r="H6862" t="str">
            <v>University of Maryland - Baltimore County</v>
          </cell>
          <cell r="I6862" t="str">
            <v>Baltimore</v>
          </cell>
          <cell r="J6862" t="str">
            <v>USA</v>
          </cell>
          <cell r="K6862">
            <v>2</v>
          </cell>
          <cell r="L6862" t="str">
            <v>Institute</v>
          </cell>
          <cell r="M6862">
            <v>8</v>
          </cell>
          <cell r="N6862" t="str">
            <v>CARN-1</v>
          </cell>
          <cell r="O6862" t="str">
            <v/>
          </cell>
          <cell r="P6862" t="str">
            <v/>
          </cell>
          <cell r="Q6862">
            <v>40</v>
          </cell>
          <cell r="R6862" t="str">
            <v>Année Philologique</v>
          </cell>
          <cell r="S6862" t="str">
            <v/>
          </cell>
        </row>
        <row r="6863">
          <cell r="E6863">
            <v>6604</v>
          </cell>
          <cell r="F6863" t="str">
            <v>Logins</v>
          </cell>
          <cell r="G6863" t="str">
            <v>201909</v>
          </cell>
          <cell r="H6863" t="str">
            <v>University of Maryland - Baltimore County</v>
          </cell>
          <cell r="I6863" t="str">
            <v>Baltimore</v>
          </cell>
          <cell r="J6863" t="str">
            <v>USA</v>
          </cell>
          <cell r="K6863">
            <v>2</v>
          </cell>
          <cell r="L6863" t="str">
            <v>Institute</v>
          </cell>
          <cell r="M6863">
            <v>8</v>
          </cell>
          <cell r="N6863" t="str">
            <v>CARN-1</v>
          </cell>
          <cell r="O6863" t="str">
            <v/>
          </cell>
          <cell r="P6863" t="str">
            <v/>
          </cell>
          <cell r="Q6863">
            <v>40</v>
          </cell>
          <cell r="R6863" t="str">
            <v>Année Philologique</v>
          </cell>
          <cell r="S6863" t="str">
            <v/>
          </cell>
        </row>
        <row r="6864">
          <cell r="E6864">
            <v>6604</v>
          </cell>
          <cell r="F6864" t="str">
            <v>Logins</v>
          </cell>
          <cell r="G6864" t="str">
            <v>201910</v>
          </cell>
          <cell r="H6864" t="str">
            <v>University of Maryland - Baltimore County</v>
          </cell>
          <cell r="I6864" t="str">
            <v>Baltimore</v>
          </cell>
          <cell r="J6864" t="str">
            <v>USA</v>
          </cell>
          <cell r="K6864">
            <v>2</v>
          </cell>
          <cell r="L6864" t="str">
            <v>Institute</v>
          </cell>
          <cell r="M6864">
            <v>8</v>
          </cell>
          <cell r="N6864" t="str">
            <v>CARN-1</v>
          </cell>
          <cell r="O6864" t="str">
            <v/>
          </cell>
          <cell r="P6864" t="str">
            <v/>
          </cell>
          <cell r="Q6864">
            <v>40</v>
          </cell>
          <cell r="R6864" t="str">
            <v>Année Philologique</v>
          </cell>
          <cell r="S6864" t="str">
            <v/>
          </cell>
        </row>
        <row r="6865">
          <cell r="E6865">
            <v>6604</v>
          </cell>
          <cell r="F6865" t="str">
            <v>Logins</v>
          </cell>
          <cell r="G6865" t="str">
            <v>201911</v>
          </cell>
          <cell r="H6865" t="str">
            <v>University of Maryland - Baltimore County</v>
          </cell>
          <cell r="I6865" t="str">
            <v>Baltimore</v>
          </cell>
          <cell r="J6865" t="str">
            <v>USA</v>
          </cell>
          <cell r="K6865">
            <v>2</v>
          </cell>
          <cell r="L6865" t="str">
            <v>Institute</v>
          </cell>
          <cell r="M6865">
            <v>8</v>
          </cell>
          <cell r="N6865" t="str">
            <v>CARN-1</v>
          </cell>
          <cell r="O6865" t="str">
            <v/>
          </cell>
          <cell r="P6865" t="str">
            <v/>
          </cell>
          <cell r="Q6865">
            <v>40</v>
          </cell>
          <cell r="R6865" t="str">
            <v>Année Philologique</v>
          </cell>
          <cell r="S6865" t="str">
            <v/>
          </cell>
        </row>
        <row r="6866">
          <cell r="E6866">
            <v>6606</v>
          </cell>
          <cell r="F6866" t="str">
            <v>Logins</v>
          </cell>
          <cell r="G6866" t="str">
            <v>201901</v>
          </cell>
          <cell r="H6866" t="str">
            <v>Lucietta Di Paola</v>
          </cell>
          <cell r="I6866" t="str">
            <v>Messina</v>
          </cell>
          <cell r="J6866" t="str">
            <v>Italy</v>
          </cell>
          <cell r="K6866">
            <v>4</v>
          </cell>
          <cell r="L6866" t="str">
            <v>Private</v>
          </cell>
          <cell r="M6866">
            <v>5</v>
          </cell>
          <cell r="N6866" t="str">
            <v>Individual</v>
          </cell>
          <cell r="O6866" t="str">
            <v/>
          </cell>
          <cell r="P6866" t="str">
            <v/>
          </cell>
          <cell r="Q6866">
            <v>1</v>
          </cell>
          <cell r="R6866" t="str">
            <v>Année Philologique</v>
          </cell>
          <cell r="S6866" t="str">
            <v/>
          </cell>
        </row>
        <row r="6867">
          <cell r="E6867">
            <v>6606</v>
          </cell>
          <cell r="F6867" t="str">
            <v>Logins</v>
          </cell>
          <cell r="G6867" t="str">
            <v>201903</v>
          </cell>
          <cell r="H6867" t="str">
            <v>Lucietta Di Paola</v>
          </cell>
          <cell r="I6867" t="str">
            <v>Messina</v>
          </cell>
          <cell r="J6867" t="str">
            <v>Italy</v>
          </cell>
          <cell r="K6867">
            <v>4</v>
          </cell>
          <cell r="L6867" t="str">
            <v>Private</v>
          </cell>
          <cell r="M6867">
            <v>5</v>
          </cell>
          <cell r="N6867" t="str">
            <v>Individual</v>
          </cell>
          <cell r="O6867" t="str">
            <v/>
          </cell>
          <cell r="P6867" t="str">
            <v/>
          </cell>
          <cell r="Q6867">
            <v>1</v>
          </cell>
          <cell r="R6867" t="str">
            <v>Année Philologique</v>
          </cell>
          <cell r="S6867" t="str">
            <v/>
          </cell>
        </row>
        <row r="6868">
          <cell r="E6868">
            <v>6606</v>
          </cell>
          <cell r="F6868" t="str">
            <v>Logins</v>
          </cell>
          <cell r="G6868" t="str">
            <v>201905</v>
          </cell>
          <cell r="H6868" t="str">
            <v>Lucietta Di Paola</v>
          </cell>
          <cell r="I6868" t="str">
            <v>Messina</v>
          </cell>
          <cell r="J6868" t="str">
            <v>Italy</v>
          </cell>
          <cell r="K6868">
            <v>4</v>
          </cell>
          <cell r="L6868" t="str">
            <v>Private</v>
          </cell>
          <cell r="M6868">
            <v>5</v>
          </cell>
          <cell r="N6868" t="str">
            <v>Individual</v>
          </cell>
          <cell r="O6868" t="str">
            <v/>
          </cell>
          <cell r="P6868" t="str">
            <v/>
          </cell>
          <cell r="Q6868">
            <v>1</v>
          </cell>
          <cell r="R6868" t="str">
            <v>Année Philologique</v>
          </cell>
          <cell r="S6868" t="str">
            <v/>
          </cell>
        </row>
        <row r="6869">
          <cell r="E6869">
            <v>6606</v>
          </cell>
          <cell r="F6869" t="str">
            <v>Logins</v>
          </cell>
          <cell r="G6869" t="str">
            <v>201908</v>
          </cell>
          <cell r="H6869" t="str">
            <v>Lucietta Di Paola</v>
          </cell>
          <cell r="I6869" t="str">
            <v>Messina</v>
          </cell>
          <cell r="J6869" t="str">
            <v>Italy</v>
          </cell>
          <cell r="K6869">
            <v>4</v>
          </cell>
          <cell r="L6869" t="str">
            <v>Private</v>
          </cell>
          <cell r="M6869">
            <v>5</v>
          </cell>
          <cell r="N6869" t="str">
            <v>Individual</v>
          </cell>
          <cell r="O6869" t="str">
            <v/>
          </cell>
          <cell r="P6869" t="str">
            <v/>
          </cell>
          <cell r="Q6869">
            <v>1</v>
          </cell>
          <cell r="R6869" t="str">
            <v>Année Philologique</v>
          </cell>
          <cell r="S6869" t="str">
            <v/>
          </cell>
        </row>
        <row r="6870">
          <cell r="E6870">
            <v>6606</v>
          </cell>
          <cell r="F6870" t="str">
            <v>Logins</v>
          </cell>
          <cell r="G6870" t="str">
            <v>201909</v>
          </cell>
          <cell r="H6870" t="str">
            <v>Lucietta Di Paola</v>
          </cell>
          <cell r="I6870" t="str">
            <v>Messina</v>
          </cell>
          <cell r="J6870" t="str">
            <v>Italy</v>
          </cell>
          <cell r="K6870">
            <v>4</v>
          </cell>
          <cell r="L6870" t="str">
            <v>Private</v>
          </cell>
          <cell r="M6870">
            <v>5</v>
          </cell>
          <cell r="N6870" t="str">
            <v>Individual</v>
          </cell>
          <cell r="O6870" t="str">
            <v/>
          </cell>
          <cell r="P6870" t="str">
            <v/>
          </cell>
          <cell r="Q6870">
            <v>1</v>
          </cell>
          <cell r="R6870" t="str">
            <v>Année Philologique</v>
          </cell>
          <cell r="S6870" t="str">
            <v/>
          </cell>
        </row>
        <row r="6871">
          <cell r="E6871">
            <v>6606</v>
          </cell>
          <cell r="F6871" t="str">
            <v>Logins</v>
          </cell>
          <cell r="G6871" t="str">
            <v>201910</v>
          </cell>
          <cell r="H6871" t="str">
            <v>Lucietta Di Paola</v>
          </cell>
          <cell r="I6871" t="str">
            <v>Messina</v>
          </cell>
          <cell r="J6871" t="str">
            <v>Italy</v>
          </cell>
          <cell r="K6871">
            <v>4</v>
          </cell>
          <cell r="L6871" t="str">
            <v>Private</v>
          </cell>
          <cell r="M6871">
            <v>5</v>
          </cell>
          <cell r="N6871" t="str">
            <v>Individual</v>
          </cell>
          <cell r="O6871" t="str">
            <v/>
          </cell>
          <cell r="P6871" t="str">
            <v/>
          </cell>
          <cell r="Q6871">
            <v>1</v>
          </cell>
          <cell r="R6871" t="str">
            <v>Année Philologique</v>
          </cell>
          <cell r="S6871" t="str">
            <v/>
          </cell>
        </row>
        <row r="6872">
          <cell r="E6872">
            <v>6608</v>
          </cell>
          <cell r="F6872" t="str">
            <v>Logins</v>
          </cell>
          <cell r="G6872" t="str">
            <v>201901</v>
          </cell>
          <cell r="H6872" t="str">
            <v>Jack Lennon</v>
          </cell>
          <cell r="I6872" t="str">
            <v>Derby</v>
          </cell>
          <cell r="J6872" t="str">
            <v>UK</v>
          </cell>
          <cell r="K6872">
            <v>4</v>
          </cell>
          <cell r="L6872" t="str">
            <v>Private</v>
          </cell>
          <cell r="M6872">
            <v>5</v>
          </cell>
          <cell r="N6872" t="str">
            <v>Individual</v>
          </cell>
          <cell r="O6872" t="str">
            <v/>
          </cell>
          <cell r="P6872" t="str">
            <v/>
          </cell>
          <cell r="Q6872">
            <v>1</v>
          </cell>
          <cell r="R6872" t="str">
            <v>Année Philologique</v>
          </cell>
          <cell r="S6872" t="str">
            <v/>
          </cell>
        </row>
        <row r="6873">
          <cell r="E6873">
            <v>6608</v>
          </cell>
          <cell r="F6873" t="str">
            <v>Logins</v>
          </cell>
          <cell r="G6873" t="str">
            <v>201902</v>
          </cell>
          <cell r="H6873" t="str">
            <v>Jack Lennon</v>
          </cell>
          <cell r="I6873" t="str">
            <v>Derby</v>
          </cell>
          <cell r="J6873" t="str">
            <v>UK</v>
          </cell>
          <cell r="K6873">
            <v>4</v>
          </cell>
          <cell r="L6873" t="str">
            <v>Private</v>
          </cell>
          <cell r="M6873">
            <v>5</v>
          </cell>
          <cell r="N6873" t="str">
            <v>Individual</v>
          </cell>
          <cell r="O6873" t="str">
            <v/>
          </cell>
          <cell r="P6873" t="str">
            <v/>
          </cell>
          <cell r="Q6873">
            <v>1</v>
          </cell>
          <cell r="R6873" t="str">
            <v>Année Philologique</v>
          </cell>
          <cell r="S6873" t="str">
            <v/>
          </cell>
        </row>
        <row r="6874">
          <cell r="E6874">
            <v>6609</v>
          </cell>
          <cell r="F6874" t="str">
            <v>Logins</v>
          </cell>
          <cell r="G6874" t="str">
            <v>201901</v>
          </cell>
          <cell r="H6874" t="str">
            <v>Hofstra University</v>
          </cell>
          <cell r="I6874" t="str">
            <v>Hempstead</v>
          </cell>
          <cell r="J6874" t="str">
            <v>USA</v>
          </cell>
          <cell r="K6874">
            <v>2</v>
          </cell>
          <cell r="L6874" t="str">
            <v>Institute</v>
          </cell>
          <cell r="M6874">
            <v>8</v>
          </cell>
          <cell r="N6874" t="str">
            <v>CARN-1</v>
          </cell>
          <cell r="O6874" t="str">
            <v/>
          </cell>
          <cell r="P6874" t="str">
            <v/>
          </cell>
          <cell r="Q6874">
            <v>40</v>
          </cell>
          <cell r="R6874" t="str">
            <v>Année Philologique</v>
          </cell>
          <cell r="S6874" t="str">
            <v/>
          </cell>
        </row>
        <row r="6875">
          <cell r="E6875">
            <v>6609</v>
          </cell>
          <cell r="F6875" t="str">
            <v>Logins</v>
          </cell>
          <cell r="G6875" t="str">
            <v>201902</v>
          </cell>
          <cell r="H6875" t="str">
            <v>Hofstra University</v>
          </cell>
          <cell r="I6875" t="str">
            <v>Hempstead</v>
          </cell>
          <cell r="J6875" t="str">
            <v>USA</v>
          </cell>
          <cell r="K6875">
            <v>2</v>
          </cell>
          <cell r="L6875" t="str">
            <v>Institute</v>
          </cell>
          <cell r="M6875">
            <v>8</v>
          </cell>
          <cell r="N6875" t="str">
            <v>CARN-1</v>
          </cell>
          <cell r="O6875" t="str">
            <v/>
          </cell>
          <cell r="P6875" t="str">
            <v/>
          </cell>
          <cell r="Q6875">
            <v>40</v>
          </cell>
          <cell r="R6875" t="str">
            <v>Année Philologique</v>
          </cell>
          <cell r="S6875" t="str">
            <v/>
          </cell>
        </row>
        <row r="6876">
          <cell r="E6876">
            <v>6609</v>
          </cell>
          <cell r="F6876" t="str">
            <v>Logins</v>
          </cell>
          <cell r="G6876" t="str">
            <v>201903</v>
          </cell>
          <cell r="H6876" t="str">
            <v>Hofstra University</v>
          </cell>
          <cell r="I6876" t="str">
            <v>Hempstead</v>
          </cell>
          <cell r="J6876" t="str">
            <v>USA</v>
          </cell>
          <cell r="K6876">
            <v>2</v>
          </cell>
          <cell r="L6876" t="str">
            <v>Institute</v>
          </cell>
          <cell r="M6876">
            <v>8</v>
          </cell>
          <cell r="N6876" t="str">
            <v>CARN-1</v>
          </cell>
          <cell r="O6876" t="str">
            <v/>
          </cell>
          <cell r="P6876" t="str">
            <v/>
          </cell>
          <cell r="Q6876">
            <v>40</v>
          </cell>
          <cell r="R6876" t="str">
            <v>Année Philologique</v>
          </cell>
          <cell r="S6876" t="str">
            <v/>
          </cell>
        </row>
        <row r="6877">
          <cell r="E6877">
            <v>6609</v>
          </cell>
          <cell r="F6877" t="str">
            <v>Logins</v>
          </cell>
          <cell r="G6877" t="str">
            <v>201904</v>
          </cell>
          <cell r="H6877" t="str">
            <v>Hofstra University</v>
          </cell>
          <cell r="I6877" t="str">
            <v>Hempstead</v>
          </cell>
          <cell r="J6877" t="str">
            <v>USA</v>
          </cell>
          <cell r="K6877">
            <v>2</v>
          </cell>
          <cell r="L6877" t="str">
            <v>Institute</v>
          </cell>
          <cell r="M6877">
            <v>8</v>
          </cell>
          <cell r="N6877" t="str">
            <v>CARN-1</v>
          </cell>
          <cell r="O6877" t="str">
            <v/>
          </cell>
          <cell r="P6877" t="str">
            <v/>
          </cell>
          <cell r="Q6877">
            <v>40</v>
          </cell>
          <cell r="R6877" t="str">
            <v>Année Philologique</v>
          </cell>
          <cell r="S6877" t="str">
            <v/>
          </cell>
        </row>
        <row r="6878">
          <cell r="E6878">
            <v>6609</v>
          </cell>
          <cell r="F6878" t="str">
            <v>Logins</v>
          </cell>
          <cell r="G6878" t="str">
            <v>201905</v>
          </cell>
          <cell r="H6878" t="str">
            <v>Hofstra University</v>
          </cell>
          <cell r="I6878" t="str">
            <v>Hempstead</v>
          </cell>
          <cell r="J6878" t="str">
            <v>USA</v>
          </cell>
          <cell r="K6878">
            <v>2</v>
          </cell>
          <cell r="L6878" t="str">
            <v>Institute</v>
          </cell>
          <cell r="M6878">
            <v>8</v>
          </cell>
          <cell r="N6878" t="str">
            <v>CARN-1</v>
          </cell>
          <cell r="O6878" t="str">
            <v/>
          </cell>
          <cell r="P6878" t="str">
            <v/>
          </cell>
          <cell r="Q6878">
            <v>40</v>
          </cell>
          <cell r="R6878" t="str">
            <v>Année Philologique</v>
          </cell>
          <cell r="S6878" t="str">
            <v/>
          </cell>
        </row>
        <row r="6879">
          <cell r="E6879">
            <v>6609</v>
          </cell>
          <cell r="F6879" t="str">
            <v>Logins</v>
          </cell>
          <cell r="G6879" t="str">
            <v>201909</v>
          </cell>
          <cell r="H6879" t="str">
            <v>Hofstra University</v>
          </cell>
          <cell r="I6879" t="str">
            <v>Hempstead</v>
          </cell>
          <cell r="J6879" t="str">
            <v>USA</v>
          </cell>
          <cell r="K6879">
            <v>2</v>
          </cell>
          <cell r="L6879" t="str">
            <v>Institute</v>
          </cell>
          <cell r="M6879">
            <v>8</v>
          </cell>
          <cell r="N6879" t="str">
            <v>CARN-1</v>
          </cell>
          <cell r="O6879" t="str">
            <v/>
          </cell>
          <cell r="P6879" t="str">
            <v/>
          </cell>
          <cell r="Q6879">
            <v>40</v>
          </cell>
          <cell r="R6879" t="str">
            <v>Année Philologique</v>
          </cell>
          <cell r="S6879" t="str">
            <v/>
          </cell>
        </row>
        <row r="6880">
          <cell r="E6880">
            <v>6609</v>
          </cell>
          <cell r="F6880" t="str">
            <v>Logins</v>
          </cell>
          <cell r="G6880" t="str">
            <v>201910</v>
          </cell>
          <cell r="H6880" t="str">
            <v>Hofstra University</v>
          </cell>
          <cell r="I6880" t="str">
            <v>Hempstead</v>
          </cell>
          <cell r="J6880" t="str">
            <v>USA</v>
          </cell>
          <cell r="K6880">
            <v>2</v>
          </cell>
          <cell r="L6880" t="str">
            <v>Institute</v>
          </cell>
          <cell r="M6880">
            <v>8</v>
          </cell>
          <cell r="N6880" t="str">
            <v>CARN-1</v>
          </cell>
          <cell r="O6880" t="str">
            <v/>
          </cell>
          <cell r="P6880" t="str">
            <v/>
          </cell>
          <cell r="Q6880">
            <v>40</v>
          </cell>
          <cell r="R6880" t="str">
            <v>Année Philologique</v>
          </cell>
          <cell r="S6880" t="str">
            <v/>
          </cell>
        </row>
        <row r="6881">
          <cell r="E6881">
            <v>6609</v>
          </cell>
          <cell r="F6881" t="str">
            <v>Logins</v>
          </cell>
          <cell r="G6881" t="str">
            <v>201911</v>
          </cell>
          <cell r="H6881" t="str">
            <v>Hofstra University</v>
          </cell>
          <cell r="I6881" t="str">
            <v>Hempstead</v>
          </cell>
          <cell r="J6881" t="str">
            <v>USA</v>
          </cell>
          <cell r="K6881">
            <v>2</v>
          </cell>
          <cell r="L6881" t="str">
            <v>Institute</v>
          </cell>
          <cell r="M6881">
            <v>8</v>
          </cell>
          <cell r="N6881" t="str">
            <v>CARN-1</v>
          </cell>
          <cell r="O6881" t="str">
            <v/>
          </cell>
          <cell r="P6881" t="str">
            <v/>
          </cell>
          <cell r="Q6881">
            <v>40</v>
          </cell>
          <cell r="R6881" t="str">
            <v>Année Philologique</v>
          </cell>
          <cell r="S6881" t="str">
            <v/>
          </cell>
        </row>
        <row r="6882">
          <cell r="E6882">
            <v>6609</v>
          </cell>
          <cell r="F6882" t="str">
            <v>Logins</v>
          </cell>
          <cell r="G6882" t="str">
            <v>201912</v>
          </cell>
          <cell r="H6882" t="str">
            <v>Hofstra University</v>
          </cell>
          <cell r="I6882" t="str">
            <v>Hempstead</v>
          </cell>
          <cell r="J6882" t="str">
            <v>USA</v>
          </cell>
          <cell r="K6882">
            <v>2</v>
          </cell>
          <cell r="L6882" t="str">
            <v>Institute</v>
          </cell>
          <cell r="M6882">
            <v>8</v>
          </cell>
          <cell r="N6882" t="str">
            <v>CARN-1</v>
          </cell>
          <cell r="O6882" t="str">
            <v/>
          </cell>
          <cell r="P6882" t="str">
            <v/>
          </cell>
          <cell r="Q6882">
            <v>40</v>
          </cell>
          <cell r="R6882" t="str">
            <v>Année Philologique</v>
          </cell>
          <cell r="S6882" t="str">
            <v/>
          </cell>
        </row>
        <row r="6883">
          <cell r="E6883">
            <v>6610</v>
          </cell>
          <cell r="F6883" t="str">
            <v>Logins</v>
          </cell>
          <cell r="G6883" t="str">
            <v>201902</v>
          </cell>
          <cell r="H6883" t="str">
            <v>Asbury Theological Seminary</v>
          </cell>
          <cell r="I6883" t="str">
            <v>Wilmore</v>
          </cell>
          <cell r="J6883" t="str">
            <v>USA</v>
          </cell>
          <cell r="K6883">
            <v>2</v>
          </cell>
          <cell r="L6883" t="str">
            <v>Institute</v>
          </cell>
          <cell r="M6883">
            <v>12</v>
          </cell>
          <cell r="N6883" t="str">
            <v>CARN-5</v>
          </cell>
          <cell r="O6883" t="str">
            <v/>
          </cell>
          <cell r="P6883" t="str">
            <v/>
          </cell>
          <cell r="Q6883">
            <v>1</v>
          </cell>
          <cell r="R6883" t="str">
            <v>Année Philologique</v>
          </cell>
          <cell r="S6883" t="str">
            <v/>
          </cell>
        </row>
        <row r="6884">
          <cell r="E6884">
            <v>6610</v>
          </cell>
          <cell r="F6884" t="str">
            <v>Logins</v>
          </cell>
          <cell r="G6884" t="str">
            <v>201909</v>
          </cell>
          <cell r="H6884" t="str">
            <v>Asbury Theological Seminary</v>
          </cell>
          <cell r="I6884" t="str">
            <v>Wilmore</v>
          </cell>
          <cell r="J6884" t="str">
            <v>USA</v>
          </cell>
          <cell r="K6884">
            <v>2</v>
          </cell>
          <cell r="L6884" t="str">
            <v>Institute</v>
          </cell>
          <cell r="M6884">
            <v>12</v>
          </cell>
          <cell r="N6884" t="str">
            <v>CARN-5</v>
          </cell>
          <cell r="O6884" t="str">
            <v/>
          </cell>
          <cell r="P6884" t="str">
            <v/>
          </cell>
          <cell r="Q6884">
            <v>1</v>
          </cell>
          <cell r="R6884" t="str">
            <v>Année Philologique</v>
          </cell>
          <cell r="S6884" t="str">
            <v/>
          </cell>
        </row>
        <row r="6885">
          <cell r="E6885">
            <v>6610</v>
          </cell>
          <cell r="F6885" t="str">
            <v>Logins</v>
          </cell>
          <cell r="G6885" t="str">
            <v>201910</v>
          </cell>
          <cell r="H6885" t="str">
            <v>Asbury Theological Seminary</v>
          </cell>
          <cell r="I6885" t="str">
            <v>Wilmore</v>
          </cell>
          <cell r="J6885" t="str">
            <v>USA</v>
          </cell>
          <cell r="K6885">
            <v>2</v>
          </cell>
          <cell r="L6885" t="str">
            <v>Institute</v>
          </cell>
          <cell r="M6885">
            <v>12</v>
          </cell>
          <cell r="N6885" t="str">
            <v>CARN-5</v>
          </cell>
          <cell r="O6885" t="str">
            <v/>
          </cell>
          <cell r="P6885" t="str">
            <v/>
          </cell>
          <cell r="Q6885">
            <v>1</v>
          </cell>
          <cell r="R6885" t="str">
            <v>Année Philologique</v>
          </cell>
          <cell r="S6885" t="str">
            <v/>
          </cell>
        </row>
        <row r="6886">
          <cell r="E6886">
            <v>6610</v>
          </cell>
          <cell r="F6886" t="str">
            <v>Logins</v>
          </cell>
          <cell r="G6886" t="str">
            <v>201912</v>
          </cell>
          <cell r="H6886" t="str">
            <v>Asbury Theological Seminary</v>
          </cell>
          <cell r="I6886" t="str">
            <v>Wilmore</v>
          </cell>
          <cell r="J6886" t="str">
            <v>USA</v>
          </cell>
          <cell r="K6886">
            <v>2</v>
          </cell>
          <cell r="L6886" t="str">
            <v>Institute</v>
          </cell>
          <cell r="M6886">
            <v>12</v>
          </cell>
          <cell r="N6886" t="str">
            <v>CARN-5</v>
          </cell>
          <cell r="O6886" t="str">
            <v/>
          </cell>
          <cell r="P6886" t="str">
            <v/>
          </cell>
          <cell r="Q6886">
            <v>1</v>
          </cell>
          <cell r="R6886" t="str">
            <v>Année Philologique</v>
          </cell>
          <cell r="S6886" t="str">
            <v/>
          </cell>
        </row>
        <row r="6887">
          <cell r="E6887">
            <v>6614</v>
          </cell>
          <cell r="F6887" t="str">
            <v>Logins</v>
          </cell>
          <cell r="G6887" t="str">
            <v>201903</v>
          </cell>
          <cell r="H6887" t="str">
            <v>Carthage College</v>
          </cell>
          <cell r="I6887" t="str">
            <v>Kenosha</v>
          </cell>
          <cell r="J6887" t="str">
            <v>USA</v>
          </cell>
          <cell r="K6887">
            <v>2</v>
          </cell>
          <cell r="L6887" t="str">
            <v>Institute</v>
          </cell>
          <cell r="M6887">
            <v>11</v>
          </cell>
          <cell r="N6887" t="str">
            <v>CARN-4</v>
          </cell>
          <cell r="O6887" t="str">
            <v/>
          </cell>
          <cell r="P6887" t="str">
            <v/>
          </cell>
          <cell r="Q6887">
            <v>2</v>
          </cell>
          <cell r="R6887" t="str">
            <v>Année Philologique</v>
          </cell>
          <cell r="S6887" t="str">
            <v/>
          </cell>
        </row>
        <row r="6888">
          <cell r="E6888">
            <v>6614</v>
          </cell>
          <cell r="F6888" t="str">
            <v>Logins</v>
          </cell>
          <cell r="G6888" t="str">
            <v>201904</v>
          </cell>
          <cell r="H6888" t="str">
            <v>Carthage College</v>
          </cell>
          <cell r="I6888" t="str">
            <v>Kenosha</v>
          </cell>
          <cell r="J6888" t="str">
            <v>USA</v>
          </cell>
          <cell r="K6888">
            <v>2</v>
          </cell>
          <cell r="L6888" t="str">
            <v>Institute</v>
          </cell>
          <cell r="M6888">
            <v>11</v>
          </cell>
          <cell r="N6888" t="str">
            <v>CARN-4</v>
          </cell>
          <cell r="O6888" t="str">
            <v/>
          </cell>
          <cell r="P6888" t="str">
            <v/>
          </cell>
          <cell r="Q6888">
            <v>2</v>
          </cell>
          <cell r="R6888" t="str">
            <v>Année Philologique</v>
          </cell>
          <cell r="S6888" t="str">
            <v/>
          </cell>
        </row>
        <row r="6889">
          <cell r="E6889">
            <v>6614</v>
          </cell>
          <cell r="F6889" t="str">
            <v>Logins</v>
          </cell>
          <cell r="G6889" t="str">
            <v>201906</v>
          </cell>
          <cell r="H6889" t="str">
            <v>Carthage College</v>
          </cell>
          <cell r="I6889" t="str">
            <v>Kenosha</v>
          </cell>
          <cell r="J6889" t="str">
            <v>USA</v>
          </cell>
          <cell r="K6889">
            <v>2</v>
          </cell>
          <cell r="L6889" t="str">
            <v>Institute</v>
          </cell>
          <cell r="M6889">
            <v>11</v>
          </cell>
          <cell r="N6889" t="str">
            <v>CARN-4</v>
          </cell>
          <cell r="O6889" t="str">
            <v/>
          </cell>
          <cell r="P6889" t="str">
            <v/>
          </cell>
          <cell r="Q6889">
            <v>2</v>
          </cell>
          <cell r="R6889" t="str">
            <v>Année Philologique</v>
          </cell>
          <cell r="S6889" t="str">
            <v/>
          </cell>
        </row>
        <row r="6890">
          <cell r="E6890">
            <v>6614</v>
          </cell>
          <cell r="F6890" t="str">
            <v>Logins</v>
          </cell>
          <cell r="G6890" t="str">
            <v>201910</v>
          </cell>
          <cell r="H6890" t="str">
            <v>Carthage College</v>
          </cell>
          <cell r="I6890" t="str">
            <v>Kenosha</v>
          </cell>
          <cell r="J6890" t="str">
            <v>USA</v>
          </cell>
          <cell r="K6890">
            <v>2</v>
          </cell>
          <cell r="L6890" t="str">
            <v>Institute</v>
          </cell>
          <cell r="M6890">
            <v>11</v>
          </cell>
          <cell r="N6890" t="str">
            <v>CARN-4</v>
          </cell>
          <cell r="O6890" t="str">
            <v/>
          </cell>
          <cell r="P6890" t="str">
            <v/>
          </cell>
          <cell r="Q6890">
            <v>2</v>
          </cell>
          <cell r="R6890" t="str">
            <v>Année Philologique</v>
          </cell>
          <cell r="S6890" t="str">
            <v/>
          </cell>
        </row>
        <row r="6891">
          <cell r="E6891">
            <v>6614</v>
          </cell>
          <cell r="F6891" t="str">
            <v>Logins</v>
          </cell>
          <cell r="G6891" t="str">
            <v>201912</v>
          </cell>
          <cell r="H6891" t="str">
            <v>Carthage College</v>
          </cell>
          <cell r="I6891" t="str">
            <v>Kenosha</v>
          </cell>
          <cell r="J6891" t="str">
            <v>USA</v>
          </cell>
          <cell r="K6891">
            <v>2</v>
          </cell>
          <cell r="L6891" t="str">
            <v>Institute</v>
          </cell>
          <cell r="M6891">
            <v>11</v>
          </cell>
          <cell r="N6891" t="str">
            <v>CARN-4</v>
          </cell>
          <cell r="O6891" t="str">
            <v/>
          </cell>
          <cell r="P6891" t="str">
            <v/>
          </cell>
          <cell r="Q6891">
            <v>2</v>
          </cell>
          <cell r="R6891" t="str">
            <v>Année Philologique</v>
          </cell>
          <cell r="S6891" t="str">
            <v/>
          </cell>
        </row>
        <row r="6892">
          <cell r="E6892">
            <v>6620</v>
          </cell>
          <cell r="F6892" t="str">
            <v>Logins</v>
          </cell>
          <cell r="G6892" t="str">
            <v>201901</v>
          </cell>
          <cell r="H6892" t="str">
            <v>Norwegian Institute at Athens</v>
          </cell>
          <cell r="I6892" t="str">
            <v>Athens</v>
          </cell>
          <cell r="J6892" t="str">
            <v>Greece</v>
          </cell>
          <cell r="K6892">
            <v>2</v>
          </cell>
          <cell r="L6892" t="str">
            <v>Institute</v>
          </cell>
          <cell r="M6892">
            <v>3</v>
          </cell>
          <cell r="N6892" t="str">
            <v>Standard</v>
          </cell>
          <cell r="O6892" t="str">
            <v/>
          </cell>
          <cell r="P6892" t="str">
            <v/>
          </cell>
          <cell r="Q6892">
            <v>3</v>
          </cell>
          <cell r="R6892" t="str">
            <v>Année Philologique</v>
          </cell>
          <cell r="S6892" t="str">
            <v/>
          </cell>
        </row>
        <row r="6893">
          <cell r="E6893">
            <v>6620</v>
          </cell>
          <cell r="F6893" t="str">
            <v>Logins</v>
          </cell>
          <cell r="G6893" t="str">
            <v>201903</v>
          </cell>
          <cell r="H6893" t="str">
            <v>Norwegian Institute at Athens</v>
          </cell>
          <cell r="I6893" t="str">
            <v>Athens</v>
          </cell>
          <cell r="J6893" t="str">
            <v>Greece</v>
          </cell>
          <cell r="K6893">
            <v>2</v>
          </cell>
          <cell r="L6893" t="str">
            <v>Institute</v>
          </cell>
          <cell r="M6893">
            <v>3</v>
          </cell>
          <cell r="N6893" t="str">
            <v>Standard</v>
          </cell>
          <cell r="O6893" t="str">
            <v/>
          </cell>
          <cell r="P6893" t="str">
            <v/>
          </cell>
          <cell r="Q6893">
            <v>3</v>
          </cell>
          <cell r="R6893" t="str">
            <v>Année Philologique</v>
          </cell>
          <cell r="S6893" t="str">
            <v/>
          </cell>
        </row>
        <row r="6894">
          <cell r="E6894">
            <v>6620</v>
          </cell>
          <cell r="F6894" t="str">
            <v>Logins</v>
          </cell>
          <cell r="G6894" t="str">
            <v>201904</v>
          </cell>
          <cell r="H6894" t="str">
            <v>Norwegian Institute at Athens</v>
          </cell>
          <cell r="I6894" t="str">
            <v>Athens</v>
          </cell>
          <cell r="J6894" t="str">
            <v>Greece</v>
          </cell>
          <cell r="K6894">
            <v>2</v>
          </cell>
          <cell r="L6894" t="str">
            <v>Institute</v>
          </cell>
          <cell r="M6894">
            <v>3</v>
          </cell>
          <cell r="N6894" t="str">
            <v>Standard</v>
          </cell>
          <cell r="O6894" t="str">
            <v/>
          </cell>
          <cell r="P6894" t="str">
            <v/>
          </cell>
          <cell r="Q6894">
            <v>3</v>
          </cell>
          <cell r="R6894" t="str">
            <v>Année Philologique</v>
          </cell>
          <cell r="S6894" t="str">
            <v/>
          </cell>
        </row>
        <row r="6895">
          <cell r="E6895">
            <v>6620</v>
          </cell>
          <cell r="F6895" t="str">
            <v>Logins</v>
          </cell>
          <cell r="G6895" t="str">
            <v>201909</v>
          </cell>
          <cell r="H6895" t="str">
            <v>Norwegian Institute at Athens</v>
          </cell>
          <cell r="I6895" t="str">
            <v>Athens</v>
          </cell>
          <cell r="J6895" t="str">
            <v>Greece</v>
          </cell>
          <cell r="K6895">
            <v>2</v>
          </cell>
          <cell r="L6895" t="str">
            <v>Institute</v>
          </cell>
          <cell r="M6895">
            <v>3</v>
          </cell>
          <cell r="N6895" t="str">
            <v>Standard</v>
          </cell>
          <cell r="O6895" t="str">
            <v/>
          </cell>
          <cell r="P6895" t="str">
            <v/>
          </cell>
          <cell r="Q6895">
            <v>3</v>
          </cell>
          <cell r="R6895" t="str">
            <v>Année Philologique</v>
          </cell>
          <cell r="S6895" t="str">
            <v/>
          </cell>
        </row>
        <row r="6896">
          <cell r="E6896">
            <v>6620</v>
          </cell>
          <cell r="F6896" t="str">
            <v>Logins</v>
          </cell>
          <cell r="G6896" t="str">
            <v>201910</v>
          </cell>
          <cell r="H6896" t="str">
            <v>Norwegian Institute at Athens</v>
          </cell>
          <cell r="I6896" t="str">
            <v>Athens</v>
          </cell>
          <cell r="J6896" t="str">
            <v>Greece</v>
          </cell>
          <cell r="K6896">
            <v>2</v>
          </cell>
          <cell r="L6896" t="str">
            <v>Institute</v>
          </cell>
          <cell r="M6896">
            <v>3</v>
          </cell>
          <cell r="N6896" t="str">
            <v>Standard</v>
          </cell>
          <cell r="O6896" t="str">
            <v/>
          </cell>
          <cell r="P6896" t="str">
            <v/>
          </cell>
          <cell r="Q6896">
            <v>3</v>
          </cell>
          <cell r="R6896" t="str">
            <v>Année Philologique</v>
          </cell>
          <cell r="S6896" t="str">
            <v/>
          </cell>
        </row>
        <row r="6897">
          <cell r="E6897">
            <v>6622</v>
          </cell>
          <cell r="F6897" t="str">
            <v>Logins</v>
          </cell>
          <cell r="G6897" t="str">
            <v>201901</v>
          </cell>
          <cell r="H6897" t="str">
            <v>Tiziana Carboni</v>
          </cell>
          <cell r="I6897" t="str">
            <v>Ghilarza</v>
          </cell>
          <cell r="J6897" t="str">
            <v>Italy</v>
          </cell>
          <cell r="K6897">
            <v>4</v>
          </cell>
          <cell r="L6897" t="str">
            <v>Private</v>
          </cell>
          <cell r="M6897">
            <v>5</v>
          </cell>
          <cell r="N6897" t="str">
            <v>Individual</v>
          </cell>
          <cell r="O6897" t="str">
            <v/>
          </cell>
          <cell r="P6897" t="str">
            <v/>
          </cell>
          <cell r="Q6897">
            <v>1</v>
          </cell>
          <cell r="R6897" t="str">
            <v>Année Philologique</v>
          </cell>
          <cell r="S6897" t="str">
            <v/>
          </cell>
        </row>
        <row r="6898">
          <cell r="E6898">
            <v>6622</v>
          </cell>
          <cell r="F6898" t="str">
            <v>Logins</v>
          </cell>
          <cell r="G6898" t="str">
            <v>201902</v>
          </cell>
          <cell r="H6898" t="str">
            <v>Tiziana Carboni</v>
          </cell>
          <cell r="I6898" t="str">
            <v>Ghilarza</v>
          </cell>
          <cell r="J6898" t="str">
            <v>Italy</v>
          </cell>
          <cell r="K6898">
            <v>4</v>
          </cell>
          <cell r="L6898" t="str">
            <v>Private</v>
          </cell>
          <cell r="M6898">
            <v>5</v>
          </cell>
          <cell r="N6898" t="str">
            <v>Individual</v>
          </cell>
          <cell r="O6898" t="str">
            <v/>
          </cell>
          <cell r="P6898" t="str">
            <v/>
          </cell>
          <cell r="Q6898">
            <v>1</v>
          </cell>
          <cell r="R6898" t="str">
            <v>Année Philologique</v>
          </cell>
          <cell r="S6898" t="str">
            <v/>
          </cell>
        </row>
        <row r="6899">
          <cell r="E6899">
            <v>6622</v>
          </cell>
          <cell r="F6899" t="str">
            <v>Logins</v>
          </cell>
          <cell r="G6899" t="str">
            <v>201903</v>
          </cell>
          <cell r="H6899" t="str">
            <v>Tiziana Carboni</v>
          </cell>
          <cell r="I6899" t="str">
            <v>Ghilarza</v>
          </cell>
          <cell r="J6899" t="str">
            <v>Italy</v>
          </cell>
          <cell r="K6899">
            <v>4</v>
          </cell>
          <cell r="L6899" t="str">
            <v>Private</v>
          </cell>
          <cell r="M6899">
            <v>5</v>
          </cell>
          <cell r="N6899" t="str">
            <v>Individual</v>
          </cell>
          <cell r="O6899" t="str">
            <v/>
          </cell>
          <cell r="P6899" t="str">
            <v/>
          </cell>
          <cell r="Q6899">
            <v>1</v>
          </cell>
          <cell r="R6899" t="str">
            <v>Année Philologique</v>
          </cell>
          <cell r="S6899" t="str">
            <v/>
          </cell>
        </row>
        <row r="6900">
          <cell r="E6900">
            <v>6622</v>
          </cell>
          <cell r="F6900" t="str">
            <v>Logins</v>
          </cell>
          <cell r="G6900" t="str">
            <v>201904</v>
          </cell>
          <cell r="H6900" t="str">
            <v>Tiziana Carboni</v>
          </cell>
          <cell r="I6900" t="str">
            <v>Ghilarza</v>
          </cell>
          <cell r="J6900" t="str">
            <v>Italy</v>
          </cell>
          <cell r="K6900">
            <v>4</v>
          </cell>
          <cell r="L6900" t="str">
            <v>Private</v>
          </cell>
          <cell r="M6900">
            <v>5</v>
          </cell>
          <cell r="N6900" t="str">
            <v>Individual</v>
          </cell>
          <cell r="O6900" t="str">
            <v/>
          </cell>
          <cell r="P6900" t="str">
            <v/>
          </cell>
          <cell r="Q6900">
            <v>1</v>
          </cell>
          <cell r="R6900" t="str">
            <v>Année Philologique</v>
          </cell>
          <cell r="S6900" t="str">
            <v/>
          </cell>
        </row>
        <row r="6901">
          <cell r="E6901">
            <v>6622</v>
          </cell>
          <cell r="F6901" t="str">
            <v>Logins</v>
          </cell>
          <cell r="G6901" t="str">
            <v>201905</v>
          </cell>
          <cell r="H6901" t="str">
            <v>Tiziana Carboni</v>
          </cell>
          <cell r="I6901" t="str">
            <v>Ghilarza</v>
          </cell>
          <cell r="J6901" t="str">
            <v>Italy</v>
          </cell>
          <cell r="K6901">
            <v>4</v>
          </cell>
          <cell r="L6901" t="str">
            <v>Private</v>
          </cell>
          <cell r="M6901">
            <v>5</v>
          </cell>
          <cell r="N6901" t="str">
            <v>Individual</v>
          </cell>
          <cell r="O6901" t="str">
            <v/>
          </cell>
          <cell r="P6901" t="str">
            <v/>
          </cell>
          <cell r="Q6901">
            <v>1</v>
          </cell>
          <cell r="R6901" t="str">
            <v>Année Philologique</v>
          </cell>
          <cell r="S6901" t="str">
            <v/>
          </cell>
        </row>
        <row r="6902">
          <cell r="E6902">
            <v>6622</v>
          </cell>
          <cell r="F6902" t="str">
            <v>Logins</v>
          </cell>
          <cell r="G6902" t="str">
            <v>201906</v>
          </cell>
          <cell r="H6902" t="str">
            <v>Tiziana Carboni</v>
          </cell>
          <cell r="I6902" t="str">
            <v>Ghilarza</v>
          </cell>
          <cell r="J6902" t="str">
            <v>Italy</v>
          </cell>
          <cell r="K6902">
            <v>4</v>
          </cell>
          <cell r="L6902" t="str">
            <v>Private</v>
          </cell>
          <cell r="M6902">
            <v>5</v>
          </cell>
          <cell r="N6902" t="str">
            <v>Individual</v>
          </cell>
          <cell r="O6902" t="str">
            <v/>
          </cell>
          <cell r="P6902" t="str">
            <v/>
          </cell>
          <cell r="Q6902">
            <v>1</v>
          </cell>
          <cell r="R6902" t="str">
            <v>Année Philologique</v>
          </cell>
          <cell r="S6902" t="str">
            <v/>
          </cell>
        </row>
        <row r="6903">
          <cell r="E6903">
            <v>6622</v>
          </cell>
          <cell r="F6903" t="str">
            <v>Logins</v>
          </cell>
          <cell r="G6903" t="str">
            <v>201907</v>
          </cell>
          <cell r="H6903" t="str">
            <v>Tiziana Carboni</v>
          </cell>
          <cell r="I6903" t="str">
            <v>Ghilarza</v>
          </cell>
          <cell r="J6903" t="str">
            <v>Italy</v>
          </cell>
          <cell r="K6903">
            <v>4</v>
          </cell>
          <cell r="L6903" t="str">
            <v>Private</v>
          </cell>
          <cell r="M6903">
            <v>5</v>
          </cell>
          <cell r="N6903" t="str">
            <v>Individual</v>
          </cell>
          <cell r="O6903" t="str">
            <v/>
          </cell>
          <cell r="P6903" t="str">
            <v/>
          </cell>
          <cell r="Q6903">
            <v>1</v>
          </cell>
          <cell r="R6903" t="str">
            <v>Année Philologique</v>
          </cell>
          <cell r="S6903" t="str">
            <v/>
          </cell>
        </row>
        <row r="6904">
          <cell r="E6904">
            <v>6622</v>
          </cell>
          <cell r="F6904" t="str">
            <v>Logins</v>
          </cell>
          <cell r="G6904" t="str">
            <v>201908</v>
          </cell>
          <cell r="H6904" t="str">
            <v>Tiziana Carboni</v>
          </cell>
          <cell r="I6904" t="str">
            <v>Ghilarza</v>
          </cell>
          <cell r="J6904" t="str">
            <v>Italy</v>
          </cell>
          <cell r="K6904">
            <v>4</v>
          </cell>
          <cell r="L6904" t="str">
            <v>Private</v>
          </cell>
          <cell r="M6904">
            <v>5</v>
          </cell>
          <cell r="N6904" t="str">
            <v>Individual</v>
          </cell>
          <cell r="O6904" t="str">
            <v/>
          </cell>
          <cell r="P6904" t="str">
            <v/>
          </cell>
          <cell r="Q6904">
            <v>1</v>
          </cell>
          <cell r="R6904" t="str">
            <v>Année Philologique</v>
          </cell>
          <cell r="S6904" t="str">
            <v/>
          </cell>
        </row>
        <row r="6905">
          <cell r="E6905">
            <v>6622</v>
          </cell>
          <cell r="F6905" t="str">
            <v>Logins</v>
          </cell>
          <cell r="G6905" t="str">
            <v>201909</v>
          </cell>
          <cell r="H6905" t="str">
            <v>Tiziana Carboni</v>
          </cell>
          <cell r="I6905" t="str">
            <v>Ghilarza</v>
          </cell>
          <cell r="J6905" t="str">
            <v>Italy</v>
          </cell>
          <cell r="K6905">
            <v>4</v>
          </cell>
          <cell r="L6905" t="str">
            <v>Private</v>
          </cell>
          <cell r="M6905">
            <v>5</v>
          </cell>
          <cell r="N6905" t="str">
            <v>Individual</v>
          </cell>
          <cell r="O6905" t="str">
            <v/>
          </cell>
          <cell r="P6905" t="str">
            <v/>
          </cell>
          <cell r="Q6905">
            <v>1</v>
          </cell>
          <cell r="R6905" t="str">
            <v>Année Philologique</v>
          </cell>
          <cell r="S6905" t="str">
            <v/>
          </cell>
        </row>
        <row r="6906">
          <cell r="E6906">
            <v>6622</v>
          </cell>
          <cell r="F6906" t="str">
            <v>Logins</v>
          </cell>
          <cell r="G6906" t="str">
            <v>201910</v>
          </cell>
          <cell r="H6906" t="str">
            <v>Tiziana Carboni</v>
          </cell>
          <cell r="I6906" t="str">
            <v>Ghilarza</v>
          </cell>
          <cell r="J6906" t="str">
            <v>Italy</v>
          </cell>
          <cell r="K6906">
            <v>4</v>
          </cell>
          <cell r="L6906" t="str">
            <v>Private</v>
          </cell>
          <cell r="M6906">
            <v>5</v>
          </cell>
          <cell r="N6906" t="str">
            <v>Individual</v>
          </cell>
          <cell r="O6906" t="str">
            <v/>
          </cell>
          <cell r="P6906" t="str">
            <v/>
          </cell>
          <cell r="Q6906">
            <v>1</v>
          </cell>
          <cell r="R6906" t="str">
            <v>Année Philologique</v>
          </cell>
          <cell r="S6906" t="str">
            <v/>
          </cell>
        </row>
        <row r="6907">
          <cell r="E6907">
            <v>6622</v>
          </cell>
          <cell r="F6907" t="str">
            <v>Logins</v>
          </cell>
          <cell r="G6907" t="str">
            <v>201911</v>
          </cell>
          <cell r="H6907" t="str">
            <v>Tiziana Carboni</v>
          </cell>
          <cell r="I6907" t="str">
            <v>Ghilarza</v>
          </cell>
          <cell r="J6907" t="str">
            <v>Italy</v>
          </cell>
          <cell r="K6907">
            <v>4</v>
          </cell>
          <cell r="L6907" t="str">
            <v>Private</v>
          </cell>
          <cell r="M6907">
            <v>5</v>
          </cell>
          <cell r="N6907" t="str">
            <v>Individual</v>
          </cell>
          <cell r="O6907" t="str">
            <v/>
          </cell>
          <cell r="P6907" t="str">
            <v/>
          </cell>
          <cell r="Q6907">
            <v>1</v>
          </cell>
          <cell r="R6907" t="str">
            <v>Année Philologique</v>
          </cell>
          <cell r="S6907" t="str">
            <v/>
          </cell>
        </row>
        <row r="6908">
          <cell r="E6908">
            <v>6622</v>
          </cell>
          <cell r="F6908" t="str">
            <v>Logins</v>
          </cell>
          <cell r="G6908" t="str">
            <v>201912</v>
          </cell>
          <cell r="H6908" t="str">
            <v>Tiziana Carboni</v>
          </cell>
          <cell r="I6908" t="str">
            <v>Ghilarza</v>
          </cell>
          <cell r="J6908" t="str">
            <v>Italy</v>
          </cell>
          <cell r="K6908">
            <v>4</v>
          </cell>
          <cell r="L6908" t="str">
            <v>Private</v>
          </cell>
          <cell r="M6908">
            <v>5</v>
          </cell>
          <cell r="N6908" t="str">
            <v>Individual</v>
          </cell>
          <cell r="O6908" t="str">
            <v/>
          </cell>
          <cell r="P6908" t="str">
            <v/>
          </cell>
          <cell r="Q6908">
            <v>1</v>
          </cell>
          <cell r="R6908" t="str">
            <v>Année Philologique</v>
          </cell>
          <cell r="S6908" t="str">
            <v/>
          </cell>
        </row>
        <row r="6909">
          <cell r="E6909">
            <v>6623</v>
          </cell>
          <cell r="F6909" t="str">
            <v>Logins</v>
          </cell>
          <cell r="G6909" t="str">
            <v>201902</v>
          </cell>
          <cell r="H6909" t="str">
            <v>GETTYSBURG COLLEGE</v>
          </cell>
          <cell r="I6909" t="str">
            <v>GETTYSBURG</v>
          </cell>
          <cell r="J6909" t="str">
            <v>USA</v>
          </cell>
          <cell r="K6909">
            <v>2</v>
          </cell>
          <cell r="L6909" t="str">
            <v>Institute</v>
          </cell>
          <cell r="M6909">
            <v>11</v>
          </cell>
          <cell r="N6909" t="str">
            <v>CARN-4</v>
          </cell>
          <cell r="O6909" t="str">
            <v/>
          </cell>
          <cell r="P6909" t="str">
            <v/>
          </cell>
          <cell r="Q6909">
            <v>50</v>
          </cell>
          <cell r="R6909" t="str">
            <v>Année Philologique</v>
          </cell>
          <cell r="S6909" t="str">
            <v/>
          </cell>
        </row>
        <row r="6910">
          <cell r="E6910">
            <v>6623</v>
          </cell>
          <cell r="F6910" t="str">
            <v>Logins</v>
          </cell>
          <cell r="G6910" t="str">
            <v>201903</v>
          </cell>
          <cell r="H6910" t="str">
            <v>GETTYSBURG COLLEGE</v>
          </cell>
          <cell r="I6910" t="str">
            <v>GETTYSBURG</v>
          </cell>
          <cell r="J6910" t="str">
            <v>USA</v>
          </cell>
          <cell r="K6910">
            <v>2</v>
          </cell>
          <cell r="L6910" t="str">
            <v>Institute</v>
          </cell>
          <cell r="M6910">
            <v>11</v>
          </cell>
          <cell r="N6910" t="str">
            <v>CARN-4</v>
          </cell>
          <cell r="O6910" t="str">
            <v/>
          </cell>
          <cell r="P6910" t="str">
            <v/>
          </cell>
          <cell r="Q6910">
            <v>50</v>
          </cell>
          <cell r="R6910" t="str">
            <v>Année Philologique</v>
          </cell>
          <cell r="S6910" t="str">
            <v/>
          </cell>
        </row>
        <row r="6911">
          <cell r="E6911">
            <v>6623</v>
          </cell>
          <cell r="F6911" t="str">
            <v>Logins</v>
          </cell>
          <cell r="G6911" t="str">
            <v>201904</v>
          </cell>
          <cell r="H6911" t="str">
            <v>GETTYSBURG COLLEGE</v>
          </cell>
          <cell r="I6911" t="str">
            <v>GETTYSBURG</v>
          </cell>
          <cell r="J6911" t="str">
            <v>USA</v>
          </cell>
          <cell r="K6911">
            <v>2</v>
          </cell>
          <cell r="L6911" t="str">
            <v>Institute</v>
          </cell>
          <cell r="M6911">
            <v>11</v>
          </cell>
          <cell r="N6911" t="str">
            <v>CARN-4</v>
          </cell>
          <cell r="O6911" t="str">
            <v/>
          </cell>
          <cell r="P6911" t="str">
            <v/>
          </cell>
          <cell r="Q6911">
            <v>50</v>
          </cell>
          <cell r="R6911" t="str">
            <v>Année Philologique</v>
          </cell>
          <cell r="S6911" t="str">
            <v/>
          </cell>
        </row>
        <row r="6912">
          <cell r="E6912">
            <v>6623</v>
          </cell>
          <cell r="F6912" t="str">
            <v>Logins</v>
          </cell>
          <cell r="G6912" t="str">
            <v>201905</v>
          </cell>
          <cell r="H6912" t="str">
            <v>GETTYSBURG COLLEGE</v>
          </cell>
          <cell r="I6912" t="str">
            <v>GETTYSBURG</v>
          </cell>
          <cell r="J6912" t="str">
            <v>USA</v>
          </cell>
          <cell r="K6912">
            <v>2</v>
          </cell>
          <cell r="L6912" t="str">
            <v>Institute</v>
          </cell>
          <cell r="M6912">
            <v>11</v>
          </cell>
          <cell r="N6912" t="str">
            <v>CARN-4</v>
          </cell>
          <cell r="O6912" t="str">
            <v/>
          </cell>
          <cell r="P6912" t="str">
            <v/>
          </cell>
          <cell r="Q6912">
            <v>50</v>
          </cell>
          <cell r="R6912" t="str">
            <v>Année Philologique</v>
          </cell>
          <cell r="S6912" t="str">
            <v/>
          </cell>
        </row>
        <row r="6913">
          <cell r="E6913">
            <v>6623</v>
          </cell>
          <cell r="F6913" t="str">
            <v>Logins</v>
          </cell>
          <cell r="G6913" t="str">
            <v>201906</v>
          </cell>
          <cell r="H6913" t="str">
            <v>GETTYSBURG COLLEGE</v>
          </cell>
          <cell r="I6913" t="str">
            <v>GETTYSBURG</v>
          </cell>
          <cell r="J6913" t="str">
            <v>USA</v>
          </cell>
          <cell r="K6913">
            <v>2</v>
          </cell>
          <cell r="L6913" t="str">
            <v>Institute</v>
          </cell>
          <cell r="M6913">
            <v>11</v>
          </cell>
          <cell r="N6913" t="str">
            <v>CARN-4</v>
          </cell>
          <cell r="O6913" t="str">
            <v/>
          </cell>
          <cell r="P6913" t="str">
            <v/>
          </cell>
          <cell r="Q6913">
            <v>50</v>
          </cell>
          <cell r="R6913" t="str">
            <v>Année Philologique</v>
          </cell>
          <cell r="S6913" t="str">
            <v/>
          </cell>
        </row>
        <row r="6914">
          <cell r="E6914">
            <v>6623</v>
          </cell>
          <cell r="F6914" t="str">
            <v>Logins</v>
          </cell>
          <cell r="G6914" t="str">
            <v>201907</v>
          </cell>
          <cell r="H6914" t="str">
            <v>GETTYSBURG COLLEGE</v>
          </cell>
          <cell r="I6914" t="str">
            <v>GETTYSBURG</v>
          </cell>
          <cell r="J6914" t="str">
            <v>USA</v>
          </cell>
          <cell r="K6914">
            <v>2</v>
          </cell>
          <cell r="L6914" t="str">
            <v>Institute</v>
          </cell>
          <cell r="M6914">
            <v>11</v>
          </cell>
          <cell r="N6914" t="str">
            <v>CARN-4</v>
          </cell>
          <cell r="O6914" t="str">
            <v/>
          </cell>
          <cell r="P6914" t="str">
            <v/>
          </cell>
          <cell r="Q6914">
            <v>50</v>
          </cell>
          <cell r="R6914" t="str">
            <v>Année Philologique</v>
          </cell>
          <cell r="S6914" t="str">
            <v/>
          </cell>
        </row>
        <row r="6915">
          <cell r="E6915">
            <v>6623</v>
          </cell>
          <cell r="F6915" t="str">
            <v>Logins</v>
          </cell>
          <cell r="G6915" t="str">
            <v>201908</v>
          </cell>
          <cell r="H6915" t="str">
            <v>GETTYSBURG COLLEGE</v>
          </cell>
          <cell r="I6915" t="str">
            <v>GETTYSBURG</v>
          </cell>
          <cell r="J6915" t="str">
            <v>USA</v>
          </cell>
          <cell r="K6915">
            <v>2</v>
          </cell>
          <cell r="L6915" t="str">
            <v>Institute</v>
          </cell>
          <cell r="M6915">
            <v>11</v>
          </cell>
          <cell r="N6915" t="str">
            <v>CARN-4</v>
          </cell>
          <cell r="O6915" t="str">
            <v/>
          </cell>
          <cell r="P6915" t="str">
            <v/>
          </cell>
          <cell r="Q6915">
            <v>50</v>
          </cell>
          <cell r="R6915" t="str">
            <v>Année Philologique</v>
          </cell>
          <cell r="S6915" t="str">
            <v/>
          </cell>
        </row>
        <row r="6916">
          <cell r="E6916">
            <v>6623</v>
          </cell>
          <cell r="F6916" t="str">
            <v>Logins</v>
          </cell>
          <cell r="G6916" t="str">
            <v>201909</v>
          </cell>
          <cell r="H6916" t="str">
            <v>GETTYSBURG COLLEGE</v>
          </cell>
          <cell r="I6916" t="str">
            <v>GETTYSBURG</v>
          </cell>
          <cell r="J6916" t="str">
            <v>USA</v>
          </cell>
          <cell r="K6916">
            <v>2</v>
          </cell>
          <cell r="L6916" t="str">
            <v>Institute</v>
          </cell>
          <cell r="M6916">
            <v>11</v>
          </cell>
          <cell r="N6916" t="str">
            <v>CARN-4</v>
          </cell>
          <cell r="O6916" t="str">
            <v/>
          </cell>
          <cell r="P6916" t="str">
            <v/>
          </cell>
          <cell r="Q6916">
            <v>50</v>
          </cell>
          <cell r="R6916" t="str">
            <v>Année Philologique</v>
          </cell>
          <cell r="S6916" t="str">
            <v/>
          </cell>
        </row>
        <row r="6917">
          <cell r="E6917">
            <v>6623</v>
          </cell>
          <cell r="F6917" t="str">
            <v>Logins</v>
          </cell>
          <cell r="G6917" t="str">
            <v>201910</v>
          </cell>
          <cell r="H6917" t="str">
            <v>GETTYSBURG COLLEGE</v>
          </cell>
          <cell r="I6917" t="str">
            <v>GETTYSBURG</v>
          </cell>
          <cell r="J6917" t="str">
            <v>USA</v>
          </cell>
          <cell r="K6917">
            <v>2</v>
          </cell>
          <cell r="L6917" t="str">
            <v>Institute</v>
          </cell>
          <cell r="M6917">
            <v>11</v>
          </cell>
          <cell r="N6917" t="str">
            <v>CARN-4</v>
          </cell>
          <cell r="O6917" t="str">
            <v/>
          </cell>
          <cell r="P6917" t="str">
            <v/>
          </cell>
          <cell r="Q6917">
            <v>50</v>
          </cell>
          <cell r="R6917" t="str">
            <v>Année Philologique</v>
          </cell>
          <cell r="S6917" t="str">
            <v/>
          </cell>
        </row>
        <row r="6918">
          <cell r="E6918">
            <v>6623</v>
          </cell>
          <cell r="F6918" t="str">
            <v>Logins</v>
          </cell>
          <cell r="G6918" t="str">
            <v>201911</v>
          </cell>
          <cell r="H6918" t="str">
            <v>GETTYSBURG COLLEGE</v>
          </cell>
          <cell r="I6918" t="str">
            <v>GETTYSBURG</v>
          </cell>
          <cell r="J6918" t="str">
            <v>USA</v>
          </cell>
          <cell r="K6918">
            <v>2</v>
          </cell>
          <cell r="L6918" t="str">
            <v>Institute</v>
          </cell>
          <cell r="M6918">
            <v>11</v>
          </cell>
          <cell r="N6918" t="str">
            <v>CARN-4</v>
          </cell>
          <cell r="O6918" t="str">
            <v/>
          </cell>
          <cell r="P6918" t="str">
            <v/>
          </cell>
          <cell r="Q6918">
            <v>50</v>
          </cell>
          <cell r="R6918" t="str">
            <v>Année Philologique</v>
          </cell>
          <cell r="S6918" t="str">
            <v/>
          </cell>
        </row>
        <row r="6919">
          <cell r="E6919">
            <v>6623</v>
          </cell>
          <cell r="F6919" t="str">
            <v>Logins</v>
          </cell>
          <cell r="G6919" t="str">
            <v>201912</v>
          </cell>
          <cell r="H6919" t="str">
            <v>GETTYSBURG COLLEGE</v>
          </cell>
          <cell r="I6919" t="str">
            <v>GETTYSBURG</v>
          </cell>
          <cell r="J6919" t="str">
            <v>USA</v>
          </cell>
          <cell r="K6919">
            <v>2</v>
          </cell>
          <cell r="L6919" t="str">
            <v>Institute</v>
          </cell>
          <cell r="M6919">
            <v>11</v>
          </cell>
          <cell r="N6919" t="str">
            <v>CARN-4</v>
          </cell>
          <cell r="O6919" t="str">
            <v/>
          </cell>
          <cell r="P6919" t="str">
            <v/>
          </cell>
          <cell r="Q6919">
            <v>50</v>
          </cell>
          <cell r="R6919" t="str">
            <v>Année Philologique</v>
          </cell>
          <cell r="S6919" t="str">
            <v/>
          </cell>
        </row>
        <row r="6920">
          <cell r="E6920">
            <v>6624</v>
          </cell>
          <cell r="F6920" t="str">
            <v>Logins</v>
          </cell>
          <cell r="G6920" t="str">
            <v>201901</v>
          </cell>
          <cell r="H6920" t="str">
            <v>DePauw University</v>
          </cell>
          <cell r="I6920" t="str">
            <v>Greencastle</v>
          </cell>
          <cell r="J6920" t="str">
            <v>USA</v>
          </cell>
          <cell r="K6920">
            <v>1</v>
          </cell>
          <cell r="L6920" t="str">
            <v>Consortium</v>
          </cell>
          <cell r="M6920">
            <v>11</v>
          </cell>
          <cell r="N6920" t="str">
            <v>CARN-4</v>
          </cell>
          <cell r="O6920" t="str">
            <v/>
          </cell>
          <cell r="P6920" t="str">
            <v/>
          </cell>
          <cell r="Q6920">
            <v>2</v>
          </cell>
          <cell r="R6920" t="str">
            <v>Année Philologique</v>
          </cell>
          <cell r="S6920" t="str">
            <v/>
          </cell>
        </row>
        <row r="6921">
          <cell r="E6921">
            <v>6624</v>
          </cell>
          <cell r="F6921" t="str">
            <v>Logins</v>
          </cell>
          <cell r="G6921" t="str">
            <v>201902</v>
          </cell>
          <cell r="H6921" t="str">
            <v>DePauw University</v>
          </cell>
          <cell r="I6921" t="str">
            <v>Greencastle</v>
          </cell>
          <cell r="J6921" t="str">
            <v>USA</v>
          </cell>
          <cell r="K6921">
            <v>1</v>
          </cell>
          <cell r="L6921" t="str">
            <v>Consortium</v>
          </cell>
          <cell r="M6921">
            <v>11</v>
          </cell>
          <cell r="N6921" t="str">
            <v>CARN-4</v>
          </cell>
          <cell r="O6921" t="str">
            <v/>
          </cell>
          <cell r="P6921" t="str">
            <v/>
          </cell>
          <cell r="Q6921">
            <v>2</v>
          </cell>
          <cell r="R6921" t="str">
            <v>Année Philologique</v>
          </cell>
          <cell r="S6921" t="str">
            <v/>
          </cell>
        </row>
        <row r="6922">
          <cell r="E6922">
            <v>6624</v>
          </cell>
          <cell r="F6922" t="str">
            <v>Logins</v>
          </cell>
          <cell r="G6922" t="str">
            <v>201903</v>
          </cell>
          <cell r="H6922" t="str">
            <v>DePauw University</v>
          </cell>
          <cell r="I6922" t="str">
            <v>Greencastle</v>
          </cell>
          <cell r="J6922" t="str">
            <v>USA</v>
          </cell>
          <cell r="K6922">
            <v>1</v>
          </cell>
          <cell r="L6922" t="str">
            <v>Consortium</v>
          </cell>
          <cell r="M6922">
            <v>11</v>
          </cell>
          <cell r="N6922" t="str">
            <v>CARN-4</v>
          </cell>
          <cell r="O6922" t="str">
            <v/>
          </cell>
          <cell r="P6922" t="str">
            <v/>
          </cell>
          <cell r="Q6922">
            <v>2</v>
          </cell>
          <cell r="R6922" t="str">
            <v>Année Philologique</v>
          </cell>
          <cell r="S6922" t="str">
            <v/>
          </cell>
        </row>
        <row r="6923">
          <cell r="E6923">
            <v>6624</v>
          </cell>
          <cell r="F6923" t="str">
            <v>Logins</v>
          </cell>
          <cell r="G6923" t="str">
            <v>201904</v>
          </cell>
          <cell r="H6923" t="str">
            <v>DePauw University</v>
          </cell>
          <cell r="I6923" t="str">
            <v>Greencastle</v>
          </cell>
          <cell r="J6923" t="str">
            <v>USA</v>
          </cell>
          <cell r="K6923">
            <v>1</v>
          </cell>
          <cell r="L6923" t="str">
            <v>Consortium</v>
          </cell>
          <cell r="M6923">
            <v>11</v>
          </cell>
          <cell r="N6923" t="str">
            <v>CARN-4</v>
          </cell>
          <cell r="O6923" t="str">
            <v/>
          </cell>
          <cell r="P6923" t="str">
            <v/>
          </cell>
          <cell r="Q6923">
            <v>2</v>
          </cell>
          <cell r="R6923" t="str">
            <v>Année Philologique</v>
          </cell>
          <cell r="S6923" t="str">
            <v/>
          </cell>
        </row>
        <row r="6924">
          <cell r="E6924">
            <v>6624</v>
          </cell>
          <cell r="F6924" t="str">
            <v>Logins</v>
          </cell>
          <cell r="G6924" t="str">
            <v>201906</v>
          </cell>
          <cell r="H6924" t="str">
            <v>DePauw University</v>
          </cell>
          <cell r="I6924" t="str">
            <v>Greencastle</v>
          </cell>
          <cell r="J6924" t="str">
            <v>USA</v>
          </cell>
          <cell r="K6924">
            <v>1</v>
          </cell>
          <cell r="L6924" t="str">
            <v>Consortium</v>
          </cell>
          <cell r="M6924">
            <v>11</v>
          </cell>
          <cell r="N6924" t="str">
            <v>CARN-4</v>
          </cell>
          <cell r="O6924" t="str">
            <v/>
          </cell>
          <cell r="P6924" t="str">
            <v/>
          </cell>
          <cell r="Q6924">
            <v>2</v>
          </cell>
          <cell r="R6924" t="str">
            <v>Année Philologique</v>
          </cell>
          <cell r="S6924" t="str">
            <v/>
          </cell>
        </row>
        <row r="6925">
          <cell r="E6925">
            <v>6624</v>
          </cell>
          <cell r="F6925" t="str">
            <v>Logins</v>
          </cell>
          <cell r="G6925" t="str">
            <v>201908</v>
          </cell>
          <cell r="H6925" t="str">
            <v>DePauw University</v>
          </cell>
          <cell r="I6925" t="str">
            <v>Greencastle</v>
          </cell>
          <cell r="J6925" t="str">
            <v>USA</v>
          </cell>
          <cell r="K6925">
            <v>1</v>
          </cell>
          <cell r="L6925" t="str">
            <v>Consortium</v>
          </cell>
          <cell r="M6925">
            <v>11</v>
          </cell>
          <cell r="N6925" t="str">
            <v>CARN-4</v>
          </cell>
          <cell r="O6925" t="str">
            <v/>
          </cell>
          <cell r="P6925" t="str">
            <v/>
          </cell>
          <cell r="Q6925">
            <v>2</v>
          </cell>
          <cell r="R6925" t="str">
            <v>Année Philologique</v>
          </cell>
          <cell r="S6925" t="str">
            <v/>
          </cell>
        </row>
        <row r="6926">
          <cell r="E6926">
            <v>6624</v>
          </cell>
          <cell r="F6926" t="str">
            <v>Logins</v>
          </cell>
          <cell r="G6926" t="str">
            <v>201910</v>
          </cell>
          <cell r="H6926" t="str">
            <v>DePauw University</v>
          </cell>
          <cell r="I6926" t="str">
            <v>Greencastle</v>
          </cell>
          <cell r="J6926" t="str">
            <v>USA</v>
          </cell>
          <cell r="K6926">
            <v>1</v>
          </cell>
          <cell r="L6926" t="str">
            <v>Consortium</v>
          </cell>
          <cell r="M6926">
            <v>11</v>
          </cell>
          <cell r="N6926" t="str">
            <v>CARN-4</v>
          </cell>
          <cell r="O6926" t="str">
            <v/>
          </cell>
          <cell r="P6926" t="str">
            <v/>
          </cell>
          <cell r="Q6926">
            <v>2</v>
          </cell>
          <cell r="R6926" t="str">
            <v>Année Philologique</v>
          </cell>
          <cell r="S6926" t="str">
            <v/>
          </cell>
        </row>
        <row r="6927">
          <cell r="E6927">
            <v>6624</v>
          </cell>
          <cell r="F6927" t="str">
            <v>Logins</v>
          </cell>
          <cell r="G6927" t="str">
            <v>201911</v>
          </cell>
          <cell r="H6927" t="str">
            <v>DePauw University</v>
          </cell>
          <cell r="I6927" t="str">
            <v>Greencastle</v>
          </cell>
          <cell r="J6927" t="str">
            <v>USA</v>
          </cell>
          <cell r="K6927">
            <v>1</v>
          </cell>
          <cell r="L6927" t="str">
            <v>Consortium</v>
          </cell>
          <cell r="M6927">
            <v>11</v>
          </cell>
          <cell r="N6927" t="str">
            <v>CARN-4</v>
          </cell>
          <cell r="O6927" t="str">
            <v/>
          </cell>
          <cell r="P6927" t="str">
            <v/>
          </cell>
          <cell r="Q6927">
            <v>2</v>
          </cell>
          <cell r="R6927" t="str">
            <v>Année Philologique</v>
          </cell>
          <cell r="S6927" t="str">
            <v/>
          </cell>
        </row>
        <row r="6928">
          <cell r="E6928">
            <v>6625</v>
          </cell>
          <cell r="F6928" t="str">
            <v>Logins</v>
          </cell>
          <cell r="G6928" t="str">
            <v>201902</v>
          </cell>
          <cell r="H6928" t="str">
            <v>Butler University</v>
          </cell>
          <cell r="I6928" t="str">
            <v>Indianapolis</v>
          </cell>
          <cell r="J6928" t="str">
            <v>USA</v>
          </cell>
          <cell r="K6928">
            <v>1</v>
          </cell>
          <cell r="L6928" t="str">
            <v>Consortium</v>
          </cell>
          <cell r="M6928">
            <v>9</v>
          </cell>
          <cell r="N6928" t="str">
            <v>CARN-2</v>
          </cell>
          <cell r="O6928" t="str">
            <v/>
          </cell>
          <cell r="P6928" t="str">
            <v/>
          </cell>
          <cell r="Q6928">
            <v>3</v>
          </cell>
          <cell r="R6928" t="str">
            <v>Année Philologique</v>
          </cell>
          <cell r="S6928" t="str">
            <v/>
          </cell>
        </row>
        <row r="6929">
          <cell r="E6929">
            <v>6625</v>
          </cell>
          <cell r="F6929" t="str">
            <v>Logins</v>
          </cell>
          <cell r="G6929" t="str">
            <v>201907</v>
          </cell>
          <cell r="H6929" t="str">
            <v>Butler University</v>
          </cell>
          <cell r="I6929" t="str">
            <v>Indianapolis</v>
          </cell>
          <cell r="J6929" t="str">
            <v>USA</v>
          </cell>
          <cell r="K6929">
            <v>1</v>
          </cell>
          <cell r="L6929" t="str">
            <v>Consortium</v>
          </cell>
          <cell r="M6929">
            <v>9</v>
          </cell>
          <cell r="N6929" t="str">
            <v>CARN-2</v>
          </cell>
          <cell r="O6929" t="str">
            <v/>
          </cell>
          <cell r="P6929" t="str">
            <v/>
          </cell>
          <cell r="Q6929">
            <v>3</v>
          </cell>
          <cell r="R6929" t="str">
            <v>Année Philologique</v>
          </cell>
          <cell r="S6929" t="str">
            <v/>
          </cell>
        </row>
        <row r="6930">
          <cell r="E6930">
            <v>6625</v>
          </cell>
          <cell r="F6930" t="str">
            <v>Logins</v>
          </cell>
          <cell r="G6930" t="str">
            <v>201909</v>
          </cell>
          <cell r="H6930" t="str">
            <v>Butler University</v>
          </cell>
          <cell r="I6930" t="str">
            <v>Indianapolis</v>
          </cell>
          <cell r="J6930" t="str">
            <v>USA</v>
          </cell>
          <cell r="K6930">
            <v>1</v>
          </cell>
          <cell r="L6930" t="str">
            <v>Consortium</v>
          </cell>
          <cell r="M6930">
            <v>9</v>
          </cell>
          <cell r="N6930" t="str">
            <v>CARN-2</v>
          </cell>
          <cell r="O6930" t="str">
            <v/>
          </cell>
          <cell r="P6930" t="str">
            <v/>
          </cell>
          <cell r="Q6930">
            <v>3</v>
          </cell>
          <cell r="R6930" t="str">
            <v>Année Philologique</v>
          </cell>
          <cell r="S6930" t="str">
            <v/>
          </cell>
        </row>
        <row r="6931">
          <cell r="E6931">
            <v>6625</v>
          </cell>
          <cell r="F6931" t="str">
            <v>Logins</v>
          </cell>
          <cell r="G6931" t="str">
            <v>201910</v>
          </cell>
          <cell r="H6931" t="str">
            <v>Butler University</v>
          </cell>
          <cell r="I6931" t="str">
            <v>Indianapolis</v>
          </cell>
          <cell r="J6931" t="str">
            <v>USA</v>
          </cell>
          <cell r="K6931">
            <v>1</v>
          </cell>
          <cell r="L6931" t="str">
            <v>Consortium</v>
          </cell>
          <cell r="M6931">
            <v>9</v>
          </cell>
          <cell r="N6931" t="str">
            <v>CARN-2</v>
          </cell>
          <cell r="O6931" t="str">
            <v/>
          </cell>
          <cell r="P6931" t="str">
            <v/>
          </cell>
          <cell r="Q6931">
            <v>3</v>
          </cell>
          <cell r="R6931" t="str">
            <v>Année Philologique</v>
          </cell>
          <cell r="S6931" t="str">
            <v/>
          </cell>
        </row>
        <row r="6932">
          <cell r="E6932">
            <v>6625</v>
          </cell>
          <cell r="F6932" t="str">
            <v>Logins</v>
          </cell>
          <cell r="G6932" t="str">
            <v>201911</v>
          </cell>
          <cell r="H6932" t="str">
            <v>Butler University</v>
          </cell>
          <cell r="I6932" t="str">
            <v>Indianapolis</v>
          </cell>
          <cell r="J6932" t="str">
            <v>USA</v>
          </cell>
          <cell r="K6932">
            <v>1</v>
          </cell>
          <cell r="L6932" t="str">
            <v>Consortium</v>
          </cell>
          <cell r="M6932">
            <v>9</v>
          </cell>
          <cell r="N6932" t="str">
            <v>CARN-2</v>
          </cell>
          <cell r="O6932" t="str">
            <v/>
          </cell>
          <cell r="P6932" t="str">
            <v/>
          </cell>
          <cell r="Q6932">
            <v>3</v>
          </cell>
          <cell r="R6932" t="str">
            <v>Année Philologique</v>
          </cell>
          <cell r="S6932" t="str">
            <v/>
          </cell>
        </row>
        <row r="6933">
          <cell r="E6933">
            <v>6626</v>
          </cell>
          <cell r="F6933" t="str">
            <v>Logins</v>
          </cell>
          <cell r="G6933" t="str">
            <v>201901</v>
          </cell>
          <cell r="H6933" t="str">
            <v>Millsaps College</v>
          </cell>
          <cell r="I6933" t="str">
            <v>Jackson</v>
          </cell>
          <cell r="J6933" t="str">
            <v>USA</v>
          </cell>
          <cell r="K6933">
            <v>2</v>
          </cell>
          <cell r="L6933" t="str">
            <v>Institute</v>
          </cell>
          <cell r="M6933">
            <v>11</v>
          </cell>
          <cell r="N6933" t="str">
            <v>CARN-4</v>
          </cell>
          <cell r="O6933" t="str">
            <v/>
          </cell>
          <cell r="P6933" t="str">
            <v/>
          </cell>
          <cell r="Q6933">
            <v>2</v>
          </cell>
          <cell r="R6933" t="str">
            <v>Année Philologique</v>
          </cell>
          <cell r="S6933" t="str">
            <v/>
          </cell>
        </row>
        <row r="6934">
          <cell r="E6934">
            <v>6626</v>
          </cell>
          <cell r="F6934" t="str">
            <v>Logins</v>
          </cell>
          <cell r="G6934" t="str">
            <v>201902</v>
          </cell>
          <cell r="H6934" t="str">
            <v>Millsaps College</v>
          </cell>
          <cell r="I6934" t="str">
            <v>Jackson</v>
          </cell>
          <cell r="J6934" t="str">
            <v>USA</v>
          </cell>
          <cell r="K6934">
            <v>2</v>
          </cell>
          <cell r="L6934" t="str">
            <v>Institute</v>
          </cell>
          <cell r="M6934">
            <v>11</v>
          </cell>
          <cell r="N6934" t="str">
            <v>CARN-4</v>
          </cell>
          <cell r="O6934" t="str">
            <v/>
          </cell>
          <cell r="P6934" t="str">
            <v/>
          </cell>
          <cell r="Q6934">
            <v>2</v>
          </cell>
          <cell r="R6934" t="str">
            <v>Année Philologique</v>
          </cell>
          <cell r="S6934" t="str">
            <v/>
          </cell>
        </row>
        <row r="6935">
          <cell r="E6935">
            <v>6626</v>
          </cell>
          <cell r="F6935" t="str">
            <v>Logins</v>
          </cell>
          <cell r="G6935" t="str">
            <v>201904</v>
          </cell>
          <cell r="H6935" t="str">
            <v>Millsaps College</v>
          </cell>
          <cell r="I6935" t="str">
            <v>Jackson</v>
          </cell>
          <cell r="J6935" t="str">
            <v>USA</v>
          </cell>
          <cell r="K6935">
            <v>2</v>
          </cell>
          <cell r="L6935" t="str">
            <v>Institute</v>
          </cell>
          <cell r="M6935">
            <v>11</v>
          </cell>
          <cell r="N6935" t="str">
            <v>CARN-4</v>
          </cell>
          <cell r="O6935" t="str">
            <v/>
          </cell>
          <cell r="P6935" t="str">
            <v/>
          </cell>
          <cell r="Q6935">
            <v>2</v>
          </cell>
          <cell r="R6935" t="str">
            <v>Année Philologique</v>
          </cell>
          <cell r="S6935" t="str">
            <v/>
          </cell>
        </row>
        <row r="6936">
          <cell r="E6936">
            <v>6626</v>
          </cell>
          <cell r="F6936" t="str">
            <v>Logins</v>
          </cell>
          <cell r="G6936" t="str">
            <v>201905</v>
          </cell>
          <cell r="H6936" t="str">
            <v>Millsaps College</v>
          </cell>
          <cell r="I6936" t="str">
            <v>Jackson</v>
          </cell>
          <cell r="J6936" t="str">
            <v>USA</v>
          </cell>
          <cell r="K6936">
            <v>2</v>
          </cell>
          <cell r="L6936" t="str">
            <v>Institute</v>
          </cell>
          <cell r="M6936">
            <v>11</v>
          </cell>
          <cell r="N6936" t="str">
            <v>CARN-4</v>
          </cell>
          <cell r="O6936" t="str">
            <v/>
          </cell>
          <cell r="P6936" t="str">
            <v/>
          </cell>
          <cell r="Q6936">
            <v>2</v>
          </cell>
          <cell r="R6936" t="str">
            <v>Année Philologique</v>
          </cell>
          <cell r="S6936" t="str">
            <v/>
          </cell>
        </row>
        <row r="6937">
          <cell r="E6937">
            <v>6626</v>
          </cell>
          <cell r="F6937" t="str">
            <v>Logins</v>
          </cell>
          <cell r="G6937" t="str">
            <v>201906</v>
          </cell>
          <cell r="H6937" t="str">
            <v>Millsaps College</v>
          </cell>
          <cell r="I6937" t="str">
            <v>Jackson</v>
          </cell>
          <cell r="J6937" t="str">
            <v>USA</v>
          </cell>
          <cell r="K6937">
            <v>2</v>
          </cell>
          <cell r="L6937" t="str">
            <v>Institute</v>
          </cell>
          <cell r="M6937">
            <v>11</v>
          </cell>
          <cell r="N6937" t="str">
            <v>CARN-4</v>
          </cell>
          <cell r="O6937" t="str">
            <v/>
          </cell>
          <cell r="P6937" t="str">
            <v/>
          </cell>
          <cell r="Q6937">
            <v>2</v>
          </cell>
          <cell r="R6937" t="str">
            <v>Année Philologique</v>
          </cell>
          <cell r="S6937" t="str">
            <v/>
          </cell>
        </row>
        <row r="6938">
          <cell r="E6938">
            <v>6626</v>
          </cell>
          <cell r="F6938" t="str">
            <v>Logins</v>
          </cell>
          <cell r="G6938" t="str">
            <v>201907</v>
          </cell>
          <cell r="H6938" t="str">
            <v>Millsaps College</v>
          </cell>
          <cell r="I6938" t="str">
            <v>Jackson</v>
          </cell>
          <cell r="J6938" t="str">
            <v>USA</v>
          </cell>
          <cell r="K6938">
            <v>2</v>
          </cell>
          <cell r="L6938" t="str">
            <v>Institute</v>
          </cell>
          <cell r="M6938">
            <v>11</v>
          </cell>
          <cell r="N6938" t="str">
            <v>CARN-4</v>
          </cell>
          <cell r="O6938" t="str">
            <v/>
          </cell>
          <cell r="P6938" t="str">
            <v/>
          </cell>
          <cell r="Q6938">
            <v>2</v>
          </cell>
          <cell r="R6938" t="str">
            <v>Année Philologique</v>
          </cell>
          <cell r="S6938" t="str">
            <v/>
          </cell>
        </row>
        <row r="6939">
          <cell r="E6939">
            <v>6626</v>
          </cell>
          <cell r="F6939" t="str">
            <v>Logins</v>
          </cell>
          <cell r="G6939" t="str">
            <v>201908</v>
          </cell>
          <cell r="H6939" t="str">
            <v>Millsaps College</v>
          </cell>
          <cell r="I6939" t="str">
            <v>Jackson</v>
          </cell>
          <cell r="J6939" t="str">
            <v>USA</v>
          </cell>
          <cell r="K6939">
            <v>2</v>
          </cell>
          <cell r="L6939" t="str">
            <v>Institute</v>
          </cell>
          <cell r="M6939">
            <v>11</v>
          </cell>
          <cell r="N6939" t="str">
            <v>CARN-4</v>
          </cell>
          <cell r="O6939" t="str">
            <v/>
          </cell>
          <cell r="P6939" t="str">
            <v/>
          </cell>
          <cell r="Q6939">
            <v>2</v>
          </cell>
          <cell r="R6939" t="str">
            <v>Année Philologique</v>
          </cell>
          <cell r="S6939" t="str">
            <v/>
          </cell>
        </row>
        <row r="6940">
          <cell r="E6940">
            <v>6626</v>
          </cell>
          <cell r="F6940" t="str">
            <v>Logins</v>
          </cell>
          <cell r="G6940" t="str">
            <v>201909</v>
          </cell>
          <cell r="H6940" t="str">
            <v>Millsaps College</v>
          </cell>
          <cell r="I6940" t="str">
            <v>Jackson</v>
          </cell>
          <cell r="J6940" t="str">
            <v>USA</v>
          </cell>
          <cell r="K6940">
            <v>2</v>
          </cell>
          <cell r="L6940" t="str">
            <v>Institute</v>
          </cell>
          <cell r="M6940">
            <v>11</v>
          </cell>
          <cell r="N6940" t="str">
            <v>CARN-4</v>
          </cell>
          <cell r="O6940" t="str">
            <v/>
          </cell>
          <cell r="P6940" t="str">
            <v/>
          </cell>
          <cell r="Q6940">
            <v>2</v>
          </cell>
          <cell r="R6940" t="str">
            <v>Année Philologique</v>
          </cell>
          <cell r="S6940" t="str">
            <v/>
          </cell>
        </row>
        <row r="6941">
          <cell r="E6941">
            <v>6626</v>
          </cell>
          <cell r="F6941" t="str">
            <v>Logins</v>
          </cell>
          <cell r="G6941" t="str">
            <v>201910</v>
          </cell>
          <cell r="H6941" t="str">
            <v>Millsaps College</v>
          </cell>
          <cell r="I6941" t="str">
            <v>Jackson</v>
          </cell>
          <cell r="J6941" t="str">
            <v>USA</v>
          </cell>
          <cell r="K6941">
            <v>2</v>
          </cell>
          <cell r="L6941" t="str">
            <v>Institute</v>
          </cell>
          <cell r="M6941">
            <v>11</v>
          </cell>
          <cell r="N6941" t="str">
            <v>CARN-4</v>
          </cell>
          <cell r="O6941" t="str">
            <v/>
          </cell>
          <cell r="P6941" t="str">
            <v/>
          </cell>
          <cell r="Q6941">
            <v>2</v>
          </cell>
          <cell r="R6941" t="str">
            <v>Année Philologique</v>
          </cell>
          <cell r="S6941" t="str">
            <v/>
          </cell>
        </row>
        <row r="6942">
          <cell r="E6942">
            <v>6626</v>
          </cell>
          <cell r="F6942" t="str">
            <v>Logins</v>
          </cell>
          <cell r="G6942" t="str">
            <v>201911</v>
          </cell>
          <cell r="H6942" t="str">
            <v>Millsaps College</v>
          </cell>
          <cell r="I6942" t="str">
            <v>Jackson</v>
          </cell>
          <cell r="J6942" t="str">
            <v>USA</v>
          </cell>
          <cell r="K6942">
            <v>2</v>
          </cell>
          <cell r="L6942" t="str">
            <v>Institute</v>
          </cell>
          <cell r="M6942">
            <v>11</v>
          </cell>
          <cell r="N6942" t="str">
            <v>CARN-4</v>
          </cell>
          <cell r="O6942" t="str">
            <v/>
          </cell>
          <cell r="P6942" t="str">
            <v/>
          </cell>
          <cell r="Q6942">
            <v>2</v>
          </cell>
          <cell r="R6942" t="str">
            <v>Année Philologique</v>
          </cell>
          <cell r="S6942" t="str">
            <v/>
          </cell>
        </row>
        <row r="6943">
          <cell r="E6943">
            <v>6626</v>
          </cell>
          <cell r="F6943" t="str">
            <v>Logins</v>
          </cell>
          <cell r="G6943" t="str">
            <v>201912</v>
          </cell>
          <cell r="H6943" t="str">
            <v>Millsaps College</v>
          </cell>
          <cell r="I6943" t="str">
            <v>Jackson</v>
          </cell>
          <cell r="J6943" t="str">
            <v>USA</v>
          </cell>
          <cell r="K6943">
            <v>2</v>
          </cell>
          <cell r="L6943" t="str">
            <v>Institute</v>
          </cell>
          <cell r="M6943">
            <v>11</v>
          </cell>
          <cell r="N6943" t="str">
            <v>CARN-4</v>
          </cell>
          <cell r="O6943" t="str">
            <v/>
          </cell>
          <cell r="P6943" t="str">
            <v/>
          </cell>
          <cell r="Q6943">
            <v>2</v>
          </cell>
          <cell r="R6943" t="str">
            <v>Année Philologique</v>
          </cell>
          <cell r="S6943" t="str">
            <v/>
          </cell>
        </row>
        <row r="6944">
          <cell r="E6944">
            <v>6629</v>
          </cell>
          <cell r="F6944" t="str">
            <v>Logins</v>
          </cell>
          <cell r="G6944" t="str">
            <v>201906</v>
          </cell>
          <cell r="H6944" t="str">
            <v>Laia Vall Arqués</v>
          </cell>
          <cell r="I6944" t="str">
            <v>Torregrossa</v>
          </cell>
          <cell r="J6944" t="str">
            <v>Spain</v>
          </cell>
          <cell r="K6944">
            <v>4</v>
          </cell>
          <cell r="L6944" t="str">
            <v>Private</v>
          </cell>
          <cell r="M6944">
            <v>5</v>
          </cell>
          <cell r="N6944" t="str">
            <v>Individual</v>
          </cell>
          <cell r="O6944" t="str">
            <v/>
          </cell>
          <cell r="P6944" t="str">
            <v/>
          </cell>
          <cell r="Q6944">
            <v>1</v>
          </cell>
          <cell r="R6944" t="str">
            <v>Année Philologique</v>
          </cell>
          <cell r="S6944" t="str">
            <v/>
          </cell>
        </row>
        <row r="6945">
          <cell r="E6945">
            <v>6629</v>
          </cell>
          <cell r="F6945" t="str">
            <v>Logins</v>
          </cell>
          <cell r="G6945" t="str">
            <v>201910</v>
          </cell>
          <cell r="H6945" t="str">
            <v>Laia Vall Arqués</v>
          </cell>
          <cell r="I6945" t="str">
            <v>Torregrossa</v>
          </cell>
          <cell r="J6945" t="str">
            <v>Spain</v>
          </cell>
          <cell r="K6945">
            <v>4</v>
          </cell>
          <cell r="L6945" t="str">
            <v>Private</v>
          </cell>
          <cell r="M6945">
            <v>5</v>
          </cell>
          <cell r="N6945" t="str">
            <v>Individual</v>
          </cell>
          <cell r="O6945" t="str">
            <v/>
          </cell>
          <cell r="P6945" t="str">
            <v/>
          </cell>
          <cell r="Q6945">
            <v>1</v>
          </cell>
          <cell r="R6945" t="str">
            <v>Année Philologique</v>
          </cell>
          <cell r="S6945" t="str">
            <v/>
          </cell>
        </row>
        <row r="6946">
          <cell r="E6946">
            <v>6629</v>
          </cell>
          <cell r="F6946" t="str">
            <v>Logins</v>
          </cell>
          <cell r="G6946" t="str">
            <v>201912</v>
          </cell>
          <cell r="H6946" t="str">
            <v>Laia Vall Arqués</v>
          </cell>
          <cell r="I6946" t="str">
            <v>Torregrossa</v>
          </cell>
          <cell r="J6946" t="str">
            <v>Spain</v>
          </cell>
          <cell r="K6946">
            <v>4</v>
          </cell>
          <cell r="L6946" t="str">
            <v>Private</v>
          </cell>
          <cell r="M6946">
            <v>5</v>
          </cell>
          <cell r="N6946" t="str">
            <v>Individual</v>
          </cell>
          <cell r="O6946" t="str">
            <v/>
          </cell>
          <cell r="P6946" t="str">
            <v/>
          </cell>
          <cell r="Q6946">
            <v>1</v>
          </cell>
          <cell r="R6946" t="str">
            <v>Année Philologique</v>
          </cell>
          <cell r="S6946" t="str">
            <v/>
          </cell>
        </row>
        <row r="6947">
          <cell r="E6947">
            <v>6633</v>
          </cell>
          <cell r="F6947" t="str">
            <v>Logins</v>
          </cell>
          <cell r="G6947" t="str">
            <v>201903</v>
          </cell>
          <cell r="H6947" t="str">
            <v>Frances Titchener</v>
          </cell>
          <cell r="I6947" t="str">
            <v>Logan</v>
          </cell>
          <cell r="J6947" t="str">
            <v>USA</v>
          </cell>
          <cell r="K6947">
            <v>4</v>
          </cell>
          <cell r="L6947" t="str">
            <v>Private</v>
          </cell>
          <cell r="M6947">
            <v>5</v>
          </cell>
          <cell r="N6947" t="str">
            <v>Individual</v>
          </cell>
          <cell r="O6947" t="str">
            <v/>
          </cell>
          <cell r="P6947" t="str">
            <v/>
          </cell>
          <cell r="Q6947">
            <v>1</v>
          </cell>
          <cell r="R6947" t="str">
            <v>Année Philologique</v>
          </cell>
          <cell r="S6947" t="str">
            <v/>
          </cell>
        </row>
        <row r="6948">
          <cell r="E6948">
            <v>6633</v>
          </cell>
          <cell r="F6948" t="str">
            <v>Logins</v>
          </cell>
          <cell r="G6948" t="str">
            <v>201910</v>
          </cell>
          <cell r="H6948" t="str">
            <v>Frances Titchener</v>
          </cell>
          <cell r="I6948" t="str">
            <v>Logan</v>
          </cell>
          <cell r="J6948" t="str">
            <v>USA</v>
          </cell>
          <cell r="K6948">
            <v>4</v>
          </cell>
          <cell r="L6948" t="str">
            <v>Private</v>
          </cell>
          <cell r="M6948">
            <v>5</v>
          </cell>
          <cell r="N6948" t="str">
            <v>Individual</v>
          </cell>
          <cell r="O6948" t="str">
            <v/>
          </cell>
          <cell r="P6948" t="str">
            <v/>
          </cell>
          <cell r="Q6948">
            <v>1</v>
          </cell>
          <cell r="R6948" t="str">
            <v>Année Philologique</v>
          </cell>
          <cell r="S6948" t="str">
            <v/>
          </cell>
        </row>
        <row r="6949">
          <cell r="E6949">
            <v>6633</v>
          </cell>
          <cell r="F6949" t="str">
            <v>Logins</v>
          </cell>
          <cell r="G6949" t="str">
            <v>201911</v>
          </cell>
          <cell r="H6949" t="str">
            <v>Frances Titchener</v>
          </cell>
          <cell r="I6949" t="str">
            <v>Logan</v>
          </cell>
          <cell r="J6949" t="str">
            <v>USA</v>
          </cell>
          <cell r="K6949">
            <v>4</v>
          </cell>
          <cell r="L6949" t="str">
            <v>Private</v>
          </cell>
          <cell r="M6949">
            <v>5</v>
          </cell>
          <cell r="N6949" t="str">
            <v>Individual</v>
          </cell>
          <cell r="O6949" t="str">
            <v/>
          </cell>
          <cell r="P6949" t="str">
            <v/>
          </cell>
          <cell r="Q6949">
            <v>1</v>
          </cell>
          <cell r="R6949" t="str">
            <v>Année Philologique</v>
          </cell>
          <cell r="S6949" t="str">
            <v/>
          </cell>
        </row>
        <row r="6950">
          <cell r="E6950">
            <v>6633</v>
          </cell>
          <cell r="F6950" t="str">
            <v>Logins</v>
          </cell>
          <cell r="G6950" t="str">
            <v>201912</v>
          </cell>
          <cell r="H6950" t="str">
            <v>Frances Titchener</v>
          </cell>
          <cell r="I6950" t="str">
            <v>Logan</v>
          </cell>
          <cell r="J6950" t="str">
            <v>USA</v>
          </cell>
          <cell r="K6950">
            <v>4</v>
          </cell>
          <cell r="L6950" t="str">
            <v>Private</v>
          </cell>
          <cell r="M6950">
            <v>5</v>
          </cell>
          <cell r="N6950" t="str">
            <v>Individual</v>
          </cell>
          <cell r="O6950" t="str">
            <v/>
          </cell>
          <cell r="P6950" t="str">
            <v/>
          </cell>
          <cell r="Q6950">
            <v>1</v>
          </cell>
          <cell r="R6950" t="str">
            <v>Année Philologique</v>
          </cell>
          <cell r="S6950" t="str">
            <v/>
          </cell>
        </row>
        <row r="6951">
          <cell r="E6951">
            <v>6656</v>
          </cell>
          <cell r="F6951" t="str">
            <v>Logins</v>
          </cell>
          <cell r="G6951" t="str">
            <v>201902</v>
          </cell>
          <cell r="H6951" t="str">
            <v>Andrea Pellettieri</v>
          </cell>
          <cell r="I6951" t="str">
            <v>Roma</v>
          </cell>
          <cell r="J6951" t="str">
            <v>Italy</v>
          </cell>
          <cell r="K6951">
            <v>4</v>
          </cell>
          <cell r="L6951" t="str">
            <v>Private</v>
          </cell>
          <cell r="M6951">
            <v>5</v>
          </cell>
          <cell r="N6951" t="str">
            <v>Individual</v>
          </cell>
          <cell r="O6951" t="str">
            <v/>
          </cell>
          <cell r="P6951" t="str">
            <v/>
          </cell>
          <cell r="Q6951">
            <v>1</v>
          </cell>
          <cell r="R6951" t="str">
            <v>Année Philologique</v>
          </cell>
          <cell r="S6951" t="str">
            <v/>
          </cell>
        </row>
        <row r="6952">
          <cell r="E6952">
            <v>6656</v>
          </cell>
          <cell r="F6952" t="str">
            <v>Logins</v>
          </cell>
          <cell r="G6952" t="str">
            <v>201903</v>
          </cell>
          <cell r="H6952" t="str">
            <v>Andrea Pellettieri</v>
          </cell>
          <cell r="I6952" t="str">
            <v>Roma</v>
          </cell>
          <cell r="J6952" t="str">
            <v>Italy</v>
          </cell>
          <cell r="K6952">
            <v>4</v>
          </cell>
          <cell r="L6952" t="str">
            <v>Private</v>
          </cell>
          <cell r="M6952">
            <v>5</v>
          </cell>
          <cell r="N6952" t="str">
            <v>Individual</v>
          </cell>
          <cell r="O6952" t="str">
            <v/>
          </cell>
          <cell r="P6952" t="str">
            <v/>
          </cell>
          <cell r="Q6952">
            <v>1</v>
          </cell>
          <cell r="R6952" t="str">
            <v>Année Philologique</v>
          </cell>
          <cell r="S6952" t="str">
            <v/>
          </cell>
        </row>
        <row r="6953">
          <cell r="E6953">
            <v>6656</v>
          </cell>
          <cell r="F6953" t="str">
            <v>Logins</v>
          </cell>
          <cell r="G6953" t="str">
            <v>201905</v>
          </cell>
          <cell r="H6953" t="str">
            <v>Andrea Pellettieri</v>
          </cell>
          <cell r="I6953" t="str">
            <v>Roma</v>
          </cell>
          <cell r="J6953" t="str">
            <v>Italy</v>
          </cell>
          <cell r="K6953">
            <v>4</v>
          </cell>
          <cell r="L6953" t="str">
            <v>Private</v>
          </cell>
          <cell r="M6953">
            <v>5</v>
          </cell>
          <cell r="N6953" t="str">
            <v>Individual</v>
          </cell>
          <cell r="O6953" t="str">
            <v/>
          </cell>
          <cell r="P6953" t="str">
            <v/>
          </cell>
          <cell r="Q6953">
            <v>1</v>
          </cell>
          <cell r="R6953" t="str">
            <v>Année Philologique</v>
          </cell>
          <cell r="S6953" t="str">
            <v/>
          </cell>
        </row>
        <row r="6954">
          <cell r="E6954">
            <v>6656</v>
          </cell>
          <cell r="F6954" t="str">
            <v>Logins</v>
          </cell>
          <cell r="G6954" t="str">
            <v>201906</v>
          </cell>
          <cell r="H6954" t="str">
            <v>Andrea Pellettieri</v>
          </cell>
          <cell r="I6954" t="str">
            <v>Roma</v>
          </cell>
          <cell r="J6954" t="str">
            <v>Italy</v>
          </cell>
          <cell r="K6954">
            <v>4</v>
          </cell>
          <cell r="L6954" t="str">
            <v>Private</v>
          </cell>
          <cell r="M6954">
            <v>5</v>
          </cell>
          <cell r="N6954" t="str">
            <v>Individual</v>
          </cell>
          <cell r="O6954" t="str">
            <v/>
          </cell>
          <cell r="P6954" t="str">
            <v/>
          </cell>
          <cell r="Q6954">
            <v>1</v>
          </cell>
          <cell r="R6954" t="str">
            <v>Année Philologique</v>
          </cell>
          <cell r="S6954" t="str">
            <v/>
          </cell>
        </row>
        <row r="6955">
          <cell r="E6955">
            <v>6656</v>
          </cell>
          <cell r="F6955" t="str">
            <v>Logins</v>
          </cell>
          <cell r="G6955" t="str">
            <v>201907</v>
          </cell>
          <cell r="H6955" t="str">
            <v>Andrea Pellettieri</v>
          </cell>
          <cell r="I6955" t="str">
            <v>Roma</v>
          </cell>
          <cell r="J6955" t="str">
            <v>Italy</v>
          </cell>
          <cell r="K6955">
            <v>4</v>
          </cell>
          <cell r="L6955" t="str">
            <v>Private</v>
          </cell>
          <cell r="M6955">
            <v>5</v>
          </cell>
          <cell r="N6955" t="str">
            <v>Individual</v>
          </cell>
          <cell r="O6955" t="str">
            <v/>
          </cell>
          <cell r="P6955" t="str">
            <v/>
          </cell>
          <cell r="Q6955">
            <v>1</v>
          </cell>
          <cell r="R6955" t="str">
            <v>Année Philologique</v>
          </cell>
          <cell r="S6955" t="str">
            <v/>
          </cell>
        </row>
        <row r="6956">
          <cell r="E6956">
            <v>6656</v>
          </cell>
          <cell r="F6956" t="str">
            <v>Logins</v>
          </cell>
          <cell r="G6956" t="str">
            <v>201909</v>
          </cell>
          <cell r="H6956" t="str">
            <v>Andrea Pellettieri</v>
          </cell>
          <cell r="I6956" t="str">
            <v>Roma</v>
          </cell>
          <cell r="J6956" t="str">
            <v>Italy</v>
          </cell>
          <cell r="K6956">
            <v>4</v>
          </cell>
          <cell r="L6956" t="str">
            <v>Private</v>
          </cell>
          <cell r="M6956">
            <v>5</v>
          </cell>
          <cell r="N6956" t="str">
            <v>Individual</v>
          </cell>
          <cell r="O6956" t="str">
            <v/>
          </cell>
          <cell r="P6956" t="str">
            <v/>
          </cell>
          <cell r="Q6956">
            <v>1</v>
          </cell>
          <cell r="R6956" t="str">
            <v>Année Philologique</v>
          </cell>
          <cell r="S6956" t="str">
            <v/>
          </cell>
        </row>
        <row r="6957">
          <cell r="E6957">
            <v>6656</v>
          </cell>
          <cell r="F6957" t="str">
            <v>Logins</v>
          </cell>
          <cell r="G6957" t="str">
            <v>201910</v>
          </cell>
          <cell r="H6957" t="str">
            <v>Andrea Pellettieri</v>
          </cell>
          <cell r="I6957" t="str">
            <v>Roma</v>
          </cell>
          <cell r="J6957" t="str">
            <v>Italy</v>
          </cell>
          <cell r="K6957">
            <v>4</v>
          </cell>
          <cell r="L6957" t="str">
            <v>Private</v>
          </cell>
          <cell r="M6957">
            <v>5</v>
          </cell>
          <cell r="N6957" t="str">
            <v>Individual</v>
          </cell>
          <cell r="O6957" t="str">
            <v/>
          </cell>
          <cell r="P6957" t="str">
            <v/>
          </cell>
          <cell r="Q6957">
            <v>1</v>
          </cell>
          <cell r="R6957" t="str">
            <v>Année Philologique</v>
          </cell>
          <cell r="S6957" t="str">
            <v/>
          </cell>
        </row>
        <row r="6958">
          <cell r="E6958">
            <v>6658</v>
          </cell>
          <cell r="F6958" t="str">
            <v>Logins</v>
          </cell>
          <cell r="G6958" t="str">
            <v>201904</v>
          </cell>
          <cell r="H6958" t="str">
            <v>Chiba University</v>
          </cell>
          <cell r="I6958" t="str">
            <v>Chiba</v>
          </cell>
          <cell r="J6958" t="str">
            <v>Japan</v>
          </cell>
          <cell r="K6958">
            <v>2</v>
          </cell>
          <cell r="L6958" t="str">
            <v>Institute</v>
          </cell>
          <cell r="M6958">
            <v>3</v>
          </cell>
          <cell r="N6958" t="str">
            <v>Standard</v>
          </cell>
          <cell r="O6958" t="str">
            <v/>
          </cell>
          <cell r="P6958" t="str">
            <v/>
          </cell>
          <cell r="Q6958">
            <v>3</v>
          </cell>
          <cell r="R6958" t="str">
            <v>Année Philologique</v>
          </cell>
          <cell r="S6958" t="str">
            <v/>
          </cell>
        </row>
        <row r="6959">
          <cell r="E6959">
            <v>6658</v>
          </cell>
          <cell r="F6959" t="str">
            <v>Logins</v>
          </cell>
          <cell r="G6959" t="str">
            <v>201906</v>
          </cell>
          <cell r="H6959" t="str">
            <v>Chiba University</v>
          </cell>
          <cell r="I6959" t="str">
            <v>Chiba</v>
          </cell>
          <cell r="J6959" t="str">
            <v>Japan</v>
          </cell>
          <cell r="K6959">
            <v>2</v>
          </cell>
          <cell r="L6959" t="str">
            <v>Institute</v>
          </cell>
          <cell r="M6959">
            <v>3</v>
          </cell>
          <cell r="N6959" t="str">
            <v>Standard</v>
          </cell>
          <cell r="O6959" t="str">
            <v/>
          </cell>
          <cell r="P6959" t="str">
            <v/>
          </cell>
          <cell r="Q6959">
            <v>3</v>
          </cell>
          <cell r="R6959" t="str">
            <v>Année Philologique</v>
          </cell>
          <cell r="S6959" t="str">
            <v/>
          </cell>
        </row>
        <row r="6960">
          <cell r="E6960">
            <v>6658</v>
          </cell>
          <cell r="F6960" t="str">
            <v>Logins</v>
          </cell>
          <cell r="G6960" t="str">
            <v>201909</v>
          </cell>
          <cell r="H6960" t="str">
            <v>Chiba University</v>
          </cell>
          <cell r="I6960" t="str">
            <v>Chiba</v>
          </cell>
          <cell r="J6960" t="str">
            <v>Japan</v>
          </cell>
          <cell r="K6960">
            <v>2</v>
          </cell>
          <cell r="L6960" t="str">
            <v>Institute</v>
          </cell>
          <cell r="M6960">
            <v>3</v>
          </cell>
          <cell r="N6960" t="str">
            <v>Standard</v>
          </cell>
          <cell r="O6960" t="str">
            <v/>
          </cell>
          <cell r="P6960" t="str">
            <v/>
          </cell>
          <cell r="Q6960">
            <v>3</v>
          </cell>
          <cell r="R6960" t="str">
            <v>Année Philologique</v>
          </cell>
          <cell r="S6960" t="str">
            <v/>
          </cell>
        </row>
        <row r="6961">
          <cell r="E6961">
            <v>6658</v>
          </cell>
          <cell r="F6961" t="str">
            <v>Logins</v>
          </cell>
          <cell r="G6961" t="str">
            <v>201910</v>
          </cell>
          <cell r="H6961" t="str">
            <v>Chiba University</v>
          </cell>
          <cell r="I6961" t="str">
            <v>Chiba</v>
          </cell>
          <cell r="J6961" t="str">
            <v>Japan</v>
          </cell>
          <cell r="K6961">
            <v>2</v>
          </cell>
          <cell r="L6961" t="str">
            <v>Institute</v>
          </cell>
          <cell r="M6961">
            <v>3</v>
          </cell>
          <cell r="N6961" t="str">
            <v>Standard</v>
          </cell>
          <cell r="O6961" t="str">
            <v/>
          </cell>
          <cell r="P6961" t="str">
            <v/>
          </cell>
          <cell r="Q6961">
            <v>3</v>
          </cell>
          <cell r="R6961" t="str">
            <v>Année Philologique</v>
          </cell>
          <cell r="S6961" t="str">
            <v/>
          </cell>
        </row>
        <row r="6962">
          <cell r="E6962">
            <v>6659</v>
          </cell>
          <cell r="F6962" t="str">
            <v>Logins</v>
          </cell>
          <cell r="G6962" t="str">
            <v>201901</v>
          </cell>
          <cell r="H6962" t="str">
            <v>Félix Jácome Neto</v>
          </cell>
          <cell r="I6962" t="str">
            <v>Maia</v>
          </cell>
          <cell r="J6962" t="str">
            <v>Portugal</v>
          </cell>
          <cell r="K6962">
            <v>4</v>
          </cell>
          <cell r="L6962" t="str">
            <v>Private</v>
          </cell>
          <cell r="M6962">
            <v>5</v>
          </cell>
          <cell r="N6962" t="str">
            <v>Individual</v>
          </cell>
          <cell r="O6962" t="str">
            <v/>
          </cell>
          <cell r="P6962" t="str">
            <v/>
          </cell>
          <cell r="Q6962">
            <v>1</v>
          </cell>
          <cell r="R6962" t="str">
            <v>Année Philologique</v>
          </cell>
          <cell r="S6962" t="str">
            <v/>
          </cell>
        </row>
        <row r="6963">
          <cell r="E6963">
            <v>6659</v>
          </cell>
          <cell r="F6963" t="str">
            <v>Logins</v>
          </cell>
          <cell r="G6963" t="str">
            <v>201902</v>
          </cell>
          <cell r="H6963" t="str">
            <v>Félix Jácome Neto</v>
          </cell>
          <cell r="I6963" t="str">
            <v>Maia</v>
          </cell>
          <cell r="J6963" t="str">
            <v>Portugal</v>
          </cell>
          <cell r="K6963">
            <v>4</v>
          </cell>
          <cell r="L6963" t="str">
            <v>Private</v>
          </cell>
          <cell r="M6963">
            <v>5</v>
          </cell>
          <cell r="N6963" t="str">
            <v>Individual</v>
          </cell>
          <cell r="O6963" t="str">
            <v/>
          </cell>
          <cell r="P6963" t="str">
            <v/>
          </cell>
          <cell r="Q6963">
            <v>1</v>
          </cell>
          <cell r="R6963" t="str">
            <v>Année Philologique</v>
          </cell>
          <cell r="S6963" t="str">
            <v/>
          </cell>
        </row>
        <row r="6964">
          <cell r="E6964">
            <v>6659</v>
          </cell>
          <cell r="F6964" t="str">
            <v>Logins</v>
          </cell>
          <cell r="G6964" t="str">
            <v>201903</v>
          </cell>
          <cell r="H6964" t="str">
            <v>Félix Jácome Neto</v>
          </cell>
          <cell r="I6964" t="str">
            <v>Maia</v>
          </cell>
          <cell r="J6964" t="str">
            <v>Portugal</v>
          </cell>
          <cell r="K6964">
            <v>4</v>
          </cell>
          <cell r="L6964" t="str">
            <v>Private</v>
          </cell>
          <cell r="M6964">
            <v>5</v>
          </cell>
          <cell r="N6964" t="str">
            <v>Individual</v>
          </cell>
          <cell r="O6964" t="str">
            <v/>
          </cell>
          <cell r="P6964" t="str">
            <v/>
          </cell>
          <cell r="Q6964">
            <v>1</v>
          </cell>
          <cell r="R6964" t="str">
            <v>Année Philologique</v>
          </cell>
          <cell r="S6964" t="str">
            <v/>
          </cell>
        </row>
        <row r="6965">
          <cell r="E6965">
            <v>6659</v>
          </cell>
          <cell r="F6965" t="str">
            <v>Logins</v>
          </cell>
          <cell r="G6965" t="str">
            <v>201907</v>
          </cell>
          <cell r="H6965" t="str">
            <v>Félix Jácome Neto</v>
          </cell>
          <cell r="I6965" t="str">
            <v>Maia</v>
          </cell>
          <cell r="J6965" t="str">
            <v>Portugal</v>
          </cell>
          <cell r="K6965">
            <v>4</v>
          </cell>
          <cell r="L6965" t="str">
            <v>Private</v>
          </cell>
          <cell r="M6965">
            <v>5</v>
          </cell>
          <cell r="N6965" t="str">
            <v>Individual</v>
          </cell>
          <cell r="O6965" t="str">
            <v/>
          </cell>
          <cell r="P6965" t="str">
            <v/>
          </cell>
          <cell r="Q6965">
            <v>1</v>
          </cell>
          <cell r="R6965" t="str">
            <v>Année Philologique</v>
          </cell>
          <cell r="S6965" t="str">
            <v/>
          </cell>
        </row>
        <row r="6966">
          <cell r="E6966">
            <v>6659</v>
          </cell>
          <cell r="F6966" t="str">
            <v>Logins</v>
          </cell>
          <cell r="G6966" t="str">
            <v>201909</v>
          </cell>
          <cell r="H6966" t="str">
            <v>Félix Jácome Neto</v>
          </cell>
          <cell r="I6966" t="str">
            <v>Maia</v>
          </cell>
          <cell r="J6966" t="str">
            <v>Portugal</v>
          </cell>
          <cell r="K6966">
            <v>4</v>
          </cell>
          <cell r="L6966" t="str">
            <v>Private</v>
          </cell>
          <cell r="M6966">
            <v>5</v>
          </cell>
          <cell r="N6966" t="str">
            <v>Individual</v>
          </cell>
          <cell r="O6966" t="str">
            <v/>
          </cell>
          <cell r="P6966" t="str">
            <v/>
          </cell>
          <cell r="Q6966">
            <v>1</v>
          </cell>
          <cell r="R6966" t="str">
            <v>Année Philologique</v>
          </cell>
          <cell r="S6966" t="str">
            <v/>
          </cell>
        </row>
        <row r="6967">
          <cell r="E6967">
            <v>6659</v>
          </cell>
          <cell r="F6967" t="str">
            <v>Logins</v>
          </cell>
          <cell r="G6967" t="str">
            <v>201910</v>
          </cell>
          <cell r="H6967" t="str">
            <v>Félix Jácome Neto</v>
          </cell>
          <cell r="I6967" t="str">
            <v>Maia</v>
          </cell>
          <cell r="J6967" t="str">
            <v>Portugal</v>
          </cell>
          <cell r="K6967">
            <v>4</v>
          </cell>
          <cell r="L6967" t="str">
            <v>Private</v>
          </cell>
          <cell r="M6967">
            <v>5</v>
          </cell>
          <cell r="N6967" t="str">
            <v>Individual</v>
          </cell>
          <cell r="O6967" t="str">
            <v/>
          </cell>
          <cell r="P6967" t="str">
            <v/>
          </cell>
          <cell r="Q6967">
            <v>1</v>
          </cell>
          <cell r="R6967" t="str">
            <v>Année Philologique</v>
          </cell>
          <cell r="S6967" t="str">
            <v/>
          </cell>
        </row>
        <row r="6968">
          <cell r="E6968">
            <v>6659</v>
          </cell>
          <cell r="F6968" t="str">
            <v>Logins</v>
          </cell>
          <cell r="G6968" t="str">
            <v>201911</v>
          </cell>
          <cell r="H6968" t="str">
            <v>Félix Jácome Neto</v>
          </cell>
          <cell r="I6968" t="str">
            <v>Maia</v>
          </cell>
          <cell r="J6968" t="str">
            <v>Portugal</v>
          </cell>
          <cell r="K6968">
            <v>4</v>
          </cell>
          <cell r="L6968" t="str">
            <v>Private</v>
          </cell>
          <cell r="M6968">
            <v>5</v>
          </cell>
          <cell r="N6968" t="str">
            <v>Individual</v>
          </cell>
          <cell r="O6968" t="str">
            <v/>
          </cell>
          <cell r="P6968" t="str">
            <v/>
          </cell>
          <cell r="Q6968">
            <v>1</v>
          </cell>
          <cell r="R6968" t="str">
            <v>Année Philologique</v>
          </cell>
          <cell r="S6968" t="str">
            <v/>
          </cell>
        </row>
        <row r="6969">
          <cell r="E6969">
            <v>6660</v>
          </cell>
          <cell r="F6969" t="str">
            <v>Logins</v>
          </cell>
          <cell r="G6969" t="str">
            <v>201901</v>
          </cell>
          <cell r="H6969" t="str">
            <v>Francesca Alesse</v>
          </cell>
          <cell r="I6969" t="str">
            <v>Roma</v>
          </cell>
          <cell r="J6969" t="str">
            <v>Italy</v>
          </cell>
          <cell r="K6969">
            <v>4</v>
          </cell>
          <cell r="L6969" t="str">
            <v>Private</v>
          </cell>
          <cell r="M6969">
            <v>5</v>
          </cell>
          <cell r="N6969" t="str">
            <v>Individual</v>
          </cell>
          <cell r="O6969" t="str">
            <v/>
          </cell>
          <cell r="P6969" t="str">
            <v/>
          </cell>
          <cell r="Q6969">
            <v>1</v>
          </cell>
          <cell r="R6969" t="str">
            <v>Année Philologique</v>
          </cell>
          <cell r="S6969" t="str">
            <v/>
          </cell>
        </row>
        <row r="6970">
          <cell r="E6970">
            <v>6660</v>
          </cell>
          <cell r="F6970" t="str">
            <v>Logins</v>
          </cell>
          <cell r="G6970" t="str">
            <v>201902</v>
          </cell>
          <cell r="H6970" t="str">
            <v>Francesca Alesse</v>
          </cell>
          <cell r="I6970" t="str">
            <v>Roma</v>
          </cell>
          <cell r="J6970" t="str">
            <v>Italy</v>
          </cell>
          <cell r="K6970">
            <v>4</v>
          </cell>
          <cell r="L6970" t="str">
            <v>Private</v>
          </cell>
          <cell r="M6970">
            <v>5</v>
          </cell>
          <cell r="N6970" t="str">
            <v>Individual</v>
          </cell>
          <cell r="O6970" t="str">
            <v/>
          </cell>
          <cell r="P6970" t="str">
            <v/>
          </cell>
          <cell r="Q6970">
            <v>1</v>
          </cell>
          <cell r="R6970" t="str">
            <v>Année Philologique</v>
          </cell>
          <cell r="S6970" t="str">
            <v/>
          </cell>
        </row>
        <row r="6971">
          <cell r="E6971">
            <v>6660</v>
          </cell>
          <cell r="F6971" t="str">
            <v>Logins</v>
          </cell>
          <cell r="G6971" t="str">
            <v>201903</v>
          </cell>
          <cell r="H6971" t="str">
            <v>Francesca Alesse</v>
          </cell>
          <cell r="I6971" t="str">
            <v>Roma</v>
          </cell>
          <cell r="J6971" t="str">
            <v>Italy</v>
          </cell>
          <cell r="K6971">
            <v>4</v>
          </cell>
          <cell r="L6971" t="str">
            <v>Private</v>
          </cell>
          <cell r="M6971">
            <v>5</v>
          </cell>
          <cell r="N6971" t="str">
            <v>Individual</v>
          </cell>
          <cell r="O6971" t="str">
            <v/>
          </cell>
          <cell r="P6971" t="str">
            <v/>
          </cell>
          <cell r="Q6971">
            <v>1</v>
          </cell>
          <cell r="R6971" t="str">
            <v>Année Philologique</v>
          </cell>
          <cell r="S6971" t="str">
            <v/>
          </cell>
        </row>
        <row r="6972">
          <cell r="E6972">
            <v>6660</v>
          </cell>
          <cell r="F6972" t="str">
            <v>Logins</v>
          </cell>
          <cell r="G6972" t="str">
            <v>201904</v>
          </cell>
          <cell r="H6972" t="str">
            <v>Francesca Alesse</v>
          </cell>
          <cell r="I6972" t="str">
            <v>Roma</v>
          </cell>
          <cell r="J6972" t="str">
            <v>Italy</v>
          </cell>
          <cell r="K6972">
            <v>4</v>
          </cell>
          <cell r="L6972" t="str">
            <v>Private</v>
          </cell>
          <cell r="M6972">
            <v>5</v>
          </cell>
          <cell r="N6972" t="str">
            <v>Individual</v>
          </cell>
          <cell r="O6972" t="str">
            <v/>
          </cell>
          <cell r="P6972" t="str">
            <v/>
          </cell>
          <cell r="Q6972">
            <v>1</v>
          </cell>
          <cell r="R6972" t="str">
            <v>Année Philologique</v>
          </cell>
          <cell r="S6972" t="str">
            <v/>
          </cell>
        </row>
        <row r="6973">
          <cell r="E6973">
            <v>6660</v>
          </cell>
          <cell r="F6973" t="str">
            <v>Logins</v>
          </cell>
          <cell r="G6973" t="str">
            <v>201905</v>
          </cell>
          <cell r="H6973" t="str">
            <v>Francesca Alesse</v>
          </cell>
          <cell r="I6973" t="str">
            <v>Roma</v>
          </cell>
          <cell r="J6973" t="str">
            <v>Italy</v>
          </cell>
          <cell r="K6973">
            <v>4</v>
          </cell>
          <cell r="L6973" t="str">
            <v>Private</v>
          </cell>
          <cell r="M6973">
            <v>5</v>
          </cell>
          <cell r="N6973" t="str">
            <v>Individual</v>
          </cell>
          <cell r="O6973" t="str">
            <v/>
          </cell>
          <cell r="P6973" t="str">
            <v/>
          </cell>
          <cell r="Q6973">
            <v>1</v>
          </cell>
          <cell r="R6973" t="str">
            <v>Année Philologique</v>
          </cell>
          <cell r="S6973" t="str">
            <v/>
          </cell>
        </row>
        <row r="6974">
          <cell r="E6974">
            <v>6660</v>
          </cell>
          <cell r="F6974" t="str">
            <v>Logins</v>
          </cell>
          <cell r="G6974" t="str">
            <v>201906</v>
          </cell>
          <cell r="H6974" t="str">
            <v>Francesca Alesse</v>
          </cell>
          <cell r="I6974" t="str">
            <v>Roma</v>
          </cell>
          <cell r="J6974" t="str">
            <v>Italy</v>
          </cell>
          <cell r="K6974">
            <v>4</v>
          </cell>
          <cell r="L6974" t="str">
            <v>Private</v>
          </cell>
          <cell r="M6974">
            <v>5</v>
          </cell>
          <cell r="N6974" t="str">
            <v>Individual</v>
          </cell>
          <cell r="O6974" t="str">
            <v/>
          </cell>
          <cell r="P6974" t="str">
            <v/>
          </cell>
          <cell r="Q6974">
            <v>1</v>
          </cell>
          <cell r="R6974" t="str">
            <v>Année Philologique</v>
          </cell>
          <cell r="S6974" t="str">
            <v/>
          </cell>
        </row>
        <row r="6975">
          <cell r="E6975">
            <v>6660</v>
          </cell>
          <cell r="F6975" t="str">
            <v>Logins</v>
          </cell>
          <cell r="G6975" t="str">
            <v>201907</v>
          </cell>
          <cell r="H6975" t="str">
            <v>Francesca Alesse</v>
          </cell>
          <cell r="I6975" t="str">
            <v>Roma</v>
          </cell>
          <cell r="J6975" t="str">
            <v>Italy</v>
          </cell>
          <cell r="K6975">
            <v>4</v>
          </cell>
          <cell r="L6975" t="str">
            <v>Private</v>
          </cell>
          <cell r="M6975">
            <v>5</v>
          </cell>
          <cell r="N6975" t="str">
            <v>Individual</v>
          </cell>
          <cell r="O6975" t="str">
            <v/>
          </cell>
          <cell r="P6975" t="str">
            <v/>
          </cell>
          <cell r="Q6975">
            <v>1</v>
          </cell>
          <cell r="R6975" t="str">
            <v>Année Philologique</v>
          </cell>
          <cell r="S6975" t="str">
            <v/>
          </cell>
        </row>
        <row r="6976">
          <cell r="E6976">
            <v>6660</v>
          </cell>
          <cell r="F6976" t="str">
            <v>Logins</v>
          </cell>
          <cell r="G6976" t="str">
            <v>201908</v>
          </cell>
          <cell r="H6976" t="str">
            <v>Francesca Alesse</v>
          </cell>
          <cell r="I6976" t="str">
            <v>Roma</v>
          </cell>
          <cell r="J6976" t="str">
            <v>Italy</v>
          </cell>
          <cell r="K6976">
            <v>4</v>
          </cell>
          <cell r="L6976" t="str">
            <v>Private</v>
          </cell>
          <cell r="M6976">
            <v>5</v>
          </cell>
          <cell r="N6976" t="str">
            <v>Individual</v>
          </cell>
          <cell r="O6976" t="str">
            <v/>
          </cell>
          <cell r="P6976" t="str">
            <v/>
          </cell>
          <cell r="Q6976">
            <v>1</v>
          </cell>
          <cell r="R6976" t="str">
            <v>Année Philologique</v>
          </cell>
          <cell r="S6976" t="str">
            <v/>
          </cell>
        </row>
        <row r="6977">
          <cell r="E6977">
            <v>6660</v>
          </cell>
          <cell r="F6977" t="str">
            <v>Logins</v>
          </cell>
          <cell r="G6977" t="str">
            <v>201909</v>
          </cell>
          <cell r="H6977" t="str">
            <v>Francesca Alesse</v>
          </cell>
          <cell r="I6977" t="str">
            <v>Roma</v>
          </cell>
          <cell r="J6977" t="str">
            <v>Italy</v>
          </cell>
          <cell r="K6977">
            <v>4</v>
          </cell>
          <cell r="L6977" t="str">
            <v>Private</v>
          </cell>
          <cell r="M6977">
            <v>5</v>
          </cell>
          <cell r="N6977" t="str">
            <v>Individual</v>
          </cell>
          <cell r="O6977" t="str">
            <v/>
          </cell>
          <cell r="P6977" t="str">
            <v/>
          </cell>
          <cell r="Q6977">
            <v>1</v>
          </cell>
          <cell r="R6977" t="str">
            <v>Année Philologique</v>
          </cell>
          <cell r="S6977" t="str">
            <v/>
          </cell>
        </row>
        <row r="6978">
          <cell r="E6978">
            <v>6660</v>
          </cell>
          <cell r="F6978" t="str">
            <v>Logins</v>
          </cell>
          <cell r="G6978" t="str">
            <v>201910</v>
          </cell>
          <cell r="H6978" t="str">
            <v>Francesca Alesse</v>
          </cell>
          <cell r="I6978" t="str">
            <v>Roma</v>
          </cell>
          <cell r="J6978" t="str">
            <v>Italy</v>
          </cell>
          <cell r="K6978">
            <v>4</v>
          </cell>
          <cell r="L6978" t="str">
            <v>Private</v>
          </cell>
          <cell r="M6978">
            <v>5</v>
          </cell>
          <cell r="N6978" t="str">
            <v>Individual</v>
          </cell>
          <cell r="O6978" t="str">
            <v/>
          </cell>
          <cell r="P6978" t="str">
            <v/>
          </cell>
          <cell r="Q6978">
            <v>1</v>
          </cell>
          <cell r="R6978" t="str">
            <v>Année Philologique</v>
          </cell>
          <cell r="S6978" t="str">
            <v/>
          </cell>
        </row>
        <row r="6979">
          <cell r="E6979">
            <v>6660</v>
          </cell>
          <cell r="F6979" t="str">
            <v>Logins</v>
          </cell>
          <cell r="G6979" t="str">
            <v>201911</v>
          </cell>
          <cell r="H6979" t="str">
            <v>Francesca Alesse</v>
          </cell>
          <cell r="I6979" t="str">
            <v>Roma</v>
          </cell>
          <cell r="J6979" t="str">
            <v>Italy</v>
          </cell>
          <cell r="K6979">
            <v>4</v>
          </cell>
          <cell r="L6979" t="str">
            <v>Private</v>
          </cell>
          <cell r="M6979">
            <v>5</v>
          </cell>
          <cell r="N6979" t="str">
            <v>Individual</v>
          </cell>
          <cell r="O6979" t="str">
            <v/>
          </cell>
          <cell r="P6979" t="str">
            <v/>
          </cell>
          <cell r="Q6979">
            <v>1</v>
          </cell>
          <cell r="R6979" t="str">
            <v>Année Philologique</v>
          </cell>
          <cell r="S6979" t="str">
            <v/>
          </cell>
        </row>
        <row r="6980">
          <cell r="E6980">
            <v>6660</v>
          </cell>
          <cell r="F6980" t="str">
            <v>Logins</v>
          </cell>
          <cell r="G6980" t="str">
            <v>201912</v>
          </cell>
          <cell r="H6980" t="str">
            <v>Francesca Alesse</v>
          </cell>
          <cell r="I6980" t="str">
            <v>Roma</v>
          </cell>
          <cell r="J6980" t="str">
            <v>Italy</v>
          </cell>
          <cell r="K6980">
            <v>4</v>
          </cell>
          <cell r="L6980" t="str">
            <v>Private</v>
          </cell>
          <cell r="M6980">
            <v>5</v>
          </cell>
          <cell r="N6980" t="str">
            <v>Individual</v>
          </cell>
          <cell r="O6980" t="str">
            <v/>
          </cell>
          <cell r="P6980" t="str">
            <v/>
          </cell>
          <cell r="Q6980">
            <v>1</v>
          </cell>
          <cell r="R6980" t="str">
            <v>Année Philologique</v>
          </cell>
          <cell r="S6980" t="str">
            <v/>
          </cell>
        </row>
        <row r="6981">
          <cell r="E6981">
            <v>6661</v>
          </cell>
          <cell r="F6981" t="str">
            <v>Logins</v>
          </cell>
          <cell r="G6981" t="str">
            <v>201901</v>
          </cell>
          <cell r="H6981" t="str">
            <v>Heather Waddell</v>
          </cell>
          <cell r="I6981" t="str">
            <v>Moorhead</v>
          </cell>
          <cell r="J6981" t="str">
            <v>USA</v>
          </cell>
          <cell r="K6981">
            <v>4</v>
          </cell>
          <cell r="L6981" t="str">
            <v>Private</v>
          </cell>
          <cell r="M6981">
            <v>5</v>
          </cell>
          <cell r="N6981" t="str">
            <v>Individual</v>
          </cell>
          <cell r="O6981" t="str">
            <v/>
          </cell>
          <cell r="P6981" t="str">
            <v/>
          </cell>
          <cell r="Q6981">
            <v>1</v>
          </cell>
          <cell r="R6981" t="str">
            <v>Année Philologique</v>
          </cell>
          <cell r="S6981" t="str">
            <v/>
          </cell>
        </row>
        <row r="6982">
          <cell r="E6982">
            <v>6661</v>
          </cell>
          <cell r="F6982" t="str">
            <v>Logins</v>
          </cell>
          <cell r="G6982" t="str">
            <v>201902</v>
          </cell>
          <cell r="H6982" t="str">
            <v>Heather Waddell</v>
          </cell>
          <cell r="I6982" t="str">
            <v>Moorhead</v>
          </cell>
          <cell r="J6982" t="str">
            <v>USA</v>
          </cell>
          <cell r="K6982">
            <v>4</v>
          </cell>
          <cell r="L6982" t="str">
            <v>Private</v>
          </cell>
          <cell r="M6982">
            <v>5</v>
          </cell>
          <cell r="N6982" t="str">
            <v>Individual</v>
          </cell>
          <cell r="O6982" t="str">
            <v/>
          </cell>
          <cell r="P6982" t="str">
            <v/>
          </cell>
          <cell r="Q6982">
            <v>1</v>
          </cell>
          <cell r="R6982" t="str">
            <v>Année Philologique</v>
          </cell>
          <cell r="S6982" t="str">
            <v/>
          </cell>
        </row>
        <row r="6983">
          <cell r="E6983">
            <v>6661</v>
          </cell>
          <cell r="F6983" t="str">
            <v>Logins</v>
          </cell>
          <cell r="G6983" t="str">
            <v>201905</v>
          </cell>
          <cell r="H6983" t="str">
            <v>Heather Waddell</v>
          </cell>
          <cell r="I6983" t="str">
            <v>Moorhead</v>
          </cell>
          <cell r="J6983" t="str">
            <v>USA</v>
          </cell>
          <cell r="K6983">
            <v>4</v>
          </cell>
          <cell r="L6983" t="str">
            <v>Private</v>
          </cell>
          <cell r="M6983">
            <v>5</v>
          </cell>
          <cell r="N6983" t="str">
            <v>Individual</v>
          </cell>
          <cell r="O6983" t="str">
            <v/>
          </cell>
          <cell r="P6983" t="str">
            <v/>
          </cell>
          <cell r="Q6983">
            <v>1</v>
          </cell>
          <cell r="R6983" t="str">
            <v>Année Philologique</v>
          </cell>
          <cell r="S6983" t="str">
            <v/>
          </cell>
        </row>
        <row r="6984">
          <cell r="E6984">
            <v>6661</v>
          </cell>
          <cell r="F6984" t="str">
            <v>Logins</v>
          </cell>
          <cell r="G6984" t="str">
            <v>201909</v>
          </cell>
          <cell r="H6984" t="str">
            <v>Heather Waddell</v>
          </cell>
          <cell r="I6984" t="str">
            <v>Moorhead</v>
          </cell>
          <cell r="J6984" t="str">
            <v>USA</v>
          </cell>
          <cell r="K6984">
            <v>4</v>
          </cell>
          <cell r="L6984" t="str">
            <v>Private</v>
          </cell>
          <cell r="M6984">
            <v>5</v>
          </cell>
          <cell r="N6984" t="str">
            <v>Individual</v>
          </cell>
          <cell r="O6984" t="str">
            <v/>
          </cell>
          <cell r="P6984" t="str">
            <v/>
          </cell>
          <cell r="Q6984">
            <v>1</v>
          </cell>
          <cell r="R6984" t="str">
            <v>Année Philologique</v>
          </cell>
          <cell r="S6984" t="str">
            <v/>
          </cell>
        </row>
        <row r="6985">
          <cell r="E6985">
            <v>6664</v>
          </cell>
          <cell r="F6985" t="str">
            <v>Logins</v>
          </cell>
          <cell r="G6985" t="str">
            <v>201906</v>
          </cell>
          <cell r="H6985" t="str">
            <v>Fondazione Institutum Romanum Finlandiae</v>
          </cell>
          <cell r="I6985" t="str">
            <v>Roma</v>
          </cell>
          <cell r="J6985" t="str">
            <v>Italy</v>
          </cell>
          <cell r="K6985">
            <v>2</v>
          </cell>
          <cell r="L6985" t="str">
            <v>Institute</v>
          </cell>
          <cell r="M6985">
            <v>3</v>
          </cell>
          <cell r="N6985" t="str">
            <v>Standard</v>
          </cell>
          <cell r="O6985" t="str">
            <v/>
          </cell>
          <cell r="P6985" t="str">
            <v/>
          </cell>
          <cell r="Q6985">
            <v>3</v>
          </cell>
          <cell r="R6985" t="str">
            <v>Année Philologique</v>
          </cell>
          <cell r="S6985" t="str">
            <v/>
          </cell>
        </row>
        <row r="6986">
          <cell r="E6986">
            <v>6664</v>
          </cell>
          <cell r="F6986" t="str">
            <v>Logins</v>
          </cell>
          <cell r="G6986" t="str">
            <v>201910</v>
          </cell>
          <cell r="H6986" t="str">
            <v>Fondazione Institutum Romanum Finlandiae</v>
          </cell>
          <cell r="I6986" t="str">
            <v>Roma</v>
          </cell>
          <cell r="J6986" t="str">
            <v>Italy</v>
          </cell>
          <cell r="K6986">
            <v>2</v>
          </cell>
          <cell r="L6986" t="str">
            <v>Institute</v>
          </cell>
          <cell r="M6986">
            <v>3</v>
          </cell>
          <cell r="N6986" t="str">
            <v>Standard</v>
          </cell>
          <cell r="O6986" t="str">
            <v/>
          </cell>
          <cell r="P6986" t="str">
            <v/>
          </cell>
          <cell r="Q6986">
            <v>3</v>
          </cell>
          <cell r="R6986" t="str">
            <v>Année Philologique</v>
          </cell>
          <cell r="S6986" t="str">
            <v/>
          </cell>
        </row>
        <row r="6987">
          <cell r="E6987">
            <v>6664</v>
          </cell>
          <cell r="F6987" t="str">
            <v>Logins</v>
          </cell>
          <cell r="G6987" t="str">
            <v>201912</v>
          </cell>
          <cell r="H6987" t="str">
            <v>Fondazione Institutum Romanum Finlandiae</v>
          </cell>
          <cell r="I6987" t="str">
            <v>Roma</v>
          </cell>
          <cell r="J6987" t="str">
            <v>Italy</v>
          </cell>
          <cell r="K6987">
            <v>2</v>
          </cell>
          <cell r="L6987" t="str">
            <v>Institute</v>
          </cell>
          <cell r="M6987">
            <v>3</v>
          </cell>
          <cell r="N6987" t="str">
            <v>Standard</v>
          </cell>
          <cell r="O6987" t="str">
            <v/>
          </cell>
          <cell r="P6987" t="str">
            <v/>
          </cell>
          <cell r="Q6987">
            <v>3</v>
          </cell>
          <cell r="R6987" t="str">
            <v>Année Philologique</v>
          </cell>
          <cell r="S6987" t="str">
            <v/>
          </cell>
        </row>
        <row r="6988">
          <cell r="E6988">
            <v>6665</v>
          </cell>
          <cell r="F6988" t="str">
            <v>Logins</v>
          </cell>
          <cell r="G6988" t="str">
            <v>201902</v>
          </cell>
          <cell r="H6988" t="str">
            <v>José-Ignacio García Armendáriz</v>
          </cell>
          <cell r="I6988" t="str">
            <v>MENDAVIA</v>
          </cell>
          <cell r="J6988" t="str">
            <v>Spain</v>
          </cell>
          <cell r="K6988">
            <v>4</v>
          </cell>
          <cell r="L6988" t="str">
            <v>Private</v>
          </cell>
          <cell r="M6988">
            <v>5</v>
          </cell>
          <cell r="N6988" t="str">
            <v>Individual</v>
          </cell>
          <cell r="O6988" t="str">
            <v/>
          </cell>
          <cell r="P6988" t="str">
            <v/>
          </cell>
          <cell r="Q6988">
            <v>1</v>
          </cell>
          <cell r="R6988" t="str">
            <v>Année Philologique</v>
          </cell>
          <cell r="S6988" t="str">
            <v/>
          </cell>
        </row>
        <row r="6989">
          <cell r="E6989">
            <v>6665</v>
          </cell>
          <cell r="F6989" t="str">
            <v>Logins</v>
          </cell>
          <cell r="G6989" t="str">
            <v>201903</v>
          </cell>
          <cell r="H6989" t="str">
            <v>José-Ignacio García Armendáriz</v>
          </cell>
          <cell r="I6989" t="str">
            <v>MENDAVIA</v>
          </cell>
          <cell r="J6989" t="str">
            <v>Spain</v>
          </cell>
          <cell r="K6989">
            <v>4</v>
          </cell>
          <cell r="L6989" t="str">
            <v>Private</v>
          </cell>
          <cell r="M6989">
            <v>5</v>
          </cell>
          <cell r="N6989" t="str">
            <v>Individual</v>
          </cell>
          <cell r="O6989" t="str">
            <v/>
          </cell>
          <cell r="P6989" t="str">
            <v/>
          </cell>
          <cell r="Q6989">
            <v>1</v>
          </cell>
          <cell r="R6989" t="str">
            <v>Année Philologique</v>
          </cell>
          <cell r="S6989" t="str">
            <v/>
          </cell>
        </row>
        <row r="6990">
          <cell r="E6990">
            <v>6665</v>
          </cell>
          <cell r="F6990" t="str">
            <v>Logins</v>
          </cell>
          <cell r="G6990" t="str">
            <v>201904</v>
          </cell>
          <cell r="H6990" t="str">
            <v>José-Ignacio García Armendáriz</v>
          </cell>
          <cell r="I6990" t="str">
            <v>MENDAVIA</v>
          </cell>
          <cell r="J6990" t="str">
            <v>Spain</v>
          </cell>
          <cell r="K6990">
            <v>4</v>
          </cell>
          <cell r="L6990" t="str">
            <v>Private</v>
          </cell>
          <cell r="M6990">
            <v>5</v>
          </cell>
          <cell r="N6990" t="str">
            <v>Individual</v>
          </cell>
          <cell r="O6990" t="str">
            <v/>
          </cell>
          <cell r="P6990" t="str">
            <v/>
          </cell>
          <cell r="Q6990">
            <v>1</v>
          </cell>
          <cell r="R6990" t="str">
            <v>Année Philologique</v>
          </cell>
          <cell r="S6990" t="str">
            <v/>
          </cell>
        </row>
        <row r="6991">
          <cell r="E6991">
            <v>6665</v>
          </cell>
          <cell r="F6991" t="str">
            <v>Logins</v>
          </cell>
          <cell r="G6991" t="str">
            <v>201906</v>
          </cell>
          <cell r="H6991" t="str">
            <v>José-Ignacio García Armendáriz</v>
          </cell>
          <cell r="I6991" t="str">
            <v>MENDAVIA</v>
          </cell>
          <cell r="J6991" t="str">
            <v>Spain</v>
          </cell>
          <cell r="K6991">
            <v>4</v>
          </cell>
          <cell r="L6991" t="str">
            <v>Private</v>
          </cell>
          <cell r="M6991">
            <v>5</v>
          </cell>
          <cell r="N6991" t="str">
            <v>Individual</v>
          </cell>
          <cell r="O6991" t="str">
            <v/>
          </cell>
          <cell r="P6991" t="str">
            <v/>
          </cell>
          <cell r="Q6991">
            <v>1</v>
          </cell>
          <cell r="R6991" t="str">
            <v>Année Philologique</v>
          </cell>
          <cell r="S6991" t="str">
            <v/>
          </cell>
        </row>
        <row r="6992">
          <cell r="E6992">
            <v>6665</v>
          </cell>
          <cell r="F6992" t="str">
            <v>Logins</v>
          </cell>
          <cell r="G6992" t="str">
            <v>201910</v>
          </cell>
          <cell r="H6992" t="str">
            <v>José-Ignacio García Armendáriz</v>
          </cell>
          <cell r="I6992" t="str">
            <v>MENDAVIA</v>
          </cell>
          <cell r="J6992" t="str">
            <v>Spain</v>
          </cell>
          <cell r="K6992">
            <v>4</v>
          </cell>
          <cell r="L6992" t="str">
            <v>Private</v>
          </cell>
          <cell r="M6992">
            <v>5</v>
          </cell>
          <cell r="N6992" t="str">
            <v>Individual</v>
          </cell>
          <cell r="O6992" t="str">
            <v/>
          </cell>
          <cell r="P6992" t="str">
            <v/>
          </cell>
          <cell r="Q6992">
            <v>1</v>
          </cell>
          <cell r="R6992" t="str">
            <v>Année Philologique</v>
          </cell>
          <cell r="S6992" t="str">
            <v/>
          </cell>
        </row>
        <row r="6993">
          <cell r="E6993">
            <v>6665</v>
          </cell>
          <cell r="F6993" t="str">
            <v>Logins</v>
          </cell>
          <cell r="G6993" t="str">
            <v>201911</v>
          </cell>
          <cell r="H6993" t="str">
            <v>José-Ignacio García Armendáriz</v>
          </cell>
          <cell r="I6993" t="str">
            <v>MENDAVIA</v>
          </cell>
          <cell r="J6993" t="str">
            <v>Spain</v>
          </cell>
          <cell r="K6993">
            <v>4</v>
          </cell>
          <cell r="L6993" t="str">
            <v>Private</v>
          </cell>
          <cell r="M6993">
            <v>5</v>
          </cell>
          <cell r="N6993" t="str">
            <v>Individual</v>
          </cell>
          <cell r="O6993" t="str">
            <v/>
          </cell>
          <cell r="P6993" t="str">
            <v/>
          </cell>
          <cell r="Q6993">
            <v>1</v>
          </cell>
          <cell r="R6993" t="str">
            <v>Année Philologique</v>
          </cell>
          <cell r="S6993" t="str">
            <v/>
          </cell>
        </row>
        <row r="6994">
          <cell r="E6994">
            <v>6665</v>
          </cell>
          <cell r="F6994" t="str">
            <v>Logins</v>
          </cell>
          <cell r="G6994" t="str">
            <v>201912</v>
          </cell>
          <cell r="H6994" t="str">
            <v>José-Ignacio García Armendáriz</v>
          </cell>
          <cell r="I6994" t="str">
            <v>MENDAVIA</v>
          </cell>
          <cell r="J6994" t="str">
            <v>Spain</v>
          </cell>
          <cell r="K6994">
            <v>4</v>
          </cell>
          <cell r="L6994" t="str">
            <v>Private</v>
          </cell>
          <cell r="M6994">
            <v>5</v>
          </cell>
          <cell r="N6994" t="str">
            <v>Individual</v>
          </cell>
          <cell r="O6994" t="str">
            <v/>
          </cell>
          <cell r="P6994" t="str">
            <v/>
          </cell>
          <cell r="Q6994">
            <v>1</v>
          </cell>
          <cell r="R6994" t="str">
            <v>Année Philologique</v>
          </cell>
          <cell r="S6994" t="str">
            <v/>
          </cell>
        </row>
        <row r="6995">
          <cell r="E6995">
            <v>6667</v>
          </cell>
          <cell r="F6995" t="str">
            <v>Logins</v>
          </cell>
          <cell r="G6995" t="str">
            <v>201901</v>
          </cell>
          <cell r="H6995" t="str">
            <v>Horatio Vella</v>
          </cell>
          <cell r="I6995" t="str">
            <v>Kirkop</v>
          </cell>
          <cell r="J6995" t="str">
            <v>Malta</v>
          </cell>
          <cell r="K6995">
            <v>4</v>
          </cell>
          <cell r="L6995" t="str">
            <v>Private</v>
          </cell>
          <cell r="M6995">
            <v>5</v>
          </cell>
          <cell r="N6995" t="str">
            <v>Individual</v>
          </cell>
          <cell r="O6995" t="str">
            <v/>
          </cell>
          <cell r="P6995" t="str">
            <v/>
          </cell>
          <cell r="Q6995">
            <v>1</v>
          </cell>
          <cell r="R6995" t="str">
            <v>Année Philologique</v>
          </cell>
          <cell r="S6995" t="str">
            <v/>
          </cell>
        </row>
        <row r="6996">
          <cell r="E6996">
            <v>6692</v>
          </cell>
          <cell r="F6996" t="str">
            <v>Logins</v>
          </cell>
          <cell r="G6996" t="str">
            <v>201902</v>
          </cell>
          <cell r="H6996" t="str">
            <v>University of Johannesburg</v>
          </cell>
          <cell r="I6996" t="str">
            <v>Johannesburg</v>
          </cell>
          <cell r="J6996" t="str">
            <v>South Africa</v>
          </cell>
          <cell r="K6996">
            <v>2</v>
          </cell>
          <cell r="L6996" t="str">
            <v>Institute</v>
          </cell>
          <cell r="M6996">
            <v>2</v>
          </cell>
          <cell r="N6996" t="str">
            <v>Campus Wide</v>
          </cell>
          <cell r="O6996" t="str">
            <v/>
          </cell>
          <cell r="P6996" t="str">
            <v/>
          </cell>
          <cell r="Q6996">
            <v>40</v>
          </cell>
          <cell r="R6996" t="str">
            <v>Année Philologique</v>
          </cell>
          <cell r="S6996" t="str">
            <v/>
          </cell>
        </row>
        <row r="6997">
          <cell r="E6997">
            <v>6692</v>
          </cell>
          <cell r="F6997" t="str">
            <v>Logins</v>
          </cell>
          <cell r="G6997" t="str">
            <v>201903</v>
          </cell>
          <cell r="H6997" t="str">
            <v>University of Johannesburg</v>
          </cell>
          <cell r="I6997" t="str">
            <v>Johannesburg</v>
          </cell>
          <cell r="J6997" t="str">
            <v>South Africa</v>
          </cell>
          <cell r="K6997">
            <v>2</v>
          </cell>
          <cell r="L6997" t="str">
            <v>Institute</v>
          </cell>
          <cell r="M6997">
            <v>2</v>
          </cell>
          <cell r="N6997" t="str">
            <v>Campus Wide</v>
          </cell>
          <cell r="O6997" t="str">
            <v/>
          </cell>
          <cell r="P6997" t="str">
            <v/>
          </cell>
          <cell r="Q6997">
            <v>40</v>
          </cell>
          <cell r="R6997" t="str">
            <v>Année Philologique</v>
          </cell>
          <cell r="S6997" t="str">
            <v/>
          </cell>
        </row>
        <row r="6998">
          <cell r="E6998">
            <v>6692</v>
          </cell>
          <cell r="F6998" t="str">
            <v>Logins</v>
          </cell>
          <cell r="G6998" t="str">
            <v>201904</v>
          </cell>
          <cell r="H6998" t="str">
            <v>University of Johannesburg</v>
          </cell>
          <cell r="I6998" t="str">
            <v>Johannesburg</v>
          </cell>
          <cell r="J6998" t="str">
            <v>South Africa</v>
          </cell>
          <cell r="K6998">
            <v>2</v>
          </cell>
          <cell r="L6998" t="str">
            <v>Institute</v>
          </cell>
          <cell r="M6998">
            <v>2</v>
          </cell>
          <cell r="N6998" t="str">
            <v>Campus Wide</v>
          </cell>
          <cell r="O6998" t="str">
            <v/>
          </cell>
          <cell r="P6998" t="str">
            <v/>
          </cell>
          <cell r="Q6998">
            <v>40</v>
          </cell>
          <cell r="R6998" t="str">
            <v>Année Philologique</v>
          </cell>
          <cell r="S6998" t="str">
            <v/>
          </cell>
        </row>
        <row r="6999">
          <cell r="E6999">
            <v>6692</v>
          </cell>
          <cell r="F6999" t="str">
            <v>Logins</v>
          </cell>
          <cell r="G6999" t="str">
            <v>201908</v>
          </cell>
          <cell r="H6999" t="str">
            <v>University of Johannesburg</v>
          </cell>
          <cell r="I6999" t="str">
            <v>Johannesburg</v>
          </cell>
          <cell r="J6999" t="str">
            <v>South Africa</v>
          </cell>
          <cell r="K6999">
            <v>2</v>
          </cell>
          <cell r="L6999" t="str">
            <v>Institute</v>
          </cell>
          <cell r="M6999">
            <v>2</v>
          </cell>
          <cell r="N6999" t="str">
            <v>Campus Wide</v>
          </cell>
          <cell r="O6999" t="str">
            <v/>
          </cell>
          <cell r="P6999" t="str">
            <v/>
          </cell>
          <cell r="Q6999">
            <v>40</v>
          </cell>
          <cell r="R6999" t="str">
            <v>Année Philologique</v>
          </cell>
          <cell r="S6999" t="str">
            <v/>
          </cell>
        </row>
        <row r="7000">
          <cell r="E7000">
            <v>6692</v>
          </cell>
          <cell r="F7000" t="str">
            <v>Logins</v>
          </cell>
          <cell r="G7000" t="str">
            <v>201912</v>
          </cell>
          <cell r="H7000" t="str">
            <v>University of Johannesburg</v>
          </cell>
          <cell r="I7000" t="str">
            <v>Johannesburg</v>
          </cell>
          <cell r="J7000" t="str">
            <v>South Africa</v>
          </cell>
          <cell r="K7000">
            <v>2</v>
          </cell>
          <cell r="L7000" t="str">
            <v>Institute</v>
          </cell>
          <cell r="M7000">
            <v>2</v>
          </cell>
          <cell r="N7000" t="str">
            <v>Campus Wide</v>
          </cell>
          <cell r="O7000" t="str">
            <v/>
          </cell>
          <cell r="P7000" t="str">
            <v/>
          </cell>
          <cell r="Q7000">
            <v>40</v>
          </cell>
          <cell r="R7000" t="str">
            <v>Année Philologique</v>
          </cell>
          <cell r="S7000" t="str">
            <v/>
          </cell>
        </row>
        <row r="7001">
          <cell r="E7001">
            <v>6700</v>
          </cell>
          <cell r="F7001" t="str">
            <v>Logins</v>
          </cell>
          <cell r="G7001" t="str">
            <v>201903</v>
          </cell>
          <cell r="H7001" t="str">
            <v>Juan Felipe González Calderón</v>
          </cell>
          <cell r="I7001" t="str">
            <v>Bogotá</v>
          </cell>
          <cell r="J7001" t="str">
            <v>Colombia</v>
          </cell>
          <cell r="K7001">
            <v>4</v>
          </cell>
          <cell r="L7001" t="str">
            <v>Private</v>
          </cell>
          <cell r="M7001">
            <v>5</v>
          </cell>
          <cell r="N7001" t="str">
            <v>Individual</v>
          </cell>
          <cell r="O7001" t="str">
            <v/>
          </cell>
          <cell r="P7001" t="str">
            <v/>
          </cell>
          <cell r="Q7001">
            <v>1</v>
          </cell>
          <cell r="R7001" t="str">
            <v>Année Philologique</v>
          </cell>
          <cell r="S7001" t="str">
            <v/>
          </cell>
        </row>
        <row r="7002">
          <cell r="E7002">
            <v>6700</v>
          </cell>
          <cell r="F7002" t="str">
            <v>Logins</v>
          </cell>
          <cell r="G7002" t="str">
            <v>201904</v>
          </cell>
          <cell r="H7002" t="str">
            <v>Juan Felipe González Calderón</v>
          </cell>
          <cell r="I7002" t="str">
            <v>Bogotá</v>
          </cell>
          <cell r="J7002" t="str">
            <v>Colombia</v>
          </cell>
          <cell r="K7002">
            <v>4</v>
          </cell>
          <cell r="L7002" t="str">
            <v>Private</v>
          </cell>
          <cell r="M7002">
            <v>5</v>
          </cell>
          <cell r="N7002" t="str">
            <v>Individual</v>
          </cell>
          <cell r="O7002" t="str">
            <v/>
          </cell>
          <cell r="P7002" t="str">
            <v/>
          </cell>
          <cell r="Q7002">
            <v>1</v>
          </cell>
          <cell r="R7002" t="str">
            <v>Année Philologique</v>
          </cell>
          <cell r="S7002" t="str">
            <v/>
          </cell>
        </row>
        <row r="7003">
          <cell r="E7003">
            <v>6700</v>
          </cell>
          <cell r="F7003" t="str">
            <v>Logins</v>
          </cell>
          <cell r="G7003" t="str">
            <v>201905</v>
          </cell>
          <cell r="H7003" t="str">
            <v>Juan Felipe González Calderón</v>
          </cell>
          <cell r="I7003" t="str">
            <v>Bogotá</v>
          </cell>
          <cell r="J7003" t="str">
            <v>Colombia</v>
          </cell>
          <cell r="K7003">
            <v>4</v>
          </cell>
          <cell r="L7003" t="str">
            <v>Private</v>
          </cell>
          <cell r="M7003">
            <v>5</v>
          </cell>
          <cell r="N7003" t="str">
            <v>Individual</v>
          </cell>
          <cell r="O7003" t="str">
            <v/>
          </cell>
          <cell r="P7003" t="str">
            <v/>
          </cell>
          <cell r="Q7003">
            <v>1</v>
          </cell>
          <cell r="R7003" t="str">
            <v>Année Philologique</v>
          </cell>
          <cell r="S7003" t="str">
            <v/>
          </cell>
        </row>
        <row r="7004">
          <cell r="E7004">
            <v>6700</v>
          </cell>
          <cell r="F7004" t="str">
            <v>Logins</v>
          </cell>
          <cell r="G7004" t="str">
            <v>201908</v>
          </cell>
          <cell r="H7004" t="str">
            <v>Juan Felipe González Calderón</v>
          </cell>
          <cell r="I7004" t="str">
            <v>Bogotá</v>
          </cell>
          <cell r="J7004" t="str">
            <v>Colombia</v>
          </cell>
          <cell r="K7004">
            <v>4</v>
          </cell>
          <cell r="L7004" t="str">
            <v>Private</v>
          </cell>
          <cell r="M7004">
            <v>5</v>
          </cell>
          <cell r="N7004" t="str">
            <v>Individual</v>
          </cell>
          <cell r="O7004" t="str">
            <v/>
          </cell>
          <cell r="P7004" t="str">
            <v/>
          </cell>
          <cell r="Q7004">
            <v>1</v>
          </cell>
          <cell r="R7004" t="str">
            <v>Année Philologique</v>
          </cell>
          <cell r="S7004" t="str">
            <v/>
          </cell>
        </row>
        <row r="7005">
          <cell r="E7005">
            <v>6706</v>
          </cell>
          <cell r="F7005" t="str">
            <v>Logins</v>
          </cell>
          <cell r="G7005" t="str">
            <v>201902</v>
          </cell>
          <cell r="H7005" t="str">
            <v>Gürkan Ergin</v>
          </cell>
          <cell r="I7005" t="str">
            <v>Istanbul</v>
          </cell>
          <cell r="J7005" t="str">
            <v>Turkey</v>
          </cell>
          <cell r="K7005">
            <v>4</v>
          </cell>
          <cell r="L7005" t="str">
            <v>Private</v>
          </cell>
          <cell r="M7005">
            <v>5</v>
          </cell>
          <cell r="N7005" t="str">
            <v>Individual</v>
          </cell>
          <cell r="O7005" t="str">
            <v/>
          </cell>
          <cell r="P7005" t="str">
            <v/>
          </cell>
          <cell r="Q7005">
            <v>1</v>
          </cell>
          <cell r="R7005" t="str">
            <v>Année Philologique</v>
          </cell>
          <cell r="S7005" t="str">
            <v/>
          </cell>
        </row>
        <row r="7006">
          <cell r="E7006">
            <v>6706</v>
          </cell>
          <cell r="F7006" t="str">
            <v>Logins</v>
          </cell>
          <cell r="G7006" t="str">
            <v>201906</v>
          </cell>
          <cell r="H7006" t="str">
            <v>Gürkan Ergin</v>
          </cell>
          <cell r="I7006" t="str">
            <v>Istanbul</v>
          </cell>
          <cell r="J7006" t="str">
            <v>Turkey</v>
          </cell>
          <cell r="K7006">
            <v>4</v>
          </cell>
          <cell r="L7006" t="str">
            <v>Private</v>
          </cell>
          <cell r="M7006">
            <v>5</v>
          </cell>
          <cell r="N7006" t="str">
            <v>Individual</v>
          </cell>
          <cell r="O7006" t="str">
            <v/>
          </cell>
          <cell r="P7006" t="str">
            <v/>
          </cell>
          <cell r="Q7006">
            <v>1</v>
          </cell>
          <cell r="R7006" t="str">
            <v>Année Philologique</v>
          </cell>
          <cell r="S7006" t="str">
            <v/>
          </cell>
        </row>
        <row r="7007">
          <cell r="E7007">
            <v>6706</v>
          </cell>
          <cell r="F7007" t="str">
            <v>Logins</v>
          </cell>
          <cell r="G7007" t="str">
            <v>201907</v>
          </cell>
          <cell r="H7007" t="str">
            <v>Gürkan Ergin</v>
          </cell>
          <cell r="I7007" t="str">
            <v>Istanbul</v>
          </cell>
          <cell r="J7007" t="str">
            <v>Turkey</v>
          </cell>
          <cell r="K7007">
            <v>4</v>
          </cell>
          <cell r="L7007" t="str">
            <v>Private</v>
          </cell>
          <cell r="M7007">
            <v>5</v>
          </cell>
          <cell r="N7007" t="str">
            <v>Individual</v>
          </cell>
          <cell r="O7007" t="str">
            <v/>
          </cell>
          <cell r="P7007" t="str">
            <v/>
          </cell>
          <cell r="Q7007">
            <v>1</v>
          </cell>
          <cell r="R7007" t="str">
            <v>Année Philologique</v>
          </cell>
          <cell r="S7007" t="str">
            <v/>
          </cell>
        </row>
        <row r="7008">
          <cell r="E7008">
            <v>6706</v>
          </cell>
          <cell r="F7008" t="str">
            <v>Logins</v>
          </cell>
          <cell r="G7008" t="str">
            <v>201908</v>
          </cell>
          <cell r="H7008" t="str">
            <v>Gürkan Ergin</v>
          </cell>
          <cell r="I7008" t="str">
            <v>Istanbul</v>
          </cell>
          <cell r="J7008" t="str">
            <v>Turkey</v>
          </cell>
          <cell r="K7008">
            <v>4</v>
          </cell>
          <cell r="L7008" t="str">
            <v>Private</v>
          </cell>
          <cell r="M7008">
            <v>5</v>
          </cell>
          <cell r="N7008" t="str">
            <v>Individual</v>
          </cell>
          <cell r="O7008" t="str">
            <v/>
          </cell>
          <cell r="P7008" t="str">
            <v/>
          </cell>
          <cell r="Q7008">
            <v>1</v>
          </cell>
          <cell r="R7008" t="str">
            <v>Année Philologique</v>
          </cell>
          <cell r="S7008" t="str">
            <v/>
          </cell>
        </row>
        <row r="7009">
          <cell r="E7009">
            <v>6707</v>
          </cell>
          <cell r="F7009" t="str">
            <v>Logins</v>
          </cell>
          <cell r="G7009" t="str">
            <v>201902</v>
          </cell>
          <cell r="H7009" t="str">
            <v>Peter Saliba</v>
          </cell>
          <cell r="I7009" t="str">
            <v>North Lebanon</v>
          </cell>
          <cell r="J7009" t="str">
            <v>Lebanon</v>
          </cell>
          <cell r="K7009">
            <v>4</v>
          </cell>
          <cell r="L7009" t="str">
            <v>Private</v>
          </cell>
          <cell r="M7009">
            <v>5</v>
          </cell>
          <cell r="N7009" t="str">
            <v>Individual</v>
          </cell>
          <cell r="O7009" t="str">
            <v/>
          </cell>
          <cell r="P7009" t="str">
            <v/>
          </cell>
          <cell r="Q7009">
            <v>1</v>
          </cell>
          <cell r="R7009" t="str">
            <v>Année Philologique</v>
          </cell>
          <cell r="S7009" t="str">
            <v/>
          </cell>
        </row>
        <row r="7010">
          <cell r="E7010">
            <v>6707</v>
          </cell>
          <cell r="F7010" t="str">
            <v>Logins</v>
          </cell>
          <cell r="G7010" t="str">
            <v>201903</v>
          </cell>
          <cell r="H7010" t="str">
            <v>Peter Saliba</v>
          </cell>
          <cell r="I7010" t="str">
            <v>North Lebanon</v>
          </cell>
          <cell r="J7010" t="str">
            <v>Lebanon</v>
          </cell>
          <cell r="K7010">
            <v>4</v>
          </cell>
          <cell r="L7010" t="str">
            <v>Private</v>
          </cell>
          <cell r="M7010">
            <v>5</v>
          </cell>
          <cell r="N7010" t="str">
            <v>Individual</v>
          </cell>
          <cell r="O7010" t="str">
            <v/>
          </cell>
          <cell r="P7010" t="str">
            <v/>
          </cell>
          <cell r="Q7010">
            <v>1</v>
          </cell>
          <cell r="R7010" t="str">
            <v>Année Philologique</v>
          </cell>
          <cell r="S7010" t="str">
            <v/>
          </cell>
        </row>
        <row r="7011">
          <cell r="E7011">
            <v>6707</v>
          </cell>
          <cell r="F7011" t="str">
            <v>Logins</v>
          </cell>
          <cell r="G7011" t="str">
            <v>201909</v>
          </cell>
          <cell r="H7011" t="str">
            <v>Peter Saliba</v>
          </cell>
          <cell r="I7011" t="str">
            <v>North Lebanon</v>
          </cell>
          <cell r="J7011" t="str">
            <v>Lebanon</v>
          </cell>
          <cell r="K7011">
            <v>4</v>
          </cell>
          <cell r="L7011" t="str">
            <v>Private</v>
          </cell>
          <cell r="M7011">
            <v>5</v>
          </cell>
          <cell r="N7011" t="str">
            <v>Individual</v>
          </cell>
          <cell r="O7011" t="str">
            <v/>
          </cell>
          <cell r="P7011" t="str">
            <v/>
          </cell>
          <cell r="Q7011">
            <v>1</v>
          </cell>
          <cell r="R7011" t="str">
            <v>Année Philologique</v>
          </cell>
          <cell r="S7011" t="str">
            <v/>
          </cell>
        </row>
        <row r="7012">
          <cell r="E7012">
            <v>6710</v>
          </cell>
          <cell r="F7012" t="str">
            <v>Logins</v>
          </cell>
          <cell r="G7012" t="str">
            <v>201902</v>
          </cell>
          <cell r="H7012" t="str">
            <v>Stefano Belfiore</v>
          </cell>
          <cell r="I7012" t="str">
            <v>Genève</v>
          </cell>
          <cell r="J7012" t="str">
            <v>Switzerland</v>
          </cell>
          <cell r="K7012">
            <v>4</v>
          </cell>
          <cell r="L7012" t="str">
            <v>Private</v>
          </cell>
          <cell r="M7012">
            <v>5</v>
          </cell>
          <cell r="N7012" t="str">
            <v>Individual</v>
          </cell>
          <cell r="O7012" t="str">
            <v/>
          </cell>
          <cell r="P7012" t="str">
            <v/>
          </cell>
          <cell r="Q7012">
            <v>1</v>
          </cell>
          <cell r="R7012" t="str">
            <v>Année Philologique</v>
          </cell>
          <cell r="S7012" t="str">
            <v/>
          </cell>
        </row>
        <row r="7013">
          <cell r="E7013">
            <v>6711</v>
          </cell>
          <cell r="F7013" t="str">
            <v>Logins</v>
          </cell>
          <cell r="G7013" t="str">
            <v>201903</v>
          </cell>
          <cell r="H7013" t="str">
            <v>UNIVERSIDAD DE LA LAGUNA</v>
          </cell>
          <cell r="I7013" t="str">
            <v>LA LAGUNA</v>
          </cell>
          <cell r="J7013" t="str">
            <v>SPAIN</v>
          </cell>
          <cell r="K7013">
            <v>2</v>
          </cell>
          <cell r="L7013" t="str">
            <v>Institute</v>
          </cell>
          <cell r="M7013">
            <v>2</v>
          </cell>
          <cell r="N7013" t="str">
            <v>Campus Wide</v>
          </cell>
          <cell r="O7013" t="str">
            <v/>
          </cell>
          <cell r="P7013" t="str">
            <v/>
          </cell>
          <cell r="Q7013">
            <v>40</v>
          </cell>
          <cell r="R7013" t="str">
            <v>Année Philologique</v>
          </cell>
          <cell r="S7013" t="str">
            <v/>
          </cell>
        </row>
        <row r="7014">
          <cell r="E7014">
            <v>6711</v>
          </cell>
          <cell r="F7014" t="str">
            <v>Logins</v>
          </cell>
          <cell r="G7014" t="str">
            <v>201904</v>
          </cell>
          <cell r="H7014" t="str">
            <v>UNIVERSIDAD DE LA LAGUNA</v>
          </cell>
          <cell r="I7014" t="str">
            <v>LA LAGUNA</v>
          </cell>
          <cell r="J7014" t="str">
            <v>SPAIN</v>
          </cell>
          <cell r="K7014">
            <v>2</v>
          </cell>
          <cell r="L7014" t="str">
            <v>Institute</v>
          </cell>
          <cell r="M7014">
            <v>2</v>
          </cell>
          <cell r="N7014" t="str">
            <v>Campus Wide</v>
          </cell>
          <cell r="O7014" t="str">
            <v/>
          </cell>
          <cell r="P7014" t="str">
            <v/>
          </cell>
          <cell r="Q7014">
            <v>40</v>
          </cell>
          <cell r="R7014" t="str">
            <v>Année Philologique</v>
          </cell>
          <cell r="S7014" t="str">
            <v/>
          </cell>
        </row>
        <row r="7015">
          <cell r="E7015">
            <v>6711</v>
          </cell>
          <cell r="F7015" t="str">
            <v>Logins</v>
          </cell>
          <cell r="G7015" t="str">
            <v>201905</v>
          </cell>
          <cell r="H7015" t="str">
            <v>UNIVERSIDAD DE LA LAGUNA</v>
          </cell>
          <cell r="I7015" t="str">
            <v>LA LAGUNA</v>
          </cell>
          <cell r="J7015" t="str">
            <v>SPAIN</v>
          </cell>
          <cell r="K7015">
            <v>2</v>
          </cell>
          <cell r="L7015" t="str">
            <v>Institute</v>
          </cell>
          <cell r="M7015">
            <v>2</v>
          </cell>
          <cell r="N7015" t="str">
            <v>Campus Wide</v>
          </cell>
          <cell r="O7015" t="str">
            <v/>
          </cell>
          <cell r="P7015" t="str">
            <v/>
          </cell>
          <cell r="Q7015">
            <v>40</v>
          </cell>
          <cell r="R7015" t="str">
            <v>Année Philologique</v>
          </cell>
          <cell r="S7015" t="str">
            <v/>
          </cell>
        </row>
        <row r="7016">
          <cell r="E7016">
            <v>6711</v>
          </cell>
          <cell r="F7016" t="str">
            <v>Logins</v>
          </cell>
          <cell r="G7016" t="str">
            <v>201906</v>
          </cell>
          <cell r="H7016" t="str">
            <v>UNIVERSIDAD DE LA LAGUNA</v>
          </cell>
          <cell r="I7016" t="str">
            <v>LA LAGUNA</v>
          </cell>
          <cell r="J7016" t="str">
            <v>SPAIN</v>
          </cell>
          <cell r="K7016">
            <v>2</v>
          </cell>
          <cell r="L7016" t="str">
            <v>Institute</v>
          </cell>
          <cell r="M7016">
            <v>2</v>
          </cell>
          <cell r="N7016" t="str">
            <v>Campus Wide</v>
          </cell>
          <cell r="O7016" t="str">
            <v/>
          </cell>
          <cell r="P7016" t="str">
            <v/>
          </cell>
          <cell r="Q7016">
            <v>40</v>
          </cell>
          <cell r="R7016" t="str">
            <v>Année Philologique</v>
          </cell>
          <cell r="S7016" t="str">
            <v/>
          </cell>
        </row>
        <row r="7017">
          <cell r="E7017">
            <v>6711</v>
          </cell>
          <cell r="F7017" t="str">
            <v>Logins</v>
          </cell>
          <cell r="G7017" t="str">
            <v>201909</v>
          </cell>
          <cell r="H7017" t="str">
            <v>UNIVERSIDAD DE LA LAGUNA</v>
          </cell>
          <cell r="I7017" t="str">
            <v>LA LAGUNA</v>
          </cell>
          <cell r="J7017" t="str">
            <v>SPAIN</v>
          </cell>
          <cell r="K7017">
            <v>2</v>
          </cell>
          <cell r="L7017" t="str">
            <v>Institute</v>
          </cell>
          <cell r="M7017">
            <v>2</v>
          </cell>
          <cell r="N7017" t="str">
            <v>Campus Wide</v>
          </cell>
          <cell r="O7017" t="str">
            <v/>
          </cell>
          <cell r="P7017" t="str">
            <v/>
          </cell>
          <cell r="Q7017">
            <v>40</v>
          </cell>
          <cell r="R7017" t="str">
            <v>Année Philologique</v>
          </cell>
          <cell r="S7017" t="str">
            <v/>
          </cell>
        </row>
        <row r="7018">
          <cell r="E7018">
            <v>6711</v>
          </cell>
          <cell r="F7018" t="str">
            <v>Logins</v>
          </cell>
          <cell r="G7018" t="str">
            <v>201911</v>
          </cell>
          <cell r="H7018" t="str">
            <v>UNIVERSIDAD DE LA LAGUNA</v>
          </cell>
          <cell r="I7018" t="str">
            <v>LA LAGUNA</v>
          </cell>
          <cell r="J7018" t="str">
            <v>SPAIN</v>
          </cell>
          <cell r="K7018">
            <v>2</v>
          </cell>
          <cell r="L7018" t="str">
            <v>Institute</v>
          </cell>
          <cell r="M7018">
            <v>2</v>
          </cell>
          <cell r="N7018" t="str">
            <v>Campus Wide</v>
          </cell>
          <cell r="O7018" t="str">
            <v/>
          </cell>
          <cell r="P7018" t="str">
            <v/>
          </cell>
          <cell r="Q7018">
            <v>40</v>
          </cell>
          <cell r="R7018" t="str">
            <v>Année Philologique</v>
          </cell>
          <cell r="S7018" t="str">
            <v/>
          </cell>
        </row>
        <row r="7019">
          <cell r="E7019">
            <v>6714</v>
          </cell>
          <cell r="F7019" t="str">
            <v>Logins</v>
          </cell>
          <cell r="G7019" t="str">
            <v>201903</v>
          </cell>
          <cell r="H7019" t="str">
            <v>Peter Klimpe</v>
          </cell>
          <cell r="I7019" t="str">
            <v>Oberhausen</v>
          </cell>
          <cell r="J7019" t="str">
            <v>Germany</v>
          </cell>
          <cell r="K7019">
            <v>4</v>
          </cell>
          <cell r="L7019" t="str">
            <v>Private</v>
          </cell>
          <cell r="M7019">
            <v>5</v>
          </cell>
          <cell r="N7019" t="str">
            <v>Individual</v>
          </cell>
          <cell r="O7019" t="str">
            <v/>
          </cell>
          <cell r="P7019" t="str">
            <v/>
          </cell>
          <cell r="Q7019">
            <v>1</v>
          </cell>
          <cell r="R7019" t="str">
            <v>Année Philologique</v>
          </cell>
          <cell r="S7019" t="str">
            <v/>
          </cell>
        </row>
        <row r="7020">
          <cell r="E7020">
            <v>6720</v>
          </cell>
          <cell r="F7020" t="str">
            <v>Logins</v>
          </cell>
          <cell r="G7020" t="str">
            <v>201903</v>
          </cell>
          <cell r="H7020" t="str">
            <v>Universidad de La Rioja</v>
          </cell>
          <cell r="I7020" t="str">
            <v>Logroño</v>
          </cell>
          <cell r="J7020" t="str">
            <v>Spain</v>
          </cell>
          <cell r="K7020">
            <v>2</v>
          </cell>
          <cell r="L7020" t="str">
            <v>Institute</v>
          </cell>
          <cell r="M7020">
            <v>3</v>
          </cell>
          <cell r="N7020" t="str">
            <v>Standard</v>
          </cell>
          <cell r="O7020" t="str">
            <v/>
          </cell>
          <cell r="P7020" t="str">
            <v/>
          </cell>
          <cell r="Q7020">
            <v>3</v>
          </cell>
          <cell r="R7020" t="str">
            <v>Année Philologique</v>
          </cell>
          <cell r="S7020" t="str">
            <v/>
          </cell>
        </row>
        <row r="7021">
          <cell r="E7021">
            <v>6720</v>
          </cell>
          <cell r="F7021" t="str">
            <v>Logins</v>
          </cell>
          <cell r="G7021" t="str">
            <v>201904</v>
          </cell>
          <cell r="H7021" t="str">
            <v>Universidad de La Rioja</v>
          </cell>
          <cell r="I7021" t="str">
            <v>Logroño</v>
          </cell>
          <cell r="J7021" t="str">
            <v>Spain</v>
          </cell>
          <cell r="K7021">
            <v>2</v>
          </cell>
          <cell r="L7021" t="str">
            <v>Institute</v>
          </cell>
          <cell r="M7021">
            <v>3</v>
          </cell>
          <cell r="N7021" t="str">
            <v>Standard</v>
          </cell>
          <cell r="O7021" t="str">
            <v/>
          </cell>
          <cell r="P7021" t="str">
            <v/>
          </cell>
          <cell r="Q7021">
            <v>3</v>
          </cell>
          <cell r="R7021" t="str">
            <v>Année Philologique</v>
          </cell>
          <cell r="S7021" t="str">
            <v/>
          </cell>
        </row>
        <row r="7022">
          <cell r="E7022">
            <v>6720</v>
          </cell>
          <cell r="F7022" t="str">
            <v>Logins</v>
          </cell>
          <cell r="G7022" t="str">
            <v>201905</v>
          </cell>
          <cell r="H7022" t="str">
            <v>Universidad de La Rioja</v>
          </cell>
          <cell r="I7022" t="str">
            <v>Logroño</v>
          </cell>
          <cell r="J7022" t="str">
            <v>Spain</v>
          </cell>
          <cell r="K7022">
            <v>2</v>
          </cell>
          <cell r="L7022" t="str">
            <v>Institute</v>
          </cell>
          <cell r="M7022">
            <v>3</v>
          </cell>
          <cell r="N7022" t="str">
            <v>Standard</v>
          </cell>
          <cell r="O7022" t="str">
            <v/>
          </cell>
          <cell r="P7022" t="str">
            <v/>
          </cell>
          <cell r="Q7022">
            <v>3</v>
          </cell>
          <cell r="R7022" t="str">
            <v>Année Philologique</v>
          </cell>
          <cell r="S7022" t="str">
            <v/>
          </cell>
        </row>
        <row r="7023">
          <cell r="E7023">
            <v>6720</v>
          </cell>
          <cell r="F7023" t="str">
            <v>Logins</v>
          </cell>
          <cell r="G7023" t="str">
            <v>201906</v>
          </cell>
          <cell r="H7023" t="str">
            <v>Universidad de La Rioja</v>
          </cell>
          <cell r="I7023" t="str">
            <v>Logroño</v>
          </cell>
          <cell r="J7023" t="str">
            <v>Spain</v>
          </cell>
          <cell r="K7023">
            <v>2</v>
          </cell>
          <cell r="L7023" t="str">
            <v>Institute</v>
          </cell>
          <cell r="M7023">
            <v>3</v>
          </cell>
          <cell r="N7023" t="str">
            <v>Standard</v>
          </cell>
          <cell r="O7023" t="str">
            <v/>
          </cell>
          <cell r="P7023" t="str">
            <v/>
          </cell>
          <cell r="Q7023">
            <v>3</v>
          </cell>
          <cell r="R7023" t="str">
            <v>Année Philologique</v>
          </cell>
          <cell r="S7023" t="str">
            <v/>
          </cell>
        </row>
        <row r="7024">
          <cell r="E7024">
            <v>6720</v>
          </cell>
          <cell r="F7024" t="str">
            <v>Logins</v>
          </cell>
          <cell r="G7024" t="str">
            <v>201908</v>
          </cell>
          <cell r="H7024" t="str">
            <v>Universidad de La Rioja</v>
          </cell>
          <cell r="I7024" t="str">
            <v>Logroño</v>
          </cell>
          <cell r="J7024" t="str">
            <v>Spain</v>
          </cell>
          <cell r="K7024">
            <v>2</v>
          </cell>
          <cell r="L7024" t="str">
            <v>Institute</v>
          </cell>
          <cell r="M7024">
            <v>3</v>
          </cell>
          <cell r="N7024" t="str">
            <v>Standard</v>
          </cell>
          <cell r="O7024" t="str">
            <v/>
          </cell>
          <cell r="P7024" t="str">
            <v/>
          </cell>
          <cell r="Q7024">
            <v>3</v>
          </cell>
          <cell r="R7024" t="str">
            <v>Année Philologique</v>
          </cell>
          <cell r="S7024" t="str">
            <v/>
          </cell>
        </row>
        <row r="7025">
          <cell r="E7025">
            <v>6720</v>
          </cell>
          <cell r="F7025" t="str">
            <v>Logins</v>
          </cell>
          <cell r="G7025" t="str">
            <v>201909</v>
          </cell>
          <cell r="H7025" t="str">
            <v>Universidad de La Rioja</v>
          </cell>
          <cell r="I7025" t="str">
            <v>Logroño</v>
          </cell>
          <cell r="J7025" t="str">
            <v>Spain</v>
          </cell>
          <cell r="K7025">
            <v>2</v>
          </cell>
          <cell r="L7025" t="str">
            <v>Institute</v>
          </cell>
          <cell r="M7025">
            <v>3</v>
          </cell>
          <cell r="N7025" t="str">
            <v>Standard</v>
          </cell>
          <cell r="O7025" t="str">
            <v/>
          </cell>
          <cell r="P7025" t="str">
            <v/>
          </cell>
          <cell r="Q7025">
            <v>3</v>
          </cell>
          <cell r="R7025" t="str">
            <v>Année Philologique</v>
          </cell>
          <cell r="S7025" t="str">
            <v/>
          </cell>
        </row>
        <row r="7026">
          <cell r="E7026">
            <v>6720</v>
          </cell>
          <cell r="F7026" t="str">
            <v>Logins</v>
          </cell>
          <cell r="G7026" t="str">
            <v>201910</v>
          </cell>
          <cell r="H7026" t="str">
            <v>Universidad de La Rioja</v>
          </cell>
          <cell r="I7026" t="str">
            <v>Logroño</v>
          </cell>
          <cell r="J7026" t="str">
            <v>Spain</v>
          </cell>
          <cell r="K7026">
            <v>2</v>
          </cell>
          <cell r="L7026" t="str">
            <v>Institute</v>
          </cell>
          <cell r="M7026">
            <v>3</v>
          </cell>
          <cell r="N7026" t="str">
            <v>Standard</v>
          </cell>
          <cell r="O7026" t="str">
            <v/>
          </cell>
          <cell r="P7026" t="str">
            <v/>
          </cell>
          <cell r="Q7026">
            <v>3</v>
          </cell>
          <cell r="R7026" t="str">
            <v>Année Philologique</v>
          </cell>
          <cell r="S7026" t="str">
            <v/>
          </cell>
        </row>
        <row r="7027">
          <cell r="E7027">
            <v>6720</v>
          </cell>
          <cell r="F7027" t="str">
            <v>Logins</v>
          </cell>
          <cell r="G7027" t="str">
            <v>201911</v>
          </cell>
          <cell r="H7027" t="str">
            <v>Universidad de La Rioja</v>
          </cell>
          <cell r="I7027" t="str">
            <v>Logroño</v>
          </cell>
          <cell r="J7027" t="str">
            <v>Spain</v>
          </cell>
          <cell r="K7027">
            <v>2</v>
          </cell>
          <cell r="L7027" t="str">
            <v>Institute</v>
          </cell>
          <cell r="M7027">
            <v>3</v>
          </cell>
          <cell r="N7027" t="str">
            <v>Standard</v>
          </cell>
          <cell r="O7027" t="str">
            <v/>
          </cell>
          <cell r="P7027" t="str">
            <v/>
          </cell>
          <cell r="Q7027">
            <v>3</v>
          </cell>
          <cell r="R7027" t="str">
            <v>Année Philologique</v>
          </cell>
          <cell r="S7027" t="str">
            <v/>
          </cell>
        </row>
        <row r="7028">
          <cell r="E7028">
            <v>6720</v>
          </cell>
          <cell r="F7028" t="str">
            <v>Logins</v>
          </cell>
          <cell r="G7028" t="str">
            <v>201912</v>
          </cell>
          <cell r="H7028" t="str">
            <v>Universidad de La Rioja</v>
          </cell>
          <cell r="I7028" t="str">
            <v>Logroño</v>
          </cell>
          <cell r="J7028" t="str">
            <v>Spain</v>
          </cell>
          <cell r="K7028">
            <v>2</v>
          </cell>
          <cell r="L7028" t="str">
            <v>Institute</v>
          </cell>
          <cell r="M7028">
            <v>3</v>
          </cell>
          <cell r="N7028" t="str">
            <v>Standard</v>
          </cell>
          <cell r="O7028" t="str">
            <v/>
          </cell>
          <cell r="P7028" t="str">
            <v/>
          </cell>
          <cell r="Q7028">
            <v>3</v>
          </cell>
          <cell r="R7028" t="str">
            <v>Année Philologique</v>
          </cell>
          <cell r="S7028" t="str">
            <v/>
          </cell>
        </row>
        <row r="7029">
          <cell r="E7029">
            <v>6721</v>
          </cell>
          <cell r="F7029" t="str">
            <v>Logins</v>
          </cell>
          <cell r="G7029" t="str">
            <v>201905</v>
          </cell>
          <cell r="H7029" t="str">
            <v>Luca Graverini</v>
          </cell>
          <cell r="I7029" t="str">
            <v>Siena</v>
          </cell>
          <cell r="J7029" t="str">
            <v>Italy</v>
          </cell>
          <cell r="K7029">
            <v>4</v>
          </cell>
          <cell r="L7029" t="str">
            <v>Private</v>
          </cell>
          <cell r="M7029">
            <v>5</v>
          </cell>
          <cell r="N7029" t="str">
            <v>Individual</v>
          </cell>
          <cell r="O7029" t="str">
            <v/>
          </cell>
          <cell r="P7029" t="str">
            <v/>
          </cell>
          <cell r="Q7029">
            <v>1</v>
          </cell>
          <cell r="R7029" t="str">
            <v>Année Philologique</v>
          </cell>
          <cell r="S7029" t="str">
            <v/>
          </cell>
        </row>
        <row r="7030">
          <cell r="E7030">
            <v>6721</v>
          </cell>
          <cell r="F7030" t="str">
            <v>Logins</v>
          </cell>
          <cell r="G7030" t="str">
            <v>201906</v>
          </cell>
          <cell r="H7030" t="str">
            <v>Luca Graverini</v>
          </cell>
          <cell r="I7030" t="str">
            <v>Siena</v>
          </cell>
          <cell r="J7030" t="str">
            <v>Italy</v>
          </cell>
          <cell r="K7030">
            <v>4</v>
          </cell>
          <cell r="L7030" t="str">
            <v>Private</v>
          </cell>
          <cell r="M7030">
            <v>5</v>
          </cell>
          <cell r="N7030" t="str">
            <v>Individual</v>
          </cell>
          <cell r="O7030" t="str">
            <v/>
          </cell>
          <cell r="P7030" t="str">
            <v/>
          </cell>
          <cell r="Q7030">
            <v>1</v>
          </cell>
          <cell r="R7030" t="str">
            <v>Année Philologique</v>
          </cell>
          <cell r="S7030" t="str">
            <v/>
          </cell>
        </row>
        <row r="7031">
          <cell r="E7031">
            <v>6721</v>
          </cell>
          <cell r="F7031" t="str">
            <v>Logins</v>
          </cell>
          <cell r="G7031" t="str">
            <v>201910</v>
          </cell>
          <cell r="H7031" t="str">
            <v>Luca Graverini</v>
          </cell>
          <cell r="I7031" t="str">
            <v>Siena</v>
          </cell>
          <cell r="J7031" t="str">
            <v>Italy</v>
          </cell>
          <cell r="K7031">
            <v>4</v>
          </cell>
          <cell r="L7031" t="str">
            <v>Private</v>
          </cell>
          <cell r="M7031">
            <v>5</v>
          </cell>
          <cell r="N7031" t="str">
            <v>Individual</v>
          </cell>
          <cell r="O7031" t="str">
            <v/>
          </cell>
          <cell r="P7031" t="str">
            <v/>
          </cell>
          <cell r="Q7031">
            <v>1</v>
          </cell>
          <cell r="R7031" t="str">
            <v>Année Philologique</v>
          </cell>
          <cell r="S7031" t="str">
            <v/>
          </cell>
        </row>
        <row r="7032">
          <cell r="E7032">
            <v>6722</v>
          </cell>
          <cell r="F7032" t="str">
            <v>Logins</v>
          </cell>
          <cell r="G7032" t="str">
            <v>201904</v>
          </cell>
          <cell r="H7032" t="str">
            <v>Allegheny College</v>
          </cell>
          <cell r="I7032" t="str">
            <v>Meadville</v>
          </cell>
          <cell r="J7032" t="str">
            <v>USA</v>
          </cell>
          <cell r="K7032">
            <v>2</v>
          </cell>
          <cell r="L7032" t="str">
            <v>Institute</v>
          </cell>
          <cell r="M7032">
            <v>11</v>
          </cell>
          <cell r="N7032" t="str">
            <v>CARN-4</v>
          </cell>
          <cell r="O7032" t="str">
            <v/>
          </cell>
          <cell r="P7032" t="str">
            <v/>
          </cell>
          <cell r="Q7032">
            <v>2</v>
          </cell>
          <cell r="R7032" t="str">
            <v>Année Philologique</v>
          </cell>
          <cell r="S7032" t="str">
            <v/>
          </cell>
        </row>
        <row r="7033">
          <cell r="E7033">
            <v>6722</v>
          </cell>
          <cell r="F7033" t="str">
            <v>Logins</v>
          </cell>
          <cell r="G7033" t="str">
            <v>201905</v>
          </cell>
          <cell r="H7033" t="str">
            <v>Allegheny College</v>
          </cell>
          <cell r="I7033" t="str">
            <v>Meadville</v>
          </cell>
          <cell r="J7033" t="str">
            <v>USA</v>
          </cell>
          <cell r="K7033">
            <v>2</v>
          </cell>
          <cell r="L7033" t="str">
            <v>Institute</v>
          </cell>
          <cell r="M7033">
            <v>11</v>
          </cell>
          <cell r="N7033" t="str">
            <v>CARN-4</v>
          </cell>
          <cell r="O7033" t="str">
            <v/>
          </cell>
          <cell r="P7033" t="str">
            <v/>
          </cell>
          <cell r="Q7033">
            <v>2</v>
          </cell>
          <cell r="R7033" t="str">
            <v>Année Philologique</v>
          </cell>
          <cell r="S7033" t="str">
            <v/>
          </cell>
        </row>
        <row r="7034">
          <cell r="E7034">
            <v>6722</v>
          </cell>
          <cell r="F7034" t="str">
            <v>Logins</v>
          </cell>
          <cell r="G7034" t="str">
            <v>201906</v>
          </cell>
          <cell r="H7034" t="str">
            <v>Allegheny College</v>
          </cell>
          <cell r="I7034" t="str">
            <v>Meadville</v>
          </cell>
          <cell r="J7034" t="str">
            <v>USA</v>
          </cell>
          <cell r="K7034">
            <v>2</v>
          </cell>
          <cell r="L7034" t="str">
            <v>Institute</v>
          </cell>
          <cell r="M7034">
            <v>11</v>
          </cell>
          <cell r="N7034" t="str">
            <v>CARN-4</v>
          </cell>
          <cell r="O7034" t="str">
            <v/>
          </cell>
          <cell r="P7034" t="str">
            <v/>
          </cell>
          <cell r="Q7034">
            <v>2</v>
          </cell>
          <cell r="R7034" t="str">
            <v>Année Philologique</v>
          </cell>
          <cell r="S7034" t="str">
            <v/>
          </cell>
        </row>
        <row r="7035">
          <cell r="E7035">
            <v>6722</v>
          </cell>
          <cell r="F7035" t="str">
            <v>Logins</v>
          </cell>
          <cell r="G7035" t="str">
            <v>201908</v>
          </cell>
          <cell r="H7035" t="str">
            <v>Allegheny College</v>
          </cell>
          <cell r="I7035" t="str">
            <v>Meadville</v>
          </cell>
          <cell r="J7035" t="str">
            <v>USA</v>
          </cell>
          <cell r="K7035">
            <v>2</v>
          </cell>
          <cell r="L7035" t="str">
            <v>Institute</v>
          </cell>
          <cell r="M7035">
            <v>11</v>
          </cell>
          <cell r="N7035" t="str">
            <v>CARN-4</v>
          </cell>
          <cell r="O7035" t="str">
            <v/>
          </cell>
          <cell r="P7035" t="str">
            <v/>
          </cell>
          <cell r="Q7035">
            <v>2</v>
          </cell>
          <cell r="R7035" t="str">
            <v>Année Philologique</v>
          </cell>
          <cell r="S7035" t="str">
            <v/>
          </cell>
        </row>
        <row r="7036">
          <cell r="E7036">
            <v>6722</v>
          </cell>
          <cell r="F7036" t="str">
            <v>Logins</v>
          </cell>
          <cell r="G7036" t="str">
            <v>201909</v>
          </cell>
          <cell r="H7036" t="str">
            <v>Allegheny College</v>
          </cell>
          <cell r="I7036" t="str">
            <v>Meadville</v>
          </cell>
          <cell r="J7036" t="str">
            <v>USA</v>
          </cell>
          <cell r="K7036">
            <v>2</v>
          </cell>
          <cell r="L7036" t="str">
            <v>Institute</v>
          </cell>
          <cell r="M7036">
            <v>11</v>
          </cell>
          <cell r="N7036" t="str">
            <v>CARN-4</v>
          </cell>
          <cell r="O7036" t="str">
            <v/>
          </cell>
          <cell r="P7036" t="str">
            <v/>
          </cell>
          <cell r="Q7036">
            <v>2</v>
          </cell>
          <cell r="R7036" t="str">
            <v>Année Philologique</v>
          </cell>
          <cell r="S7036" t="str">
            <v/>
          </cell>
        </row>
        <row r="7037">
          <cell r="E7037">
            <v>6722</v>
          </cell>
          <cell r="F7037" t="str">
            <v>Logins</v>
          </cell>
          <cell r="G7037" t="str">
            <v>201910</v>
          </cell>
          <cell r="H7037" t="str">
            <v>Allegheny College</v>
          </cell>
          <cell r="I7037" t="str">
            <v>Meadville</v>
          </cell>
          <cell r="J7037" t="str">
            <v>USA</v>
          </cell>
          <cell r="K7037">
            <v>2</v>
          </cell>
          <cell r="L7037" t="str">
            <v>Institute</v>
          </cell>
          <cell r="M7037">
            <v>11</v>
          </cell>
          <cell r="N7037" t="str">
            <v>CARN-4</v>
          </cell>
          <cell r="O7037" t="str">
            <v/>
          </cell>
          <cell r="P7037" t="str">
            <v/>
          </cell>
          <cell r="Q7037">
            <v>2</v>
          </cell>
          <cell r="R7037" t="str">
            <v>Année Philologique</v>
          </cell>
          <cell r="S7037" t="str">
            <v/>
          </cell>
        </row>
        <row r="7038">
          <cell r="E7038">
            <v>6722</v>
          </cell>
          <cell r="F7038" t="str">
            <v>Logins</v>
          </cell>
          <cell r="G7038" t="str">
            <v>201911</v>
          </cell>
          <cell r="H7038" t="str">
            <v>Allegheny College</v>
          </cell>
          <cell r="I7038" t="str">
            <v>Meadville</v>
          </cell>
          <cell r="J7038" t="str">
            <v>USA</v>
          </cell>
          <cell r="K7038">
            <v>2</v>
          </cell>
          <cell r="L7038" t="str">
            <v>Institute</v>
          </cell>
          <cell r="M7038">
            <v>11</v>
          </cell>
          <cell r="N7038" t="str">
            <v>CARN-4</v>
          </cell>
          <cell r="O7038" t="str">
            <v/>
          </cell>
          <cell r="P7038" t="str">
            <v/>
          </cell>
          <cell r="Q7038">
            <v>2</v>
          </cell>
          <cell r="R7038" t="str">
            <v>Année Philologique</v>
          </cell>
          <cell r="S7038" t="str">
            <v/>
          </cell>
        </row>
        <row r="7039">
          <cell r="E7039">
            <v>6724</v>
          </cell>
          <cell r="F7039" t="str">
            <v>Logins</v>
          </cell>
          <cell r="G7039" t="str">
            <v>201904</v>
          </cell>
          <cell r="H7039" t="str">
            <v>Fabio De Luca</v>
          </cell>
          <cell r="I7039" t="str">
            <v>Roma</v>
          </cell>
          <cell r="J7039" t="str">
            <v>Italy</v>
          </cell>
          <cell r="K7039">
            <v>4</v>
          </cell>
          <cell r="L7039" t="str">
            <v>Private</v>
          </cell>
          <cell r="M7039">
            <v>5</v>
          </cell>
          <cell r="N7039" t="str">
            <v>Individual</v>
          </cell>
          <cell r="O7039" t="str">
            <v/>
          </cell>
          <cell r="P7039" t="str">
            <v/>
          </cell>
          <cell r="Q7039">
            <v>1</v>
          </cell>
          <cell r="R7039" t="str">
            <v>Année Philologique</v>
          </cell>
          <cell r="S7039" t="str">
            <v/>
          </cell>
        </row>
        <row r="7040">
          <cell r="E7040">
            <v>6724</v>
          </cell>
          <cell r="F7040" t="str">
            <v>Logins</v>
          </cell>
          <cell r="G7040" t="str">
            <v>201905</v>
          </cell>
          <cell r="H7040" t="str">
            <v>Fabio De Luca</v>
          </cell>
          <cell r="I7040" t="str">
            <v>Roma</v>
          </cell>
          <cell r="J7040" t="str">
            <v>Italy</v>
          </cell>
          <cell r="K7040">
            <v>4</v>
          </cell>
          <cell r="L7040" t="str">
            <v>Private</v>
          </cell>
          <cell r="M7040">
            <v>5</v>
          </cell>
          <cell r="N7040" t="str">
            <v>Individual</v>
          </cell>
          <cell r="O7040" t="str">
            <v/>
          </cell>
          <cell r="P7040" t="str">
            <v/>
          </cell>
          <cell r="Q7040">
            <v>1</v>
          </cell>
          <cell r="R7040" t="str">
            <v>Année Philologique</v>
          </cell>
          <cell r="S7040" t="str">
            <v/>
          </cell>
        </row>
        <row r="7041">
          <cell r="E7041">
            <v>6724</v>
          </cell>
          <cell r="F7041" t="str">
            <v>Logins</v>
          </cell>
          <cell r="G7041" t="str">
            <v>201909</v>
          </cell>
          <cell r="H7041" t="str">
            <v>Fabio De Luca</v>
          </cell>
          <cell r="I7041" t="str">
            <v>Roma</v>
          </cell>
          <cell r="J7041" t="str">
            <v>Italy</v>
          </cell>
          <cell r="K7041">
            <v>4</v>
          </cell>
          <cell r="L7041" t="str">
            <v>Private</v>
          </cell>
          <cell r="M7041">
            <v>5</v>
          </cell>
          <cell r="N7041" t="str">
            <v>Individual</v>
          </cell>
          <cell r="O7041" t="str">
            <v/>
          </cell>
          <cell r="P7041" t="str">
            <v/>
          </cell>
          <cell r="Q7041">
            <v>1</v>
          </cell>
          <cell r="R7041" t="str">
            <v>Année Philologique</v>
          </cell>
          <cell r="S7041" t="str">
            <v/>
          </cell>
        </row>
        <row r="7042">
          <cell r="E7042">
            <v>6724</v>
          </cell>
          <cell r="F7042" t="str">
            <v>Logins</v>
          </cell>
          <cell r="G7042" t="str">
            <v>201910</v>
          </cell>
          <cell r="H7042" t="str">
            <v>Fabio De Luca</v>
          </cell>
          <cell r="I7042" t="str">
            <v>Roma</v>
          </cell>
          <cell r="J7042" t="str">
            <v>Italy</v>
          </cell>
          <cell r="K7042">
            <v>4</v>
          </cell>
          <cell r="L7042" t="str">
            <v>Private</v>
          </cell>
          <cell r="M7042">
            <v>5</v>
          </cell>
          <cell r="N7042" t="str">
            <v>Individual</v>
          </cell>
          <cell r="O7042" t="str">
            <v/>
          </cell>
          <cell r="P7042" t="str">
            <v/>
          </cell>
          <cell r="Q7042">
            <v>1</v>
          </cell>
          <cell r="R7042" t="str">
            <v>Année Philologique</v>
          </cell>
          <cell r="S7042" t="str">
            <v/>
          </cell>
        </row>
        <row r="7043">
          <cell r="E7043">
            <v>6724</v>
          </cell>
          <cell r="F7043" t="str">
            <v>Logins</v>
          </cell>
          <cell r="G7043" t="str">
            <v>201911</v>
          </cell>
          <cell r="H7043" t="str">
            <v>Fabio De Luca</v>
          </cell>
          <cell r="I7043" t="str">
            <v>Roma</v>
          </cell>
          <cell r="J7043" t="str">
            <v>Italy</v>
          </cell>
          <cell r="K7043">
            <v>4</v>
          </cell>
          <cell r="L7043" t="str">
            <v>Private</v>
          </cell>
          <cell r="M7043">
            <v>5</v>
          </cell>
          <cell r="N7043" t="str">
            <v>Individual</v>
          </cell>
          <cell r="O7043" t="str">
            <v/>
          </cell>
          <cell r="P7043" t="str">
            <v/>
          </cell>
          <cell r="Q7043">
            <v>1</v>
          </cell>
          <cell r="R7043" t="str">
            <v>Année Philologique</v>
          </cell>
          <cell r="S7043" t="str">
            <v/>
          </cell>
        </row>
        <row r="7044">
          <cell r="E7044">
            <v>6724</v>
          </cell>
          <cell r="F7044" t="str">
            <v>Logins</v>
          </cell>
          <cell r="G7044" t="str">
            <v>201912</v>
          </cell>
          <cell r="H7044" t="str">
            <v>Fabio De Luca</v>
          </cell>
          <cell r="I7044" t="str">
            <v>Roma</v>
          </cell>
          <cell r="J7044" t="str">
            <v>Italy</v>
          </cell>
          <cell r="K7044">
            <v>4</v>
          </cell>
          <cell r="L7044" t="str">
            <v>Private</v>
          </cell>
          <cell r="M7044">
            <v>5</v>
          </cell>
          <cell r="N7044" t="str">
            <v>Individual</v>
          </cell>
          <cell r="O7044" t="str">
            <v/>
          </cell>
          <cell r="P7044" t="str">
            <v/>
          </cell>
          <cell r="Q7044">
            <v>1</v>
          </cell>
          <cell r="R7044" t="str">
            <v>Année Philologique</v>
          </cell>
          <cell r="S7044" t="str">
            <v/>
          </cell>
        </row>
        <row r="7045">
          <cell r="E7045">
            <v>6726</v>
          </cell>
          <cell r="F7045" t="str">
            <v>Logins</v>
          </cell>
          <cell r="G7045" t="str">
            <v>201905</v>
          </cell>
          <cell r="H7045" t="str">
            <v>Philippe Rousselot</v>
          </cell>
          <cell r="I7045" t="str">
            <v>Neuilly sur Seine</v>
          </cell>
          <cell r="J7045" t="str">
            <v>France</v>
          </cell>
          <cell r="K7045">
            <v>4</v>
          </cell>
          <cell r="L7045" t="str">
            <v>Private</v>
          </cell>
          <cell r="M7045">
            <v>5</v>
          </cell>
          <cell r="N7045" t="str">
            <v>Individual</v>
          </cell>
          <cell r="O7045" t="str">
            <v/>
          </cell>
          <cell r="P7045" t="str">
            <v/>
          </cell>
          <cell r="Q7045">
            <v>1</v>
          </cell>
          <cell r="R7045" t="str">
            <v>Année Philologique</v>
          </cell>
          <cell r="S7045" t="str">
            <v/>
          </cell>
        </row>
        <row r="7046">
          <cell r="E7046">
            <v>6726</v>
          </cell>
          <cell r="F7046" t="str">
            <v>Logins</v>
          </cell>
          <cell r="G7046" t="str">
            <v>201907</v>
          </cell>
          <cell r="H7046" t="str">
            <v>Philippe Rousselot</v>
          </cell>
          <cell r="I7046" t="str">
            <v>Neuilly sur Seine</v>
          </cell>
          <cell r="J7046" t="str">
            <v>France</v>
          </cell>
          <cell r="K7046">
            <v>4</v>
          </cell>
          <cell r="L7046" t="str">
            <v>Private</v>
          </cell>
          <cell r="M7046">
            <v>5</v>
          </cell>
          <cell r="N7046" t="str">
            <v>Individual</v>
          </cell>
          <cell r="O7046" t="str">
            <v/>
          </cell>
          <cell r="P7046" t="str">
            <v/>
          </cell>
          <cell r="Q7046">
            <v>1</v>
          </cell>
          <cell r="R7046" t="str">
            <v>Année Philologique</v>
          </cell>
          <cell r="S7046" t="str">
            <v/>
          </cell>
        </row>
        <row r="7047">
          <cell r="E7047">
            <v>6726</v>
          </cell>
          <cell r="F7047" t="str">
            <v>Logins</v>
          </cell>
          <cell r="G7047" t="str">
            <v>201910</v>
          </cell>
          <cell r="H7047" t="str">
            <v>Philippe Rousselot</v>
          </cell>
          <cell r="I7047" t="str">
            <v>Neuilly sur Seine</v>
          </cell>
          <cell r="J7047" t="str">
            <v>France</v>
          </cell>
          <cell r="K7047">
            <v>4</v>
          </cell>
          <cell r="L7047" t="str">
            <v>Private</v>
          </cell>
          <cell r="M7047">
            <v>5</v>
          </cell>
          <cell r="N7047" t="str">
            <v>Individual</v>
          </cell>
          <cell r="O7047" t="str">
            <v/>
          </cell>
          <cell r="P7047" t="str">
            <v/>
          </cell>
          <cell r="Q7047">
            <v>1</v>
          </cell>
          <cell r="R7047" t="str">
            <v>Année Philologique</v>
          </cell>
          <cell r="S7047" t="str">
            <v/>
          </cell>
        </row>
        <row r="7048">
          <cell r="E7048">
            <v>6726</v>
          </cell>
          <cell r="F7048" t="str">
            <v>Logins</v>
          </cell>
          <cell r="G7048" t="str">
            <v>201912</v>
          </cell>
          <cell r="H7048" t="str">
            <v>Philippe Rousselot</v>
          </cell>
          <cell r="I7048" t="str">
            <v>Neuilly sur Seine</v>
          </cell>
          <cell r="J7048" t="str">
            <v>France</v>
          </cell>
          <cell r="K7048">
            <v>4</v>
          </cell>
          <cell r="L7048" t="str">
            <v>Private</v>
          </cell>
          <cell r="M7048">
            <v>5</v>
          </cell>
          <cell r="N7048" t="str">
            <v>Individual</v>
          </cell>
          <cell r="O7048" t="str">
            <v/>
          </cell>
          <cell r="P7048" t="str">
            <v/>
          </cell>
          <cell r="Q7048">
            <v>1</v>
          </cell>
          <cell r="R7048" t="str">
            <v>Année Philologique</v>
          </cell>
          <cell r="S7048" t="str">
            <v/>
          </cell>
        </row>
        <row r="7049">
          <cell r="E7049">
            <v>6729</v>
          </cell>
          <cell r="F7049" t="str">
            <v>Logins</v>
          </cell>
          <cell r="G7049" t="str">
            <v>201905</v>
          </cell>
          <cell r="H7049" t="str">
            <v>Ryosuke Tsutsumi</v>
          </cell>
          <cell r="I7049" t="str">
            <v>Ikeda</v>
          </cell>
          <cell r="J7049" t="str">
            <v>Japan</v>
          </cell>
          <cell r="K7049">
            <v>4</v>
          </cell>
          <cell r="L7049" t="str">
            <v>Private</v>
          </cell>
          <cell r="M7049">
            <v>5</v>
          </cell>
          <cell r="N7049" t="str">
            <v>Individual</v>
          </cell>
          <cell r="O7049" t="str">
            <v/>
          </cell>
          <cell r="P7049" t="str">
            <v/>
          </cell>
          <cell r="Q7049">
            <v>1</v>
          </cell>
          <cell r="R7049" t="str">
            <v>Année Philologique</v>
          </cell>
          <cell r="S7049" t="str">
            <v/>
          </cell>
        </row>
        <row r="7050">
          <cell r="E7050">
            <v>6729</v>
          </cell>
          <cell r="F7050" t="str">
            <v>Logins</v>
          </cell>
          <cell r="G7050" t="str">
            <v>201906</v>
          </cell>
          <cell r="H7050" t="str">
            <v>Ryosuke Tsutsumi</v>
          </cell>
          <cell r="I7050" t="str">
            <v>Ikeda</v>
          </cell>
          <cell r="J7050" t="str">
            <v>Japan</v>
          </cell>
          <cell r="K7050">
            <v>4</v>
          </cell>
          <cell r="L7050" t="str">
            <v>Private</v>
          </cell>
          <cell r="M7050">
            <v>5</v>
          </cell>
          <cell r="N7050" t="str">
            <v>Individual</v>
          </cell>
          <cell r="O7050" t="str">
            <v/>
          </cell>
          <cell r="P7050" t="str">
            <v/>
          </cell>
          <cell r="Q7050">
            <v>1</v>
          </cell>
          <cell r="R7050" t="str">
            <v>Année Philologique</v>
          </cell>
          <cell r="S7050" t="str">
            <v/>
          </cell>
        </row>
        <row r="7051">
          <cell r="E7051">
            <v>6729</v>
          </cell>
          <cell r="F7051" t="str">
            <v>Logins</v>
          </cell>
          <cell r="G7051" t="str">
            <v>201907</v>
          </cell>
          <cell r="H7051" t="str">
            <v>Ryosuke Tsutsumi</v>
          </cell>
          <cell r="I7051" t="str">
            <v>Ikeda</v>
          </cell>
          <cell r="J7051" t="str">
            <v>Japan</v>
          </cell>
          <cell r="K7051">
            <v>4</v>
          </cell>
          <cell r="L7051" t="str">
            <v>Private</v>
          </cell>
          <cell r="M7051">
            <v>5</v>
          </cell>
          <cell r="N7051" t="str">
            <v>Individual</v>
          </cell>
          <cell r="O7051" t="str">
            <v/>
          </cell>
          <cell r="P7051" t="str">
            <v/>
          </cell>
          <cell r="Q7051">
            <v>1</v>
          </cell>
          <cell r="R7051" t="str">
            <v>Année Philologique</v>
          </cell>
          <cell r="S7051" t="str">
            <v/>
          </cell>
        </row>
        <row r="7052">
          <cell r="E7052">
            <v>6729</v>
          </cell>
          <cell r="F7052" t="str">
            <v>Logins</v>
          </cell>
          <cell r="G7052" t="str">
            <v>201908</v>
          </cell>
          <cell r="H7052" t="str">
            <v>Ryosuke Tsutsumi</v>
          </cell>
          <cell r="I7052" t="str">
            <v>Ikeda</v>
          </cell>
          <cell r="J7052" t="str">
            <v>Japan</v>
          </cell>
          <cell r="K7052">
            <v>4</v>
          </cell>
          <cell r="L7052" t="str">
            <v>Private</v>
          </cell>
          <cell r="M7052">
            <v>5</v>
          </cell>
          <cell r="N7052" t="str">
            <v>Individual</v>
          </cell>
          <cell r="O7052" t="str">
            <v/>
          </cell>
          <cell r="P7052" t="str">
            <v/>
          </cell>
          <cell r="Q7052">
            <v>1</v>
          </cell>
          <cell r="R7052" t="str">
            <v>Année Philologique</v>
          </cell>
          <cell r="S7052" t="str">
            <v/>
          </cell>
        </row>
        <row r="7053">
          <cell r="E7053">
            <v>6729</v>
          </cell>
          <cell r="F7053" t="str">
            <v>Logins</v>
          </cell>
          <cell r="G7053" t="str">
            <v>201909</v>
          </cell>
          <cell r="H7053" t="str">
            <v>Ryosuke Tsutsumi</v>
          </cell>
          <cell r="I7053" t="str">
            <v>Ikeda</v>
          </cell>
          <cell r="J7053" t="str">
            <v>Japan</v>
          </cell>
          <cell r="K7053">
            <v>4</v>
          </cell>
          <cell r="L7053" t="str">
            <v>Private</v>
          </cell>
          <cell r="M7053">
            <v>5</v>
          </cell>
          <cell r="N7053" t="str">
            <v>Individual</v>
          </cell>
          <cell r="O7053" t="str">
            <v/>
          </cell>
          <cell r="P7053" t="str">
            <v/>
          </cell>
          <cell r="Q7053">
            <v>1</v>
          </cell>
          <cell r="R7053" t="str">
            <v>Année Philologique</v>
          </cell>
          <cell r="S7053" t="str">
            <v/>
          </cell>
        </row>
        <row r="7054">
          <cell r="E7054">
            <v>6729</v>
          </cell>
          <cell r="F7054" t="str">
            <v>Logins</v>
          </cell>
          <cell r="G7054" t="str">
            <v>201910</v>
          </cell>
          <cell r="H7054" t="str">
            <v>Ryosuke Tsutsumi</v>
          </cell>
          <cell r="I7054" t="str">
            <v>Ikeda</v>
          </cell>
          <cell r="J7054" t="str">
            <v>Japan</v>
          </cell>
          <cell r="K7054">
            <v>4</v>
          </cell>
          <cell r="L7054" t="str">
            <v>Private</v>
          </cell>
          <cell r="M7054">
            <v>5</v>
          </cell>
          <cell r="N7054" t="str">
            <v>Individual</v>
          </cell>
          <cell r="O7054" t="str">
            <v/>
          </cell>
          <cell r="P7054" t="str">
            <v/>
          </cell>
          <cell r="Q7054">
            <v>1</v>
          </cell>
          <cell r="R7054" t="str">
            <v>Année Philologique</v>
          </cell>
          <cell r="S7054" t="str">
            <v/>
          </cell>
        </row>
        <row r="7055">
          <cell r="E7055">
            <v>6729</v>
          </cell>
          <cell r="F7055" t="str">
            <v>Logins</v>
          </cell>
          <cell r="G7055" t="str">
            <v>201911</v>
          </cell>
          <cell r="H7055" t="str">
            <v>Ryosuke Tsutsumi</v>
          </cell>
          <cell r="I7055" t="str">
            <v>Ikeda</v>
          </cell>
          <cell r="J7055" t="str">
            <v>Japan</v>
          </cell>
          <cell r="K7055">
            <v>4</v>
          </cell>
          <cell r="L7055" t="str">
            <v>Private</v>
          </cell>
          <cell r="M7055">
            <v>5</v>
          </cell>
          <cell r="N7055" t="str">
            <v>Individual</v>
          </cell>
          <cell r="O7055" t="str">
            <v/>
          </cell>
          <cell r="P7055" t="str">
            <v/>
          </cell>
          <cell r="Q7055">
            <v>1</v>
          </cell>
          <cell r="R7055" t="str">
            <v>Année Philologique</v>
          </cell>
          <cell r="S7055" t="str">
            <v/>
          </cell>
        </row>
        <row r="7056">
          <cell r="E7056">
            <v>6731</v>
          </cell>
          <cell r="F7056" t="str">
            <v>Logins</v>
          </cell>
          <cell r="G7056" t="str">
            <v>201905</v>
          </cell>
          <cell r="H7056" t="str">
            <v>Edward Sacks</v>
          </cell>
          <cell r="I7056" t="str">
            <v>Boulder</v>
          </cell>
          <cell r="J7056" t="str">
            <v>USA</v>
          </cell>
          <cell r="K7056">
            <v>4</v>
          </cell>
          <cell r="L7056" t="str">
            <v>Private</v>
          </cell>
          <cell r="M7056">
            <v>5</v>
          </cell>
          <cell r="N7056" t="str">
            <v>Individual</v>
          </cell>
          <cell r="O7056" t="str">
            <v/>
          </cell>
          <cell r="P7056" t="str">
            <v/>
          </cell>
          <cell r="Q7056">
            <v>1</v>
          </cell>
          <cell r="R7056" t="str">
            <v>Année Philologique</v>
          </cell>
          <cell r="S7056" t="str">
            <v/>
          </cell>
        </row>
        <row r="7057">
          <cell r="E7057">
            <v>6731</v>
          </cell>
          <cell r="F7057" t="str">
            <v>Logins</v>
          </cell>
          <cell r="G7057" t="str">
            <v>201906</v>
          </cell>
          <cell r="H7057" t="str">
            <v>Edward Sacks</v>
          </cell>
          <cell r="I7057" t="str">
            <v>Boulder</v>
          </cell>
          <cell r="J7057" t="str">
            <v>USA</v>
          </cell>
          <cell r="K7057">
            <v>4</v>
          </cell>
          <cell r="L7057" t="str">
            <v>Private</v>
          </cell>
          <cell r="M7057">
            <v>5</v>
          </cell>
          <cell r="N7057" t="str">
            <v>Individual</v>
          </cell>
          <cell r="O7057" t="str">
            <v/>
          </cell>
          <cell r="P7057" t="str">
            <v/>
          </cell>
          <cell r="Q7057">
            <v>1</v>
          </cell>
          <cell r="R7057" t="str">
            <v>Année Philologique</v>
          </cell>
          <cell r="S7057" t="str">
            <v/>
          </cell>
        </row>
        <row r="7058">
          <cell r="E7058">
            <v>6731</v>
          </cell>
          <cell r="F7058" t="str">
            <v>Logins</v>
          </cell>
          <cell r="G7058" t="str">
            <v>201910</v>
          </cell>
          <cell r="H7058" t="str">
            <v>Edward Sacks</v>
          </cell>
          <cell r="I7058" t="str">
            <v>Boulder</v>
          </cell>
          <cell r="J7058" t="str">
            <v>USA</v>
          </cell>
          <cell r="K7058">
            <v>4</v>
          </cell>
          <cell r="L7058" t="str">
            <v>Private</v>
          </cell>
          <cell r="M7058">
            <v>5</v>
          </cell>
          <cell r="N7058" t="str">
            <v>Individual</v>
          </cell>
          <cell r="O7058" t="str">
            <v/>
          </cell>
          <cell r="P7058" t="str">
            <v/>
          </cell>
          <cell r="Q7058">
            <v>1</v>
          </cell>
          <cell r="R7058" t="str">
            <v>Année Philologique</v>
          </cell>
          <cell r="S7058" t="str">
            <v/>
          </cell>
        </row>
        <row r="7059">
          <cell r="E7059">
            <v>6731</v>
          </cell>
          <cell r="F7059" t="str">
            <v>Logins</v>
          </cell>
          <cell r="G7059" t="str">
            <v>201911</v>
          </cell>
          <cell r="H7059" t="str">
            <v>Edward Sacks</v>
          </cell>
          <cell r="I7059" t="str">
            <v>Boulder</v>
          </cell>
          <cell r="J7059" t="str">
            <v>USA</v>
          </cell>
          <cell r="K7059">
            <v>4</v>
          </cell>
          <cell r="L7059" t="str">
            <v>Private</v>
          </cell>
          <cell r="M7059">
            <v>5</v>
          </cell>
          <cell r="N7059" t="str">
            <v>Individual</v>
          </cell>
          <cell r="O7059" t="str">
            <v/>
          </cell>
          <cell r="P7059" t="str">
            <v/>
          </cell>
          <cell r="Q7059">
            <v>1</v>
          </cell>
          <cell r="R7059" t="str">
            <v>Année Philologique</v>
          </cell>
          <cell r="S7059" t="str">
            <v/>
          </cell>
        </row>
        <row r="7060">
          <cell r="E7060">
            <v>6731</v>
          </cell>
          <cell r="F7060" t="str">
            <v>Logins</v>
          </cell>
          <cell r="G7060" t="str">
            <v>201912</v>
          </cell>
          <cell r="H7060" t="str">
            <v>Edward Sacks</v>
          </cell>
          <cell r="I7060" t="str">
            <v>Boulder</v>
          </cell>
          <cell r="J7060" t="str">
            <v>USA</v>
          </cell>
          <cell r="K7060">
            <v>4</v>
          </cell>
          <cell r="L7060" t="str">
            <v>Private</v>
          </cell>
          <cell r="M7060">
            <v>5</v>
          </cell>
          <cell r="N7060" t="str">
            <v>Individual</v>
          </cell>
          <cell r="O7060" t="str">
            <v/>
          </cell>
          <cell r="P7060" t="str">
            <v/>
          </cell>
          <cell r="Q7060">
            <v>1</v>
          </cell>
          <cell r="R7060" t="str">
            <v>Année Philologique</v>
          </cell>
          <cell r="S7060" t="str">
            <v/>
          </cell>
        </row>
        <row r="7061">
          <cell r="E7061">
            <v>6732</v>
          </cell>
          <cell r="F7061" t="str">
            <v>Logins</v>
          </cell>
          <cell r="G7061" t="str">
            <v>201905</v>
          </cell>
          <cell r="H7061" t="str">
            <v>Russell Keeth</v>
          </cell>
          <cell r="I7061" t="str">
            <v>Austin</v>
          </cell>
          <cell r="J7061" t="str">
            <v>USA</v>
          </cell>
          <cell r="K7061">
            <v>4</v>
          </cell>
          <cell r="L7061" t="str">
            <v>Private</v>
          </cell>
          <cell r="M7061">
            <v>5</v>
          </cell>
          <cell r="N7061" t="str">
            <v>Individual</v>
          </cell>
          <cell r="O7061" t="str">
            <v/>
          </cell>
          <cell r="P7061" t="str">
            <v/>
          </cell>
          <cell r="Q7061">
            <v>1</v>
          </cell>
          <cell r="R7061" t="str">
            <v>Année Philologique</v>
          </cell>
          <cell r="S7061" t="str">
            <v/>
          </cell>
        </row>
        <row r="7062">
          <cell r="E7062">
            <v>6732</v>
          </cell>
          <cell r="F7062" t="str">
            <v>Logins</v>
          </cell>
          <cell r="G7062" t="str">
            <v>201907</v>
          </cell>
          <cell r="H7062" t="str">
            <v>Russell Keeth</v>
          </cell>
          <cell r="I7062" t="str">
            <v>Austin</v>
          </cell>
          <cell r="J7062" t="str">
            <v>USA</v>
          </cell>
          <cell r="K7062">
            <v>4</v>
          </cell>
          <cell r="L7062" t="str">
            <v>Private</v>
          </cell>
          <cell r="M7062">
            <v>5</v>
          </cell>
          <cell r="N7062" t="str">
            <v>Individual</v>
          </cell>
          <cell r="O7062" t="str">
            <v/>
          </cell>
          <cell r="P7062" t="str">
            <v/>
          </cell>
          <cell r="Q7062">
            <v>1</v>
          </cell>
          <cell r="R7062" t="str">
            <v>Année Philologique</v>
          </cell>
          <cell r="S7062" t="str">
            <v/>
          </cell>
        </row>
        <row r="7063">
          <cell r="E7063">
            <v>6732</v>
          </cell>
          <cell r="F7063" t="str">
            <v>Logins</v>
          </cell>
          <cell r="G7063" t="str">
            <v>201908</v>
          </cell>
          <cell r="H7063" t="str">
            <v>Russell Keeth</v>
          </cell>
          <cell r="I7063" t="str">
            <v>Austin</v>
          </cell>
          <cell r="J7063" t="str">
            <v>USA</v>
          </cell>
          <cell r="K7063">
            <v>4</v>
          </cell>
          <cell r="L7063" t="str">
            <v>Private</v>
          </cell>
          <cell r="M7063">
            <v>5</v>
          </cell>
          <cell r="N7063" t="str">
            <v>Individual</v>
          </cell>
          <cell r="O7063" t="str">
            <v/>
          </cell>
          <cell r="P7063" t="str">
            <v/>
          </cell>
          <cell r="Q7063">
            <v>1</v>
          </cell>
          <cell r="R7063" t="str">
            <v>Année Philologique</v>
          </cell>
          <cell r="S7063" t="str">
            <v/>
          </cell>
        </row>
        <row r="7064">
          <cell r="E7064">
            <v>6732</v>
          </cell>
          <cell r="F7064" t="str">
            <v>Logins</v>
          </cell>
          <cell r="G7064" t="str">
            <v>201909</v>
          </cell>
          <cell r="H7064" t="str">
            <v>Russell Keeth</v>
          </cell>
          <cell r="I7064" t="str">
            <v>Austin</v>
          </cell>
          <cell r="J7064" t="str">
            <v>USA</v>
          </cell>
          <cell r="K7064">
            <v>4</v>
          </cell>
          <cell r="L7064" t="str">
            <v>Private</v>
          </cell>
          <cell r="M7064">
            <v>5</v>
          </cell>
          <cell r="N7064" t="str">
            <v>Individual</v>
          </cell>
          <cell r="O7064" t="str">
            <v/>
          </cell>
          <cell r="P7064" t="str">
            <v/>
          </cell>
          <cell r="Q7064">
            <v>1</v>
          </cell>
          <cell r="R7064" t="str">
            <v>Année Philologique</v>
          </cell>
          <cell r="S7064" t="str">
            <v/>
          </cell>
        </row>
        <row r="7065">
          <cell r="E7065">
            <v>6732</v>
          </cell>
          <cell r="F7065" t="str">
            <v>Logins</v>
          </cell>
          <cell r="G7065" t="str">
            <v>201912</v>
          </cell>
          <cell r="H7065" t="str">
            <v>Russell Keeth</v>
          </cell>
          <cell r="I7065" t="str">
            <v>Austin</v>
          </cell>
          <cell r="J7065" t="str">
            <v>USA</v>
          </cell>
          <cell r="K7065">
            <v>4</v>
          </cell>
          <cell r="L7065" t="str">
            <v>Private</v>
          </cell>
          <cell r="M7065">
            <v>5</v>
          </cell>
          <cell r="N7065" t="str">
            <v>Individual</v>
          </cell>
          <cell r="O7065" t="str">
            <v/>
          </cell>
          <cell r="P7065" t="str">
            <v/>
          </cell>
          <cell r="Q7065">
            <v>1</v>
          </cell>
          <cell r="R7065" t="str">
            <v>Année Philologique</v>
          </cell>
          <cell r="S7065" t="str">
            <v/>
          </cell>
        </row>
        <row r="7066">
          <cell r="E7066">
            <v>6733</v>
          </cell>
          <cell r="F7066" t="str">
            <v>Logins</v>
          </cell>
          <cell r="G7066" t="str">
            <v>201906</v>
          </cell>
          <cell r="H7066" t="str">
            <v>Andrew Porter</v>
          </cell>
          <cell r="I7066" t="str">
            <v>Milwaukee</v>
          </cell>
          <cell r="J7066" t="str">
            <v>USA</v>
          </cell>
          <cell r="K7066">
            <v>4</v>
          </cell>
          <cell r="L7066" t="str">
            <v>Private</v>
          </cell>
          <cell r="M7066">
            <v>5</v>
          </cell>
          <cell r="N7066" t="str">
            <v>Individual</v>
          </cell>
          <cell r="O7066" t="str">
            <v/>
          </cell>
          <cell r="P7066" t="str">
            <v/>
          </cell>
          <cell r="Q7066">
            <v>1</v>
          </cell>
          <cell r="R7066" t="str">
            <v>Année Philologique</v>
          </cell>
          <cell r="S7066" t="str">
            <v/>
          </cell>
        </row>
        <row r="7067">
          <cell r="E7067">
            <v>6734</v>
          </cell>
          <cell r="F7067" t="str">
            <v>Logins</v>
          </cell>
          <cell r="G7067" t="str">
            <v>201906</v>
          </cell>
          <cell r="H7067" t="str">
            <v>Thomas McCreight</v>
          </cell>
          <cell r="I7067" t="str">
            <v>Baltimore</v>
          </cell>
          <cell r="J7067" t="str">
            <v>USA</v>
          </cell>
          <cell r="K7067">
            <v>4</v>
          </cell>
          <cell r="L7067" t="str">
            <v>Private</v>
          </cell>
          <cell r="M7067">
            <v>5</v>
          </cell>
          <cell r="N7067" t="str">
            <v>Individual</v>
          </cell>
          <cell r="O7067" t="str">
            <v/>
          </cell>
          <cell r="P7067" t="str">
            <v/>
          </cell>
          <cell r="Q7067">
            <v>1</v>
          </cell>
          <cell r="R7067" t="str">
            <v>Année Philologique</v>
          </cell>
          <cell r="S7067" t="str">
            <v/>
          </cell>
        </row>
        <row r="7068">
          <cell r="E7068">
            <v>6736</v>
          </cell>
          <cell r="F7068" t="str">
            <v>Logins</v>
          </cell>
          <cell r="G7068" t="str">
            <v>201906</v>
          </cell>
          <cell r="H7068" t="str">
            <v>Elisabete Cação dos Santos</v>
          </cell>
          <cell r="I7068" t="str">
            <v>Queluz</v>
          </cell>
          <cell r="J7068" t="str">
            <v>Portugal</v>
          </cell>
          <cell r="K7068">
            <v>4</v>
          </cell>
          <cell r="L7068" t="str">
            <v>Private</v>
          </cell>
          <cell r="M7068">
            <v>5</v>
          </cell>
          <cell r="N7068" t="str">
            <v>Individual</v>
          </cell>
          <cell r="O7068" t="str">
            <v/>
          </cell>
          <cell r="P7068" t="str">
            <v/>
          </cell>
          <cell r="Q7068">
            <v>1</v>
          </cell>
          <cell r="R7068" t="str">
            <v>Année Philologique</v>
          </cell>
          <cell r="S7068" t="str">
            <v/>
          </cell>
        </row>
        <row r="7069">
          <cell r="E7069">
            <v>6736</v>
          </cell>
          <cell r="F7069" t="str">
            <v>Logins</v>
          </cell>
          <cell r="G7069" t="str">
            <v>201907</v>
          </cell>
          <cell r="H7069" t="str">
            <v>Elisabete Cação dos Santos</v>
          </cell>
          <cell r="I7069" t="str">
            <v>Queluz</v>
          </cell>
          <cell r="J7069" t="str">
            <v>Portugal</v>
          </cell>
          <cell r="K7069">
            <v>4</v>
          </cell>
          <cell r="L7069" t="str">
            <v>Private</v>
          </cell>
          <cell r="M7069">
            <v>5</v>
          </cell>
          <cell r="N7069" t="str">
            <v>Individual</v>
          </cell>
          <cell r="O7069" t="str">
            <v/>
          </cell>
          <cell r="P7069" t="str">
            <v/>
          </cell>
          <cell r="Q7069">
            <v>1</v>
          </cell>
          <cell r="R7069" t="str">
            <v>Année Philologique</v>
          </cell>
          <cell r="S7069" t="str">
            <v/>
          </cell>
        </row>
        <row r="7070">
          <cell r="E7070">
            <v>6737</v>
          </cell>
          <cell r="F7070" t="str">
            <v>Logins</v>
          </cell>
          <cell r="G7070" t="str">
            <v>201906</v>
          </cell>
          <cell r="H7070" t="str">
            <v>Stephen Heiny</v>
          </cell>
          <cell r="I7070" t="str">
            <v>Richmond</v>
          </cell>
          <cell r="J7070" t="str">
            <v>USA</v>
          </cell>
          <cell r="K7070">
            <v>4</v>
          </cell>
          <cell r="L7070" t="str">
            <v>Private</v>
          </cell>
          <cell r="M7070">
            <v>5</v>
          </cell>
          <cell r="N7070" t="str">
            <v>Individual</v>
          </cell>
          <cell r="O7070" t="str">
            <v/>
          </cell>
          <cell r="P7070" t="str">
            <v/>
          </cell>
          <cell r="Q7070">
            <v>1</v>
          </cell>
          <cell r="R7070" t="str">
            <v>Année Philologique</v>
          </cell>
          <cell r="S7070" t="str">
            <v/>
          </cell>
        </row>
        <row r="7071">
          <cell r="E7071">
            <v>6737</v>
          </cell>
          <cell r="F7071" t="str">
            <v>Logins</v>
          </cell>
          <cell r="G7071" t="str">
            <v>201907</v>
          </cell>
          <cell r="H7071" t="str">
            <v>Stephen Heiny</v>
          </cell>
          <cell r="I7071" t="str">
            <v>Richmond</v>
          </cell>
          <cell r="J7071" t="str">
            <v>USA</v>
          </cell>
          <cell r="K7071">
            <v>4</v>
          </cell>
          <cell r="L7071" t="str">
            <v>Private</v>
          </cell>
          <cell r="M7071">
            <v>5</v>
          </cell>
          <cell r="N7071" t="str">
            <v>Individual</v>
          </cell>
          <cell r="O7071" t="str">
            <v/>
          </cell>
          <cell r="P7071" t="str">
            <v/>
          </cell>
          <cell r="Q7071">
            <v>1</v>
          </cell>
          <cell r="R7071" t="str">
            <v>Année Philologique</v>
          </cell>
          <cell r="S7071" t="str">
            <v/>
          </cell>
        </row>
        <row r="7072">
          <cell r="E7072">
            <v>6737</v>
          </cell>
          <cell r="F7072" t="str">
            <v>Logins</v>
          </cell>
          <cell r="G7072" t="str">
            <v>201910</v>
          </cell>
          <cell r="H7072" t="str">
            <v>Stephen Heiny</v>
          </cell>
          <cell r="I7072" t="str">
            <v>Richmond</v>
          </cell>
          <cell r="J7072" t="str">
            <v>USA</v>
          </cell>
          <cell r="K7072">
            <v>4</v>
          </cell>
          <cell r="L7072" t="str">
            <v>Private</v>
          </cell>
          <cell r="M7072">
            <v>5</v>
          </cell>
          <cell r="N7072" t="str">
            <v>Individual</v>
          </cell>
          <cell r="O7072" t="str">
            <v/>
          </cell>
          <cell r="P7072" t="str">
            <v/>
          </cell>
          <cell r="Q7072">
            <v>1</v>
          </cell>
          <cell r="R7072" t="str">
            <v>Année Philologique</v>
          </cell>
          <cell r="S7072" t="str">
            <v/>
          </cell>
        </row>
        <row r="7073">
          <cell r="E7073">
            <v>6737</v>
          </cell>
          <cell r="F7073" t="str">
            <v>Logins</v>
          </cell>
          <cell r="G7073" t="str">
            <v>201911</v>
          </cell>
          <cell r="H7073" t="str">
            <v>Stephen Heiny</v>
          </cell>
          <cell r="I7073" t="str">
            <v>Richmond</v>
          </cell>
          <cell r="J7073" t="str">
            <v>USA</v>
          </cell>
          <cell r="K7073">
            <v>4</v>
          </cell>
          <cell r="L7073" t="str">
            <v>Private</v>
          </cell>
          <cell r="M7073">
            <v>5</v>
          </cell>
          <cell r="N7073" t="str">
            <v>Individual</v>
          </cell>
          <cell r="O7073" t="str">
            <v/>
          </cell>
          <cell r="P7073" t="str">
            <v/>
          </cell>
          <cell r="Q7073">
            <v>1</v>
          </cell>
          <cell r="R7073" t="str">
            <v>Année Philologique</v>
          </cell>
          <cell r="S7073" t="str">
            <v/>
          </cell>
        </row>
        <row r="7074">
          <cell r="E7074">
            <v>6737</v>
          </cell>
          <cell r="F7074" t="str">
            <v>Logins</v>
          </cell>
          <cell r="G7074" t="str">
            <v>201912</v>
          </cell>
          <cell r="H7074" t="str">
            <v>Stephen Heiny</v>
          </cell>
          <cell r="I7074" t="str">
            <v>Richmond</v>
          </cell>
          <cell r="J7074" t="str">
            <v>USA</v>
          </cell>
          <cell r="K7074">
            <v>4</v>
          </cell>
          <cell r="L7074" t="str">
            <v>Private</v>
          </cell>
          <cell r="M7074">
            <v>5</v>
          </cell>
          <cell r="N7074" t="str">
            <v>Individual</v>
          </cell>
          <cell r="O7074" t="str">
            <v/>
          </cell>
          <cell r="P7074" t="str">
            <v/>
          </cell>
          <cell r="Q7074">
            <v>1</v>
          </cell>
          <cell r="R7074" t="str">
            <v>Année Philologique</v>
          </cell>
          <cell r="S7074" t="str">
            <v/>
          </cell>
        </row>
        <row r="7075">
          <cell r="E7075">
            <v>6740</v>
          </cell>
          <cell r="F7075" t="str">
            <v>Logins</v>
          </cell>
          <cell r="G7075" t="str">
            <v>201906</v>
          </cell>
          <cell r="H7075" t="str">
            <v>Luca Benelli</v>
          </cell>
          <cell r="I7075" t="str">
            <v>Köln</v>
          </cell>
          <cell r="J7075" t="str">
            <v>Germany</v>
          </cell>
          <cell r="K7075">
            <v>4</v>
          </cell>
          <cell r="L7075" t="str">
            <v>Private</v>
          </cell>
          <cell r="M7075">
            <v>5</v>
          </cell>
          <cell r="N7075" t="str">
            <v>Individual</v>
          </cell>
          <cell r="O7075" t="str">
            <v/>
          </cell>
          <cell r="P7075" t="str">
            <v/>
          </cell>
          <cell r="Q7075">
            <v>1</v>
          </cell>
          <cell r="R7075" t="str">
            <v>Année Philologique</v>
          </cell>
          <cell r="S7075" t="str">
            <v/>
          </cell>
        </row>
        <row r="7076">
          <cell r="E7076">
            <v>6740</v>
          </cell>
          <cell r="F7076" t="str">
            <v>Logins</v>
          </cell>
          <cell r="G7076" t="str">
            <v>201907</v>
          </cell>
          <cell r="H7076" t="str">
            <v>Luca Benelli</v>
          </cell>
          <cell r="I7076" t="str">
            <v>Köln</v>
          </cell>
          <cell r="J7076" t="str">
            <v>Germany</v>
          </cell>
          <cell r="K7076">
            <v>4</v>
          </cell>
          <cell r="L7076" t="str">
            <v>Private</v>
          </cell>
          <cell r="M7076">
            <v>5</v>
          </cell>
          <cell r="N7076" t="str">
            <v>Individual</v>
          </cell>
          <cell r="O7076" t="str">
            <v/>
          </cell>
          <cell r="P7076" t="str">
            <v/>
          </cell>
          <cell r="Q7076">
            <v>1</v>
          </cell>
          <cell r="R7076" t="str">
            <v>Année Philologique</v>
          </cell>
          <cell r="S7076" t="str">
            <v/>
          </cell>
        </row>
        <row r="7077">
          <cell r="E7077">
            <v>6740</v>
          </cell>
          <cell r="F7077" t="str">
            <v>Logins</v>
          </cell>
          <cell r="G7077" t="str">
            <v>201908</v>
          </cell>
          <cell r="H7077" t="str">
            <v>Luca Benelli</v>
          </cell>
          <cell r="I7077" t="str">
            <v>Köln</v>
          </cell>
          <cell r="J7077" t="str">
            <v>Germany</v>
          </cell>
          <cell r="K7077">
            <v>4</v>
          </cell>
          <cell r="L7077" t="str">
            <v>Private</v>
          </cell>
          <cell r="M7077">
            <v>5</v>
          </cell>
          <cell r="N7077" t="str">
            <v>Individual</v>
          </cell>
          <cell r="O7077" t="str">
            <v/>
          </cell>
          <cell r="P7077" t="str">
            <v/>
          </cell>
          <cell r="Q7077">
            <v>1</v>
          </cell>
          <cell r="R7077" t="str">
            <v>Année Philologique</v>
          </cell>
          <cell r="S7077" t="str">
            <v/>
          </cell>
        </row>
        <row r="7078">
          <cell r="E7078">
            <v>6740</v>
          </cell>
          <cell r="F7078" t="str">
            <v>Logins</v>
          </cell>
          <cell r="G7078" t="str">
            <v>201909</v>
          </cell>
          <cell r="H7078" t="str">
            <v>Luca Benelli</v>
          </cell>
          <cell r="I7078" t="str">
            <v>Köln</v>
          </cell>
          <cell r="J7078" t="str">
            <v>Germany</v>
          </cell>
          <cell r="K7078">
            <v>4</v>
          </cell>
          <cell r="L7078" t="str">
            <v>Private</v>
          </cell>
          <cell r="M7078">
            <v>5</v>
          </cell>
          <cell r="N7078" t="str">
            <v>Individual</v>
          </cell>
          <cell r="O7078" t="str">
            <v/>
          </cell>
          <cell r="P7078" t="str">
            <v/>
          </cell>
          <cell r="Q7078">
            <v>1</v>
          </cell>
          <cell r="R7078" t="str">
            <v>Année Philologique</v>
          </cell>
          <cell r="S7078" t="str">
            <v/>
          </cell>
        </row>
        <row r="7079">
          <cell r="E7079">
            <v>6740</v>
          </cell>
          <cell r="F7079" t="str">
            <v>Logins</v>
          </cell>
          <cell r="G7079" t="str">
            <v>201910</v>
          </cell>
          <cell r="H7079" t="str">
            <v>Luca Benelli</v>
          </cell>
          <cell r="I7079" t="str">
            <v>Köln</v>
          </cell>
          <cell r="J7079" t="str">
            <v>Germany</v>
          </cell>
          <cell r="K7079">
            <v>4</v>
          </cell>
          <cell r="L7079" t="str">
            <v>Private</v>
          </cell>
          <cell r="M7079">
            <v>5</v>
          </cell>
          <cell r="N7079" t="str">
            <v>Individual</v>
          </cell>
          <cell r="O7079" t="str">
            <v/>
          </cell>
          <cell r="P7079" t="str">
            <v/>
          </cell>
          <cell r="Q7079">
            <v>1</v>
          </cell>
          <cell r="R7079" t="str">
            <v>Année Philologique</v>
          </cell>
          <cell r="S7079" t="str">
            <v/>
          </cell>
        </row>
        <row r="7080">
          <cell r="E7080">
            <v>6740</v>
          </cell>
          <cell r="F7080" t="str">
            <v>Logins</v>
          </cell>
          <cell r="G7080" t="str">
            <v>201911</v>
          </cell>
          <cell r="H7080" t="str">
            <v>Luca Benelli</v>
          </cell>
          <cell r="I7080" t="str">
            <v>Köln</v>
          </cell>
          <cell r="J7080" t="str">
            <v>Germany</v>
          </cell>
          <cell r="K7080">
            <v>4</v>
          </cell>
          <cell r="L7080" t="str">
            <v>Private</v>
          </cell>
          <cell r="M7080">
            <v>5</v>
          </cell>
          <cell r="N7080" t="str">
            <v>Individual</v>
          </cell>
          <cell r="O7080" t="str">
            <v/>
          </cell>
          <cell r="P7080" t="str">
            <v/>
          </cell>
          <cell r="Q7080">
            <v>1</v>
          </cell>
          <cell r="R7080" t="str">
            <v>Année Philologique</v>
          </cell>
          <cell r="S7080" t="str">
            <v/>
          </cell>
        </row>
        <row r="7081">
          <cell r="E7081">
            <v>6740</v>
          </cell>
          <cell r="F7081" t="str">
            <v>Logins</v>
          </cell>
          <cell r="G7081" t="str">
            <v>201912</v>
          </cell>
          <cell r="H7081" t="str">
            <v>Luca Benelli</v>
          </cell>
          <cell r="I7081" t="str">
            <v>Köln</v>
          </cell>
          <cell r="J7081" t="str">
            <v>Germany</v>
          </cell>
          <cell r="K7081">
            <v>4</v>
          </cell>
          <cell r="L7081" t="str">
            <v>Private</v>
          </cell>
          <cell r="M7081">
            <v>5</v>
          </cell>
          <cell r="N7081" t="str">
            <v>Individual</v>
          </cell>
          <cell r="O7081" t="str">
            <v/>
          </cell>
          <cell r="P7081" t="str">
            <v/>
          </cell>
          <cell r="Q7081">
            <v>1</v>
          </cell>
          <cell r="R7081" t="str">
            <v>Année Philologique</v>
          </cell>
          <cell r="S7081" t="str">
            <v/>
          </cell>
        </row>
        <row r="7082">
          <cell r="E7082">
            <v>6741</v>
          </cell>
          <cell r="F7082" t="str">
            <v>Logins</v>
          </cell>
          <cell r="G7082" t="str">
            <v>201907</v>
          </cell>
          <cell r="H7082" t="str">
            <v>Lorenzo Luciano Cecconi</v>
          </cell>
          <cell r="I7082" t="str">
            <v>Foligno</v>
          </cell>
          <cell r="J7082" t="str">
            <v>Italy</v>
          </cell>
          <cell r="K7082">
            <v>4</v>
          </cell>
          <cell r="L7082" t="str">
            <v>Private</v>
          </cell>
          <cell r="M7082">
            <v>5</v>
          </cell>
          <cell r="N7082" t="str">
            <v>Individual</v>
          </cell>
          <cell r="O7082" t="str">
            <v/>
          </cell>
          <cell r="P7082" t="str">
            <v/>
          </cell>
          <cell r="Q7082">
            <v>1</v>
          </cell>
          <cell r="R7082" t="str">
            <v>Année Philologique</v>
          </cell>
          <cell r="S7082" t="str">
            <v/>
          </cell>
        </row>
        <row r="7083">
          <cell r="E7083">
            <v>6741</v>
          </cell>
          <cell r="F7083" t="str">
            <v>Logins</v>
          </cell>
          <cell r="G7083" t="str">
            <v>201910</v>
          </cell>
          <cell r="H7083" t="str">
            <v>Lorenzo Luciano Cecconi</v>
          </cell>
          <cell r="I7083" t="str">
            <v>Foligno</v>
          </cell>
          <cell r="J7083" t="str">
            <v>Italy</v>
          </cell>
          <cell r="K7083">
            <v>4</v>
          </cell>
          <cell r="L7083" t="str">
            <v>Private</v>
          </cell>
          <cell r="M7083">
            <v>5</v>
          </cell>
          <cell r="N7083" t="str">
            <v>Individual</v>
          </cell>
          <cell r="O7083" t="str">
            <v/>
          </cell>
          <cell r="P7083" t="str">
            <v/>
          </cell>
          <cell r="Q7083">
            <v>1</v>
          </cell>
          <cell r="R7083" t="str">
            <v>Année Philologique</v>
          </cell>
          <cell r="S7083" t="str">
            <v/>
          </cell>
        </row>
        <row r="7084">
          <cell r="E7084">
            <v>6741</v>
          </cell>
          <cell r="F7084" t="str">
            <v>Logins</v>
          </cell>
          <cell r="G7084" t="str">
            <v>201911</v>
          </cell>
          <cell r="H7084" t="str">
            <v>Lorenzo Luciano Cecconi</v>
          </cell>
          <cell r="I7084" t="str">
            <v>Foligno</v>
          </cell>
          <cell r="J7084" t="str">
            <v>Italy</v>
          </cell>
          <cell r="K7084">
            <v>4</v>
          </cell>
          <cell r="L7084" t="str">
            <v>Private</v>
          </cell>
          <cell r="M7084">
            <v>5</v>
          </cell>
          <cell r="N7084" t="str">
            <v>Individual</v>
          </cell>
          <cell r="O7084" t="str">
            <v/>
          </cell>
          <cell r="P7084" t="str">
            <v/>
          </cell>
          <cell r="Q7084">
            <v>1</v>
          </cell>
          <cell r="R7084" t="str">
            <v>Année Philologique</v>
          </cell>
          <cell r="S7084" t="str">
            <v/>
          </cell>
        </row>
        <row r="7085">
          <cell r="E7085">
            <v>6741</v>
          </cell>
          <cell r="F7085" t="str">
            <v>Logins</v>
          </cell>
          <cell r="G7085" t="str">
            <v>201912</v>
          </cell>
          <cell r="H7085" t="str">
            <v>Lorenzo Luciano Cecconi</v>
          </cell>
          <cell r="I7085" t="str">
            <v>Foligno</v>
          </cell>
          <cell r="J7085" t="str">
            <v>Italy</v>
          </cell>
          <cell r="K7085">
            <v>4</v>
          </cell>
          <cell r="L7085" t="str">
            <v>Private</v>
          </cell>
          <cell r="M7085">
            <v>5</v>
          </cell>
          <cell r="N7085" t="str">
            <v>Individual</v>
          </cell>
          <cell r="O7085" t="str">
            <v/>
          </cell>
          <cell r="P7085" t="str">
            <v/>
          </cell>
          <cell r="Q7085">
            <v>1</v>
          </cell>
          <cell r="R7085" t="str">
            <v>Année Philologique</v>
          </cell>
          <cell r="S7085" t="str">
            <v/>
          </cell>
        </row>
        <row r="7086">
          <cell r="E7086">
            <v>6743</v>
          </cell>
          <cell r="F7086" t="str">
            <v>Logins</v>
          </cell>
          <cell r="G7086" t="str">
            <v>201907</v>
          </cell>
          <cell r="H7086" t="str">
            <v>Joseph Groves</v>
          </cell>
          <cell r="I7086" t="str">
            <v>Redding</v>
          </cell>
          <cell r="J7086" t="str">
            <v>USA</v>
          </cell>
          <cell r="K7086">
            <v>4</v>
          </cell>
          <cell r="L7086" t="str">
            <v>Private</v>
          </cell>
          <cell r="M7086">
            <v>5</v>
          </cell>
          <cell r="N7086" t="str">
            <v>Individual</v>
          </cell>
          <cell r="O7086" t="str">
            <v/>
          </cell>
          <cell r="P7086" t="str">
            <v/>
          </cell>
          <cell r="Q7086">
            <v>1</v>
          </cell>
          <cell r="R7086" t="str">
            <v>Année Philologique</v>
          </cell>
          <cell r="S7086" t="str">
            <v/>
          </cell>
        </row>
        <row r="7087">
          <cell r="E7087">
            <v>6743</v>
          </cell>
          <cell r="F7087" t="str">
            <v>Logins</v>
          </cell>
          <cell r="G7087" t="str">
            <v>201908</v>
          </cell>
          <cell r="H7087" t="str">
            <v>Joseph Groves</v>
          </cell>
          <cell r="I7087" t="str">
            <v>Redding</v>
          </cell>
          <cell r="J7087" t="str">
            <v>USA</v>
          </cell>
          <cell r="K7087">
            <v>4</v>
          </cell>
          <cell r="L7087" t="str">
            <v>Private</v>
          </cell>
          <cell r="M7087">
            <v>5</v>
          </cell>
          <cell r="N7087" t="str">
            <v>Individual</v>
          </cell>
          <cell r="O7087" t="str">
            <v/>
          </cell>
          <cell r="P7087" t="str">
            <v/>
          </cell>
          <cell r="Q7087">
            <v>1</v>
          </cell>
          <cell r="R7087" t="str">
            <v>Année Philologique</v>
          </cell>
          <cell r="S7087" t="str">
            <v/>
          </cell>
        </row>
        <row r="7088">
          <cell r="E7088">
            <v>6743</v>
          </cell>
          <cell r="F7088" t="str">
            <v>Logins</v>
          </cell>
          <cell r="G7088" t="str">
            <v>201910</v>
          </cell>
          <cell r="H7088" t="str">
            <v>Joseph Groves</v>
          </cell>
          <cell r="I7088" t="str">
            <v>Redding</v>
          </cell>
          <cell r="J7088" t="str">
            <v>USA</v>
          </cell>
          <cell r="K7088">
            <v>4</v>
          </cell>
          <cell r="L7088" t="str">
            <v>Private</v>
          </cell>
          <cell r="M7088">
            <v>5</v>
          </cell>
          <cell r="N7088" t="str">
            <v>Individual</v>
          </cell>
          <cell r="O7088" t="str">
            <v/>
          </cell>
          <cell r="P7088" t="str">
            <v/>
          </cell>
          <cell r="Q7088">
            <v>1</v>
          </cell>
          <cell r="R7088" t="str">
            <v>Année Philologique</v>
          </cell>
          <cell r="S7088" t="str">
            <v/>
          </cell>
        </row>
        <row r="7089">
          <cell r="E7089">
            <v>6743</v>
          </cell>
          <cell r="F7089" t="str">
            <v>Logins</v>
          </cell>
          <cell r="G7089" t="str">
            <v>201912</v>
          </cell>
          <cell r="H7089" t="str">
            <v>Joseph Groves</v>
          </cell>
          <cell r="I7089" t="str">
            <v>Redding</v>
          </cell>
          <cell r="J7089" t="str">
            <v>USA</v>
          </cell>
          <cell r="K7089">
            <v>4</v>
          </cell>
          <cell r="L7089" t="str">
            <v>Private</v>
          </cell>
          <cell r="M7089">
            <v>5</v>
          </cell>
          <cell r="N7089" t="str">
            <v>Individual</v>
          </cell>
          <cell r="O7089" t="str">
            <v/>
          </cell>
          <cell r="P7089" t="str">
            <v/>
          </cell>
          <cell r="Q7089">
            <v>1</v>
          </cell>
          <cell r="R7089" t="str">
            <v>Année Philologique</v>
          </cell>
          <cell r="S7089" t="str">
            <v/>
          </cell>
        </row>
        <row r="7090">
          <cell r="E7090">
            <v>6746</v>
          </cell>
          <cell r="F7090" t="str">
            <v>Logins</v>
          </cell>
          <cell r="G7090" t="str">
            <v>201907</v>
          </cell>
          <cell r="H7090" t="str">
            <v>Mike Norris</v>
          </cell>
          <cell r="I7090" t="str">
            <v>Dublin</v>
          </cell>
          <cell r="J7090" t="str">
            <v>Ireland</v>
          </cell>
          <cell r="K7090">
            <v>4</v>
          </cell>
          <cell r="L7090" t="str">
            <v>Private</v>
          </cell>
          <cell r="M7090">
            <v>5</v>
          </cell>
          <cell r="N7090" t="str">
            <v>Individual</v>
          </cell>
          <cell r="O7090" t="str">
            <v/>
          </cell>
          <cell r="P7090" t="str">
            <v/>
          </cell>
          <cell r="Q7090">
            <v>1</v>
          </cell>
          <cell r="R7090" t="str">
            <v>Année Philologique</v>
          </cell>
          <cell r="S7090" t="str">
            <v/>
          </cell>
        </row>
        <row r="7091">
          <cell r="E7091">
            <v>6746</v>
          </cell>
          <cell r="F7091" t="str">
            <v>Logins</v>
          </cell>
          <cell r="G7091" t="str">
            <v>201908</v>
          </cell>
          <cell r="H7091" t="str">
            <v>Mike Norris</v>
          </cell>
          <cell r="I7091" t="str">
            <v>Dublin</v>
          </cell>
          <cell r="J7091" t="str">
            <v>Ireland</v>
          </cell>
          <cell r="K7091">
            <v>4</v>
          </cell>
          <cell r="L7091" t="str">
            <v>Private</v>
          </cell>
          <cell r="M7091">
            <v>5</v>
          </cell>
          <cell r="N7091" t="str">
            <v>Individual</v>
          </cell>
          <cell r="O7091" t="str">
            <v/>
          </cell>
          <cell r="P7091" t="str">
            <v/>
          </cell>
          <cell r="Q7091">
            <v>1</v>
          </cell>
          <cell r="R7091" t="str">
            <v>Année Philologique</v>
          </cell>
          <cell r="S7091" t="str">
            <v/>
          </cell>
        </row>
        <row r="7092">
          <cell r="E7092">
            <v>6746</v>
          </cell>
          <cell r="F7092" t="str">
            <v>Logins</v>
          </cell>
          <cell r="G7092" t="str">
            <v>201910</v>
          </cell>
          <cell r="H7092" t="str">
            <v>Mike Norris</v>
          </cell>
          <cell r="I7092" t="str">
            <v>Dublin</v>
          </cell>
          <cell r="J7092" t="str">
            <v>Ireland</v>
          </cell>
          <cell r="K7092">
            <v>4</v>
          </cell>
          <cell r="L7092" t="str">
            <v>Private</v>
          </cell>
          <cell r="M7092">
            <v>5</v>
          </cell>
          <cell r="N7092" t="str">
            <v>Individual</v>
          </cell>
          <cell r="O7092" t="str">
            <v/>
          </cell>
          <cell r="P7092" t="str">
            <v/>
          </cell>
          <cell r="Q7092">
            <v>1</v>
          </cell>
          <cell r="R7092" t="str">
            <v>Année Philologique</v>
          </cell>
          <cell r="S7092" t="str">
            <v/>
          </cell>
        </row>
        <row r="7093">
          <cell r="E7093">
            <v>6746</v>
          </cell>
          <cell r="F7093" t="str">
            <v>Logins</v>
          </cell>
          <cell r="G7093" t="str">
            <v>201912</v>
          </cell>
          <cell r="H7093" t="str">
            <v>Mike Norris</v>
          </cell>
          <cell r="I7093" t="str">
            <v>Dublin</v>
          </cell>
          <cell r="J7093" t="str">
            <v>Ireland</v>
          </cell>
          <cell r="K7093">
            <v>4</v>
          </cell>
          <cell r="L7093" t="str">
            <v>Private</v>
          </cell>
          <cell r="M7093">
            <v>5</v>
          </cell>
          <cell r="N7093" t="str">
            <v>Individual</v>
          </cell>
          <cell r="O7093" t="str">
            <v/>
          </cell>
          <cell r="P7093" t="str">
            <v/>
          </cell>
          <cell r="Q7093">
            <v>1</v>
          </cell>
          <cell r="R7093" t="str">
            <v>Année Philologique</v>
          </cell>
          <cell r="S7093" t="str">
            <v/>
          </cell>
        </row>
        <row r="7094">
          <cell r="E7094">
            <v>6748</v>
          </cell>
          <cell r="F7094" t="str">
            <v>Logins</v>
          </cell>
          <cell r="G7094" t="str">
            <v>201907</v>
          </cell>
          <cell r="H7094" t="str">
            <v>Elijah Vieira-Faria</v>
          </cell>
          <cell r="I7094" t="str">
            <v>Bishops Cleeve</v>
          </cell>
          <cell r="J7094" t="str">
            <v>UK</v>
          </cell>
          <cell r="K7094">
            <v>4</v>
          </cell>
          <cell r="L7094" t="str">
            <v>Private</v>
          </cell>
          <cell r="M7094">
            <v>5</v>
          </cell>
          <cell r="N7094" t="str">
            <v>Individual</v>
          </cell>
          <cell r="O7094" t="str">
            <v/>
          </cell>
          <cell r="P7094" t="str">
            <v/>
          </cell>
          <cell r="Q7094">
            <v>1</v>
          </cell>
          <cell r="R7094" t="str">
            <v>Année Philologique</v>
          </cell>
          <cell r="S7094" t="str">
            <v/>
          </cell>
        </row>
        <row r="7095">
          <cell r="E7095">
            <v>6750</v>
          </cell>
          <cell r="F7095" t="str">
            <v>Logins</v>
          </cell>
          <cell r="G7095" t="str">
            <v>201908</v>
          </cell>
          <cell r="H7095" t="str">
            <v>Charis Tabakis</v>
          </cell>
          <cell r="I7095" t="str">
            <v>Agrinion</v>
          </cell>
          <cell r="J7095" t="str">
            <v>Greece</v>
          </cell>
          <cell r="K7095">
            <v>4</v>
          </cell>
          <cell r="L7095" t="str">
            <v>Private</v>
          </cell>
          <cell r="M7095">
            <v>5</v>
          </cell>
          <cell r="N7095" t="str">
            <v>Individual</v>
          </cell>
          <cell r="O7095" t="str">
            <v/>
          </cell>
          <cell r="P7095" t="str">
            <v/>
          </cell>
          <cell r="Q7095">
            <v>1</v>
          </cell>
          <cell r="R7095" t="str">
            <v>Année Philologique</v>
          </cell>
          <cell r="S7095" t="str">
            <v/>
          </cell>
        </row>
        <row r="7096">
          <cell r="E7096">
            <v>6750</v>
          </cell>
          <cell r="F7096" t="str">
            <v>Logins</v>
          </cell>
          <cell r="G7096" t="str">
            <v>201910</v>
          </cell>
          <cell r="H7096" t="str">
            <v>Charis Tabakis</v>
          </cell>
          <cell r="I7096" t="str">
            <v>Agrinion</v>
          </cell>
          <cell r="J7096" t="str">
            <v>Greece</v>
          </cell>
          <cell r="K7096">
            <v>4</v>
          </cell>
          <cell r="L7096" t="str">
            <v>Private</v>
          </cell>
          <cell r="M7096">
            <v>5</v>
          </cell>
          <cell r="N7096" t="str">
            <v>Individual</v>
          </cell>
          <cell r="O7096" t="str">
            <v/>
          </cell>
          <cell r="P7096" t="str">
            <v/>
          </cell>
          <cell r="Q7096">
            <v>1</v>
          </cell>
          <cell r="R7096" t="str">
            <v>Année Philologique</v>
          </cell>
          <cell r="S7096" t="str">
            <v/>
          </cell>
        </row>
        <row r="7097">
          <cell r="E7097">
            <v>6750</v>
          </cell>
          <cell r="F7097" t="str">
            <v>Logins</v>
          </cell>
          <cell r="G7097" t="str">
            <v>201912</v>
          </cell>
          <cell r="H7097" t="str">
            <v>Charis Tabakis</v>
          </cell>
          <cell r="I7097" t="str">
            <v>Agrinion</v>
          </cell>
          <cell r="J7097" t="str">
            <v>Greece</v>
          </cell>
          <cell r="K7097">
            <v>4</v>
          </cell>
          <cell r="L7097" t="str">
            <v>Private</v>
          </cell>
          <cell r="M7097">
            <v>5</v>
          </cell>
          <cell r="N7097" t="str">
            <v>Individual</v>
          </cell>
          <cell r="O7097" t="str">
            <v/>
          </cell>
          <cell r="P7097" t="str">
            <v/>
          </cell>
          <cell r="Q7097">
            <v>1</v>
          </cell>
          <cell r="R7097" t="str">
            <v>Année Philologique</v>
          </cell>
          <cell r="S7097" t="str">
            <v/>
          </cell>
        </row>
        <row r="7098">
          <cell r="E7098">
            <v>6753</v>
          </cell>
          <cell r="F7098" t="str">
            <v>Logins</v>
          </cell>
          <cell r="G7098" t="str">
            <v>201907</v>
          </cell>
          <cell r="H7098" t="str">
            <v>Anastasia Braylovskaya</v>
          </cell>
          <cell r="I7098" t="str">
            <v>Saint Petersburg</v>
          </cell>
          <cell r="J7098" t="str">
            <v>Russia</v>
          </cell>
          <cell r="K7098">
            <v>4</v>
          </cell>
          <cell r="L7098" t="str">
            <v>Private</v>
          </cell>
          <cell r="M7098">
            <v>5</v>
          </cell>
          <cell r="N7098" t="str">
            <v>Individual</v>
          </cell>
          <cell r="O7098" t="str">
            <v/>
          </cell>
          <cell r="P7098" t="str">
            <v/>
          </cell>
          <cell r="Q7098">
            <v>1</v>
          </cell>
          <cell r="R7098" t="str">
            <v>Année Philologique</v>
          </cell>
          <cell r="S7098" t="str">
            <v/>
          </cell>
        </row>
        <row r="7099">
          <cell r="E7099">
            <v>6753</v>
          </cell>
          <cell r="F7099" t="str">
            <v>Logins</v>
          </cell>
          <cell r="G7099" t="str">
            <v>201908</v>
          </cell>
          <cell r="H7099" t="str">
            <v>Anastasia Braylovskaya</v>
          </cell>
          <cell r="I7099" t="str">
            <v>Saint Petersburg</v>
          </cell>
          <cell r="J7099" t="str">
            <v>Russia</v>
          </cell>
          <cell r="K7099">
            <v>4</v>
          </cell>
          <cell r="L7099" t="str">
            <v>Private</v>
          </cell>
          <cell r="M7099">
            <v>5</v>
          </cell>
          <cell r="N7099" t="str">
            <v>Individual</v>
          </cell>
          <cell r="O7099" t="str">
            <v/>
          </cell>
          <cell r="P7099" t="str">
            <v/>
          </cell>
          <cell r="Q7099">
            <v>1</v>
          </cell>
          <cell r="R7099" t="str">
            <v>Année Philologique</v>
          </cell>
          <cell r="S7099" t="str">
            <v/>
          </cell>
        </row>
        <row r="7100">
          <cell r="E7100">
            <v>6754</v>
          </cell>
          <cell r="F7100" t="str">
            <v>Logins</v>
          </cell>
          <cell r="G7100" t="str">
            <v>201907</v>
          </cell>
          <cell r="H7100" t="str">
            <v>Li Hui</v>
          </cell>
          <cell r="I7100" t="str">
            <v>Beijing</v>
          </cell>
          <cell r="J7100" t="str">
            <v>China</v>
          </cell>
          <cell r="K7100">
            <v>4</v>
          </cell>
          <cell r="L7100" t="str">
            <v>Private</v>
          </cell>
          <cell r="M7100">
            <v>5</v>
          </cell>
          <cell r="N7100" t="str">
            <v>Individual</v>
          </cell>
          <cell r="O7100" t="str">
            <v/>
          </cell>
          <cell r="P7100" t="str">
            <v/>
          </cell>
          <cell r="Q7100">
            <v>1</v>
          </cell>
          <cell r="R7100" t="str">
            <v>Année Philologique</v>
          </cell>
          <cell r="S7100" t="str">
            <v/>
          </cell>
        </row>
        <row r="7101">
          <cell r="E7101">
            <v>6754</v>
          </cell>
          <cell r="F7101" t="str">
            <v>Logins</v>
          </cell>
          <cell r="G7101" t="str">
            <v>201908</v>
          </cell>
          <cell r="H7101" t="str">
            <v>Li Hui</v>
          </cell>
          <cell r="I7101" t="str">
            <v>Beijing</v>
          </cell>
          <cell r="J7101" t="str">
            <v>China</v>
          </cell>
          <cell r="K7101">
            <v>4</v>
          </cell>
          <cell r="L7101" t="str">
            <v>Private</v>
          </cell>
          <cell r="M7101">
            <v>5</v>
          </cell>
          <cell r="N7101" t="str">
            <v>Individual</v>
          </cell>
          <cell r="O7101" t="str">
            <v/>
          </cell>
          <cell r="P7101" t="str">
            <v/>
          </cell>
          <cell r="Q7101">
            <v>1</v>
          </cell>
          <cell r="R7101" t="str">
            <v>Année Philologique</v>
          </cell>
          <cell r="S7101" t="str">
            <v/>
          </cell>
        </row>
        <row r="7102">
          <cell r="E7102">
            <v>6755</v>
          </cell>
          <cell r="F7102" t="str">
            <v>Logins</v>
          </cell>
          <cell r="G7102" t="str">
            <v>201907</v>
          </cell>
          <cell r="H7102" t="str">
            <v>University of Malta</v>
          </cell>
          <cell r="I7102" t="str">
            <v>Msida</v>
          </cell>
          <cell r="J7102" t="str">
            <v>Malta</v>
          </cell>
          <cell r="K7102">
            <v>2</v>
          </cell>
          <cell r="L7102" t="str">
            <v>Institute</v>
          </cell>
          <cell r="M7102">
            <v>1</v>
          </cell>
          <cell r="N7102" t="str">
            <v>Test</v>
          </cell>
          <cell r="O7102" t="str">
            <v/>
          </cell>
          <cell r="P7102" t="str">
            <v/>
          </cell>
          <cell r="Q7102">
            <v>40</v>
          </cell>
          <cell r="R7102" t="str">
            <v>Année Philologique</v>
          </cell>
          <cell r="S7102" t="str">
            <v/>
          </cell>
        </row>
        <row r="7103">
          <cell r="E7103">
            <v>6755</v>
          </cell>
          <cell r="F7103" t="str">
            <v>Logins</v>
          </cell>
          <cell r="G7103" t="str">
            <v>201908</v>
          </cell>
          <cell r="H7103" t="str">
            <v>University of Malta</v>
          </cell>
          <cell r="I7103" t="str">
            <v>Msida</v>
          </cell>
          <cell r="J7103" t="str">
            <v>Malta</v>
          </cell>
          <cell r="K7103">
            <v>2</v>
          </cell>
          <cell r="L7103" t="str">
            <v>Institute</v>
          </cell>
          <cell r="M7103">
            <v>1</v>
          </cell>
          <cell r="N7103" t="str">
            <v>Test</v>
          </cell>
          <cell r="O7103" t="str">
            <v/>
          </cell>
          <cell r="P7103" t="str">
            <v/>
          </cell>
          <cell r="Q7103">
            <v>40</v>
          </cell>
          <cell r="R7103" t="str">
            <v>Année Philologique</v>
          </cell>
          <cell r="S7103" t="str">
            <v/>
          </cell>
        </row>
        <row r="7104">
          <cell r="E7104">
            <v>6757</v>
          </cell>
          <cell r="F7104" t="str">
            <v>Logins</v>
          </cell>
          <cell r="G7104" t="str">
            <v>201910</v>
          </cell>
          <cell r="H7104" t="str">
            <v>Universidade NOVA de Lisboa</v>
          </cell>
          <cell r="I7104" t="str">
            <v>Lisboa</v>
          </cell>
          <cell r="J7104" t="str">
            <v>Portugal</v>
          </cell>
          <cell r="K7104">
            <v>2</v>
          </cell>
          <cell r="L7104" t="str">
            <v>Institute</v>
          </cell>
          <cell r="M7104">
            <v>7</v>
          </cell>
          <cell r="N7104" t="str">
            <v>1 Year Trial</v>
          </cell>
          <cell r="O7104" t="str">
            <v/>
          </cell>
          <cell r="P7104" t="str">
            <v/>
          </cell>
          <cell r="Q7104">
            <v>40</v>
          </cell>
          <cell r="R7104" t="str">
            <v>Année Philologique</v>
          </cell>
          <cell r="S7104" t="str">
            <v/>
          </cell>
        </row>
        <row r="7105">
          <cell r="E7105">
            <v>6757</v>
          </cell>
          <cell r="F7105" t="str">
            <v>Logins</v>
          </cell>
          <cell r="G7105" t="str">
            <v>201911</v>
          </cell>
          <cell r="H7105" t="str">
            <v>Universidade NOVA de Lisboa</v>
          </cell>
          <cell r="I7105" t="str">
            <v>Lisboa</v>
          </cell>
          <cell r="J7105" t="str">
            <v>Portugal</v>
          </cell>
          <cell r="K7105">
            <v>2</v>
          </cell>
          <cell r="L7105" t="str">
            <v>Institute</v>
          </cell>
          <cell r="M7105">
            <v>7</v>
          </cell>
          <cell r="N7105" t="str">
            <v>1 Year Trial</v>
          </cell>
          <cell r="O7105" t="str">
            <v/>
          </cell>
          <cell r="P7105" t="str">
            <v/>
          </cell>
          <cell r="Q7105">
            <v>40</v>
          </cell>
          <cell r="R7105" t="str">
            <v>Année Philologique</v>
          </cell>
          <cell r="S7105" t="str">
            <v/>
          </cell>
        </row>
        <row r="7106">
          <cell r="E7106">
            <v>6757</v>
          </cell>
          <cell r="F7106" t="str">
            <v>Logins</v>
          </cell>
          <cell r="G7106" t="str">
            <v>201912</v>
          </cell>
          <cell r="H7106" t="str">
            <v>Universidade NOVA de Lisboa</v>
          </cell>
          <cell r="I7106" t="str">
            <v>Lisboa</v>
          </cell>
          <cell r="J7106" t="str">
            <v>Portugal</v>
          </cell>
          <cell r="K7106">
            <v>2</v>
          </cell>
          <cell r="L7106" t="str">
            <v>Institute</v>
          </cell>
          <cell r="M7106">
            <v>7</v>
          </cell>
          <cell r="N7106" t="str">
            <v>1 Year Trial</v>
          </cell>
          <cell r="O7106" t="str">
            <v/>
          </cell>
          <cell r="P7106" t="str">
            <v/>
          </cell>
          <cell r="Q7106">
            <v>40</v>
          </cell>
          <cell r="R7106" t="str">
            <v>Année Philologique</v>
          </cell>
          <cell r="S7106" t="str">
            <v/>
          </cell>
        </row>
        <row r="7107">
          <cell r="E7107">
            <v>6758</v>
          </cell>
          <cell r="F7107" t="str">
            <v>Logins</v>
          </cell>
          <cell r="G7107" t="str">
            <v>201909</v>
          </cell>
          <cell r="H7107" t="str">
            <v>Catherine Darbo-Peschanski</v>
          </cell>
          <cell r="I7107" t="str">
            <v>Paris</v>
          </cell>
          <cell r="J7107" t="str">
            <v>France</v>
          </cell>
          <cell r="K7107">
            <v>4</v>
          </cell>
          <cell r="L7107" t="str">
            <v>Private</v>
          </cell>
          <cell r="M7107">
            <v>5</v>
          </cell>
          <cell r="N7107" t="str">
            <v>Individual</v>
          </cell>
          <cell r="O7107" t="str">
            <v/>
          </cell>
          <cell r="P7107" t="str">
            <v/>
          </cell>
          <cell r="Q7107">
            <v>1</v>
          </cell>
          <cell r="R7107" t="str">
            <v>Année Philologique</v>
          </cell>
          <cell r="S7107" t="str">
            <v/>
          </cell>
        </row>
        <row r="7108">
          <cell r="E7108">
            <v>6760</v>
          </cell>
          <cell r="F7108" t="str">
            <v>Logins</v>
          </cell>
          <cell r="G7108" t="str">
            <v>201909</v>
          </cell>
          <cell r="H7108" t="str">
            <v>Taisuke Okada</v>
          </cell>
          <cell r="I7108" t="str">
            <v>Machida</v>
          </cell>
          <cell r="J7108" t="str">
            <v>Japan</v>
          </cell>
          <cell r="K7108">
            <v>4</v>
          </cell>
          <cell r="L7108" t="str">
            <v>Private</v>
          </cell>
          <cell r="M7108">
            <v>5</v>
          </cell>
          <cell r="N7108" t="str">
            <v>Individual</v>
          </cell>
          <cell r="O7108" t="str">
            <v/>
          </cell>
          <cell r="P7108" t="str">
            <v/>
          </cell>
          <cell r="Q7108">
            <v>1</v>
          </cell>
          <cell r="R7108" t="str">
            <v>Année Philologique</v>
          </cell>
          <cell r="S7108" t="str">
            <v/>
          </cell>
        </row>
        <row r="7109">
          <cell r="E7109">
            <v>6762</v>
          </cell>
          <cell r="F7109" t="str">
            <v>Logins</v>
          </cell>
          <cell r="G7109" t="str">
            <v>201909</v>
          </cell>
          <cell r="H7109" t="str">
            <v>Maria Ivano</v>
          </cell>
          <cell r="I7109" t="str">
            <v>Piane Crati</v>
          </cell>
          <cell r="J7109" t="str">
            <v>Italy</v>
          </cell>
          <cell r="K7109">
            <v>4</v>
          </cell>
          <cell r="L7109" t="str">
            <v>Private</v>
          </cell>
          <cell r="M7109">
            <v>5</v>
          </cell>
          <cell r="N7109" t="str">
            <v>Individual</v>
          </cell>
          <cell r="O7109" t="str">
            <v/>
          </cell>
          <cell r="P7109" t="str">
            <v/>
          </cell>
          <cell r="Q7109">
            <v>1</v>
          </cell>
          <cell r="R7109" t="str">
            <v>Année Philologique</v>
          </cell>
          <cell r="S7109" t="str">
            <v/>
          </cell>
        </row>
        <row r="7110">
          <cell r="E7110">
            <v>6763</v>
          </cell>
          <cell r="F7110" t="str">
            <v>Logins</v>
          </cell>
          <cell r="G7110" t="str">
            <v>201909</v>
          </cell>
          <cell r="H7110" t="str">
            <v>Palma Bertani</v>
          </cell>
          <cell r="I7110" t="str">
            <v>Policoro</v>
          </cell>
          <cell r="J7110" t="str">
            <v>Italy</v>
          </cell>
          <cell r="K7110">
            <v>4</v>
          </cell>
          <cell r="L7110" t="str">
            <v>Private</v>
          </cell>
          <cell r="M7110">
            <v>5</v>
          </cell>
          <cell r="N7110" t="str">
            <v>Individual</v>
          </cell>
          <cell r="O7110" t="str">
            <v/>
          </cell>
          <cell r="P7110" t="str">
            <v/>
          </cell>
          <cell r="Q7110">
            <v>1</v>
          </cell>
          <cell r="R7110" t="str">
            <v>Année Philologique</v>
          </cell>
          <cell r="S7110" t="str">
            <v/>
          </cell>
        </row>
        <row r="7111">
          <cell r="E7111">
            <v>6763</v>
          </cell>
          <cell r="F7111" t="str">
            <v>Logins</v>
          </cell>
          <cell r="G7111" t="str">
            <v>201910</v>
          </cell>
          <cell r="H7111" t="str">
            <v>Palma Bertani</v>
          </cell>
          <cell r="I7111" t="str">
            <v>Policoro</v>
          </cell>
          <cell r="J7111" t="str">
            <v>Italy</v>
          </cell>
          <cell r="K7111">
            <v>4</v>
          </cell>
          <cell r="L7111" t="str">
            <v>Private</v>
          </cell>
          <cell r="M7111">
            <v>5</v>
          </cell>
          <cell r="N7111" t="str">
            <v>Individual</v>
          </cell>
          <cell r="O7111" t="str">
            <v/>
          </cell>
          <cell r="P7111" t="str">
            <v/>
          </cell>
          <cell r="Q7111">
            <v>1</v>
          </cell>
          <cell r="R7111" t="str">
            <v>Année Philologique</v>
          </cell>
          <cell r="S7111" t="str">
            <v/>
          </cell>
        </row>
        <row r="7112">
          <cell r="E7112">
            <v>6763</v>
          </cell>
          <cell r="F7112" t="str">
            <v>Logins</v>
          </cell>
          <cell r="G7112" t="str">
            <v>201911</v>
          </cell>
          <cell r="H7112" t="str">
            <v>Palma Bertani</v>
          </cell>
          <cell r="I7112" t="str">
            <v>Policoro</v>
          </cell>
          <cell r="J7112" t="str">
            <v>Italy</v>
          </cell>
          <cell r="K7112">
            <v>4</v>
          </cell>
          <cell r="L7112" t="str">
            <v>Private</v>
          </cell>
          <cell r="M7112">
            <v>5</v>
          </cell>
          <cell r="N7112" t="str">
            <v>Individual</v>
          </cell>
          <cell r="O7112" t="str">
            <v/>
          </cell>
          <cell r="P7112" t="str">
            <v/>
          </cell>
          <cell r="Q7112">
            <v>1</v>
          </cell>
          <cell r="R7112" t="str">
            <v>Année Philologique</v>
          </cell>
          <cell r="S7112" t="str">
            <v/>
          </cell>
        </row>
        <row r="7113">
          <cell r="E7113">
            <v>6763</v>
          </cell>
          <cell r="F7113" t="str">
            <v>Logins</v>
          </cell>
          <cell r="G7113" t="str">
            <v>201912</v>
          </cell>
          <cell r="H7113" t="str">
            <v>Palma Bertani</v>
          </cell>
          <cell r="I7113" t="str">
            <v>Policoro</v>
          </cell>
          <cell r="J7113" t="str">
            <v>Italy</v>
          </cell>
          <cell r="K7113">
            <v>4</v>
          </cell>
          <cell r="L7113" t="str">
            <v>Private</v>
          </cell>
          <cell r="M7113">
            <v>5</v>
          </cell>
          <cell r="N7113" t="str">
            <v>Individual</v>
          </cell>
          <cell r="O7113" t="str">
            <v/>
          </cell>
          <cell r="P7113" t="str">
            <v/>
          </cell>
          <cell r="Q7113">
            <v>1</v>
          </cell>
          <cell r="R7113" t="str">
            <v>Année Philologique</v>
          </cell>
          <cell r="S7113" t="str">
            <v/>
          </cell>
        </row>
        <row r="7114">
          <cell r="E7114">
            <v>6764</v>
          </cell>
          <cell r="F7114" t="str">
            <v>Logins</v>
          </cell>
          <cell r="G7114" t="str">
            <v>201909</v>
          </cell>
          <cell r="H7114" t="str">
            <v>Akitsugu Taki</v>
          </cell>
          <cell r="I7114" t="str">
            <v>Satagya</v>
          </cell>
          <cell r="J7114" t="str">
            <v>Japan</v>
          </cell>
          <cell r="K7114">
            <v>4</v>
          </cell>
          <cell r="L7114" t="str">
            <v>Private</v>
          </cell>
          <cell r="M7114">
            <v>5</v>
          </cell>
          <cell r="N7114" t="str">
            <v>Individual</v>
          </cell>
          <cell r="O7114" t="str">
            <v/>
          </cell>
          <cell r="P7114" t="str">
            <v/>
          </cell>
          <cell r="Q7114">
            <v>1</v>
          </cell>
          <cell r="R7114" t="str">
            <v>Année Philologique</v>
          </cell>
          <cell r="S7114" t="str">
            <v/>
          </cell>
        </row>
        <row r="7115">
          <cell r="E7115">
            <v>6764</v>
          </cell>
          <cell r="F7115" t="str">
            <v>Logins</v>
          </cell>
          <cell r="G7115" t="str">
            <v>201910</v>
          </cell>
          <cell r="H7115" t="str">
            <v>Akitsugu Taki</v>
          </cell>
          <cell r="I7115" t="str">
            <v>Satagya</v>
          </cell>
          <cell r="J7115" t="str">
            <v>Japan</v>
          </cell>
          <cell r="K7115">
            <v>4</v>
          </cell>
          <cell r="L7115" t="str">
            <v>Private</v>
          </cell>
          <cell r="M7115">
            <v>5</v>
          </cell>
          <cell r="N7115" t="str">
            <v>Individual</v>
          </cell>
          <cell r="O7115" t="str">
            <v/>
          </cell>
          <cell r="P7115" t="str">
            <v/>
          </cell>
          <cell r="Q7115">
            <v>1</v>
          </cell>
          <cell r="R7115" t="str">
            <v>Année Philologique</v>
          </cell>
          <cell r="S7115" t="str">
            <v/>
          </cell>
        </row>
        <row r="7116">
          <cell r="E7116">
            <v>6766</v>
          </cell>
          <cell r="F7116" t="str">
            <v>Logins</v>
          </cell>
          <cell r="G7116" t="str">
            <v>201910</v>
          </cell>
          <cell r="H7116" t="str">
            <v>Ann Hurley</v>
          </cell>
          <cell r="I7116" t="str">
            <v>Galway</v>
          </cell>
          <cell r="J7116" t="str">
            <v>Ireland</v>
          </cell>
          <cell r="K7116">
            <v>4</v>
          </cell>
          <cell r="L7116" t="str">
            <v>Private</v>
          </cell>
          <cell r="M7116">
            <v>5</v>
          </cell>
          <cell r="N7116" t="str">
            <v>Individual</v>
          </cell>
          <cell r="O7116" t="str">
            <v/>
          </cell>
          <cell r="P7116" t="str">
            <v/>
          </cell>
          <cell r="Q7116">
            <v>1</v>
          </cell>
          <cell r="R7116" t="str">
            <v>Année Philologique</v>
          </cell>
          <cell r="S7116" t="str">
            <v/>
          </cell>
        </row>
        <row r="7117">
          <cell r="E7117">
            <v>6768</v>
          </cell>
          <cell r="F7117" t="str">
            <v>Logins</v>
          </cell>
          <cell r="G7117" t="str">
            <v>201910</v>
          </cell>
          <cell r="H7117" t="str">
            <v>Marianna Thoma</v>
          </cell>
          <cell r="I7117" t="str">
            <v>Athens</v>
          </cell>
          <cell r="J7117" t="str">
            <v>Greece</v>
          </cell>
          <cell r="K7117">
            <v>5</v>
          </cell>
          <cell r="L7117" t="str">
            <v>Brepols Administrative Access</v>
          </cell>
          <cell r="M7117">
            <v>1</v>
          </cell>
          <cell r="N7117" t="str">
            <v>Test</v>
          </cell>
          <cell r="O7117" t="str">
            <v/>
          </cell>
          <cell r="P7117" t="str">
            <v/>
          </cell>
          <cell r="Q7117">
            <v>1</v>
          </cell>
          <cell r="R7117" t="str">
            <v>Année Philologique</v>
          </cell>
          <cell r="S7117" t="str">
            <v/>
          </cell>
        </row>
        <row r="7118">
          <cell r="E7118">
            <v>6768</v>
          </cell>
          <cell r="F7118" t="str">
            <v>Logins</v>
          </cell>
          <cell r="G7118" t="str">
            <v>201911</v>
          </cell>
          <cell r="H7118" t="str">
            <v>Marianna Thoma</v>
          </cell>
          <cell r="I7118" t="str">
            <v>Athens</v>
          </cell>
          <cell r="J7118" t="str">
            <v>Greece</v>
          </cell>
          <cell r="K7118">
            <v>5</v>
          </cell>
          <cell r="L7118" t="str">
            <v>Brepols Administrative Access</v>
          </cell>
          <cell r="M7118">
            <v>1</v>
          </cell>
          <cell r="N7118" t="str">
            <v>Test</v>
          </cell>
          <cell r="O7118" t="str">
            <v/>
          </cell>
          <cell r="P7118" t="str">
            <v/>
          </cell>
          <cell r="Q7118">
            <v>1</v>
          </cell>
          <cell r="R7118" t="str">
            <v>Année Philologique</v>
          </cell>
          <cell r="S7118" t="str">
            <v/>
          </cell>
        </row>
        <row r="7119">
          <cell r="E7119">
            <v>6768</v>
          </cell>
          <cell r="F7119" t="str">
            <v>Logins</v>
          </cell>
          <cell r="G7119" t="str">
            <v>201912</v>
          </cell>
          <cell r="H7119" t="str">
            <v>Marianna Thoma</v>
          </cell>
          <cell r="I7119" t="str">
            <v>Athens</v>
          </cell>
          <cell r="J7119" t="str">
            <v>Greece</v>
          </cell>
          <cell r="K7119">
            <v>5</v>
          </cell>
          <cell r="L7119" t="str">
            <v>Brepols Administrative Access</v>
          </cell>
          <cell r="M7119">
            <v>1</v>
          </cell>
          <cell r="N7119" t="str">
            <v>Test</v>
          </cell>
          <cell r="O7119" t="str">
            <v/>
          </cell>
          <cell r="P7119" t="str">
            <v/>
          </cell>
          <cell r="Q7119">
            <v>1</v>
          </cell>
          <cell r="R7119" t="str">
            <v>Année Philologique</v>
          </cell>
          <cell r="S7119" t="str">
            <v/>
          </cell>
        </row>
        <row r="7120">
          <cell r="E7120">
            <v>6769</v>
          </cell>
          <cell r="F7120" t="str">
            <v>Logins</v>
          </cell>
          <cell r="G7120" t="str">
            <v>201910</v>
          </cell>
          <cell r="H7120" t="str">
            <v>Athanasios Stefanis</v>
          </cell>
          <cell r="I7120" t="str">
            <v>Athens</v>
          </cell>
          <cell r="J7120" t="str">
            <v>Greece</v>
          </cell>
          <cell r="K7120">
            <v>5</v>
          </cell>
          <cell r="L7120" t="str">
            <v>Brepols Administrative Access</v>
          </cell>
          <cell r="M7120">
            <v>1</v>
          </cell>
          <cell r="N7120" t="str">
            <v>Test</v>
          </cell>
          <cell r="O7120" t="str">
            <v/>
          </cell>
          <cell r="P7120" t="str">
            <v/>
          </cell>
          <cell r="Q7120">
            <v>1</v>
          </cell>
          <cell r="R7120" t="str">
            <v>Année Philologique</v>
          </cell>
          <cell r="S7120" t="str">
            <v/>
          </cell>
        </row>
        <row r="7121">
          <cell r="E7121">
            <v>6769</v>
          </cell>
          <cell r="F7121" t="str">
            <v>Logins</v>
          </cell>
          <cell r="G7121" t="str">
            <v>201912</v>
          </cell>
          <cell r="H7121" t="str">
            <v>Athanasios Stefanis</v>
          </cell>
          <cell r="I7121" t="str">
            <v>Athens</v>
          </cell>
          <cell r="J7121" t="str">
            <v>Greece</v>
          </cell>
          <cell r="K7121">
            <v>5</v>
          </cell>
          <cell r="L7121" t="str">
            <v>Brepols Administrative Access</v>
          </cell>
          <cell r="M7121">
            <v>1</v>
          </cell>
          <cell r="N7121" t="str">
            <v>Test</v>
          </cell>
          <cell r="O7121" t="str">
            <v/>
          </cell>
          <cell r="P7121" t="str">
            <v/>
          </cell>
          <cell r="Q7121">
            <v>1</v>
          </cell>
          <cell r="R7121" t="str">
            <v>Année Philologique</v>
          </cell>
          <cell r="S7121" t="str">
            <v/>
          </cell>
        </row>
        <row r="7122">
          <cell r="E7122">
            <v>6770</v>
          </cell>
          <cell r="F7122" t="str">
            <v>Logins</v>
          </cell>
          <cell r="G7122" t="str">
            <v>201910</v>
          </cell>
          <cell r="H7122" t="str">
            <v>Christine Snyder</v>
          </cell>
          <cell r="I7122" t="str">
            <v>Paris</v>
          </cell>
          <cell r="J7122" t="str">
            <v>France</v>
          </cell>
          <cell r="K7122">
            <v>4</v>
          </cell>
          <cell r="L7122" t="str">
            <v>Private</v>
          </cell>
          <cell r="M7122">
            <v>5</v>
          </cell>
          <cell r="N7122" t="str">
            <v>Individual</v>
          </cell>
          <cell r="O7122" t="str">
            <v/>
          </cell>
          <cell r="P7122" t="str">
            <v/>
          </cell>
          <cell r="Q7122">
            <v>1</v>
          </cell>
          <cell r="R7122" t="str">
            <v>Année Philologique</v>
          </cell>
          <cell r="S7122" t="str">
            <v/>
          </cell>
        </row>
        <row r="7123">
          <cell r="E7123">
            <v>6770</v>
          </cell>
          <cell r="F7123" t="str">
            <v>Logins</v>
          </cell>
          <cell r="G7123" t="str">
            <v>201911</v>
          </cell>
          <cell r="H7123" t="str">
            <v>Christine Snyder</v>
          </cell>
          <cell r="I7123" t="str">
            <v>Paris</v>
          </cell>
          <cell r="J7123" t="str">
            <v>France</v>
          </cell>
          <cell r="K7123">
            <v>4</v>
          </cell>
          <cell r="L7123" t="str">
            <v>Private</v>
          </cell>
          <cell r="M7123">
            <v>5</v>
          </cell>
          <cell r="N7123" t="str">
            <v>Individual</v>
          </cell>
          <cell r="O7123" t="str">
            <v/>
          </cell>
          <cell r="P7123" t="str">
            <v/>
          </cell>
          <cell r="Q7123">
            <v>1</v>
          </cell>
          <cell r="R7123" t="str">
            <v>Année Philologique</v>
          </cell>
          <cell r="S7123" t="str">
            <v/>
          </cell>
        </row>
        <row r="7124">
          <cell r="E7124">
            <v>6772</v>
          </cell>
          <cell r="F7124" t="str">
            <v>Logins</v>
          </cell>
          <cell r="G7124" t="str">
            <v>201911</v>
          </cell>
          <cell r="H7124" t="str">
            <v>Valentina Zanusso</v>
          </cell>
          <cell r="I7124" t="str">
            <v>Rome</v>
          </cell>
          <cell r="J7124" t="str">
            <v>Italy</v>
          </cell>
          <cell r="K7124">
            <v>4</v>
          </cell>
          <cell r="L7124" t="str">
            <v>Private</v>
          </cell>
          <cell r="M7124">
            <v>5</v>
          </cell>
          <cell r="N7124" t="str">
            <v>Individual</v>
          </cell>
          <cell r="O7124" t="str">
            <v/>
          </cell>
          <cell r="P7124" t="str">
            <v/>
          </cell>
          <cell r="Q7124">
            <v>1</v>
          </cell>
          <cell r="R7124" t="str">
            <v>Année Philologique</v>
          </cell>
          <cell r="S7124" t="str">
            <v/>
          </cell>
        </row>
        <row r="7125">
          <cell r="E7125">
            <v>6772</v>
          </cell>
          <cell r="F7125" t="str">
            <v>Logins</v>
          </cell>
          <cell r="G7125" t="str">
            <v>201912</v>
          </cell>
          <cell r="H7125" t="str">
            <v>Valentina Zanusso</v>
          </cell>
          <cell r="I7125" t="str">
            <v>Rome</v>
          </cell>
          <cell r="J7125" t="str">
            <v>Italy</v>
          </cell>
          <cell r="K7125">
            <v>4</v>
          </cell>
          <cell r="L7125" t="str">
            <v>Private</v>
          </cell>
          <cell r="M7125">
            <v>5</v>
          </cell>
          <cell r="N7125" t="str">
            <v>Individual</v>
          </cell>
          <cell r="O7125" t="str">
            <v/>
          </cell>
          <cell r="P7125" t="str">
            <v/>
          </cell>
          <cell r="Q7125">
            <v>1</v>
          </cell>
          <cell r="R7125" t="str">
            <v>Année Philologique</v>
          </cell>
          <cell r="S7125" t="str">
            <v/>
          </cell>
        </row>
        <row r="7126">
          <cell r="E7126">
            <v>6773</v>
          </cell>
          <cell r="F7126" t="str">
            <v>Logins</v>
          </cell>
          <cell r="G7126" t="str">
            <v>201910</v>
          </cell>
          <cell r="H7126" t="str">
            <v>Charlotte Northrop</v>
          </cell>
          <cell r="I7126" t="str">
            <v>Richmond</v>
          </cell>
          <cell r="J7126" t="str">
            <v>USA</v>
          </cell>
          <cell r="K7126">
            <v>4</v>
          </cell>
          <cell r="L7126" t="str">
            <v>Private</v>
          </cell>
          <cell r="M7126">
            <v>5</v>
          </cell>
          <cell r="N7126" t="str">
            <v>Individual</v>
          </cell>
          <cell r="O7126" t="str">
            <v/>
          </cell>
          <cell r="P7126" t="str">
            <v/>
          </cell>
          <cell r="Q7126">
            <v>1</v>
          </cell>
          <cell r="R7126" t="str">
            <v>Année Philologique</v>
          </cell>
          <cell r="S7126" t="str">
            <v/>
          </cell>
        </row>
        <row r="7127">
          <cell r="E7127">
            <v>6773</v>
          </cell>
          <cell r="F7127" t="str">
            <v>Logins</v>
          </cell>
          <cell r="G7127" t="str">
            <v>201911</v>
          </cell>
          <cell r="H7127" t="str">
            <v>Charlotte Northrop</v>
          </cell>
          <cell r="I7127" t="str">
            <v>Richmond</v>
          </cell>
          <cell r="J7127" t="str">
            <v>USA</v>
          </cell>
          <cell r="K7127">
            <v>4</v>
          </cell>
          <cell r="L7127" t="str">
            <v>Private</v>
          </cell>
          <cell r="M7127">
            <v>5</v>
          </cell>
          <cell r="N7127" t="str">
            <v>Individual</v>
          </cell>
          <cell r="O7127" t="str">
            <v/>
          </cell>
          <cell r="P7127" t="str">
            <v/>
          </cell>
          <cell r="Q7127">
            <v>1</v>
          </cell>
          <cell r="R7127" t="str">
            <v>Année Philologique</v>
          </cell>
          <cell r="S7127" t="str">
            <v/>
          </cell>
        </row>
        <row r="7128">
          <cell r="E7128">
            <v>6774</v>
          </cell>
          <cell r="F7128" t="str">
            <v>Logins</v>
          </cell>
          <cell r="G7128" t="str">
            <v>201911</v>
          </cell>
          <cell r="H7128" t="str">
            <v>Jeremy LaBuff</v>
          </cell>
          <cell r="I7128" t="str">
            <v>Flagstaff</v>
          </cell>
          <cell r="J7128" t="str">
            <v>USA</v>
          </cell>
          <cell r="K7128">
            <v>4</v>
          </cell>
          <cell r="L7128" t="str">
            <v>Private</v>
          </cell>
          <cell r="M7128">
            <v>5</v>
          </cell>
          <cell r="N7128" t="str">
            <v>Individual</v>
          </cell>
          <cell r="O7128" t="str">
            <v/>
          </cell>
          <cell r="P7128" t="str">
            <v/>
          </cell>
          <cell r="Q7128">
            <v>1</v>
          </cell>
          <cell r="R7128" t="str">
            <v>Année Philologique</v>
          </cell>
          <cell r="S7128" t="str">
            <v/>
          </cell>
        </row>
        <row r="7129">
          <cell r="E7129">
            <v>6774</v>
          </cell>
          <cell r="F7129" t="str">
            <v>Logins</v>
          </cell>
          <cell r="G7129" t="str">
            <v>201912</v>
          </cell>
          <cell r="H7129" t="str">
            <v>Jeremy LaBuff</v>
          </cell>
          <cell r="I7129" t="str">
            <v>Flagstaff</v>
          </cell>
          <cell r="J7129" t="str">
            <v>USA</v>
          </cell>
          <cell r="K7129">
            <v>4</v>
          </cell>
          <cell r="L7129" t="str">
            <v>Private</v>
          </cell>
          <cell r="M7129">
            <v>5</v>
          </cell>
          <cell r="N7129" t="str">
            <v>Individual</v>
          </cell>
          <cell r="O7129" t="str">
            <v/>
          </cell>
          <cell r="P7129" t="str">
            <v/>
          </cell>
          <cell r="Q7129">
            <v>1</v>
          </cell>
          <cell r="R7129" t="str">
            <v>Année Philologique</v>
          </cell>
          <cell r="S7129" t="str">
            <v/>
          </cell>
        </row>
        <row r="7130">
          <cell r="E7130">
            <v>6779</v>
          </cell>
          <cell r="F7130" t="str">
            <v>Logins</v>
          </cell>
          <cell r="G7130" t="str">
            <v>201910</v>
          </cell>
          <cell r="H7130" t="str">
            <v>Lisa Micheelsen</v>
          </cell>
          <cell r="I7130" t="str">
            <v>Edmonton</v>
          </cell>
          <cell r="J7130" t="str">
            <v>Canada</v>
          </cell>
          <cell r="K7130">
            <v>4</v>
          </cell>
          <cell r="L7130" t="str">
            <v>Private</v>
          </cell>
          <cell r="M7130">
            <v>5</v>
          </cell>
          <cell r="N7130" t="str">
            <v>Individual</v>
          </cell>
          <cell r="O7130" t="str">
            <v/>
          </cell>
          <cell r="P7130" t="str">
            <v/>
          </cell>
          <cell r="Q7130">
            <v>1</v>
          </cell>
          <cell r="R7130" t="str">
            <v>Année Philologique</v>
          </cell>
          <cell r="S7130" t="str">
            <v/>
          </cell>
        </row>
        <row r="7131">
          <cell r="E7131">
            <v>6784</v>
          </cell>
          <cell r="F7131" t="str">
            <v>Logins</v>
          </cell>
          <cell r="G7131" t="str">
            <v>201911</v>
          </cell>
          <cell r="H7131" t="str">
            <v>Ilias Nesseris</v>
          </cell>
          <cell r="I7131" t="str">
            <v>Wien</v>
          </cell>
          <cell r="J7131" t="str">
            <v>Austria</v>
          </cell>
          <cell r="K7131">
            <v>4</v>
          </cell>
          <cell r="L7131" t="str">
            <v>Private</v>
          </cell>
          <cell r="M7131">
            <v>5</v>
          </cell>
          <cell r="N7131" t="str">
            <v>Individual</v>
          </cell>
          <cell r="O7131" t="str">
            <v/>
          </cell>
          <cell r="P7131" t="str">
            <v/>
          </cell>
          <cell r="Q7131">
            <v>1</v>
          </cell>
          <cell r="R7131" t="str">
            <v>Année Philologique</v>
          </cell>
          <cell r="S7131" t="str">
            <v/>
          </cell>
        </row>
        <row r="7132">
          <cell r="E7132">
            <v>6784</v>
          </cell>
          <cell r="F7132" t="str">
            <v>Logins</v>
          </cell>
          <cell r="G7132" t="str">
            <v>201912</v>
          </cell>
          <cell r="H7132" t="str">
            <v>Ilias Nesseris</v>
          </cell>
          <cell r="I7132" t="str">
            <v>Wien</v>
          </cell>
          <cell r="J7132" t="str">
            <v>Austria</v>
          </cell>
          <cell r="K7132">
            <v>4</v>
          </cell>
          <cell r="L7132" t="str">
            <v>Private</v>
          </cell>
          <cell r="M7132">
            <v>5</v>
          </cell>
          <cell r="N7132" t="str">
            <v>Individual</v>
          </cell>
          <cell r="O7132" t="str">
            <v/>
          </cell>
          <cell r="P7132" t="str">
            <v/>
          </cell>
          <cell r="Q7132">
            <v>1</v>
          </cell>
          <cell r="R7132" t="str">
            <v>Année Philologique</v>
          </cell>
          <cell r="S7132" t="str">
            <v/>
          </cell>
        </row>
        <row r="7133">
          <cell r="E7133">
            <v>6793</v>
          </cell>
          <cell r="F7133" t="str">
            <v>Logins</v>
          </cell>
          <cell r="G7133" t="str">
            <v>201912</v>
          </cell>
          <cell r="H7133" t="str">
            <v>Federico Lopiparo</v>
          </cell>
          <cell r="I7133" t="str">
            <v>Roma</v>
          </cell>
          <cell r="J7133" t="str">
            <v>Italy</v>
          </cell>
          <cell r="K7133">
            <v>4</v>
          </cell>
          <cell r="L7133" t="str">
            <v>Private</v>
          </cell>
          <cell r="M7133">
            <v>5</v>
          </cell>
          <cell r="N7133" t="str">
            <v>Individual</v>
          </cell>
          <cell r="O7133" t="str">
            <v/>
          </cell>
          <cell r="P7133" t="str">
            <v/>
          </cell>
          <cell r="Q7133">
            <v>1</v>
          </cell>
          <cell r="R7133" t="str">
            <v>Année Philologique</v>
          </cell>
          <cell r="S7133" t="str">
            <v/>
          </cell>
        </row>
        <row r="7134">
          <cell r="E7134">
            <v>1449</v>
          </cell>
          <cell r="F7134" t="str">
            <v>Searches</v>
          </cell>
          <cell r="G7134" t="str">
            <v>201909</v>
          </cell>
          <cell r="H7134" t="str">
            <v>University of Denver</v>
          </cell>
          <cell r="I7134" t="str">
            <v>Denver</v>
          </cell>
          <cell r="J7134" t="str">
            <v>USA</v>
          </cell>
          <cell r="K7134">
            <v>1</v>
          </cell>
          <cell r="L7134" t="str">
            <v>Consortium</v>
          </cell>
          <cell r="M7134">
            <v>8</v>
          </cell>
          <cell r="N7134" t="str">
            <v>CARN-1</v>
          </cell>
          <cell r="O7134" t="str">
            <v/>
          </cell>
          <cell r="P7134" t="str">
            <v/>
          </cell>
          <cell r="Q7134">
            <v>40</v>
          </cell>
          <cell r="R7134" t="str">
            <v>Année Philologique</v>
          </cell>
          <cell r="S7134" t="str">
            <v/>
          </cell>
        </row>
        <row r="7135">
          <cell r="E7135">
            <v>1449</v>
          </cell>
          <cell r="F7135" t="str">
            <v>Searches</v>
          </cell>
          <cell r="G7135" t="str">
            <v>201910</v>
          </cell>
          <cell r="H7135" t="str">
            <v>University of Denver</v>
          </cell>
          <cell r="I7135" t="str">
            <v>Denver</v>
          </cell>
          <cell r="J7135" t="str">
            <v>USA</v>
          </cell>
          <cell r="K7135">
            <v>1</v>
          </cell>
          <cell r="L7135" t="str">
            <v>Consortium</v>
          </cell>
          <cell r="M7135">
            <v>8</v>
          </cell>
          <cell r="N7135" t="str">
            <v>CARN-1</v>
          </cell>
          <cell r="O7135" t="str">
            <v/>
          </cell>
          <cell r="P7135" t="str">
            <v/>
          </cell>
          <cell r="Q7135">
            <v>40</v>
          </cell>
          <cell r="R7135" t="str">
            <v>Année Philologique</v>
          </cell>
          <cell r="S7135" t="str">
            <v/>
          </cell>
        </row>
        <row r="7136">
          <cell r="E7136">
            <v>1450</v>
          </cell>
          <cell r="F7136" t="str">
            <v>Searches</v>
          </cell>
          <cell r="G7136" t="str">
            <v>201901</v>
          </cell>
          <cell r="H7136" t="str">
            <v>University of Birmingham</v>
          </cell>
          <cell r="I7136" t="str">
            <v>Birmingham</v>
          </cell>
          <cell r="J7136" t="str">
            <v>UK</v>
          </cell>
          <cell r="K7136">
            <v>2</v>
          </cell>
          <cell r="L7136" t="str">
            <v>Institute</v>
          </cell>
          <cell r="M7136">
            <v>14</v>
          </cell>
          <cell r="N7136" t="str">
            <v>JISC-2</v>
          </cell>
          <cell r="O7136" t="str">
            <v/>
          </cell>
          <cell r="P7136" t="str">
            <v/>
          </cell>
          <cell r="Q7136">
            <v>40</v>
          </cell>
          <cell r="R7136" t="str">
            <v>Année Philologique</v>
          </cell>
          <cell r="S7136" t="str">
            <v/>
          </cell>
        </row>
        <row r="7137">
          <cell r="E7137">
            <v>1450</v>
          </cell>
          <cell r="F7137" t="str">
            <v>Searches</v>
          </cell>
          <cell r="G7137" t="str">
            <v>201902</v>
          </cell>
          <cell r="H7137" t="str">
            <v>University of Birmingham</v>
          </cell>
          <cell r="I7137" t="str">
            <v>Birmingham</v>
          </cell>
          <cell r="J7137" t="str">
            <v>UK</v>
          </cell>
          <cell r="K7137">
            <v>2</v>
          </cell>
          <cell r="L7137" t="str">
            <v>Institute</v>
          </cell>
          <cell r="M7137">
            <v>14</v>
          </cell>
          <cell r="N7137" t="str">
            <v>JISC-2</v>
          </cell>
          <cell r="O7137" t="str">
            <v/>
          </cell>
          <cell r="P7137" t="str">
            <v/>
          </cell>
          <cell r="Q7137">
            <v>40</v>
          </cell>
          <cell r="R7137" t="str">
            <v>Année Philologique</v>
          </cell>
          <cell r="S7137" t="str">
            <v/>
          </cell>
        </row>
        <row r="7138">
          <cell r="E7138">
            <v>1450</v>
          </cell>
          <cell r="F7138" t="str">
            <v>Searches</v>
          </cell>
          <cell r="G7138" t="str">
            <v>201903</v>
          </cell>
          <cell r="H7138" t="str">
            <v>University of Birmingham</v>
          </cell>
          <cell r="I7138" t="str">
            <v>Birmingham</v>
          </cell>
          <cell r="J7138" t="str">
            <v>UK</v>
          </cell>
          <cell r="K7138">
            <v>2</v>
          </cell>
          <cell r="L7138" t="str">
            <v>Institute</v>
          </cell>
          <cell r="M7138">
            <v>14</v>
          </cell>
          <cell r="N7138" t="str">
            <v>JISC-2</v>
          </cell>
          <cell r="O7138" t="str">
            <v/>
          </cell>
          <cell r="P7138" t="str">
            <v/>
          </cell>
          <cell r="Q7138">
            <v>40</v>
          </cell>
          <cell r="R7138" t="str">
            <v>Année Philologique</v>
          </cell>
          <cell r="S7138" t="str">
            <v/>
          </cell>
        </row>
        <row r="7139">
          <cell r="E7139">
            <v>1450</v>
          </cell>
          <cell r="F7139" t="str">
            <v>Searches</v>
          </cell>
          <cell r="G7139" t="str">
            <v>201904</v>
          </cell>
          <cell r="H7139" t="str">
            <v>University of Birmingham</v>
          </cell>
          <cell r="I7139" t="str">
            <v>Birmingham</v>
          </cell>
          <cell r="J7139" t="str">
            <v>UK</v>
          </cell>
          <cell r="K7139">
            <v>2</v>
          </cell>
          <cell r="L7139" t="str">
            <v>Institute</v>
          </cell>
          <cell r="M7139">
            <v>14</v>
          </cell>
          <cell r="N7139" t="str">
            <v>JISC-2</v>
          </cell>
          <cell r="O7139" t="str">
            <v/>
          </cell>
          <cell r="P7139" t="str">
            <v/>
          </cell>
          <cell r="Q7139">
            <v>40</v>
          </cell>
          <cell r="R7139" t="str">
            <v>Année Philologique</v>
          </cell>
          <cell r="S7139" t="str">
            <v/>
          </cell>
        </row>
        <row r="7140">
          <cell r="E7140">
            <v>1450</v>
          </cell>
          <cell r="F7140" t="str">
            <v>Searches</v>
          </cell>
          <cell r="G7140" t="str">
            <v>201905</v>
          </cell>
          <cell r="H7140" t="str">
            <v>University of Birmingham</v>
          </cell>
          <cell r="I7140" t="str">
            <v>Birmingham</v>
          </cell>
          <cell r="J7140" t="str">
            <v>UK</v>
          </cell>
          <cell r="K7140">
            <v>2</v>
          </cell>
          <cell r="L7140" t="str">
            <v>Institute</v>
          </cell>
          <cell r="M7140">
            <v>14</v>
          </cell>
          <cell r="N7140" t="str">
            <v>JISC-2</v>
          </cell>
          <cell r="O7140" t="str">
            <v/>
          </cell>
          <cell r="P7140" t="str">
            <v/>
          </cell>
          <cell r="Q7140">
            <v>40</v>
          </cell>
          <cell r="R7140" t="str">
            <v>Année Philologique</v>
          </cell>
          <cell r="S7140" t="str">
            <v/>
          </cell>
        </row>
        <row r="7141">
          <cell r="E7141">
            <v>1450</v>
          </cell>
          <cell r="F7141" t="str">
            <v>Searches</v>
          </cell>
          <cell r="G7141" t="str">
            <v>201906</v>
          </cell>
          <cell r="H7141" t="str">
            <v>University of Birmingham</v>
          </cell>
          <cell r="I7141" t="str">
            <v>Birmingham</v>
          </cell>
          <cell r="J7141" t="str">
            <v>UK</v>
          </cell>
          <cell r="K7141">
            <v>2</v>
          </cell>
          <cell r="L7141" t="str">
            <v>Institute</v>
          </cell>
          <cell r="M7141">
            <v>14</v>
          </cell>
          <cell r="N7141" t="str">
            <v>JISC-2</v>
          </cell>
          <cell r="O7141" t="str">
            <v/>
          </cell>
          <cell r="P7141" t="str">
            <v/>
          </cell>
          <cell r="Q7141">
            <v>40</v>
          </cell>
          <cell r="R7141" t="str">
            <v>Année Philologique</v>
          </cell>
          <cell r="S7141" t="str">
            <v/>
          </cell>
        </row>
        <row r="7142">
          <cell r="E7142">
            <v>1450</v>
          </cell>
          <cell r="F7142" t="str">
            <v>Searches</v>
          </cell>
          <cell r="G7142" t="str">
            <v>201907</v>
          </cell>
          <cell r="H7142" t="str">
            <v>University of Birmingham</v>
          </cell>
          <cell r="I7142" t="str">
            <v>Birmingham</v>
          </cell>
          <cell r="J7142" t="str">
            <v>UK</v>
          </cell>
          <cell r="K7142">
            <v>2</v>
          </cell>
          <cell r="L7142" t="str">
            <v>Institute</v>
          </cell>
          <cell r="M7142">
            <v>14</v>
          </cell>
          <cell r="N7142" t="str">
            <v>JISC-2</v>
          </cell>
          <cell r="O7142" t="str">
            <v/>
          </cell>
          <cell r="P7142" t="str">
            <v/>
          </cell>
          <cell r="Q7142">
            <v>40</v>
          </cell>
          <cell r="R7142" t="str">
            <v>Année Philologique</v>
          </cell>
          <cell r="S7142" t="str">
            <v/>
          </cell>
        </row>
        <row r="7143">
          <cell r="E7143">
            <v>1450</v>
          </cell>
          <cell r="F7143" t="str">
            <v>Searches</v>
          </cell>
          <cell r="G7143" t="str">
            <v>201908</v>
          </cell>
          <cell r="H7143" t="str">
            <v>University of Birmingham</v>
          </cell>
          <cell r="I7143" t="str">
            <v>Birmingham</v>
          </cell>
          <cell r="J7143" t="str">
            <v>UK</v>
          </cell>
          <cell r="K7143">
            <v>2</v>
          </cell>
          <cell r="L7143" t="str">
            <v>Institute</v>
          </cell>
          <cell r="M7143">
            <v>14</v>
          </cell>
          <cell r="N7143" t="str">
            <v>JISC-2</v>
          </cell>
          <cell r="O7143" t="str">
            <v/>
          </cell>
          <cell r="P7143" t="str">
            <v/>
          </cell>
          <cell r="Q7143">
            <v>40</v>
          </cell>
          <cell r="R7143" t="str">
            <v>Année Philologique</v>
          </cell>
          <cell r="S7143" t="str">
            <v/>
          </cell>
        </row>
        <row r="7144">
          <cell r="E7144">
            <v>1450</v>
          </cell>
          <cell r="F7144" t="str">
            <v>Searches</v>
          </cell>
          <cell r="G7144" t="str">
            <v>201909</v>
          </cell>
          <cell r="H7144" t="str">
            <v>University of Birmingham</v>
          </cell>
          <cell r="I7144" t="str">
            <v>Birmingham</v>
          </cell>
          <cell r="J7144" t="str">
            <v>UK</v>
          </cell>
          <cell r="K7144">
            <v>2</v>
          </cell>
          <cell r="L7144" t="str">
            <v>Institute</v>
          </cell>
          <cell r="M7144">
            <v>14</v>
          </cell>
          <cell r="N7144" t="str">
            <v>JISC-2</v>
          </cell>
          <cell r="O7144" t="str">
            <v/>
          </cell>
          <cell r="P7144" t="str">
            <v/>
          </cell>
          <cell r="Q7144">
            <v>40</v>
          </cell>
          <cell r="R7144" t="str">
            <v>Année Philologique</v>
          </cell>
          <cell r="S7144" t="str">
            <v/>
          </cell>
        </row>
        <row r="7145">
          <cell r="E7145">
            <v>1450</v>
          </cell>
          <cell r="F7145" t="str">
            <v>Searches</v>
          </cell>
          <cell r="G7145" t="str">
            <v>201910</v>
          </cell>
          <cell r="H7145" t="str">
            <v>University of Birmingham</v>
          </cell>
          <cell r="I7145" t="str">
            <v>Birmingham</v>
          </cell>
          <cell r="J7145" t="str">
            <v>UK</v>
          </cell>
          <cell r="K7145">
            <v>2</v>
          </cell>
          <cell r="L7145" t="str">
            <v>Institute</v>
          </cell>
          <cell r="M7145">
            <v>14</v>
          </cell>
          <cell r="N7145" t="str">
            <v>JISC-2</v>
          </cell>
          <cell r="O7145" t="str">
            <v/>
          </cell>
          <cell r="P7145" t="str">
            <v/>
          </cell>
          <cell r="Q7145">
            <v>40</v>
          </cell>
          <cell r="R7145" t="str">
            <v>Année Philologique</v>
          </cell>
          <cell r="S7145" t="str">
            <v/>
          </cell>
        </row>
        <row r="7146">
          <cell r="E7146">
            <v>1450</v>
          </cell>
          <cell r="F7146" t="str">
            <v>Searches</v>
          </cell>
          <cell r="G7146" t="str">
            <v>201911</v>
          </cell>
          <cell r="H7146" t="str">
            <v>University of Birmingham</v>
          </cell>
          <cell r="I7146" t="str">
            <v>Birmingham</v>
          </cell>
          <cell r="J7146" t="str">
            <v>UK</v>
          </cell>
          <cell r="K7146">
            <v>2</v>
          </cell>
          <cell r="L7146" t="str">
            <v>Institute</v>
          </cell>
          <cell r="M7146">
            <v>14</v>
          </cell>
          <cell r="N7146" t="str">
            <v>JISC-2</v>
          </cell>
          <cell r="O7146" t="str">
            <v/>
          </cell>
          <cell r="P7146" t="str">
            <v/>
          </cell>
          <cell r="Q7146">
            <v>40</v>
          </cell>
          <cell r="R7146" t="str">
            <v>Année Philologique</v>
          </cell>
          <cell r="S7146" t="str">
            <v/>
          </cell>
        </row>
        <row r="7147">
          <cell r="E7147">
            <v>1450</v>
          </cell>
          <cell r="F7147" t="str">
            <v>Searches</v>
          </cell>
          <cell r="G7147" t="str">
            <v>201912</v>
          </cell>
          <cell r="H7147" t="str">
            <v>University of Birmingham</v>
          </cell>
          <cell r="I7147" t="str">
            <v>Birmingham</v>
          </cell>
          <cell r="J7147" t="str">
            <v>UK</v>
          </cell>
          <cell r="K7147">
            <v>2</v>
          </cell>
          <cell r="L7147" t="str">
            <v>Institute</v>
          </cell>
          <cell r="M7147">
            <v>14</v>
          </cell>
          <cell r="N7147" t="str">
            <v>JISC-2</v>
          </cell>
          <cell r="O7147" t="str">
            <v/>
          </cell>
          <cell r="P7147" t="str">
            <v/>
          </cell>
          <cell r="Q7147">
            <v>40</v>
          </cell>
          <cell r="R7147" t="str">
            <v>Année Philologique</v>
          </cell>
          <cell r="S7147" t="str">
            <v/>
          </cell>
        </row>
        <row r="7148">
          <cell r="E7148">
            <v>1452</v>
          </cell>
          <cell r="F7148" t="str">
            <v>Searches</v>
          </cell>
          <cell r="G7148" t="str">
            <v>201901</v>
          </cell>
          <cell r="H7148" t="str">
            <v>University of Colorado Libraries</v>
          </cell>
          <cell r="I7148" t="str">
            <v>Boulder</v>
          </cell>
          <cell r="J7148" t="str">
            <v>USA</v>
          </cell>
          <cell r="K7148">
            <v>1</v>
          </cell>
          <cell r="L7148" t="str">
            <v>Consortium</v>
          </cell>
          <cell r="M7148">
            <v>8</v>
          </cell>
          <cell r="N7148" t="str">
            <v>CARN-1</v>
          </cell>
          <cell r="O7148" t="str">
            <v/>
          </cell>
          <cell r="P7148" t="str">
            <v/>
          </cell>
          <cell r="Q7148">
            <v>40</v>
          </cell>
          <cell r="R7148" t="str">
            <v>Année Philologique</v>
          </cell>
          <cell r="S7148" t="str">
            <v/>
          </cell>
        </row>
        <row r="7149">
          <cell r="E7149">
            <v>1452</v>
          </cell>
          <cell r="F7149" t="str">
            <v>Searches</v>
          </cell>
          <cell r="G7149" t="str">
            <v>201902</v>
          </cell>
          <cell r="H7149" t="str">
            <v>University of Colorado Libraries</v>
          </cell>
          <cell r="I7149" t="str">
            <v>Boulder</v>
          </cell>
          <cell r="J7149" t="str">
            <v>USA</v>
          </cell>
          <cell r="K7149">
            <v>1</v>
          </cell>
          <cell r="L7149" t="str">
            <v>Consortium</v>
          </cell>
          <cell r="M7149">
            <v>8</v>
          </cell>
          <cell r="N7149" t="str">
            <v>CARN-1</v>
          </cell>
          <cell r="O7149" t="str">
            <v/>
          </cell>
          <cell r="P7149" t="str">
            <v/>
          </cell>
          <cell r="Q7149">
            <v>40</v>
          </cell>
          <cell r="R7149" t="str">
            <v>Année Philologique</v>
          </cell>
          <cell r="S7149" t="str">
            <v/>
          </cell>
        </row>
        <row r="7150">
          <cell r="E7150">
            <v>1452</v>
          </cell>
          <cell r="F7150" t="str">
            <v>Searches</v>
          </cell>
          <cell r="G7150" t="str">
            <v>201903</v>
          </cell>
          <cell r="H7150" t="str">
            <v>University of Colorado Libraries</v>
          </cell>
          <cell r="I7150" t="str">
            <v>Boulder</v>
          </cell>
          <cell r="J7150" t="str">
            <v>USA</v>
          </cell>
          <cell r="K7150">
            <v>1</v>
          </cell>
          <cell r="L7150" t="str">
            <v>Consortium</v>
          </cell>
          <cell r="M7150">
            <v>8</v>
          </cell>
          <cell r="N7150" t="str">
            <v>CARN-1</v>
          </cell>
          <cell r="O7150" t="str">
            <v/>
          </cell>
          <cell r="P7150" t="str">
            <v/>
          </cell>
          <cell r="Q7150">
            <v>40</v>
          </cell>
          <cell r="R7150" t="str">
            <v>Année Philologique</v>
          </cell>
          <cell r="S7150" t="str">
            <v/>
          </cell>
        </row>
        <row r="7151">
          <cell r="E7151">
            <v>1452</v>
          </cell>
          <cell r="F7151" t="str">
            <v>Searches</v>
          </cell>
          <cell r="G7151" t="str">
            <v>201904</v>
          </cell>
          <cell r="H7151" t="str">
            <v>University of Colorado Libraries</v>
          </cell>
          <cell r="I7151" t="str">
            <v>Boulder</v>
          </cell>
          <cell r="J7151" t="str">
            <v>USA</v>
          </cell>
          <cell r="K7151">
            <v>1</v>
          </cell>
          <cell r="L7151" t="str">
            <v>Consortium</v>
          </cell>
          <cell r="M7151">
            <v>8</v>
          </cell>
          <cell r="N7151" t="str">
            <v>CARN-1</v>
          </cell>
          <cell r="O7151" t="str">
            <v/>
          </cell>
          <cell r="P7151" t="str">
            <v/>
          </cell>
          <cell r="Q7151">
            <v>40</v>
          </cell>
          <cell r="R7151" t="str">
            <v>Année Philologique</v>
          </cell>
          <cell r="S7151" t="str">
            <v/>
          </cell>
        </row>
        <row r="7152">
          <cell r="E7152">
            <v>1452</v>
          </cell>
          <cell r="F7152" t="str">
            <v>Searches</v>
          </cell>
          <cell r="G7152" t="str">
            <v>201905</v>
          </cell>
          <cell r="H7152" t="str">
            <v>University of Colorado Libraries</v>
          </cell>
          <cell r="I7152" t="str">
            <v>Boulder</v>
          </cell>
          <cell r="J7152" t="str">
            <v>USA</v>
          </cell>
          <cell r="K7152">
            <v>1</v>
          </cell>
          <cell r="L7152" t="str">
            <v>Consortium</v>
          </cell>
          <cell r="M7152">
            <v>8</v>
          </cell>
          <cell r="N7152" t="str">
            <v>CARN-1</v>
          </cell>
          <cell r="O7152" t="str">
            <v/>
          </cell>
          <cell r="P7152" t="str">
            <v/>
          </cell>
          <cell r="Q7152">
            <v>40</v>
          </cell>
          <cell r="R7152" t="str">
            <v>Année Philologique</v>
          </cell>
          <cell r="S7152" t="str">
            <v/>
          </cell>
        </row>
        <row r="7153">
          <cell r="E7153">
            <v>1452</v>
          </cell>
          <cell r="F7153" t="str">
            <v>Searches</v>
          </cell>
          <cell r="G7153" t="str">
            <v>201906</v>
          </cell>
          <cell r="H7153" t="str">
            <v>University of Colorado Libraries</v>
          </cell>
          <cell r="I7153" t="str">
            <v>Boulder</v>
          </cell>
          <cell r="J7153" t="str">
            <v>USA</v>
          </cell>
          <cell r="K7153">
            <v>1</v>
          </cell>
          <cell r="L7153" t="str">
            <v>Consortium</v>
          </cell>
          <cell r="M7153">
            <v>8</v>
          </cell>
          <cell r="N7153" t="str">
            <v>CARN-1</v>
          </cell>
          <cell r="O7153" t="str">
            <v/>
          </cell>
          <cell r="P7153" t="str">
            <v/>
          </cell>
          <cell r="Q7153">
            <v>40</v>
          </cell>
          <cell r="R7153" t="str">
            <v>Année Philologique</v>
          </cell>
          <cell r="S7153" t="str">
            <v/>
          </cell>
        </row>
        <row r="7154">
          <cell r="E7154">
            <v>1452</v>
          </cell>
          <cell r="F7154" t="str">
            <v>Searches</v>
          </cell>
          <cell r="G7154" t="str">
            <v>201907</v>
          </cell>
          <cell r="H7154" t="str">
            <v>University of Colorado Libraries</v>
          </cell>
          <cell r="I7154" t="str">
            <v>Boulder</v>
          </cell>
          <cell r="J7154" t="str">
            <v>USA</v>
          </cell>
          <cell r="K7154">
            <v>1</v>
          </cell>
          <cell r="L7154" t="str">
            <v>Consortium</v>
          </cell>
          <cell r="M7154">
            <v>8</v>
          </cell>
          <cell r="N7154" t="str">
            <v>CARN-1</v>
          </cell>
          <cell r="O7154" t="str">
            <v/>
          </cell>
          <cell r="P7154" t="str">
            <v/>
          </cell>
          <cell r="Q7154">
            <v>40</v>
          </cell>
          <cell r="R7154" t="str">
            <v>Année Philologique</v>
          </cell>
          <cell r="S7154" t="str">
            <v/>
          </cell>
        </row>
        <row r="7155">
          <cell r="E7155">
            <v>1452</v>
          </cell>
          <cell r="F7155" t="str">
            <v>Searches</v>
          </cell>
          <cell r="G7155" t="str">
            <v>201908</v>
          </cell>
          <cell r="H7155" t="str">
            <v>University of Colorado Libraries</v>
          </cell>
          <cell r="I7155" t="str">
            <v>Boulder</v>
          </cell>
          <cell r="J7155" t="str">
            <v>USA</v>
          </cell>
          <cell r="K7155">
            <v>1</v>
          </cell>
          <cell r="L7155" t="str">
            <v>Consortium</v>
          </cell>
          <cell r="M7155">
            <v>8</v>
          </cell>
          <cell r="N7155" t="str">
            <v>CARN-1</v>
          </cell>
          <cell r="O7155" t="str">
            <v/>
          </cell>
          <cell r="P7155" t="str">
            <v/>
          </cell>
          <cell r="Q7155">
            <v>40</v>
          </cell>
          <cell r="R7155" t="str">
            <v>Année Philologique</v>
          </cell>
          <cell r="S7155" t="str">
            <v/>
          </cell>
        </row>
        <row r="7156">
          <cell r="E7156">
            <v>1452</v>
          </cell>
          <cell r="F7156" t="str">
            <v>Searches</v>
          </cell>
          <cell r="G7156" t="str">
            <v>201909</v>
          </cell>
          <cell r="H7156" t="str">
            <v>University of Colorado Libraries</v>
          </cell>
          <cell r="I7156" t="str">
            <v>Boulder</v>
          </cell>
          <cell r="J7156" t="str">
            <v>USA</v>
          </cell>
          <cell r="K7156">
            <v>1</v>
          </cell>
          <cell r="L7156" t="str">
            <v>Consortium</v>
          </cell>
          <cell r="M7156">
            <v>8</v>
          </cell>
          <cell r="N7156" t="str">
            <v>CARN-1</v>
          </cell>
          <cell r="O7156" t="str">
            <v/>
          </cell>
          <cell r="P7156" t="str">
            <v/>
          </cell>
          <cell r="Q7156">
            <v>40</v>
          </cell>
          <cell r="R7156" t="str">
            <v>Année Philologique</v>
          </cell>
          <cell r="S7156" t="str">
            <v/>
          </cell>
        </row>
        <row r="7157">
          <cell r="E7157">
            <v>1452</v>
          </cell>
          <cell r="F7157" t="str">
            <v>Searches</v>
          </cell>
          <cell r="G7157" t="str">
            <v>201910</v>
          </cell>
          <cell r="H7157" t="str">
            <v>University of Colorado Libraries</v>
          </cell>
          <cell r="I7157" t="str">
            <v>Boulder</v>
          </cell>
          <cell r="J7157" t="str">
            <v>USA</v>
          </cell>
          <cell r="K7157">
            <v>1</v>
          </cell>
          <cell r="L7157" t="str">
            <v>Consortium</v>
          </cell>
          <cell r="M7157">
            <v>8</v>
          </cell>
          <cell r="N7157" t="str">
            <v>CARN-1</v>
          </cell>
          <cell r="O7157" t="str">
            <v/>
          </cell>
          <cell r="P7157" t="str">
            <v/>
          </cell>
          <cell r="Q7157">
            <v>40</v>
          </cell>
          <cell r="R7157" t="str">
            <v>Année Philologique</v>
          </cell>
          <cell r="S7157" t="str">
            <v/>
          </cell>
        </row>
        <row r="7158">
          <cell r="E7158">
            <v>1452</v>
          </cell>
          <cell r="F7158" t="str">
            <v>Searches</v>
          </cell>
          <cell r="G7158" t="str">
            <v>201911</v>
          </cell>
          <cell r="H7158" t="str">
            <v>University of Colorado Libraries</v>
          </cell>
          <cell r="I7158" t="str">
            <v>Boulder</v>
          </cell>
          <cell r="J7158" t="str">
            <v>USA</v>
          </cell>
          <cell r="K7158">
            <v>1</v>
          </cell>
          <cell r="L7158" t="str">
            <v>Consortium</v>
          </cell>
          <cell r="M7158">
            <v>8</v>
          </cell>
          <cell r="N7158" t="str">
            <v>CARN-1</v>
          </cell>
          <cell r="O7158" t="str">
            <v/>
          </cell>
          <cell r="P7158" t="str">
            <v/>
          </cell>
          <cell r="Q7158">
            <v>40</v>
          </cell>
          <cell r="R7158" t="str">
            <v>Année Philologique</v>
          </cell>
          <cell r="S7158" t="str">
            <v/>
          </cell>
        </row>
        <row r="7159">
          <cell r="E7159">
            <v>1452</v>
          </cell>
          <cell r="F7159" t="str">
            <v>Searches</v>
          </cell>
          <cell r="G7159" t="str">
            <v>201912</v>
          </cell>
          <cell r="H7159" t="str">
            <v>University of Colorado Libraries</v>
          </cell>
          <cell r="I7159" t="str">
            <v>Boulder</v>
          </cell>
          <cell r="J7159" t="str">
            <v>USA</v>
          </cell>
          <cell r="K7159">
            <v>1</v>
          </cell>
          <cell r="L7159" t="str">
            <v>Consortium</v>
          </cell>
          <cell r="M7159">
            <v>8</v>
          </cell>
          <cell r="N7159" t="str">
            <v>CARN-1</v>
          </cell>
          <cell r="O7159" t="str">
            <v/>
          </cell>
          <cell r="P7159" t="str">
            <v/>
          </cell>
          <cell r="Q7159">
            <v>40</v>
          </cell>
          <cell r="R7159" t="str">
            <v>Année Philologique</v>
          </cell>
          <cell r="S7159" t="str">
            <v/>
          </cell>
        </row>
        <row r="7160">
          <cell r="E7160">
            <v>1454</v>
          </cell>
          <cell r="F7160" t="str">
            <v>Searches</v>
          </cell>
          <cell r="G7160" t="str">
            <v>201901</v>
          </cell>
          <cell r="H7160" t="str">
            <v>University of Illinois at Urbana-Champaign</v>
          </cell>
          <cell r="I7160" t="str">
            <v>Urbana</v>
          </cell>
          <cell r="J7160" t="str">
            <v>USA</v>
          </cell>
          <cell r="K7160">
            <v>1</v>
          </cell>
          <cell r="L7160" t="str">
            <v>Consortium</v>
          </cell>
          <cell r="M7160">
            <v>8</v>
          </cell>
          <cell r="N7160" t="str">
            <v>CARN-1</v>
          </cell>
          <cell r="O7160" t="str">
            <v/>
          </cell>
          <cell r="P7160" t="str">
            <v/>
          </cell>
          <cell r="Q7160">
            <v>40</v>
          </cell>
          <cell r="R7160" t="str">
            <v>Année Philologique</v>
          </cell>
          <cell r="S7160" t="str">
            <v/>
          </cell>
        </row>
        <row r="7161">
          <cell r="E7161">
            <v>1454</v>
          </cell>
          <cell r="F7161" t="str">
            <v>Searches</v>
          </cell>
          <cell r="G7161" t="str">
            <v>201902</v>
          </cell>
          <cell r="H7161" t="str">
            <v>University of Illinois at Urbana-Champaign</v>
          </cell>
          <cell r="I7161" t="str">
            <v>Urbana</v>
          </cell>
          <cell r="J7161" t="str">
            <v>USA</v>
          </cell>
          <cell r="K7161">
            <v>1</v>
          </cell>
          <cell r="L7161" t="str">
            <v>Consortium</v>
          </cell>
          <cell r="M7161">
            <v>8</v>
          </cell>
          <cell r="N7161" t="str">
            <v>CARN-1</v>
          </cell>
          <cell r="O7161" t="str">
            <v/>
          </cell>
          <cell r="P7161" t="str">
            <v/>
          </cell>
          <cell r="Q7161">
            <v>40</v>
          </cell>
          <cell r="R7161" t="str">
            <v>Année Philologique</v>
          </cell>
          <cell r="S7161" t="str">
            <v/>
          </cell>
        </row>
        <row r="7162">
          <cell r="E7162">
            <v>1454</v>
          </cell>
          <cell r="F7162" t="str">
            <v>Searches</v>
          </cell>
          <cell r="G7162" t="str">
            <v>201903</v>
          </cell>
          <cell r="H7162" t="str">
            <v>University of Illinois at Urbana-Champaign</v>
          </cell>
          <cell r="I7162" t="str">
            <v>Urbana</v>
          </cell>
          <cell r="J7162" t="str">
            <v>USA</v>
          </cell>
          <cell r="K7162">
            <v>1</v>
          </cell>
          <cell r="L7162" t="str">
            <v>Consortium</v>
          </cell>
          <cell r="M7162">
            <v>8</v>
          </cell>
          <cell r="N7162" t="str">
            <v>CARN-1</v>
          </cell>
          <cell r="O7162" t="str">
            <v/>
          </cell>
          <cell r="P7162" t="str">
            <v/>
          </cell>
          <cell r="Q7162">
            <v>40</v>
          </cell>
          <cell r="R7162" t="str">
            <v>Année Philologique</v>
          </cell>
          <cell r="S7162" t="str">
            <v/>
          </cell>
        </row>
        <row r="7163">
          <cell r="E7163">
            <v>1454</v>
          </cell>
          <cell r="F7163" t="str">
            <v>Searches</v>
          </cell>
          <cell r="G7163" t="str">
            <v>201904</v>
          </cell>
          <cell r="H7163" t="str">
            <v>University of Illinois at Urbana-Champaign</v>
          </cell>
          <cell r="I7163" t="str">
            <v>Urbana</v>
          </cell>
          <cell r="J7163" t="str">
            <v>USA</v>
          </cell>
          <cell r="K7163">
            <v>1</v>
          </cell>
          <cell r="L7163" t="str">
            <v>Consortium</v>
          </cell>
          <cell r="M7163">
            <v>8</v>
          </cell>
          <cell r="N7163" t="str">
            <v>CARN-1</v>
          </cell>
          <cell r="O7163" t="str">
            <v/>
          </cell>
          <cell r="P7163" t="str">
            <v/>
          </cell>
          <cell r="Q7163">
            <v>40</v>
          </cell>
          <cell r="R7163" t="str">
            <v>Année Philologique</v>
          </cell>
          <cell r="S7163" t="str">
            <v/>
          </cell>
        </row>
        <row r="7164">
          <cell r="E7164">
            <v>1454</v>
          </cell>
          <cell r="F7164" t="str">
            <v>Searches</v>
          </cell>
          <cell r="G7164" t="str">
            <v>201905</v>
          </cell>
          <cell r="H7164" t="str">
            <v>University of Illinois at Urbana-Champaign</v>
          </cell>
          <cell r="I7164" t="str">
            <v>Urbana</v>
          </cell>
          <cell r="J7164" t="str">
            <v>USA</v>
          </cell>
          <cell r="K7164">
            <v>1</v>
          </cell>
          <cell r="L7164" t="str">
            <v>Consortium</v>
          </cell>
          <cell r="M7164">
            <v>8</v>
          </cell>
          <cell r="N7164" t="str">
            <v>CARN-1</v>
          </cell>
          <cell r="O7164" t="str">
            <v/>
          </cell>
          <cell r="P7164" t="str">
            <v/>
          </cell>
          <cell r="Q7164">
            <v>40</v>
          </cell>
          <cell r="R7164" t="str">
            <v>Année Philologique</v>
          </cell>
          <cell r="S7164" t="str">
            <v/>
          </cell>
        </row>
        <row r="7165">
          <cell r="E7165">
            <v>1454</v>
          </cell>
          <cell r="F7165" t="str">
            <v>Searches</v>
          </cell>
          <cell r="G7165" t="str">
            <v>201906</v>
          </cell>
          <cell r="H7165" t="str">
            <v>University of Illinois at Urbana-Champaign</v>
          </cell>
          <cell r="I7165" t="str">
            <v>Urbana</v>
          </cell>
          <cell r="J7165" t="str">
            <v>USA</v>
          </cell>
          <cell r="K7165">
            <v>1</v>
          </cell>
          <cell r="L7165" t="str">
            <v>Consortium</v>
          </cell>
          <cell r="M7165">
            <v>8</v>
          </cell>
          <cell r="N7165" t="str">
            <v>CARN-1</v>
          </cell>
          <cell r="O7165" t="str">
            <v/>
          </cell>
          <cell r="P7165" t="str">
            <v/>
          </cell>
          <cell r="Q7165">
            <v>40</v>
          </cell>
          <cell r="R7165" t="str">
            <v>Année Philologique</v>
          </cell>
          <cell r="S7165" t="str">
            <v/>
          </cell>
        </row>
        <row r="7166">
          <cell r="E7166">
            <v>1454</v>
          </cell>
          <cell r="F7166" t="str">
            <v>Searches</v>
          </cell>
          <cell r="G7166" t="str">
            <v>201907</v>
          </cell>
          <cell r="H7166" t="str">
            <v>University of Illinois at Urbana-Champaign</v>
          </cell>
          <cell r="I7166" t="str">
            <v>Urbana</v>
          </cell>
          <cell r="J7166" t="str">
            <v>USA</v>
          </cell>
          <cell r="K7166">
            <v>1</v>
          </cell>
          <cell r="L7166" t="str">
            <v>Consortium</v>
          </cell>
          <cell r="M7166">
            <v>8</v>
          </cell>
          <cell r="N7166" t="str">
            <v>CARN-1</v>
          </cell>
          <cell r="O7166" t="str">
            <v/>
          </cell>
          <cell r="P7166" t="str">
            <v/>
          </cell>
          <cell r="Q7166">
            <v>40</v>
          </cell>
          <cell r="R7166" t="str">
            <v>Année Philologique</v>
          </cell>
          <cell r="S7166" t="str">
            <v/>
          </cell>
        </row>
        <row r="7167">
          <cell r="E7167">
            <v>1454</v>
          </cell>
          <cell r="F7167" t="str">
            <v>Searches</v>
          </cell>
          <cell r="G7167" t="str">
            <v>201908</v>
          </cell>
          <cell r="H7167" t="str">
            <v>University of Illinois at Urbana-Champaign</v>
          </cell>
          <cell r="I7167" t="str">
            <v>Urbana</v>
          </cell>
          <cell r="J7167" t="str">
            <v>USA</v>
          </cell>
          <cell r="K7167">
            <v>1</v>
          </cell>
          <cell r="L7167" t="str">
            <v>Consortium</v>
          </cell>
          <cell r="M7167">
            <v>8</v>
          </cell>
          <cell r="N7167" t="str">
            <v>CARN-1</v>
          </cell>
          <cell r="O7167" t="str">
            <v/>
          </cell>
          <cell r="P7167" t="str">
            <v/>
          </cell>
          <cell r="Q7167">
            <v>40</v>
          </cell>
          <cell r="R7167" t="str">
            <v>Année Philologique</v>
          </cell>
          <cell r="S7167" t="str">
            <v/>
          </cell>
        </row>
        <row r="7168">
          <cell r="E7168">
            <v>1454</v>
          </cell>
          <cell r="F7168" t="str">
            <v>Searches</v>
          </cell>
          <cell r="G7168" t="str">
            <v>201909</v>
          </cell>
          <cell r="H7168" t="str">
            <v>University of Illinois at Urbana-Champaign</v>
          </cell>
          <cell r="I7168" t="str">
            <v>Urbana</v>
          </cell>
          <cell r="J7168" t="str">
            <v>USA</v>
          </cell>
          <cell r="K7168">
            <v>1</v>
          </cell>
          <cell r="L7168" t="str">
            <v>Consortium</v>
          </cell>
          <cell r="M7168">
            <v>8</v>
          </cell>
          <cell r="N7168" t="str">
            <v>CARN-1</v>
          </cell>
          <cell r="O7168" t="str">
            <v/>
          </cell>
          <cell r="P7168" t="str">
            <v/>
          </cell>
          <cell r="Q7168">
            <v>40</v>
          </cell>
          <cell r="R7168" t="str">
            <v>Année Philologique</v>
          </cell>
          <cell r="S7168" t="str">
            <v/>
          </cell>
        </row>
        <row r="7169">
          <cell r="E7169">
            <v>1454</v>
          </cell>
          <cell r="F7169" t="str">
            <v>Searches</v>
          </cell>
          <cell r="G7169" t="str">
            <v>201910</v>
          </cell>
          <cell r="H7169" t="str">
            <v>University of Illinois at Urbana-Champaign</v>
          </cell>
          <cell r="I7169" t="str">
            <v>Urbana</v>
          </cell>
          <cell r="J7169" t="str">
            <v>USA</v>
          </cell>
          <cell r="K7169">
            <v>1</v>
          </cell>
          <cell r="L7169" t="str">
            <v>Consortium</v>
          </cell>
          <cell r="M7169">
            <v>8</v>
          </cell>
          <cell r="N7169" t="str">
            <v>CARN-1</v>
          </cell>
          <cell r="O7169" t="str">
            <v/>
          </cell>
          <cell r="P7169" t="str">
            <v/>
          </cell>
          <cell r="Q7169">
            <v>40</v>
          </cell>
          <cell r="R7169" t="str">
            <v>Année Philologique</v>
          </cell>
          <cell r="S7169" t="str">
            <v/>
          </cell>
        </row>
        <row r="7170">
          <cell r="E7170">
            <v>1454</v>
          </cell>
          <cell r="F7170" t="str">
            <v>Searches</v>
          </cell>
          <cell r="G7170" t="str">
            <v>201911</v>
          </cell>
          <cell r="H7170" t="str">
            <v>University of Illinois at Urbana-Champaign</v>
          </cell>
          <cell r="I7170" t="str">
            <v>Urbana</v>
          </cell>
          <cell r="J7170" t="str">
            <v>USA</v>
          </cell>
          <cell r="K7170">
            <v>1</v>
          </cell>
          <cell r="L7170" t="str">
            <v>Consortium</v>
          </cell>
          <cell r="M7170">
            <v>8</v>
          </cell>
          <cell r="N7170" t="str">
            <v>CARN-1</v>
          </cell>
          <cell r="O7170" t="str">
            <v/>
          </cell>
          <cell r="P7170" t="str">
            <v/>
          </cell>
          <cell r="Q7170">
            <v>40</v>
          </cell>
          <cell r="R7170" t="str">
            <v>Année Philologique</v>
          </cell>
          <cell r="S7170" t="str">
            <v/>
          </cell>
        </row>
        <row r="7171">
          <cell r="E7171">
            <v>1454</v>
          </cell>
          <cell r="F7171" t="str">
            <v>Searches</v>
          </cell>
          <cell r="G7171" t="str">
            <v>201912</v>
          </cell>
          <cell r="H7171" t="str">
            <v>University of Illinois at Urbana-Champaign</v>
          </cell>
          <cell r="I7171" t="str">
            <v>Urbana</v>
          </cell>
          <cell r="J7171" t="str">
            <v>USA</v>
          </cell>
          <cell r="K7171">
            <v>1</v>
          </cell>
          <cell r="L7171" t="str">
            <v>Consortium</v>
          </cell>
          <cell r="M7171">
            <v>8</v>
          </cell>
          <cell r="N7171" t="str">
            <v>CARN-1</v>
          </cell>
          <cell r="O7171" t="str">
            <v/>
          </cell>
          <cell r="P7171" t="str">
            <v/>
          </cell>
          <cell r="Q7171">
            <v>40</v>
          </cell>
          <cell r="R7171" t="str">
            <v>Année Philologique</v>
          </cell>
          <cell r="S7171" t="str">
            <v/>
          </cell>
        </row>
        <row r="7172">
          <cell r="E7172">
            <v>1455</v>
          </cell>
          <cell r="F7172" t="str">
            <v>Searches</v>
          </cell>
          <cell r="G7172" t="str">
            <v>201901</v>
          </cell>
          <cell r="H7172" t="str">
            <v>Universitätsbibliothek Mainz</v>
          </cell>
          <cell r="I7172" t="str">
            <v>Mainz</v>
          </cell>
          <cell r="J7172" t="str">
            <v>Germany</v>
          </cell>
          <cell r="K7172">
            <v>1</v>
          </cell>
          <cell r="L7172" t="str">
            <v>Consortium</v>
          </cell>
          <cell r="M7172">
            <v>2</v>
          </cell>
          <cell r="N7172" t="str">
            <v>Campus Wide</v>
          </cell>
          <cell r="O7172" t="str">
            <v/>
          </cell>
          <cell r="P7172" t="str">
            <v/>
          </cell>
          <cell r="Q7172">
            <v>40</v>
          </cell>
          <cell r="R7172" t="str">
            <v>Année Philologique</v>
          </cell>
          <cell r="S7172" t="str">
            <v/>
          </cell>
        </row>
        <row r="7173">
          <cell r="E7173">
            <v>1455</v>
          </cell>
          <cell r="F7173" t="str">
            <v>Searches</v>
          </cell>
          <cell r="G7173" t="str">
            <v>201902</v>
          </cell>
          <cell r="H7173" t="str">
            <v>Universitätsbibliothek Mainz</v>
          </cell>
          <cell r="I7173" t="str">
            <v>Mainz</v>
          </cell>
          <cell r="J7173" t="str">
            <v>Germany</v>
          </cell>
          <cell r="K7173">
            <v>1</v>
          </cell>
          <cell r="L7173" t="str">
            <v>Consortium</v>
          </cell>
          <cell r="M7173">
            <v>2</v>
          </cell>
          <cell r="N7173" t="str">
            <v>Campus Wide</v>
          </cell>
          <cell r="O7173" t="str">
            <v/>
          </cell>
          <cell r="P7173" t="str">
            <v/>
          </cell>
          <cell r="Q7173">
            <v>40</v>
          </cell>
          <cell r="R7173" t="str">
            <v>Année Philologique</v>
          </cell>
          <cell r="S7173" t="str">
            <v/>
          </cell>
        </row>
        <row r="7174">
          <cell r="E7174">
            <v>1455</v>
          </cell>
          <cell r="F7174" t="str">
            <v>Searches</v>
          </cell>
          <cell r="G7174" t="str">
            <v>201903</v>
          </cell>
          <cell r="H7174" t="str">
            <v>Universitätsbibliothek Mainz</v>
          </cell>
          <cell r="I7174" t="str">
            <v>Mainz</v>
          </cell>
          <cell r="J7174" t="str">
            <v>Germany</v>
          </cell>
          <cell r="K7174">
            <v>1</v>
          </cell>
          <cell r="L7174" t="str">
            <v>Consortium</v>
          </cell>
          <cell r="M7174">
            <v>2</v>
          </cell>
          <cell r="N7174" t="str">
            <v>Campus Wide</v>
          </cell>
          <cell r="O7174" t="str">
            <v/>
          </cell>
          <cell r="P7174" t="str">
            <v/>
          </cell>
          <cell r="Q7174">
            <v>40</v>
          </cell>
          <cell r="R7174" t="str">
            <v>Année Philologique</v>
          </cell>
          <cell r="S7174" t="str">
            <v/>
          </cell>
        </row>
        <row r="7175">
          <cell r="E7175">
            <v>1455</v>
          </cell>
          <cell r="F7175" t="str">
            <v>Searches</v>
          </cell>
          <cell r="G7175" t="str">
            <v>201904</v>
          </cell>
          <cell r="H7175" t="str">
            <v>Universitätsbibliothek Mainz</v>
          </cell>
          <cell r="I7175" t="str">
            <v>Mainz</v>
          </cell>
          <cell r="J7175" t="str">
            <v>Germany</v>
          </cell>
          <cell r="K7175">
            <v>1</v>
          </cell>
          <cell r="L7175" t="str">
            <v>Consortium</v>
          </cell>
          <cell r="M7175">
            <v>2</v>
          </cell>
          <cell r="N7175" t="str">
            <v>Campus Wide</v>
          </cell>
          <cell r="O7175" t="str">
            <v/>
          </cell>
          <cell r="P7175" t="str">
            <v/>
          </cell>
          <cell r="Q7175">
            <v>40</v>
          </cell>
          <cell r="R7175" t="str">
            <v>Année Philologique</v>
          </cell>
          <cell r="S7175" t="str">
            <v/>
          </cell>
        </row>
        <row r="7176">
          <cell r="E7176">
            <v>1455</v>
          </cell>
          <cell r="F7176" t="str">
            <v>Searches</v>
          </cell>
          <cell r="G7176" t="str">
            <v>201905</v>
          </cell>
          <cell r="H7176" t="str">
            <v>Universitätsbibliothek Mainz</v>
          </cell>
          <cell r="I7176" t="str">
            <v>Mainz</v>
          </cell>
          <cell r="J7176" t="str">
            <v>Germany</v>
          </cell>
          <cell r="K7176">
            <v>1</v>
          </cell>
          <cell r="L7176" t="str">
            <v>Consortium</v>
          </cell>
          <cell r="M7176">
            <v>2</v>
          </cell>
          <cell r="N7176" t="str">
            <v>Campus Wide</v>
          </cell>
          <cell r="O7176" t="str">
            <v/>
          </cell>
          <cell r="P7176" t="str">
            <v/>
          </cell>
          <cell r="Q7176">
            <v>40</v>
          </cell>
          <cell r="R7176" t="str">
            <v>Année Philologique</v>
          </cell>
          <cell r="S7176" t="str">
            <v/>
          </cell>
        </row>
        <row r="7177">
          <cell r="E7177">
            <v>1455</v>
          </cell>
          <cell r="F7177" t="str">
            <v>Searches</v>
          </cell>
          <cell r="G7177" t="str">
            <v>201906</v>
          </cell>
          <cell r="H7177" t="str">
            <v>Universitätsbibliothek Mainz</v>
          </cell>
          <cell r="I7177" t="str">
            <v>Mainz</v>
          </cell>
          <cell r="J7177" t="str">
            <v>Germany</v>
          </cell>
          <cell r="K7177">
            <v>1</v>
          </cell>
          <cell r="L7177" t="str">
            <v>Consortium</v>
          </cell>
          <cell r="M7177">
            <v>2</v>
          </cell>
          <cell r="N7177" t="str">
            <v>Campus Wide</v>
          </cell>
          <cell r="O7177" t="str">
            <v/>
          </cell>
          <cell r="P7177" t="str">
            <v/>
          </cell>
          <cell r="Q7177">
            <v>40</v>
          </cell>
          <cell r="R7177" t="str">
            <v>Année Philologique</v>
          </cell>
          <cell r="S7177" t="str">
            <v/>
          </cell>
        </row>
        <row r="7178">
          <cell r="E7178">
            <v>1455</v>
          </cell>
          <cell r="F7178" t="str">
            <v>Searches</v>
          </cell>
          <cell r="G7178" t="str">
            <v>201907</v>
          </cell>
          <cell r="H7178" t="str">
            <v>Universitätsbibliothek Mainz</v>
          </cell>
          <cell r="I7178" t="str">
            <v>Mainz</v>
          </cell>
          <cell r="J7178" t="str">
            <v>Germany</v>
          </cell>
          <cell r="K7178">
            <v>1</v>
          </cell>
          <cell r="L7178" t="str">
            <v>Consortium</v>
          </cell>
          <cell r="M7178">
            <v>2</v>
          </cell>
          <cell r="N7178" t="str">
            <v>Campus Wide</v>
          </cell>
          <cell r="O7178" t="str">
            <v/>
          </cell>
          <cell r="P7178" t="str">
            <v/>
          </cell>
          <cell r="Q7178">
            <v>40</v>
          </cell>
          <cell r="R7178" t="str">
            <v>Année Philologique</v>
          </cell>
          <cell r="S7178" t="str">
            <v/>
          </cell>
        </row>
        <row r="7179">
          <cell r="E7179">
            <v>1455</v>
          </cell>
          <cell r="F7179" t="str">
            <v>Searches</v>
          </cell>
          <cell r="G7179" t="str">
            <v>201908</v>
          </cell>
          <cell r="H7179" t="str">
            <v>Universitätsbibliothek Mainz</v>
          </cell>
          <cell r="I7179" t="str">
            <v>Mainz</v>
          </cell>
          <cell r="J7179" t="str">
            <v>Germany</v>
          </cell>
          <cell r="K7179">
            <v>1</v>
          </cell>
          <cell r="L7179" t="str">
            <v>Consortium</v>
          </cell>
          <cell r="M7179">
            <v>2</v>
          </cell>
          <cell r="N7179" t="str">
            <v>Campus Wide</v>
          </cell>
          <cell r="O7179" t="str">
            <v/>
          </cell>
          <cell r="P7179" t="str">
            <v/>
          </cell>
          <cell r="Q7179">
            <v>40</v>
          </cell>
          <cell r="R7179" t="str">
            <v>Année Philologique</v>
          </cell>
          <cell r="S7179" t="str">
            <v/>
          </cell>
        </row>
        <row r="7180">
          <cell r="E7180">
            <v>1455</v>
          </cell>
          <cell r="F7180" t="str">
            <v>Searches</v>
          </cell>
          <cell r="G7180" t="str">
            <v>201909</v>
          </cell>
          <cell r="H7180" t="str">
            <v>Universitätsbibliothek Mainz</v>
          </cell>
          <cell r="I7180" t="str">
            <v>Mainz</v>
          </cell>
          <cell r="J7180" t="str">
            <v>Germany</v>
          </cell>
          <cell r="K7180">
            <v>1</v>
          </cell>
          <cell r="L7180" t="str">
            <v>Consortium</v>
          </cell>
          <cell r="M7180">
            <v>2</v>
          </cell>
          <cell r="N7180" t="str">
            <v>Campus Wide</v>
          </cell>
          <cell r="O7180" t="str">
            <v/>
          </cell>
          <cell r="P7180" t="str">
            <v/>
          </cell>
          <cell r="Q7180">
            <v>40</v>
          </cell>
          <cell r="R7180" t="str">
            <v>Année Philologique</v>
          </cell>
          <cell r="S7180" t="str">
            <v/>
          </cell>
        </row>
        <row r="7181">
          <cell r="E7181">
            <v>1455</v>
          </cell>
          <cell r="F7181" t="str">
            <v>Searches</v>
          </cell>
          <cell r="G7181" t="str">
            <v>201910</v>
          </cell>
          <cell r="H7181" t="str">
            <v>Universitätsbibliothek Mainz</v>
          </cell>
          <cell r="I7181" t="str">
            <v>Mainz</v>
          </cell>
          <cell r="J7181" t="str">
            <v>Germany</v>
          </cell>
          <cell r="K7181">
            <v>1</v>
          </cell>
          <cell r="L7181" t="str">
            <v>Consortium</v>
          </cell>
          <cell r="M7181">
            <v>2</v>
          </cell>
          <cell r="N7181" t="str">
            <v>Campus Wide</v>
          </cell>
          <cell r="O7181" t="str">
            <v/>
          </cell>
          <cell r="P7181" t="str">
            <v/>
          </cell>
          <cell r="Q7181">
            <v>40</v>
          </cell>
          <cell r="R7181" t="str">
            <v>Année Philologique</v>
          </cell>
          <cell r="S7181" t="str">
            <v/>
          </cell>
        </row>
        <row r="7182">
          <cell r="E7182">
            <v>1455</v>
          </cell>
          <cell r="F7182" t="str">
            <v>Searches</v>
          </cell>
          <cell r="G7182" t="str">
            <v>201911</v>
          </cell>
          <cell r="H7182" t="str">
            <v>Universitätsbibliothek Mainz</v>
          </cell>
          <cell r="I7182" t="str">
            <v>Mainz</v>
          </cell>
          <cell r="J7182" t="str">
            <v>Germany</v>
          </cell>
          <cell r="K7182">
            <v>1</v>
          </cell>
          <cell r="L7182" t="str">
            <v>Consortium</v>
          </cell>
          <cell r="M7182">
            <v>2</v>
          </cell>
          <cell r="N7182" t="str">
            <v>Campus Wide</v>
          </cell>
          <cell r="O7182" t="str">
            <v/>
          </cell>
          <cell r="P7182" t="str">
            <v/>
          </cell>
          <cell r="Q7182">
            <v>40</v>
          </cell>
          <cell r="R7182" t="str">
            <v>Année Philologique</v>
          </cell>
          <cell r="S7182" t="str">
            <v/>
          </cell>
        </row>
        <row r="7183">
          <cell r="E7183">
            <v>1455</v>
          </cell>
          <cell r="F7183" t="str">
            <v>Searches</v>
          </cell>
          <cell r="G7183" t="str">
            <v>201912</v>
          </cell>
          <cell r="H7183" t="str">
            <v>Universitätsbibliothek Mainz</v>
          </cell>
          <cell r="I7183" t="str">
            <v>Mainz</v>
          </cell>
          <cell r="J7183" t="str">
            <v>Germany</v>
          </cell>
          <cell r="K7183">
            <v>1</v>
          </cell>
          <cell r="L7183" t="str">
            <v>Consortium</v>
          </cell>
          <cell r="M7183">
            <v>2</v>
          </cell>
          <cell r="N7183" t="str">
            <v>Campus Wide</v>
          </cell>
          <cell r="O7183" t="str">
            <v/>
          </cell>
          <cell r="P7183" t="str">
            <v/>
          </cell>
          <cell r="Q7183">
            <v>40</v>
          </cell>
          <cell r="R7183" t="str">
            <v>Année Philologique</v>
          </cell>
          <cell r="S7183" t="str">
            <v/>
          </cell>
        </row>
        <row r="7184">
          <cell r="E7184">
            <v>1457</v>
          </cell>
          <cell r="F7184" t="str">
            <v>Searches</v>
          </cell>
          <cell r="G7184" t="str">
            <v>201901</v>
          </cell>
          <cell r="H7184" t="str">
            <v>University of Kansas - Watson Library</v>
          </cell>
          <cell r="I7184" t="str">
            <v>Lawrence</v>
          </cell>
          <cell r="J7184" t="str">
            <v>USA</v>
          </cell>
          <cell r="K7184">
            <v>2</v>
          </cell>
          <cell r="L7184" t="str">
            <v>Institute</v>
          </cell>
          <cell r="M7184">
            <v>8</v>
          </cell>
          <cell r="N7184" t="str">
            <v>CARN-1</v>
          </cell>
          <cell r="O7184" t="str">
            <v/>
          </cell>
          <cell r="P7184" t="str">
            <v/>
          </cell>
          <cell r="Q7184">
            <v>40</v>
          </cell>
          <cell r="R7184" t="str">
            <v>Année Philologique</v>
          </cell>
          <cell r="S7184" t="str">
            <v/>
          </cell>
        </row>
        <row r="7185">
          <cell r="E7185">
            <v>1457</v>
          </cell>
          <cell r="F7185" t="str">
            <v>Searches</v>
          </cell>
          <cell r="G7185" t="str">
            <v>201902</v>
          </cell>
          <cell r="H7185" t="str">
            <v>University of Kansas - Watson Library</v>
          </cell>
          <cell r="I7185" t="str">
            <v>Lawrence</v>
          </cell>
          <cell r="J7185" t="str">
            <v>USA</v>
          </cell>
          <cell r="K7185">
            <v>2</v>
          </cell>
          <cell r="L7185" t="str">
            <v>Institute</v>
          </cell>
          <cell r="M7185">
            <v>8</v>
          </cell>
          <cell r="N7185" t="str">
            <v>CARN-1</v>
          </cell>
          <cell r="O7185" t="str">
            <v/>
          </cell>
          <cell r="P7185" t="str">
            <v/>
          </cell>
          <cell r="Q7185">
            <v>40</v>
          </cell>
          <cell r="R7185" t="str">
            <v>Année Philologique</v>
          </cell>
          <cell r="S7185" t="str">
            <v/>
          </cell>
        </row>
        <row r="7186">
          <cell r="E7186">
            <v>1457</v>
          </cell>
          <cell r="F7186" t="str">
            <v>Searches</v>
          </cell>
          <cell r="G7186" t="str">
            <v>201903</v>
          </cell>
          <cell r="H7186" t="str">
            <v>University of Kansas - Watson Library</v>
          </cell>
          <cell r="I7186" t="str">
            <v>Lawrence</v>
          </cell>
          <cell r="J7186" t="str">
            <v>USA</v>
          </cell>
          <cell r="K7186">
            <v>2</v>
          </cell>
          <cell r="L7186" t="str">
            <v>Institute</v>
          </cell>
          <cell r="M7186">
            <v>8</v>
          </cell>
          <cell r="N7186" t="str">
            <v>CARN-1</v>
          </cell>
          <cell r="O7186" t="str">
            <v/>
          </cell>
          <cell r="P7186" t="str">
            <v/>
          </cell>
          <cell r="Q7186">
            <v>40</v>
          </cell>
          <cell r="R7186" t="str">
            <v>Année Philologique</v>
          </cell>
          <cell r="S7186" t="str">
            <v/>
          </cell>
        </row>
        <row r="7187">
          <cell r="E7187">
            <v>1457</v>
          </cell>
          <cell r="F7187" t="str">
            <v>Searches</v>
          </cell>
          <cell r="G7187" t="str">
            <v>201904</v>
          </cell>
          <cell r="H7187" t="str">
            <v>University of Kansas - Watson Library</v>
          </cell>
          <cell r="I7187" t="str">
            <v>Lawrence</v>
          </cell>
          <cell r="J7187" t="str">
            <v>USA</v>
          </cell>
          <cell r="K7187">
            <v>2</v>
          </cell>
          <cell r="L7187" t="str">
            <v>Institute</v>
          </cell>
          <cell r="M7187">
            <v>8</v>
          </cell>
          <cell r="N7187" t="str">
            <v>CARN-1</v>
          </cell>
          <cell r="O7187" t="str">
            <v/>
          </cell>
          <cell r="P7187" t="str">
            <v/>
          </cell>
          <cell r="Q7187">
            <v>40</v>
          </cell>
          <cell r="R7187" t="str">
            <v>Année Philologique</v>
          </cell>
          <cell r="S7187" t="str">
            <v/>
          </cell>
        </row>
        <row r="7188">
          <cell r="E7188">
            <v>1457</v>
          </cell>
          <cell r="F7188" t="str">
            <v>Searches</v>
          </cell>
          <cell r="G7188" t="str">
            <v>201905</v>
          </cell>
          <cell r="H7188" t="str">
            <v>University of Kansas - Watson Library</v>
          </cell>
          <cell r="I7188" t="str">
            <v>Lawrence</v>
          </cell>
          <cell r="J7188" t="str">
            <v>USA</v>
          </cell>
          <cell r="K7188">
            <v>2</v>
          </cell>
          <cell r="L7188" t="str">
            <v>Institute</v>
          </cell>
          <cell r="M7188">
            <v>8</v>
          </cell>
          <cell r="N7188" t="str">
            <v>CARN-1</v>
          </cell>
          <cell r="O7188" t="str">
            <v/>
          </cell>
          <cell r="P7188" t="str">
            <v/>
          </cell>
          <cell r="Q7188">
            <v>40</v>
          </cell>
          <cell r="R7188" t="str">
            <v>Année Philologique</v>
          </cell>
          <cell r="S7188" t="str">
            <v/>
          </cell>
        </row>
        <row r="7189">
          <cell r="E7189">
            <v>1457</v>
          </cell>
          <cell r="F7189" t="str">
            <v>Searches</v>
          </cell>
          <cell r="G7189" t="str">
            <v>201906</v>
          </cell>
          <cell r="H7189" t="str">
            <v>University of Kansas - Watson Library</v>
          </cell>
          <cell r="I7189" t="str">
            <v>Lawrence</v>
          </cell>
          <cell r="J7189" t="str">
            <v>USA</v>
          </cell>
          <cell r="K7189">
            <v>2</v>
          </cell>
          <cell r="L7189" t="str">
            <v>Institute</v>
          </cell>
          <cell r="M7189">
            <v>8</v>
          </cell>
          <cell r="N7189" t="str">
            <v>CARN-1</v>
          </cell>
          <cell r="O7189" t="str">
            <v/>
          </cell>
          <cell r="P7189" t="str">
            <v/>
          </cell>
          <cell r="Q7189">
            <v>40</v>
          </cell>
          <cell r="R7189" t="str">
            <v>Année Philologique</v>
          </cell>
          <cell r="S7189" t="str">
            <v/>
          </cell>
        </row>
        <row r="7190">
          <cell r="E7190">
            <v>1457</v>
          </cell>
          <cell r="F7190" t="str">
            <v>Searches</v>
          </cell>
          <cell r="G7190" t="str">
            <v>201908</v>
          </cell>
          <cell r="H7190" t="str">
            <v>University of Kansas - Watson Library</v>
          </cell>
          <cell r="I7190" t="str">
            <v>Lawrence</v>
          </cell>
          <cell r="J7190" t="str">
            <v>USA</v>
          </cell>
          <cell r="K7190">
            <v>2</v>
          </cell>
          <cell r="L7190" t="str">
            <v>Institute</v>
          </cell>
          <cell r="M7190">
            <v>8</v>
          </cell>
          <cell r="N7190" t="str">
            <v>CARN-1</v>
          </cell>
          <cell r="O7190" t="str">
            <v/>
          </cell>
          <cell r="P7190" t="str">
            <v/>
          </cell>
          <cell r="Q7190">
            <v>40</v>
          </cell>
          <cell r="R7190" t="str">
            <v>Année Philologique</v>
          </cell>
          <cell r="S7190" t="str">
            <v/>
          </cell>
        </row>
        <row r="7191">
          <cell r="E7191">
            <v>1457</v>
          </cell>
          <cell r="F7191" t="str">
            <v>Searches</v>
          </cell>
          <cell r="G7191" t="str">
            <v>201909</v>
          </cell>
          <cell r="H7191" t="str">
            <v>University of Kansas - Watson Library</v>
          </cell>
          <cell r="I7191" t="str">
            <v>Lawrence</v>
          </cell>
          <cell r="J7191" t="str">
            <v>USA</v>
          </cell>
          <cell r="K7191">
            <v>2</v>
          </cell>
          <cell r="L7191" t="str">
            <v>Institute</v>
          </cell>
          <cell r="M7191">
            <v>8</v>
          </cell>
          <cell r="N7191" t="str">
            <v>CARN-1</v>
          </cell>
          <cell r="O7191" t="str">
            <v/>
          </cell>
          <cell r="P7191" t="str">
            <v/>
          </cell>
          <cell r="Q7191">
            <v>40</v>
          </cell>
          <cell r="R7191" t="str">
            <v>Année Philologique</v>
          </cell>
          <cell r="S7191" t="str">
            <v/>
          </cell>
        </row>
        <row r="7192">
          <cell r="E7192">
            <v>1457</v>
          </cell>
          <cell r="F7192" t="str">
            <v>Searches</v>
          </cell>
          <cell r="G7192" t="str">
            <v>201910</v>
          </cell>
          <cell r="H7192" t="str">
            <v>University of Kansas - Watson Library</v>
          </cell>
          <cell r="I7192" t="str">
            <v>Lawrence</v>
          </cell>
          <cell r="J7192" t="str">
            <v>USA</v>
          </cell>
          <cell r="K7192">
            <v>2</v>
          </cell>
          <cell r="L7192" t="str">
            <v>Institute</v>
          </cell>
          <cell r="M7192">
            <v>8</v>
          </cell>
          <cell r="N7192" t="str">
            <v>CARN-1</v>
          </cell>
          <cell r="O7192" t="str">
            <v/>
          </cell>
          <cell r="P7192" t="str">
            <v/>
          </cell>
          <cell r="Q7192">
            <v>40</v>
          </cell>
          <cell r="R7192" t="str">
            <v>Année Philologique</v>
          </cell>
          <cell r="S7192" t="str">
            <v/>
          </cell>
        </row>
        <row r="7193">
          <cell r="E7193">
            <v>1457</v>
          </cell>
          <cell r="F7193" t="str">
            <v>Searches</v>
          </cell>
          <cell r="G7193" t="str">
            <v>201911</v>
          </cell>
          <cell r="H7193" t="str">
            <v>University of Kansas - Watson Library</v>
          </cell>
          <cell r="I7193" t="str">
            <v>Lawrence</v>
          </cell>
          <cell r="J7193" t="str">
            <v>USA</v>
          </cell>
          <cell r="K7193">
            <v>2</v>
          </cell>
          <cell r="L7193" t="str">
            <v>Institute</v>
          </cell>
          <cell r="M7193">
            <v>8</v>
          </cell>
          <cell r="N7193" t="str">
            <v>CARN-1</v>
          </cell>
          <cell r="O7193" t="str">
            <v/>
          </cell>
          <cell r="P7193" t="str">
            <v/>
          </cell>
          <cell r="Q7193">
            <v>40</v>
          </cell>
          <cell r="R7193" t="str">
            <v>Année Philologique</v>
          </cell>
          <cell r="S7193" t="str">
            <v/>
          </cell>
        </row>
        <row r="7194">
          <cell r="E7194">
            <v>1457</v>
          </cell>
          <cell r="F7194" t="str">
            <v>Searches</v>
          </cell>
          <cell r="G7194" t="str">
            <v>201912</v>
          </cell>
          <cell r="H7194" t="str">
            <v>University of Kansas - Watson Library</v>
          </cell>
          <cell r="I7194" t="str">
            <v>Lawrence</v>
          </cell>
          <cell r="J7194" t="str">
            <v>USA</v>
          </cell>
          <cell r="K7194">
            <v>2</v>
          </cell>
          <cell r="L7194" t="str">
            <v>Institute</v>
          </cell>
          <cell r="M7194">
            <v>8</v>
          </cell>
          <cell r="N7194" t="str">
            <v>CARN-1</v>
          </cell>
          <cell r="O7194" t="str">
            <v/>
          </cell>
          <cell r="P7194" t="str">
            <v/>
          </cell>
          <cell r="Q7194">
            <v>40</v>
          </cell>
          <cell r="R7194" t="str">
            <v>Année Philologique</v>
          </cell>
          <cell r="S7194" t="str">
            <v/>
          </cell>
        </row>
        <row r="7195">
          <cell r="E7195">
            <v>1459</v>
          </cell>
          <cell r="F7195" t="str">
            <v>Searches</v>
          </cell>
          <cell r="G7195" t="str">
            <v>201901</v>
          </cell>
          <cell r="H7195" t="str">
            <v>Universitätsbibliothek München</v>
          </cell>
          <cell r="I7195" t="str">
            <v>München</v>
          </cell>
          <cell r="J7195" t="str">
            <v>Germany</v>
          </cell>
          <cell r="K7195">
            <v>1</v>
          </cell>
          <cell r="L7195" t="str">
            <v>Consortium</v>
          </cell>
          <cell r="M7195">
            <v>2</v>
          </cell>
          <cell r="N7195" t="str">
            <v>Campus Wide</v>
          </cell>
          <cell r="O7195" t="str">
            <v/>
          </cell>
          <cell r="P7195" t="str">
            <v/>
          </cell>
          <cell r="Q7195">
            <v>40</v>
          </cell>
          <cell r="R7195" t="str">
            <v>Année Philologique</v>
          </cell>
          <cell r="S7195" t="str">
            <v/>
          </cell>
        </row>
        <row r="7196">
          <cell r="E7196">
            <v>1459</v>
          </cell>
          <cell r="F7196" t="str">
            <v>Searches</v>
          </cell>
          <cell r="G7196" t="str">
            <v>201902</v>
          </cell>
          <cell r="H7196" t="str">
            <v>Universitätsbibliothek München</v>
          </cell>
          <cell r="I7196" t="str">
            <v>München</v>
          </cell>
          <cell r="J7196" t="str">
            <v>Germany</v>
          </cell>
          <cell r="K7196">
            <v>1</v>
          </cell>
          <cell r="L7196" t="str">
            <v>Consortium</v>
          </cell>
          <cell r="M7196">
            <v>2</v>
          </cell>
          <cell r="N7196" t="str">
            <v>Campus Wide</v>
          </cell>
          <cell r="O7196" t="str">
            <v/>
          </cell>
          <cell r="P7196" t="str">
            <v/>
          </cell>
          <cell r="Q7196">
            <v>40</v>
          </cell>
          <cell r="R7196" t="str">
            <v>Année Philologique</v>
          </cell>
          <cell r="S7196" t="str">
            <v/>
          </cell>
        </row>
        <row r="7197">
          <cell r="E7197">
            <v>1459</v>
          </cell>
          <cell r="F7197" t="str">
            <v>Searches</v>
          </cell>
          <cell r="G7197" t="str">
            <v>201903</v>
          </cell>
          <cell r="H7197" t="str">
            <v>Universitätsbibliothek München</v>
          </cell>
          <cell r="I7197" t="str">
            <v>München</v>
          </cell>
          <cell r="J7197" t="str">
            <v>Germany</v>
          </cell>
          <cell r="K7197">
            <v>1</v>
          </cell>
          <cell r="L7197" t="str">
            <v>Consortium</v>
          </cell>
          <cell r="M7197">
            <v>2</v>
          </cell>
          <cell r="N7197" t="str">
            <v>Campus Wide</v>
          </cell>
          <cell r="O7197" t="str">
            <v/>
          </cell>
          <cell r="P7197" t="str">
            <v/>
          </cell>
          <cell r="Q7197">
            <v>40</v>
          </cell>
          <cell r="R7197" t="str">
            <v>Année Philologique</v>
          </cell>
          <cell r="S7197" t="str">
            <v/>
          </cell>
        </row>
        <row r="7198">
          <cell r="E7198">
            <v>1459</v>
          </cell>
          <cell r="F7198" t="str">
            <v>Searches</v>
          </cell>
          <cell r="G7198" t="str">
            <v>201904</v>
          </cell>
          <cell r="H7198" t="str">
            <v>Universitätsbibliothek München</v>
          </cell>
          <cell r="I7198" t="str">
            <v>München</v>
          </cell>
          <cell r="J7198" t="str">
            <v>Germany</v>
          </cell>
          <cell r="K7198">
            <v>1</v>
          </cell>
          <cell r="L7198" t="str">
            <v>Consortium</v>
          </cell>
          <cell r="M7198">
            <v>2</v>
          </cell>
          <cell r="N7198" t="str">
            <v>Campus Wide</v>
          </cell>
          <cell r="O7198" t="str">
            <v/>
          </cell>
          <cell r="P7198" t="str">
            <v/>
          </cell>
          <cell r="Q7198">
            <v>40</v>
          </cell>
          <cell r="R7198" t="str">
            <v>Année Philologique</v>
          </cell>
          <cell r="S7198" t="str">
            <v/>
          </cell>
        </row>
        <row r="7199">
          <cell r="E7199">
            <v>1459</v>
          </cell>
          <cell r="F7199" t="str">
            <v>Searches</v>
          </cell>
          <cell r="G7199" t="str">
            <v>201905</v>
          </cell>
          <cell r="H7199" t="str">
            <v>Universitätsbibliothek München</v>
          </cell>
          <cell r="I7199" t="str">
            <v>München</v>
          </cell>
          <cell r="J7199" t="str">
            <v>Germany</v>
          </cell>
          <cell r="K7199">
            <v>1</v>
          </cell>
          <cell r="L7199" t="str">
            <v>Consortium</v>
          </cell>
          <cell r="M7199">
            <v>2</v>
          </cell>
          <cell r="N7199" t="str">
            <v>Campus Wide</v>
          </cell>
          <cell r="O7199" t="str">
            <v/>
          </cell>
          <cell r="P7199" t="str">
            <v/>
          </cell>
          <cell r="Q7199">
            <v>40</v>
          </cell>
          <cell r="R7199" t="str">
            <v>Année Philologique</v>
          </cell>
          <cell r="S7199" t="str">
            <v/>
          </cell>
        </row>
        <row r="7200">
          <cell r="E7200">
            <v>1459</v>
          </cell>
          <cell r="F7200" t="str">
            <v>Searches</v>
          </cell>
          <cell r="G7200" t="str">
            <v>201906</v>
          </cell>
          <cell r="H7200" t="str">
            <v>Universitätsbibliothek München</v>
          </cell>
          <cell r="I7200" t="str">
            <v>München</v>
          </cell>
          <cell r="J7200" t="str">
            <v>Germany</v>
          </cell>
          <cell r="K7200">
            <v>1</v>
          </cell>
          <cell r="L7200" t="str">
            <v>Consortium</v>
          </cell>
          <cell r="M7200">
            <v>2</v>
          </cell>
          <cell r="N7200" t="str">
            <v>Campus Wide</v>
          </cell>
          <cell r="O7200" t="str">
            <v/>
          </cell>
          <cell r="P7200" t="str">
            <v/>
          </cell>
          <cell r="Q7200">
            <v>40</v>
          </cell>
          <cell r="R7200" t="str">
            <v>Année Philologique</v>
          </cell>
          <cell r="S7200" t="str">
            <v/>
          </cell>
        </row>
        <row r="7201">
          <cell r="E7201">
            <v>1459</v>
          </cell>
          <cell r="F7201" t="str">
            <v>Searches</v>
          </cell>
          <cell r="G7201" t="str">
            <v>201907</v>
          </cell>
          <cell r="H7201" t="str">
            <v>Universitätsbibliothek München</v>
          </cell>
          <cell r="I7201" t="str">
            <v>München</v>
          </cell>
          <cell r="J7201" t="str">
            <v>Germany</v>
          </cell>
          <cell r="K7201">
            <v>1</v>
          </cell>
          <cell r="L7201" t="str">
            <v>Consortium</v>
          </cell>
          <cell r="M7201">
            <v>2</v>
          </cell>
          <cell r="N7201" t="str">
            <v>Campus Wide</v>
          </cell>
          <cell r="O7201" t="str">
            <v/>
          </cell>
          <cell r="P7201" t="str">
            <v/>
          </cell>
          <cell r="Q7201">
            <v>40</v>
          </cell>
          <cell r="R7201" t="str">
            <v>Année Philologique</v>
          </cell>
          <cell r="S7201" t="str">
            <v/>
          </cell>
        </row>
        <row r="7202">
          <cell r="E7202">
            <v>1459</v>
          </cell>
          <cell r="F7202" t="str">
            <v>Searches</v>
          </cell>
          <cell r="G7202" t="str">
            <v>201908</v>
          </cell>
          <cell r="H7202" t="str">
            <v>Universitätsbibliothek München</v>
          </cell>
          <cell r="I7202" t="str">
            <v>München</v>
          </cell>
          <cell r="J7202" t="str">
            <v>Germany</v>
          </cell>
          <cell r="K7202">
            <v>1</v>
          </cell>
          <cell r="L7202" t="str">
            <v>Consortium</v>
          </cell>
          <cell r="M7202">
            <v>2</v>
          </cell>
          <cell r="N7202" t="str">
            <v>Campus Wide</v>
          </cell>
          <cell r="O7202" t="str">
            <v/>
          </cell>
          <cell r="P7202" t="str">
            <v/>
          </cell>
          <cell r="Q7202">
            <v>40</v>
          </cell>
          <cell r="R7202" t="str">
            <v>Année Philologique</v>
          </cell>
          <cell r="S7202" t="str">
            <v/>
          </cell>
        </row>
        <row r="7203">
          <cell r="E7203">
            <v>1459</v>
          </cell>
          <cell r="F7203" t="str">
            <v>Searches</v>
          </cell>
          <cell r="G7203" t="str">
            <v>201909</v>
          </cell>
          <cell r="H7203" t="str">
            <v>Universitätsbibliothek München</v>
          </cell>
          <cell r="I7203" t="str">
            <v>München</v>
          </cell>
          <cell r="J7203" t="str">
            <v>Germany</v>
          </cell>
          <cell r="K7203">
            <v>1</v>
          </cell>
          <cell r="L7203" t="str">
            <v>Consortium</v>
          </cell>
          <cell r="M7203">
            <v>2</v>
          </cell>
          <cell r="N7203" t="str">
            <v>Campus Wide</v>
          </cell>
          <cell r="O7203" t="str">
            <v/>
          </cell>
          <cell r="P7203" t="str">
            <v/>
          </cell>
          <cell r="Q7203">
            <v>40</v>
          </cell>
          <cell r="R7203" t="str">
            <v>Année Philologique</v>
          </cell>
          <cell r="S7203" t="str">
            <v/>
          </cell>
        </row>
        <row r="7204">
          <cell r="E7204">
            <v>1459</v>
          </cell>
          <cell r="F7204" t="str">
            <v>Searches</v>
          </cell>
          <cell r="G7204" t="str">
            <v>201910</v>
          </cell>
          <cell r="H7204" t="str">
            <v>Universitätsbibliothek München</v>
          </cell>
          <cell r="I7204" t="str">
            <v>München</v>
          </cell>
          <cell r="J7204" t="str">
            <v>Germany</v>
          </cell>
          <cell r="K7204">
            <v>1</v>
          </cell>
          <cell r="L7204" t="str">
            <v>Consortium</v>
          </cell>
          <cell r="M7204">
            <v>2</v>
          </cell>
          <cell r="N7204" t="str">
            <v>Campus Wide</v>
          </cell>
          <cell r="O7204" t="str">
            <v/>
          </cell>
          <cell r="P7204" t="str">
            <v/>
          </cell>
          <cell r="Q7204">
            <v>40</v>
          </cell>
          <cell r="R7204" t="str">
            <v>Année Philologique</v>
          </cell>
          <cell r="S7204" t="str">
            <v/>
          </cell>
        </row>
        <row r="7205">
          <cell r="E7205">
            <v>1459</v>
          </cell>
          <cell r="F7205" t="str">
            <v>Searches</v>
          </cell>
          <cell r="G7205" t="str">
            <v>201911</v>
          </cell>
          <cell r="H7205" t="str">
            <v>Universitätsbibliothek München</v>
          </cell>
          <cell r="I7205" t="str">
            <v>München</v>
          </cell>
          <cell r="J7205" t="str">
            <v>Germany</v>
          </cell>
          <cell r="K7205">
            <v>1</v>
          </cell>
          <cell r="L7205" t="str">
            <v>Consortium</v>
          </cell>
          <cell r="M7205">
            <v>2</v>
          </cell>
          <cell r="N7205" t="str">
            <v>Campus Wide</v>
          </cell>
          <cell r="O7205" t="str">
            <v/>
          </cell>
          <cell r="P7205" t="str">
            <v/>
          </cell>
          <cell r="Q7205">
            <v>40</v>
          </cell>
          <cell r="R7205" t="str">
            <v>Année Philologique</v>
          </cell>
          <cell r="S7205" t="str">
            <v/>
          </cell>
        </row>
        <row r="7206">
          <cell r="E7206">
            <v>1459</v>
          </cell>
          <cell r="F7206" t="str">
            <v>Searches</v>
          </cell>
          <cell r="G7206" t="str">
            <v>201912</v>
          </cell>
          <cell r="H7206" t="str">
            <v>Universitätsbibliothek München</v>
          </cell>
          <cell r="I7206" t="str">
            <v>München</v>
          </cell>
          <cell r="J7206" t="str">
            <v>Germany</v>
          </cell>
          <cell r="K7206">
            <v>1</v>
          </cell>
          <cell r="L7206" t="str">
            <v>Consortium</v>
          </cell>
          <cell r="M7206">
            <v>2</v>
          </cell>
          <cell r="N7206" t="str">
            <v>Campus Wide</v>
          </cell>
          <cell r="O7206" t="str">
            <v/>
          </cell>
          <cell r="P7206" t="str">
            <v/>
          </cell>
          <cell r="Q7206">
            <v>40</v>
          </cell>
          <cell r="R7206" t="str">
            <v>Année Philologique</v>
          </cell>
          <cell r="S7206" t="str">
            <v/>
          </cell>
        </row>
        <row r="7207">
          <cell r="E7207">
            <v>1461</v>
          </cell>
          <cell r="F7207" t="str">
            <v>Searches</v>
          </cell>
          <cell r="G7207" t="str">
            <v>201901</v>
          </cell>
          <cell r="H7207" t="str">
            <v>Universitätsbibliothek Regensburg</v>
          </cell>
          <cell r="I7207" t="str">
            <v>Regensburg</v>
          </cell>
          <cell r="J7207" t="str">
            <v>Germany</v>
          </cell>
          <cell r="K7207">
            <v>1</v>
          </cell>
          <cell r="L7207" t="str">
            <v>Consortium</v>
          </cell>
          <cell r="M7207">
            <v>3</v>
          </cell>
          <cell r="N7207" t="str">
            <v>Standard</v>
          </cell>
          <cell r="O7207" t="str">
            <v/>
          </cell>
          <cell r="P7207" t="str">
            <v/>
          </cell>
          <cell r="Q7207">
            <v>3</v>
          </cell>
          <cell r="R7207" t="str">
            <v>Année Philologique</v>
          </cell>
          <cell r="S7207" t="str">
            <v/>
          </cell>
        </row>
        <row r="7208">
          <cell r="E7208">
            <v>1461</v>
          </cell>
          <cell r="F7208" t="str">
            <v>Searches</v>
          </cell>
          <cell r="G7208" t="str">
            <v>201902</v>
          </cell>
          <cell r="H7208" t="str">
            <v>Universitätsbibliothek Regensburg</v>
          </cell>
          <cell r="I7208" t="str">
            <v>Regensburg</v>
          </cell>
          <cell r="J7208" t="str">
            <v>Germany</v>
          </cell>
          <cell r="K7208">
            <v>1</v>
          </cell>
          <cell r="L7208" t="str">
            <v>Consortium</v>
          </cell>
          <cell r="M7208">
            <v>3</v>
          </cell>
          <cell r="N7208" t="str">
            <v>Standard</v>
          </cell>
          <cell r="O7208" t="str">
            <v/>
          </cell>
          <cell r="P7208" t="str">
            <v/>
          </cell>
          <cell r="Q7208">
            <v>3</v>
          </cell>
          <cell r="R7208" t="str">
            <v>Année Philologique</v>
          </cell>
          <cell r="S7208" t="str">
            <v/>
          </cell>
        </row>
        <row r="7209">
          <cell r="E7209">
            <v>1461</v>
          </cell>
          <cell r="F7209" t="str">
            <v>Searches</v>
          </cell>
          <cell r="G7209" t="str">
            <v>201903</v>
          </cell>
          <cell r="H7209" t="str">
            <v>Universitätsbibliothek Regensburg</v>
          </cell>
          <cell r="I7209" t="str">
            <v>Regensburg</v>
          </cell>
          <cell r="J7209" t="str">
            <v>Germany</v>
          </cell>
          <cell r="K7209">
            <v>1</v>
          </cell>
          <cell r="L7209" t="str">
            <v>Consortium</v>
          </cell>
          <cell r="M7209">
            <v>3</v>
          </cell>
          <cell r="N7209" t="str">
            <v>Standard</v>
          </cell>
          <cell r="O7209" t="str">
            <v/>
          </cell>
          <cell r="P7209" t="str">
            <v/>
          </cell>
          <cell r="Q7209">
            <v>3</v>
          </cell>
          <cell r="R7209" t="str">
            <v>Année Philologique</v>
          </cell>
          <cell r="S7209" t="str">
            <v/>
          </cell>
        </row>
        <row r="7210">
          <cell r="E7210">
            <v>1461</v>
          </cell>
          <cell r="F7210" t="str">
            <v>Searches</v>
          </cell>
          <cell r="G7210" t="str">
            <v>201904</v>
          </cell>
          <cell r="H7210" t="str">
            <v>Universitätsbibliothek Regensburg</v>
          </cell>
          <cell r="I7210" t="str">
            <v>Regensburg</v>
          </cell>
          <cell r="J7210" t="str">
            <v>Germany</v>
          </cell>
          <cell r="K7210">
            <v>1</v>
          </cell>
          <cell r="L7210" t="str">
            <v>Consortium</v>
          </cell>
          <cell r="M7210">
            <v>3</v>
          </cell>
          <cell r="N7210" t="str">
            <v>Standard</v>
          </cell>
          <cell r="O7210" t="str">
            <v/>
          </cell>
          <cell r="P7210" t="str">
            <v/>
          </cell>
          <cell r="Q7210">
            <v>3</v>
          </cell>
          <cell r="R7210" t="str">
            <v>Année Philologique</v>
          </cell>
          <cell r="S7210" t="str">
            <v/>
          </cell>
        </row>
        <row r="7211">
          <cell r="E7211">
            <v>1461</v>
          </cell>
          <cell r="F7211" t="str">
            <v>Searches</v>
          </cell>
          <cell r="G7211" t="str">
            <v>201905</v>
          </cell>
          <cell r="H7211" t="str">
            <v>Universitätsbibliothek Regensburg</v>
          </cell>
          <cell r="I7211" t="str">
            <v>Regensburg</v>
          </cell>
          <cell r="J7211" t="str">
            <v>Germany</v>
          </cell>
          <cell r="K7211">
            <v>1</v>
          </cell>
          <cell r="L7211" t="str">
            <v>Consortium</v>
          </cell>
          <cell r="M7211">
            <v>3</v>
          </cell>
          <cell r="N7211" t="str">
            <v>Standard</v>
          </cell>
          <cell r="O7211" t="str">
            <v/>
          </cell>
          <cell r="P7211" t="str">
            <v/>
          </cell>
          <cell r="Q7211">
            <v>3</v>
          </cell>
          <cell r="R7211" t="str">
            <v>Année Philologique</v>
          </cell>
          <cell r="S7211" t="str">
            <v/>
          </cell>
        </row>
        <row r="7212">
          <cell r="E7212">
            <v>1461</v>
          </cell>
          <cell r="F7212" t="str">
            <v>Searches</v>
          </cell>
          <cell r="G7212" t="str">
            <v>201906</v>
          </cell>
          <cell r="H7212" t="str">
            <v>Universitätsbibliothek Regensburg</v>
          </cell>
          <cell r="I7212" t="str">
            <v>Regensburg</v>
          </cell>
          <cell r="J7212" t="str">
            <v>Germany</v>
          </cell>
          <cell r="K7212">
            <v>1</v>
          </cell>
          <cell r="L7212" t="str">
            <v>Consortium</v>
          </cell>
          <cell r="M7212">
            <v>3</v>
          </cell>
          <cell r="N7212" t="str">
            <v>Standard</v>
          </cell>
          <cell r="O7212" t="str">
            <v/>
          </cell>
          <cell r="P7212" t="str">
            <v/>
          </cell>
          <cell r="Q7212">
            <v>3</v>
          </cell>
          <cell r="R7212" t="str">
            <v>Année Philologique</v>
          </cell>
          <cell r="S7212" t="str">
            <v/>
          </cell>
        </row>
        <row r="7213">
          <cell r="E7213">
            <v>1461</v>
          </cell>
          <cell r="F7213" t="str">
            <v>Searches</v>
          </cell>
          <cell r="G7213" t="str">
            <v>201907</v>
          </cell>
          <cell r="H7213" t="str">
            <v>Universitätsbibliothek Regensburg</v>
          </cell>
          <cell r="I7213" t="str">
            <v>Regensburg</v>
          </cell>
          <cell r="J7213" t="str">
            <v>Germany</v>
          </cell>
          <cell r="K7213">
            <v>1</v>
          </cell>
          <cell r="L7213" t="str">
            <v>Consortium</v>
          </cell>
          <cell r="M7213">
            <v>3</v>
          </cell>
          <cell r="N7213" t="str">
            <v>Standard</v>
          </cell>
          <cell r="O7213" t="str">
            <v/>
          </cell>
          <cell r="P7213" t="str">
            <v/>
          </cell>
          <cell r="Q7213">
            <v>3</v>
          </cell>
          <cell r="R7213" t="str">
            <v>Année Philologique</v>
          </cell>
          <cell r="S7213" t="str">
            <v/>
          </cell>
        </row>
        <row r="7214">
          <cell r="E7214">
            <v>1461</v>
          </cell>
          <cell r="F7214" t="str">
            <v>Searches</v>
          </cell>
          <cell r="G7214" t="str">
            <v>201908</v>
          </cell>
          <cell r="H7214" t="str">
            <v>Universitätsbibliothek Regensburg</v>
          </cell>
          <cell r="I7214" t="str">
            <v>Regensburg</v>
          </cell>
          <cell r="J7214" t="str">
            <v>Germany</v>
          </cell>
          <cell r="K7214">
            <v>1</v>
          </cell>
          <cell r="L7214" t="str">
            <v>Consortium</v>
          </cell>
          <cell r="M7214">
            <v>3</v>
          </cell>
          <cell r="N7214" t="str">
            <v>Standard</v>
          </cell>
          <cell r="O7214" t="str">
            <v/>
          </cell>
          <cell r="P7214" t="str">
            <v/>
          </cell>
          <cell r="Q7214">
            <v>3</v>
          </cell>
          <cell r="R7214" t="str">
            <v>Année Philologique</v>
          </cell>
          <cell r="S7214" t="str">
            <v/>
          </cell>
        </row>
        <row r="7215">
          <cell r="E7215">
            <v>1461</v>
          </cell>
          <cell r="F7215" t="str">
            <v>Searches</v>
          </cell>
          <cell r="G7215" t="str">
            <v>201909</v>
          </cell>
          <cell r="H7215" t="str">
            <v>Universitätsbibliothek Regensburg</v>
          </cell>
          <cell r="I7215" t="str">
            <v>Regensburg</v>
          </cell>
          <cell r="J7215" t="str">
            <v>Germany</v>
          </cell>
          <cell r="K7215">
            <v>1</v>
          </cell>
          <cell r="L7215" t="str">
            <v>Consortium</v>
          </cell>
          <cell r="M7215">
            <v>3</v>
          </cell>
          <cell r="N7215" t="str">
            <v>Standard</v>
          </cell>
          <cell r="O7215" t="str">
            <v/>
          </cell>
          <cell r="P7215" t="str">
            <v/>
          </cell>
          <cell r="Q7215">
            <v>3</v>
          </cell>
          <cell r="R7215" t="str">
            <v>Année Philologique</v>
          </cell>
          <cell r="S7215" t="str">
            <v/>
          </cell>
        </row>
        <row r="7216">
          <cell r="E7216">
            <v>1461</v>
          </cell>
          <cell r="F7216" t="str">
            <v>Searches</v>
          </cell>
          <cell r="G7216" t="str">
            <v>201910</v>
          </cell>
          <cell r="H7216" t="str">
            <v>Universitätsbibliothek Regensburg</v>
          </cell>
          <cell r="I7216" t="str">
            <v>Regensburg</v>
          </cell>
          <cell r="J7216" t="str">
            <v>Germany</v>
          </cell>
          <cell r="K7216">
            <v>1</v>
          </cell>
          <cell r="L7216" t="str">
            <v>Consortium</v>
          </cell>
          <cell r="M7216">
            <v>3</v>
          </cell>
          <cell r="N7216" t="str">
            <v>Standard</v>
          </cell>
          <cell r="O7216" t="str">
            <v/>
          </cell>
          <cell r="P7216" t="str">
            <v/>
          </cell>
          <cell r="Q7216">
            <v>3</v>
          </cell>
          <cell r="R7216" t="str">
            <v>Année Philologique</v>
          </cell>
          <cell r="S7216" t="str">
            <v/>
          </cell>
        </row>
        <row r="7217">
          <cell r="E7217">
            <v>1461</v>
          </cell>
          <cell r="F7217" t="str">
            <v>Searches</v>
          </cell>
          <cell r="G7217" t="str">
            <v>201911</v>
          </cell>
          <cell r="H7217" t="str">
            <v>Universitätsbibliothek Regensburg</v>
          </cell>
          <cell r="I7217" t="str">
            <v>Regensburg</v>
          </cell>
          <cell r="J7217" t="str">
            <v>Germany</v>
          </cell>
          <cell r="K7217">
            <v>1</v>
          </cell>
          <cell r="L7217" t="str">
            <v>Consortium</v>
          </cell>
          <cell r="M7217">
            <v>3</v>
          </cell>
          <cell r="N7217" t="str">
            <v>Standard</v>
          </cell>
          <cell r="O7217" t="str">
            <v/>
          </cell>
          <cell r="P7217" t="str">
            <v/>
          </cell>
          <cell r="Q7217">
            <v>3</v>
          </cell>
          <cell r="R7217" t="str">
            <v>Année Philologique</v>
          </cell>
          <cell r="S7217" t="str">
            <v/>
          </cell>
        </row>
        <row r="7218">
          <cell r="E7218">
            <v>1461</v>
          </cell>
          <cell r="F7218" t="str">
            <v>Searches</v>
          </cell>
          <cell r="G7218" t="str">
            <v>201912</v>
          </cell>
          <cell r="H7218" t="str">
            <v>Universitätsbibliothek Regensburg</v>
          </cell>
          <cell r="I7218" t="str">
            <v>Regensburg</v>
          </cell>
          <cell r="J7218" t="str">
            <v>Germany</v>
          </cell>
          <cell r="K7218">
            <v>1</v>
          </cell>
          <cell r="L7218" t="str">
            <v>Consortium</v>
          </cell>
          <cell r="M7218">
            <v>3</v>
          </cell>
          <cell r="N7218" t="str">
            <v>Standard</v>
          </cell>
          <cell r="O7218" t="str">
            <v/>
          </cell>
          <cell r="P7218" t="str">
            <v/>
          </cell>
          <cell r="Q7218">
            <v>3</v>
          </cell>
          <cell r="R7218" t="str">
            <v>Année Philologique</v>
          </cell>
          <cell r="S7218" t="str">
            <v/>
          </cell>
        </row>
        <row r="7219">
          <cell r="E7219">
            <v>1462</v>
          </cell>
          <cell r="F7219" t="str">
            <v>Searches</v>
          </cell>
          <cell r="G7219" t="str">
            <v>201906</v>
          </cell>
          <cell r="H7219" t="str">
            <v>Hebrew University of Jerusalem</v>
          </cell>
          <cell r="I7219" t="str">
            <v>Jerusalem</v>
          </cell>
          <cell r="J7219" t="str">
            <v>Israel</v>
          </cell>
          <cell r="K7219">
            <v>2</v>
          </cell>
          <cell r="L7219" t="str">
            <v>Institute</v>
          </cell>
          <cell r="M7219">
            <v>3</v>
          </cell>
          <cell r="N7219" t="str">
            <v>Standard</v>
          </cell>
          <cell r="O7219" t="str">
            <v/>
          </cell>
          <cell r="P7219" t="str">
            <v/>
          </cell>
          <cell r="Q7219">
            <v>3</v>
          </cell>
          <cell r="R7219" t="str">
            <v>Année Philologique</v>
          </cell>
          <cell r="S7219" t="str">
            <v/>
          </cell>
        </row>
        <row r="7220">
          <cell r="E7220">
            <v>1462</v>
          </cell>
          <cell r="F7220" t="str">
            <v>Searches</v>
          </cell>
          <cell r="G7220" t="str">
            <v>201907</v>
          </cell>
          <cell r="H7220" t="str">
            <v>Hebrew University of Jerusalem</v>
          </cell>
          <cell r="I7220" t="str">
            <v>Jerusalem</v>
          </cell>
          <cell r="J7220" t="str">
            <v>Israel</v>
          </cell>
          <cell r="K7220">
            <v>2</v>
          </cell>
          <cell r="L7220" t="str">
            <v>Institute</v>
          </cell>
          <cell r="M7220">
            <v>3</v>
          </cell>
          <cell r="N7220" t="str">
            <v>Standard</v>
          </cell>
          <cell r="O7220" t="str">
            <v/>
          </cell>
          <cell r="P7220" t="str">
            <v/>
          </cell>
          <cell r="Q7220">
            <v>3</v>
          </cell>
          <cell r="R7220" t="str">
            <v>Année Philologique</v>
          </cell>
          <cell r="S7220" t="str">
            <v/>
          </cell>
        </row>
        <row r="7221">
          <cell r="E7221">
            <v>1462</v>
          </cell>
          <cell r="F7221" t="str">
            <v>Searches</v>
          </cell>
          <cell r="G7221" t="str">
            <v>201908</v>
          </cell>
          <cell r="H7221" t="str">
            <v>Hebrew University of Jerusalem</v>
          </cell>
          <cell r="I7221" t="str">
            <v>Jerusalem</v>
          </cell>
          <cell r="J7221" t="str">
            <v>Israel</v>
          </cell>
          <cell r="K7221">
            <v>2</v>
          </cell>
          <cell r="L7221" t="str">
            <v>Institute</v>
          </cell>
          <cell r="M7221">
            <v>3</v>
          </cell>
          <cell r="N7221" t="str">
            <v>Standard</v>
          </cell>
          <cell r="O7221" t="str">
            <v/>
          </cell>
          <cell r="P7221" t="str">
            <v/>
          </cell>
          <cell r="Q7221">
            <v>3</v>
          </cell>
          <cell r="R7221" t="str">
            <v>Année Philologique</v>
          </cell>
          <cell r="S7221" t="str">
            <v/>
          </cell>
        </row>
        <row r="7222">
          <cell r="E7222">
            <v>1462</v>
          </cell>
          <cell r="F7222" t="str">
            <v>Searches</v>
          </cell>
          <cell r="G7222" t="str">
            <v>201909</v>
          </cell>
          <cell r="H7222" t="str">
            <v>Hebrew University of Jerusalem</v>
          </cell>
          <cell r="I7222" t="str">
            <v>Jerusalem</v>
          </cell>
          <cell r="J7222" t="str">
            <v>Israel</v>
          </cell>
          <cell r="K7222">
            <v>2</v>
          </cell>
          <cell r="L7222" t="str">
            <v>Institute</v>
          </cell>
          <cell r="M7222">
            <v>3</v>
          </cell>
          <cell r="N7222" t="str">
            <v>Standard</v>
          </cell>
          <cell r="O7222" t="str">
            <v/>
          </cell>
          <cell r="P7222" t="str">
            <v/>
          </cell>
          <cell r="Q7222">
            <v>3</v>
          </cell>
          <cell r="R7222" t="str">
            <v>Année Philologique</v>
          </cell>
          <cell r="S7222" t="str">
            <v/>
          </cell>
        </row>
        <row r="7223">
          <cell r="E7223">
            <v>1462</v>
          </cell>
          <cell r="F7223" t="str">
            <v>Searches</v>
          </cell>
          <cell r="G7223" t="str">
            <v>201911</v>
          </cell>
          <cell r="H7223" t="str">
            <v>Hebrew University of Jerusalem</v>
          </cell>
          <cell r="I7223" t="str">
            <v>Jerusalem</v>
          </cell>
          <cell r="J7223" t="str">
            <v>Israel</v>
          </cell>
          <cell r="K7223">
            <v>2</v>
          </cell>
          <cell r="L7223" t="str">
            <v>Institute</v>
          </cell>
          <cell r="M7223">
            <v>3</v>
          </cell>
          <cell r="N7223" t="str">
            <v>Standard</v>
          </cell>
          <cell r="O7223" t="str">
            <v/>
          </cell>
          <cell r="P7223" t="str">
            <v/>
          </cell>
          <cell r="Q7223">
            <v>3</v>
          </cell>
          <cell r="R7223" t="str">
            <v>Année Philologique</v>
          </cell>
          <cell r="S7223" t="str">
            <v/>
          </cell>
        </row>
        <row r="7224">
          <cell r="E7224">
            <v>1462</v>
          </cell>
          <cell r="F7224" t="str">
            <v>Searches</v>
          </cell>
          <cell r="G7224" t="str">
            <v>201912</v>
          </cell>
          <cell r="H7224" t="str">
            <v>Hebrew University of Jerusalem</v>
          </cell>
          <cell r="I7224" t="str">
            <v>Jerusalem</v>
          </cell>
          <cell r="J7224" t="str">
            <v>Israel</v>
          </cell>
          <cell r="K7224">
            <v>2</v>
          </cell>
          <cell r="L7224" t="str">
            <v>Institute</v>
          </cell>
          <cell r="M7224">
            <v>3</v>
          </cell>
          <cell r="N7224" t="str">
            <v>Standard</v>
          </cell>
          <cell r="O7224" t="str">
            <v/>
          </cell>
          <cell r="P7224" t="str">
            <v/>
          </cell>
          <cell r="Q7224">
            <v>3</v>
          </cell>
          <cell r="R7224" t="str">
            <v>Année Philologique</v>
          </cell>
          <cell r="S7224" t="str">
            <v/>
          </cell>
        </row>
        <row r="7225">
          <cell r="E7225">
            <v>1463</v>
          </cell>
          <cell r="F7225" t="str">
            <v>Searches</v>
          </cell>
          <cell r="G7225" t="str">
            <v>201901</v>
          </cell>
          <cell r="H7225" t="str">
            <v>Tel Aviv University</v>
          </cell>
          <cell r="I7225" t="str">
            <v>Tel Aviv</v>
          </cell>
          <cell r="J7225" t="str">
            <v>Israel</v>
          </cell>
          <cell r="K7225">
            <v>2</v>
          </cell>
          <cell r="L7225" t="str">
            <v>Institute</v>
          </cell>
          <cell r="M7225">
            <v>3</v>
          </cell>
          <cell r="N7225" t="str">
            <v>Standard</v>
          </cell>
          <cell r="O7225" t="str">
            <v/>
          </cell>
          <cell r="P7225" t="str">
            <v/>
          </cell>
          <cell r="Q7225">
            <v>3</v>
          </cell>
          <cell r="R7225" t="str">
            <v>Année Philologique</v>
          </cell>
          <cell r="S7225" t="str">
            <v/>
          </cell>
        </row>
        <row r="7226">
          <cell r="E7226">
            <v>1463</v>
          </cell>
          <cell r="F7226" t="str">
            <v>Searches</v>
          </cell>
          <cell r="G7226" t="str">
            <v>201902</v>
          </cell>
          <cell r="H7226" t="str">
            <v>Tel Aviv University</v>
          </cell>
          <cell r="I7226" t="str">
            <v>Tel Aviv</v>
          </cell>
          <cell r="J7226" t="str">
            <v>Israel</v>
          </cell>
          <cell r="K7226">
            <v>2</v>
          </cell>
          <cell r="L7226" t="str">
            <v>Institute</v>
          </cell>
          <cell r="M7226">
            <v>3</v>
          </cell>
          <cell r="N7226" t="str">
            <v>Standard</v>
          </cell>
          <cell r="O7226" t="str">
            <v/>
          </cell>
          <cell r="P7226" t="str">
            <v/>
          </cell>
          <cell r="Q7226">
            <v>3</v>
          </cell>
          <cell r="R7226" t="str">
            <v>Année Philologique</v>
          </cell>
          <cell r="S7226" t="str">
            <v/>
          </cell>
        </row>
        <row r="7227">
          <cell r="E7227">
            <v>1463</v>
          </cell>
          <cell r="F7227" t="str">
            <v>Searches</v>
          </cell>
          <cell r="G7227" t="str">
            <v>201903</v>
          </cell>
          <cell r="H7227" t="str">
            <v>Tel Aviv University</v>
          </cell>
          <cell r="I7227" t="str">
            <v>Tel Aviv</v>
          </cell>
          <cell r="J7227" t="str">
            <v>Israel</v>
          </cell>
          <cell r="K7227">
            <v>2</v>
          </cell>
          <cell r="L7227" t="str">
            <v>Institute</v>
          </cell>
          <cell r="M7227">
            <v>3</v>
          </cell>
          <cell r="N7227" t="str">
            <v>Standard</v>
          </cell>
          <cell r="O7227" t="str">
            <v/>
          </cell>
          <cell r="P7227" t="str">
            <v/>
          </cell>
          <cell r="Q7227">
            <v>3</v>
          </cell>
          <cell r="R7227" t="str">
            <v>Année Philologique</v>
          </cell>
          <cell r="S7227" t="str">
            <v/>
          </cell>
        </row>
        <row r="7228">
          <cell r="E7228">
            <v>1463</v>
          </cell>
          <cell r="F7228" t="str">
            <v>Searches</v>
          </cell>
          <cell r="G7228" t="str">
            <v>201904</v>
          </cell>
          <cell r="H7228" t="str">
            <v>Tel Aviv University</v>
          </cell>
          <cell r="I7228" t="str">
            <v>Tel Aviv</v>
          </cell>
          <cell r="J7228" t="str">
            <v>Israel</v>
          </cell>
          <cell r="K7228">
            <v>2</v>
          </cell>
          <cell r="L7228" t="str">
            <v>Institute</v>
          </cell>
          <cell r="M7228">
            <v>3</v>
          </cell>
          <cell r="N7228" t="str">
            <v>Standard</v>
          </cell>
          <cell r="O7228" t="str">
            <v/>
          </cell>
          <cell r="P7228" t="str">
            <v/>
          </cell>
          <cell r="Q7228">
            <v>3</v>
          </cell>
          <cell r="R7228" t="str">
            <v>Année Philologique</v>
          </cell>
          <cell r="S7228" t="str">
            <v/>
          </cell>
        </row>
        <row r="7229">
          <cell r="E7229">
            <v>1463</v>
          </cell>
          <cell r="F7229" t="str">
            <v>Searches</v>
          </cell>
          <cell r="G7229" t="str">
            <v>201905</v>
          </cell>
          <cell r="H7229" t="str">
            <v>Tel Aviv University</v>
          </cell>
          <cell r="I7229" t="str">
            <v>Tel Aviv</v>
          </cell>
          <cell r="J7229" t="str">
            <v>Israel</v>
          </cell>
          <cell r="K7229">
            <v>2</v>
          </cell>
          <cell r="L7229" t="str">
            <v>Institute</v>
          </cell>
          <cell r="M7229">
            <v>3</v>
          </cell>
          <cell r="N7229" t="str">
            <v>Standard</v>
          </cell>
          <cell r="O7229" t="str">
            <v/>
          </cell>
          <cell r="P7229" t="str">
            <v/>
          </cell>
          <cell r="Q7229">
            <v>3</v>
          </cell>
          <cell r="R7229" t="str">
            <v>Année Philologique</v>
          </cell>
          <cell r="S7229" t="str">
            <v/>
          </cell>
        </row>
        <row r="7230">
          <cell r="E7230">
            <v>1463</v>
          </cell>
          <cell r="F7230" t="str">
            <v>Searches</v>
          </cell>
          <cell r="G7230" t="str">
            <v>201906</v>
          </cell>
          <cell r="H7230" t="str">
            <v>Tel Aviv University</v>
          </cell>
          <cell r="I7230" t="str">
            <v>Tel Aviv</v>
          </cell>
          <cell r="J7230" t="str">
            <v>Israel</v>
          </cell>
          <cell r="K7230">
            <v>2</v>
          </cell>
          <cell r="L7230" t="str">
            <v>Institute</v>
          </cell>
          <cell r="M7230">
            <v>3</v>
          </cell>
          <cell r="N7230" t="str">
            <v>Standard</v>
          </cell>
          <cell r="O7230" t="str">
            <v/>
          </cell>
          <cell r="P7230" t="str">
            <v/>
          </cell>
          <cell r="Q7230">
            <v>3</v>
          </cell>
          <cell r="R7230" t="str">
            <v>Année Philologique</v>
          </cell>
          <cell r="S7230" t="str">
            <v/>
          </cell>
        </row>
        <row r="7231">
          <cell r="E7231">
            <v>1463</v>
          </cell>
          <cell r="F7231" t="str">
            <v>Searches</v>
          </cell>
          <cell r="G7231" t="str">
            <v>201907</v>
          </cell>
          <cell r="H7231" t="str">
            <v>Tel Aviv University</v>
          </cell>
          <cell r="I7231" t="str">
            <v>Tel Aviv</v>
          </cell>
          <cell r="J7231" t="str">
            <v>Israel</v>
          </cell>
          <cell r="K7231">
            <v>2</v>
          </cell>
          <cell r="L7231" t="str">
            <v>Institute</v>
          </cell>
          <cell r="M7231">
            <v>3</v>
          </cell>
          <cell r="N7231" t="str">
            <v>Standard</v>
          </cell>
          <cell r="O7231" t="str">
            <v/>
          </cell>
          <cell r="P7231" t="str">
            <v/>
          </cell>
          <cell r="Q7231">
            <v>3</v>
          </cell>
          <cell r="R7231" t="str">
            <v>Année Philologique</v>
          </cell>
          <cell r="S7231" t="str">
            <v/>
          </cell>
        </row>
        <row r="7232">
          <cell r="E7232">
            <v>1463</v>
          </cell>
          <cell r="F7232" t="str">
            <v>Searches</v>
          </cell>
          <cell r="G7232" t="str">
            <v>201908</v>
          </cell>
          <cell r="H7232" t="str">
            <v>Tel Aviv University</v>
          </cell>
          <cell r="I7232" t="str">
            <v>Tel Aviv</v>
          </cell>
          <cell r="J7232" t="str">
            <v>Israel</v>
          </cell>
          <cell r="K7232">
            <v>2</v>
          </cell>
          <cell r="L7232" t="str">
            <v>Institute</v>
          </cell>
          <cell r="M7232">
            <v>3</v>
          </cell>
          <cell r="N7232" t="str">
            <v>Standard</v>
          </cell>
          <cell r="O7232" t="str">
            <v/>
          </cell>
          <cell r="P7232" t="str">
            <v/>
          </cell>
          <cell r="Q7232">
            <v>3</v>
          </cell>
          <cell r="R7232" t="str">
            <v>Année Philologique</v>
          </cell>
          <cell r="S7232" t="str">
            <v/>
          </cell>
        </row>
        <row r="7233">
          <cell r="E7233">
            <v>1463</v>
          </cell>
          <cell r="F7233" t="str">
            <v>Searches</v>
          </cell>
          <cell r="G7233" t="str">
            <v>201909</v>
          </cell>
          <cell r="H7233" t="str">
            <v>Tel Aviv University</v>
          </cell>
          <cell r="I7233" t="str">
            <v>Tel Aviv</v>
          </cell>
          <cell r="J7233" t="str">
            <v>Israel</v>
          </cell>
          <cell r="K7233">
            <v>2</v>
          </cell>
          <cell r="L7233" t="str">
            <v>Institute</v>
          </cell>
          <cell r="M7233">
            <v>3</v>
          </cell>
          <cell r="N7233" t="str">
            <v>Standard</v>
          </cell>
          <cell r="O7233" t="str">
            <v/>
          </cell>
          <cell r="P7233" t="str">
            <v/>
          </cell>
          <cell r="Q7233">
            <v>3</v>
          </cell>
          <cell r="R7233" t="str">
            <v>Année Philologique</v>
          </cell>
          <cell r="S7233" t="str">
            <v/>
          </cell>
        </row>
        <row r="7234">
          <cell r="E7234">
            <v>1463</v>
          </cell>
          <cell r="F7234" t="str">
            <v>Searches</v>
          </cell>
          <cell r="G7234" t="str">
            <v>201910</v>
          </cell>
          <cell r="H7234" t="str">
            <v>Tel Aviv University</v>
          </cell>
          <cell r="I7234" t="str">
            <v>Tel Aviv</v>
          </cell>
          <cell r="J7234" t="str">
            <v>Israel</v>
          </cell>
          <cell r="K7234">
            <v>2</v>
          </cell>
          <cell r="L7234" t="str">
            <v>Institute</v>
          </cell>
          <cell r="M7234">
            <v>3</v>
          </cell>
          <cell r="N7234" t="str">
            <v>Standard</v>
          </cell>
          <cell r="O7234" t="str">
            <v/>
          </cell>
          <cell r="P7234" t="str">
            <v/>
          </cell>
          <cell r="Q7234">
            <v>3</v>
          </cell>
          <cell r="R7234" t="str">
            <v>Année Philologique</v>
          </cell>
          <cell r="S7234" t="str">
            <v/>
          </cell>
        </row>
        <row r="7235">
          <cell r="E7235">
            <v>1463</v>
          </cell>
          <cell r="F7235" t="str">
            <v>Searches</v>
          </cell>
          <cell r="G7235" t="str">
            <v>201911</v>
          </cell>
          <cell r="H7235" t="str">
            <v>Tel Aviv University</v>
          </cell>
          <cell r="I7235" t="str">
            <v>Tel Aviv</v>
          </cell>
          <cell r="J7235" t="str">
            <v>Israel</v>
          </cell>
          <cell r="K7235">
            <v>2</v>
          </cell>
          <cell r="L7235" t="str">
            <v>Institute</v>
          </cell>
          <cell r="M7235">
            <v>3</v>
          </cell>
          <cell r="N7235" t="str">
            <v>Standard</v>
          </cell>
          <cell r="O7235" t="str">
            <v/>
          </cell>
          <cell r="P7235" t="str">
            <v/>
          </cell>
          <cell r="Q7235">
            <v>3</v>
          </cell>
          <cell r="R7235" t="str">
            <v>Année Philologique</v>
          </cell>
          <cell r="S7235" t="str">
            <v/>
          </cell>
        </row>
        <row r="7236">
          <cell r="E7236">
            <v>1463</v>
          </cell>
          <cell r="F7236" t="str">
            <v>Searches</v>
          </cell>
          <cell r="G7236" t="str">
            <v>201912</v>
          </cell>
          <cell r="H7236" t="str">
            <v>Tel Aviv University</v>
          </cell>
          <cell r="I7236" t="str">
            <v>Tel Aviv</v>
          </cell>
          <cell r="J7236" t="str">
            <v>Israel</v>
          </cell>
          <cell r="K7236">
            <v>2</v>
          </cell>
          <cell r="L7236" t="str">
            <v>Institute</v>
          </cell>
          <cell r="M7236">
            <v>3</v>
          </cell>
          <cell r="N7236" t="str">
            <v>Standard</v>
          </cell>
          <cell r="O7236" t="str">
            <v/>
          </cell>
          <cell r="P7236" t="str">
            <v/>
          </cell>
          <cell r="Q7236">
            <v>3</v>
          </cell>
          <cell r="R7236" t="str">
            <v>Année Philologique</v>
          </cell>
          <cell r="S7236" t="str">
            <v/>
          </cell>
        </row>
        <row r="7237">
          <cell r="E7237">
            <v>1465</v>
          </cell>
          <cell r="F7237" t="str">
            <v>Searches</v>
          </cell>
          <cell r="G7237" t="str">
            <v>201901</v>
          </cell>
          <cell r="H7237" t="str">
            <v>Bar Ilan University</v>
          </cell>
          <cell r="I7237" t="str">
            <v>Israel</v>
          </cell>
          <cell r="J7237" t="str">
            <v>Israel</v>
          </cell>
          <cell r="K7237">
            <v>2</v>
          </cell>
          <cell r="L7237" t="str">
            <v>Institute</v>
          </cell>
          <cell r="M7237">
            <v>3</v>
          </cell>
          <cell r="N7237" t="str">
            <v>Standard</v>
          </cell>
          <cell r="O7237" t="str">
            <v/>
          </cell>
          <cell r="P7237" t="str">
            <v/>
          </cell>
          <cell r="Q7237">
            <v>3</v>
          </cell>
          <cell r="R7237" t="str">
            <v>Année Philologique</v>
          </cell>
          <cell r="S7237" t="str">
            <v/>
          </cell>
        </row>
        <row r="7238">
          <cell r="E7238">
            <v>1465</v>
          </cell>
          <cell r="F7238" t="str">
            <v>Searches</v>
          </cell>
          <cell r="G7238" t="str">
            <v>201902</v>
          </cell>
          <cell r="H7238" t="str">
            <v>Bar Ilan University</v>
          </cell>
          <cell r="I7238" t="str">
            <v>Israel</v>
          </cell>
          <cell r="J7238" t="str">
            <v>Israel</v>
          </cell>
          <cell r="K7238">
            <v>2</v>
          </cell>
          <cell r="L7238" t="str">
            <v>Institute</v>
          </cell>
          <cell r="M7238">
            <v>3</v>
          </cell>
          <cell r="N7238" t="str">
            <v>Standard</v>
          </cell>
          <cell r="O7238" t="str">
            <v/>
          </cell>
          <cell r="P7238" t="str">
            <v/>
          </cell>
          <cell r="Q7238">
            <v>3</v>
          </cell>
          <cell r="R7238" t="str">
            <v>Année Philologique</v>
          </cell>
          <cell r="S7238" t="str">
            <v/>
          </cell>
        </row>
        <row r="7239">
          <cell r="E7239">
            <v>1465</v>
          </cell>
          <cell r="F7239" t="str">
            <v>Searches</v>
          </cell>
          <cell r="G7239" t="str">
            <v>201903</v>
          </cell>
          <cell r="H7239" t="str">
            <v>Bar Ilan University</v>
          </cell>
          <cell r="I7239" t="str">
            <v>Israel</v>
          </cell>
          <cell r="J7239" t="str">
            <v>Israel</v>
          </cell>
          <cell r="K7239">
            <v>2</v>
          </cell>
          <cell r="L7239" t="str">
            <v>Institute</v>
          </cell>
          <cell r="M7239">
            <v>3</v>
          </cell>
          <cell r="N7239" t="str">
            <v>Standard</v>
          </cell>
          <cell r="O7239" t="str">
            <v/>
          </cell>
          <cell r="P7239" t="str">
            <v/>
          </cell>
          <cell r="Q7239">
            <v>3</v>
          </cell>
          <cell r="R7239" t="str">
            <v>Année Philologique</v>
          </cell>
          <cell r="S7239" t="str">
            <v/>
          </cell>
        </row>
        <row r="7240">
          <cell r="E7240">
            <v>1465</v>
          </cell>
          <cell r="F7240" t="str">
            <v>Searches</v>
          </cell>
          <cell r="G7240" t="str">
            <v>201904</v>
          </cell>
          <cell r="H7240" t="str">
            <v>Bar Ilan University</v>
          </cell>
          <cell r="I7240" t="str">
            <v>Israel</v>
          </cell>
          <cell r="J7240" t="str">
            <v>Israel</v>
          </cell>
          <cell r="K7240">
            <v>2</v>
          </cell>
          <cell r="L7240" t="str">
            <v>Institute</v>
          </cell>
          <cell r="M7240">
            <v>3</v>
          </cell>
          <cell r="N7240" t="str">
            <v>Standard</v>
          </cell>
          <cell r="O7240" t="str">
            <v/>
          </cell>
          <cell r="P7240" t="str">
            <v/>
          </cell>
          <cell r="Q7240">
            <v>3</v>
          </cell>
          <cell r="R7240" t="str">
            <v>Année Philologique</v>
          </cell>
          <cell r="S7240" t="str">
            <v/>
          </cell>
        </row>
        <row r="7241">
          <cell r="E7241">
            <v>1465</v>
          </cell>
          <cell r="F7241" t="str">
            <v>Searches</v>
          </cell>
          <cell r="G7241" t="str">
            <v>201905</v>
          </cell>
          <cell r="H7241" t="str">
            <v>Bar Ilan University</v>
          </cell>
          <cell r="I7241" t="str">
            <v>Israel</v>
          </cell>
          <cell r="J7241" t="str">
            <v>Israel</v>
          </cell>
          <cell r="K7241">
            <v>2</v>
          </cell>
          <cell r="L7241" t="str">
            <v>Institute</v>
          </cell>
          <cell r="M7241">
            <v>3</v>
          </cell>
          <cell r="N7241" t="str">
            <v>Standard</v>
          </cell>
          <cell r="O7241" t="str">
            <v/>
          </cell>
          <cell r="P7241" t="str">
            <v/>
          </cell>
          <cell r="Q7241">
            <v>3</v>
          </cell>
          <cell r="R7241" t="str">
            <v>Année Philologique</v>
          </cell>
          <cell r="S7241" t="str">
            <v/>
          </cell>
        </row>
        <row r="7242">
          <cell r="E7242">
            <v>1465</v>
          </cell>
          <cell r="F7242" t="str">
            <v>Searches</v>
          </cell>
          <cell r="G7242" t="str">
            <v>201906</v>
          </cell>
          <cell r="H7242" t="str">
            <v>Bar Ilan University</v>
          </cell>
          <cell r="I7242" t="str">
            <v>Israel</v>
          </cell>
          <cell r="J7242" t="str">
            <v>Israel</v>
          </cell>
          <cell r="K7242">
            <v>2</v>
          </cell>
          <cell r="L7242" t="str">
            <v>Institute</v>
          </cell>
          <cell r="M7242">
            <v>3</v>
          </cell>
          <cell r="N7242" t="str">
            <v>Standard</v>
          </cell>
          <cell r="O7242" t="str">
            <v/>
          </cell>
          <cell r="P7242" t="str">
            <v/>
          </cell>
          <cell r="Q7242">
            <v>3</v>
          </cell>
          <cell r="R7242" t="str">
            <v>Année Philologique</v>
          </cell>
          <cell r="S7242" t="str">
            <v/>
          </cell>
        </row>
        <row r="7243">
          <cell r="E7243">
            <v>1465</v>
          </cell>
          <cell r="F7243" t="str">
            <v>Searches</v>
          </cell>
          <cell r="G7243" t="str">
            <v>201907</v>
          </cell>
          <cell r="H7243" t="str">
            <v>Bar Ilan University</v>
          </cell>
          <cell r="I7243" t="str">
            <v>Israel</v>
          </cell>
          <cell r="J7243" t="str">
            <v>Israel</v>
          </cell>
          <cell r="K7243">
            <v>2</v>
          </cell>
          <cell r="L7243" t="str">
            <v>Institute</v>
          </cell>
          <cell r="M7243">
            <v>3</v>
          </cell>
          <cell r="N7243" t="str">
            <v>Standard</v>
          </cell>
          <cell r="O7243" t="str">
            <v/>
          </cell>
          <cell r="P7243" t="str">
            <v/>
          </cell>
          <cell r="Q7243">
            <v>3</v>
          </cell>
          <cell r="R7243" t="str">
            <v>Année Philologique</v>
          </cell>
          <cell r="S7243" t="str">
            <v/>
          </cell>
        </row>
        <row r="7244">
          <cell r="E7244">
            <v>1465</v>
          </cell>
          <cell r="F7244" t="str">
            <v>Searches</v>
          </cell>
          <cell r="G7244" t="str">
            <v>201908</v>
          </cell>
          <cell r="H7244" t="str">
            <v>Bar Ilan University</v>
          </cell>
          <cell r="I7244" t="str">
            <v>Israel</v>
          </cell>
          <cell r="J7244" t="str">
            <v>Israel</v>
          </cell>
          <cell r="K7244">
            <v>2</v>
          </cell>
          <cell r="L7244" t="str">
            <v>Institute</v>
          </cell>
          <cell r="M7244">
            <v>3</v>
          </cell>
          <cell r="N7244" t="str">
            <v>Standard</v>
          </cell>
          <cell r="O7244" t="str">
            <v/>
          </cell>
          <cell r="P7244" t="str">
            <v/>
          </cell>
          <cell r="Q7244">
            <v>3</v>
          </cell>
          <cell r="R7244" t="str">
            <v>Année Philologique</v>
          </cell>
          <cell r="S7244" t="str">
            <v/>
          </cell>
        </row>
        <row r="7245">
          <cell r="E7245">
            <v>1465</v>
          </cell>
          <cell r="F7245" t="str">
            <v>Searches</v>
          </cell>
          <cell r="G7245" t="str">
            <v>201909</v>
          </cell>
          <cell r="H7245" t="str">
            <v>Bar Ilan University</v>
          </cell>
          <cell r="I7245" t="str">
            <v>Israel</v>
          </cell>
          <cell r="J7245" t="str">
            <v>Israel</v>
          </cell>
          <cell r="K7245">
            <v>2</v>
          </cell>
          <cell r="L7245" t="str">
            <v>Institute</v>
          </cell>
          <cell r="M7245">
            <v>3</v>
          </cell>
          <cell r="N7245" t="str">
            <v>Standard</v>
          </cell>
          <cell r="O7245" t="str">
            <v/>
          </cell>
          <cell r="P7245" t="str">
            <v/>
          </cell>
          <cell r="Q7245">
            <v>3</v>
          </cell>
          <cell r="R7245" t="str">
            <v>Année Philologique</v>
          </cell>
          <cell r="S7245" t="str">
            <v/>
          </cell>
        </row>
        <row r="7246">
          <cell r="E7246">
            <v>1465</v>
          </cell>
          <cell r="F7246" t="str">
            <v>Searches</v>
          </cell>
          <cell r="G7246" t="str">
            <v>201910</v>
          </cell>
          <cell r="H7246" t="str">
            <v>Bar Ilan University</v>
          </cell>
          <cell r="I7246" t="str">
            <v>Israel</v>
          </cell>
          <cell r="J7246" t="str">
            <v>Israel</v>
          </cell>
          <cell r="K7246">
            <v>2</v>
          </cell>
          <cell r="L7246" t="str">
            <v>Institute</v>
          </cell>
          <cell r="M7246">
            <v>3</v>
          </cell>
          <cell r="N7246" t="str">
            <v>Standard</v>
          </cell>
          <cell r="O7246" t="str">
            <v/>
          </cell>
          <cell r="P7246" t="str">
            <v/>
          </cell>
          <cell r="Q7246">
            <v>3</v>
          </cell>
          <cell r="R7246" t="str">
            <v>Année Philologique</v>
          </cell>
          <cell r="S7246" t="str">
            <v/>
          </cell>
        </row>
        <row r="7247">
          <cell r="E7247">
            <v>1465</v>
          </cell>
          <cell r="F7247" t="str">
            <v>Searches</v>
          </cell>
          <cell r="G7247" t="str">
            <v>201911</v>
          </cell>
          <cell r="H7247" t="str">
            <v>Bar Ilan University</v>
          </cell>
          <cell r="I7247" t="str">
            <v>Israel</v>
          </cell>
          <cell r="J7247" t="str">
            <v>Israel</v>
          </cell>
          <cell r="K7247">
            <v>2</v>
          </cell>
          <cell r="L7247" t="str">
            <v>Institute</v>
          </cell>
          <cell r="M7247">
            <v>3</v>
          </cell>
          <cell r="N7247" t="str">
            <v>Standard</v>
          </cell>
          <cell r="O7247" t="str">
            <v/>
          </cell>
          <cell r="P7247" t="str">
            <v/>
          </cell>
          <cell r="Q7247">
            <v>3</v>
          </cell>
          <cell r="R7247" t="str">
            <v>Année Philologique</v>
          </cell>
          <cell r="S7247" t="str">
            <v/>
          </cell>
        </row>
        <row r="7248">
          <cell r="E7248">
            <v>1465</v>
          </cell>
          <cell r="F7248" t="str">
            <v>Searches</v>
          </cell>
          <cell r="G7248" t="str">
            <v>201912</v>
          </cell>
          <cell r="H7248" t="str">
            <v>Bar Ilan University</v>
          </cell>
          <cell r="I7248" t="str">
            <v>Israel</v>
          </cell>
          <cell r="J7248" t="str">
            <v>Israel</v>
          </cell>
          <cell r="K7248">
            <v>2</v>
          </cell>
          <cell r="L7248" t="str">
            <v>Institute</v>
          </cell>
          <cell r="M7248">
            <v>3</v>
          </cell>
          <cell r="N7248" t="str">
            <v>Standard</v>
          </cell>
          <cell r="O7248" t="str">
            <v/>
          </cell>
          <cell r="P7248" t="str">
            <v/>
          </cell>
          <cell r="Q7248">
            <v>3</v>
          </cell>
          <cell r="R7248" t="str">
            <v>Année Philologique</v>
          </cell>
          <cell r="S7248" t="str">
            <v/>
          </cell>
        </row>
        <row r="7249">
          <cell r="E7249">
            <v>1466</v>
          </cell>
          <cell r="F7249" t="str">
            <v>Searches</v>
          </cell>
          <cell r="G7249" t="str">
            <v>201905</v>
          </cell>
          <cell r="H7249" t="str">
            <v>Ben Gurion University</v>
          </cell>
          <cell r="I7249" t="str">
            <v>Israel</v>
          </cell>
          <cell r="J7249" t="str">
            <v>Israel</v>
          </cell>
          <cell r="K7249">
            <v>2</v>
          </cell>
          <cell r="L7249" t="str">
            <v>Institute</v>
          </cell>
          <cell r="M7249">
            <v>3</v>
          </cell>
          <cell r="N7249" t="str">
            <v>Standard</v>
          </cell>
          <cell r="O7249" t="str">
            <v/>
          </cell>
          <cell r="P7249" t="str">
            <v/>
          </cell>
          <cell r="Q7249">
            <v>3</v>
          </cell>
          <cell r="R7249" t="str">
            <v>Année Philologique</v>
          </cell>
          <cell r="S7249" t="str">
            <v/>
          </cell>
        </row>
        <row r="7250">
          <cell r="E7250">
            <v>1466</v>
          </cell>
          <cell r="F7250" t="str">
            <v>Searches</v>
          </cell>
          <cell r="G7250" t="str">
            <v>201906</v>
          </cell>
          <cell r="H7250" t="str">
            <v>Ben Gurion University</v>
          </cell>
          <cell r="I7250" t="str">
            <v>Israel</v>
          </cell>
          <cell r="J7250" t="str">
            <v>Israel</v>
          </cell>
          <cell r="K7250">
            <v>2</v>
          </cell>
          <cell r="L7250" t="str">
            <v>Institute</v>
          </cell>
          <cell r="M7250">
            <v>3</v>
          </cell>
          <cell r="N7250" t="str">
            <v>Standard</v>
          </cell>
          <cell r="O7250" t="str">
            <v/>
          </cell>
          <cell r="P7250" t="str">
            <v/>
          </cell>
          <cell r="Q7250">
            <v>3</v>
          </cell>
          <cell r="R7250" t="str">
            <v>Année Philologique</v>
          </cell>
          <cell r="S7250" t="str">
            <v/>
          </cell>
        </row>
        <row r="7251">
          <cell r="E7251">
            <v>1466</v>
          </cell>
          <cell r="F7251" t="str">
            <v>Searches</v>
          </cell>
          <cell r="G7251" t="str">
            <v>201907</v>
          </cell>
          <cell r="H7251" t="str">
            <v>Ben Gurion University</v>
          </cell>
          <cell r="I7251" t="str">
            <v>Israel</v>
          </cell>
          <cell r="J7251" t="str">
            <v>Israel</v>
          </cell>
          <cell r="K7251">
            <v>2</v>
          </cell>
          <cell r="L7251" t="str">
            <v>Institute</v>
          </cell>
          <cell r="M7251">
            <v>3</v>
          </cell>
          <cell r="N7251" t="str">
            <v>Standard</v>
          </cell>
          <cell r="O7251" t="str">
            <v/>
          </cell>
          <cell r="P7251" t="str">
            <v/>
          </cell>
          <cell r="Q7251">
            <v>3</v>
          </cell>
          <cell r="R7251" t="str">
            <v>Année Philologique</v>
          </cell>
          <cell r="S7251" t="str">
            <v/>
          </cell>
        </row>
        <row r="7252">
          <cell r="E7252">
            <v>1466</v>
          </cell>
          <cell r="F7252" t="str">
            <v>Searches</v>
          </cell>
          <cell r="G7252" t="str">
            <v>201908</v>
          </cell>
          <cell r="H7252" t="str">
            <v>Ben Gurion University</v>
          </cell>
          <cell r="I7252" t="str">
            <v>Israel</v>
          </cell>
          <cell r="J7252" t="str">
            <v>Israel</v>
          </cell>
          <cell r="K7252">
            <v>2</v>
          </cell>
          <cell r="L7252" t="str">
            <v>Institute</v>
          </cell>
          <cell r="M7252">
            <v>3</v>
          </cell>
          <cell r="N7252" t="str">
            <v>Standard</v>
          </cell>
          <cell r="O7252" t="str">
            <v/>
          </cell>
          <cell r="P7252" t="str">
            <v/>
          </cell>
          <cell r="Q7252">
            <v>3</v>
          </cell>
          <cell r="R7252" t="str">
            <v>Année Philologique</v>
          </cell>
          <cell r="S7252" t="str">
            <v/>
          </cell>
        </row>
        <row r="7253">
          <cell r="E7253">
            <v>1466</v>
          </cell>
          <cell r="F7253" t="str">
            <v>Searches</v>
          </cell>
          <cell r="G7253" t="str">
            <v>201910</v>
          </cell>
          <cell r="H7253" t="str">
            <v>Ben Gurion University</v>
          </cell>
          <cell r="I7253" t="str">
            <v>Israel</v>
          </cell>
          <cell r="J7253" t="str">
            <v>Israel</v>
          </cell>
          <cell r="K7253">
            <v>2</v>
          </cell>
          <cell r="L7253" t="str">
            <v>Institute</v>
          </cell>
          <cell r="M7253">
            <v>3</v>
          </cell>
          <cell r="N7253" t="str">
            <v>Standard</v>
          </cell>
          <cell r="O7253" t="str">
            <v/>
          </cell>
          <cell r="P7253" t="str">
            <v/>
          </cell>
          <cell r="Q7253">
            <v>3</v>
          </cell>
          <cell r="R7253" t="str">
            <v>Année Philologique</v>
          </cell>
          <cell r="S7253" t="str">
            <v/>
          </cell>
        </row>
        <row r="7254">
          <cell r="E7254">
            <v>1466</v>
          </cell>
          <cell r="F7254" t="str">
            <v>Searches</v>
          </cell>
          <cell r="G7254" t="str">
            <v>201911</v>
          </cell>
          <cell r="H7254" t="str">
            <v>Ben Gurion University</v>
          </cell>
          <cell r="I7254" t="str">
            <v>Israel</v>
          </cell>
          <cell r="J7254" t="str">
            <v>Israel</v>
          </cell>
          <cell r="K7254">
            <v>2</v>
          </cell>
          <cell r="L7254" t="str">
            <v>Institute</v>
          </cell>
          <cell r="M7254">
            <v>3</v>
          </cell>
          <cell r="N7254" t="str">
            <v>Standard</v>
          </cell>
          <cell r="O7254" t="str">
            <v/>
          </cell>
          <cell r="P7254" t="str">
            <v/>
          </cell>
          <cell r="Q7254">
            <v>3</v>
          </cell>
          <cell r="R7254" t="str">
            <v>Année Philologique</v>
          </cell>
          <cell r="S7254" t="str">
            <v/>
          </cell>
        </row>
        <row r="7255">
          <cell r="E7255">
            <v>1466</v>
          </cell>
          <cell r="F7255" t="str">
            <v>Searches</v>
          </cell>
          <cell r="G7255" t="str">
            <v>201912</v>
          </cell>
          <cell r="H7255" t="str">
            <v>Ben Gurion University</v>
          </cell>
          <cell r="I7255" t="str">
            <v>Israel</v>
          </cell>
          <cell r="J7255" t="str">
            <v>Israel</v>
          </cell>
          <cell r="K7255">
            <v>2</v>
          </cell>
          <cell r="L7255" t="str">
            <v>Institute</v>
          </cell>
          <cell r="M7255">
            <v>3</v>
          </cell>
          <cell r="N7255" t="str">
            <v>Standard</v>
          </cell>
          <cell r="O7255" t="str">
            <v/>
          </cell>
          <cell r="P7255" t="str">
            <v/>
          </cell>
          <cell r="Q7255">
            <v>3</v>
          </cell>
          <cell r="R7255" t="str">
            <v>Année Philologique</v>
          </cell>
          <cell r="S7255" t="str">
            <v/>
          </cell>
        </row>
        <row r="7256">
          <cell r="E7256">
            <v>1470</v>
          </cell>
          <cell r="F7256" t="str">
            <v>Searches</v>
          </cell>
          <cell r="G7256" t="str">
            <v>201901</v>
          </cell>
          <cell r="H7256" t="str">
            <v>Carleton College, Laurence McKinley Gould Library</v>
          </cell>
          <cell r="I7256" t="str">
            <v>Northfield</v>
          </cell>
          <cell r="J7256" t="str">
            <v>USA</v>
          </cell>
          <cell r="K7256">
            <v>2</v>
          </cell>
          <cell r="L7256" t="str">
            <v>Institute</v>
          </cell>
          <cell r="M7256">
            <v>11</v>
          </cell>
          <cell r="N7256" t="str">
            <v>CARN-4</v>
          </cell>
          <cell r="O7256" t="str">
            <v/>
          </cell>
          <cell r="P7256" t="str">
            <v/>
          </cell>
          <cell r="Q7256">
            <v>40</v>
          </cell>
          <cell r="R7256" t="str">
            <v>Année Philologique</v>
          </cell>
          <cell r="S7256" t="str">
            <v/>
          </cell>
        </row>
        <row r="7257">
          <cell r="E7257">
            <v>1470</v>
          </cell>
          <cell r="F7257" t="str">
            <v>Searches</v>
          </cell>
          <cell r="G7257" t="str">
            <v>201902</v>
          </cell>
          <cell r="H7257" t="str">
            <v>Carleton College, Laurence McKinley Gould Library</v>
          </cell>
          <cell r="I7257" t="str">
            <v>Northfield</v>
          </cell>
          <cell r="J7257" t="str">
            <v>USA</v>
          </cell>
          <cell r="K7257">
            <v>2</v>
          </cell>
          <cell r="L7257" t="str">
            <v>Institute</v>
          </cell>
          <cell r="M7257">
            <v>11</v>
          </cell>
          <cell r="N7257" t="str">
            <v>CARN-4</v>
          </cell>
          <cell r="O7257" t="str">
            <v/>
          </cell>
          <cell r="P7257" t="str">
            <v/>
          </cell>
          <cell r="Q7257">
            <v>40</v>
          </cell>
          <cell r="R7257" t="str">
            <v>Année Philologique</v>
          </cell>
          <cell r="S7257" t="str">
            <v/>
          </cell>
        </row>
        <row r="7258">
          <cell r="E7258">
            <v>1470</v>
          </cell>
          <cell r="F7258" t="str">
            <v>Searches</v>
          </cell>
          <cell r="G7258" t="str">
            <v>201903</v>
          </cell>
          <cell r="H7258" t="str">
            <v>Carleton College, Laurence McKinley Gould Library</v>
          </cell>
          <cell r="I7258" t="str">
            <v>Northfield</v>
          </cell>
          <cell r="J7258" t="str">
            <v>USA</v>
          </cell>
          <cell r="K7258">
            <v>2</v>
          </cell>
          <cell r="L7258" t="str">
            <v>Institute</v>
          </cell>
          <cell r="M7258">
            <v>11</v>
          </cell>
          <cell r="N7258" t="str">
            <v>CARN-4</v>
          </cell>
          <cell r="O7258" t="str">
            <v/>
          </cell>
          <cell r="P7258" t="str">
            <v/>
          </cell>
          <cell r="Q7258">
            <v>40</v>
          </cell>
          <cell r="R7258" t="str">
            <v>Année Philologique</v>
          </cell>
          <cell r="S7258" t="str">
            <v/>
          </cell>
        </row>
        <row r="7259">
          <cell r="E7259">
            <v>1470</v>
          </cell>
          <cell r="F7259" t="str">
            <v>Searches</v>
          </cell>
          <cell r="G7259" t="str">
            <v>201904</v>
          </cell>
          <cell r="H7259" t="str">
            <v>Carleton College, Laurence McKinley Gould Library</v>
          </cell>
          <cell r="I7259" t="str">
            <v>Northfield</v>
          </cell>
          <cell r="J7259" t="str">
            <v>USA</v>
          </cell>
          <cell r="K7259">
            <v>2</v>
          </cell>
          <cell r="L7259" t="str">
            <v>Institute</v>
          </cell>
          <cell r="M7259">
            <v>11</v>
          </cell>
          <cell r="N7259" t="str">
            <v>CARN-4</v>
          </cell>
          <cell r="O7259" t="str">
            <v/>
          </cell>
          <cell r="P7259" t="str">
            <v/>
          </cell>
          <cell r="Q7259">
            <v>40</v>
          </cell>
          <cell r="R7259" t="str">
            <v>Année Philologique</v>
          </cell>
          <cell r="S7259" t="str">
            <v/>
          </cell>
        </row>
        <row r="7260">
          <cell r="E7260">
            <v>1470</v>
          </cell>
          <cell r="F7260" t="str">
            <v>Searches</v>
          </cell>
          <cell r="G7260" t="str">
            <v>201905</v>
          </cell>
          <cell r="H7260" t="str">
            <v>Carleton College, Laurence McKinley Gould Library</v>
          </cell>
          <cell r="I7260" t="str">
            <v>Northfield</v>
          </cell>
          <cell r="J7260" t="str">
            <v>USA</v>
          </cell>
          <cell r="K7260">
            <v>2</v>
          </cell>
          <cell r="L7260" t="str">
            <v>Institute</v>
          </cell>
          <cell r="M7260">
            <v>11</v>
          </cell>
          <cell r="N7260" t="str">
            <v>CARN-4</v>
          </cell>
          <cell r="O7260" t="str">
            <v/>
          </cell>
          <cell r="P7260" t="str">
            <v/>
          </cell>
          <cell r="Q7260">
            <v>40</v>
          </cell>
          <cell r="R7260" t="str">
            <v>Année Philologique</v>
          </cell>
          <cell r="S7260" t="str">
            <v/>
          </cell>
        </row>
        <row r="7261">
          <cell r="E7261">
            <v>1470</v>
          </cell>
          <cell r="F7261" t="str">
            <v>Searches</v>
          </cell>
          <cell r="G7261" t="str">
            <v>201906</v>
          </cell>
          <cell r="H7261" t="str">
            <v>Carleton College, Laurence McKinley Gould Library</v>
          </cell>
          <cell r="I7261" t="str">
            <v>Northfield</v>
          </cell>
          <cell r="J7261" t="str">
            <v>USA</v>
          </cell>
          <cell r="K7261">
            <v>2</v>
          </cell>
          <cell r="L7261" t="str">
            <v>Institute</v>
          </cell>
          <cell r="M7261">
            <v>11</v>
          </cell>
          <cell r="N7261" t="str">
            <v>CARN-4</v>
          </cell>
          <cell r="O7261" t="str">
            <v/>
          </cell>
          <cell r="P7261" t="str">
            <v/>
          </cell>
          <cell r="Q7261">
            <v>40</v>
          </cell>
          <cell r="R7261" t="str">
            <v>Année Philologique</v>
          </cell>
          <cell r="S7261" t="str">
            <v/>
          </cell>
        </row>
        <row r="7262">
          <cell r="E7262">
            <v>1470</v>
          </cell>
          <cell r="F7262" t="str">
            <v>Searches</v>
          </cell>
          <cell r="G7262" t="str">
            <v>201908</v>
          </cell>
          <cell r="H7262" t="str">
            <v>Carleton College, Laurence McKinley Gould Library</v>
          </cell>
          <cell r="I7262" t="str">
            <v>Northfield</v>
          </cell>
          <cell r="J7262" t="str">
            <v>USA</v>
          </cell>
          <cell r="K7262">
            <v>2</v>
          </cell>
          <cell r="L7262" t="str">
            <v>Institute</v>
          </cell>
          <cell r="M7262">
            <v>11</v>
          </cell>
          <cell r="N7262" t="str">
            <v>CARN-4</v>
          </cell>
          <cell r="O7262" t="str">
            <v/>
          </cell>
          <cell r="P7262" t="str">
            <v/>
          </cell>
          <cell r="Q7262">
            <v>40</v>
          </cell>
          <cell r="R7262" t="str">
            <v>Année Philologique</v>
          </cell>
          <cell r="S7262" t="str">
            <v/>
          </cell>
        </row>
        <row r="7263">
          <cell r="E7263">
            <v>1470</v>
          </cell>
          <cell r="F7263" t="str">
            <v>Searches</v>
          </cell>
          <cell r="G7263" t="str">
            <v>201909</v>
          </cell>
          <cell r="H7263" t="str">
            <v>Carleton College, Laurence McKinley Gould Library</v>
          </cell>
          <cell r="I7263" t="str">
            <v>Northfield</v>
          </cell>
          <cell r="J7263" t="str">
            <v>USA</v>
          </cell>
          <cell r="K7263">
            <v>2</v>
          </cell>
          <cell r="L7263" t="str">
            <v>Institute</v>
          </cell>
          <cell r="M7263">
            <v>11</v>
          </cell>
          <cell r="N7263" t="str">
            <v>CARN-4</v>
          </cell>
          <cell r="O7263" t="str">
            <v/>
          </cell>
          <cell r="P7263" t="str">
            <v/>
          </cell>
          <cell r="Q7263">
            <v>40</v>
          </cell>
          <cell r="R7263" t="str">
            <v>Année Philologique</v>
          </cell>
          <cell r="S7263" t="str">
            <v/>
          </cell>
        </row>
        <row r="7264">
          <cell r="E7264">
            <v>1470</v>
          </cell>
          <cell r="F7264" t="str">
            <v>Searches</v>
          </cell>
          <cell r="G7264" t="str">
            <v>201910</v>
          </cell>
          <cell r="H7264" t="str">
            <v>Carleton College, Laurence McKinley Gould Library</v>
          </cell>
          <cell r="I7264" t="str">
            <v>Northfield</v>
          </cell>
          <cell r="J7264" t="str">
            <v>USA</v>
          </cell>
          <cell r="K7264">
            <v>2</v>
          </cell>
          <cell r="L7264" t="str">
            <v>Institute</v>
          </cell>
          <cell r="M7264">
            <v>11</v>
          </cell>
          <cell r="N7264" t="str">
            <v>CARN-4</v>
          </cell>
          <cell r="O7264" t="str">
            <v/>
          </cell>
          <cell r="P7264" t="str">
            <v/>
          </cell>
          <cell r="Q7264">
            <v>40</v>
          </cell>
          <cell r="R7264" t="str">
            <v>Année Philologique</v>
          </cell>
          <cell r="S7264" t="str">
            <v/>
          </cell>
        </row>
        <row r="7265">
          <cell r="E7265">
            <v>1470</v>
          </cell>
          <cell r="F7265" t="str">
            <v>Searches</v>
          </cell>
          <cell r="G7265" t="str">
            <v>201911</v>
          </cell>
          <cell r="H7265" t="str">
            <v>Carleton College, Laurence McKinley Gould Library</v>
          </cell>
          <cell r="I7265" t="str">
            <v>Northfield</v>
          </cell>
          <cell r="J7265" t="str">
            <v>USA</v>
          </cell>
          <cell r="K7265">
            <v>2</v>
          </cell>
          <cell r="L7265" t="str">
            <v>Institute</v>
          </cell>
          <cell r="M7265">
            <v>11</v>
          </cell>
          <cell r="N7265" t="str">
            <v>CARN-4</v>
          </cell>
          <cell r="O7265" t="str">
            <v/>
          </cell>
          <cell r="P7265" t="str">
            <v/>
          </cell>
          <cell r="Q7265">
            <v>40</v>
          </cell>
          <cell r="R7265" t="str">
            <v>Année Philologique</v>
          </cell>
          <cell r="S7265" t="str">
            <v/>
          </cell>
        </row>
        <row r="7266">
          <cell r="E7266">
            <v>1470</v>
          </cell>
          <cell r="F7266" t="str">
            <v>Searches</v>
          </cell>
          <cell r="G7266" t="str">
            <v>201912</v>
          </cell>
          <cell r="H7266" t="str">
            <v>Carleton College, Laurence McKinley Gould Library</v>
          </cell>
          <cell r="I7266" t="str">
            <v>Northfield</v>
          </cell>
          <cell r="J7266" t="str">
            <v>USA</v>
          </cell>
          <cell r="K7266">
            <v>2</v>
          </cell>
          <cell r="L7266" t="str">
            <v>Institute</v>
          </cell>
          <cell r="M7266">
            <v>11</v>
          </cell>
          <cell r="N7266" t="str">
            <v>CARN-4</v>
          </cell>
          <cell r="O7266" t="str">
            <v/>
          </cell>
          <cell r="P7266" t="str">
            <v/>
          </cell>
          <cell r="Q7266">
            <v>40</v>
          </cell>
          <cell r="R7266" t="str">
            <v>Année Philologique</v>
          </cell>
          <cell r="S7266" t="str">
            <v/>
          </cell>
        </row>
        <row r="7267">
          <cell r="E7267">
            <v>1471</v>
          </cell>
          <cell r="F7267" t="str">
            <v>Searches</v>
          </cell>
          <cell r="G7267" t="str">
            <v>201902</v>
          </cell>
          <cell r="H7267" t="str">
            <v>University of Arizona - Tucson</v>
          </cell>
          <cell r="I7267" t="str">
            <v>Tucson</v>
          </cell>
          <cell r="J7267" t="str">
            <v>USA</v>
          </cell>
          <cell r="K7267">
            <v>2</v>
          </cell>
          <cell r="L7267" t="str">
            <v>Institute</v>
          </cell>
          <cell r="M7267">
            <v>8</v>
          </cell>
          <cell r="N7267" t="str">
            <v>CARN-1</v>
          </cell>
          <cell r="O7267" t="str">
            <v/>
          </cell>
          <cell r="P7267" t="str">
            <v/>
          </cell>
          <cell r="Q7267">
            <v>40</v>
          </cell>
          <cell r="R7267" t="str">
            <v>Année Philologique</v>
          </cell>
          <cell r="S7267" t="str">
            <v/>
          </cell>
        </row>
        <row r="7268">
          <cell r="E7268">
            <v>1471</v>
          </cell>
          <cell r="F7268" t="str">
            <v>Searches</v>
          </cell>
          <cell r="G7268" t="str">
            <v>201903</v>
          </cell>
          <cell r="H7268" t="str">
            <v>University of Arizona - Tucson</v>
          </cell>
          <cell r="I7268" t="str">
            <v>Tucson</v>
          </cell>
          <cell r="J7268" t="str">
            <v>USA</v>
          </cell>
          <cell r="K7268">
            <v>2</v>
          </cell>
          <cell r="L7268" t="str">
            <v>Institute</v>
          </cell>
          <cell r="M7268">
            <v>8</v>
          </cell>
          <cell r="N7268" t="str">
            <v>CARN-1</v>
          </cell>
          <cell r="O7268" t="str">
            <v/>
          </cell>
          <cell r="P7268" t="str">
            <v/>
          </cell>
          <cell r="Q7268">
            <v>40</v>
          </cell>
          <cell r="R7268" t="str">
            <v>Année Philologique</v>
          </cell>
          <cell r="S7268" t="str">
            <v/>
          </cell>
        </row>
        <row r="7269">
          <cell r="E7269">
            <v>1471</v>
          </cell>
          <cell r="F7269" t="str">
            <v>Searches</v>
          </cell>
          <cell r="G7269" t="str">
            <v>201904</v>
          </cell>
          <cell r="H7269" t="str">
            <v>University of Arizona - Tucson</v>
          </cell>
          <cell r="I7269" t="str">
            <v>Tucson</v>
          </cell>
          <cell r="J7269" t="str">
            <v>USA</v>
          </cell>
          <cell r="K7269">
            <v>2</v>
          </cell>
          <cell r="L7269" t="str">
            <v>Institute</v>
          </cell>
          <cell r="M7269">
            <v>8</v>
          </cell>
          <cell r="N7269" t="str">
            <v>CARN-1</v>
          </cell>
          <cell r="O7269" t="str">
            <v/>
          </cell>
          <cell r="P7269" t="str">
            <v/>
          </cell>
          <cell r="Q7269">
            <v>40</v>
          </cell>
          <cell r="R7269" t="str">
            <v>Année Philologique</v>
          </cell>
          <cell r="S7269" t="str">
            <v/>
          </cell>
        </row>
        <row r="7270">
          <cell r="E7270">
            <v>1471</v>
          </cell>
          <cell r="F7270" t="str">
            <v>Searches</v>
          </cell>
          <cell r="G7270" t="str">
            <v>201905</v>
          </cell>
          <cell r="H7270" t="str">
            <v>University of Arizona - Tucson</v>
          </cell>
          <cell r="I7270" t="str">
            <v>Tucson</v>
          </cell>
          <cell r="J7270" t="str">
            <v>USA</v>
          </cell>
          <cell r="K7270">
            <v>2</v>
          </cell>
          <cell r="L7270" t="str">
            <v>Institute</v>
          </cell>
          <cell r="M7270">
            <v>8</v>
          </cell>
          <cell r="N7270" t="str">
            <v>CARN-1</v>
          </cell>
          <cell r="O7270" t="str">
            <v/>
          </cell>
          <cell r="P7270" t="str">
            <v/>
          </cell>
          <cell r="Q7270">
            <v>40</v>
          </cell>
          <cell r="R7270" t="str">
            <v>Année Philologique</v>
          </cell>
          <cell r="S7270" t="str">
            <v/>
          </cell>
        </row>
        <row r="7271">
          <cell r="E7271">
            <v>1471</v>
          </cell>
          <cell r="F7271" t="str">
            <v>Searches</v>
          </cell>
          <cell r="G7271" t="str">
            <v>201906</v>
          </cell>
          <cell r="H7271" t="str">
            <v>University of Arizona - Tucson</v>
          </cell>
          <cell r="I7271" t="str">
            <v>Tucson</v>
          </cell>
          <cell r="J7271" t="str">
            <v>USA</v>
          </cell>
          <cell r="K7271">
            <v>2</v>
          </cell>
          <cell r="L7271" t="str">
            <v>Institute</v>
          </cell>
          <cell r="M7271">
            <v>8</v>
          </cell>
          <cell r="N7271" t="str">
            <v>CARN-1</v>
          </cell>
          <cell r="O7271" t="str">
            <v/>
          </cell>
          <cell r="P7271" t="str">
            <v/>
          </cell>
          <cell r="Q7271">
            <v>40</v>
          </cell>
          <cell r="R7271" t="str">
            <v>Année Philologique</v>
          </cell>
          <cell r="S7271" t="str">
            <v/>
          </cell>
        </row>
        <row r="7272">
          <cell r="E7272">
            <v>1471</v>
          </cell>
          <cell r="F7272" t="str">
            <v>Searches</v>
          </cell>
          <cell r="G7272" t="str">
            <v>201907</v>
          </cell>
          <cell r="H7272" t="str">
            <v>University of Arizona - Tucson</v>
          </cell>
          <cell r="I7272" t="str">
            <v>Tucson</v>
          </cell>
          <cell r="J7272" t="str">
            <v>USA</v>
          </cell>
          <cell r="K7272">
            <v>2</v>
          </cell>
          <cell r="L7272" t="str">
            <v>Institute</v>
          </cell>
          <cell r="M7272">
            <v>8</v>
          </cell>
          <cell r="N7272" t="str">
            <v>CARN-1</v>
          </cell>
          <cell r="O7272" t="str">
            <v/>
          </cell>
          <cell r="P7272" t="str">
            <v/>
          </cell>
          <cell r="Q7272">
            <v>40</v>
          </cell>
          <cell r="R7272" t="str">
            <v>Année Philologique</v>
          </cell>
          <cell r="S7272" t="str">
            <v/>
          </cell>
        </row>
        <row r="7273">
          <cell r="E7273">
            <v>1471</v>
          </cell>
          <cell r="F7273" t="str">
            <v>Searches</v>
          </cell>
          <cell r="G7273" t="str">
            <v>201908</v>
          </cell>
          <cell r="H7273" t="str">
            <v>University of Arizona - Tucson</v>
          </cell>
          <cell r="I7273" t="str">
            <v>Tucson</v>
          </cell>
          <cell r="J7273" t="str">
            <v>USA</v>
          </cell>
          <cell r="K7273">
            <v>2</v>
          </cell>
          <cell r="L7273" t="str">
            <v>Institute</v>
          </cell>
          <cell r="M7273">
            <v>8</v>
          </cell>
          <cell r="N7273" t="str">
            <v>CARN-1</v>
          </cell>
          <cell r="O7273" t="str">
            <v/>
          </cell>
          <cell r="P7273" t="str">
            <v/>
          </cell>
          <cell r="Q7273">
            <v>40</v>
          </cell>
          <cell r="R7273" t="str">
            <v>Année Philologique</v>
          </cell>
          <cell r="S7273" t="str">
            <v/>
          </cell>
        </row>
        <row r="7274">
          <cell r="E7274">
            <v>1471</v>
          </cell>
          <cell r="F7274" t="str">
            <v>Searches</v>
          </cell>
          <cell r="G7274" t="str">
            <v>201909</v>
          </cell>
          <cell r="H7274" t="str">
            <v>University of Arizona - Tucson</v>
          </cell>
          <cell r="I7274" t="str">
            <v>Tucson</v>
          </cell>
          <cell r="J7274" t="str">
            <v>USA</v>
          </cell>
          <cell r="K7274">
            <v>2</v>
          </cell>
          <cell r="L7274" t="str">
            <v>Institute</v>
          </cell>
          <cell r="M7274">
            <v>8</v>
          </cell>
          <cell r="N7274" t="str">
            <v>CARN-1</v>
          </cell>
          <cell r="O7274" t="str">
            <v/>
          </cell>
          <cell r="P7274" t="str">
            <v/>
          </cell>
          <cell r="Q7274">
            <v>40</v>
          </cell>
          <cell r="R7274" t="str">
            <v>Année Philologique</v>
          </cell>
          <cell r="S7274" t="str">
            <v/>
          </cell>
        </row>
        <row r="7275">
          <cell r="E7275">
            <v>1471</v>
          </cell>
          <cell r="F7275" t="str">
            <v>Searches</v>
          </cell>
          <cell r="G7275" t="str">
            <v>201910</v>
          </cell>
          <cell r="H7275" t="str">
            <v>University of Arizona - Tucson</v>
          </cell>
          <cell r="I7275" t="str">
            <v>Tucson</v>
          </cell>
          <cell r="J7275" t="str">
            <v>USA</v>
          </cell>
          <cell r="K7275">
            <v>2</v>
          </cell>
          <cell r="L7275" t="str">
            <v>Institute</v>
          </cell>
          <cell r="M7275">
            <v>8</v>
          </cell>
          <cell r="N7275" t="str">
            <v>CARN-1</v>
          </cell>
          <cell r="O7275" t="str">
            <v/>
          </cell>
          <cell r="P7275" t="str">
            <v/>
          </cell>
          <cell r="Q7275">
            <v>40</v>
          </cell>
          <cell r="R7275" t="str">
            <v>Année Philologique</v>
          </cell>
          <cell r="S7275" t="str">
            <v/>
          </cell>
        </row>
        <row r="7276">
          <cell r="E7276">
            <v>1471</v>
          </cell>
          <cell r="F7276" t="str">
            <v>Searches</v>
          </cell>
          <cell r="G7276" t="str">
            <v>201911</v>
          </cell>
          <cell r="H7276" t="str">
            <v>University of Arizona - Tucson</v>
          </cell>
          <cell r="I7276" t="str">
            <v>Tucson</v>
          </cell>
          <cell r="J7276" t="str">
            <v>USA</v>
          </cell>
          <cell r="K7276">
            <v>2</v>
          </cell>
          <cell r="L7276" t="str">
            <v>Institute</v>
          </cell>
          <cell r="M7276">
            <v>8</v>
          </cell>
          <cell r="N7276" t="str">
            <v>CARN-1</v>
          </cell>
          <cell r="O7276" t="str">
            <v/>
          </cell>
          <cell r="P7276" t="str">
            <v/>
          </cell>
          <cell r="Q7276">
            <v>40</v>
          </cell>
          <cell r="R7276" t="str">
            <v>Année Philologique</v>
          </cell>
          <cell r="S7276" t="str">
            <v/>
          </cell>
        </row>
        <row r="7277">
          <cell r="E7277">
            <v>1471</v>
          </cell>
          <cell r="F7277" t="str">
            <v>Searches</v>
          </cell>
          <cell r="G7277" t="str">
            <v>201912</v>
          </cell>
          <cell r="H7277" t="str">
            <v>University of Arizona - Tucson</v>
          </cell>
          <cell r="I7277" t="str">
            <v>Tucson</v>
          </cell>
          <cell r="J7277" t="str">
            <v>USA</v>
          </cell>
          <cell r="K7277">
            <v>2</v>
          </cell>
          <cell r="L7277" t="str">
            <v>Institute</v>
          </cell>
          <cell r="M7277">
            <v>8</v>
          </cell>
          <cell r="N7277" t="str">
            <v>CARN-1</v>
          </cell>
          <cell r="O7277" t="str">
            <v/>
          </cell>
          <cell r="P7277" t="str">
            <v/>
          </cell>
          <cell r="Q7277">
            <v>40</v>
          </cell>
          <cell r="R7277" t="str">
            <v>Année Philologique</v>
          </cell>
          <cell r="S7277" t="str">
            <v/>
          </cell>
        </row>
        <row r="7278">
          <cell r="E7278">
            <v>1472</v>
          </cell>
          <cell r="F7278" t="str">
            <v>Searches</v>
          </cell>
          <cell r="G7278" t="str">
            <v>201901</v>
          </cell>
          <cell r="H7278" t="str">
            <v>Memorial University of Newfoundland</v>
          </cell>
          <cell r="I7278" t="str">
            <v>St John's</v>
          </cell>
          <cell r="J7278" t="str">
            <v>Canada</v>
          </cell>
          <cell r="K7278">
            <v>1</v>
          </cell>
          <cell r="L7278" t="str">
            <v>Consortium</v>
          </cell>
          <cell r="M7278">
            <v>3</v>
          </cell>
          <cell r="N7278" t="str">
            <v>Standard</v>
          </cell>
          <cell r="O7278" t="str">
            <v/>
          </cell>
          <cell r="P7278" t="str">
            <v/>
          </cell>
          <cell r="Q7278">
            <v>3</v>
          </cell>
          <cell r="R7278" t="str">
            <v>Année Philologique</v>
          </cell>
          <cell r="S7278" t="str">
            <v/>
          </cell>
        </row>
        <row r="7279">
          <cell r="E7279">
            <v>1472</v>
          </cell>
          <cell r="F7279" t="str">
            <v>Searches</v>
          </cell>
          <cell r="G7279" t="str">
            <v>201902</v>
          </cell>
          <cell r="H7279" t="str">
            <v>Memorial University of Newfoundland</v>
          </cell>
          <cell r="I7279" t="str">
            <v>St John's</v>
          </cell>
          <cell r="J7279" t="str">
            <v>Canada</v>
          </cell>
          <cell r="K7279">
            <v>1</v>
          </cell>
          <cell r="L7279" t="str">
            <v>Consortium</v>
          </cell>
          <cell r="M7279">
            <v>3</v>
          </cell>
          <cell r="N7279" t="str">
            <v>Standard</v>
          </cell>
          <cell r="O7279" t="str">
            <v/>
          </cell>
          <cell r="P7279" t="str">
            <v/>
          </cell>
          <cell r="Q7279">
            <v>3</v>
          </cell>
          <cell r="R7279" t="str">
            <v>Année Philologique</v>
          </cell>
          <cell r="S7279" t="str">
            <v/>
          </cell>
        </row>
        <row r="7280">
          <cell r="E7280">
            <v>1472</v>
          </cell>
          <cell r="F7280" t="str">
            <v>Searches</v>
          </cell>
          <cell r="G7280" t="str">
            <v>201903</v>
          </cell>
          <cell r="H7280" t="str">
            <v>Memorial University of Newfoundland</v>
          </cell>
          <cell r="I7280" t="str">
            <v>St John's</v>
          </cell>
          <cell r="J7280" t="str">
            <v>Canada</v>
          </cell>
          <cell r="K7280">
            <v>1</v>
          </cell>
          <cell r="L7280" t="str">
            <v>Consortium</v>
          </cell>
          <cell r="M7280">
            <v>3</v>
          </cell>
          <cell r="N7280" t="str">
            <v>Standard</v>
          </cell>
          <cell r="O7280" t="str">
            <v/>
          </cell>
          <cell r="P7280" t="str">
            <v/>
          </cell>
          <cell r="Q7280">
            <v>3</v>
          </cell>
          <cell r="R7280" t="str">
            <v>Année Philologique</v>
          </cell>
          <cell r="S7280" t="str">
            <v/>
          </cell>
        </row>
        <row r="7281">
          <cell r="E7281">
            <v>1472</v>
          </cell>
          <cell r="F7281" t="str">
            <v>Searches</v>
          </cell>
          <cell r="G7281" t="str">
            <v>201904</v>
          </cell>
          <cell r="H7281" t="str">
            <v>Memorial University of Newfoundland</v>
          </cell>
          <cell r="I7281" t="str">
            <v>St John's</v>
          </cell>
          <cell r="J7281" t="str">
            <v>Canada</v>
          </cell>
          <cell r="K7281">
            <v>1</v>
          </cell>
          <cell r="L7281" t="str">
            <v>Consortium</v>
          </cell>
          <cell r="M7281">
            <v>3</v>
          </cell>
          <cell r="N7281" t="str">
            <v>Standard</v>
          </cell>
          <cell r="O7281" t="str">
            <v/>
          </cell>
          <cell r="P7281" t="str">
            <v/>
          </cell>
          <cell r="Q7281">
            <v>3</v>
          </cell>
          <cell r="R7281" t="str">
            <v>Année Philologique</v>
          </cell>
          <cell r="S7281" t="str">
            <v/>
          </cell>
        </row>
        <row r="7282">
          <cell r="E7282">
            <v>1472</v>
          </cell>
          <cell r="F7282" t="str">
            <v>Searches</v>
          </cell>
          <cell r="G7282" t="str">
            <v>201905</v>
          </cell>
          <cell r="H7282" t="str">
            <v>Memorial University of Newfoundland</v>
          </cell>
          <cell r="I7282" t="str">
            <v>St John's</v>
          </cell>
          <cell r="J7282" t="str">
            <v>Canada</v>
          </cell>
          <cell r="K7282">
            <v>1</v>
          </cell>
          <cell r="L7282" t="str">
            <v>Consortium</v>
          </cell>
          <cell r="M7282">
            <v>3</v>
          </cell>
          <cell r="N7282" t="str">
            <v>Standard</v>
          </cell>
          <cell r="O7282" t="str">
            <v/>
          </cell>
          <cell r="P7282" t="str">
            <v/>
          </cell>
          <cell r="Q7282">
            <v>3</v>
          </cell>
          <cell r="R7282" t="str">
            <v>Année Philologique</v>
          </cell>
          <cell r="S7282" t="str">
            <v/>
          </cell>
        </row>
        <row r="7283">
          <cell r="E7283">
            <v>1472</v>
          </cell>
          <cell r="F7283" t="str">
            <v>Searches</v>
          </cell>
          <cell r="G7283" t="str">
            <v>201906</v>
          </cell>
          <cell r="H7283" t="str">
            <v>Memorial University of Newfoundland</v>
          </cell>
          <cell r="I7283" t="str">
            <v>St John's</v>
          </cell>
          <cell r="J7283" t="str">
            <v>Canada</v>
          </cell>
          <cell r="K7283">
            <v>1</v>
          </cell>
          <cell r="L7283" t="str">
            <v>Consortium</v>
          </cell>
          <cell r="M7283">
            <v>3</v>
          </cell>
          <cell r="N7283" t="str">
            <v>Standard</v>
          </cell>
          <cell r="O7283" t="str">
            <v/>
          </cell>
          <cell r="P7283" t="str">
            <v/>
          </cell>
          <cell r="Q7283">
            <v>3</v>
          </cell>
          <cell r="R7283" t="str">
            <v>Année Philologique</v>
          </cell>
          <cell r="S7283" t="str">
            <v/>
          </cell>
        </row>
        <row r="7284">
          <cell r="E7284">
            <v>1472</v>
          </cell>
          <cell r="F7284" t="str">
            <v>Searches</v>
          </cell>
          <cell r="G7284" t="str">
            <v>201907</v>
          </cell>
          <cell r="H7284" t="str">
            <v>Memorial University of Newfoundland</v>
          </cell>
          <cell r="I7284" t="str">
            <v>St John's</v>
          </cell>
          <cell r="J7284" t="str">
            <v>Canada</v>
          </cell>
          <cell r="K7284">
            <v>1</v>
          </cell>
          <cell r="L7284" t="str">
            <v>Consortium</v>
          </cell>
          <cell r="M7284">
            <v>3</v>
          </cell>
          <cell r="N7284" t="str">
            <v>Standard</v>
          </cell>
          <cell r="O7284" t="str">
            <v/>
          </cell>
          <cell r="P7284" t="str">
            <v/>
          </cell>
          <cell r="Q7284">
            <v>3</v>
          </cell>
          <cell r="R7284" t="str">
            <v>Année Philologique</v>
          </cell>
          <cell r="S7284" t="str">
            <v/>
          </cell>
        </row>
        <row r="7285">
          <cell r="E7285">
            <v>1472</v>
          </cell>
          <cell r="F7285" t="str">
            <v>Searches</v>
          </cell>
          <cell r="G7285" t="str">
            <v>201908</v>
          </cell>
          <cell r="H7285" t="str">
            <v>Memorial University of Newfoundland</v>
          </cell>
          <cell r="I7285" t="str">
            <v>St John's</v>
          </cell>
          <cell r="J7285" t="str">
            <v>Canada</v>
          </cell>
          <cell r="K7285">
            <v>1</v>
          </cell>
          <cell r="L7285" t="str">
            <v>Consortium</v>
          </cell>
          <cell r="M7285">
            <v>3</v>
          </cell>
          <cell r="N7285" t="str">
            <v>Standard</v>
          </cell>
          <cell r="O7285" t="str">
            <v/>
          </cell>
          <cell r="P7285" t="str">
            <v/>
          </cell>
          <cell r="Q7285">
            <v>3</v>
          </cell>
          <cell r="R7285" t="str">
            <v>Année Philologique</v>
          </cell>
          <cell r="S7285" t="str">
            <v/>
          </cell>
        </row>
        <row r="7286">
          <cell r="E7286">
            <v>1472</v>
          </cell>
          <cell r="F7286" t="str">
            <v>Searches</v>
          </cell>
          <cell r="G7286" t="str">
            <v>201909</v>
          </cell>
          <cell r="H7286" t="str">
            <v>Memorial University of Newfoundland</v>
          </cell>
          <cell r="I7286" t="str">
            <v>St John's</v>
          </cell>
          <cell r="J7286" t="str">
            <v>Canada</v>
          </cell>
          <cell r="K7286">
            <v>1</v>
          </cell>
          <cell r="L7286" t="str">
            <v>Consortium</v>
          </cell>
          <cell r="M7286">
            <v>3</v>
          </cell>
          <cell r="N7286" t="str">
            <v>Standard</v>
          </cell>
          <cell r="O7286" t="str">
            <v/>
          </cell>
          <cell r="P7286" t="str">
            <v/>
          </cell>
          <cell r="Q7286">
            <v>3</v>
          </cell>
          <cell r="R7286" t="str">
            <v>Année Philologique</v>
          </cell>
          <cell r="S7286" t="str">
            <v/>
          </cell>
        </row>
        <row r="7287">
          <cell r="E7287">
            <v>1472</v>
          </cell>
          <cell r="F7287" t="str">
            <v>Searches</v>
          </cell>
          <cell r="G7287" t="str">
            <v>201910</v>
          </cell>
          <cell r="H7287" t="str">
            <v>Memorial University of Newfoundland</v>
          </cell>
          <cell r="I7287" t="str">
            <v>St John's</v>
          </cell>
          <cell r="J7287" t="str">
            <v>Canada</v>
          </cell>
          <cell r="K7287">
            <v>1</v>
          </cell>
          <cell r="L7287" t="str">
            <v>Consortium</v>
          </cell>
          <cell r="M7287">
            <v>3</v>
          </cell>
          <cell r="N7287" t="str">
            <v>Standard</v>
          </cell>
          <cell r="O7287" t="str">
            <v/>
          </cell>
          <cell r="P7287" t="str">
            <v/>
          </cell>
          <cell r="Q7287">
            <v>3</v>
          </cell>
          <cell r="R7287" t="str">
            <v>Année Philologique</v>
          </cell>
          <cell r="S7287" t="str">
            <v/>
          </cell>
        </row>
        <row r="7288">
          <cell r="E7288">
            <v>1472</v>
          </cell>
          <cell r="F7288" t="str">
            <v>Searches</v>
          </cell>
          <cell r="G7288" t="str">
            <v>201911</v>
          </cell>
          <cell r="H7288" t="str">
            <v>Memorial University of Newfoundland</v>
          </cell>
          <cell r="I7288" t="str">
            <v>St John's</v>
          </cell>
          <cell r="J7288" t="str">
            <v>Canada</v>
          </cell>
          <cell r="K7288">
            <v>1</v>
          </cell>
          <cell r="L7288" t="str">
            <v>Consortium</v>
          </cell>
          <cell r="M7288">
            <v>3</v>
          </cell>
          <cell r="N7288" t="str">
            <v>Standard</v>
          </cell>
          <cell r="O7288" t="str">
            <v/>
          </cell>
          <cell r="P7288" t="str">
            <v/>
          </cell>
          <cell r="Q7288">
            <v>3</v>
          </cell>
          <cell r="R7288" t="str">
            <v>Année Philologique</v>
          </cell>
          <cell r="S7288" t="str">
            <v/>
          </cell>
        </row>
        <row r="7289">
          <cell r="E7289">
            <v>1472</v>
          </cell>
          <cell r="F7289" t="str">
            <v>Searches</v>
          </cell>
          <cell r="G7289" t="str">
            <v>201912</v>
          </cell>
          <cell r="H7289" t="str">
            <v>Memorial University of Newfoundland</v>
          </cell>
          <cell r="I7289" t="str">
            <v>St John's</v>
          </cell>
          <cell r="J7289" t="str">
            <v>Canada</v>
          </cell>
          <cell r="K7289">
            <v>1</v>
          </cell>
          <cell r="L7289" t="str">
            <v>Consortium</v>
          </cell>
          <cell r="M7289">
            <v>3</v>
          </cell>
          <cell r="N7289" t="str">
            <v>Standard</v>
          </cell>
          <cell r="O7289" t="str">
            <v/>
          </cell>
          <cell r="P7289" t="str">
            <v/>
          </cell>
          <cell r="Q7289">
            <v>3</v>
          </cell>
          <cell r="R7289" t="str">
            <v>Année Philologique</v>
          </cell>
          <cell r="S7289" t="str">
            <v/>
          </cell>
        </row>
        <row r="7290">
          <cell r="E7290">
            <v>1473</v>
          </cell>
          <cell r="F7290" t="str">
            <v>Searches</v>
          </cell>
          <cell r="G7290" t="str">
            <v>201901</v>
          </cell>
          <cell r="H7290" t="str">
            <v>University of Pennsylvania - Van Pelt Library</v>
          </cell>
          <cell r="I7290" t="str">
            <v>Philadelphia</v>
          </cell>
          <cell r="J7290" t="str">
            <v>USA</v>
          </cell>
          <cell r="K7290">
            <v>1</v>
          </cell>
          <cell r="L7290" t="str">
            <v>Consortium</v>
          </cell>
          <cell r="M7290">
            <v>8</v>
          </cell>
          <cell r="N7290" t="str">
            <v>CARN-1</v>
          </cell>
          <cell r="O7290" t="str">
            <v/>
          </cell>
          <cell r="P7290" t="str">
            <v/>
          </cell>
          <cell r="Q7290">
            <v>50</v>
          </cell>
          <cell r="R7290" t="str">
            <v>Année Philologique</v>
          </cell>
          <cell r="S7290" t="str">
            <v/>
          </cell>
        </row>
        <row r="7291">
          <cell r="E7291">
            <v>1473</v>
          </cell>
          <cell r="F7291" t="str">
            <v>Searches</v>
          </cell>
          <cell r="G7291" t="str">
            <v>201902</v>
          </cell>
          <cell r="H7291" t="str">
            <v>University of Pennsylvania - Van Pelt Library</v>
          </cell>
          <cell r="I7291" t="str">
            <v>Philadelphia</v>
          </cell>
          <cell r="J7291" t="str">
            <v>USA</v>
          </cell>
          <cell r="K7291">
            <v>1</v>
          </cell>
          <cell r="L7291" t="str">
            <v>Consortium</v>
          </cell>
          <cell r="M7291">
            <v>8</v>
          </cell>
          <cell r="N7291" t="str">
            <v>CARN-1</v>
          </cell>
          <cell r="O7291" t="str">
            <v/>
          </cell>
          <cell r="P7291" t="str">
            <v/>
          </cell>
          <cell r="Q7291">
            <v>50</v>
          </cell>
          <cell r="R7291" t="str">
            <v>Année Philologique</v>
          </cell>
          <cell r="S7291" t="str">
            <v/>
          </cell>
        </row>
        <row r="7292">
          <cell r="E7292">
            <v>1473</v>
          </cell>
          <cell r="F7292" t="str">
            <v>Searches</v>
          </cell>
          <cell r="G7292" t="str">
            <v>201903</v>
          </cell>
          <cell r="H7292" t="str">
            <v>University of Pennsylvania - Van Pelt Library</v>
          </cell>
          <cell r="I7292" t="str">
            <v>Philadelphia</v>
          </cell>
          <cell r="J7292" t="str">
            <v>USA</v>
          </cell>
          <cell r="K7292">
            <v>1</v>
          </cell>
          <cell r="L7292" t="str">
            <v>Consortium</v>
          </cell>
          <cell r="M7292">
            <v>8</v>
          </cell>
          <cell r="N7292" t="str">
            <v>CARN-1</v>
          </cell>
          <cell r="O7292" t="str">
            <v/>
          </cell>
          <cell r="P7292" t="str">
            <v/>
          </cell>
          <cell r="Q7292">
            <v>50</v>
          </cell>
          <cell r="R7292" t="str">
            <v>Année Philologique</v>
          </cell>
          <cell r="S7292" t="str">
            <v/>
          </cell>
        </row>
        <row r="7293">
          <cell r="E7293">
            <v>1473</v>
          </cell>
          <cell r="F7293" t="str">
            <v>Searches</v>
          </cell>
          <cell r="G7293" t="str">
            <v>201904</v>
          </cell>
          <cell r="H7293" t="str">
            <v>University of Pennsylvania - Van Pelt Library</v>
          </cell>
          <cell r="I7293" t="str">
            <v>Philadelphia</v>
          </cell>
          <cell r="J7293" t="str">
            <v>USA</v>
          </cell>
          <cell r="K7293">
            <v>1</v>
          </cell>
          <cell r="L7293" t="str">
            <v>Consortium</v>
          </cell>
          <cell r="M7293">
            <v>8</v>
          </cell>
          <cell r="N7293" t="str">
            <v>CARN-1</v>
          </cell>
          <cell r="O7293" t="str">
            <v/>
          </cell>
          <cell r="P7293" t="str">
            <v/>
          </cell>
          <cell r="Q7293">
            <v>50</v>
          </cell>
          <cell r="R7293" t="str">
            <v>Année Philologique</v>
          </cell>
          <cell r="S7293" t="str">
            <v/>
          </cell>
        </row>
        <row r="7294">
          <cell r="E7294">
            <v>1473</v>
          </cell>
          <cell r="F7294" t="str">
            <v>Searches</v>
          </cell>
          <cell r="G7294" t="str">
            <v>201905</v>
          </cell>
          <cell r="H7294" t="str">
            <v>University of Pennsylvania - Van Pelt Library</v>
          </cell>
          <cell r="I7294" t="str">
            <v>Philadelphia</v>
          </cell>
          <cell r="J7294" t="str">
            <v>USA</v>
          </cell>
          <cell r="K7294">
            <v>1</v>
          </cell>
          <cell r="L7294" t="str">
            <v>Consortium</v>
          </cell>
          <cell r="M7294">
            <v>8</v>
          </cell>
          <cell r="N7294" t="str">
            <v>CARN-1</v>
          </cell>
          <cell r="O7294" t="str">
            <v/>
          </cell>
          <cell r="P7294" t="str">
            <v/>
          </cell>
          <cell r="Q7294">
            <v>50</v>
          </cell>
          <cell r="R7294" t="str">
            <v>Année Philologique</v>
          </cell>
          <cell r="S7294" t="str">
            <v/>
          </cell>
        </row>
        <row r="7295">
          <cell r="E7295">
            <v>1473</v>
          </cell>
          <cell r="F7295" t="str">
            <v>Searches</v>
          </cell>
          <cell r="G7295" t="str">
            <v>201906</v>
          </cell>
          <cell r="H7295" t="str">
            <v>University of Pennsylvania - Van Pelt Library</v>
          </cell>
          <cell r="I7295" t="str">
            <v>Philadelphia</v>
          </cell>
          <cell r="J7295" t="str">
            <v>USA</v>
          </cell>
          <cell r="K7295">
            <v>1</v>
          </cell>
          <cell r="L7295" t="str">
            <v>Consortium</v>
          </cell>
          <cell r="M7295">
            <v>8</v>
          </cell>
          <cell r="N7295" t="str">
            <v>CARN-1</v>
          </cell>
          <cell r="O7295" t="str">
            <v/>
          </cell>
          <cell r="P7295" t="str">
            <v/>
          </cell>
          <cell r="Q7295">
            <v>50</v>
          </cell>
          <cell r="R7295" t="str">
            <v>Année Philologique</v>
          </cell>
          <cell r="S7295" t="str">
            <v/>
          </cell>
        </row>
        <row r="7296">
          <cell r="E7296">
            <v>1473</v>
          </cell>
          <cell r="F7296" t="str">
            <v>Searches</v>
          </cell>
          <cell r="G7296" t="str">
            <v>201907</v>
          </cell>
          <cell r="H7296" t="str">
            <v>University of Pennsylvania - Van Pelt Library</v>
          </cell>
          <cell r="I7296" t="str">
            <v>Philadelphia</v>
          </cell>
          <cell r="J7296" t="str">
            <v>USA</v>
          </cell>
          <cell r="K7296">
            <v>1</v>
          </cell>
          <cell r="L7296" t="str">
            <v>Consortium</v>
          </cell>
          <cell r="M7296">
            <v>8</v>
          </cell>
          <cell r="N7296" t="str">
            <v>CARN-1</v>
          </cell>
          <cell r="O7296" t="str">
            <v/>
          </cell>
          <cell r="P7296" t="str">
            <v/>
          </cell>
          <cell r="Q7296">
            <v>50</v>
          </cell>
          <cell r="R7296" t="str">
            <v>Année Philologique</v>
          </cell>
          <cell r="S7296" t="str">
            <v/>
          </cell>
        </row>
        <row r="7297">
          <cell r="E7297">
            <v>1473</v>
          </cell>
          <cell r="F7297" t="str">
            <v>Searches</v>
          </cell>
          <cell r="G7297" t="str">
            <v>201908</v>
          </cell>
          <cell r="H7297" t="str">
            <v>University of Pennsylvania - Van Pelt Library</v>
          </cell>
          <cell r="I7297" t="str">
            <v>Philadelphia</v>
          </cell>
          <cell r="J7297" t="str">
            <v>USA</v>
          </cell>
          <cell r="K7297">
            <v>1</v>
          </cell>
          <cell r="L7297" t="str">
            <v>Consortium</v>
          </cell>
          <cell r="M7297">
            <v>8</v>
          </cell>
          <cell r="N7297" t="str">
            <v>CARN-1</v>
          </cell>
          <cell r="O7297" t="str">
            <v/>
          </cell>
          <cell r="P7297" t="str">
            <v/>
          </cell>
          <cell r="Q7297">
            <v>50</v>
          </cell>
          <cell r="R7297" t="str">
            <v>Année Philologique</v>
          </cell>
          <cell r="S7297" t="str">
            <v/>
          </cell>
        </row>
        <row r="7298">
          <cell r="E7298">
            <v>1473</v>
          </cell>
          <cell r="F7298" t="str">
            <v>Searches</v>
          </cell>
          <cell r="G7298" t="str">
            <v>201909</v>
          </cell>
          <cell r="H7298" t="str">
            <v>University of Pennsylvania - Van Pelt Library</v>
          </cell>
          <cell r="I7298" t="str">
            <v>Philadelphia</v>
          </cell>
          <cell r="J7298" t="str">
            <v>USA</v>
          </cell>
          <cell r="K7298">
            <v>1</v>
          </cell>
          <cell r="L7298" t="str">
            <v>Consortium</v>
          </cell>
          <cell r="M7298">
            <v>8</v>
          </cell>
          <cell r="N7298" t="str">
            <v>CARN-1</v>
          </cell>
          <cell r="O7298" t="str">
            <v/>
          </cell>
          <cell r="P7298" t="str">
            <v/>
          </cell>
          <cell r="Q7298">
            <v>50</v>
          </cell>
          <cell r="R7298" t="str">
            <v>Année Philologique</v>
          </cell>
          <cell r="S7298" t="str">
            <v/>
          </cell>
        </row>
        <row r="7299">
          <cell r="E7299">
            <v>1473</v>
          </cell>
          <cell r="F7299" t="str">
            <v>Searches</v>
          </cell>
          <cell r="G7299" t="str">
            <v>201910</v>
          </cell>
          <cell r="H7299" t="str">
            <v>University of Pennsylvania - Van Pelt Library</v>
          </cell>
          <cell r="I7299" t="str">
            <v>Philadelphia</v>
          </cell>
          <cell r="J7299" t="str">
            <v>USA</v>
          </cell>
          <cell r="K7299">
            <v>1</v>
          </cell>
          <cell r="L7299" t="str">
            <v>Consortium</v>
          </cell>
          <cell r="M7299">
            <v>8</v>
          </cell>
          <cell r="N7299" t="str">
            <v>CARN-1</v>
          </cell>
          <cell r="O7299" t="str">
            <v/>
          </cell>
          <cell r="P7299" t="str">
            <v/>
          </cell>
          <cell r="Q7299">
            <v>50</v>
          </cell>
          <cell r="R7299" t="str">
            <v>Année Philologique</v>
          </cell>
          <cell r="S7299" t="str">
            <v/>
          </cell>
        </row>
        <row r="7300">
          <cell r="E7300">
            <v>1473</v>
          </cell>
          <cell r="F7300" t="str">
            <v>Searches</v>
          </cell>
          <cell r="G7300" t="str">
            <v>201911</v>
          </cell>
          <cell r="H7300" t="str">
            <v>University of Pennsylvania - Van Pelt Library</v>
          </cell>
          <cell r="I7300" t="str">
            <v>Philadelphia</v>
          </cell>
          <cell r="J7300" t="str">
            <v>USA</v>
          </cell>
          <cell r="K7300">
            <v>1</v>
          </cell>
          <cell r="L7300" t="str">
            <v>Consortium</v>
          </cell>
          <cell r="M7300">
            <v>8</v>
          </cell>
          <cell r="N7300" t="str">
            <v>CARN-1</v>
          </cell>
          <cell r="O7300" t="str">
            <v/>
          </cell>
          <cell r="P7300" t="str">
            <v/>
          </cell>
          <cell r="Q7300">
            <v>50</v>
          </cell>
          <cell r="R7300" t="str">
            <v>Année Philologique</v>
          </cell>
          <cell r="S7300" t="str">
            <v/>
          </cell>
        </row>
        <row r="7301">
          <cell r="E7301">
            <v>1473</v>
          </cell>
          <cell r="F7301" t="str">
            <v>Searches</v>
          </cell>
          <cell r="G7301" t="str">
            <v>201912</v>
          </cell>
          <cell r="H7301" t="str">
            <v>University of Pennsylvania - Van Pelt Library</v>
          </cell>
          <cell r="I7301" t="str">
            <v>Philadelphia</v>
          </cell>
          <cell r="J7301" t="str">
            <v>USA</v>
          </cell>
          <cell r="K7301">
            <v>1</v>
          </cell>
          <cell r="L7301" t="str">
            <v>Consortium</v>
          </cell>
          <cell r="M7301">
            <v>8</v>
          </cell>
          <cell r="N7301" t="str">
            <v>CARN-1</v>
          </cell>
          <cell r="O7301" t="str">
            <v/>
          </cell>
          <cell r="P7301" t="str">
            <v/>
          </cell>
          <cell r="Q7301">
            <v>50</v>
          </cell>
          <cell r="R7301" t="str">
            <v>Année Philologique</v>
          </cell>
          <cell r="S7301" t="str">
            <v/>
          </cell>
        </row>
        <row r="7302">
          <cell r="E7302">
            <v>1474</v>
          </cell>
          <cell r="F7302" t="str">
            <v>Searches</v>
          </cell>
          <cell r="G7302" t="str">
            <v>201901</v>
          </cell>
          <cell r="H7302" t="str">
            <v>University of Michigan - Ann Arbor</v>
          </cell>
          <cell r="I7302" t="str">
            <v>Ann Arbor</v>
          </cell>
          <cell r="J7302" t="str">
            <v>USA</v>
          </cell>
          <cell r="K7302">
            <v>1</v>
          </cell>
          <cell r="L7302" t="str">
            <v>Consortium</v>
          </cell>
          <cell r="M7302">
            <v>8</v>
          </cell>
          <cell r="N7302" t="str">
            <v>CARN-1</v>
          </cell>
          <cell r="O7302" t="str">
            <v/>
          </cell>
          <cell r="P7302" t="str">
            <v/>
          </cell>
          <cell r="Q7302">
            <v>40</v>
          </cell>
          <cell r="R7302" t="str">
            <v>Année Philologique</v>
          </cell>
          <cell r="S7302" t="str">
            <v/>
          </cell>
        </row>
        <row r="7303">
          <cell r="E7303">
            <v>1474</v>
          </cell>
          <cell r="F7303" t="str">
            <v>Searches</v>
          </cell>
          <cell r="G7303" t="str">
            <v>201902</v>
          </cell>
          <cell r="H7303" t="str">
            <v>University of Michigan - Ann Arbor</v>
          </cell>
          <cell r="I7303" t="str">
            <v>Ann Arbor</v>
          </cell>
          <cell r="J7303" t="str">
            <v>USA</v>
          </cell>
          <cell r="K7303">
            <v>1</v>
          </cell>
          <cell r="L7303" t="str">
            <v>Consortium</v>
          </cell>
          <cell r="M7303">
            <v>8</v>
          </cell>
          <cell r="N7303" t="str">
            <v>CARN-1</v>
          </cell>
          <cell r="O7303" t="str">
            <v/>
          </cell>
          <cell r="P7303" t="str">
            <v/>
          </cell>
          <cell r="Q7303">
            <v>40</v>
          </cell>
          <cell r="R7303" t="str">
            <v>Année Philologique</v>
          </cell>
          <cell r="S7303" t="str">
            <v/>
          </cell>
        </row>
        <row r="7304">
          <cell r="E7304">
            <v>1474</v>
          </cell>
          <cell r="F7304" t="str">
            <v>Searches</v>
          </cell>
          <cell r="G7304" t="str">
            <v>201903</v>
          </cell>
          <cell r="H7304" t="str">
            <v>University of Michigan - Ann Arbor</v>
          </cell>
          <cell r="I7304" t="str">
            <v>Ann Arbor</v>
          </cell>
          <cell r="J7304" t="str">
            <v>USA</v>
          </cell>
          <cell r="K7304">
            <v>1</v>
          </cell>
          <cell r="L7304" t="str">
            <v>Consortium</v>
          </cell>
          <cell r="M7304">
            <v>8</v>
          </cell>
          <cell r="N7304" t="str">
            <v>CARN-1</v>
          </cell>
          <cell r="O7304" t="str">
            <v/>
          </cell>
          <cell r="P7304" t="str">
            <v/>
          </cell>
          <cell r="Q7304">
            <v>40</v>
          </cell>
          <cell r="R7304" t="str">
            <v>Année Philologique</v>
          </cell>
          <cell r="S7304" t="str">
            <v/>
          </cell>
        </row>
        <row r="7305">
          <cell r="E7305">
            <v>1474</v>
          </cell>
          <cell r="F7305" t="str">
            <v>Searches</v>
          </cell>
          <cell r="G7305" t="str">
            <v>201904</v>
          </cell>
          <cell r="H7305" t="str">
            <v>University of Michigan - Ann Arbor</v>
          </cell>
          <cell r="I7305" t="str">
            <v>Ann Arbor</v>
          </cell>
          <cell r="J7305" t="str">
            <v>USA</v>
          </cell>
          <cell r="K7305">
            <v>1</v>
          </cell>
          <cell r="L7305" t="str">
            <v>Consortium</v>
          </cell>
          <cell r="M7305">
            <v>8</v>
          </cell>
          <cell r="N7305" t="str">
            <v>CARN-1</v>
          </cell>
          <cell r="O7305" t="str">
            <v/>
          </cell>
          <cell r="P7305" t="str">
            <v/>
          </cell>
          <cell r="Q7305">
            <v>40</v>
          </cell>
          <cell r="R7305" t="str">
            <v>Année Philologique</v>
          </cell>
          <cell r="S7305" t="str">
            <v/>
          </cell>
        </row>
        <row r="7306">
          <cell r="E7306">
            <v>1474</v>
          </cell>
          <cell r="F7306" t="str">
            <v>Searches</v>
          </cell>
          <cell r="G7306" t="str">
            <v>201905</v>
          </cell>
          <cell r="H7306" t="str">
            <v>University of Michigan - Ann Arbor</v>
          </cell>
          <cell r="I7306" t="str">
            <v>Ann Arbor</v>
          </cell>
          <cell r="J7306" t="str">
            <v>USA</v>
          </cell>
          <cell r="K7306">
            <v>1</v>
          </cell>
          <cell r="L7306" t="str">
            <v>Consortium</v>
          </cell>
          <cell r="M7306">
            <v>8</v>
          </cell>
          <cell r="N7306" t="str">
            <v>CARN-1</v>
          </cell>
          <cell r="O7306" t="str">
            <v/>
          </cell>
          <cell r="P7306" t="str">
            <v/>
          </cell>
          <cell r="Q7306">
            <v>40</v>
          </cell>
          <cell r="R7306" t="str">
            <v>Année Philologique</v>
          </cell>
          <cell r="S7306" t="str">
            <v/>
          </cell>
        </row>
        <row r="7307">
          <cell r="E7307">
            <v>1474</v>
          </cell>
          <cell r="F7307" t="str">
            <v>Searches</v>
          </cell>
          <cell r="G7307" t="str">
            <v>201906</v>
          </cell>
          <cell r="H7307" t="str">
            <v>University of Michigan - Ann Arbor</v>
          </cell>
          <cell r="I7307" t="str">
            <v>Ann Arbor</v>
          </cell>
          <cell r="J7307" t="str">
            <v>USA</v>
          </cell>
          <cell r="K7307">
            <v>1</v>
          </cell>
          <cell r="L7307" t="str">
            <v>Consortium</v>
          </cell>
          <cell r="M7307">
            <v>8</v>
          </cell>
          <cell r="N7307" t="str">
            <v>CARN-1</v>
          </cell>
          <cell r="O7307" t="str">
            <v/>
          </cell>
          <cell r="P7307" t="str">
            <v/>
          </cell>
          <cell r="Q7307">
            <v>40</v>
          </cell>
          <cell r="R7307" t="str">
            <v>Année Philologique</v>
          </cell>
          <cell r="S7307" t="str">
            <v/>
          </cell>
        </row>
        <row r="7308">
          <cell r="E7308">
            <v>1474</v>
          </cell>
          <cell r="F7308" t="str">
            <v>Searches</v>
          </cell>
          <cell r="G7308" t="str">
            <v>201907</v>
          </cell>
          <cell r="H7308" t="str">
            <v>University of Michigan - Ann Arbor</v>
          </cell>
          <cell r="I7308" t="str">
            <v>Ann Arbor</v>
          </cell>
          <cell r="J7308" t="str">
            <v>USA</v>
          </cell>
          <cell r="K7308">
            <v>1</v>
          </cell>
          <cell r="L7308" t="str">
            <v>Consortium</v>
          </cell>
          <cell r="M7308">
            <v>8</v>
          </cell>
          <cell r="N7308" t="str">
            <v>CARN-1</v>
          </cell>
          <cell r="O7308" t="str">
            <v/>
          </cell>
          <cell r="P7308" t="str">
            <v/>
          </cell>
          <cell r="Q7308">
            <v>40</v>
          </cell>
          <cell r="R7308" t="str">
            <v>Année Philologique</v>
          </cell>
          <cell r="S7308" t="str">
            <v/>
          </cell>
        </row>
        <row r="7309">
          <cell r="E7309">
            <v>1474</v>
          </cell>
          <cell r="F7309" t="str">
            <v>Searches</v>
          </cell>
          <cell r="G7309" t="str">
            <v>201908</v>
          </cell>
          <cell r="H7309" t="str">
            <v>University of Michigan - Ann Arbor</v>
          </cell>
          <cell r="I7309" t="str">
            <v>Ann Arbor</v>
          </cell>
          <cell r="J7309" t="str">
            <v>USA</v>
          </cell>
          <cell r="K7309">
            <v>1</v>
          </cell>
          <cell r="L7309" t="str">
            <v>Consortium</v>
          </cell>
          <cell r="M7309">
            <v>8</v>
          </cell>
          <cell r="N7309" t="str">
            <v>CARN-1</v>
          </cell>
          <cell r="O7309" t="str">
            <v/>
          </cell>
          <cell r="P7309" t="str">
            <v/>
          </cell>
          <cell r="Q7309">
            <v>40</v>
          </cell>
          <cell r="R7309" t="str">
            <v>Année Philologique</v>
          </cell>
          <cell r="S7309" t="str">
            <v/>
          </cell>
        </row>
        <row r="7310">
          <cell r="E7310">
            <v>1474</v>
          </cell>
          <cell r="F7310" t="str">
            <v>Searches</v>
          </cell>
          <cell r="G7310" t="str">
            <v>201909</v>
          </cell>
          <cell r="H7310" t="str">
            <v>University of Michigan - Ann Arbor</v>
          </cell>
          <cell r="I7310" t="str">
            <v>Ann Arbor</v>
          </cell>
          <cell r="J7310" t="str">
            <v>USA</v>
          </cell>
          <cell r="K7310">
            <v>1</v>
          </cell>
          <cell r="L7310" t="str">
            <v>Consortium</v>
          </cell>
          <cell r="M7310">
            <v>8</v>
          </cell>
          <cell r="N7310" t="str">
            <v>CARN-1</v>
          </cell>
          <cell r="O7310" t="str">
            <v/>
          </cell>
          <cell r="P7310" t="str">
            <v/>
          </cell>
          <cell r="Q7310">
            <v>40</v>
          </cell>
          <cell r="R7310" t="str">
            <v>Année Philologique</v>
          </cell>
          <cell r="S7310" t="str">
            <v/>
          </cell>
        </row>
        <row r="7311">
          <cell r="E7311">
            <v>1474</v>
          </cell>
          <cell r="F7311" t="str">
            <v>Searches</v>
          </cell>
          <cell r="G7311" t="str">
            <v>201910</v>
          </cell>
          <cell r="H7311" t="str">
            <v>University of Michigan - Ann Arbor</v>
          </cell>
          <cell r="I7311" t="str">
            <v>Ann Arbor</v>
          </cell>
          <cell r="J7311" t="str">
            <v>USA</v>
          </cell>
          <cell r="K7311">
            <v>1</v>
          </cell>
          <cell r="L7311" t="str">
            <v>Consortium</v>
          </cell>
          <cell r="M7311">
            <v>8</v>
          </cell>
          <cell r="N7311" t="str">
            <v>CARN-1</v>
          </cell>
          <cell r="O7311" t="str">
            <v/>
          </cell>
          <cell r="P7311" t="str">
            <v/>
          </cell>
          <cell r="Q7311">
            <v>40</v>
          </cell>
          <cell r="R7311" t="str">
            <v>Année Philologique</v>
          </cell>
          <cell r="S7311" t="str">
            <v/>
          </cell>
        </row>
        <row r="7312">
          <cell r="E7312">
            <v>1474</v>
          </cell>
          <cell r="F7312" t="str">
            <v>Searches</v>
          </cell>
          <cell r="G7312" t="str">
            <v>201911</v>
          </cell>
          <cell r="H7312" t="str">
            <v>University of Michigan - Ann Arbor</v>
          </cell>
          <cell r="I7312" t="str">
            <v>Ann Arbor</v>
          </cell>
          <cell r="J7312" t="str">
            <v>USA</v>
          </cell>
          <cell r="K7312">
            <v>1</v>
          </cell>
          <cell r="L7312" t="str">
            <v>Consortium</v>
          </cell>
          <cell r="M7312">
            <v>8</v>
          </cell>
          <cell r="N7312" t="str">
            <v>CARN-1</v>
          </cell>
          <cell r="O7312" t="str">
            <v/>
          </cell>
          <cell r="P7312" t="str">
            <v/>
          </cell>
          <cell r="Q7312">
            <v>40</v>
          </cell>
          <cell r="R7312" t="str">
            <v>Année Philologique</v>
          </cell>
          <cell r="S7312" t="str">
            <v/>
          </cell>
        </row>
        <row r="7313">
          <cell r="E7313">
            <v>1474</v>
          </cell>
          <cell r="F7313" t="str">
            <v>Searches</v>
          </cell>
          <cell r="G7313" t="str">
            <v>201912</v>
          </cell>
          <cell r="H7313" t="str">
            <v>University of Michigan - Ann Arbor</v>
          </cell>
          <cell r="I7313" t="str">
            <v>Ann Arbor</v>
          </cell>
          <cell r="J7313" t="str">
            <v>USA</v>
          </cell>
          <cell r="K7313">
            <v>1</v>
          </cell>
          <cell r="L7313" t="str">
            <v>Consortium</v>
          </cell>
          <cell r="M7313">
            <v>8</v>
          </cell>
          <cell r="N7313" t="str">
            <v>CARN-1</v>
          </cell>
          <cell r="O7313" t="str">
            <v/>
          </cell>
          <cell r="P7313" t="str">
            <v/>
          </cell>
          <cell r="Q7313">
            <v>40</v>
          </cell>
          <cell r="R7313" t="str">
            <v>Année Philologique</v>
          </cell>
          <cell r="S7313" t="str">
            <v/>
          </cell>
        </row>
        <row r="7314">
          <cell r="E7314">
            <v>1476</v>
          </cell>
          <cell r="F7314" t="str">
            <v>Searches</v>
          </cell>
          <cell r="G7314" t="str">
            <v>201901</v>
          </cell>
          <cell r="H7314" t="str">
            <v>Union College - Schaffer Library</v>
          </cell>
          <cell r="I7314" t="str">
            <v>Schenectady</v>
          </cell>
          <cell r="J7314" t="str">
            <v>USA</v>
          </cell>
          <cell r="K7314">
            <v>1</v>
          </cell>
          <cell r="L7314" t="str">
            <v>Consortium</v>
          </cell>
          <cell r="M7314">
            <v>11</v>
          </cell>
          <cell r="N7314" t="str">
            <v>CARN-4</v>
          </cell>
          <cell r="O7314" t="str">
            <v/>
          </cell>
          <cell r="P7314" t="str">
            <v/>
          </cell>
          <cell r="Q7314">
            <v>40</v>
          </cell>
          <cell r="R7314" t="str">
            <v>Année Philologique</v>
          </cell>
          <cell r="S7314" t="str">
            <v/>
          </cell>
        </row>
        <row r="7315">
          <cell r="E7315">
            <v>1476</v>
          </cell>
          <cell r="F7315" t="str">
            <v>Searches</v>
          </cell>
          <cell r="G7315" t="str">
            <v>201902</v>
          </cell>
          <cell r="H7315" t="str">
            <v>Union College - Schaffer Library</v>
          </cell>
          <cell r="I7315" t="str">
            <v>Schenectady</v>
          </cell>
          <cell r="J7315" t="str">
            <v>USA</v>
          </cell>
          <cell r="K7315">
            <v>1</v>
          </cell>
          <cell r="L7315" t="str">
            <v>Consortium</v>
          </cell>
          <cell r="M7315">
            <v>11</v>
          </cell>
          <cell r="N7315" t="str">
            <v>CARN-4</v>
          </cell>
          <cell r="O7315" t="str">
            <v/>
          </cell>
          <cell r="P7315" t="str">
            <v/>
          </cell>
          <cell r="Q7315">
            <v>40</v>
          </cell>
          <cell r="R7315" t="str">
            <v>Année Philologique</v>
          </cell>
          <cell r="S7315" t="str">
            <v/>
          </cell>
        </row>
        <row r="7316">
          <cell r="E7316">
            <v>1476</v>
          </cell>
          <cell r="F7316" t="str">
            <v>Searches</v>
          </cell>
          <cell r="G7316" t="str">
            <v>201903</v>
          </cell>
          <cell r="H7316" t="str">
            <v>Union College - Schaffer Library</v>
          </cell>
          <cell r="I7316" t="str">
            <v>Schenectady</v>
          </cell>
          <cell r="J7316" t="str">
            <v>USA</v>
          </cell>
          <cell r="K7316">
            <v>1</v>
          </cell>
          <cell r="L7316" t="str">
            <v>Consortium</v>
          </cell>
          <cell r="M7316">
            <v>11</v>
          </cell>
          <cell r="N7316" t="str">
            <v>CARN-4</v>
          </cell>
          <cell r="O7316" t="str">
            <v/>
          </cell>
          <cell r="P7316" t="str">
            <v/>
          </cell>
          <cell r="Q7316">
            <v>40</v>
          </cell>
          <cell r="R7316" t="str">
            <v>Année Philologique</v>
          </cell>
          <cell r="S7316" t="str">
            <v/>
          </cell>
        </row>
        <row r="7317">
          <cell r="E7317">
            <v>1476</v>
          </cell>
          <cell r="F7317" t="str">
            <v>Searches</v>
          </cell>
          <cell r="G7317" t="str">
            <v>201904</v>
          </cell>
          <cell r="H7317" t="str">
            <v>Union College - Schaffer Library</v>
          </cell>
          <cell r="I7317" t="str">
            <v>Schenectady</v>
          </cell>
          <cell r="J7317" t="str">
            <v>USA</v>
          </cell>
          <cell r="K7317">
            <v>1</v>
          </cell>
          <cell r="L7317" t="str">
            <v>Consortium</v>
          </cell>
          <cell r="M7317">
            <v>11</v>
          </cell>
          <cell r="N7317" t="str">
            <v>CARN-4</v>
          </cell>
          <cell r="O7317" t="str">
            <v/>
          </cell>
          <cell r="P7317" t="str">
            <v/>
          </cell>
          <cell r="Q7317">
            <v>40</v>
          </cell>
          <cell r="R7317" t="str">
            <v>Année Philologique</v>
          </cell>
          <cell r="S7317" t="str">
            <v/>
          </cell>
        </row>
        <row r="7318">
          <cell r="E7318">
            <v>1476</v>
          </cell>
          <cell r="F7318" t="str">
            <v>Searches</v>
          </cell>
          <cell r="G7318" t="str">
            <v>201905</v>
          </cell>
          <cell r="H7318" t="str">
            <v>Union College - Schaffer Library</v>
          </cell>
          <cell r="I7318" t="str">
            <v>Schenectady</v>
          </cell>
          <cell r="J7318" t="str">
            <v>USA</v>
          </cell>
          <cell r="K7318">
            <v>1</v>
          </cell>
          <cell r="L7318" t="str">
            <v>Consortium</v>
          </cell>
          <cell r="M7318">
            <v>11</v>
          </cell>
          <cell r="N7318" t="str">
            <v>CARN-4</v>
          </cell>
          <cell r="O7318" t="str">
            <v/>
          </cell>
          <cell r="P7318" t="str">
            <v/>
          </cell>
          <cell r="Q7318">
            <v>40</v>
          </cell>
          <cell r="R7318" t="str">
            <v>Année Philologique</v>
          </cell>
          <cell r="S7318" t="str">
            <v/>
          </cell>
        </row>
        <row r="7319">
          <cell r="E7319">
            <v>1476</v>
          </cell>
          <cell r="F7319" t="str">
            <v>Searches</v>
          </cell>
          <cell r="G7319" t="str">
            <v>201906</v>
          </cell>
          <cell r="H7319" t="str">
            <v>Union College - Schaffer Library</v>
          </cell>
          <cell r="I7319" t="str">
            <v>Schenectady</v>
          </cell>
          <cell r="J7319" t="str">
            <v>USA</v>
          </cell>
          <cell r="K7319">
            <v>1</v>
          </cell>
          <cell r="L7319" t="str">
            <v>Consortium</v>
          </cell>
          <cell r="M7319">
            <v>11</v>
          </cell>
          <cell r="N7319" t="str">
            <v>CARN-4</v>
          </cell>
          <cell r="O7319" t="str">
            <v/>
          </cell>
          <cell r="P7319" t="str">
            <v/>
          </cell>
          <cell r="Q7319">
            <v>40</v>
          </cell>
          <cell r="R7319" t="str">
            <v>Année Philologique</v>
          </cell>
          <cell r="S7319" t="str">
            <v/>
          </cell>
        </row>
        <row r="7320">
          <cell r="E7320">
            <v>1476</v>
          </cell>
          <cell r="F7320" t="str">
            <v>Searches</v>
          </cell>
          <cell r="G7320" t="str">
            <v>201907</v>
          </cell>
          <cell r="H7320" t="str">
            <v>Union College - Schaffer Library</v>
          </cell>
          <cell r="I7320" t="str">
            <v>Schenectady</v>
          </cell>
          <cell r="J7320" t="str">
            <v>USA</v>
          </cell>
          <cell r="K7320">
            <v>1</v>
          </cell>
          <cell r="L7320" t="str">
            <v>Consortium</v>
          </cell>
          <cell r="M7320">
            <v>11</v>
          </cell>
          <cell r="N7320" t="str">
            <v>CARN-4</v>
          </cell>
          <cell r="O7320" t="str">
            <v/>
          </cell>
          <cell r="P7320" t="str">
            <v/>
          </cell>
          <cell r="Q7320">
            <v>40</v>
          </cell>
          <cell r="R7320" t="str">
            <v>Année Philologique</v>
          </cell>
          <cell r="S7320" t="str">
            <v/>
          </cell>
        </row>
        <row r="7321">
          <cell r="E7321">
            <v>1476</v>
          </cell>
          <cell r="F7321" t="str">
            <v>Searches</v>
          </cell>
          <cell r="G7321" t="str">
            <v>201908</v>
          </cell>
          <cell r="H7321" t="str">
            <v>Union College - Schaffer Library</v>
          </cell>
          <cell r="I7321" t="str">
            <v>Schenectady</v>
          </cell>
          <cell r="J7321" t="str">
            <v>USA</v>
          </cell>
          <cell r="K7321">
            <v>1</v>
          </cell>
          <cell r="L7321" t="str">
            <v>Consortium</v>
          </cell>
          <cell r="M7321">
            <v>11</v>
          </cell>
          <cell r="N7321" t="str">
            <v>CARN-4</v>
          </cell>
          <cell r="O7321" t="str">
            <v/>
          </cell>
          <cell r="P7321" t="str">
            <v/>
          </cell>
          <cell r="Q7321">
            <v>40</v>
          </cell>
          <cell r="R7321" t="str">
            <v>Année Philologique</v>
          </cell>
          <cell r="S7321" t="str">
            <v/>
          </cell>
        </row>
        <row r="7322">
          <cell r="E7322">
            <v>1476</v>
          </cell>
          <cell r="F7322" t="str">
            <v>Searches</v>
          </cell>
          <cell r="G7322" t="str">
            <v>201909</v>
          </cell>
          <cell r="H7322" t="str">
            <v>Union College - Schaffer Library</v>
          </cell>
          <cell r="I7322" t="str">
            <v>Schenectady</v>
          </cell>
          <cell r="J7322" t="str">
            <v>USA</v>
          </cell>
          <cell r="K7322">
            <v>1</v>
          </cell>
          <cell r="L7322" t="str">
            <v>Consortium</v>
          </cell>
          <cell r="M7322">
            <v>11</v>
          </cell>
          <cell r="N7322" t="str">
            <v>CARN-4</v>
          </cell>
          <cell r="O7322" t="str">
            <v/>
          </cell>
          <cell r="P7322" t="str">
            <v/>
          </cell>
          <cell r="Q7322">
            <v>40</v>
          </cell>
          <cell r="R7322" t="str">
            <v>Année Philologique</v>
          </cell>
          <cell r="S7322" t="str">
            <v/>
          </cell>
        </row>
        <row r="7323">
          <cell r="E7323">
            <v>1476</v>
          </cell>
          <cell r="F7323" t="str">
            <v>Searches</v>
          </cell>
          <cell r="G7323" t="str">
            <v>201910</v>
          </cell>
          <cell r="H7323" t="str">
            <v>Union College - Schaffer Library</v>
          </cell>
          <cell r="I7323" t="str">
            <v>Schenectady</v>
          </cell>
          <cell r="J7323" t="str">
            <v>USA</v>
          </cell>
          <cell r="K7323">
            <v>1</v>
          </cell>
          <cell r="L7323" t="str">
            <v>Consortium</v>
          </cell>
          <cell r="M7323">
            <v>11</v>
          </cell>
          <cell r="N7323" t="str">
            <v>CARN-4</v>
          </cell>
          <cell r="O7323" t="str">
            <v/>
          </cell>
          <cell r="P7323" t="str">
            <v/>
          </cell>
          <cell r="Q7323">
            <v>40</v>
          </cell>
          <cell r="R7323" t="str">
            <v>Année Philologique</v>
          </cell>
          <cell r="S7323" t="str">
            <v/>
          </cell>
        </row>
        <row r="7324">
          <cell r="E7324">
            <v>1476</v>
          </cell>
          <cell r="F7324" t="str">
            <v>Searches</v>
          </cell>
          <cell r="G7324" t="str">
            <v>201911</v>
          </cell>
          <cell r="H7324" t="str">
            <v>Union College - Schaffer Library</v>
          </cell>
          <cell r="I7324" t="str">
            <v>Schenectady</v>
          </cell>
          <cell r="J7324" t="str">
            <v>USA</v>
          </cell>
          <cell r="K7324">
            <v>1</v>
          </cell>
          <cell r="L7324" t="str">
            <v>Consortium</v>
          </cell>
          <cell r="M7324">
            <v>11</v>
          </cell>
          <cell r="N7324" t="str">
            <v>CARN-4</v>
          </cell>
          <cell r="O7324" t="str">
            <v/>
          </cell>
          <cell r="P7324" t="str">
            <v/>
          </cell>
          <cell r="Q7324">
            <v>40</v>
          </cell>
          <cell r="R7324" t="str">
            <v>Année Philologique</v>
          </cell>
          <cell r="S7324" t="str">
            <v/>
          </cell>
        </row>
        <row r="7325">
          <cell r="E7325">
            <v>1476</v>
          </cell>
          <cell r="F7325" t="str">
            <v>Searches</v>
          </cell>
          <cell r="G7325" t="str">
            <v>201912</v>
          </cell>
          <cell r="H7325" t="str">
            <v>Union College - Schaffer Library</v>
          </cell>
          <cell r="I7325" t="str">
            <v>Schenectady</v>
          </cell>
          <cell r="J7325" t="str">
            <v>USA</v>
          </cell>
          <cell r="K7325">
            <v>1</v>
          </cell>
          <cell r="L7325" t="str">
            <v>Consortium</v>
          </cell>
          <cell r="M7325">
            <v>11</v>
          </cell>
          <cell r="N7325" t="str">
            <v>CARN-4</v>
          </cell>
          <cell r="O7325" t="str">
            <v/>
          </cell>
          <cell r="P7325" t="str">
            <v/>
          </cell>
          <cell r="Q7325">
            <v>40</v>
          </cell>
          <cell r="R7325" t="str">
            <v>Année Philologique</v>
          </cell>
          <cell r="S7325" t="str">
            <v/>
          </cell>
        </row>
        <row r="7326">
          <cell r="E7326">
            <v>1477</v>
          </cell>
          <cell r="F7326" t="str">
            <v>Searches</v>
          </cell>
          <cell r="G7326" t="str">
            <v>201901</v>
          </cell>
          <cell r="H7326" t="str">
            <v>Catholic University of America - Mullen Library</v>
          </cell>
          <cell r="I7326" t="str">
            <v>Washington</v>
          </cell>
          <cell r="J7326" t="str">
            <v>USA</v>
          </cell>
          <cell r="K7326">
            <v>2</v>
          </cell>
          <cell r="L7326" t="str">
            <v>Institute</v>
          </cell>
          <cell r="M7326">
            <v>8</v>
          </cell>
          <cell r="N7326" t="str">
            <v>CARN-1</v>
          </cell>
          <cell r="O7326" t="str">
            <v/>
          </cell>
          <cell r="P7326" t="str">
            <v/>
          </cell>
          <cell r="Q7326">
            <v>40</v>
          </cell>
          <cell r="R7326" t="str">
            <v>Année Philologique</v>
          </cell>
          <cell r="S7326" t="str">
            <v/>
          </cell>
        </row>
        <row r="7327">
          <cell r="E7327">
            <v>1477</v>
          </cell>
          <cell r="F7327" t="str">
            <v>Searches</v>
          </cell>
          <cell r="G7327" t="str">
            <v>201902</v>
          </cell>
          <cell r="H7327" t="str">
            <v>Catholic University of America - Mullen Library</v>
          </cell>
          <cell r="I7327" t="str">
            <v>Washington</v>
          </cell>
          <cell r="J7327" t="str">
            <v>USA</v>
          </cell>
          <cell r="K7327">
            <v>2</v>
          </cell>
          <cell r="L7327" t="str">
            <v>Institute</v>
          </cell>
          <cell r="M7327">
            <v>8</v>
          </cell>
          <cell r="N7327" t="str">
            <v>CARN-1</v>
          </cell>
          <cell r="O7327" t="str">
            <v/>
          </cell>
          <cell r="P7327" t="str">
            <v/>
          </cell>
          <cell r="Q7327">
            <v>40</v>
          </cell>
          <cell r="R7327" t="str">
            <v>Année Philologique</v>
          </cell>
          <cell r="S7327" t="str">
            <v/>
          </cell>
        </row>
        <row r="7328">
          <cell r="E7328">
            <v>1477</v>
          </cell>
          <cell r="F7328" t="str">
            <v>Searches</v>
          </cell>
          <cell r="G7328" t="str">
            <v>201903</v>
          </cell>
          <cell r="H7328" t="str">
            <v>Catholic University of America - Mullen Library</v>
          </cell>
          <cell r="I7328" t="str">
            <v>Washington</v>
          </cell>
          <cell r="J7328" t="str">
            <v>USA</v>
          </cell>
          <cell r="K7328">
            <v>2</v>
          </cell>
          <cell r="L7328" t="str">
            <v>Institute</v>
          </cell>
          <cell r="M7328">
            <v>8</v>
          </cell>
          <cell r="N7328" t="str">
            <v>CARN-1</v>
          </cell>
          <cell r="O7328" t="str">
            <v/>
          </cell>
          <cell r="P7328" t="str">
            <v/>
          </cell>
          <cell r="Q7328">
            <v>40</v>
          </cell>
          <cell r="R7328" t="str">
            <v>Année Philologique</v>
          </cell>
          <cell r="S7328" t="str">
            <v/>
          </cell>
        </row>
        <row r="7329">
          <cell r="E7329">
            <v>1477</v>
          </cell>
          <cell r="F7329" t="str">
            <v>Searches</v>
          </cell>
          <cell r="G7329" t="str">
            <v>201904</v>
          </cell>
          <cell r="H7329" t="str">
            <v>Catholic University of America - Mullen Library</v>
          </cell>
          <cell r="I7329" t="str">
            <v>Washington</v>
          </cell>
          <cell r="J7329" t="str">
            <v>USA</v>
          </cell>
          <cell r="K7329">
            <v>2</v>
          </cell>
          <cell r="L7329" t="str">
            <v>Institute</v>
          </cell>
          <cell r="M7329">
            <v>8</v>
          </cell>
          <cell r="N7329" t="str">
            <v>CARN-1</v>
          </cell>
          <cell r="O7329" t="str">
            <v/>
          </cell>
          <cell r="P7329" t="str">
            <v/>
          </cell>
          <cell r="Q7329">
            <v>40</v>
          </cell>
          <cell r="R7329" t="str">
            <v>Année Philologique</v>
          </cell>
          <cell r="S7329" t="str">
            <v/>
          </cell>
        </row>
        <row r="7330">
          <cell r="E7330">
            <v>1477</v>
          </cell>
          <cell r="F7330" t="str">
            <v>Searches</v>
          </cell>
          <cell r="G7330" t="str">
            <v>201905</v>
          </cell>
          <cell r="H7330" t="str">
            <v>Catholic University of America - Mullen Library</v>
          </cell>
          <cell r="I7330" t="str">
            <v>Washington</v>
          </cell>
          <cell r="J7330" t="str">
            <v>USA</v>
          </cell>
          <cell r="K7330">
            <v>2</v>
          </cell>
          <cell r="L7330" t="str">
            <v>Institute</v>
          </cell>
          <cell r="M7330">
            <v>8</v>
          </cell>
          <cell r="N7330" t="str">
            <v>CARN-1</v>
          </cell>
          <cell r="O7330" t="str">
            <v/>
          </cell>
          <cell r="P7330" t="str">
            <v/>
          </cell>
          <cell r="Q7330">
            <v>40</v>
          </cell>
          <cell r="R7330" t="str">
            <v>Année Philologique</v>
          </cell>
          <cell r="S7330" t="str">
            <v/>
          </cell>
        </row>
        <row r="7331">
          <cell r="E7331">
            <v>1477</v>
          </cell>
          <cell r="F7331" t="str">
            <v>Searches</v>
          </cell>
          <cell r="G7331" t="str">
            <v>201906</v>
          </cell>
          <cell r="H7331" t="str">
            <v>Catholic University of America - Mullen Library</v>
          </cell>
          <cell r="I7331" t="str">
            <v>Washington</v>
          </cell>
          <cell r="J7331" t="str">
            <v>USA</v>
          </cell>
          <cell r="K7331">
            <v>2</v>
          </cell>
          <cell r="L7331" t="str">
            <v>Institute</v>
          </cell>
          <cell r="M7331">
            <v>8</v>
          </cell>
          <cell r="N7331" t="str">
            <v>CARN-1</v>
          </cell>
          <cell r="O7331" t="str">
            <v/>
          </cell>
          <cell r="P7331" t="str">
            <v/>
          </cell>
          <cell r="Q7331">
            <v>40</v>
          </cell>
          <cell r="R7331" t="str">
            <v>Année Philologique</v>
          </cell>
          <cell r="S7331" t="str">
            <v/>
          </cell>
        </row>
        <row r="7332">
          <cell r="E7332">
            <v>1477</v>
          </cell>
          <cell r="F7332" t="str">
            <v>Searches</v>
          </cell>
          <cell r="G7332" t="str">
            <v>201907</v>
          </cell>
          <cell r="H7332" t="str">
            <v>Catholic University of America - Mullen Library</v>
          </cell>
          <cell r="I7332" t="str">
            <v>Washington</v>
          </cell>
          <cell r="J7332" t="str">
            <v>USA</v>
          </cell>
          <cell r="K7332">
            <v>2</v>
          </cell>
          <cell r="L7332" t="str">
            <v>Institute</v>
          </cell>
          <cell r="M7332">
            <v>8</v>
          </cell>
          <cell r="N7332" t="str">
            <v>CARN-1</v>
          </cell>
          <cell r="O7332" t="str">
            <v/>
          </cell>
          <cell r="P7332" t="str">
            <v/>
          </cell>
          <cell r="Q7332">
            <v>40</v>
          </cell>
          <cell r="R7332" t="str">
            <v>Année Philologique</v>
          </cell>
          <cell r="S7332" t="str">
            <v/>
          </cell>
        </row>
        <row r="7333">
          <cell r="E7333">
            <v>1477</v>
          </cell>
          <cell r="F7333" t="str">
            <v>Searches</v>
          </cell>
          <cell r="G7333" t="str">
            <v>201908</v>
          </cell>
          <cell r="H7333" t="str">
            <v>Catholic University of America - Mullen Library</v>
          </cell>
          <cell r="I7333" t="str">
            <v>Washington</v>
          </cell>
          <cell r="J7333" t="str">
            <v>USA</v>
          </cell>
          <cell r="K7333">
            <v>2</v>
          </cell>
          <cell r="L7333" t="str">
            <v>Institute</v>
          </cell>
          <cell r="M7333">
            <v>8</v>
          </cell>
          <cell r="N7333" t="str">
            <v>CARN-1</v>
          </cell>
          <cell r="O7333" t="str">
            <v/>
          </cell>
          <cell r="P7333" t="str">
            <v/>
          </cell>
          <cell r="Q7333">
            <v>40</v>
          </cell>
          <cell r="R7333" t="str">
            <v>Année Philologique</v>
          </cell>
          <cell r="S7333" t="str">
            <v/>
          </cell>
        </row>
        <row r="7334">
          <cell r="E7334">
            <v>1477</v>
          </cell>
          <cell r="F7334" t="str">
            <v>Searches</v>
          </cell>
          <cell r="G7334" t="str">
            <v>201909</v>
          </cell>
          <cell r="H7334" t="str">
            <v>Catholic University of America - Mullen Library</v>
          </cell>
          <cell r="I7334" t="str">
            <v>Washington</v>
          </cell>
          <cell r="J7334" t="str">
            <v>USA</v>
          </cell>
          <cell r="K7334">
            <v>2</v>
          </cell>
          <cell r="L7334" t="str">
            <v>Institute</v>
          </cell>
          <cell r="M7334">
            <v>8</v>
          </cell>
          <cell r="N7334" t="str">
            <v>CARN-1</v>
          </cell>
          <cell r="O7334" t="str">
            <v/>
          </cell>
          <cell r="P7334" t="str">
            <v/>
          </cell>
          <cell r="Q7334">
            <v>40</v>
          </cell>
          <cell r="R7334" t="str">
            <v>Année Philologique</v>
          </cell>
          <cell r="S7334" t="str">
            <v/>
          </cell>
        </row>
        <row r="7335">
          <cell r="E7335">
            <v>1477</v>
          </cell>
          <cell r="F7335" t="str">
            <v>Searches</v>
          </cell>
          <cell r="G7335" t="str">
            <v>201910</v>
          </cell>
          <cell r="H7335" t="str">
            <v>Catholic University of America - Mullen Library</v>
          </cell>
          <cell r="I7335" t="str">
            <v>Washington</v>
          </cell>
          <cell r="J7335" t="str">
            <v>USA</v>
          </cell>
          <cell r="K7335">
            <v>2</v>
          </cell>
          <cell r="L7335" t="str">
            <v>Institute</v>
          </cell>
          <cell r="M7335">
            <v>8</v>
          </cell>
          <cell r="N7335" t="str">
            <v>CARN-1</v>
          </cell>
          <cell r="O7335" t="str">
            <v/>
          </cell>
          <cell r="P7335" t="str">
            <v/>
          </cell>
          <cell r="Q7335">
            <v>40</v>
          </cell>
          <cell r="R7335" t="str">
            <v>Année Philologique</v>
          </cell>
          <cell r="S7335" t="str">
            <v/>
          </cell>
        </row>
        <row r="7336">
          <cell r="E7336">
            <v>1477</v>
          </cell>
          <cell r="F7336" t="str">
            <v>Searches</v>
          </cell>
          <cell r="G7336" t="str">
            <v>201911</v>
          </cell>
          <cell r="H7336" t="str">
            <v>Catholic University of America - Mullen Library</v>
          </cell>
          <cell r="I7336" t="str">
            <v>Washington</v>
          </cell>
          <cell r="J7336" t="str">
            <v>USA</v>
          </cell>
          <cell r="K7336">
            <v>2</v>
          </cell>
          <cell r="L7336" t="str">
            <v>Institute</v>
          </cell>
          <cell r="M7336">
            <v>8</v>
          </cell>
          <cell r="N7336" t="str">
            <v>CARN-1</v>
          </cell>
          <cell r="O7336" t="str">
            <v/>
          </cell>
          <cell r="P7336" t="str">
            <v/>
          </cell>
          <cell r="Q7336">
            <v>40</v>
          </cell>
          <cell r="R7336" t="str">
            <v>Année Philologique</v>
          </cell>
          <cell r="S7336" t="str">
            <v/>
          </cell>
        </row>
        <row r="7337">
          <cell r="E7337">
            <v>1477</v>
          </cell>
          <cell r="F7337" t="str">
            <v>Searches</v>
          </cell>
          <cell r="G7337" t="str">
            <v>201912</v>
          </cell>
          <cell r="H7337" t="str">
            <v>Catholic University of America - Mullen Library</v>
          </cell>
          <cell r="I7337" t="str">
            <v>Washington</v>
          </cell>
          <cell r="J7337" t="str">
            <v>USA</v>
          </cell>
          <cell r="K7337">
            <v>2</v>
          </cell>
          <cell r="L7337" t="str">
            <v>Institute</v>
          </cell>
          <cell r="M7337">
            <v>8</v>
          </cell>
          <cell r="N7337" t="str">
            <v>CARN-1</v>
          </cell>
          <cell r="O7337" t="str">
            <v/>
          </cell>
          <cell r="P7337" t="str">
            <v/>
          </cell>
          <cell r="Q7337">
            <v>40</v>
          </cell>
          <cell r="R7337" t="str">
            <v>Année Philologique</v>
          </cell>
          <cell r="S7337" t="str">
            <v/>
          </cell>
        </row>
        <row r="7338">
          <cell r="E7338">
            <v>1478</v>
          </cell>
          <cell r="F7338" t="str">
            <v>Searches</v>
          </cell>
          <cell r="G7338" t="str">
            <v>201901</v>
          </cell>
          <cell r="H7338" t="str">
            <v>Saint Louis University</v>
          </cell>
          <cell r="I7338" t="str">
            <v>Saint Louis</v>
          </cell>
          <cell r="J7338" t="str">
            <v>USA</v>
          </cell>
          <cell r="K7338">
            <v>2</v>
          </cell>
          <cell r="L7338" t="str">
            <v>Institute</v>
          </cell>
          <cell r="M7338">
            <v>8</v>
          </cell>
          <cell r="N7338" t="str">
            <v>CARN-1</v>
          </cell>
          <cell r="O7338" t="str">
            <v/>
          </cell>
          <cell r="P7338" t="str">
            <v/>
          </cell>
          <cell r="Q7338">
            <v>40</v>
          </cell>
          <cell r="R7338" t="str">
            <v>Année Philologique</v>
          </cell>
          <cell r="S7338" t="str">
            <v/>
          </cell>
        </row>
        <row r="7339">
          <cell r="E7339">
            <v>1478</v>
          </cell>
          <cell r="F7339" t="str">
            <v>Searches</v>
          </cell>
          <cell r="G7339" t="str">
            <v>201902</v>
          </cell>
          <cell r="H7339" t="str">
            <v>Saint Louis University</v>
          </cell>
          <cell r="I7339" t="str">
            <v>Saint Louis</v>
          </cell>
          <cell r="J7339" t="str">
            <v>USA</v>
          </cell>
          <cell r="K7339">
            <v>2</v>
          </cell>
          <cell r="L7339" t="str">
            <v>Institute</v>
          </cell>
          <cell r="M7339">
            <v>8</v>
          </cell>
          <cell r="N7339" t="str">
            <v>CARN-1</v>
          </cell>
          <cell r="O7339" t="str">
            <v/>
          </cell>
          <cell r="P7339" t="str">
            <v/>
          </cell>
          <cell r="Q7339">
            <v>40</v>
          </cell>
          <cell r="R7339" t="str">
            <v>Année Philologique</v>
          </cell>
          <cell r="S7339" t="str">
            <v/>
          </cell>
        </row>
        <row r="7340">
          <cell r="E7340">
            <v>1478</v>
          </cell>
          <cell r="F7340" t="str">
            <v>Searches</v>
          </cell>
          <cell r="G7340" t="str">
            <v>201903</v>
          </cell>
          <cell r="H7340" t="str">
            <v>Saint Louis University</v>
          </cell>
          <cell r="I7340" t="str">
            <v>Saint Louis</v>
          </cell>
          <cell r="J7340" t="str">
            <v>USA</v>
          </cell>
          <cell r="K7340">
            <v>2</v>
          </cell>
          <cell r="L7340" t="str">
            <v>Institute</v>
          </cell>
          <cell r="M7340">
            <v>8</v>
          </cell>
          <cell r="N7340" t="str">
            <v>CARN-1</v>
          </cell>
          <cell r="O7340" t="str">
            <v/>
          </cell>
          <cell r="P7340" t="str">
            <v/>
          </cell>
          <cell r="Q7340">
            <v>40</v>
          </cell>
          <cell r="R7340" t="str">
            <v>Année Philologique</v>
          </cell>
          <cell r="S7340" t="str">
            <v/>
          </cell>
        </row>
        <row r="7341">
          <cell r="E7341">
            <v>1478</v>
          </cell>
          <cell r="F7341" t="str">
            <v>Searches</v>
          </cell>
          <cell r="G7341" t="str">
            <v>201904</v>
          </cell>
          <cell r="H7341" t="str">
            <v>Saint Louis University</v>
          </cell>
          <cell r="I7341" t="str">
            <v>Saint Louis</v>
          </cell>
          <cell r="J7341" t="str">
            <v>USA</v>
          </cell>
          <cell r="K7341">
            <v>2</v>
          </cell>
          <cell r="L7341" t="str">
            <v>Institute</v>
          </cell>
          <cell r="M7341">
            <v>8</v>
          </cell>
          <cell r="N7341" t="str">
            <v>CARN-1</v>
          </cell>
          <cell r="O7341" t="str">
            <v/>
          </cell>
          <cell r="P7341" t="str">
            <v/>
          </cell>
          <cell r="Q7341">
            <v>40</v>
          </cell>
          <cell r="R7341" t="str">
            <v>Année Philologique</v>
          </cell>
          <cell r="S7341" t="str">
            <v/>
          </cell>
        </row>
        <row r="7342">
          <cell r="E7342">
            <v>1478</v>
          </cell>
          <cell r="F7342" t="str">
            <v>Searches</v>
          </cell>
          <cell r="G7342" t="str">
            <v>201907</v>
          </cell>
          <cell r="H7342" t="str">
            <v>Saint Louis University</v>
          </cell>
          <cell r="I7342" t="str">
            <v>Saint Louis</v>
          </cell>
          <cell r="J7342" t="str">
            <v>USA</v>
          </cell>
          <cell r="K7342">
            <v>2</v>
          </cell>
          <cell r="L7342" t="str">
            <v>Institute</v>
          </cell>
          <cell r="M7342">
            <v>8</v>
          </cell>
          <cell r="N7342" t="str">
            <v>CARN-1</v>
          </cell>
          <cell r="O7342" t="str">
            <v/>
          </cell>
          <cell r="P7342" t="str">
            <v/>
          </cell>
          <cell r="Q7342">
            <v>40</v>
          </cell>
          <cell r="R7342" t="str">
            <v>Année Philologique</v>
          </cell>
          <cell r="S7342" t="str">
            <v/>
          </cell>
        </row>
        <row r="7343">
          <cell r="E7343">
            <v>1478</v>
          </cell>
          <cell r="F7343" t="str">
            <v>Searches</v>
          </cell>
          <cell r="G7343" t="str">
            <v>201909</v>
          </cell>
          <cell r="H7343" t="str">
            <v>Saint Louis University</v>
          </cell>
          <cell r="I7343" t="str">
            <v>Saint Louis</v>
          </cell>
          <cell r="J7343" t="str">
            <v>USA</v>
          </cell>
          <cell r="K7343">
            <v>2</v>
          </cell>
          <cell r="L7343" t="str">
            <v>Institute</v>
          </cell>
          <cell r="M7343">
            <v>8</v>
          </cell>
          <cell r="N7343" t="str">
            <v>CARN-1</v>
          </cell>
          <cell r="O7343" t="str">
            <v/>
          </cell>
          <cell r="P7343" t="str">
            <v/>
          </cell>
          <cell r="Q7343">
            <v>40</v>
          </cell>
          <cell r="R7343" t="str">
            <v>Année Philologique</v>
          </cell>
          <cell r="S7343" t="str">
            <v/>
          </cell>
        </row>
        <row r="7344">
          <cell r="E7344">
            <v>1478</v>
          </cell>
          <cell r="F7344" t="str">
            <v>Searches</v>
          </cell>
          <cell r="G7344" t="str">
            <v>201910</v>
          </cell>
          <cell r="H7344" t="str">
            <v>Saint Louis University</v>
          </cell>
          <cell r="I7344" t="str">
            <v>Saint Louis</v>
          </cell>
          <cell r="J7344" t="str">
            <v>USA</v>
          </cell>
          <cell r="K7344">
            <v>2</v>
          </cell>
          <cell r="L7344" t="str">
            <v>Institute</v>
          </cell>
          <cell r="M7344">
            <v>8</v>
          </cell>
          <cell r="N7344" t="str">
            <v>CARN-1</v>
          </cell>
          <cell r="O7344" t="str">
            <v/>
          </cell>
          <cell r="P7344" t="str">
            <v/>
          </cell>
          <cell r="Q7344">
            <v>40</v>
          </cell>
          <cell r="R7344" t="str">
            <v>Année Philologique</v>
          </cell>
          <cell r="S7344" t="str">
            <v/>
          </cell>
        </row>
        <row r="7345">
          <cell r="E7345">
            <v>1478</v>
          </cell>
          <cell r="F7345" t="str">
            <v>Searches</v>
          </cell>
          <cell r="G7345" t="str">
            <v>201911</v>
          </cell>
          <cell r="H7345" t="str">
            <v>Saint Louis University</v>
          </cell>
          <cell r="I7345" t="str">
            <v>Saint Louis</v>
          </cell>
          <cell r="J7345" t="str">
            <v>USA</v>
          </cell>
          <cell r="K7345">
            <v>2</v>
          </cell>
          <cell r="L7345" t="str">
            <v>Institute</v>
          </cell>
          <cell r="M7345">
            <v>8</v>
          </cell>
          <cell r="N7345" t="str">
            <v>CARN-1</v>
          </cell>
          <cell r="O7345" t="str">
            <v/>
          </cell>
          <cell r="P7345" t="str">
            <v/>
          </cell>
          <cell r="Q7345">
            <v>40</v>
          </cell>
          <cell r="R7345" t="str">
            <v>Année Philologique</v>
          </cell>
          <cell r="S7345" t="str">
            <v/>
          </cell>
        </row>
        <row r="7346">
          <cell r="E7346">
            <v>1479</v>
          </cell>
          <cell r="F7346" t="str">
            <v>Searches</v>
          </cell>
          <cell r="G7346" t="str">
            <v>201901</v>
          </cell>
          <cell r="H7346" t="str">
            <v>New York University - Bobst Library</v>
          </cell>
          <cell r="I7346" t="str">
            <v>New York</v>
          </cell>
          <cell r="J7346" t="str">
            <v>USA</v>
          </cell>
          <cell r="K7346">
            <v>1</v>
          </cell>
          <cell r="L7346" t="str">
            <v>Consortium</v>
          </cell>
          <cell r="M7346">
            <v>8</v>
          </cell>
          <cell r="N7346" t="str">
            <v>CARN-1</v>
          </cell>
          <cell r="O7346" t="str">
            <v/>
          </cell>
          <cell r="P7346" t="str">
            <v/>
          </cell>
          <cell r="Q7346">
            <v>50</v>
          </cell>
          <cell r="R7346" t="str">
            <v>Année Philologique</v>
          </cell>
          <cell r="S7346" t="str">
            <v/>
          </cell>
        </row>
        <row r="7347">
          <cell r="E7347">
            <v>1479</v>
          </cell>
          <cell r="F7347" t="str">
            <v>Searches</v>
          </cell>
          <cell r="G7347" t="str">
            <v>201902</v>
          </cell>
          <cell r="H7347" t="str">
            <v>New York University - Bobst Library</v>
          </cell>
          <cell r="I7347" t="str">
            <v>New York</v>
          </cell>
          <cell r="J7347" t="str">
            <v>USA</v>
          </cell>
          <cell r="K7347">
            <v>1</v>
          </cell>
          <cell r="L7347" t="str">
            <v>Consortium</v>
          </cell>
          <cell r="M7347">
            <v>8</v>
          </cell>
          <cell r="N7347" t="str">
            <v>CARN-1</v>
          </cell>
          <cell r="O7347" t="str">
            <v/>
          </cell>
          <cell r="P7347" t="str">
            <v/>
          </cell>
          <cell r="Q7347">
            <v>50</v>
          </cell>
          <cell r="R7347" t="str">
            <v>Année Philologique</v>
          </cell>
          <cell r="S7347" t="str">
            <v/>
          </cell>
        </row>
        <row r="7348">
          <cell r="E7348">
            <v>1479</v>
          </cell>
          <cell r="F7348" t="str">
            <v>Searches</v>
          </cell>
          <cell r="G7348" t="str">
            <v>201903</v>
          </cell>
          <cell r="H7348" t="str">
            <v>New York University - Bobst Library</v>
          </cell>
          <cell r="I7348" t="str">
            <v>New York</v>
          </cell>
          <cell r="J7348" t="str">
            <v>USA</v>
          </cell>
          <cell r="K7348">
            <v>1</v>
          </cell>
          <cell r="L7348" t="str">
            <v>Consortium</v>
          </cell>
          <cell r="M7348">
            <v>8</v>
          </cell>
          <cell r="N7348" t="str">
            <v>CARN-1</v>
          </cell>
          <cell r="O7348" t="str">
            <v/>
          </cell>
          <cell r="P7348" t="str">
            <v/>
          </cell>
          <cell r="Q7348">
            <v>50</v>
          </cell>
          <cell r="R7348" t="str">
            <v>Année Philologique</v>
          </cell>
          <cell r="S7348" t="str">
            <v/>
          </cell>
        </row>
        <row r="7349">
          <cell r="E7349">
            <v>1479</v>
          </cell>
          <cell r="F7349" t="str">
            <v>Searches</v>
          </cell>
          <cell r="G7349" t="str">
            <v>201904</v>
          </cell>
          <cell r="H7349" t="str">
            <v>New York University - Bobst Library</v>
          </cell>
          <cell r="I7349" t="str">
            <v>New York</v>
          </cell>
          <cell r="J7349" t="str">
            <v>USA</v>
          </cell>
          <cell r="K7349">
            <v>1</v>
          </cell>
          <cell r="L7349" t="str">
            <v>Consortium</v>
          </cell>
          <cell r="M7349">
            <v>8</v>
          </cell>
          <cell r="N7349" t="str">
            <v>CARN-1</v>
          </cell>
          <cell r="O7349" t="str">
            <v/>
          </cell>
          <cell r="P7349" t="str">
            <v/>
          </cell>
          <cell r="Q7349">
            <v>50</v>
          </cell>
          <cell r="R7349" t="str">
            <v>Année Philologique</v>
          </cell>
          <cell r="S7349" t="str">
            <v/>
          </cell>
        </row>
        <row r="7350">
          <cell r="E7350">
            <v>1479</v>
          </cell>
          <cell r="F7350" t="str">
            <v>Searches</v>
          </cell>
          <cell r="G7350" t="str">
            <v>201905</v>
          </cell>
          <cell r="H7350" t="str">
            <v>New York University - Bobst Library</v>
          </cell>
          <cell r="I7350" t="str">
            <v>New York</v>
          </cell>
          <cell r="J7350" t="str">
            <v>USA</v>
          </cell>
          <cell r="K7350">
            <v>1</v>
          </cell>
          <cell r="L7350" t="str">
            <v>Consortium</v>
          </cell>
          <cell r="M7350">
            <v>8</v>
          </cell>
          <cell r="N7350" t="str">
            <v>CARN-1</v>
          </cell>
          <cell r="O7350" t="str">
            <v/>
          </cell>
          <cell r="P7350" t="str">
            <v/>
          </cell>
          <cell r="Q7350">
            <v>50</v>
          </cell>
          <cell r="R7350" t="str">
            <v>Année Philologique</v>
          </cell>
          <cell r="S7350" t="str">
            <v/>
          </cell>
        </row>
        <row r="7351">
          <cell r="E7351">
            <v>1479</v>
          </cell>
          <cell r="F7351" t="str">
            <v>Searches</v>
          </cell>
          <cell r="G7351" t="str">
            <v>201906</v>
          </cell>
          <cell r="H7351" t="str">
            <v>New York University - Bobst Library</v>
          </cell>
          <cell r="I7351" t="str">
            <v>New York</v>
          </cell>
          <cell r="J7351" t="str">
            <v>USA</v>
          </cell>
          <cell r="K7351">
            <v>1</v>
          </cell>
          <cell r="L7351" t="str">
            <v>Consortium</v>
          </cell>
          <cell r="M7351">
            <v>8</v>
          </cell>
          <cell r="N7351" t="str">
            <v>CARN-1</v>
          </cell>
          <cell r="O7351" t="str">
            <v/>
          </cell>
          <cell r="P7351" t="str">
            <v/>
          </cell>
          <cell r="Q7351">
            <v>50</v>
          </cell>
          <cell r="R7351" t="str">
            <v>Année Philologique</v>
          </cell>
          <cell r="S7351" t="str">
            <v/>
          </cell>
        </row>
        <row r="7352">
          <cell r="E7352">
            <v>1479</v>
          </cell>
          <cell r="F7352" t="str">
            <v>Searches</v>
          </cell>
          <cell r="G7352" t="str">
            <v>201907</v>
          </cell>
          <cell r="H7352" t="str">
            <v>New York University - Bobst Library</v>
          </cell>
          <cell r="I7352" t="str">
            <v>New York</v>
          </cell>
          <cell r="J7352" t="str">
            <v>USA</v>
          </cell>
          <cell r="K7352">
            <v>1</v>
          </cell>
          <cell r="L7352" t="str">
            <v>Consortium</v>
          </cell>
          <cell r="M7352">
            <v>8</v>
          </cell>
          <cell r="N7352" t="str">
            <v>CARN-1</v>
          </cell>
          <cell r="O7352" t="str">
            <v/>
          </cell>
          <cell r="P7352" t="str">
            <v/>
          </cell>
          <cell r="Q7352">
            <v>50</v>
          </cell>
          <cell r="R7352" t="str">
            <v>Année Philologique</v>
          </cell>
          <cell r="S7352" t="str">
            <v/>
          </cell>
        </row>
        <row r="7353">
          <cell r="E7353">
            <v>1479</v>
          </cell>
          <cell r="F7353" t="str">
            <v>Searches</v>
          </cell>
          <cell r="G7353" t="str">
            <v>201908</v>
          </cell>
          <cell r="H7353" t="str">
            <v>New York University - Bobst Library</v>
          </cell>
          <cell r="I7353" t="str">
            <v>New York</v>
          </cell>
          <cell r="J7353" t="str">
            <v>USA</v>
          </cell>
          <cell r="K7353">
            <v>1</v>
          </cell>
          <cell r="L7353" t="str">
            <v>Consortium</v>
          </cell>
          <cell r="M7353">
            <v>8</v>
          </cell>
          <cell r="N7353" t="str">
            <v>CARN-1</v>
          </cell>
          <cell r="O7353" t="str">
            <v/>
          </cell>
          <cell r="P7353" t="str">
            <v/>
          </cell>
          <cell r="Q7353">
            <v>50</v>
          </cell>
          <cell r="R7353" t="str">
            <v>Année Philologique</v>
          </cell>
          <cell r="S7353" t="str">
            <v/>
          </cell>
        </row>
        <row r="7354">
          <cell r="E7354">
            <v>1479</v>
          </cell>
          <cell r="F7354" t="str">
            <v>Searches</v>
          </cell>
          <cell r="G7354" t="str">
            <v>201909</v>
          </cell>
          <cell r="H7354" t="str">
            <v>New York University - Bobst Library</v>
          </cell>
          <cell r="I7354" t="str">
            <v>New York</v>
          </cell>
          <cell r="J7354" t="str">
            <v>USA</v>
          </cell>
          <cell r="K7354">
            <v>1</v>
          </cell>
          <cell r="L7354" t="str">
            <v>Consortium</v>
          </cell>
          <cell r="M7354">
            <v>8</v>
          </cell>
          <cell r="N7354" t="str">
            <v>CARN-1</v>
          </cell>
          <cell r="O7354" t="str">
            <v/>
          </cell>
          <cell r="P7354" t="str">
            <v/>
          </cell>
          <cell r="Q7354">
            <v>50</v>
          </cell>
          <cell r="R7354" t="str">
            <v>Année Philologique</v>
          </cell>
          <cell r="S7354" t="str">
            <v/>
          </cell>
        </row>
        <row r="7355">
          <cell r="E7355">
            <v>1479</v>
          </cell>
          <cell r="F7355" t="str">
            <v>Searches</v>
          </cell>
          <cell r="G7355" t="str">
            <v>201910</v>
          </cell>
          <cell r="H7355" t="str">
            <v>New York University - Bobst Library</v>
          </cell>
          <cell r="I7355" t="str">
            <v>New York</v>
          </cell>
          <cell r="J7355" t="str">
            <v>USA</v>
          </cell>
          <cell r="K7355">
            <v>1</v>
          </cell>
          <cell r="L7355" t="str">
            <v>Consortium</v>
          </cell>
          <cell r="M7355">
            <v>8</v>
          </cell>
          <cell r="N7355" t="str">
            <v>CARN-1</v>
          </cell>
          <cell r="O7355" t="str">
            <v/>
          </cell>
          <cell r="P7355" t="str">
            <v/>
          </cell>
          <cell r="Q7355">
            <v>50</v>
          </cell>
          <cell r="R7355" t="str">
            <v>Année Philologique</v>
          </cell>
          <cell r="S7355" t="str">
            <v/>
          </cell>
        </row>
        <row r="7356">
          <cell r="E7356">
            <v>1479</v>
          </cell>
          <cell r="F7356" t="str">
            <v>Searches</v>
          </cell>
          <cell r="G7356" t="str">
            <v>201911</v>
          </cell>
          <cell r="H7356" t="str">
            <v>New York University - Bobst Library</v>
          </cell>
          <cell r="I7356" t="str">
            <v>New York</v>
          </cell>
          <cell r="J7356" t="str">
            <v>USA</v>
          </cell>
          <cell r="K7356">
            <v>1</v>
          </cell>
          <cell r="L7356" t="str">
            <v>Consortium</v>
          </cell>
          <cell r="M7356">
            <v>8</v>
          </cell>
          <cell r="N7356" t="str">
            <v>CARN-1</v>
          </cell>
          <cell r="O7356" t="str">
            <v/>
          </cell>
          <cell r="P7356" t="str">
            <v/>
          </cell>
          <cell r="Q7356">
            <v>50</v>
          </cell>
          <cell r="R7356" t="str">
            <v>Année Philologique</v>
          </cell>
          <cell r="S7356" t="str">
            <v/>
          </cell>
        </row>
        <row r="7357">
          <cell r="E7357">
            <v>1479</v>
          </cell>
          <cell r="F7357" t="str">
            <v>Searches</v>
          </cell>
          <cell r="G7357" t="str">
            <v>201912</v>
          </cell>
          <cell r="H7357" t="str">
            <v>New York University - Bobst Library</v>
          </cell>
          <cell r="I7357" t="str">
            <v>New York</v>
          </cell>
          <cell r="J7357" t="str">
            <v>USA</v>
          </cell>
          <cell r="K7357">
            <v>1</v>
          </cell>
          <cell r="L7357" t="str">
            <v>Consortium</v>
          </cell>
          <cell r="M7357">
            <v>8</v>
          </cell>
          <cell r="N7357" t="str">
            <v>CARN-1</v>
          </cell>
          <cell r="O7357" t="str">
            <v/>
          </cell>
          <cell r="P7357" t="str">
            <v/>
          </cell>
          <cell r="Q7357">
            <v>50</v>
          </cell>
          <cell r="R7357" t="str">
            <v>Année Philologique</v>
          </cell>
          <cell r="S7357" t="str">
            <v/>
          </cell>
        </row>
        <row r="7358">
          <cell r="E7358">
            <v>1480</v>
          </cell>
          <cell r="F7358" t="str">
            <v>Searches</v>
          </cell>
          <cell r="G7358" t="str">
            <v>201901</v>
          </cell>
          <cell r="H7358" t="str">
            <v>Tufts University - Tisch Library</v>
          </cell>
          <cell r="I7358" t="str">
            <v>Medford</v>
          </cell>
          <cell r="J7358" t="str">
            <v>USA</v>
          </cell>
          <cell r="K7358">
            <v>1</v>
          </cell>
          <cell r="L7358" t="str">
            <v>Consortium</v>
          </cell>
          <cell r="M7358">
            <v>8</v>
          </cell>
          <cell r="N7358" t="str">
            <v>CARN-1</v>
          </cell>
          <cell r="O7358" t="str">
            <v/>
          </cell>
          <cell r="P7358" t="str">
            <v/>
          </cell>
          <cell r="Q7358">
            <v>40</v>
          </cell>
          <cell r="R7358" t="str">
            <v>Année Philologique</v>
          </cell>
          <cell r="S7358" t="str">
            <v/>
          </cell>
        </row>
        <row r="7359">
          <cell r="E7359">
            <v>1480</v>
          </cell>
          <cell r="F7359" t="str">
            <v>Searches</v>
          </cell>
          <cell r="G7359" t="str">
            <v>201902</v>
          </cell>
          <cell r="H7359" t="str">
            <v>Tufts University - Tisch Library</v>
          </cell>
          <cell r="I7359" t="str">
            <v>Medford</v>
          </cell>
          <cell r="J7359" t="str">
            <v>USA</v>
          </cell>
          <cell r="K7359">
            <v>1</v>
          </cell>
          <cell r="L7359" t="str">
            <v>Consortium</v>
          </cell>
          <cell r="M7359">
            <v>8</v>
          </cell>
          <cell r="N7359" t="str">
            <v>CARN-1</v>
          </cell>
          <cell r="O7359" t="str">
            <v/>
          </cell>
          <cell r="P7359" t="str">
            <v/>
          </cell>
          <cell r="Q7359">
            <v>40</v>
          </cell>
          <cell r="R7359" t="str">
            <v>Année Philologique</v>
          </cell>
          <cell r="S7359" t="str">
            <v/>
          </cell>
        </row>
        <row r="7360">
          <cell r="E7360">
            <v>1480</v>
          </cell>
          <cell r="F7360" t="str">
            <v>Searches</v>
          </cell>
          <cell r="G7360" t="str">
            <v>201903</v>
          </cell>
          <cell r="H7360" t="str">
            <v>Tufts University - Tisch Library</v>
          </cell>
          <cell r="I7360" t="str">
            <v>Medford</v>
          </cell>
          <cell r="J7360" t="str">
            <v>USA</v>
          </cell>
          <cell r="K7360">
            <v>1</v>
          </cell>
          <cell r="L7360" t="str">
            <v>Consortium</v>
          </cell>
          <cell r="M7360">
            <v>8</v>
          </cell>
          <cell r="N7360" t="str">
            <v>CARN-1</v>
          </cell>
          <cell r="O7360" t="str">
            <v/>
          </cell>
          <cell r="P7360" t="str">
            <v/>
          </cell>
          <cell r="Q7360">
            <v>40</v>
          </cell>
          <cell r="R7360" t="str">
            <v>Année Philologique</v>
          </cell>
          <cell r="S7360" t="str">
            <v/>
          </cell>
        </row>
        <row r="7361">
          <cell r="E7361">
            <v>1480</v>
          </cell>
          <cell r="F7361" t="str">
            <v>Searches</v>
          </cell>
          <cell r="G7361" t="str">
            <v>201904</v>
          </cell>
          <cell r="H7361" t="str">
            <v>Tufts University - Tisch Library</v>
          </cell>
          <cell r="I7361" t="str">
            <v>Medford</v>
          </cell>
          <cell r="J7361" t="str">
            <v>USA</v>
          </cell>
          <cell r="K7361">
            <v>1</v>
          </cell>
          <cell r="L7361" t="str">
            <v>Consortium</v>
          </cell>
          <cell r="M7361">
            <v>8</v>
          </cell>
          <cell r="N7361" t="str">
            <v>CARN-1</v>
          </cell>
          <cell r="O7361" t="str">
            <v/>
          </cell>
          <cell r="P7361" t="str">
            <v/>
          </cell>
          <cell r="Q7361">
            <v>40</v>
          </cell>
          <cell r="R7361" t="str">
            <v>Année Philologique</v>
          </cell>
          <cell r="S7361" t="str">
            <v/>
          </cell>
        </row>
        <row r="7362">
          <cell r="E7362">
            <v>1480</v>
          </cell>
          <cell r="F7362" t="str">
            <v>Searches</v>
          </cell>
          <cell r="G7362" t="str">
            <v>201906</v>
          </cell>
          <cell r="H7362" t="str">
            <v>Tufts University - Tisch Library</v>
          </cell>
          <cell r="I7362" t="str">
            <v>Medford</v>
          </cell>
          <cell r="J7362" t="str">
            <v>USA</v>
          </cell>
          <cell r="K7362">
            <v>1</v>
          </cell>
          <cell r="L7362" t="str">
            <v>Consortium</v>
          </cell>
          <cell r="M7362">
            <v>8</v>
          </cell>
          <cell r="N7362" t="str">
            <v>CARN-1</v>
          </cell>
          <cell r="O7362" t="str">
            <v/>
          </cell>
          <cell r="P7362" t="str">
            <v/>
          </cell>
          <cell r="Q7362">
            <v>40</v>
          </cell>
          <cell r="R7362" t="str">
            <v>Année Philologique</v>
          </cell>
          <cell r="S7362" t="str">
            <v/>
          </cell>
        </row>
        <row r="7363">
          <cell r="E7363">
            <v>1480</v>
          </cell>
          <cell r="F7363" t="str">
            <v>Searches</v>
          </cell>
          <cell r="G7363" t="str">
            <v>201907</v>
          </cell>
          <cell r="H7363" t="str">
            <v>Tufts University - Tisch Library</v>
          </cell>
          <cell r="I7363" t="str">
            <v>Medford</v>
          </cell>
          <cell r="J7363" t="str">
            <v>USA</v>
          </cell>
          <cell r="K7363">
            <v>1</v>
          </cell>
          <cell r="L7363" t="str">
            <v>Consortium</v>
          </cell>
          <cell r="M7363">
            <v>8</v>
          </cell>
          <cell r="N7363" t="str">
            <v>CARN-1</v>
          </cell>
          <cell r="O7363" t="str">
            <v/>
          </cell>
          <cell r="P7363" t="str">
            <v/>
          </cell>
          <cell r="Q7363">
            <v>40</v>
          </cell>
          <cell r="R7363" t="str">
            <v>Année Philologique</v>
          </cell>
          <cell r="S7363" t="str">
            <v/>
          </cell>
        </row>
        <row r="7364">
          <cell r="E7364">
            <v>1480</v>
          </cell>
          <cell r="F7364" t="str">
            <v>Searches</v>
          </cell>
          <cell r="G7364" t="str">
            <v>201908</v>
          </cell>
          <cell r="H7364" t="str">
            <v>Tufts University - Tisch Library</v>
          </cell>
          <cell r="I7364" t="str">
            <v>Medford</v>
          </cell>
          <cell r="J7364" t="str">
            <v>USA</v>
          </cell>
          <cell r="K7364">
            <v>1</v>
          </cell>
          <cell r="L7364" t="str">
            <v>Consortium</v>
          </cell>
          <cell r="M7364">
            <v>8</v>
          </cell>
          <cell r="N7364" t="str">
            <v>CARN-1</v>
          </cell>
          <cell r="O7364" t="str">
            <v/>
          </cell>
          <cell r="P7364" t="str">
            <v/>
          </cell>
          <cell r="Q7364">
            <v>40</v>
          </cell>
          <cell r="R7364" t="str">
            <v>Année Philologique</v>
          </cell>
          <cell r="S7364" t="str">
            <v/>
          </cell>
        </row>
        <row r="7365">
          <cell r="E7365">
            <v>1480</v>
          </cell>
          <cell r="F7365" t="str">
            <v>Searches</v>
          </cell>
          <cell r="G7365" t="str">
            <v>201909</v>
          </cell>
          <cell r="H7365" t="str">
            <v>Tufts University - Tisch Library</v>
          </cell>
          <cell r="I7365" t="str">
            <v>Medford</v>
          </cell>
          <cell r="J7365" t="str">
            <v>USA</v>
          </cell>
          <cell r="K7365">
            <v>1</v>
          </cell>
          <cell r="L7365" t="str">
            <v>Consortium</v>
          </cell>
          <cell r="M7365">
            <v>8</v>
          </cell>
          <cell r="N7365" t="str">
            <v>CARN-1</v>
          </cell>
          <cell r="O7365" t="str">
            <v/>
          </cell>
          <cell r="P7365" t="str">
            <v/>
          </cell>
          <cell r="Q7365">
            <v>40</v>
          </cell>
          <cell r="R7365" t="str">
            <v>Année Philologique</v>
          </cell>
          <cell r="S7365" t="str">
            <v/>
          </cell>
        </row>
        <row r="7366">
          <cell r="E7366">
            <v>1480</v>
          </cell>
          <cell r="F7366" t="str">
            <v>Searches</v>
          </cell>
          <cell r="G7366" t="str">
            <v>201910</v>
          </cell>
          <cell r="H7366" t="str">
            <v>Tufts University - Tisch Library</v>
          </cell>
          <cell r="I7366" t="str">
            <v>Medford</v>
          </cell>
          <cell r="J7366" t="str">
            <v>USA</v>
          </cell>
          <cell r="K7366">
            <v>1</v>
          </cell>
          <cell r="L7366" t="str">
            <v>Consortium</v>
          </cell>
          <cell r="M7366">
            <v>8</v>
          </cell>
          <cell r="N7366" t="str">
            <v>CARN-1</v>
          </cell>
          <cell r="O7366" t="str">
            <v/>
          </cell>
          <cell r="P7366" t="str">
            <v/>
          </cell>
          <cell r="Q7366">
            <v>40</v>
          </cell>
          <cell r="R7366" t="str">
            <v>Année Philologique</v>
          </cell>
          <cell r="S7366" t="str">
            <v/>
          </cell>
        </row>
        <row r="7367">
          <cell r="E7367">
            <v>1480</v>
          </cell>
          <cell r="F7367" t="str">
            <v>Searches</v>
          </cell>
          <cell r="G7367" t="str">
            <v>201911</v>
          </cell>
          <cell r="H7367" t="str">
            <v>Tufts University - Tisch Library</v>
          </cell>
          <cell r="I7367" t="str">
            <v>Medford</v>
          </cell>
          <cell r="J7367" t="str">
            <v>USA</v>
          </cell>
          <cell r="K7367">
            <v>1</v>
          </cell>
          <cell r="L7367" t="str">
            <v>Consortium</v>
          </cell>
          <cell r="M7367">
            <v>8</v>
          </cell>
          <cell r="N7367" t="str">
            <v>CARN-1</v>
          </cell>
          <cell r="O7367" t="str">
            <v/>
          </cell>
          <cell r="P7367" t="str">
            <v/>
          </cell>
          <cell r="Q7367">
            <v>40</v>
          </cell>
          <cell r="R7367" t="str">
            <v>Année Philologique</v>
          </cell>
          <cell r="S7367" t="str">
            <v/>
          </cell>
        </row>
        <row r="7368">
          <cell r="E7368">
            <v>1480</v>
          </cell>
          <cell r="F7368" t="str">
            <v>Searches</v>
          </cell>
          <cell r="G7368" t="str">
            <v>201912</v>
          </cell>
          <cell r="H7368" t="str">
            <v>Tufts University - Tisch Library</v>
          </cell>
          <cell r="I7368" t="str">
            <v>Medford</v>
          </cell>
          <cell r="J7368" t="str">
            <v>USA</v>
          </cell>
          <cell r="K7368">
            <v>1</v>
          </cell>
          <cell r="L7368" t="str">
            <v>Consortium</v>
          </cell>
          <cell r="M7368">
            <v>8</v>
          </cell>
          <cell r="N7368" t="str">
            <v>CARN-1</v>
          </cell>
          <cell r="O7368" t="str">
            <v/>
          </cell>
          <cell r="P7368" t="str">
            <v/>
          </cell>
          <cell r="Q7368">
            <v>40</v>
          </cell>
          <cell r="R7368" t="str">
            <v>Année Philologique</v>
          </cell>
          <cell r="S7368" t="str">
            <v/>
          </cell>
        </row>
        <row r="7369">
          <cell r="E7369">
            <v>1481</v>
          </cell>
          <cell r="F7369" t="str">
            <v>Searches</v>
          </cell>
          <cell r="G7369" t="str">
            <v>201909</v>
          </cell>
          <cell r="H7369" t="str">
            <v>Michigan State University Libraries</v>
          </cell>
          <cell r="I7369" t="str">
            <v>East Lansing</v>
          </cell>
          <cell r="J7369" t="str">
            <v>USA</v>
          </cell>
          <cell r="K7369">
            <v>1</v>
          </cell>
          <cell r="L7369" t="str">
            <v>Consortium</v>
          </cell>
          <cell r="M7369">
            <v>8</v>
          </cell>
          <cell r="N7369" t="str">
            <v>CARN-1</v>
          </cell>
          <cell r="O7369" t="str">
            <v/>
          </cell>
          <cell r="P7369" t="str">
            <v/>
          </cell>
          <cell r="Q7369">
            <v>40</v>
          </cell>
          <cell r="R7369" t="str">
            <v>Année Philologique</v>
          </cell>
          <cell r="S7369" t="str">
            <v/>
          </cell>
        </row>
        <row r="7370">
          <cell r="E7370">
            <v>1481</v>
          </cell>
          <cell r="F7370" t="str">
            <v>Searches</v>
          </cell>
          <cell r="G7370" t="str">
            <v>201910</v>
          </cell>
          <cell r="H7370" t="str">
            <v>Michigan State University Libraries</v>
          </cell>
          <cell r="I7370" t="str">
            <v>East Lansing</v>
          </cell>
          <cell r="J7370" t="str">
            <v>USA</v>
          </cell>
          <cell r="K7370">
            <v>1</v>
          </cell>
          <cell r="L7370" t="str">
            <v>Consortium</v>
          </cell>
          <cell r="M7370">
            <v>8</v>
          </cell>
          <cell r="N7370" t="str">
            <v>CARN-1</v>
          </cell>
          <cell r="O7370" t="str">
            <v/>
          </cell>
          <cell r="P7370" t="str">
            <v/>
          </cell>
          <cell r="Q7370">
            <v>40</v>
          </cell>
          <cell r="R7370" t="str">
            <v>Année Philologique</v>
          </cell>
          <cell r="S7370" t="str">
            <v/>
          </cell>
        </row>
        <row r="7371">
          <cell r="E7371">
            <v>1481</v>
          </cell>
          <cell r="F7371" t="str">
            <v>Searches</v>
          </cell>
          <cell r="G7371" t="str">
            <v>201911</v>
          </cell>
          <cell r="H7371" t="str">
            <v>Michigan State University Libraries</v>
          </cell>
          <cell r="I7371" t="str">
            <v>East Lansing</v>
          </cell>
          <cell r="J7371" t="str">
            <v>USA</v>
          </cell>
          <cell r="K7371">
            <v>1</v>
          </cell>
          <cell r="L7371" t="str">
            <v>Consortium</v>
          </cell>
          <cell r="M7371">
            <v>8</v>
          </cell>
          <cell r="N7371" t="str">
            <v>CARN-1</v>
          </cell>
          <cell r="O7371" t="str">
            <v/>
          </cell>
          <cell r="P7371" t="str">
            <v/>
          </cell>
          <cell r="Q7371">
            <v>40</v>
          </cell>
          <cell r="R7371" t="str">
            <v>Année Philologique</v>
          </cell>
          <cell r="S7371" t="str">
            <v/>
          </cell>
        </row>
        <row r="7372">
          <cell r="E7372">
            <v>1481</v>
          </cell>
          <cell r="F7372" t="str">
            <v>Searches</v>
          </cell>
          <cell r="G7372" t="str">
            <v>201912</v>
          </cell>
          <cell r="H7372" t="str">
            <v>Michigan State University Libraries</v>
          </cell>
          <cell r="I7372" t="str">
            <v>East Lansing</v>
          </cell>
          <cell r="J7372" t="str">
            <v>USA</v>
          </cell>
          <cell r="K7372">
            <v>1</v>
          </cell>
          <cell r="L7372" t="str">
            <v>Consortium</v>
          </cell>
          <cell r="M7372">
            <v>8</v>
          </cell>
          <cell r="N7372" t="str">
            <v>CARN-1</v>
          </cell>
          <cell r="O7372" t="str">
            <v/>
          </cell>
          <cell r="P7372" t="str">
            <v/>
          </cell>
          <cell r="Q7372">
            <v>40</v>
          </cell>
          <cell r="R7372" t="str">
            <v>Année Philologique</v>
          </cell>
          <cell r="S7372" t="str">
            <v/>
          </cell>
        </row>
        <row r="7373">
          <cell r="E7373">
            <v>1482</v>
          </cell>
          <cell r="F7373" t="str">
            <v>Searches</v>
          </cell>
          <cell r="G7373" t="str">
            <v>201901</v>
          </cell>
          <cell r="H7373" t="str">
            <v>Boston College Libraries - O'Neill Library</v>
          </cell>
          <cell r="I7373" t="str">
            <v>Chestnut Hill</v>
          </cell>
          <cell r="J7373" t="str">
            <v>USA</v>
          </cell>
          <cell r="K7373">
            <v>1</v>
          </cell>
          <cell r="L7373" t="str">
            <v>Consortium</v>
          </cell>
          <cell r="M7373">
            <v>8</v>
          </cell>
          <cell r="N7373" t="str">
            <v>CARN-1</v>
          </cell>
          <cell r="O7373" t="str">
            <v/>
          </cell>
          <cell r="P7373" t="str">
            <v/>
          </cell>
          <cell r="Q7373">
            <v>40</v>
          </cell>
          <cell r="R7373" t="str">
            <v>Année Philologique</v>
          </cell>
          <cell r="S7373" t="str">
            <v/>
          </cell>
        </row>
        <row r="7374">
          <cell r="E7374">
            <v>1482</v>
          </cell>
          <cell r="F7374" t="str">
            <v>Searches</v>
          </cell>
          <cell r="G7374" t="str">
            <v>201902</v>
          </cell>
          <cell r="H7374" t="str">
            <v>Boston College Libraries - O'Neill Library</v>
          </cell>
          <cell r="I7374" t="str">
            <v>Chestnut Hill</v>
          </cell>
          <cell r="J7374" t="str">
            <v>USA</v>
          </cell>
          <cell r="K7374">
            <v>1</v>
          </cell>
          <cell r="L7374" t="str">
            <v>Consortium</v>
          </cell>
          <cell r="M7374">
            <v>8</v>
          </cell>
          <cell r="N7374" t="str">
            <v>CARN-1</v>
          </cell>
          <cell r="O7374" t="str">
            <v/>
          </cell>
          <cell r="P7374" t="str">
            <v/>
          </cell>
          <cell r="Q7374">
            <v>40</v>
          </cell>
          <cell r="R7374" t="str">
            <v>Année Philologique</v>
          </cell>
          <cell r="S7374" t="str">
            <v/>
          </cell>
        </row>
        <row r="7375">
          <cell r="E7375">
            <v>1482</v>
          </cell>
          <cell r="F7375" t="str">
            <v>Searches</v>
          </cell>
          <cell r="G7375" t="str">
            <v>201903</v>
          </cell>
          <cell r="H7375" t="str">
            <v>Boston College Libraries - O'Neill Library</v>
          </cell>
          <cell r="I7375" t="str">
            <v>Chestnut Hill</v>
          </cell>
          <cell r="J7375" t="str">
            <v>USA</v>
          </cell>
          <cell r="K7375">
            <v>1</v>
          </cell>
          <cell r="L7375" t="str">
            <v>Consortium</v>
          </cell>
          <cell r="M7375">
            <v>8</v>
          </cell>
          <cell r="N7375" t="str">
            <v>CARN-1</v>
          </cell>
          <cell r="O7375" t="str">
            <v/>
          </cell>
          <cell r="P7375" t="str">
            <v/>
          </cell>
          <cell r="Q7375">
            <v>40</v>
          </cell>
          <cell r="R7375" t="str">
            <v>Année Philologique</v>
          </cell>
          <cell r="S7375" t="str">
            <v/>
          </cell>
        </row>
        <row r="7376">
          <cell r="E7376">
            <v>1482</v>
          </cell>
          <cell r="F7376" t="str">
            <v>Searches</v>
          </cell>
          <cell r="G7376" t="str">
            <v>201904</v>
          </cell>
          <cell r="H7376" t="str">
            <v>Boston College Libraries - O'Neill Library</v>
          </cell>
          <cell r="I7376" t="str">
            <v>Chestnut Hill</v>
          </cell>
          <cell r="J7376" t="str">
            <v>USA</v>
          </cell>
          <cell r="K7376">
            <v>1</v>
          </cell>
          <cell r="L7376" t="str">
            <v>Consortium</v>
          </cell>
          <cell r="M7376">
            <v>8</v>
          </cell>
          <cell r="N7376" t="str">
            <v>CARN-1</v>
          </cell>
          <cell r="O7376" t="str">
            <v/>
          </cell>
          <cell r="P7376" t="str">
            <v/>
          </cell>
          <cell r="Q7376">
            <v>40</v>
          </cell>
          <cell r="R7376" t="str">
            <v>Année Philologique</v>
          </cell>
          <cell r="S7376" t="str">
            <v/>
          </cell>
        </row>
        <row r="7377">
          <cell r="E7377">
            <v>1482</v>
          </cell>
          <cell r="F7377" t="str">
            <v>Searches</v>
          </cell>
          <cell r="G7377" t="str">
            <v>201905</v>
          </cell>
          <cell r="H7377" t="str">
            <v>Boston College Libraries - O'Neill Library</v>
          </cell>
          <cell r="I7377" t="str">
            <v>Chestnut Hill</v>
          </cell>
          <cell r="J7377" t="str">
            <v>USA</v>
          </cell>
          <cell r="K7377">
            <v>1</v>
          </cell>
          <cell r="L7377" t="str">
            <v>Consortium</v>
          </cell>
          <cell r="M7377">
            <v>8</v>
          </cell>
          <cell r="N7377" t="str">
            <v>CARN-1</v>
          </cell>
          <cell r="O7377" t="str">
            <v/>
          </cell>
          <cell r="P7377" t="str">
            <v/>
          </cell>
          <cell r="Q7377">
            <v>40</v>
          </cell>
          <cell r="R7377" t="str">
            <v>Année Philologique</v>
          </cell>
          <cell r="S7377" t="str">
            <v/>
          </cell>
        </row>
        <row r="7378">
          <cell r="E7378">
            <v>1482</v>
          </cell>
          <cell r="F7378" t="str">
            <v>Searches</v>
          </cell>
          <cell r="G7378" t="str">
            <v>201906</v>
          </cell>
          <cell r="H7378" t="str">
            <v>Boston College Libraries - O'Neill Library</v>
          </cell>
          <cell r="I7378" t="str">
            <v>Chestnut Hill</v>
          </cell>
          <cell r="J7378" t="str">
            <v>USA</v>
          </cell>
          <cell r="K7378">
            <v>1</v>
          </cell>
          <cell r="L7378" t="str">
            <v>Consortium</v>
          </cell>
          <cell r="M7378">
            <v>8</v>
          </cell>
          <cell r="N7378" t="str">
            <v>CARN-1</v>
          </cell>
          <cell r="O7378" t="str">
            <v/>
          </cell>
          <cell r="P7378" t="str">
            <v/>
          </cell>
          <cell r="Q7378">
            <v>40</v>
          </cell>
          <cell r="R7378" t="str">
            <v>Année Philologique</v>
          </cell>
          <cell r="S7378" t="str">
            <v/>
          </cell>
        </row>
        <row r="7379">
          <cell r="E7379">
            <v>1482</v>
          </cell>
          <cell r="F7379" t="str">
            <v>Searches</v>
          </cell>
          <cell r="G7379" t="str">
            <v>201907</v>
          </cell>
          <cell r="H7379" t="str">
            <v>Boston College Libraries - O'Neill Library</v>
          </cell>
          <cell r="I7379" t="str">
            <v>Chestnut Hill</v>
          </cell>
          <cell r="J7379" t="str">
            <v>USA</v>
          </cell>
          <cell r="K7379">
            <v>1</v>
          </cell>
          <cell r="L7379" t="str">
            <v>Consortium</v>
          </cell>
          <cell r="M7379">
            <v>8</v>
          </cell>
          <cell r="N7379" t="str">
            <v>CARN-1</v>
          </cell>
          <cell r="O7379" t="str">
            <v/>
          </cell>
          <cell r="P7379" t="str">
            <v/>
          </cell>
          <cell r="Q7379">
            <v>40</v>
          </cell>
          <cell r="R7379" t="str">
            <v>Année Philologique</v>
          </cell>
          <cell r="S7379" t="str">
            <v/>
          </cell>
        </row>
        <row r="7380">
          <cell r="E7380">
            <v>1482</v>
          </cell>
          <cell r="F7380" t="str">
            <v>Searches</v>
          </cell>
          <cell r="G7380" t="str">
            <v>201908</v>
          </cell>
          <cell r="H7380" t="str">
            <v>Boston College Libraries - O'Neill Library</v>
          </cell>
          <cell r="I7380" t="str">
            <v>Chestnut Hill</v>
          </cell>
          <cell r="J7380" t="str">
            <v>USA</v>
          </cell>
          <cell r="K7380">
            <v>1</v>
          </cell>
          <cell r="L7380" t="str">
            <v>Consortium</v>
          </cell>
          <cell r="M7380">
            <v>8</v>
          </cell>
          <cell r="N7380" t="str">
            <v>CARN-1</v>
          </cell>
          <cell r="O7380" t="str">
            <v/>
          </cell>
          <cell r="P7380" t="str">
            <v/>
          </cell>
          <cell r="Q7380">
            <v>40</v>
          </cell>
          <cell r="R7380" t="str">
            <v>Année Philologique</v>
          </cell>
          <cell r="S7380" t="str">
            <v/>
          </cell>
        </row>
        <row r="7381">
          <cell r="E7381">
            <v>1482</v>
          </cell>
          <cell r="F7381" t="str">
            <v>Searches</v>
          </cell>
          <cell r="G7381" t="str">
            <v>201909</v>
          </cell>
          <cell r="H7381" t="str">
            <v>Boston College Libraries - O'Neill Library</v>
          </cell>
          <cell r="I7381" t="str">
            <v>Chestnut Hill</v>
          </cell>
          <cell r="J7381" t="str">
            <v>USA</v>
          </cell>
          <cell r="K7381">
            <v>1</v>
          </cell>
          <cell r="L7381" t="str">
            <v>Consortium</v>
          </cell>
          <cell r="M7381">
            <v>8</v>
          </cell>
          <cell r="N7381" t="str">
            <v>CARN-1</v>
          </cell>
          <cell r="O7381" t="str">
            <v/>
          </cell>
          <cell r="P7381" t="str">
            <v/>
          </cell>
          <cell r="Q7381">
            <v>40</v>
          </cell>
          <cell r="R7381" t="str">
            <v>Année Philologique</v>
          </cell>
          <cell r="S7381" t="str">
            <v/>
          </cell>
        </row>
        <row r="7382">
          <cell r="E7382">
            <v>1482</v>
          </cell>
          <cell r="F7382" t="str">
            <v>Searches</v>
          </cell>
          <cell r="G7382" t="str">
            <v>201910</v>
          </cell>
          <cell r="H7382" t="str">
            <v>Boston College Libraries - O'Neill Library</v>
          </cell>
          <cell r="I7382" t="str">
            <v>Chestnut Hill</v>
          </cell>
          <cell r="J7382" t="str">
            <v>USA</v>
          </cell>
          <cell r="K7382">
            <v>1</v>
          </cell>
          <cell r="L7382" t="str">
            <v>Consortium</v>
          </cell>
          <cell r="M7382">
            <v>8</v>
          </cell>
          <cell r="N7382" t="str">
            <v>CARN-1</v>
          </cell>
          <cell r="O7382" t="str">
            <v/>
          </cell>
          <cell r="P7382" t="str">
            <v/>
          </cell>
          <cell r="Q7382">
            <v>40</v>
          </cell>
          <cell r="R7382" t="str">
            <v>Année Philologique</v>
          </cell>
          <cell r="S7382" t="str">
            <v/>
          </cell>
        </row>
        <row r="7383">
          <cell r="E7383">
            <v>1482</v>
          </cell>
          <cell r="F7383" t="str">
            <v>Searches</v>
          </cell>
          <cell r="G7383" t="str">
            <v>201911</v>
          </cell>
          <cell r="H7383" t="str">
            <v>Boston College Libraries - O'Neill Library</v>
          </cell>
          <cell r="I7383" t="str">
            <v>Chestnut Hill</v>
          </cell>
          <cell r="J7383" t="str">
            <v>USA</v>
          </cell>
          <cell r="K7383">
            <v>1</v>
          </cell>
          <cell r="L7383" t="str">
            <v>Consortium</v>
          </cell>
          <cell r="M7383">
            <v>8</v>
          </cell>
          <cell r="N7383" t="str">
            <v>CARN-1</v>
          </cell>
          <cell r="O7383" t="str">
            <v/>
          </cell>
          <cell r="P7383" t="str">
            <v/>
          </cell>
          <cell r="Q7383">
            <v>40</v>
          </cell>
          <cell r="R7383" t="str">
            <v>Année Philologique</v>
          </cell>
          <cell r="S7383" t="str">
            <v/>
          </cell>
        </row>
        <row r="7384">
          <cell r="E7384">
            <v>1482</v>
          </cell>
          <cell r="F7384" t="str">
            <v>Searches</v>
          </cell>
          <cell r="G7384" t="str">
            <v>201912</v>
          </cell>
          <cell r="H7384" t="str">
            <v>Boston College Libraries - O'Neill Library</v>
          </cell>
          <cell r="I7384" t="str">
            <v>Chestnut Hill</v>
          </cell>
          <cell r="J7384" t="str">
            <v>USA</v>
          </cell>
          <cell r="K7384">
            <v>1</v>
          </cell>
          <cell r="L7384" t="str">
            <v>Consortium</v>
          </cell>
          <cell r="M7384">
            <v>8</v>
          </cell>
          <cell r="N7384" t="str">
            <v>CARN-1</v>
          </cell>
          <cell r="O7384" t="str">
            <v/>
          </cell>
          <cell r="P7384" t="str">
            <v/>
          </cell>
          <cell r="Q7384">
            <v>40</v>
          </cell>
          <cell r="R7384" t="str">
            <v>Année Philologique</v>
          </cell>
          <cell r="S7384" t="str">
            <v/>
          </cell>
        </row>
        <row r="7385">
          <cell r="E7385">
            <v>1483</v>
          </cell>
          <cell r="F7385" t="str">
            <v>Searches</v>
          </cell>
          <cell r="G7385" t="str">
            <v>201901</v>
          </cell>
          <cell r="H7385" t="str">
            <v>Smith College</v>
          </cell>
          <cell r="I7385" t="str">
            <v>Northampton</v>
          </cell>
          <cell r="J7385" t="str">
            <v>USA</v>
          </cell>
          <cell r="K7385">
            <v>1</v>
          </cell>
          <cell r="L7385" t="str">
            <v>Consortium</v>
          </cell>
          <cell r="M7385">
            <v>11</v>
          </cell>
          <cell r="N7385" t="str">
            <v>CARN-4</v>
          </cell>
          <cell r="O7385" t="str">
            <v/>
          </cell>
          <cell r="P7385" t="str">
            <v/>
          </cell>
          <cell r="Q7385">
            <v>40</v>
          </cell>
          <cell r="R7385" t="str">
            <v>Année Philologique</v>
          </cell>
          <cell r="S7385" t="str">
            <v/>
          </cell>
        </row>
        <row r="7386">
          <cell r="E7386">
            <v>1483</v>
          </cell>
          <cell r="F7386" t="str">
            <v>Searches</v>
          </cell>
          <cell r="G7386" t="str">
            <v>201902</v>
          </cell>
          <cell r="H7386" t="str">
            <v>Smith College</v>
          </cell>
          <cell r="I7386" t="str">
            <v>Northampton</v>
          </cell>
          <cell r="J7386" t="str">
            <v>USA</v>
          </cell>
          <cell r="K7386">
            <v>1</v>
          </cell>
          <cell r="L7386" t="str">
            <v>Consortium</v>
          </cell>
          <cell r="M7386">
            <v>11</v>
          </cell>
          <cell r="N7386" t="str">
            <v>CARN-4</v>
          </cell>
          <cell r="O7386" t="str">
            <v/>
          </cell>
          <cell r="P7386" t="str">
            <v/>
          </cell>
          <cell r="Q7386">
            <v>40</v>
          </cell>
          <cell r="R7386" t="str">
            <v>Année Philologique</v>
          </cell>
          <cell r="S7386" t="str">
            <v/>
          </cell>
        </row>
        <row r="7387">
          <cell r="E7387">
            <v>1483</v>
          </cell>
          <cell r="F7387" t="str">
            <v>Searches</v>
          </cell>
          <cell r="G7387" t="str">
            <v>201903</v>
          </cell>
          <cell r="H7387" t="str">
            <v>Smith College</v>
          </cell>
          <cell r="I7387" t="str">
            <v>Northampton</v>
          </cell>
          <cell r="J7387" t="str">
            <v>USA</v>
          </cell>
          <cell r="K7387">
            <v>1</v>
          </cell>
          <cell r="L7387" t="str">
            <v>Consortium</v>
          </cell>
          <cell r="M7387">
            <v>11</v>
          </cell>
          <cell r="N7387" t="str">
            <v>CARN-4</v>
          </cell>
          <cell r="O7387" t="str">
            <v/>
          </cell>
          <cell r="P7387" t="str">
            <v/>
          </cell>
          <cell r="Q7387">
            <v>40</v>
          </cell>
          <cell r="R7387" t="str">
            <v>Année Philologique</v>
          </cell>
          <cell r="S7387" t="str">
            <v/>
          </cell>
        </row>
        <row r="7388">
          <cell r="E7388">
            <v>1483</v>
          </cell>
          <cell r="F7388" t="str">
            <v>Searches</v>
          </cell>
          <cell r="G7388" t="str">
            <v>201904</v>
          </cell>
          <cell r="H7388" t="str">
            <v>Smith College</v>
          </cell>
          <cell r="I7388" t="str">
            <v>Northampton</v>
          </cell>
          <cell r="J7388" t="str">
            <v>USA</v>
          </cell>
          <cell r="K7388">
            <v>1</v>
          </cell>
          <cell r="L7388" t="str">
            <v>Consortium</v>
          </cell>
          <cell r="M7388">
            <v>11</v>
          </cell>
          <cell r="N7388" t="str">
            <v>CARN-4</v>
          </cell>
          <cell r="O7388" t="str">
            <v/>
          </cell>
          <cell r="P7388" t="str">
            <v/>
          </cell>
          <cell r="Q7388">
            <v>40</v>
          </cell>
          <cell r="R7388" t="str">
            <v>Année Philologique</v>
          </cell>
          <cell r="S7388" t="str">
            <v/>
          </cell>
        </row>
        <row r="7389">
          <cell r="E7389">
            <v>1483</v>
          </cell>
          <cell r="F7389" t="str">
            <v>Searches</v>
          </cell>
          <cell r="G7389" t="str">
            <v>201905</v>
          </cell>
          <cell r="H7389" t="str">
            <v>Smith College</v>
          </cell>
          <cell r="I7389" t="str">
            <v>Northampton</v>
          </cell>
          <cell r="J7389" t="str">
            <v>USA</v>
          </cell>
          <cell r="K7389">
            <v>1</v>
          </cell>
          <cell r="L7389" t="str">
            <v>Consortium</v>
          </cell>
          <cell r="M7389">
            <v>11</v>
          </cell>
          <cell r="N7389" t="str">
            <v>CARN-4</v>
          </cell>
          <cell r="O7389" t="str">
            <v/>
          </cell>
          <cell r="P7389" t="str">
            <v/>
          </cell>
          <cell r="Q7389">
            <v>40</v>
          </cell>
          <cell r="R7389" t="str">
            <v>Année Philologique</v>
          </cell>
          <cell r="S7389" t="str">
            <v/>
          </cell>
        </row>
        <row r="7390">
          <cell r="E7390">
            <v>1483</v>
          </cell>
          <cell r="F7390" t="str">
            <v>Searches</v>
          </cell>
          <cell r="G7390" t="str">
            <v>201906</v>
          </cell>
          <cell r="H7390" t="str">
            <v>Smith College</v>
          </cell>
          <cell r="I7390" t="str">
            <v>Northampton</v>
          </cell>
          <cell r="J7390" t="str">
            <v>USA</v>
          </cell>
          <cell r="K7390">
            <v>1</v>
          </cell>
          <cell r="L7390" t="str">
            <v>Consortium</v>
          </cell>
          <cell r="M7390">
            <v>11</v>
          </cell>
          <cell r="N7390" t="str">
            <v>CARN-4</v>
          </cell>
          <cell r="O7390" t="str">
            <v/>
          </cell>
          <cell r="P7390" t="str">
            <v/>
          </cell>
          <cell r="Q7390">
            <v>40</v>
          </cell>
          <cell r="R7390" t="str">
            <v>Année Philologique</v>
          </cell>
          <cell r="S7390" t="str">
            <v/>
          </cell>
        </row>
        <row r="7391">
          <cell r="E7391">
            <v>1483</v>
          </cell>
          <cell r="F7391" t="str">
            <v>Searches</v>
          </cell>
          <cell r="G7391" t="str">
            <v>201907</v>
          </cell>
          <cell r="H7391" t="str">
            <v>Smith College</v>
          </cell>
          <cell r="I7391" t="str">
            <v>Northampton</v>
          </cell>
          <cell r="J7391" t="str">
            <v>USA</v>
          </cell>
          <cell r="K7391">
            <v>1</v>
          </cell>
          <cell r="L7391" t="str">
            <v>Consortium</v>
          </cell>
          <cell r="M7391">
            <v>11</v>
          </cell>
          <cell r="N7391" t="str">
            <v>CARN-4</v>
          </cell>
          <cell r="O7391" t="str">
            <v/>
          </cell>
          <cell r="P7391" t="str">
            <v/>
          </cell>
          <cell r="Q7391">
            <v>40</v>
          </cell>
          <cell r="R7391" t="str">
            <v>Année Philologique</v>
          </cell>
          <cell r="S7391" t="str">
            <v/>
          </cell>
        </row>
        <row r="7392">
          <cell r="E7392">
            <v>1483</v>
          </cell>
          <cell r="F7392" t="str">
            <v>Searches</v>
          </cell>
          <cell r="G7392" t="str">
            <v>201908</v>
          </cell>
          <cell r="H7392" t="str">
            <v>Smith College</v>
          </cell>
          <cell r="I7392" t="str">
            <v>Northampton</v>
          </cell>
          <cell r="J7392" t="str">
            <v>USA</v>
          </cell>
          <cell r="K7392">
            <v>1</v>
          </cell>
          <cell r="L7392" t="str">
            <v>Consortium</v>
          </cell>
          <cell r="M7392">
            <v>11</v>
          </cell>
          <cell r="N7392" t="str">
            <v>CARN-4</v>
          </cell>
          <cell r="O7392" t="str">
            <v/>
          </cell>
          <cell r="P7392" t="str">
            <v/>
          </cell>
          <cell r="Q7392">
            <v>40</v>
          </cell>
          <cell r="R7392" t="str">
            <v>Année Philologique</v>
          </cell>
          <cell r="S7392" t="str">
            <v/>
          </cell>
        </row>
        <row r="7393">
          <cell r="E7393">
            <v>1483</v>
          </cell>
          <cell r="F7393" t="str">
            <v>Searches</v>
          </cell>
          <cell r="G7393" t="str">
            <v>201909</v>
          </cell>
          <cell r="H7393" t="str">
            <v>Smith College</v>
          </cell>
          <cell r="I7393" t="str">
            <v>Northampton</v>
          </cell>
          <cell r="J7393" t="str">
            <v>USA</v>
          </cell>
          <cell r="K7393">
            <v>1</v>
          </cell>
          <cell r="L7393" t="str">
            <v>Consortium</v>
          </cell>
          <cell r="M7393">
            <v>11</v>
          </cell>
          <cell r="N7393" t="str">
            <v>CARN-4</v>
          </cell>
          <cell r="O7393" t="str">
            <v/>
          </cell>
          <cell r="P7393" t="str">
            <v/>
          </cell>
          <cell r="Q7393">
            <v>40</v>
          </cell>
          <cell r="R7393" t="str">
            <v>Année Philologique</v>
          </cell>
          <cell r="S7393" t="str">
            <v/>
          </cell>
        </row>
        <row r="7394">
          <cell r="E7394">
            <v>1483</v>
          </cell>
          <cell r="F7394" t="str">
            <v>Searches</v>
          </cell>
          <cell r="G7394" t="str">
            <v>201910</v>
          </cell>
          <cell r="H7394" t="str">
            <v>Smith College</v>
          </cell>
          <cell r="I7394" t="str">
            <v>Northampton</v>
          </cell>
          <cell r="J7394" t="str">
            <v>USA</v>
          </cell>
          <cell r="K7394">
            <v>1</v>
          </cell>
          <cell r="L7394" t="str">
            <v>Consortium</v>
          </cell>
          <cell r="M7394">
            <v>11</v>
          </cell>
          <cell r="N7394" t="str">
            <v>CARN-4</v>
          </cell>
          <cell r="O7394" t="str">
            <v/>
          </cell>
          <cell r="P7394" t="str">
            <v/>
          </cell>
          <cell r="Q7394">
            <v>40</v>
          </cell>
          <cell r="R7394" t="str">
            <v>Année Philologique</v>
          </cell>
          <cell r="S7394" t="str">
            <v/>
          </cell>
        </row>
        <row r="7395">
          <cell r="E7395">
            <v>1483</v>
          </cell>
          <cell r="F7395" t="str">
            <v>Searches</v>
          </cell>
          <cell r="G7395" t="str">
            <v>201911</v>
          </cell>
          <cell r="H7395" t="str">
            <v>Smith College</v>
          </cell>
          <cell r="I7395" t="str">
            <v>Northampton</v>
          </cell>
          <cell r="J7395" t="str">
            <v>USA</v>
          </cell>
          <cell r="K7395">
            <v>1</v>
          </cell>
          <cell r="L7395" t="str">
            <v>Consortium</v>
          </cell>
          <cell r="M7395">
            <v>11</v>
          </cell>
          <cell r="N7395" t="str">
            <v>CARN-4</v>
          </cell>
          <cell r="O7395" t="str">
            <v/>
          </cell>
          <cell r="P7395" t="str">
            <v/>
          </cell>
          <cell r="Q7395">
            <v>40</v>
          </cell>
          <cell r="R7395" t="str">
            <v>Année Philologique</v>
          </cell>
          <cell r="S7395" t="str">
            <v/>
          </cell>
        </row>
        <row r="7396">
          <cell r="E7396">
            <v>1483</v>
          </cell>
          <cell r="F7396" t="str">
            <v>Searches</v>
          </cell>
          <cell r="G7396" t="str">
            <v>201912</v>
          </cell>
          <cell r="H7396" t="str">
            <v>Smith College</v>
          </cell>
          <cell r="I7396" t="str">
            <v>Northampton</v>
          </cell>
          <cell r="J7396" t="str">
            <v>USA</v>
          </cell>
          <cell r="K7396">
            <v>1</v>
          </cell>
          <cell r="L7396" t="str">
            <v>Consortium</v>
          </cell>
          <cell r="M7396">
            <v>11</v>
          </cell>
          <cell r="N7396" t="str">
            <v>CARN-4</v>
          </cell>
          <cell r="O7396" t="str">
            <v/>
          </cell>
          <cell r="P7396" t="str">
            <v/>
          </cell>
          <cell r="Q7396">
            <v>40</v>
          </cell>
          <cell r="R7396" t="str">
            <v>Année Philologique</v>
          </cell>
          <cell r="S7396" t="str">
            <v/>
          </cell>
        </row>
        <row r="7397">
          <cell r="E7397">
            <v>1484</v>
          </cell>
          <cell r="F7397" t="str">
            <v>Searches</v>
          </cell>
          <cell r="G7397" t="str">
            <v>201901</v>
          </cell>
          <cell r="H7397" t="str">
            <v>Yale University Library</v>
          </cell>
          <cell r="I7397" t="str">
            <v>New Haven</v>
          </cell>
          <cell r="J7397" t="str">
            <v>USA</v>
          </cell>
          <cell r="K7397">
            <v>2</v>
          </cell>
          <cell r="L7397" t="str">
            <v>Institute</v>
          </cell>
          <cell r="M7397">
            <v>8</v>
          </cell>
          <cell r="N7397" t="str">
            <v>CARN-1</v>
          </cell>
          <cell r="O7397" t="str">
            <v/>
          </cell>
          <cell r="P7397" t="str">
            <v/>
          </cell>
          <cell r="Q7397">
            <v>40</v>
          </cell>
          <cell r="R7397" t="str">
            <v>Année Philologique</v>
          </cell>
          <cell r="S7397" t="str">
            <v/>
          </cell>
        </row>
        <row r="7398">
          <cell r="E7398">
            <v>1484</v>
          </cell>
          <cell r="F7398" t="str">
            <v>Searches</v>
          </cell>
          <cell r="G7398" t="str">
            <v>201902</v>
          </cell>
          <cell r="H7398" t="str">
            <v>Yale University Library</v>
          </cell>
          <cell r="I7398" t="str">
            <v>New Haven</v>
          </cell>
          <cell r="J7398" t="str">
            <v>USA</v>
          </cell>
          <cell r="K7398">
            <v>2</v>
          </cell>
          <cell r="L7398" t="str">
            <v>Institute</v>
          </cell>
          <cell r="M7398">
            <v>8</v>
          </cell>
          <cell r="N7398" t="str">
            <v>CARN-1</v>
          </cell>
          <cell r="O7398" t="str">
            <v/>
          </cell>
          <cell r="P7398" t="str">
            <v/>
          </cell>
          <cell r="Q7398">
            <v>40</v>
          </cell>
          <cell r="R7398" t="str">
            <v>Année Philologique</v>
          </cell>
          <cell r="S7398" t="str">
            <v/>
          </cell>
        </row>
        <row r="7399">
          <cell r="E7399">
            <v>1484</v>
          </cell>
          <cell r="F7399" t="str">
            <v>Searches</v>
          </cell>
          <cell r="G7399" t="str">
            <v>201903</v>
          </cell>
          <cell r="H7399" t="str">
            <v>Yale University Library</v>
          </cell>
          <cell r="I7399" t="str">
            <v>New Haven</v>
          </cell>
          <cell r="J7399" t="str">
            <v>USA</v>
          </cell>
          <cell r="K7399">
            <v>2</v>
          </cell>
          <cell r="L7399" t="str">
            <v>Institute</v>
          </cell>
          <cell r="M7399">
            <v>8</v>
          </cell>
          <cell r="N7399" t="str">
            <v>CARN-1</v>
          </cell>
          <cell r="O7399" t="str">
            <v/>
          </cell>
          <cell r="P7399" t="str">
            <v/>
          </cell>
          <cell r="Q7399">
            <v>40</v>
          </cell>
          <cell r="R7399" t="str">
            <v>Année Philologique</v>
          </cell>
          <cell r="S7399" t="str">
            <v/>
          </cell>
        </row>
        <row r="7400">
          <cell r="E7400">
            <v>1484</v>
          </cell>
          <cell r="F7400" t="str">
            <v>Searches</v>
          </cell>
          <cell r="G7400" t="str">
            <v>201904</v>
          </cell>
          <cell r="H7400" t="str">
            <v>Yale University Library</v>
          </cell>
          <cell r="I7400" t="str">
            <v>New Haven</v>
          </cell>
          <cell r="J7400" t="str">
            <v>USA</v>
          </cell>
          <cell r="K7400">
            <v>2</v>
          </cell>
          <cell r="L7400" t="str">
            <v>Institute</v>
          </cell>
          <cell r="M7400">
            <v>8</v>
          </cell>
          <cell r="N7400" t="str">
            <v>CARN-1</v>
          </cell>
          <cell r="O7400" t="str">
            <v/>
          </cell>
          <cell r="P7400" t="str">
            <v/>
          </cell>
          <cell r="Q7400">
            <v>40</v>
          </cell>
          <cell r="R7400" t="str">
            <v>Année Philologique</v>
          </cell>
          <cell r="S7400" t="str">
            <v/>
          </cell>
        </row>
        <row r="7401">
          <cell r="E7401">
            <v>1484</v>
          </cell>
          <cell r="F7401" t="str">
            <v>Searches</v>
          </cell>
          <cell r="G7401" t="str">
            <v>201905</v>
          </cell>
          <cell r="H7401" t="str">
            <v>Yale University Library</v>
          </cell>
          <cell r="I7401" t="str">
            <v>New Haven</v>
          </cell>
          <cell r="J7401" t="str">
            <v>USA</v>
          </cell>
          <cell r="K7401">
            <v>2</v>
          </cell>
          <cell r="L7401" t="str">
            <v>Institute</v>
          </cell>
          <cell r="M7401">
            <v>8</v>
          </cell>
          <cell r="N7401" t="str">
            <v>CARN-1</v>
          </cell>
          <cell r="O7401" t="str">
            <v/>
          </cell>
          <cell r="P7401" t="str">
            <v/>
          </cell>
          <cell r="Q7401">
            <v>40</v>
          </cell>
          <cell r="R7401" t="str">
            <v>Année Philologique</v>
          </cell>
          <cell r="S7401" t="str">
            <v/>
          </cell>
        </row>
        <row r="7402">
          <cell r="E7402">
            <v>1484</v>
          </cell>
          <cell r="F7402" t="str">
            <v>Searches</v>
          </cell>
          <cell r="G7402" t="str">
            <v>201906</v>
          </cell>
          <cell r="H7402" t="str">
            <v>Yale University Library</v>
          </cell>
          <cell r="I7402" t="str">
            <v>New Haven</v>
          </cell>
          <cell r="J7402" t="str">
            <v>USA</v>
          </cell>
          <cell r="K7402">
            <v>2</v>
          </cell>
          <cell r="L7402" t="str">
            <v>Institute</v>
          </cell>
          <cell r="M7402">
            <v>8</v>
          </cell>
          <cell r="N7402" t="str">
            <v>CARN-1</v>
          </cell>
          <cell r="O7402" t="str">
            <v/>
          </cell>
          <cell r="P7402" t="str">
            <v/>
          </cell>
          <cell r="Q7402">
            <v>40</v>
          </cell>
          <cell r="R7402" t="str">
            <v>Année Philologique</v>
          </cell>
          <cell r="S7402" t="str">
            <v/>
          </cell>
        </row>
        <row r="7403">
          <cell r="E7403">
            <v>1484</v>
          </cell>
          <cell r="F7403" t="str">
            <v>Searches</v>
          </cell>
          <cell r="G7403" t="str">
            <v>201907</v>
          </cell>
          <cell r="H7403" t="str">
            <v>Yale University Library</v>
          </cell>
          <cell r="I7403" t="str">
            <v>New Haven</v>
          </cell>
          <cell r="J7403" t="str">
            <v>USA</v>
          </cell>
          <cell r="K7403">
            <v>2</v>
          </cell>
          <cell r="L7403" t="str">
            <v>Institute</v>
          </cell>
          <cell r="M7403">
            <v>8</v>
          </cell>
          <cell r="N7403" t="str">
            <v>CARN-1</v>
          </cell>
          <cell r="O7403" t="str">
            <v/>
          </cell>
          <cell r="P7403" t="str">
            <v/>
          </cell>
          <cell r="Q7403">
            <v>40</v>
          </cell>
          <cell r="R7403" t="str">
            <v>Année Philologique</v>
          </cell>
          <cell r="S7403" t="str">
            <v/>
          </cell>
        </row>
        <row r="7404">
          <cell r="E7404">
            <v>1484</v>
          </cell>
          <cell r="F7404" t="str">
            <v>Searches</v>
          </cell>
          <cell r="G7404" t="str">
            <v>201908</v>
          </cell>
          <cell r="H7404" t="str">
            <v>Yale University Library</v>
          </cell>
          <cell r="I7404" t="str">
            <v>New Haven</v>
          </cell>
          <cell r="J7404" t="str">
            <v>USA</v>
          </cell>
          <cell r="K7404">
            <v>2</v>
          </cell>
          <cell r="L7404" t="str">
            <v>Institute</v>
          </cell>
          <cell r="M7404">
            <v>8</v>
          </cell>
          <cell r="N7404" t="str">
            <v>CARN-1</v>
          </cell>
          <cell r="O7404" t="str">
            <v/>
          </cell>
          <cell r="P7404" t="str">
            <v/>
          </cell>
          <cell r="Q7404">
            <v>40</v>
          </cell>
          <cell r="R7404" t="str">
            <v>Année Philologique</v>
          </cell>
          <cell r="S7404" t="str">
            <v/>
          </cell>
        </row>
        <row r="7405">
          <cell r="E7405">
            <v>1484</v>
          </cell>
          <cell r="F7405" t="str">
            <v>Searches</v>
          </cell>
          <cell r="G7405" t="str">
            <v>201909</v>
          </cell>
          <cell r="H7405" t="str">
            <v>Yale University Library</v>
          </cell>
          <cell r="I7405" t="str">
            <v>New Haven</v>
          </cell>
          <cell r="J7405" t="str">
            <v>USA</v>
          </cell>
          <cell r="K7405">
            <v>2</v>
          </cell>
          <cell r="L7405" t="str">
            <v>Institute</v>
          </cell>
          <cell r="M7405">
            <v>8</v>
          </cell>
          <cell r="N7405" t="str">
            <v>CARN-1</v>
          </cell>
          <cell r="O7405" t="str">
            <v/>
          </cell>
          <cell r="P7405" t="str">
            <v/>
          </cell>
          <cell r="Q7405">
            <v>40</v>
          </cell>
          <cell r="R7405" t="str">
            <v>Année Philologique</v>
          </cell>
          <cell r="S7405" t="str">
            <v/>
          </cell>
        </row>
        <row r="7406">
          <cell r="E7406">
            <v>1484</v>
          </cell>
          <cell r="F7406" t="str">
            <v>Searches</v>
          </cell>
          <cell r="G7406" t="str">
            <v>201910</v>
          </cell>
          <cell r="H7406" t="str">
            <v>Yale University Library</v>
          </cell>
          <cell r="I7406" t="str">
            <v>New Haven</v>
          </cell>
          <cell r="J7406" t="str">
            <v>USA</v>
          </cell>
          <cell r="K7406">
            <v>2</v>
          </cell>
          <cell r="L7406" t="str">
            <v>Institute</v>
          </cell>
          <cell r="M7406">
            <v>8</v>
          </cell>
          <cell r="N7406" t="str">
            <v>CARN-1</v>
          </cell>
          <cell r="O7406" t="str">
            <v/>
          </cell>
          <cell r="P7406" t="str">
            <v/>
          </cell>
          <cell r="Q7406">
            <v>40</v>
          </cell>
          <cell r="R7406" t="str">
            <v>Année Philologique</v>
          </cell>
          <cell r="S7406" t="str">
            <v/>
          </cell>
        </row>
        <row r="7407">
          <cell r="E7407">
            <v>1484</v>
          </cell>
          <cell r="F7407" t="str">
            <v>Searches</v>
          </cell>
          <cell r="G7407" t="str">
            <v>201911</v>
          </cell>
          <cell r="H7407" t="str">
            <v>Yale University Library</v>
          </cell>
          <cell r="I7407" t="str">
            <v>New Haven</v>
          </cell>
          <cell r="J7407" t="str">
            <v>USA</v>
          </cell>
          <cell r="K7407">
            <v>2</v>
          </cell>
          <cell r="L7407" t="str">
            <v>Institute</v>
          </cell>
          <cell r="M7407">
            <v>8</v>
          </cell>
          <cell r="N7407" t="str">
            <v>CARN-1</v>
          </cell>
          <cell r="O7407" t="str">
            <v/>
          </cell>
          <cell r="P7407" t="str">
            <v/>
          </cell>
          <cell r="Q7407">
            <v>40</v>
          </cell>
          <cell r="R7407" t="str">
            <v>Année Philologique</v>
          </cell>
          <cell r="S7407" t="str">
            <v/>
          </cell>
        </row>
        <row r="7408">
          <cell r="E7408">
            <v>1484</v>
          </cell>
          <cell r="F7408" t="str">
            <v>Searches</v>
          </cell>
          <cell r="G7408" t="str">
            <v>201912</v>
          </cell>
          <cell r="H7408" t="str">
            <v>Yale University Library</v>
          </cell>
          <cell r="I7408" t="str">
            <v>New Haven</v>
          </cell>
          <cell r="J7408" t="str">
            <v>USA</v>
          </cell>
          <cell r="K7408">
            <v>2</v>
          </cell>
          <cell r="L7408" t="str">
            <v>Institute</v>
          </cell>
          <cell r="M7408">
            <v>8</v>
          </cell>
          <cell r="N7408" t="str">
            <v>CARN-1</v>
          </cell>
          <cell r="O7408" t="str">
            <v/>
          </cell>
          <cell r="P7408" t="str">
            <v/>
          </cell>
          <cell r="Q7408">
            <v>40</v>
          </cell>
          <cell r="R7408" t="str">
            <v>Année Philologique</v>
          </cell>
          <cell r="S7408" t="str">
            <v/>
          </cell>
        </row>
        <row r="7409">
          <cell r="E7409">
            <v>1485</v>
          </cell>
          <cell r="F7409" t="str">
            <v>Searches</v>
          </cell>
          <cell r="G7409" t="str">
            <v>201902</v>
          </cell>
          <cell r="H7409" t="str">
            <v>Lund University - Library</v>
          </cell>
          <cell r="I7409" t="str">
            <v>Lund</v>
          </cell>
          <cell r="J7409" t="str">
            <v>Sweden</v>
          </cell>
          <cell r="K7409">
            <v>2</v>
          </cell>
          <cell r="L7409" t="str">
            <v>Institute</v>
          </cell>
          <cell r="M7409">
            <v>3</v>
          </cell>
          <cell r="N7409" t="str">
            <v>Standard</v>
          </cell>
          <cell r="O7409" t="str">
            <v/>
          </cell>
          <cell r="P7409" t="str">
            <v/>
          </cell>
          <cell r="Q7409">
            <v>3</v>
          </cell>
          <cell r="R7409" t="str">
            <v>Année Philologique</v>
          </cell>
          <cell r="S7409" t="str">
            <v/>
          </cell>
        </row>
        <row r="7410">
          <cell r="E7410">
            <v>1485</v>
          </cell>
          <cell r="F7410" t="str">
            <v>Searches</v>
          </cell>
          <cell r="G7410" t="str">
            <v>201903</v>
          </cell>
          <cell r="H7410" t="str">
            <v>Lund University - Library</v>
          </cell>
          <cell r="I7410" t="str">
            <v>Lund</v>
          </cell>
          <cell r="J7410" t="str">
            <v>Sweden</v>
          </cell>
          <cell r="K7410">
            <v>2</v>
          </cell>
          <cell r="L7410" t="str">
            <v>Institute</v>
          </cell>
          <cell r="M7410">
            <v>3</v>
          </cell>
          <cell r="N7410" t="str">
            <v>Standard</v>
          </cell>
          <cell r="O7410" t="str">
            <v/>
          </cell>
          <cell r="P7410" t="str">
            <v/>
          </cell>
          <cell r="Q7410">
            <v>3</v>
          </cell>
          <cell r="R7410" t="str">
            <v>Année Philologique</v>
          </cell>
          <cell r="S7410" t="str">
            <v/>
          </cell>
        </row>
        <row r="7411">
          <cell r="E7411">
            <v>1485</v>
          </cell>
          <cell r="F7411" t="str">
            <v>Searches</v>
          </cell>
          <cell r="G7411" t="str">
            <v>201904</v>
          </cell>
          <cell r="H7411" t="str">
            <v>Lund University - Library</v>
          </cell>
          <cell r="I7411" t="str">
            <v>Lund</v>
          </cell>
          <cell r="J7411" t="str">
            <v>Sweden</v>
          </cell>
          <cell r="K7411">
            <v>2</v>
          </cell>
          <cell r="L7411" t="str">
            <v>Institute</v>
          </cell>
          <cell r="M7411">
            <v>3</v>
          </cell>
          <cell r="N7411" t="str">
            <v>Standard</v>
          </cell>
          <cell r="O7411" t="str">
            <v/>
          </cell>
          <cell r="P7411" t="str">
            <v/>
          </cell>
          <cell r="Q7411">
            <v>3</v>
          </cell>
          <cell r="R7411" t="str">
            <v>Année Philologique</v>
          </cell>
          <cell r="S7411" t="str">
            <v/>
          </cell>
        </row>
        <row r="7412">
          <cell r="E7412">
            <v>1485</v>
          </cell>
          <cell r="F7412" t="str">
            <v>Searches</v>
          </cell>
          <cell r="G7412" t="str">
            <v>201905</v>
          </cell>
          <cell r="H7412" t="str">
            <v>Lund University - Library</v>
          </cell>
          <cell r="I7412" t="str">
            <v>Lund</v>
          </cell>
          <cell r="J7412" t="str">
            <v>Sweden</v>
          </cell>
          <cell r="K7412">
            <v>2</v>
          </cell>
          <cell r="L7412" t="str">
            <v>Institute</v>
          </cell>
          <cell r="M7412">
            <v>3</v>
          </cell>
          <cell r="N7412" t="str">
            <v>Standard</v>
          </cell>
          <cell r="O7412" t="str">
            <v/>
          </cell>
          <cell r="P7412" t="str">
            <v/>
          </cell>
          <cell r="Q7412">
            <v>3</v>
          </cell>
          <cell r="R7412" t="str">
            <v>Année Philologique</v>
          </cell>
          <cell r="S7412" t="str">
            <v/>
          </cell>
        </row>
        <row r="7413">
          <cell r="E7413">
            <v>1485</v>
          </cell>
          <cell r="F7413" t="str">
            <v>Searches</v>
          </cell>
          <cell r="G7413" t="str">
            <v>201906</v>
          </cell>
          <cell r="H7413" t="str">
            <v>Lund University - Library</v>
          </cell>
          <cell r="I7413" t="str">
            <v>Lund</v>
          </cell>
          <cell r="J7413" t="str">
            <v>Sweden</v>
          </cell>
          <cell r="K7413">
            <v>2</v>
          </cell>
          <cell r="L7413" t="str">
            <v>Institute</v>
          </cell>
          <cell r="M7413">
            <v>3</v>
          </cell>
          <cell r="N7413" t="str">
            <v>Standard</v>
          </cell>
          <cell r="O7413" t="str">
            <v/>
          </cell>
          <cell r="P7413" t="str">
            <v/>
          </cell>
          <cell r="Q7413">
            <v>3</v>
          </cell>
          <cell r="R7413" t="str">
            <v>Année Philologique</v>
          </cell>
          <cell r="S7413" t="str">
            <v/>
          </cell>
        </row>
        <row r="7414">
          <cell r="E7414">
            <v>1485</v>
          </cell>
          <cell r="F7414" t="str">
            <v>Searches</v>
          </cell>
          <cell r="G7414" t="str">
            <v>201907</v>
          </cell>
          <cell r="H7414" t="str">
            <v>Lund University - Library</v>
          </cell>
          <cell r="I7414" t="str">
            <v>Lund</v>
          </cell>
          <cell r="J7414" t="str">
            <v>Sweden</v>
          </cell>
          <cell r="K7414">
            <v>2</v>
          </cell>
          <cell r="L7414" t="str">
            <v>Institute</v>
          </cell>
          <cell r="M7414">
            <v>3</v>
          </cell>
          <cell r="N7414" t="str">
            <v>Standard</v>
          </cell>
          <cell r="O7414" t="str">
            <v/>
          </cell>
          <cell r="P7414" t="str">
            <v/>
          </cell>
          <cell r="Q7414">
            <v>3</v>
          </cell>
          <cell r="R7414" t="str">
            <v>Année Philologique</v>
          </cell>
          <cell r="S7414" t="str">
            <v/>
          </cell>
        </row>
        <row r="7415">
          <cell r="E7415">
            <v>1485</v>
          </cell>
          <cell r="F7415" t="str">
            <v>Searches</v>
          </cell>
          <cell r="G7415" t="str">
            <v>201908</v>
          </cell>
          <cell r="H7415" t="str">
            <v>Lund University - Library</v>
          </cell>
          <cell r="I7415" t="str">
            <v>Lund</v>
          </cell>
          <cell r="J7415" t="str">
            <v>Sweden</v>
          </cell>
          <cell r="K7415">
            <v>2</v>
          </cell>
          <cell r="L7415" t="str">
            <v>Institute</v>
          </cell>
          <cell r="M7415">
            <v>3</v>
          </cell>
          <cell r="N7415" t="str">
            <v>Standard</v>
          </cell>
          <cell r="O7415" t="str">
            <v/>
          </cell>
          <cell r="P7415" t="str">
            <v/>
          </cell>
          <cell r="Q7415">
            <v>3</v>
          </cell>
          <cell r="R7415" t="str">
            <v>Année Philologique</v>
          </cell>
          <cell r="S7415" t="str">
            <v/>
          </cell>
        </row>
        <row r="7416">
          <cell r="E7416">
            <v>1485</v>
          </cell>
          <cell r="F7416" t="str">
            <v>Searches</v>
          </cell>
          <cell r="G7416" t="str">
            <v>201909</v>
          </cell>
          <cell r="H7416" t="str">
            <v>Lund University - Library</v>
          </cell>
          <cell r="I7416" t="str">
            <v>Lund</v>
          </cell>
          <cell r="J7416" t="str">
            <v>Sweden</v>
          </cell>
          <cell r="K7416">
            <v>2</v>
          </cell>
          <cell r="L7416" t="str">
            <v>Institute</v>
          </cell>
          <cell r="M7416">
            <v>3</v>
          </cell>
          <cell r="N7416" t="str">
            <v>Standard</v>
          </cell>
          <cell r="O7416" t="str">
            <v/>
          </cell>
          <cell r="P7416" t="str">
            <v/>
          </cell>
          <cell r="Q7416">
            <v>3</v>
          </cell>
          <cell r="R7416" t="str">
            <v>Année Philologique</v>
          </cell>
          <cell r="S7416" t="str">
            <v/>
          </cell>
        </row>
        <row r="7417">
          <cell r="E7417">
            <v>1485</v>
          </cell>
          <cell r="F7417" t="str">
            <v>Searches</v>
          </cell>
          <cell r="G7417" t="str">
            <v>201910</v>
          </cell>
          <cell r="H7417" t="str">
            <v>Lund University - Library</v>
          </cell>
          <cell r="I7417" t="str">
            <v>Lund</v>
          </cell>
          <cell r="J7417" t="str">
            <v>Sweden</v>
          </cell>
          <cell r="K7417">
            <v>2</v>
          </cell>
          <cell r="L7417" t="str">
            <v>Institute</v>
          </cell>
          <cell r="M7417">
            <v>3</v>
          </cell>
          <cell r="N7417" t="str">
            <v>Standard</v>
          </cell>
          <cell r="O7417" t="str">
            <v/>
          </cell>
          <cell r="P7417" t="str">
            <v/>
          </cell>
          <cell r="Q7417">
            <v>3</v>
          </cell>
          <cell r="R7417" t="str">
            <v>Année Philologique</v>
          </cell>
          <cell r="S7417" t="str">
            <v/>
          </cell>
        </row>
        <row r="7418">
          <cell r="E7418">
            <v>1485</v>
          </cell>
          <cell r="F7418" t="str">
            <v>Searches</v>
          </cell>
          <cell r="G7418" t="str">
            <v>201911</v>
          </cell>
          <cell r="H7418" t="str">
            <v>Lund University - Library</v>
          </cell>
          <cell r="I7418" t="str">
            <v>Lund</v>
          </cell>
          <cell r="J7418" t="str">
            <v>Sweden</v>
          </cell>
          <cell r="K7418">
            <v>2</v>
          </cell>
          <cell r="L7418" t="str">
            <v>Institute</v>
          </cell>
          <cell r="M7418">
            <v>3</v>
          </cell>
          <cell r="N7418" t="str">
            <v>Standard</v>
          </cell>
          <cell r="O7418" t="str">
            <v/>
          </cell>
          <cell r="P7418" t="str">
            <v/>
          </cell>
          <cell r="Q7418">
            <v>3</v>
          </cell>
          <cell r="R7418" t="str">
            <v>Année Philologique</v>
          </cell>
          <cell r="S7418" t="str">
            <v/>
          </cell>
        </row>
        <row r="7419">
          <cell r="E7419">
            <v>1485</v>
          </cell>
          <cell r="F7419" t="str">
            <v>Searches</v>
          </cell>
          <cell r="G7419" t="str">
            <v>201912</v>
          </cell>
          <cell r="H7419" t="str">
            <v>Lund University - Library</v>
          </cell>
          <cell r="I7419" t="str">
            <v>Lund</v>
          </cell>
          <cell r="J7419" t="str">
            <v>Sweden</v>
          </cell>
          <cell r="K7419">
            <v>2</v>
          </cell>
          <cell r="L7419" t="str">
            <v>Institute</v>
          </cell>
          <cell r="M7419">
            <v>3</v>
          </cell>
          <cell r="N7419" t="str">
            <v>Standard</v>
          </cell>
          <cell r="O7419" t="str">
            <v/>
          </cell>
          <cell r="P7419" t="str">
            <v/>
          </cell>
          <cell r="Q7419">
            <v>3</v>
          </cell>
          <cell r="R7419" t="str">
            <v>Année Philologique</v>
          </cell>
          <cell r="S7419" t="str">
            <v/>
          </cell>
        </row>
        <row r="7420">
          <cell r="E7420">
            <v>1488</v>
          </cell>
          <cell r="F7420" t="str">
            <v>Searches</v>
          </cell>
          <cell r="G7420" t="str">
            <v>201901</v>
          </cell>
          <cell r="H7420" t="str">
            <v>University of British Columbia</v>
          </cell>
          <cell r="I7420" t="str">
            <v>Vancouver</v>
          </cell>
          <cell r="J7420" t="str">
            <v>Canada</v>
          </cell>
          <cell r="K7420">
            <v>1</v>
          </cell>
          <cell r="L7420" t="str">
            <v>Consortium</v>
          </cell>
          <cell r="M7420">
            <v>2</v>
          </cell>
          <cell r="N7420" t="str">
            <v>Campus Wide</v>
          </cell>
          <cell r="O7420" t="str">
            <v/>
          </cell>
          <cell r="P7420" t="str">
            <v/>
          </cell>
          <cell r="Q7420">
            <v>40</v>
          </cell>
          <cell r="R7420" t="str">
            <v>Année Philologique</v>
          </cell>
          <cell r="S7420" t="str">
            <v/>
          </cell>
        </row>
        <row r="7421">
          <cell r="E7421">
            <v>1488</v>
          </cell>
          <cell r="F7421" t="str">
            <v>Searches</v>
          </cell>
          <cell r="G7421" t="str">
            <v>201902</v>
          </cell>
          <cell r="H7421" t="str">
            <v>University of British Columbia</v>
          </cell>
          <cell r="I7421" t="str">
            <v>Vancouver</v>
          </cell>
          <cell r="J7421" t="str">
            <v>Canada</v>
          </cell>
          <cell r="K7421">
            <v>1</v>
          </cell>
          <cell r="L7421" t="str">
            <v>Consortium</v>
          </cell>
          <cell r="M7421">
            <v>2</v>
          </cell>
          <cell r="N7421" t="str">
            <v>Campus Wide</v>
          </cell>
          <cell r="O7421" t="str">
            <v/>
          </cell>
          <cell r="P7421" t="str">
            <v/>
          </cell>
          <cell r="Q7421">
            <v>40</v>
          </cell>
          <cell r="R7421" t="str">
            <v>Année Philologique</v>
          </cell>
          <cell r="S7421" t="str">
            <v/>
          </cell>
        </row>
        <row r="7422">
          <cell r="E7422">
            <v>1488</v>
          </cell>
          <cell r="F7422" t="str">
            <v>Searches</v>
          </cell>
          <cell r="G7422" t="str">
            <v>201903</v>
          </cell>
          <cell r="H7422" t="str">
            <v>University of British Columbia</v>
          </cell>
          <cell r="I7422" t="str">
            <v>Vancouver</v>
          </cell>
          <cell r="J7422" t="str">
            <v>Canada</v>
          </cell>
          <cell r="K7422">
            <v>1</v>
          </cell>
          <cell r="L7422" t="str">
            <v>Consortium</v>
          </cell>
          <cell r="M7422">
            <v>2</v>
          </cell>
          <cell r="N7422" t="str">
            <v>Campus Wide</v>
          </cell>
          <cell r="O7422" t="str">
            <v/>
          </cell>
          <cell r="P7422" t="str">
            <v/>
          </cell>
          <cell r="Q7422">
            <v>40</v>
          </cell>
          <cell r="R7422" t="str">
            <v>Année Philologique</v>
          </cell>
          <cell r="S7422" t="str">
            <v/>
          </cell>
        </row>
        <row r="7423">
          <cell r="E7423">
            <v>1488</v>
          </cell>
          <cell r="F7423" t="str">
            <v>Searches</v>
          </cell>
          <cell r="G7423" t="str">
            <v>201904</v>
          </cell>
          <cell r="H7423" t="str">
            <v>University of British Columbia</v>
          </cell>
          <cell r="I7423" t="str">
            <v>Vancouver</v>
          </cell>
          <cell r="J7423" t="str">
            <v>Canada</v>
          </cell>
          <cell r="K7423">
            <v>1</v>
          </cell>
          <cell r="L7423" t="str">
            <v>Consortium</v>
          </cell>
          <cell r="M7423">
            <v>2</v>
          </cell>
          <cell r="N7423" t="str">
            <v>Campus Wide</v>
          </cell>
          <cell r="O7423" t="str">
            <v/>
          </cell>
          <cell r="P7423" t="str">
            <v/>
          </cell>
          <cell r="Q7423">
            <v>40</v>
          </cell>
          <cell r="R7423" t="str">
            <v>Année Philologique</v>
          </cell>
          <cell r="S7423" t="str">
            <v/>
          </cell>
        </row>
        <row r="7424">
          <cell r="E7424">
            <v>1488</v>
          </cell>
          <cell r="F7424" t="str">
            <v>Searches</v>
          </cell>
          <cell r="G7424" t="str">
            <v>201905</v>
          </cell>
          <cell r="H7424" t="str">
            <v>University of British Columbia</v>
          </cell>
          <cell r="I7424" t="str">
            <v>Vancouver</v>
          </cell>
          <cell r="J7424" t="str">
            <v>Canada</v>
          </cell>
          <cell r="K7424">
            <v>1</v>
          </cell>
          <cell r="L7424" t="str">
            <v>Consortium</v>
          </cell>
          <cell r="M7424">
            <v>2</v>
          </cell>
          <cell r="N7424" t="str">
            <v>Campus Wide</v>
          </cell>
          <cell r="O7424" t="str">
            <v/>
          </cell>
          <cell r="P7424" t="str">
            <v/>
          </cell>
          <cell r="Q7424">
            <v>40</v>
          </cell>
          <cell r="R7424" t="str">
            <v>Année Philologique</v>
          </cell>
          <cell r="S7424" t="str">
            <v/>
          </cell>
        </row>
        <row r="7425">
          <cell r="E7425">
            <v>1488</v>
          </cell>
          <cell r="F7425" t="str">
            <v>Searches</v>
          </cell>
          <cell r="G7425" t="str">
            <v>201906</v>
          </cell>
          <cell r="H7425" t="str">
            <v>University of British Columbia</v>
          </cell>
          <cell r="I7425" t="str">
            <v>Vancouver</v>
          </cell>
          <cell r="J7425" t="str">
            <v>Canada</v>
          </cell>
          <cell r="K7425">
            <v>1</v>
          </cell>
          <cell r="L7425" t="str">
            <v>Consortium</v>
          </cell>
          <cell r="M7425">
            <v>2</v>
          </cell>
          <cell r="N7425" t="str">
            <v>Campus Wide</v>
          </cell>
          <cell r="O7425" t="str">
            <v/>
          </cell>
          <cell r="P7425" t="str">
            <v/>
          </cell>
          <cell r="Q7425">
            <v>40</v>
          </cell>
          <cell r="R7425" t="str">
            <v>Année Philologique</v>
          </cell>
          <cell r="S7425" t="str">
            <v/>
          </cell>
        </row>
        <row r="7426">
          <cell r="E7426">
            <v>1488</v>
          </cell>
          <cell r="F7426" t="str">
            <v>Searches</v>
          </cell>
          <cell r="G7426" t="str">
            <v>201907</v>
          </cell>
          <cell r="H7426" t="str">
            <v>University of British Columbia</v>
          </cell>
          <cell r="I7426" t="str">
            <v>Vancouver</v>
          </cell>
          <cell r="J7426" t="str">
            <v>Canada</v>
          </cell>
          <cell r="K7426">
            <v>1</v>
          </cell>
          <cell r="L7426" t="str">
            <v>Consortium</v>
          </cell>
          <cell r="M7426">
            <v>2</v>
          </cell>
          <cell r="N7426" t="str">
            <v>Campus Wide</v>
          </cell>
          <cell r="O7426" t="str">
            <v/>
          </cell>
          <cell r="P7426" t="str">
            <v/>
          </cell>
          <cell r="Q7426">
            <v>40</v>
          </cell>
          <cell r="R7426" t="str">
            <v>Année Philologique</v>
          </cell>
          <cell r="S7426" t="str">
            <v/>
          </cell>
        </row>
        <row r="7427">
          <cell r="E7427">
            <v>1488</v>
          </cell>
          <cell r="F7427" t="str">
            <v>Searches</v>
          </cell>
          <cell r="G7427" t="str">
            <v>201908</v>
          </cell>
          <cell r="H7427" t="str">
            <v>University of British Columbia</v>
          </cell>
          <cell r="I7427" t="str">
            <v>Vancouver</v>
          </cell>
          <cell r="J7427" t="str">
            <v>Canada</v>
          </cell>
          <cell r="K7427">
            <v>1</v>
          </cell>
          <cell r="L7427" t="str">
            <v>Consortium</v>
          </cell>
          <cell r="M7427">
            <v>2</v>
          </cell>
          <cell r="N7427" t="str">
            <v>Campus Wide</v>
          </cell>
          <cell r="O7427" t="str">
            <v/>
          </cell>
          <cell r="P7427" t="str">
            <v/>
          </cell>
          <cell r="Q7427">
            <v>40</v>
          </cell>
          <cell r="R7427" t="str">
            <v>Année Philologique</v>
          </cell>
          <cell r="S7427" t="str">
            <v/>
          </cell>
        </row>
        <row r="7428">
          <cell r="E7428">
            <v>1488</v>
          </cell>
          <cell r="F7428" t="str">
            <v>Searches</v>
          </cell>
          <cell r="G7428" t="str">
            <v>201909</v>
          </cell>
          <cell r="H7428" t="str">
            <v>University of British Columbia</v>
          </cell>
          <cell r="I7428" t="str">
            <v>Vancouver</v>
          </cell>
          <cell r="J7428" t="str">
            <v>Canada</v>
          </cell>
          <cell r="K7428">
            <v>1</v>
          </cell>
          <cell r="L7428" t="str">
            <v>Consortium</v>
          </cell>
          <cell r="M7428">
            <v>2</v>
          </cell>
          <cell r="N7428" t="str">
            <v>Campus Wide</v>
          </cell>
          <cell r="O7428" t="str">
            <v/>
          </cell>
          <cell r="P7428" t="str">
            <v/>
          </cell>
          <cell r="Q7428">
            <v>40</v>
          </cell>
          <cell r="R7428" t="str">
            <v>Année Philologique</v>
          </cell>
          <cell r="S7428" t="str">
            <v/>
          </cell>
        </row>
        <row r="7429">
          <cell r="E7429">
            <v>1488</v>
          </cell>
          <cell r="F7429" t="str">
            <v>Searches</v>
          </cell>
          <cell r="G7429" t="str">
            <v>201910</v>
          </cell>
          <cell r="H7429" t="str">
            <v>University of British Columbia</v>
          </cell>
          <cell r="I7429" t="str">
            <v>Vancouver</v>
          </cell>
          <cell r="J7429" t="str">
            <v>Canada</v>
          </cell>
          <cell r="K7429">
            <v>1</v>
          </cell>
          <cell r="L7429" t="str">
            <v>Consortium</v>
          </cell>
          <cell r="M7429">
            <v>2</v>
          </cell>
          <cell r="N7429" t="str">
            <v>Campus Wide</v>
          </cell>
          <cell r="O7429" t="str">
            <v/>
          </cell>
          <cell r="P7429" t="str">
            <v/>
          </cell>
          <cell r="Q7429">
            <v>40</v>
          </cell>
          <cell r="R7429" t="str">
            <v>Année Philologique</v>
          </cell>
          <cell r="S7429" t="str">
            <v/>
          </cell>
        </row>
        <row r="7430">
          <cell r="E7430">
            <v>1488</v>
          </cell>
          <cell r="F7430" t="str">
            <v>Searches</v>
          </cell>
          <cell r="G7430" t="str">
            <v>201911</v>
          </cell>
          <cell r="H7430" t="str">
            <v>University of British Columbia</v>
          </cell>
          <cell r="I7430" t="str">
            <v>Vancouver</v>
          </cell>
          <cell r="J7430" t="str">
            <v>Canada</v>
          </cell>
          <cell r="K7430">
            <v>1</v>
          </cell>
          <cell r="L7430" t="str">
            <v>Consortium</v>
          </cell>
          <cell r="M7430">
            <v>2</v>
          </cell>
          <cell r="N7430" t="str">
            <v>Campus Wide</v>
          </cell>
          <cell r="O7430" t="str">
            <v/>
          </cell>
          <cell r="P7430" t="str">
            <v/>
          </cell>
          <cell r="Q7430">
            <v>40</v>
          </cell>
          <cell r="R7430" t="str">
            <v>Année Philologique</v>
          </cell>
          <cell r="S7430" t="str">
            <v/>
          </cell>
        </row>
        <row r="7431">
          <cell r="E7431">
            <v>1488</v>
          </cell>
          <cell r="F7431" t="str">
            <v>Searches</v>
          </cell>
          <cell r="G7431" t="str">
            <v>201912</v>
          </cell>
          <cell r="H7431" t="str">
            <v>University of British Columbia</v>
          </cell>
          <cell r="I7431" t="str">
            <v>Vancouver</v>
          </cell>
          <cell r="J7431" t="str">
            <v>Canada</v>
          </cell>
          <cell r="K7431">
            <v>1</v>
          </cell>
          <cell r="L7431" t="str">
            <v>Consortium</v>
          </cell>
          <cell r="M7431">
            <v>2</v>
          </cell>
          <cell r="N7431" t="str">
            <v>Campus Wide</v>
          </cell>
          <cell r="O7431" t="str">
            <v/>
          </cell>
          <cell r="P7431" t="str">
            <v/>
          </cell>
          <cell r="Q7431">
            <v>40</v>
          </cell>
          <cell r="R7431" t="str">
            <v>Année Philologique</v>
          </cell>
          <cell r="S7431" t="str">
            <v/>
          </cell>
        </row>
        <row r="7432">
          <cell r="E7432">
            <v>1489</v>
          </cell>
          <cell r="F7432" t="str">
            <v>Searches</v>
          </cell>
          <cell r="G7432" t="str">
            <v>201901</v>
          </cell>
          <cell r="H7432" t="str">
            <v>Stanford University</v>
          </cell>
          <cell r="I7432" t="str">
            <v>Stanford</v>
          </cell>
          <cell r="J7432" t="str">
            <v>USA</v>
          </cell>
          <cell r="K7432">
            <v>2</v>
          </cell>
          <cell r="L7432" t="str">
            <v>Institute</v>
          </cell>
          <cell r="M7432">
            <v>8</v>
          </cell>
          <cell r="N7432" t="str">
            <v>CARN-1</v>
          </cell>
          <cell r="O7432" t="str">
            <v/>
          </cell>
          <cell r="P7432" t="str">
            <v/>
          </cell>
          <cell r="Q7432">
            <v>40</v>
          </cell>
          <cell r="R7432" t="str">
            <v>Année Philologique</v>
          </cell>
          <cell r="S7432" t="str">
            <v/>
          </cell>
        </row>
        <row r="7433">
          <cell r="E7433">
            <v>1489</v>
          </cell>
          <cell r="F7433" t="str">
            <v>Searches</v>
          </cell>
          <cell r="G7433" t="str">
            <v>201902</v>
          </cell>
          <cell r="H7433" t="str">
            <v>Stanford University</v>
          </cell>
          <cell r="I7433" t="str">
            <v>Stanford</v>
          </cell>
          <cell r="J7433" t="str">
            <v>USA</v>
          </cell>
          <cell r="K7433">
            <v>2</v>
          </cell>
          <cell r="L7433" t="str">
            <v>Institute</v>
          </cell>
          <cell r="M7433">
            <v>8</v>
          </cell>
          <cell r="N7433" t="str">
            <v>CARN-1</v>
          </cell>
          <cell r="O7433" t="str">
            <v/>
          </cell>
          <cell r="P7433" t="str">
            <v/>
          </cell>
          <cell r="Q7433">
            <v>40</v>
          </cell>
          <cell r="R7433" t="str">
            <v>Année Philologique</v>
          </cell>
          <cell r="S7433" t="str">
            <v/>
          </cell>
        </row>
        <row r="7434">
          <cell r="E7434">
            <v>1489</v>
          </cell>
          <cell r="F7434" t="str">
            <v>Searches</v>
          </cell>
          <cell r="G7434" t="str">
            <v>201903</v>
          </cell>
          <cell r="H7434" t="str">
            <v>Stanford University</v>
          </cell>
          <cell r="I7434" t="str">
            <v>Stanford</v>
          </cell>
          <cell r="J7434" t="str">
            <v>USA</v>
          </cell>
          <cell r="K7434">
            <v>2</v>
          </cell>
          <cell r="L7434" t="str">
            <v>Institute</v>
          </cell>
          <cell r="M7434">
            <v>8</v>
          </cell>
          <cell r="N7434" t="str">
            <v>CARN-1</v>
          </cell>
          <cell r="O7434" t="str">
            <v/>
          </cell>
          <cell r="P7434" t="str">
            <v/>
          </cell>
          <cell r="Q7434">
            <v>40</v>
          </cell>
          <cell r="R7434" t="str">
            <v>Année Philologique</v>
          </cell>
          <cell r="S7434" t="str">
            <v/>
          </cell>
        </row>
        <row r="7435">
          <cell r="E7435">
            <v>1489</v>
          </cell>
          <cell r="F7435" t="str">
            <v>Searches</v>
          </cell>
          <cell r="G7435" t="str">
            <v>201904</v>
          </cell>
          <cell r="H7435" t="str">
            <v>Stanford University</v>
          </cell>
          <cell r="I7435" t="str">
            <v>Stanford</v>
          </cell>
          <cell r="J7435" t="str">
            <v>USA</v>
          </cell>
          <cell r="K7435">
            <v>2</v>
          </cell>
          <cell r="L7435" t="str">
            <v>Institute</v>
          </cell>
          <cell r="M7435">
            <v>8</v>
          </cell>
          <cell r="N7435" t="str">
            <v>CARN-1</v>
          </cell>
          <cell r="O7435" t="str">
            <v/>
          </cell>
          <cell r="P7435" t="str">
            <v/>
          </cell>
          <cell r="Q7435">
            <v>40</v>
          </cell>
          <cell r="R7435" t="str">
            <v>Année Philologique</v>
          </cell>
          <cell r="S7435" t="str">
            <v/>
          </cell>
        </row>
        <row r="7436">
          <cell r="E7436">
            <v>1489</v>
          </cell>
          <cell r="F7436" t="str">
            <v>Searches</v>
          </cell>
          <cell r="G7436" t="str">
            <v>201905</v>
          </cell>
          <cell r="H7436" t="str">
            <v>Stanford University</v>
          </cell>
          <cell r="I7436" t="str">
            <v>Stanford</v>
          </cell>
          <cell r="J7436" t="str">
            <v>USA</v>
          </cell>
          <cell r="K7436">
            <v>2</v>
          </cell>
          <cell r="L7436" t="str">
            <v>Institute</v>
          </cell>
          <cell r="M7436">
            <v>8</v>
          </cell>
          <cell r="N7436" t="str">
            <v>CARN-1</v>
          </cell>
          <cell r="O7436" t="str">
            <v/>
          </cell>
          <cell r="P7436" t="str">
            <v/>
          </cell>
          <cell r="Q7436">
            <v>40</v>
          </cell>
          <cell r="R7436" t="str">
            <v>Année Philologique</v>
          </cell>
          <cell r="S7436" t="str">
            <v/>
          </cell>
        </row>
        <row r="7437">
          <cell r="E7437">
            <v>1489</v>
          </cell>
          <cell r="F7437" t="str">
            <v>Searches</v>
          </cell>
          <cell r="G7437" t="str">
            <v>201906</v>
          </cell>
          <cell r="H7437" t="str">
            <v>Stanford University</v>
          </cell>
          <cell r="I7437" t="str">
            <v>Stanford</v>
          </cell>
          <cell r="J7437" t="str">
            <v>USA</v>
          </cell>
          <cell r="K7437">
            <v>2</v>
          </cell>
          <cell r="L7437" t="str">
            <v>Institute</v>
          </cell>
          <cell r="M7437">
            <v>8</v>
          </cell>
          <cell r="N7437" t="str">
            <v>CARN-1</v>
          </cell>
          <cell r="O7437" t="str">
            <v/>
          </cell>
          <cell r="P7437" t="str">
            <v/>
          </cell>
          <cell r="Q7437">
            <v>40</v>
          </cell>
          <cell r="R7437" t="str">
            <v>Année Philologique</v>
          </cell>
          <cell r="S7437" t="str">
            <v/>
          </cell>
        </row>
        <row r="7438">
          <cell r="E7438">
            <v>1489</v>
          </cell>
          <cell r="F7438" t="str">
            <v>Searches</v>
          </cell>
          <cell r="G7438" t="str">
            <v>201907</v>
          </cell>
          <cell r="H7438" t="str">
            <v>Stanford University</v>
          </cell>
          <cell r="I7438" t="str">
            <v>Stanford</v>
          </cell>
          <cell r="J7438" t="str">
            <v>USA</v>
          </cell>
          <cell r="K7438">
            <v>2</v>
          </cell>
          <cell r="L7438" t="str">
            <v>Institute</v>
          </cell>
          <cell r="M7438">
            <v>8</v>
          </cell>
          <cell r="N7438" t="str">
            <v>CARN-1</v>
          </cell>
          <cell r="O7438" t="str">
            <v/>
          </cell>
          <cell r="P7438" t="str">
            <v/>
          </cell>
          <cell r="Q7438">
            <v>40</v>
          </cell>
          <cell r="R7438" t="str">
            <v>Année Philologique</v>
          </cell>
          <cell r="S7438" t="str">
            <v/>
          </cell>
        </row>
        <row r="7439">
          <cell r="E7439">
            <v>1489</v>
          </cell>
          <cell r="F7439" t="str">
            <v>Searches</v>
          </cell>
          <cell r="G7439" t="str">
            <v>201908</v>
          </cell>
          <cell r="H7439" t="str">
            <v>Stanford University</v>
          </cell>
          <cell r="I7439" t="str">
            <v>Stanford</v>
          </cell>
          <cell r="J7439" t="str">
            <v>USA</v>
          </cell>
          <cell r="K7439">
            <v>2</v>
          </cell>
          <cell r="L7439" t="str">
            <v>Institute</v>
          </cell>
          <cell r="M7439">
            <v>8</v>
          </cell>
          <cell r="N7439" t="str">
            <v>CARN-1</v>
          </cell>
          <cell r="O7439" t="str">
            <v/>
          </cell>
          <cell r="P7439" t="str">
            <v/>
          </cell>
          <cell r="Q7439">
            <v>40</v>
          </cell>
          <cell r="R7439" t="str">
            <v>Année Philologique</v>
          </cell>
          <cell r="S7439" t="str">
            <v/>
          </cell>
        </row>
        <row r="7440">
          <cell r="E7440">
            <v>1489</v>
          </cell>
          <cell r="F7440" t="str">
            <v>Searches</v>
          </cell>
          <cell r="G7440" t="str">
            <v>201909</v>
          </cell>
          <cell r="H7440" t="str">
            <v>Stanford University</v>
          </cell>
          <cell r="I7440" t="str">
            <v>Stanford</v>
          </cell>
          <cell r="J7440" t="str">
            <v>USA</v>
          </cell>
          <cell r="K7440">
            <v>2</v>
          </cell>
          <cell r="L7440" t="str">
            <v>Institute</v>
          </cell>
          <cell r="M7440">
            <v>8</v>
          </cell>
          <cell r="N7440" t="str">
            <v>CARN-1</v>
          </cell>
          <cell r="O7440" t="str">
            <v/>
          </cell>
          <cell r="P7440" t="str">
            <v/>
          </cell>
          <cell r="Q7440">
            <v>40</v>
          </cell>
          <cell r="R7440" t="str">
            <v>Année Philologique</v>
          </cell>
          <cell r="S7440" t="str">
            <v/>
          </cell>
        </row>
        <row r="7441">
          <cell r="E7441">
            <v>1489</v>
          </cell>
          <cell r="F7441" t="str">
            <v>Searches</v>
          </cell>
          <cell r="G7441" t="str">
            <v>201910</v>
          </cell>
          <cell r="H7441" t="str">
            <v>Stanford University</v>
          </cell>
          <cell r="I7441" t="str">
            <v>Stanford</v>
          </cell>
          <cell r="J7441" t="str">
            <v>USA</v>
          </cell>
          <cell r="K7441">
            <v>2</v>
          </cell>
          <cell r="L7441" t="str">
            <v>Institute</v>
          </cell>
          <cell r="M7441">
            <v>8</v>
          </cell>
          <cell r="N7441" t="str">
            <v>CARN-1</v>
          </cell>
          <cell r="O7441" t="str">
            <v/>
          </cell>
          <cell r="P7441" t="str">
            <v/>
          </cell>
          <cell r="Q7441">
            <v>40</v>
          </cell>
          <cell r="R7441" t="str">
            <v>Année Philologique</v>
          </cell>
          <cell r="S7441" t="str">
            <v/>
          </cell>
        </row>
        <row r="7442">
          <cell r="E7442">
            <v>1489</v>
          </cell>
          <cell r="F7442" t="str">
            <v>Searches</v>
          </cell>
          <cell r="G7442" t="str">
            <v>201911</v>
          </cell>
          <cell r="H7442" t="str">
            <v>Stanford University</v>
          </cell>
          <cell r="I7442" t="str">
            <v>Stanford</v>
          </cell>
          <cell r="J7442" t="str">
            <v>USA</v>
          </cell>
          <cell r="K7442">
            <v>2</v>
          </cell>
          <cell r="L7442" t="str">
            <v>Institute</v>
          </cell>
          <cell r="M7442">
            <v>8</v>
          </cell>
          <cell r="N7442" t="str">
            <v>CARN-1</v>
          </cell>
          <cell r="O7442" t="str">
            <v/>
          </cell>
          <cell r="P7442" t="str">
            <v/>
          </cell>
          <cell r="Q7442">
            <v>40</v>
          </cell>
          <cell r="R7442" t="str">
            <v>Année Philologique</v>
          </cell>
          <cell r="S7442" t="str">
            <v/>
          </cell>
        </row>
        <row r="7443">
          <cell r="E7443">
            <v>1489</v>
          </cell>
          <cell r="F7443" t="str">
            <v>Searches</v>
          </cell>
          <cell r="G7443" t="str">
            <v>201912</v>
          </cell>
          <cell r="H7443" t="str">
            <v>Stanford University</v>
          </cell>
          <cell r="I7443" t="str">
            <v>Stanford</v>
          </cell>
          <cell r="J7443" t="str">
            <v>USA</v>
          </cell>
          <cell r="K7443">
            <v>2</v>
          </cell>
          <cell r="L7443" t="str">
            <v>Institute</v>
          </cell>
          <cell r="M7443">
            <v>8</v>
          </cell>
          <cell r="N7443" t="str">
            <v>CARN-1</v>
          </cell>
          <cell r="O7443" t="str">
            <v/>
          </cell>
          <cell r="P7443" t="str">
            <v/>
          </cell>
          <cell r="Q7443">
            <v>40</v>
          </cell>
          <cell r="R7443" t="str">
            <v>Année Philologique</v>
          </cell>
          <cell r="S7443" t="str">
            <v/>
          </cell>
        </row>
        <row r="7444">
          <cell r="E7444">
            <v>1490</v>
          </cell>
          <cell r="F7444" t="str">
            <v>Searches</v>
          </cell>
          <cell r="G7444" t="str">
            <v>201901</v>
          </cell>
          <cell r="H7444" t="str">
            <v>King's College London</v>
          </cell>
          <cell r="I7444" t="str">
            <v>London</v>
          </cell>
          <cell r="J7444" t="str">
            <v>UK</v>
          </cell>
          <cell r="K7444">
            <v>2</v>
          </cell>
          <cell r="L7444" t="str">
            <v>Institute</v>
          </cell>
          <cell r="M7444">
            <v>14</v>
          </cell>
          <cell r="N7444" t="str">
            <v>JISC-2</v>
          </cell>
          <cell r="O7444" t="str">
            <v/>
          </cell>
          <cell r="P7444" t="str">
            <v/>
          </cell>
          <cell r="Q7444">
            <v>40</v>
          </cell>
          <cell r="R7444" t="str">
            <v>Année Philologique</v>
          </cell>
          <cell r="S7444" t="str">
            <v/>
          </cell>
        </row>
        <row r="7445">
          <cell r="E7445">
            <v>1490</v>
          </cell>
          <cell r="F7445" t="str">
            <v>Searches</v>
          </cell>
          <cell r="G7445" t="str">
            <v>201902</v>
          </cell>
          <cell r="H7445" t="str">
            <v>King's College London</v>
          </cell>
          <cell r="I7445" t="str">
            <v>London</v>
          </cell>
          <cell r="J7445" t="str">
            <v>UK</v>
          </cell>
          <cell r="K7445">
            <v>2</v>
          </cell>
          <cell r="L7445" t="str">
            <v>Institute</v>
          </cell>
          <cell r="M7445">
            <v>14</v>
          </cell>
          <cell r="N7445" t="str">
            <v>JISC-2</v>
          </cell>
          <cell r="O7445" t="str">
            <v/>
          </cell>
          <cell r="P7445" t="str">
            <v/>
          </cell>
          <cell r="Q7445">
            <v>40</v>
          </cell>
          <cell r="R7445" t="str">
            <v>Année Philologique</v>
          </cell>
          <cell r="S7445" t="str">
            <v/>
          </cell>
        </row>
        <row r="7446">
          <cell r="E7446">
            <v>1490</v>
          </cell>
          <cell r="F7446" t="str">
            <v>Searches</v>
          </cell>
          <cell r="G7446" t="str">
            <v>201903</v>
          </cell>
          <cell r="H7446" t="str">
            <v>King's College London</v>
          </cell>
          <cell r="I7446" t="str">
            <v>London</v>
          </cell>
          <cell r="J7446" t="str">
            <v>UK</v>
          </cell>
          <cell r="K7446">
            <v>2</v>
          </cell>
          <cell r="L7446" t="str">
            <v>Institute</v>
          </cell>
          <cell r="M7446">
            <v>14</v>
          </cell>
          <cell r="N7446" t="str">
            <v>JISC-2</v>
          </cell>
          <cell r="O7446" t="str">
            <v/>
          </cell>
          <cell r="P7446" t="str">
            <v/>
          </cell>
          <cell r="Q7446">
            <v>40</v>
          </cell>
          <cell r="R7446" t="str">
            <v>Année Philologique</v>
          </cell>
          <cell r="S7446" t="str">
            <v/>
          </cell>
        </row>
        <row r="7447">
          <cell r="E7447">
            <v>1490</v>
          </cell>
          <cell r="F7447" t="str">
            <v>Searches</v>
          </cell>
          <cell r="G7447" t="str">
            <v>201904</v>
          </cell>
          <cell r="H7447" t="str">
            <v>King's College London</v>
          </cell>
          <cell r="I7447" t="str">
            <v>London</v>
          </cell>
          <cell r="J7447" t="str">
            <v>UK</v>
          </cell>
          <cell r="K7447">
            <v>2</v>
          </cell>
          <cell r="L7447" t="str">
            <v>Institute</v>
          </cell>
          <cell r="M7447">
            <v>14</v>
          </cell>
          <cell r="N7447" t="str">
            <v>JISC-2</v>
          </cell>
          <cell r="O7447" t="str">
            <v/>
          </cell>
          <cell r="P7447" t="str">
            <v/>
          </cell>
          <cell r="Q7447">
            <v>40</v>
          </cell>
          <cell r="R7447" t="str">
            <v>Année Philologique</v>
          </cell>
          <cell r="S7447" t="str">
            <v/>
          </cell>
        </row>
        <row r="7448">
          <cell r="E7448">
            <v>1490</v>
          </cell>
          <cell r="F7448" t="str">
            <v>Searches</v>
          </cell>
          <cell r="G7448" t="str">
            <v>201905</v>
          </cell>
          <cell r="H7448" t="str">
            <v>King's College London</v>
          </cell>
          <cell r="I7448" t="str">
            <v>London</v>
          </cell>
          <cell r="J7448" t="str">
            <v>UK</v>
          </cell>
          <cell r="K7448">
            <v>2</v>
          </cell>
          <cell r="L7448" t="str">
            <v>Institute</v>
          </cell>
          <cell r="M7448">
            <v>14</v>
          </cell>
          <cell r="N7448" t="str">
            <v>JISC-2</v>
          </cell>
          <cell r="O7448" t="str">
            <v/>
          </cell>
          <cell r="P7448" t="str">
            <v/>
          </cell>
          <cell r="Q7448">
            <v>40</v>
          </cell>
          <cell r="R7448" t="str">
            <v>Année Philologique</v>
          </cell>
          <cell r="S7448" t="str">
            <v/>
          </cell>
        </row>
        <row r="7449">
          <cell r="E7449">
            <v>1490</v>
          </cell>
          <cell r="F7449" t="str">
            <v>Searches</v>
          </cell>
          <cell r="G7449" t="str">
            <v>201906</v>
          </cell>
          <cell r="H7449" t="str">
            <v>King's College London</v>
          </cell>
          <cell r="I7449" t="str">
            <v>London</v>
          </cell>
          <cell r="J7449" t="str">
            <v>UK</v>
          </cell>
          <cell r="K7449">
            <v>2</v>
          </cell>
          <cell r="L7449" t="str">
            <v>Institute</v>
          </cell>
          <cell r="M7449">
            <v>14</v>
          </cell>
          <cell r="N7449" t="str">
            <v>JISC-2</v>
          </cell>
          <cell r="O7449" t="str">
            <v/>
          </cell>
          <cell r="P7449" t="str">
            <v/>
          </cell>
          <cell r="Q7449">
            <v>40</v>
          </cell>
          <cell r="R7449" t="str">
            <v>Année Philologique</v>
          </cell>
          <cell r="S7449" t="str">
            <v/>
          </cell>
        </row>
        <row r="7450">
          <cell r="E7450">
            <v>1490</v>
          </cell>
          <cell r="F7450" t="str">
            <v>Searches</v>
          </cell>
          <cell r="G7450" t="str">
            <v>201907</v>
          </cell>
          <cell r="H7450" t="str">
            <v>King's College London</v>
          </cell>
          <cell r="I7450" t="str">
            <v>London</v>
          </cell>
          <cell r="J7450" t="str">
            <v>UK</v>
          </cell>
          <cell r="K7450">
            <v>2</v>
          </cell>
          <cell r="L7450" t="str">
            <v>Institute</v>
          </cell>
          <cell r="M7450">
            <v>14</v>
          </cell>
          <cell r="N7450" t="str">
            <v>JISC-2</v>
          </cell>
          <cell r="O7450" t="str">
            <v/>
          </cell>
          <cell r="P7450" t="str">
            <v/>
          </cell>
          <cell r="Q7450">
            <v>40</v>
          </cell>
          <cell r="R7450" t="str">
            <v>Année Philologique</v>
          </cell>
          <cell r="S7450" t="str">
            <v/>
          </cell>
        </row>
        <row r="7451">
          <cell r="E7451">
            <v>1490</v>
          </cell>
          <cell r="F7451" t="str">
            <v>Searches</v>
          </cell>
          <cell r="G7451" t="str">
            <v>201908</v>
          </cell>
          <cell r="H7451" t="str">
            <v>King's College London</v>
          </cell>
          <cell r="I7451" t="str">
            <v>London</v>
          </cell>
          <cell r="J7451" t="str">
            <v>UK</v>
          </cell>
          <cell r="K7451">
            <v>2</v>
          </cell>
          <cell r="L7451" t="str">
            <v>Institute</v>
          </cell>
          <cell r="M7451">
            <v>14</v>
          </cell>
          <cell r="N7451" t="str">
            <v>JISC-2</v>
          </cell>
          <cell r="O7451" t="str">
            <v/>
          </cell>
          <cell r="P7451" t="str">
            <v/>
          </cell>
          <cell r="Q7451">
            <v>40</v>
          </cell>
          <cell r="R7451" t="str">
            <v>Année Philologique</v>
          </cell>
          <cell r="S7451" t="str">
            <v/>
          </cell>
        </row>
        <row r="7452">
          <cell r="E7452">
            <v>1490</v>
          </cell>
          <cell r="F7452" t="str">
            <v>Searches</v>
          </cell>
          <cell r="G7452" t="str">
            <v>201909</v>
          </cell>
          <cell r="H7452" t="str">
            <v>King's College London</v>
          </cell>
          <cell r="I7452" t="str">
            <v>London</v>
          </cell>
          <cell r="J7452" t="str">
            <v>UK</v>
          </cell>
          <cell r="K7452">
            <v>2</v>
          </cell>
          <cell r="L7452" t="str">
            <v>Institute</v>
          </cell>
          <cell r="M7452">
            <v>14</v>
          </cell>
          <cell r="N7452" t="str">
            <v>JISC-2</v>
          </cell>
          <cell r="O7452" t="str">
            <v/>
          </cell>
          <cell r="P7452" t="str">
            <v/>
          </cell>
          <cell r="Q7452">
            <v>40</v>
          </cell>
          <cell r="R7452" t="str">
            <v>Année Philologique</v>
          </cell>
          <cell r="S7452" t="str">
            <v/>
          </cell>
        </row>
        <row r="7453">
          <cell r="E7453">
            <v>1490</v>
          </cell>
          <cell r="F7453" t="str">
            <v>Searches</v>
          </cell>
          <cell r="G7453" t="str">
            <v>201910</v>
          </cell>
          <cell r="H7453" t="str">
            <v>King's College London</v>
          </cell>
          <cell r="I7453" t="str">
            <v>London</v>
          </cell>
          <cell r="J7453" t="str">
            <v>UK</v>
          </cell>
          <cell r="K7453">
            <v>2</v>
          </cell>
          <cell r="L7453" t="str">
            <v>Institute</v>
          </cell>
          <cell r="M7453">
            <v>14</v>
          </cell>
          <cell r="N7453" t="str">
            <v>JISC-2</v>
          </cell>
          <cell r="O7453" t="str">
            <v/>
          </cell>
          <cell r="P7453" t="str">
            <v/>
          </cell>
          <cell r="Q7453">
            <v>40</v>
          </cell>
          <cell r="R7453" t="str">
            <v>Année Philologique</v>
          </cell>
          <cell r="S7453" t="str">
            <v/>
          </cell>
        </row>
        <row r="7454">
          <cell r="E7454">
            <v>1490</v>
          </cell>
          <cell r="F7454" t="str">
            <v>Searches</v>
          </cell>
          <cell r="G7454" t="str">
            <v>201911</v>
          </cell>
          <cell r="H7454" t="str">
            <v>King's College London</v>
          </cell>
          <cell r="I7454" t="str">
            <v>London</v>
          </cell>
          <cell r="J7454" t="str">
            <v>UK</v>
          </cell>
          <cell r="K7454">
            <v>2</v>
          </cell>
          <cell r="L7454" t="str">
            <v>Institute</v>
          </cell>
          <cell r="M7454">
            <v>14</v>
          </cell>
          <cell r="N7454" t="str">
            <v>JISC-2</v>
          </cell>
          <cell r="O7454" t="str">
            <v/>
          </cell>
          <cell r="P7454" t="str">
            <v/>
          </cell>
          <cell r="Q7454">
            <v>40</v>
          </cell>
          <cell r="R7454" t="str">
            <v>Année Philologique</v>
          </cell>
          <cell r="S7454" t="str">
            <v/>
          </cell>
        </row>
        <row r="7455">
          <cell r="E7455">
            <v>1490</v>
          </cell>
          <cell r="F7455" t="str">
            <v>Searches</v>
          </cell>
          <cell r="G7455" t="str">
            <v>201912</v>
          </cell>
          <cell r="H7455" t="str">
            <v>King's College London</v>
          </cell>
          <cell r="I7455" t="str">
            <v>London</v>
          </cell>
          <cell r="J7455" t="str">
            <v>UK</v>
          </cell>
          <cell r="K7455">
            <v>2</v>
          </cell>
          <cell r="L7455" t="str">
            <v>Institute</v>
          </cell>
          <cell r="M7455">
            <v>14</v>
          </cell>
          <cell r="N7455" t="str">
            <v>JISC-2</v>
          </cell>
          <cell r="O7455" t="str">
            <v/>
          </cell>
          <cell r="P7455" t="str">
            <v/>
          </cell>
          <cell r="Q7455">
            <v>40</v>
          </cell>
          <cell r="R7455" t="str">
            <v>Année Philologique</v>
          </cell>
          <cell r="S7455" t="str">
            <v/>
          </cell>
        </row>
        <row r="7456">
          <cell r="E7456">
            <v>1493</v>
          </cell>
          <cell r="F7456" t="str">
            <v>Searches</v>
          </cell>
          <cell r="G7456" t="str">
            <v>201901</v>
          </cell>
          <cell r="H7456" t="str">
            <v>University of St Andrews</v>
          </cell>
          <cell r="I7456" t="str">
            <v>St Andrews</v>
          </cell>
          <cell r="J7456" t="str">
            <v>UK</v>
          </cell>
          <cell r="K7456">
            <v>2</v>
          </cell>
          <cell r="L7456" t="str">
            <v>Institute</v>
          </cell>
          <cell r="M7456">
            <v>17</v>
          </cell>
          <cell r="N7456" t="str">
            <v>JISC-5</v>
          </cell>
          <cell r="O7456" t="str">
            <v/>
          </cell>
          <cell r="P7456" t="str">
            <v/>
          </cell>
          <cell r="Q7456">
            <v>40</v>
          </cell>
          <cell r="R7456" t="str">
            <v>Année Philologique</v>
          </cell>
          <cell r="S7456" t="str">
            <v/>
          </cell>
        </row>
        <row r="7457">
          <cell r="E7457">
            <v>1493</v>
          </cell>
          <cell r="F7457" t="str">
            <v>Searches</v>
          </cell>
          <cell r="G7457" t="str">
            <v>201902</v>
          </cell>
          <cell r="H7457" t="str">
            <v>University of St Andrews</v>
          </cell>
          <cell r="I7457" t="str">
            <v>St Andrews</v>
          </cell>
          <cell r="J7457" t="str">
            <v>UK</v>
          </cell>
          <cell r="K7457">
            <v>2</v>
          </cell>
          <cell r="L7457" t="str">
            <v>Institute</v>
          </cell>
          <cell r="M7457">
            <v>17</v>
          </cell>
          <cell r="N7457" t="str">
            <v>JISC-5</v>
          </cell>
          <cell r="O7457" t="str">
            <v/>
          </cell>
          <cell r="P7457" t="str">
            <v/>
          </cell>
          <cell r="Q7457">
            <v>40</v>
          </cell>
          <cell r="R7457" t="str">
            <v>Année Philologique</v>
          </cell>
          <cell r="S7457" t="str">
            <v/>
          </cell>
        </row>
        <row r="7458">
          <cell r="E7458">
            <v>1493</v>
          </cell>
          <cell r="F7458" t="str">
            <v>Searches</v>
          </cell>
          <cell r="G7458" t="str">
            <v>201903</v>
          </cell>
          <cell r="H7458" t="str">
            <v>University of St Andrews</v>
          </cell>
          <cell r="I7458" t="str">
            <v>St Andrews</v>
          </cell>
          <cell r="J7458" t="str">
            <v>UK</v>
          </cell>
          <cell r="K7458">
            <v>2</v>
          </cell>
          <cell r="L7458" t="str">
            <v>Institute</v>
          </cell>
          <cell r="M7458">
            <v>17</v>
          </cell>
          <cell r="N7458" t="str">
            <v>JISC-5</v>
          </cell>
          <cell r="O7458" t="str">
            <v/>
          </cell>
          <cell r="P7458" t="str">
            <v/>
          </cell>
          <cell r="Q7458">
            <v>40</v>
          </cell>
          <cell r="R7458" t="str">
            <v>Année Philologique</v>
          </cell>
          <cell r="S7458" t="str">
            <v/>
          </cell>
        </row>
        <row r="7459">
          <cell r="E7459">
            <v>1493</v>
          </cell>
          <cell r="F7459" t="str">
            <v>Searches</v>
          </cell>
          <cell r="G7459" t="str">
            <v>201904</v>
          </cell>
          <cell r="H7459" t="str">
            <v>University of St Andrews</v>
          </cell>
          <cell r="I7459" t="str">
            <v>St Andrews</v>
          </cell>
          <cell r="J7459" t="str">
            <v>UK</v>
          </cell>
          <cell r="K7459">
            <v>2</v>
          </cell>
          <cell r="L7459" t="str">
            <v>Institute</v>
          </cell>
          <cell r="M7459">
            <v>17</v>
          </cell>
          <cell r="N7459" t="str">
            <v>JISC-5</v>
          </cell>
          <cell r="O7459" t="str">
            <v/>
          </cell>
          <cell r="P7459" t="str">
            <v/>
          </cell>
          <cell r="Q7459">
            <v>40</v>
          </cell>
          <cell r="R7459" t="str">
            <v>Année Philologique</v>
          </cell>
          <cell r="S7459" t="str">
            <v/>
          </cell>
        </row>
        <row r="7460">
          <cell r="E7460">
            <v>1493</v>
          </cell>
          <cell r="F7460" t="str">
            <v>Searches</v>
          </cell>
          <cell r="G7460" t="str">
            <v>201905</v>
          </cell>
          <cell r="H7460" t="str">
            <v>University of St Andrews</v>
          </cell>
          <cell r="I7460" t="str">
            <v>St Andrews</v>
          </cell>
          <cell r="J7460" t="str">
            <v>UK</v>
          </cell>
          <cell r="K7460">
            <v>2</v>
          </cell>
          <cell r="L7460" t="str">
            <v>Institute</v>
          </cell>
          <cell r="M7460">
            <v>17</v>
          </cell>
          <cell r="N7460" t="str">
            <v>JISC-5</v>
          </cell>
          <cell r="O7460" t="str">
            <v/>
          </cell>
          <cell r="P7460" t="str">
            <v/>
          </cell>
          <cell r="Q7460">
            <v>40</v>
          </cell>
          <cell r="R7460" t="str">
            <v>Année Philologique</v>
          </cell>
          <cell r="S7460" t="str">
            <v/>
          </cell>
        </row>
        <row r="7461">
          <cell r="E7461">
            <v>1493</v>
          </cell>
          <cell r="F7461" t="str">
            <v>Searches</v>
          </cell>
          <cell r="G7461" t="str">
            <v>201906</v>
          </cell>
          <cell r="H7461" t="str">
            <v>University of St Andrews</v>
          </cell>
          <cell r="I7461" t="str">
            <v>St Andrews</v>
          </cell>
          <cell r="J7461" t="str">
            <v>UK</v>
          </cell>
          <cell r="K7461">
            <v>2</v>
          </cell>
          <cell r="L7461" t="str">
            <v>Institute</v>
          </cell>
          <cell r="M7461">
            <v>17</v>
          </cell>
          <cell r="N7461" t="str">
            <v>JISC-5</v>
          </cell>
          <cell r="O7461" t="str">
            <v/>
          </cell>
          <cell r="P7461" t="str">
            <v/>
          </cell>
          <cell r="Q7461">
            <v>40</v>
          </cell>
          <cell r="R7461" t="str">
            <v>Année Philologique</v>
          </cell>
          <cell r="S7461" t="str">
            <v/>
          </cell>
        </row>
        <row r="7462">
          <cell r="E7462">
            <v>1493</v>
          </cell>
          <cell r="F7462" t="str">
            <v>Searches</v>
          </cell>
          <cell r="G7462" t="str">
            <v>201907</v>
          </cell>
          <cell r="H7462" t="str">
            <v>University of St Andrews</v>
          </cell>
          <cell r="I7462" t="str">
            <v>St Andrews</v>
          </cell>
          <cell r="J7462" t="str">
            <v>UK</v>
          </cell>
          <cell r="K7462">
            <v>2</v>
          </cell>
          <cell r="L7462" t="str">
            <v>Institute</v>
          </cell>
          <cell r="M7462">
            <v>17</v>
          </cell>
          <cell r="N7462" t="str">
            <v>JISC-5</v>
          </cell>
          <cell r="O7462" t="str">
            <v/>
          </cell>
          <cell r="P7462" t="str">
            <v/>
          </cell>
          <cell r="Q7462">
            <v>40</v>
          </cell>
          <cell r="R7462" t="str">
            <v>Année Philologique</v>
          </cell>
          <cell r="S7462" t="str">
            <v/>
          </cell>
        </row>
        <row r="7463">
          <cell r="E7463">
            <v>1493</v>
          </cell>
          <cell r="F7463" t="str">
            <v>Searches</v>
          </cell>
          <cell r="G7463" t="str">
            <v>201908</v>
          </cell>
          <cell r="H7463" t="str">
            <v>University of St Andrews</v>
          </cell>
          <cell r="I7463" t="str">
            <v>St Andrews</v>
          </cell>
          <cell r="J7463" t="str">
            <v>UK</v>
          </cell>
          <cell r="K7463">
            <v>2</v>
          </cell>
          <cell r="L7463" t="str">
            <v>Institute</v>
          </cell>
          <cell r="M7463">
            <v>17</v>
          </cell>
          <cell r="N7463" t="str">
            <v>JISC-5</v>
          </cell>
          <cell r="O7463" t="str">
            <v/>
          </cell>
          <cell r="P7463" t="str">
            <v/>
          </cell>
          <cell r="Q7463">
            <v>40</v>
          </cell>
          <cell r="R7463" t="str">
            <v>Année Philologique</v>
          </cell>
          <cell r="S7463" t="str">
            <v/>
          </cell>
        </row>
        <row r="7464">
          <cell r="E7464">
            <v>1493</v>
          </cell>
          <cell r="F7464" t="str">
            <v>Searches</v>
          </cell>
          <cell r="G7464" t="str">
            <v>201909</v>
          </cell>
          <cell r="H7464" t="str">
            <v>University of St Andrews</v>
          </cell>
          <cell r="I7464" t="str">
            <v>St Andrews</v>
          </cell>
          <cell r="J7464" t="str">
            <v>UK</v>
          </cell>
          <cell r="K7464">
            <v>2</v>
          </cell>
          <cell r="L7464" t="str">
            <v>Institute</v>
          </cell>
          <cell r="M7464">
            <v>17</v>
          </cell>
          <cell r="N7464" t="str">
            <v>JISC-5</v>
          </cell>
          <cell r="O7464" t="str">
            <v/>
          </cell>
          <cell r="P7464" t="str">
            <v/>
          </cell>
          <cell r="Q7464">
            <v>40</v>
          </cell>
          <cell r="R7464" t="str">
            <v>Année Philologique</v>
          </cell>
          <cell r="S7464" t="str">
            <v/>
          </cell>
        </row>
        <row r="7465">
          <cell r="E7465">
            <v>1493</v>
          </cell>
          <cell r="F7465" t="str">
            <v>Searches</v>
          </cell>
          <cell r="G7465" t="str">
            <v>201910</v>
          </cell>
          <cell r="H7465" t="str">
            <v>University of St Andrews</v>
          </cell>
          <cell r="I7465" t="str">
            <v>St Andrews</v>
          </cell>
          <cell r="J7465" t="str">
            <v>UK</v>
          </cell>
          <cell r="K7465">
            <v>2</v>
          </cell>
          <cell r="L7465" t="str">
            <v>Institute</v>
          </cell>
          <cell r="M7465">
            <v>17</v>
          </cell>
          <cell r="N7465" t="str">
            <v>JISC-5</v>
          </cell>
          <cell r="O7465" t="str">
            <v/>
          </cell>
          <cell r="P7465" t="str">
            <v/>
          </cell>
          <cell r="Q7465">
            <v>40</v>
          </cell>
          <cell r="R7465" t="str">
            <v>Année Philologique</v>
          </cell>
          <cell r="S7465" t="str">
            <v/>
          </cell>
        </row>
        <row r="7466">
          <cell r="E7466">
            <v>1493</v>
          </cell>
          <cell r="F7466" t="str">
            <v>Searches</v>
          </cell>
          <cell r="G7466" t="str">
            <v>201911</v>
          </cell>
          <cell r="H7466" t="str">
            <v>University of St Andrews</v>
          </cell>
          <cell r="I7466" t="str">
            <v>St Andrews</v>
          </cell>
          <cell r="J7466" t="str">
            <v>UK</v>
          </cell>
          <cell r="K7466">
            <v>2</v>
          </cell>
          <cell r="L7466" t="str">
            <v>Institute</v>
          </cell>
          <cell r="M7466">
            <v>17</v>
          </cell>
          <cell r="N7466" t="str">
            <v>JISC-5</v>
          </cell>
          <cell r="O7466" t="str">
            <v/>
          </cell>
          <cell r="P7466" t="str">
            <v/>
          </cell>
          <cell r="Q7466">
            <v>40</v>
          </cell>
          <cell r="R7466" t="str">
            <v>Année Philologique</v>
          </cell>
          <cell r="S7466" t="str">
            <v/>
          </cell>
        </row>
        <row r="7467">
          <cell r="E7467">
            <v>1493</v>
          </cell>
          <cell r="F7467" t="str">
            <v>Searches</v>
          </cell>
          <cell r="G7467" t="str">
            <v>201912</v>
          </cell>
          <cell r="H7467" t="str">
            <v>University of St Andrews</v>
          </cell>
          <cell r="I7467" t="str">
            <v>St Andrews</v>
          </cell>
          <cell r="J7467" t="str">
            <v>UK</v>
          </cell>
          <cell r="K7467">
            <v>2</v>
          </cell>
          <cell r="L7467" t="str">
            <v>Institute</v>
          </cell>
          <cell r="M7467">
            <v>17</v>
          </cell>
          <cell r="N7467" t="str">
            <v>JISC-5</v>
          </cell>
          <cell r="O7467" t="str">
            <v/>
          </cell>
          <cell r="P7467" t="str">
            <v/>
          </cell>
          <cell r="Q7467">
            <v>40</v>
          </cell>
          <cell r="R7467" t="str">
            <v>Année Philologique</v>
          </cell>
          <cell r="S7467" t="str">
            <v/>
          </cell>
        </row>
        <row r="7468">
          <cell r="E7468">
            <v>1494</v>
          </cell>
          <cell r="F7468" t="str">
            <v>Searches</v>
          </cell>
          <cell r="G7468" t="str">
            <v>201901</v>
          </cell>
          <cell r="H7468" t="str">
            <v>University of Leicester</v>
          </cell>
          <cell r="I7468" t="str">
            <v>Leicester</v>
          </cell>
          <cell r="J7468" t="str">
            <v>UK</v>
          </cell>
          <cell r="K7468">
            <v>2</v>
          </cell>
          <cell r="L7468" t="str">
            <v>Institute</v>
          </cell>
          <cell r="M7468">
            <v>16</v>
          </cell>
          <cell r="N7468" t="str">
            <v>JISC-4</v>
          </cell>
          <cell r="O7468" t="str">
            <v/>
          </cell>
          <cell r="P7468" t="str">
            <v/>
          </cell>
          <cell r="Q7468">
            <v>40</v>
          </cell>
          <cell r="R7468" t="str">
            <v>Année Philologique</v>
          </cell>
          <cell r="S7468" t="str">
            <v/>
          </cell>
        </row>
        <row r="7469">
          <cell r="E7469">
            <v>1494</v>
          </cell>
          <cell r="F7469" t="str">
            <v>Searches</v>
          </cell>
          <cell r="G7469" t="str">
            <v>201902</v>
          </cell>
          <cell r="H7469" t="str">
            <v>University of Leicester</v>
          </cell>
          <cell r="I7469" t="str">
            <v>Leicester</v>
          </cell>
          <cell r="J7469" t="str">
            <v>UK</v>
          </cell>
          <cell r="K7469">
            <v>2</v>
          </cell>
          <cell r="L7469" t="str">
            <v>Institute</v>
          </cell>
          <cell r="M7469">
            <v>16</v>
          </cell>
          <cell r="N7469" t="str">
            <v>JISC-4</v>
          </cell>
          <cell r="O7469" t="str">
            <v/>
          </cell>
          <cell r="P7469" t="str">
            <v/>
          </cell>
          <cell r="Q7469">
            <v>40</v>
          </cell>
          <cell r="R7469" t="str">
            <v>Année Philologique</v>
          </cell>
          <cell r="S7469" t="str">
            <v/>
          </cell>
        </row>
        <row r="7470">
          <cell r="E7470">
            <v>1494</v>
          </cell>
          <cell r="F7470" t="str">
            <v>Searches</v>
          </cell>
          <cell r="G7470" t="str">
            <v>201903</v>
          </cell>
          <cell r="H7470" t="str">
            <v>University of Leicester</v>
          </cell>
          <cell r="I7470" t="str">
            <v>Leicester</v>
          </cell>
          <cell r="J7470" t="str">
            <v>UK</v>
          </cell>
          <cell r="K7470">
            <v>2</v>
          </cell>
          <cell r="L7470" t="str">
            <v>Institute</v>
          </cell>
          <cell r="M7470">
            <v>16</v>
          </cell>
          <cell r="N7470" t="str">
            <v>JISC-4</v>
          </cell>
          <cell r="O7470" t="str">
            <v/>
          </cell>
          <cell r="P7470" t="str">
            <v/>
          </cell>
          <cell r="Q7470">
            <v>40</v>
          </cell>
          <cell r="R7470" t="str">
            <v>Année Philologique</v>
          </cell>
          <cell r="S7470" t="str">
            <v/>
          </cell>
        </row>
        <row r="7471">
          <cell r="E7471">
            <v>1494</v>
          </cell>
          <cell r="F7471" t="str">
            <v>Searches</v>
          </cell>
          <cell r="G7471" t="str">
            <v>201904</v>
          </cell>
          <cell r="H7471" t="str">
            <v>University of Leicester</v>
          </cell>
          <cell r="I7471" t="str">
            <v>Leicester</v>
          </cell>
          <cell r="J7471" t="str">
            <v>UK</v>
          </cell>
          <cell r="K7471">
            <v>2</v>
          </cell>
          <cell r="L7471" t="str">
            <v>Institute</v>
          </cell>
          <cell r="M7471">
            <v>16</v>
          </cell>
          <cell r="N7471" t="str">
            <v>JISC-4</v>
          </cell>
          <cell r="O7471" t="str">
            <v/>
          </cell>
          <cell r="P7471" t="str">
            <v/>
          </cell>
          <cell r="Q7471">
            <v>40</v>
          </cell>
          <cell r="R7471" t="str">
            <v>Année Philologique</v>
          </cell>
          <cell r="S7471" t="str">
            <v/>
          </cell>
        </row>
        <row r="7472">
          <cell r="E7472">
            <v>1494</v>
          </cell>
          <cell r="F7472" t="str">
            <v>Searches</v>
          </cell>
          <cell r="G7472" t="str">
            <v>201905</v>
          </cell>
          <cell r="H7472" t="str">
            <v>University of Leicester</v>
          </cell>
          <cell r="I7472" t="str">
            <v>Leicester</v>
          </cell>
          <cell r="J7472" t="str">
            <v>UK</v>
          </cell>
          <cell r="K7472">
            <v>2</v>
          </cell>
          <cell r="L7472" t="str">
            <v>Institute</v>
          </cell>
          <cell r="M7472">
            <v>16</v>
          </cell>
          <cell r="N7472" t="str">
            <v>JISC-4</v>
          </cell>
          <cell r="O7472" t="str">
            <v/>
          </cell>
          <cell r="P7472" t="str">
            <v/>
          </cell>
          <cell r="Q7472">
            <v>40</v>
          </cell>
          <cell r="R7472" t="str">
            <v>Année Philologique</v>
          </cell>
          <cell r="S7472" t="str">
            <v/>
          </cell>
        </row>
        <row r="7473">
          <cell r="E7473">
            <v>1494</v>
          </cell>
          <cell r="F7473" t="str">
            <v>Searches</v>
          </cell>
          <cell r="G7473" t="str">
            <v>201906</v>
          </cell>
          <cell r="H7473" t="str">
            <v>University of Leicester</v>
          </cell>
          <cell r="I7473" t="str">
            <v>Leicester</v>
          </cell>
          <cell r="J7473" t="str">
            <v>UK</v>
          </cell>
          <cell r="K7473">
            <v>2</v>
          </cell>
          <cell r="L7473" t="str">
            <v>Institute</v>
          </cell>
          <cell r="M7473">
            <v>16</v>
          </cell>
          <cell r="N7473" t="str">
            <v>JISC-4</v>
          </cell>
          <cell r="O7473" t="str">
            <v/>
          </cell>
          <cell r="P7473" t="str">
            <v/>
          </cell>
          <cell r="Q7473">
            <v>40</v>
          </cell>
          <cell r="R7473" t="str">
            <v>Année Philologique</v>
          </cell>
          <cell r="S7473" t="str">
            <v/>
          </cell>
        </row>
        <row r="7474">
          <cell r="E7474">
            <v>1494</v>
          </cell>
          <cell r="F7474" t="str">
            <v>Searches</v>
          </cell>
          <cell r="G7474" t="str">
            <v>201907</v>
          </cell>
          <cell r="H7474" t="str">
            <v>University of Leicester</v>
          </cell>
          <cell r="I7474" t="str">
            <v>Leicester</v>
          </cell>
          <cell r="J7474" t="str">
            <v>UK</v>
          </cell>
          <cell r="K7474">
            <v>2</v>
          </cell>
          <cell r="L7474" t="str">
            <v>Institute</v>
          </cell>
          <cell r="M7474">
            <v>16</v>
          </cell>
          <cell r="N7474" t="str">
            <v>JISC-4</v>
          </cell>
          <cell r="O7474" t="str">
            <v/>
          </cell>
          <cell r="P7474" t="str">
            <v/>
          </cell>
          <cell r="Q7474">
            <v>40</v>
          </cell>
          <cell r="R7474" t="str">
            <v>Année Philologique</v>
          </cell>
          <cell r="S7474" t="str">
            <v/>
          </cell>
        </row>
        <row r="7475">
          <cell r="E7475">
            <v>1494</v>
          </cell>
          <cell r="F7475" t="str">
            <v>Searches</v>
          </cell>
          <cell r="G7475" t="str">
            <v>201908</v>
          </cell>
          <cell r="H7475" t="str">
            <v>University of Leicester</v>
          </cell>
          <cell r="I7475" t="str">
            <v>Leicester</v>
          </cell>
          <cell r="J7475" t="str">
            <v>UK</v>
          </cell>
          <cell r="K7475">
            <v>2</v>
          </cell>
          <cell r="L7475" t="str">
            <v>Institute</v>
          </cell>
          <cell r="M7475">
            <v>16</v>
          </cell>
          <cell r="N7475" t="str">
            <v>JISC-4</v>
          </cell>
          <cell r="O7475" t="str">
            <v/>
          </cell>
          <cell r="P7475" t="str">
            <v/>
          </cell>
          <cell r="Q7475">
            <v>40</v>
          </cell>
          <cell r="R7475" t="str">
            <v>Année Philologique</v>
          </cell>
          <cell r="S7475" t="str">
            <v/>
          </cell>
        </row>
        <row r="7476">
          <cell r="E7476">
            <v>1494</v>
          </cell>
          <cell r="F7476" t="str">
            <v>Searches</v>
          </cell>
          <cell r="G7476" t="str">
            <v>201909</v>
          </cell>
          <cell r="H7476" t="str">
            <v>University of Leicester</v>
          </cell>
          <cell r="I7476" t="str">
            <v>Leicester</v>
          </cell>
          <cell r="J7476" t="str">
            <v>UK</v>
          </cell>
          <cell r="K7476">
            <v>2</v>
          </cell>
          <cell r="L7476" t="str">
            <v>Institute</v>
          </cell>
          <cell r="M7476">
            <v>16</v>
          </cell>
          <cell r="N7476" t="str">
            <v>JISC-4</v>
          </cell>
          <cell r="O7476" t="str">
            <v/>
          </cell>
          <cell r="P7476" t="str">
            <v/>
          </cell>
          <cell r="Q7476">
            <v>40</v>
          </cell>
          <cell r="R7476" t="str">
            <v>Année Philologique</v>
          </cell>
          <cell r="S7476" t="str">
            <v/>
          </cell>
        </row>
        <row r="7477">
          <cell r="E7477">
            <v>1494</v>
          </cell>
          <cell r="F7477" t="str">
            <v>Searches</v>
          </cell>
          <cell r="G7477" t="str">
            <v>201910</v>
          </cell>
          <cell r="H7477" t="str">
            <v>University of Leicester</v>
          </cell>
          <cell r="I7477" t="str">
            <v>Leicester</v>
          </cell>
          <cell r="J7477" t="str">
            <v>UK</v>
          </cell>
          <cell r="K7477">
            <v>2</v>
          </cell>
          <cell r="L7477" t="str">
            <v>Institute</v>
          </cell>
          <cell r="M7477">
            <v>16</v>
          </cell>
          <cell r="N7477" t="str">
            <v>JISC-4</v>
          </cell>
          <cell r="O7477" t="str">
            <v/>
          </cell>
          <cell r="P7477" t="str">
            <v/>
          </cell>
          <cell r="Q7477">
            <v>40</v>
          </cell>
          <cell r="R7477" t="str">
            <v>Année Philologique</v>
          </cell>
          <cell r="S7477" t="str">
            <v/>
          </cell>
        </row>
        <row r="7478">
          <cell r="E7478">
            <v>1494</v>
          </cell>
          <cell r="F7478" t="str">
            <v>Searches</v>
          </cell>
          <cell r="G7478" t="str">
            <v>201911</v>
          </cell>
          <cell r="H7478" t="str">
            <v>University of Leicester</v>
          </cell>
          <cell r="I7478" t="str">
            <v>Leicester</v>
          </cell>
          <cell r="J7478" t="str">
            <v>UK</v>
          </cell>
          <cell r="K7478">
            <v>2</v>
          </cell>
          <cell r="L7478" t="str">
            <v>Institute</v>
          </cell>
          <cell r="M7478">
            <v>16</v>
          </cell>
          <cell r="N7478" t="str">
            <v>JISC-4</v>
          </cell>
          <cell r="O7478" t="str">
            <v/>
          </cell>
          <cell r="P7478" t="str">
            <v/>
          </cell>
          <cell r="Q7478">
            <v>40</v>
          </cell>
          <cell r="R7478" t="str">
            <v>Année Philologique</v>
          </cell>
          <cell r="S7478" t="str">
            <v/>
          </cell>
        </row>
        <row r="7479">
          <cell r="E7479">
            <v>1494</v>
          </cell>
          <cell r="F7479" t="str">
            <v>Searches</v>
          </cell>
          <cell r="G7479" t="str">
            <v>201912</v>
          </cell>
          <cell r="H7479" t="str">
            <v>University of Leicester</v>
          </cell>
          <cell r="I7479" t="str">
            <v>Leicester</v>
          </cell>
          <cell r="J7479" t="str">
            <v>UK</v>
          </cell>
          <cell r="K7479">
            <v>2</v>
          </cell>
          <cell r="L7479" t="str">
            <v>Institute</v>
          </cell>
          <cell r="M7479">
            <v>16</v>
          </cell>
          <cell r="N7479" t="str">
            <v>JISC-4</v>
          </cell>
          <cell r="O7479" t="str">
            <v/>
          </cell>
          <cell r="P7479" t="str">
            <v/>
          </cell>
          <cell r="Q7479">
            <v>40</v>
          </cell>
          <cell r="R7479" t="str">
            <v>Année Philologique</v>
          </cell>
          <cell r="S7479" t="str">
            <v/>
          </cell>
        </row>
        <row r="7480">
          <cell r="E7480">
            <v>1496</v>
          </cell>
          <cell r="F7480" t="str">
            <v>Searches</v>
          </cell>
          <cell r="G7480" t="str">
            <v>201901</v>
          </cell>
          <cell r="H7480" t="str">
            <v>Queen's University Library</v>
          </cell>
          <cell r="I7480" t="str">
            <v>Kingston</v>
          </cell>
          <cell r="J7480" t="str">
            <v>Canada</v>
          </cell>
          <cell r="K7480">
            <v>1</v>
          </cell>
          <cell r="L7480" t="str">
            <v>Consortium</v>
          </cell>
          <cell r="M7480">
            <v>2</v>
          </cell>
          <cell r="N7480" t="str">
            <v>Campus Wide</v>
          </cell>
          <cell r="O7480" t="str">
            <v/>
          </cell>
          <cell r="P7480" t="str">
            <v/>
          </cell>
          <cell r="Q7480">
            <v>50</v>
          </cell>
          <cell r="R7480" t="str">
            <v>Année Philologique</v>
          </cell>
          <cell r="S7480" t="str">
            <v/>
          </cell>
        </row>
        <row r="7481">
          <cell r="E7481">
            <v>1496</v>
          </cell>
          <cell r="F7481" t="str">
            <v>Searches</v>
          </cell>
          <cell r="G7481" t="str">
            <v>201902</v>
          </cell>
          <cell r="H7481" t="str">
            <v>Queen's University Library</v>
          </cell>
          <cell r="I7481" t="str">
            <v>Kingston</v>
          </cell>
          <cell r="J7481" t="str">
            <v>Canada</v>
          </cell>
          <cell r="K7481">
            <v>1</v>
          </cell>
          <cell r="L7481" t="str">
            <v>Consortium</v>
          </cell>
          <cell r="M7481">
            <v>2</v>
          </cell>
          <cell r="N7481" t="str">
            <v>Campus Wide</v>
          </cell>
          <cell r="O7481" t="str">
            <v/>
          </cell>
          <cell r="P7481" t="str">
            <v/>
          </cell>
          <cell r="Q7481">
            <v>50</v>
          </cell>
          <cell r="R7481" t="str">
            <v>Année Philologique</v>
          </cell>
          <cell r="S7481" t="str">
            <v/>
          </cell>
        </row>
        <row r="7482">
          <cell r="E7482">
            <v>1496</v>
          </cell>
          <cell r="F7482" t="str">
            <v>Searches</v>
          </cell>
          <cell r="G7482" t="str">
            <v>201903</v>
          </cell>
          <cell r="H7482" t="str">
            <v>Queen's University Library</v>
          </cell>
          <cell r="I7482" t="str">
            <v>Kingston</v>
          </cell>
          <cell r="J7482" t="str">
            <v>Canada</v>
          </cell>
          <cell r="K7482">
            <v>1</v>
          </cell>
          <cell r="L7482" t="str">
            <v>Consortium</v>
          </cell>
          <cell r="M7482">
            <v>2</v>
          </cell>
          <cell r="N7482" t="str">
            <v>Campus Wide</v>
          </cell>
          <cell r="O7482" t="str">
            <v/>
          </cell>
          <cell r="P7482" t="str">
            <v/>
          </cell>
          <cell r="Q7482">
            <v>50</v>
          </cell>
          <cell r="R7482" t="str">
            <v>Année Philologique</v>
          </cell>
          <cell r="S7482" t="str">
            <v/>
          </cell>
        </row>
        <row r="7483">
          <cell r="E7483">
            <v>1496</v>
          </cell>
          <cell r="F7483" t="str">
            <v>Searches</v>
          </cell>
          <cell r="G7483" t="str">
            <v>201904</v>
          </cell>
          <cell r="H7483" t="str">
            <v>Queen's University Library</v>
          </cell>
          <cell r="I7483" t="str">
            <v>Kingston</v>
          </cell>
          <cell r="J7483" t="str">
            <v>Canada</v>
          </cell>
          <cell r="K7483">
            <v>1</v>
          </cell>
          <cell r="L7483" t="str">
            <v>Consortium</v>
          </cell>
          <cell r="M7483">
            <v>2</v>
          </cell>
          <cell r="N7483" t="str">
            <v>Campus Wide</v>
          </cell>
          <cell r="O7483" t="str">
            <v/>
          </cell>
          <cell r="P7483" t="str">
            <v/>
          </cell>
          <cell r="Q7483">
            <v>50</v>
          </cell>
          <cell r="R7483" t="str">
            <v>Année Philologique</v>
          </cell>
          <cell r="S7483" t="str">
            <v/>
          </cell>
        </row>
        <row r="7484">
          <cell r="E7484">
            <v>1496</v>
          </cell>
          <cell r="F7484" t="str">
            <v>Searches</v>
          </cell>
          <cell r="G7484" t="str">
            <v>201905</v>
          </cell>
          <cell r="H7484" t="str">
            <v>Queen's University Library</v>
          </cell>
          <cell r="I7484" t="str">
            <v>Kingston</v>
          </cell>
          <cell r="J7484" t="str">
            <v>Canada</v>
          </cell>
          <cell r="K7484">
            <v>1</v>
          </cell>
          <cell r="L7484" t="str">
            <v>Consortium</v>
          </cell>
          <cell r="M7484">
            <v>2</v>
          </cell>
          <cell r="N7484" t="str">
            <v>Campus Wide</v>
          </cell>
          <cell r="O7484" t="str">
            <v/>
          </cell>
          <cell r="P7484" t="str">
            <v/>
          </cell>
          <cell r="Q7484">
            <v>50</v>
          </cell>
          <cell r="R7484" t="str">
            <v>Année Philologique</v>
          </cell>
          <cell r="S7484" t="str">
            <v/>
          </cell>
        </row>
        <row r="7485">
          <cell r="E7485">
            <v>1496</v>
          </cell>
          <cell r="F7485" t="str">
            <v>Searches</v>
          </cell>
          <cell r="G7485" t="str">
            <v>201906</v>
          </cell>
          <cell r="H7485" t="str">
            <v>Queen's University Library</v>
          </cell>
          <cell r="I7485" t="str">
            <v>Kingston</v>
          </cell>
          <cell r="J7485" t="str">
            <v>Canada</v>
          </cell>
          <cell r="K7485">
            <v>1</v>
          </cell>
          <cell r="L7485" t="str">
            <v>Consortium</v>
          </cell>
          <cell r="M7485">
            <v>2</v>
          </cell>
          <cell r="N7485" t="str">
            <v>Campus Wide</v>
          </cell>
          <cell r="O7485" t="str">
            <v/>
          </cell>
          <cell r="P7485" t="str">
            <v/>
          </cell>
          <cell r="Q7485">
            <v>50</v>
          </cell>
          <cell r="R7485" t="str">
            <v>Année Philologique</v>
          </cell>
          <cell r="S7485" t="str">
            <v/>
          </cell>
        </row>
        <row r="7486">
          <cell r="E7486">
            <v>1496</v>
          </cell>
          <cell r="F7486" t="str">
            <v>Searches</v>
          </cell>
          <cell r="G7486" t="str">
            <v>201907</v>
          </cell>
          <cell r="H7486" t="str">
            <v>Queen's University Library</v>
          </cell>
          <cell r="I7486" t="str">
            <v>Kingston</v>
          </cell>
          <cell r="J7486" t="str">
            <v>Canada</v>
          </cell>
          <cell r="K7486">
            <v>1</v>
          </cell>
          <cell r="L7486" t="str">
            <v>Consortium</v>
          </cell>
          <cell r="M7486">
            <v>2</v>
          </cell>
          <cell r="N7486" t="str">
            <v>Campus Wide</v>
          </cell>
          <cell r="O7486" t="str">
            <v/>
          </cell>
          <cell r="P7486" t="str">
            <v/>
          </cell>
          <cell r="Q7486">
            <v>50</v>
          </cell>
          <cell r="R7486" t="str">
            <v>Année Philologique</v>
          </cell>
          <cell r="S7486" t="str">
            <v/>
          </cell>
        </row>
        <row r="7487">
          <cell r="E7487">
            <v>1496</v>
          </cell>
          <cell r="F7487" t="str">
            <v>Searches</v>
          </cell>
          <cell r="G7487" t="str">
            <v>201908</v>
          </cell>
          <cell r="H7487" t="str">
            <v>Queen's University Library</v>
          </cell>
          <cell r="I7487" t="str">
            <v>Kingston</v>
          </cell>
          <cell r="J7487" t="str">
            <v>Canada</v>
          </cell>
          <cell r="K7487">
            <v>1</v>
          </cell>
          <cell r="L7487" t="str">
            <v>Consortium</v>
          </cell>
          <cell r="M7487">
            <v>2</v>
          </cell>
          <cell r="N7487" t="str">
            <v>Campus Wide</v>
          </cell>
          <cell r="O7487" t="str">
            <v/>
          </cell>
          <cell r="P7487" t="str">
            <v/>
          </cell>
          <cell r="Q7487">
            <v>50</v>
          </cell>
          <cell r="R7487" t="str">
            <v>Année Philologique</v>
          </cell>
          <cell r="S7487" t="str">
            <v/>
          </cell>
        </row>
        <row r="7488">
          <cell r="E7488">
            <v>1496</v>
          </cell>
          <cell r="F7488" t="str">
            <v>Searches</v>
          </cell>
          <cell r="G7488" t="str">
            <v>201909</v>
          </cell>
          <cell r="H7488" t="str">
            <v>Queen's University Library</v>
          </cell>
          <cell r="I7488" t="str">
            <v>Kingston</v>
          </cell>
          <cell r="J7488" t="str">
            <v>Canada</v>
          </cell>
          <cell r="K7488">
            <v>1</v>
          </cell>
          <cell r="L7488" t="str">
            <v>Consortium</v>
          </cell>
          <cell r="M7488">
            <v>2</v>
          </cell>
          <cell r="N7488" t="str">
            <v>Campus Wide</v>
          </cell>
          <cell r="O7488" t="str">
            <v/>
          </cell>
          <cell r="P7488" t="str">
            <v/>
          </cell>
          <cell r="Q7488">
            <v>50</v>
          </cell>
          <cell r="R7488" t="str">
            <v>Année Philologique</v>
          </cell>
          <cell r="S7488" t="str">
            <v/>
          </cell>
        </row>
        <row r="7489">
          <cell r="E7489">
            <v>1496</v>
          </cell>
          <cell r="F7489" t="str">
            <v>Searches</v>
          </cell>
          <cell r="G7489" t="str">
            <v>201910</v>
          </cell>
          <cell r="H7489" t="str">
            <v>Queen's University Library</v>
          </cell>
          <cell r="I7489" t="str">
            <v>Kingston</v>
          </cell>
          <cell r="J7489" t="str">
            <v>Canada</v>
          </cell>
          <cell r="K7489">
            <v>1</v>
          </cell>
          <cell r="L7489" t="str">
            <v>Consortium</v>
          </cell>
          <cell r="M7489">
            <v>2</v>
          </cell>
          <cell r="N7489" t="str">
            <v>Campus Wide</v>
          </cell>
          <cell r="O7489" t="str">
            <v/>
          </cell>
          <cell r="P7489" t="str">
            <v/>
          </cell>
          <cell r="Q7489">
            <v>50</v>
          </cell>
          <cell r="R7489" t="str">
            <v>Année Philologique</v>
          </cell>
          <cell r="S7489" t="str">
            <v/>
          </cell>
        </row>
        <row r="7490">
          <cell r="E7490">
            <v>1496</v>
          </cell>
          <cell r="F7490" t="str">
            <v>Searches</v>
          </cell>
          <cell r="G7490" t="str">
            <v>201911</v>
          </cell>
          <cell r="H7490" t="str">
            <v>Queen's University Library</v>
          </cell>
          <cell r="I7490" t="str">
            <v>Kingston</v>
          </cell>
          <cell r="J7490" t="str">
            <v>Canada</v>
          </cell>
          <cell r="K7490">
            <v>1</v>
          </cell>
          <cell r="L7490" t="str">
            <v>Consortium</v>
          </cell>
          <cell r="M7490">
            <v>2</v>
          </cell>
          <cell r="N7490" t="str">
            <v>Campus Wide</v>
          </cell>
          <cell r="O7490" t="str">
            <v/>
          </cell>
          <cell r="P7490" t="str">
            <v/>
          </cell>
          <cell r="Q7490">
            <v>50</v>
          </cell>
          <cell r="R7490" t="str">
            <v>Année Philologique</v>
          </cell>
          <cell r="S7490" t="str">
            <v/>
          </cell>
        </row>
        <row r="7491">
          <cell r="E7491">
            <v>1496</v>
          </cell>
          <cell r="F7491" t="str">
            <v>Searches</v>
          </cell>
          <cell r="G7491" t="str">
            <v>201912</v>
          </cell>
          <cell r="H7491" t="str">
            <v>Queen's University Library</v>
          </cell>
          <cell r="I7491" t="str">
            <v>Kingston</v>
          </cell>
          <cell r="J7491" t="str">
            <v>Canada</v>
          </cell>
          <cell r="K7491">
            <v>1</v>
          </cell>
          <cell r="L7491" t="str">
            <v>Consortium</v>
          </cell>
          <cell r="M7491">
            <v>2</v>
          </cell>
          <cell r="N7491" t="str">
            <v>Campus Wide</v>
          </cell>
          <cell r="O7491" t="str">
            <v/>
          </cell>
          <cell r="P7491" t="str">
            <v/>
          </cell>
          <cell r="Q7491">
            <v>50</v>
          </cell>
          <cell r="R7491" t="str">
            <v>Année Philologique</v>
          </cell>
          <cell r="S7491" t="str">
            <v/>
          </cell>
        </row>
        <row r="7492">
          <cell r="E7492">
            <v>1497</v>
          </cell>
          <cell r="F7492" t="str">
            <v>Searches</v>
          </cell>
          <cell r="G7492" t="str">
            <v>201901</v>
          </cell>
          <cell r="H7492" t="str">
            <v>Fordham University Libraries, Serials Dept</v>
          </cell>
          <cell r="I7492" t="str">
            <v>Bronx</v>
          </cell>
          <cell r="J7492" t="str">
            <v>USA</v>
          </cell>
          <cell r="K7492">
            <v>2</v>
          </cell>
          <cell r="L7492" t="str">
            <v>Institute</v>
          </cell>
          <cell r="M7492">
            <v>8</v>
          </cell>
          <cell r="N7492" t="str">
            <v>CARN-1</v>
          </cell>
          <cell r="O7492" t="str">
            <v/>
          </cell>
          <cell r="P7492" t="str">
            <v/>
          </cell>
          <cell r="Q7492">
            <v>50</v>
          </cell>
          <cell r="R7492" t="str">
            <v>Année Philologique</v>
          </cell>
          <cell r="S7492" t="str">
            <v/>
          </cell>
        </row>
        <row r="7493">
          <cell r="E7493">
            <v>1497</v>
          </cell>
          <cell r="F7493" t="str">
            <v>Searches</v>
          </cell>
          <cell r="G7493" t="str">
            <v>201902</v>
          </cell>
          <cell r="H7493" t="str">
            <v>Fordham University Libraries, Serials Dept</v>
          </cell>
          <cell r="I7493" t="str">
            <v>Bronx</v>
          </cell>
          <cell r="J7493" t="str">
            <v>USA</v>
          </cell>
          <cell r="K7493">
            <v>2</v>
          </cell>
          <cell r="L7493" t="str">
            <v>Institute</v>
          </cell>
          <cell r="M7493">
            <v>8</v>
          </cell>
          <cell r="N7493" t="str">
            <v>CARN-1</v>
          </cell>
          <cell r="O7493" t="str">
            <v/>
          </cell>
          <cell r="P7493" t="str">
            <v/>
          </cell>
          <cell r="Q7493">
            <v>50</v>
          </cell>
          <cell r="R7493" t="str">
            <v>Année Philologique</v>
          </cell>
          <cell r="S7493" t="str">
            <v/>
          </cell>
        </row>
        <row r="7494">
          <cell r="E7494">
            <v>1497</v>
          </cell>
          <cell r="F7494" t="str">
            <v>Searches</v>
          </cell>
          <cell r="G7494" t="str">
            <v>201903</v>
          </cell>
          <cell r="H7494" t="str">
            <v>Fordham University Libraries, Serials Dept</v>
          </cell>
          <cell r="I7494" t="str">
            <v>Bronx</v>
          </cell>
          <cell r="J7494" t="str">
            <v>USA</v>
          </cell>
          <cell r="K7494">
            <v>2</v>
          </cell>
          <cell r="L7494" t="str">
            <v>Institute</v>
          </cell>
          <cell r="M7494">
            <v>8</v>
          </cell>
          <cell r="N7494" t="str">
            <v>CARN-1</v>
          </cell>
          <cell r="O7494" t="str">
            <v/>
          </cell>
          <cell r="P7494" t="str">
            <v/>
          </cell>
          <cell r="Q7494">
            <v>50</v>
          </cell>
          <cell r="R7494" t="str">
            <v>Année Philologique</v>
          </cell>
          <cell r="S7494" t="str">
            <v/>
          </cell>
        </row>
        <row r="7495">
          <cell r="E7495">
            <v>1497</v>
          </cell>
          <cell r="F7495" t="str">
            <v>Searches</v>
          </cell>
          <cell r="G7495" t="str">
            <v>201904</v>
          </cell>
          <cell r="H7495" t="str">
            <v>Fordham University Libraries, Serials Dept</v>
          </cell>
          <cell r="I7495" t="str">
            <v>Bronx</v>
          </cell>
          <cell r="J7495" t="str">
            <v>USA</v>
          </cell>
          <cell r="K7495">
            <v>2</v>
          </cell>
          <cell r="L7495" t="str">
            <v>Institute</v>
          </cell>
          <cell r="M7495">
            <v>8</v>
          </cell>
          <cell r="N7495" t="str">
            <v>CARN-1</v>
          </cell>
          <cell r="O7495" t="str">
            <v/>
          </cell>
          <cell r="P7495" t="str">
            <v/>
          </cell>
          <cell r="Q7495">
            <v>50</v>
          </cell>
          <cell r="R7495" t="str">
            <v>Année Philologique</v>
          </cell>
          <cell r="S7495" t="str">
            <v/>
          </cell>
        </row>
        <row r="7496">
          <cell r="E7496">
            <v>1497</v>
          </cell>
          <cell r="F7496" t="str">
            <v>Searches</v>
          </cell>
          <cell r="G7496" t="str">
            <v>201905</v>
          </cell>
          <cell r="H7496" t="str">
            <v>Fordham University Libraries, Serials Dept</v>
          </cell>
          <cell r="I7496" t="str">
            <v>Bronx</v>
          </cell>
          <cell r="J7496" t="str">
            <v>USA</v>
          </cell>
          <cell r="K7496">
            <v>2</v>
          </cell>
          <cell r="L7496" t="str">
            <v>Institute</v>
          </cell>
          <cell r="M7496">
            <v>8</v>
          </cell>
          <cell r="N7496" t="str">
            <v>CARN-1</v>
          </cell>
          <cell r="O7496" t="str">
            <v/>
          </cell>
          <cell r="P7496" t="str">
            <v/>
          </cell>
          <cell r="Q7496">
            <v>50</v>
          </cell>
          <cell r="R7496" t="str">
            <v>Année Philologique</v>
          </cell>
          <cell r="S7496" t="str">
            <v/>
          </cell>
        </row>
        <row r="7497">
          <cell r="E7497">
            <v>1497</v>
          </cell>
          <cell r="F7497" t="str">
            <v>Searches</v>
          </cell>
          <cell r="G7497" t="str">
            <v>201906</v>
          </cell>
          <cell r="H7497" t="str">
            <v>Fordham University Libraries, Serials Dept</v>
          </cell>
          <cell r="I7497" t="str">
            <v>Bronx</v>
          </cell>
          <cell r="J7497" t="str">
            <v>USA</v>
          </cell>
          <cell r="K7497">
            <v>2</v>
          </cell>
          <cell r="L7497" t="str">
            <v>Institute</v>
          </cell>
          <cell r="M7497">
            <v>8</v>
          </cell>
          <cell r="N7497" t="str">
            <v>CARN-1</v>
          </cell>
          <cell r="O7497" t="str">
            <v/>
          </cell>
          <cell r="P7497" t="str">
            <v/>
          </cell>
          <cell r="Q7497">
            <v>50</v>
          </cell>
          <cell r="R7497" t="str">
            <v>Année Philologique</v>
          </cell>
          <cell r="S7497" t="str">
            <v/>
          </cell>
        </row>
        <row r="7498">
          <cell r="E7498">
            <v>1497</v>
          </cell>
          <cell r="F7498" t="str">
            <v>Searches</v>
          </cell>
          <cell r="G7498" t="str">
            <v>201907</v>
          </cell>
          <cell r="H7498" t="str">
            <v>Fordham University Libraries, Serials Dept</v>
          </cell>
          <cell r="I7498" t="str">
            <v>Bronx</v>
          </cell>
          <cell r="J7498" t="str">
            <v>USA</v>
          </cell>
          <cell r="K7498">
            <v>2</v>
          </cell>
          <cell r="L7498" t="str">
            <v>Institute</v>
          </cell>
          <cell r="M7498">
            <v>8</v>
          </cell>
          <cell r="N7498" t="str">
            <v>CARN-1</v>
          </cell>
          <cell r="O7498" t="str">
            <v/>
          </cell>
          <cell r="P7498" t="str">
            <v/>
          </cell>
          <cell r="Q7498">
            <v>50</v>
          </cell>
          <cell r="R7498" t="str">
            <v>Année Philologique</v>
          </cell>
          <cell r="S7498" t="str">
            <v/>
          </cell>
        </row>
        <row r="7499">
          <cell r="E7499">
            <v>1497</v>
          </cell>
          <cell r="F7499" t="str">
            <v>Searches</v>
          </cell>
          <cell r="G7499" t="str">
            <v>201908</v>
          </cell>
          <cell r="H7499" t="str">
            <v>Fordham University Libraries, Serials Dept</v>
          </cell>
          <cell r="I7499" t="str">
            <v>Bronx</v>
          </cell>
          <cell r="J7499" t="str">
            <v>USA</v>
          </cell>
          <cell r="K7499">
            <v>2</v>
          </cell>
          <cell r="L7499" t="str">
            <v>Institute</v>
          </cell>
          <cell r="M7499">
            <v>8</v>
          </cell>
          <cell r="N7499" t="str">
            <v>CARN-1</v>
          </cell>
          <cell r="O7499" t="str">
            <v/>
          </cell>
          <cell r="P7499" t="str">
            <v/>
          </cell>
          <cell r="Q7499">
            <v>50</v>
          </cell>
          <cell r="R7499" t="str">
            <v>Année Philologique</v>
          </cell>
          <cell r="S7499" t="str">
            <v/>
          </cell>
        </row>
        <row r="7500">
          <cell r="E7500">
            <v>1497</v>
          </cell>
          <cell r="F7500" t="str">
            <v>Searches</v>
          </cell>
          <cell r="G7500" t="str">
            <v>201909</v>
          </cell>
          <cell r="H7500" t="str">
            <v>Fordham University Libraries, Serials Dept</v>
          </cell>
          <cell r="I7500" t="str">
            <v>Bronx</v>
          </cell>
          <cell r="J7500" t="str">
            <v>USA</v>
          </cell>
          <cell r="K7500">
            <v>2</v>
          </cell>
          <cell r="L7500" t="str">
            <v>Institute</v>
          </cell>
          <cell r="M7500">
            <v>8</v>
          </cell>
          <cell r="N7500" t="str">
            <v>CARN-1</v>
          </cell>
          <cell r="O7500" t="str">
            <v/>
          </cell>
          <cell r="P7500" t="str">
            <v/>
          </cell>
          <cell r="Q7500">
            <v>50</v>
          </cell>
          <cell r="R7500" t="str">
            <v>Année Philologique</v>
          </cell>
          <cell r="S7500" t="str">
            <v/>
          </cell>
        </row>
        <row r="7501">
          <cell r="E7501">
            <v>1497</v>
          </cell>
          <cell r="F7501" t="str">
            <v>Searches</v>
          </cell>
          <cell r="G7501" t="str">
            <v>201910</v>
          </cell>
          <cell r="H7501" t="str">
            <v>Fordham University Libraries, Serials Dept</v>
          </cell>
          <cell r="I7501" t="str">
            <v>Bronx</v>
          </cell>
          <cell r="J7501" t="str">
            <v>USA</v>
          </cell>
          <cell r="K7501">
            <v>2</v>
          </cell>
          <cell r="L7501" t="str">
            <v>Institute</v>
          </cell>
          <cell r="M7501">
            <v>8</v>
          </cell>
          <cell r="N7501" t="str">
            <v>CARN-1</v>
          </cell>
          <cell r="O7501" t="str">
            <v/>
          </cell>
          <cell r="P7501" t="str">
            <v/>
          </cell>
          <cell r="Q7501">
            <v>50</v>
          </cell>
          <cell r="R7501" t="str">
            <v>Année Philologique</v>
          </cell>
          <cell r="S7501" t="str">
            <v/>
          </cell>
        </row>
        <row r="7502">
          <cell r="E7502">
            <v>1497</v>
          </cell>
          <cell r="F7502" t="str">
            <v>Searches</v>
          </cell>
          <cell r="G7502" t="str">
            <v>201911</v>
          </cell>
          <cell r="H7502" t="str">
            <v>Fordham University Libraries, Serials Dept</v>
          </cell>
          <cell r="I7502" t="str">
            <v>Bronx</v>
          </cell>
          <cell r="J7502" t="str">
            <v>USA</v>
          </cell>
          <cell r="K7502">
            <v>2</v>
          </cell>
          <cell r="L7502" t="str">
            <v>Institute</v>
          </cell>
          <cell r="M7502">
            <v>8</v>
          </cell>
          <cell r="N7502" t="str">
            <v>CARN-1</v>
          </cell>
          <cell r="O7502" t="str">
            <v/>
          </cell>
          <cell r="P7502" t="str">
            <v/>
          </cell>
          <cell r="Q7502">
            <v>50</v>
          </cell>
          <cell r="R7502" t="str">
            <v>Année Philologique</v>
          </cell>
          <cell r="S7502" t="str">
            <v/>
          </cell>
        </row>
        <row r="7503">
          <cell r="E7503">
            <v>1497</v>
          </cell>
          <cell r="F7503" t="str">
            <v>Searches</v>
          </cell>
          <cell r="G7503" t="str">
            <v>201912</v>
          </cell>
          <cell r="H7503" t="str">
            <v>Fordham University Libraries, Serials Dept</v>
          </cell>
          <cell r="I7503" t="str">
            <v>Bronx</v>
          </cell>
          <cell r="J7503" t="str">
            <v>USA</v>
          </cell>
          <cell r="K7503">
            <v>2</v>
          </cell>
          <cell r="L7503" t="str">
            <v>Institute</v>
          </cell>
          <cell r="M7503">
            <v>8</v>
          </cell>
          <cell r="N7503" t="str">
            <v>CARN-1</v>
          </cell>
          <cell r="O7503" t="str">
            <v/>
          </cell>
          <cell r="P7503" t="str">
            <v/>
          </cell>
          <cell r="Q7503">
            <v>50</v>
          </cell>
          <cell r="R7503" t="str">
            <v>Année Philologique</v>
          </cell>
          <cell r="S7503" t="str">
            <v/>
          </cell>
        </row>
        <row r="7504">
          <cell r="E7504">
            <v>1498</v>
          </cell>
          <cell r="F7504" t="str">
            <v>Searches</v>
          </cell>
          <cell r="G7504" t="str">
            <v>201901</v>
          </cell>
          <cell r="H7504" t="str">
            <v>Niedersächsische Staats-u Universitätsbibliothek</v>
          </cell>
          <cell r="I7504" t="str">
            <v>Göttingen</v>
          </cell>
          <cell r="J7504" t="str">
            <v>Germany</v>
          </cell>
          <cell r="K7504">
            <v>1</v>
          </cell>
          <cell r="L7504" t="str">
            <v>Consortium</v>
          </cell>
          <cell r="M7504">
            <v>2</v>
          </cell>
          <cell r="N7504" t="str">
            <v>Campus Wide</v>
          </cell>
          <cell r="O7504" t="str">
            <v/>
          </cell>
          <cell r="P7504" t="str">
            <v/>
          </cell>
          <cell r="Q7504">
            <v>100</v>
          </cell>
          <cell r="R7504" t="str">
            <v>Année Philologique</v>
          </cell>
          <cell r="S7504" t="str">
            <v/>
          </cell>
        </row>
        <row r="7505">
          <cell r="E7505">
            <v>1498</v>
          </cell>
          <cell r="F7505" t="str">
            <v>Searches</v>
          </cell>
          <cell r="G7505" t="str">
            <v>201902</v>
          </cell>
          <cell r="H7505" t="str">
            <v>Niedersächsische Staats-u Universitätsbibliothek</v>
          </cell>
          <cell r="I7505" t="str">
            <v>Göttingen</v>
          </cell>
          <cell r="J7505" t="str">
            <v>Germany</v>
          </cell>
          <cell r="K7505">
            <v>1</v>
          </cell>
          <cell r="L7505" t="str">
            <v>Consortium</v>
          </cell>
          <cell r="M7505">
            <v>2</v>
          </cell>
          <cell r="N7505" t="str">
            <v>Campus Wide</v>
          </cell>
          <cell r="O7505" t="str">
            <v/>
          </cell>
          <cell r="P7505" t="str">
            <v/>
          </cell>
          <cell r="Q7505">
            <v>100</v>
          </cell>
          <cell r="R7505" t="str">
            <v>Année Philologique</v>
          </cell>
          <cell r="S7505" t="str">
            <v/>
          </cell>
        </row>
        <row r="7506">
          <cell r="E7506">
            <v>1498</v>
          </cell>
          <cell r="F7506" t="str">
            <v>Searches</v>
          </cell>
          <cell r="G7506" t="str">
            <v>201903</v>
          </cell>
          <cell r="H7506" t="str">
            <v>Niedersächsische Staats-u Universitätsbibliothek</v>
          </cell>
          <cell r="I7506" t="str">
            <v>Göttingen</v>
          </cell>
          <cell r="J7506" t="str">
            <v>Germany</v>
          </cell>
          <cell r="K7506">
            <v>1</v>
          </cell>
          <cell r="L7506" t="str">
            <v>Consortium</v>
          </cell>
          <cell r="M7506">
            <v>2</v>
          </cell>
          <cell r="N7506" t="str">
            <v>Campus Wide</v>
          </cell>
          <cell r="O7506" t="str">
            <v/>
          </cell>
          <cell r="P7506" t="str">
            <v/>
          </cell>
          <cell r="Q7506">
            <v>100</v>
          </cell>
          <cell r="R7506" t="str">
            <v>Année Philologique</v>
          </cell>
          <cell r="S7506" t="str">
            <v/>
          </cell>
        </row>
        <row r="7507">
          <cell r="E7507">
            <v>1498</v>
          </cell>
          <cell r="F7507" t="str">
            <v>Searches</v>
          </cell>
          <cell r="G7507" t="str">
            <v>201904</v>
          </cell>
          <cell r="H7507" t="str">
            <v>Niedersächsische Staats-u Universitätsbibliothek</v>
          </cell>
          <cell r="I7507" t="str">
            <v>Göttingen</v>
          </cell>
          <cell r="J7507" t="str">
            <v>Germany</v>
          </cell>
          <cell r="K7507">
            <v>1</v>
          </cell>
          <cell r="L7507" t="str">
            <v>Consortium</v>
          </cell>
          <cell r="M7507">
            <v>2</v>
          </cell>
          <cell r="N7507" t="str">
            <v>Campus Wide</v>
          </cell>
          <cell r="O7507" t="str">
            <v/>
          </cell>
          <cell r="P7507" t="str">
            <v/>
          </cell>
          <cell r="Q7507">
            <v>100</v>
          </cell>
          <cell r="R7507" t="str">
            <v>Année Philologique</v>
          </cell>
          <cell r="S7507" t="str">
            <v/>
          </cell>
        </row>
        <row r="7508">
          <cell r="E7508">
            <v>1498</v>
          </cell>
          <cell r="F7508" t="str">
            <v>Searches</v>
          </cell>
          <cell r="G7508" t="str">
            <v>201905</v>
          </cell>
          <cell r="H7508" t="str">
            <v>Niedersächsische Staats-u Universitätsbibliothek</v>
          </cell>
          <cell r="I7508" t="str">
            <v>Göttingen</v>
          </cell>
          <cell r="J7508" t="str">
            <v>Germany</v>
          </cell>
          <cell r="K7508">
            <v>1</v>
          </cell>
          <cell r="L7508" t="str">
            <v>Consortium</v>
          </cell>
          <cell r="M7508">
            <v>2</v>
          </cell>
          <cell r="N7508" t="str">
            <v>Campus Wide</v>
          </cell>
          <cell r="O7508" t="str">
            <v/>
          </cell>
          <cell r="P7508" t="str">
            <v/>
          </cell>
          <cell r="Q7508">
            <v>100</v>
          </cell>
          <cell r="R7508" t="str">
            <v>Année Philologique</v>
          </cell>
          <cell r="S7508" t="str">
            <v/>
          </cell>
        </row>
        <row r="7509">
          <cell r="E7509">
            <v>1498</v>
          </cell>
          <cell r="F7509" t="str">
            <v>Searches</v>
          </cell>
          <cell r="G7509" t="str">
            <v>201906</v>
          </cell>
          <cell r="H7509" t="str">
            <v>Niedersächsische Staats-u Universitätsbibliothek</v>
          </cell>
          <cell r="I7509" t="str">
            <v>Göttingen</v>
          </cell>
          <cell r="J7509" t="str">
            <v>Germany</v>
          </cell>
          <cell r="K7509">
            <v>1</v>
          </cell>
          <cell r="L7509" t="str">
            <v>Consortium</v>
          </cell>
          <cell r="M7509">
            <v>2</v>
          </cell>
          <cell r="N7509" t="str">
            <v>Campus Wide</v>
          </cell>
          <cell r="O7509" t="str">
            <v/>
          </cell>
          <cell r="P7509" t="str">
            <v/>
          </cell>
          <cell r="Q7509">
            <v>100</v>
          </cell>
          <cell r="R7509" t="str">
            <v>Année Philologique</v>
          </cell>
          <cell r="S7509" t="str">
            <v/>
          </cell>
        </row>
        <row r="7510">
          <cell r="E7510">
            <v>1498</v>
          </cell>
          <cell r="F7510" t="str">
            <v>Searches</v>
          </cell>
          <cell r="G7510" t="str">
            <v>201907</v>
          </cell>
          <cell r="H7510" t="str">
            <v>Niedersächsische Staats-u Universitätsbibliothek</v>
          </cell>
          <cell r="I7510" t="str">
            <v>Göttingen</v>
          </cell>
          <cell r="J7510" t="str">
            <v>Germany</v>
          </cell>
          <cell r="K7510">
            <v>1</v>
          </cell>
          <cell r="L7510" t="str">
            <v>Consortium</v>
          </cell>
          <cell r="M7510">
            <v>2</v>
          </cell>
          <cell r="N7510" t="str">
            <v>Campus Wide</v>
          </cell>
          <cell r="O7510" t="str">
            <v/>
          </cell>
          <cell r="P7510" t="str">
            <v/>
          </cell>
          <cell r="Q7510">
            <v>100</v>
          </cell>
          <cell r="R7510" t="str">
            <v>Année Philologique</v>
          </cell>
          <cell r="S7510" t="str">
            <v/>
          </cell>
        </row>
        <row r="7511">
          <cell r="E7511">
            <v>1498</v>
          </cell>
          <cell r="F7511" t="str">
            <v>Searches</v>
          </cell>
          <cell r="G7511" t="str">
            <v>201908</v>
          </cell>
          <cell r="H7511" t="str">
            <v>Niedersächsische Staats-u Universitätsbibliothek</v>
          </cell>
          <cell r="I7511" t="str">
            <v>Göttingen</v>
          </cell>
          <cell r="J7511" t="str">
            <v>Germany</v>
          </cell>
          <cell r="K7511">
            <v>1</v>
          </cell>
          <cell r="L7511" t="str">
            <v>Consortium</v>
          </cell>
          <cell r="M7511">
            <v>2</v>
          </cell>
          <cell r="N7511" t="str">
            <v>Campus Wide</v>
          </cell>
          <cell r="O7511" t="str">
            <v/>
          </cell>
          <cell r="P7511" t="str">
            <v/>
          </cell>
          <cell r="Q7511">
            <v>100</v>
          </cell>
          <cell r="R7511" t="str">
            <v>Année Philologique</v>
          </cell>
          <cell r="S7511" t="str">
            <v/>
          </cell>
        </row>
        <row r="7512">
          <cell r="E7512">
            <v>1498</v>
          </cell>
          <cell r="F7512" t="str">
            <v>Searches</v>
          </cell>
          <cell r="G7512" t="str">
            <v>201909</v>
          </cell>
          <cell r="H7512" t="str">
            <v>Niedersächsische Staats-u Universitätsbibliothek</v>
          </cell>
          <cell r="I7512" t="str">
            <v>Göttingen</v>
          </cell>
          <cell r="J7512" t="str">
            <v>Germany</v>
          </cell>
          <cell r="K7512">
            <v>1</v>
          </cell>
          <cell r="L7512" t="str">
            <v>Consortium</v>
          </cell>
          <cell r="M7512">
            <v>2</v>
          </cell>
          <cell r="N7512" t="str">
            <v>Campus Wide</v>
          </cell>
          <cell r="O7512" t="str">
            <v/>
          </cell>
          <cell r="P7512" t="str">
            <v/>
          </cell>
          <cell r="Q7512">
            <v>100</v>
          </cell>
          <cell r="R7512" t="str">
            <v>Année Philologique</v>
          </cell>
          <cell r="S7512" t="str">
            <v/>
          </cell>
        </row>
        <row r="7513">
          <cell r="E7513">
            <v>1498</v>
          </cell>
          <cell r="F7513" t="str">
            <v>Searches</v>
          </cell>
          <cell r="G7513" t="str">
            <v>201910</v>
          </cell>
          <cell r="H7513" t="str">
            <v>Niedersächsische Staats-u Universitätsbibliothek</v>
          </cell>
          <cell r="I7513" t="str">
            <v>Göttingen</v>
          </cell>
          <cell r="J7513" t="str">
            <v>Germany</v>
          </cell>
          <cell r="K7513">
            <v>1</v>
          </cell>
          <cell r="L7513" t="str">
            <v>Consortium</v>
          </cell>
          <cell r="M7513">
            <v>2</v>
          </cell>
          <cell r="N7513" t="str">
            <v>Campus Wide</v>
          </cell>
          <cell r="O7513" t="str">
            <v/>
          </cell>
          <cell r="P7513" t="str">
            <v/>
          </cell>
          <cell r="Q7513">
            <v>100</v>
          </cell>
          <cell r="R7513" t="str">
            <v>Année Philologique</v>
          </cell>
          <cell r="S7513" t="str">
            <v/>
          </cell>
        </row>
        <row r="7514">
          <cell r="E7514">
            <v>1498</v>
          </cell>
          <cell r="F7514" t="str">
            <v>Searches</v>
          </cell>
          <cell r="G7514" t="str">
            <v>201911</v>
          </cell>
          <cell r="H7514" t="str">
            <v>Niedersächsische Staats-u Universitätsbibliothek</v>
          </cell>
          <cell r="I7514" t="str">
            <v>Göttingen</v>
          </cell>
          <cell r="J7514" t="str">
            <v>Germany</v>
          </cell>
          <cell r="K7514">
            <v>1</v>
          </cell>
          <cell r="L7514" t="str">
            <v>Consortium</v>
          </cell>
          <cell r="M7514">
            <v>2</v>
          </cell>
          <cell r="N7514" t="str">
            <v>Campus Wide</v>
          </cell>
          <cell r="O7514" t="str">
            <v/>
          </cell>
          <cell r="P7514" t="str">
            <v/>
          </cell>
          <cell r="Q7514">
            <v>100</v>
          </cell>
          <cell r="R7514" t="str">
            <v>Année Philologique</v>
          </cell>
          <cell r="S7514" t="str">
            <v/>
          </cell>
        </row>
        <row r="7515">
          <cell r="E7515">
            <v>1498</v>
          </cell>
          <cell r="F7515" t="str">
            <v>Searches</v>
          </cell>
          <cell r="G7515" t="str">
            <v>201912</v>
          </cell>
          <cell r="H7515" t="str">
            <v>Niedersächsische Staats-u Universitätsbibliothek</v>
          </cell>
          <cell r="I7515" t="str">
            <v>Göttingen</v>
          </cell>
          <cell r="J7515" t="str">
            <v>Germany</v>
          </cell>
          <cell r="K7515">
            <v>1</v>
          </cell>
          <cell r="L7515" t="str">
            <v>Consortium</v>
          </cell>
          <cell r="M7515">
            <v>2</v>
          </cell>
          <cell r="N7515" t="str">
            <v>Campus Wide</v>
          </cell>
          <cell r="O7515" t="str">
            <v/>
          </cell>
          <cell r="P7515" t="str">
            <v/>
          </cell>
          <cell r="Q7515">
            <v>100</v>
          </cell>
          <cell r="R7515" t="str">
            <v>Année Philologique</v>
          </cell>
          <cell r="S7515" t="str">
            <v/>
          </cell>
        </row>
        <row r="7516">
          <cell r="E7516">
            <v>1499</v>
          </cell>
          <cell r="F7516" t="str">
            <v>Searches</v>
          </cell>
          <cell r="G7516" t="str">
            <v>201901</v>
          </cell>
          <cell r="H7516" t="str">
            <v>University of Oregon</v>
          </cell>
          <cell r="I7516" t="str">
            <v>Eugene</v>
          </cell>
          <cell r="J7516" t="str">
            <v>USA</v>
          </cell>
          <cell r="K7516">
            <v>1</v>
          </cell>
          <cell r="L7516" t="str">
            <v>Consortium</v>
          </cell>
          <cell r="M7516">
            <v>8</v>
          </cell>
          <cell r="N7516" t="str">
            <v>CARN-1</v>
          </cell>
          <cell r="O7516" t="str">
            <v/>
          </cell>
          <cell r="P7516" t="str">
            <v/>
          </cell>
          <cell r="Q7516">
            <v>40</v>
          </cell>
          <cell r="R7516" t="str">
            <v>Année Philologique</v>
          </cell>
          <cell r="S7516" t="str">
            <v/>
          </cell>
        </row>
        <row r="7517">
          <cell r="E7517">
            <v>1499</v>
          </cell>
          <cell r="F7517" t="str">
            <v>Searches</v>
          </cell>
          <cell r="G7517" t="str">
            <v>201902</v>
          </cell>
          <cell r="H7517" t="str">
            <v>University of Oregon</v>
          </cell>
          <cell r="I7517" t="str">
            <v>Eugene</v>
          </cell>
          <cell r="J7517" t="str">
            <v>USA</v>
          </cell>
          <cell r="K7517">
            <v>1</v>
          </cell>
          <cell r="L7517" t="str">
            <v>Consortium</v>
          </cell>
          <cell r="M7517">
            <v>8</v>
          </cell>
          <cell r="N7517" t="str">
            <v>CARN-1</v>
          </cell>
          <cell r="O7517" t="str">
            <v/>
          </cell>
          <cell r="P7517" t="str">
            <v/>
          </cell>
          <cell r="Q7517">
            <v>40</v>
          </cell>
          <cell r="R7517" t="str">
            <v>Année Philologique</v>
          </cell>
          <cell r="S7517" t="str">
            <v/>
          </cell>
        </row>
        <row r="7518">
          <cell r="E7518">
            <v>1499</v>
          </cell>
          <cell r="F7518" t="str">
            <v>Searches</v>
          </cell>
          <cell r="G7518" t="str">
            <v>201903</v>
          </cell>
          <cell r="H7518" t="str">
            <v>University of Oregon</v>
          </cell>
          <cell r="I7518" t="str">
            <v>Eugene</v>
          </cell>
          <cell r="J7518" t="str">
            <v>USA</v>
          </cell>
          <cell r="K7518">
            <v>1</v>
          </cell>
          <cell r="L7518" t="str">
            <v>Consortium</v>
          </cell>
          <cell r="M7518">
            <v>8</v>
          </cell>
          <cell r="N7518" t="str">
            <v>CARN-1</v>
          </cell>
          <cell r="O7518" t="str">
            <v/>
          </cell>
          <cell r="P7518" t="str">
            <v/>
          </cell>
          <cell r="Q7518">
            <v>40</v>
          </cell>
          <cell r="R7518" t="str">
            <v>Année Philologique</v>
          </cell>
          <cell r="S7518" t="str">
            <v/>
          </cell>
        </row>
        <row r="7519">
          <cell r="E7519">
            <v>1499</v>
          </cell>
          <cell r="F7519" t="str">
            <v>Searches</v>
          </cell>
          <cell r="G7519" t="str">
            <v>201904</v>
          </cell>
          <cell r="H7519" t="str">
            <v>University of Oregon</v>
          </cell>
          <cell r="I7519" t="str">
            <v>Eugene</v>
          </cell>
          <cell r="J7519" t="str">
            <v>USA</v>
          </cell>
          <cell r="K7519">
            <v>1</v>
          </cell>
          <cell r="L7519" t="str">
            <v>Consortium</v>
          </cell>
          <cell r="M7519">
            <v>8</v>
          </cell>
          <cell r="N7519" t="str">
            <v>CARN-1</v>
          </cell>
          <cell r="O7519" t="str">
            <v/>
          </cell>
          <cell r="P7519" t="str">
            <v/>
          </cell>
          <cell r="Q7519">
            <v>40</v>
          </cell>
          <cell r="R7519" t="str">
            <v>Année Philologique</v>
          </cell>
          <cell r="S7519" t="str">
            <v/>
          </cell>
        </row>
        <row r="7520">
          <cell r="E7520">
            <v>1499</v>
          </cell>
          <cell r="F7520" t="str">
            <v>Searches</v>
          </cell>
          <cell r="G7520" t="str">
            <v>201905</v>
          </cell>
          <cell r="H7520" t="str">
            <v>University of Oregon</v>
          </cell>
          <cell r="I7520" t="str">
            <v>Eugene</v>
          </cell>
          <cell r="J7520" t="str">
            <v>USA</v>
          </cell>
          <cell r="K7520">
            <v>1</v>
          </cell>
          <cell r="L7520" t="str">
            <v>Consortium</v>
          </cell>
          <cell r="M7520">
            <v>8</v>
          </cell>
          <cell r="N7520" t="str">
            <v>CARN-1</v>
          </cell>
          <cell r="O7520" t="str">
            <v/>
          </cell>
          <cell r="P7520" t="str">
            <v/>
          </cell>
          <cell r="Q7520">
            <v>40</v>
          </cell>
          <cell r="R7520" t="str">
            <v>Année Philologique</v>
          </cell>
          <cell r="S7520" t="str">
            <v/>
          </cell>
        </row>
        <row r="7521">
          <cell r="E7521">
            <v>1499</v>
          </cell>
          <cell r="F7521" t="str">
            <v>Searches</v>
          </cell>
          <cell r="G7521" t="str">
            <v>201906</v>
          </cell>
          <cell r="H7521" t="str">
            <v>University of Oregon</v>
          </cell>
          <cell r="I7521" t="str">
            <v>Eugene</v>
          </cell>
          <cell r="J7521" t="str">
            <v>USA</v>
          </cell>
          <cell r="K7521">
            <v>1</v>
          </cell>
          <cell r="L7521" t="str">
            <v>Consortium</v>
          </cell>
          <cell r="M7521">
            <v>8</v>
          </cell>
          <cell r="N7521" t="str">
            <v>CARN-1</v>
          </cell>
          <cell r="O7521" t="str">
            <v/>
          </cell>
          <cell r="P7521" t="str">
            <v/>
          </cell>
          <cell r="Q7521">
            <v>40</v>
          </cell>
          <cell r="R7521" t="str">
            <v>Année Philologique</v>
          </cell>
          <cell r="S7521" t="str">
            <v/>
          </cell>
        </row>
        <row r="7522">
          <cell r="E7522">
            <v>1499</v>
          </cell>
          <cell r="F7522" t="str">
            <v>Searches</v>
          </cell>
          <cell r="G7522" t="str">
            <v>201907</v>
          </cell>
          <cell r="H7522" t="str">
            <v>University of Oregon</v>
          </cell>
          <cell r="I7522" t="str">
            <v>Eugene</v>
          </cell>
          <cell r="J7522" t="str">
            <v>USA</v>
          </cell>
          <cell r="K7522">
            <v>1</v>
          </cell>
          <cell r="L7522" t="str">
            <v>Consortium</v>
          </cell>
          <cell r="M7522">
            <v>8</v>
          </cell>
          <cell r="N7522" t="str">
            <v>CARN-1</v>
          </cell>
          <cell r="O7522" t="str">
            <v/>
          </cell>
          <cell r="P7522" t="str">
            <v/>
          </cell>
          <cell r="Q7522">
            <v>40</v>
          </cell>
          <cell r="R7522" t="str">
            <v>Année Philologique</v>
          </cell>
          <cell r="S7522" t="str">
            <v/>
          </cell>
        </row>
        <row r="7523">
          <cell r="E7523">
            <v>1499</v>
          </cell>
          <cell r="F7523" t="str">
            <v>Searches</v>
          </cell>
          <cell r="G7523" t="str">
            <v>201909</v>
          </cell>
          <cell r="H7523" t="str">
            <v>University of Oregon</v>
          </cell>
          <cell r="I7523" t="str">
            <v>Eugene</v>
          </cell>
          <cell r="J7523" t="str">
            <v>USA</v>
          </cell>
          <cell r="K7523">
            <v>1</v>
          </cell>
          <cell r="L7523" t="str">
            <v>Consortium</v>
          </cell>
          <cell r="M7523">
            <v>8</v>
          </cell>
          <cell r="N7523" t="str">
            <v>CARN-1</v>
          </cell>
          <cell r="O7523" t="str">
            <v/>
          </cell>
          <cell r="P7523" t="str">
            <v/>
          </cell>
          <cell r="Q7523">
            <v>40</v>
          </cell>
          <cell r="R7523" t="str">
            <v>Année Philologique</v>
          </cell>
          <cell r="S7523" t="str">
            <v/>
          </cell>
        </row>
        <row r="7524">
          <cell r="E7524">
            <v>1499</v>
          </cell>
          <cell r="F7524" t="str">
            <v>Searches</v>
          </cell>
          <cell r="G7524" t="str">
            <v>201910</v>
          </cell>
          <cell r="H7524" t="str">
            <v>University of Oregon</v>
          </cell>
          <cell r="I7524" t="str">
            <v>Eugene</v>
          </cell>
          <cell r="J7524" t="str">
            <v>USA</v>
          </cell>
          <cell r="K7524">
            <v>1</v>
          </cell>
          <cell r="L7524" t="str">
            <v>Consortium</v>
          </cell>
          <cell r="M7524">
            <v>8</v>
          </cell>
          <cell r="N7524" t="str">
            <v>CARN-1</v>
          </cell>
          <cell r="O7524" t="str">
            <v/>
          </cell>
          <cell r="P7524" t="str">
            <v/>
          </cell>
          <cell r="Q7524">
            <v>40</v>
          </cell>
          <cell r="R7524" t="str">
            <v>Année Philologique</v>
          </cell>
          <cell r="S7524" t="str">
            <v/>
          </cell>
        </row>
        <row r="7525">
          <cell r="E7525">
            <v>1499</v>
          </cell>
          <cell r="F7525" t="str">
            <v>Searches</v>
          </cell>
          <cell r="G7525" t="str">
            <v>201911</v>
          </cell>
          <cell r="H7525" t="str">
            <v>University of Oregon</v>
          </cell>
          <cell r="I7525" t="str">
            <v>Eugene</v>
          </cell>
          <cell r="J7525" t="str">
            <v>USA</v>
          </cell>
          <cell r="K7525">
            <v>1</v>
          </cell>
          <cell r="L7525" t="str">
            <v>Consortium</v>
          </cell>
          <cell r="M7525">
            <v>8</v>
          </cell>
          <cell r="N7525" t="str">
            <v>CARN-1</v>
          </cell>
          <cell r="O7525" t="str">
            <v/>
          </cell>
          <cell r="P7525" t="str">
            <v/>
          </cell>
          <cell r="Q7525">
            <v>40</v>
          </cell>
          <cell r="R7525" t="str">
            <v>Année Philologique</v>
          </cell>
          <cell r="S7525" t="str">
            <v/>
          </cell>
        </row>
        <row r="7526">
          <cell r="E7526">
            <v>1499</v>
          </cell>
          <cell r="F7526" t="str">
            <v>Searches</v>
          </cell>
          <cell r="G7526" t="str">
            <v>201912</v>
          </cell>
          <cell r="H7526" t="str">
            <v>University of Oregon</v>
          </cell>
          <cell r="I7526" t="str">
            <v>Eugene</v>
          </cell>
          <cell r="J7526" t="str">
            <v>USA</v>
          </cell>
          <cell r="K7526">
            <v>1</v>
          </cell>
          <cell r="L7526" t="str">
            <v>Consortium</v>
          </cell>
          <cell r="M7526">
            <v>8</v>
          </cell>
          <cell r="N7526" t="str">
            <v>CARN-1</v>
          </cell>
          <cell r="O7526" t="str">
            <v/>
          </cell>
          <cell r="P7526" t="str">
            <v/>
          </cell>
          <cell r="Q7526">
            <v>40</v>
          </cell>
          <cell r="R7526" t="str">
            <v>Année Philologique</v>
          </cell>
          <cell r="S7526" t="str">
            <v/>
          </cell>
        </row>
        <row r="7527">
          <cell r="E7527">
            <v>1500</v>
          </cell>
          <cell r="F7527" t="str">
            <v>Searches</v>
          </cell>
          <cell r="G7527" t="str">
            <v>201901</v>
          </cell>
          <cell r="H7527" t="str">
            <v>Universiteit Utrecht</v>
          </cell>
          <cell r="I7527" t="str">
            <v>Utrecht</v>
          </cell>
          <cell r="J7527" t="str">
            <v>Netherlands</v>
          </cell>
          <cell r="K7527">
            <v>2</v>
          </cell>
          <cell r="L7527" t="str">
            <v>Institute</v>
          </cell>
          <cell r="M7527">
            <v>3</v>
          </cell>
          <cell r="N7527" t="str">
            <v>Standard</v>
          </cell>
          <cell r="O7527" t="str">
            <v/>
          </cell>
          <cell r="P7527" t="str">
            <v/>
          </cell>
          <cell r="Q7527">
            <v>3</v>
          </cell>
          <cell r="R7527" t="str">
            <v>Année Philologique</v>
          </cell>
          <cell r="S7527" t="str">
            <v/>
          </cell>
        </row>
        <row r="7528">
          <cell r="E7528">
            <v>1500</v>
          </cell>
          <cell r="F7528" t="str">
            <v>Searches</v>
          </cell>
          <cell r="G7528" t="str">
            <v>201902</v>
          </cell>
          <cell r="H7528" t="str">
            <v>Universiteit Utrecht</v>
          </cell>
          <cell r="I7528" t="str">
            <v>Utrecht</v>
          </cell>
          <cell r="J7528" t="str">
            <v>Netherlands</v>
          </cell>
          <cell r="K7528">
            <v>2</v>
          </cell>
          <cell r="L7528" t="str">
            <v>Institute</v>
          </cell>
          <cell r="M7528">
            <v>3</v>
          </cell>
          <cell r="N7528" t="str">
            <v>Standard</v>
          </cell>
          <cell r="O7528" t="str">
            <v/>
          </cell>
          <cell r="P7528" t="str">
            <v/>
          </cell>
          <cell r="Q7528">
            <v>3</v>
          </cell>
          <cell r="R7528" t="str">
            <v>Année Philologique</v>
          </cell>
          <cell r="S7528" t="str">
            <v/>
          </cell>
        </row>
        <row r="7529">
          <cell r="E7529">
            <v>1500</v>
          </cell>
          <cell r="F7529" t="str">
            <v>Searches</v>
          </cell>
          <cell r="G7529" t="str">
            <v>201903</v>
          </cell>
          <cell r="H7529" t="str">
            <v>Universiteit Utrecht</v>
          </cell>
          <cell r="I7529" t="str">
            <v>Utrecht</v>
          </cell>
          <cell r="J7529" t="str">
            <v>Netherlands</v>
          </cell>
          <cell r="K7529">
            <v>2</v>
          </cell>
          <cell r="L7529" t="str">
            <v>Institute</v>
          </cell>
          <cell r="M7529">
            <v>3</v>
          </cell>
          <cell r="N7529" t="str">
            <v>Standard</v>
          </cell>
          <cell r="O7529" t="str">
            <v/>
          </cell>
          <cell r="P7529" t="str">
            <v/>
          </cell>
          <cell r="Q7529">
            <v>3</v>
          </cell>
          <cell r="R7529" t="str">
            <v>Année Philologique</v>
          </cell>
          <cell r="S7529" t="str">
            <v/>
          </cell>
        </row>
        <row r="7530">
          <cell r="E7530">
            <v>1500</v>
          </cell>
          <cell r="F7530" t="str">
            <v>Searches</v>
          </cell>
          <cell r="G7530" t="str">
            <v>201904</v>
          </cell>
          <cell r="H7530" t="str">
            <v>Universiteit Utrecht</v>
          </cell>
          <cell r="I7530" t="str">
            <v>Utrecht</v>
          </cell>
          <cell r="J7530" t="str">
            <v>Netherlands</v>
          </cell>
          <cell r="K7530">
            <v>2</v>
          </cell>
          <cell r="L7530" t="str">
            <v>Institute</v>
          </cell>
          <cell r="M7530">
            <v>3</v>
          </cell>
          <cell r="N7530" t="str">
            <v>Standard</v>
          </cell>
          <cell r="O7530" t="str">
            <v/>
          </cell>
          <cell r="P7530" t="str">
            <v/>
          </cell>
          <cell r="Q7530">
            <v>3</v>
          </cell>
          <cell r="R7530" t="str">
            <v>Année Philologique</v>
          </cell>
          <cell r="S7530" t="str">
            <v/>
          </cell>
        </row>
        <row r="7531">
          <cell r="E7531">
            <v>1500</v>
          </cell>
          <cell r="F7531" t="str">
            <v>Searches</v>
          </cell>
          <cell r="G7531" t="str">
            <v>201905</v>
          </cell>
          <cell r="H7531" t="str">
            <v>Universiteit Utrecht</v>
          </cell>
          <cell r="I7531" t="str">
            <v>Utrecht</v>
          </cell>
          <cell r="J7531" t="str">
            <v>Netherlands</v>
          </cell>
          <cell r="K7531">
            <v>2</v>
          </cell>
          <cell r="L7531" t="str">
            <v>Institute</v>
          </cell>
          <cell r="M7531">
            <v>3</v>
          </cell>
          <cell r="N7531" t="str">
            <v>Standard</v>
          </cell>
          <cell r="O7531" t="str">
            <v/>
          </cell>
          <cell r="P7531" t="str">
            <v/>
          </cell>
          <cell r="Q7531">
            <v>3</v>
          </cell>
          <cell r="R7531" t="str">
            <v>Année Philologique</v>
          </cell>
          <cell r="S7531" t="str">
            <v/>
          </cell>
        </row>
        <row r="7532">
          <cell r="E7532">
            <v>1500</v>
          </cell>
          <cell r="F7532" t="str">
            <v>Searches</v>
          </cell>
          <cell r="G7532" t="str">
            <v>201906</v>
          </cell>
          <cell r="H7532" t="str">
            <v>Universiteit Utrecht</v>
          </cell>
          <cell r="I7532" t="str">
            <v>Utrecht</v>
          </cell>
          <cell r="J7532" t="str">
            <v>Netherlands</v>
          </cell>
          <cell r="K7532">
            <v>2</v>
          </cell>
          <cell r="L7532" t="str">
            <v>Institute</v>
          </cell>
          <cell r="M7532">
            <v>3</v>
          </cell>
          <cell r="N7532" t="str">
            <v>Standard</v>
          </cell>
          <cell r="O7532" t="str">
            <v/>
          </cell>
          <cell r="P7532" t="str">
            <v/>
          </cell>
          <cell r="Q7532">
            <v>3</v>
          </cell>
          <cell r="R7532" t="str">
            <v>Année Philologique</v>
          </cell>
          <cell r="S7532" t="str">
            <v/>
          </cell>
        </row>
        <row r="7533">
          <cell r="E7533">
            <v>1500</v>
          </cell>
          <cell r="F7533" t="str">
            <v>Searches</v>
          </cell>
          <cell r="G7533" t="str">
            <v>201907</v>
          </cell>
          <cell r="H7533" t="str">
            <v>Universiteit Utrecht</v>
          </cell>
          <cell r="I7533" t="str">
            <v>Utrecht</v>
          </cell>
          <cell r="J7533" t="str">
            <v>Netherlands</v>
          </cell>
          <cell r="K7533">
            <v>2</v>
          </cell>
          <cell r="L7533" t="str">
            <v>Institute</v>
          </cell>
          <cell r="M7533">
            <v>3</v>
          </cell>
          <cell r="N7533" t="str">
            <v>Standard</v>
          </cell>
          <cell r="O7533" t="str">
            <v/>
          </cell>
          <cell r="P7533" t="str">
            <v/>
          </cell>
          <cell r="Q7533">
            <v>3</v>
          </cell>
          <cell r="R7533" t="str">
            <v>Année Philologique</v>
          </cell>
          <cell r="S7533" t="str">
            <v/>
          </cell>
        </row>
        <row r="7534">
          <cell r="E7534">
            <v>1500</v>
          </cell>
          <cell r="F7534" t="str">
            <v>Searches</v>
          </cell>
          <cell r="G7534" t="str">
            <v>201908</v>
          </cell>
          <cell r="H7534" t="str">
            <v>Universiteit Utrecht</v>
          </cell>
          <cell r="I7534" t="str">
            <v>Utrecht</v>
          </cell>
          <cell r="J7534" t="str">
            <v>Netherlands</v>
          </cell>
          <cell r="K7534">
            <v>2</v>
          </cell>
          <cell r="L7534" t="str">
            <v>Institute</v>
          </cell>
          <cell r="M7534">
            <v>3</v>
          </cell>
          <cell r="N7534" t="str">
            <v>Standard</v>
          </cell>
          <cell r="O7534" t="str">
            <v/>
          </cell>
          <cell r="P7534" t="str">
            <v/>
          </cell>
          <cell r="Q7534">
            <v>3</v>
          </cell>
          <cell r="R7534" t="str">
            <v>Année Philologique</v>
          </cell>
          <cell r="S7534" t="str">
            <v/>
          </cell>
        </row>
        <row r="7535">
          <cell r="E7535">
            <v>1500</v>
          </cell>
          <cell r="F7535" t="str">
            <v>Searches</v>
          </cell>
          <cell r="G7535" t="str">
            <v>201909</v>
          </cell>
          <cell r="H7535" t="str">
            <v>Universiteit Utrecht</v>
          </cell>
          <cell r="I7535" t="str">
            <v>Utrecht</v>
          </cell>
          <cell r="J7535" t="str">
            <v>Netherlands</v>
          </cell>
          <cell r="K7535">
            <v>2</v>
          </cell>
          <cell r="L7535" t="str">
            <v>Institute</v>
          </cell>
          <cell r="M7535">
            <v>3</v>
          </cell>
          <cell r="N7535" t="str">
            <v>Standard</v>
          </cell>
          <cell r="O7535" t="str">
            <v/>
          </cell>
          <cell r="P7535" t="str">
            <v/>
          </cell>
          <cell r="Q7535">
            <v>3</v>
          </cell>
          <cell r="R7535" t="str">
            <v>Année Philologique</v>
          </cell>
          <cell r="S7535" t="str">
            <v/>
          </cell>
        </row>
        <row r="7536">
          <cell r="E7536">
            <v>1500</v>
          </cell>
          <cell r="F7536" t="str">
            <v>Searches</v>
          </cell>
          <cell r="G7536" t="str">
            <v>201910</v>
          </cell>
          <cell r="H7536" t="str">
            <v>Universiteit Utrecht</v>
          </cell>
          <cell r="I7536" t="str">
            <v>Utrecht</v>
          </cell>
          <cell r="J7536" t="str">
            <v>Netherlands</v>
          </cell>
          <cell r="K7536">
            <v>2</v>
          </cell>
          <cell r="L7536" t="str">
            <v>Institute</v>
          </cell>
          <cell r="M7536">
            <v>3</v>
          </cell>
          <cell r="N7536" t="str">
            <v>Standard</v>
          </cell>
          <cell r="O7536" t="str">
            <v/>
          </cell>
          <cell r="P7536" t="str">
            <v/>
          </cell>
          <cell r="Q7536">
            <v>3</v>
          </cell>
          <cell r="R7536" t="str">
            <v>Année Philologique</v>
          </cell>
          <cell r="S7536" t="str">
            <v/>
          </cell>
        </row>
        <row r="7537">
          <cell r="E7537">
            <v>1500</v>
          </cell>
          <cell r="F7537" t="str">
            <v>Searches</v>
          </cell>
          <cell r="G7537" t="str">
            <v>201911</v>
          </cell>
          <cell r="H7537" t="str">
            <v>Universiteit Utrecht</v>
          </cell>
          <cell r="I7537" t="str">
            <v>Utrecht</v>
          </cell>
          <cell r="J7537" t="str">
            <v>Netherlands</v>
          </cell>
          <cell r="K7537">
            <v>2</v>
          </cell>
          <cell r="L7537" t="str">
            <v>Institute</v>
          </cell>
          <cell r="M7537">
            <v>3</v>
          </cell>
          <cell r="N7537" t="str">
            <v>Standard</v>
          </cell>
          <cell r="O7537" t="str">
            <v/>
          </cell>
          <cell r="P7537" t="str">
            <v/>
          </cell>
          <cell r="Q7537">
            <v>3</v>
          </cell>
          <cell r="R7537" t="str">
            <v>Année Philologique</v>
          </cell>
          <cell r="S7537" t="str">
            <v/>
          </cell>
        </row>
        <row r="7538">
          <cell r="E7538">
            <v>1500</v>
          </cell>
          <cell r="F7538" t="str">
            <v>Searches</v>
          </cell>
          <cell r="G7538" t="str">
            <v>201912</v>
          </cell>
          <cell r="H7538" t="str">
            <v>Universiteit Utrecht</v>
          </cell>
          <cell r="I7538" t="str">
            <v>Utrecht</v>
          </cell>
          <cell r="J7538" t="str">
            <v>Netherlands</v>
          </cell>
          <cell r="K7538">
            <v>2</v>
          </cell>
          <cell r="L7538" t="str">
            <v>Institute</v>
          </cell>
          <cell r="M7538">
            <v>3</v>
          </cell>
          <cell r="N7538" t="str">
            <v>Standard</v>
          </cell>
          <cell r="O7538" t="str">
            <v/>
          </cell>
          <cell r="P7538" t="str">
            <v/>
          </cell>
          <cell r="Q7538">
            <v>3</v>
          </cell>
          <cell r="R7538" t="str">
            <v>Année Philologique</v>
          </cell>
          <cell r="S7538" t="str">
            <v/>
          </cell>
        </row>
        <row r="7539">
          <cell r="E7539">
            <v>1501</v>
          </cell>
          <cell r="F7539" t="str">
            <v>Searches</v>
          </cell>
          <cell r="G7539" t="str">
            <v>201901</v>
          </cell>
          <cell r="H7539" t="str">
            <v xml:space="preserve">Brepols Publishers NV </v>
          </cell>
          <cell r="I7539" t="str">
            <v>Begijnhof</v>
          </cell>
          <cell r="J7539" t="str">
            <v>Belgium</v>
          </cell>
          <cell r="K7539">
            <v>5</v>
          </cell>
          <cell r="L7539" t="str">
            <v>Brepols Administrative Access</v>
          </cell>
          <cell r="M7539">
            <v>6</v>
          </cell>
          <cell r="N7539" t="str">
            <v>Brepols Administrative Access</v>
          </cell>
          <cell r="O7539" t="str">
            <v/>
          </cell>
          <cell r="P7539" t="str">
            <v/>
          </cell>
          <cell r="Q7539">
            <v>40</v>
          </cell>
          <cell r="R7539" t="str">
            <v>Année Philologique</v>
          </cell>
          <cell r="S7539" t="str">
            <v/>
          </cell>
        </row>
        <row r="7540">
          <cell r="E7540">
            <v>1501</v>
          </cell>
          <cell r="F7540" t="str">
            <v>Searches</v>
          </cell>
          <cell r="G7540" t="str">
            <v>201902</v>
          </cell>
          <cell r="H7540" t="str">
            <v xml:space="preserve">Brepols Publishers NV </v>
          </cell>
          <cell r="I7540" t="str">
            <v>Begijnhof</v>
          </cell>
          <cell r="J7540" t="str">
            <v>Belgium</v>
          </cell>
          <cell r="K7540">
            <v>5</v>
          </cell>
          <cell r="L7540" t="str">
            <v>Brepols Administrative Access</v>
          </cell>
          <cell r="M7540">
            <v>6</v>
          </cell>
          <cell r="N7540" t="str">
            <v>Brepols Administrative Access</v>
          </cell>
          <cell r="O7540" t="str">
            <v/>
          </cell>
          <cell r="P7540" t="str">
            <v/>
          </cell>
          <cell r="Q7540">
            <v>40</v>
          </cell>
          <cell r="R7540" t="str">
            <v>Année Philologique</v>
          </cell>
          <cell r="S7540" t="str">
            <v/>
          </cell>
        </row>
        <row r="7541">
          <cell r="E7541">
            <v>1501</v>
          </cell>
          <cell r="F7541" t="str">
            <v>Searches</v>
          </cell>
          <cell r="G7541" t="str">
            <v>201903</v>
          </cell>
          <cell r="H7541" t="str">
            <v xml:space="preserve">Brepols Publishers NV </v>
          </cell>
          <cell r="I7541" t="str">
            <v>Begijnhof</v>
          </cell>
          <cell r="J7541" t="str">
            <v>Belgium</v>
          </cell>
          <cell r="K7541">
            <v>5</v>
          </cell>
          <cell r="L7541" t="str">
            <v>Brepols Administrative Access</v>
          </cell>
          <cell r="M7541">
            <v>6</v>
          </cell>
          <cell r="N7541" t="str">
            <v>Brepols Administrative Access</v>
          </cell>
          <cell r="O7541" t="str">
            <v/>
          </cell>
          <cell r="P7541" t="str">
            <v/>
          </cell>
          <cell r="Q7541">
            <v>40</v>
          </cell>
          <cell r="R7541" t="str">
            <v>Année Philologique</v>
          </cell>
          <cell r="S7541" t="str">
            <v/>
          </cell>
        </row>
        <row r="7542">
          <cell r="E7542">
            <v>1501</v>
          </cell>
          <cell r="F7542" t="str">
            <v>Searches</v>
          </cell>
          <cell r="G7542" t="str">
            <v>201904</v>
          </cell>
          <cell r="H7542" t="str">
            <v xml:space="preserve">Brepols Publishers NV </v>
          </cell>
          <cell r="I7542" t="str">
            <v>Begijnhof</v>
          </cell>
          <cell r="J7542" t="str">
            <v>Belgium</v>
          </cell>
          <cell r="K7542">
            <v>5</v>
          </cell>
          <cell r="L7542" t="str">
            <v>Brepols Administrative Access</v>
          </cell>
          <cell r="M7542">
            <v>6</v>
          </cell>
          <cell r="N7542" t="str">
            <v>Brepols Administrative Access</v>
          </cell>
          <cell r="O7542" t="str">
            <v/>
          </cell>
          <cell r="P7542" t="str">
            <v/>
          </cell>
          <cell r="Q7542">
            <v>40</v>
          </cell>
          <cell r="R7542" t="str">
            <v>Année Philologique</v>
          </cell>
          <cell r="S7542" t="str">
            <v/>
          </cell>
        </row>
        <row r="7543">
          <cell r="E7543">
            <v>1501</v>
          </cell>
          <cell r="F7543" t="str">
            <v>Searches</v>
          </cell>
          <cell r="G7543" t="str">
            <v>201905</v>
          </cell>
          <cell r="H7543" t="str">
            <v xml:space="preserve">Brepols Publishers NV </v>
          </cell>
          <cell r="I7543" t="str">
            <v>Begijnhof</v>
          </cell>
          <cell r="J7543" t="str">
            <v>Belgium</v>
          </cell>
          <cell r="K7543">
            <v>5</v>
          </cell>
          <cell r="L7543" t="str">
            <v>Brepols Administrative Access</v>
          </cell>
          <cell r="M7543">
            <v>6</v>
          </cell>
          <cell r="N7543" t="str">
            <v>Brepols Administrative Access</v>
          </cell>
          <cell r="O7543" t="str">
            <v/>
          </cell>
          <cell r="P7543" t="str">
            <v/>
          </cell>
          <cell r="Q7543">
            <v>40</v>
          </cell>
          <cell r="R7543" t="str">
            <v>Année Philologique</v>
          </cell>
          <cell r="S7543" t="str">
            <v/>
          </cell>
        </row>
        <row r="7544">
          <cell r="E7544">
            <v>1501</v>
          </cell>
          <cell r="F7544" t="str">
            <v>Searches</v>
          </cell>
          <cell r="G7544" t="str">
            <v>201906</v>
          </cell>
          <cell r="H7544" t="str">
            <v xml:space="preserve">Brepols Publishers NV </v>
          </cell>
          <cell r="I7544" t="str">
            <v>Begijnhof</v>
          </cell>
          <cell r="J7544" t="str">
            <v>Belgium</v>
          </cell>
          <cell r="K7544">
            <v>5</v>
          </cell>
          <cell r="L7544" t="str">
            <v>Brepols Administrative Access</v>
          </cell>
          <cell r="M7544">
            <v>6</v>
          </cell>
          <cell r="N7544" t="str">
            <v>Brepols Administrative Access</v>
          </cell>
          <cell r="O7544" t="str">
            <v/>
          </cell>
          <cell r="P7544" t="str">
            <v/>
          </cell>
          <cell r="Q7544">
            <v>40</v>
          </cell>
          <cell r="R7544" t="str">
            <v>Année Philologique</v>
          </cell>
          <cell r="S7544" t="str">
            <v/>
          </cell>
        </row>
        <row r="7545">
          <cell r="E7545">
            <v>1501</v>
          </cell>
          <cell r="F7545" t="str">
            <v>Searches</v>
          </cell>
          <cell r="G7545" t="str">
            <v>201907</v>
          </cell>
          <cell r="H7545" t="str">
            <v xml:space="preserve">Brepols Publishers NV </v>
          </cell>
          <cell r="I7545" t="str">
            <v>Begijnhof</v>
          </cell>
          <cell r="J7545" t="str">
            <v>Belgium</v>
          </cell>
          <cell r="K7545">
            <v>5</v>
          </cell>
          <cell r="L7545" t="str">
            <v>Brepols Administrative Access</v>
          </cell>
          <cell r="M7545">
            <v>6</v>
          </cell>
          <cell r="N7545" t="str">
            <v>Brepols Administrative Access</v>
          </cell>
          <cell r="O7545" t="str">
            <v/>
          </cell>
          <cell r="P7545" t="str">
            <v/>
          </cell>
          <cell r="Q7545">
            <v>40</v>
          </cell>
          <cell r="R7545" t="str">
            <v>Année Philologique</v>
          </cell>
          <cell r="S7545" t="str">
            <v/>
          </cell>
        </row>
        <row r="7546">
          <cell r="E7546">
            <v>1501</v>
          </cell>
          <cell r="F7546" t="str">
            <v>Searches</v>
          </cell>
          <cell r="G7546" t="str">
            <v>201908</v>
          </cell>
          <cell r="H7546" t="str">
            <v xml:space="preserve">Brepols Publishers NV </v>
          </cell>
          <cell r="I7546" t="str">
            <v>Begijnhof</v>
          </cell>
          <cell r="J7546" t="str">
            <v>Belgium</v>
          </cell>
          <cell r="K7546">
            <v>5</v>
          </cell>
          <cell r="L7546" t="str">
            <v>Brepols Administrative Access</v>
          </cell>
          <cell r="M7546">
            <v>6</v>
          </cell>
          <cell r="N7546" t="str">
            <v>Brepols Administrative Access</v>
          </cell>
          <cell r="O7546" t="str">
            <v/>
          </cell>
          <cell r="P7546" t="str">
            <v/>
          </cell>
          <cell r="Q7546">
            <v>40</v>
          </cell>
          <cell r="R7546" t="str">
            <v>Année Philologique</v>
          </cell>
          <cell r="S7546" t="str">
            <v/>
          </cell>
        </row>
        <row r="7547">
          <cell r="E7547">
            <v>1501</v>
          </cell>
          <cell r="F7547" t="str">
            <v>Searches</v>
          </cell>
          <cell r="G7547" t="str">
            <v>201909</v>
          </cell>
          <cell r="H7547" t="str">
            <v xml:space="preserve">Brepols Publishers NV </v>
          </cell>
          <cell r="I7547" t="str">
            <v>Begijnhof</v>
          </cell>
          <cell r="J7547" t="str">
            <v>Belgium</v>
          </cell>
          <cell r="K7547">
            <v>5</v>
          </cell>
          <cell r="L7547" t="str">
            <v>Brepols Administrative Access</v>
          </cell>
          <cell r="M7547">
            <v>6</v>
          </cell>
          <cell r="N7547" t="str">
            <v>Brepols Administrative Access</v>
          </cell>
          <cell r="O7547" t="str">
            <v/>
          </cell>
          <cell r="P7547" t="str">
            <v/>
          </cell>
          <cell r="Q7547">
            <v>40</v>
          </cell>
          <cell r="R7547" t="str">
            <v>Année Philologique</v>
          </cell>
          <cell r="S7547" t="str">
            <v/>
          </cell>
        </row>
        <row r="7548">
          <cell r="E7548">
            <v>1501</v>
          </cell>
          <cell r="F7548" t="str">
            <v>Searches</v>
          </cell>
          <cell r="G7548" t="str">
            <v>201910</v>
          </cell>
          <cell r="H7548" t="str">
            <v xml:space="preserve">Brepols Publishers NV </v>
          </cell>
          <cell r="I7548" t="str">
            <v>Begijnhof</v>
          </cell>
          <cell r="J7548" t="str">
            <v>Belgium</v>
          </cell>
          <cell r="K7548">
            <v>5</v>
          </cell>
          <cell r="L7548" t="str">
            <v>Brepols Administrative Access</v>
          </cell>
          <cell r="M7548">
            <v>6</v>
          </cell>
          <cell r="N7548" t="str">
            <v>Brepols Administrative Access</v>
          </cell>
          <cell r="O7548" t="str">
            <v/>
          </cell>
          <cell r="P7548" t="str">
            <v/>
          </cell>
          <cell r="Q7548">
            <v>40</v>
          </cell>
          <cell r="R7548" t="str">
            <v>Année Philologique</v>
          </cell>
          <cell r="S7548" t="str">
            <v/>
          </cell>
        </row>
        <row r="7549">
          <cell r="E7549">
            <v>1501</v>
          </cell>
          <cell r="F7549" t="str">
            <v>Searches</v>
          </cell>
          <cell r="G7549" t="str">
            <v>201911</v>
          </cell>
          <cell r="H7549" t="str">
            <v xml:space="preserve">Brepols Publishers NV </v>
          </cell>
          <cell r="I7549" t="str">
            <v>Begijnhof</v>
          </cell>
          <cell r="J7549" t="str">
            <v>Belgium</v>
          </cell>
          <cell r="K7549">
            <v>5</v>
          </cell>
          <cell r="L7549" t="str">
            <v>Brepols Administrative Access</v>
          </cell>
          <cell r="M7549">
            <v>6</v>
          </cell>
          <cell r="N7549" t="str">
            <v>Brepols Administrative Access</v>
          </cell>
          <cell r="O7549" t="str">
            <v/>
          </cell>
          <cell r="P7549" t="str">
            <v/>
          </cell>
          <cell r="Q7549">
            <v>40</v>
          </cell>
          <cell r="R7549" t="str">
            <v>Année Philologique</v>
          </cell>
          <cell r="S7549" t="str">
            <v/>
          </cell>
        </row>
        <row r="7550">
          <cell r="E7550">
            <v>1501</v>
          </cell>
          <cell r="F7550" t="str">
            <v>Searches</v>
          </cell>
          <cell r="G7550" t="str">
            <v>201912</v>
          </cell>
          <cell r="H7550" t="str">
            <v xml:space="preserve">Brepols Publishers NV </v>
          </cell>
          <cell r="I7550" t="str">
            <v>Begijnhof</v>
          </cell>
          <cell r="J7550" t="str">
            <v>Belgium</v>
          </cell>
          <cell r="K7550">
            <v>5</v>
          </cell>
          <cell r="L7550" t="str">
            <v>Brepols Administrative Access</v>
          </cell>
          <cell r="M7550">
            <v>6</v>
          </cell>
          <cell r="N7550" t="str">
            <v>Brepols Administrative Access</v>
          </cell>
          <cell r="O7550" t="str">
            <v/>
          </cell>
          <cell r="P7550" t="str">
            <v/>
          </cell>
          <cell r="Q7550">
            <v>40</v>
          </cell>
          <cell r="R7550" t="str">
            <v>Année Philologique</v>
          </cell>
          <cell r="S7550" t="str">
            <v/>
          </cell>
        </row>
        <row r="7551">
          <cell r="E7551">
            <v>1503</v>
          </cell>
          <cell r="F7551" t="str">
            <v>Searches</v>
          </cell>
          <cell r="G7551" t="str">
            <v>201904</v>
          </cell>
          <cell r="H7551" t="str">
            <v>Brepols Publishers PWD Login</v>
          </cell>
          <cell r="I7551" t="str">
            <v/>
          </cell>
          <cell r="J7551" t="str">
            <v>Belgium</v>
          </cell>
          <cell r="K7551">
            <v>5</v>
          </cell>
          <cell r="L7551" t="str">
            <v>Brepols Administrative Access</v>
          </cell>
          <cell r="M7551">
            <v>6</v>
          </cell>
          <cell r="N7551" t="str">
            <v>Brepols Administrative Access</v>
          </cell>
          <cell r="O7551" t="str">
            <v/>
          </cell>
          <cell r="P7551" t="str">
            <v/>
          </cell>
          <cell r="Q7551">
            <v>3</v>
          </cell>
          <cell r="R7551" t="str">
            <v>Année Philologique</v>
          </cell>
          <cell r="S7551" t="str">
            <v/>
          </cell>
        </row>
        <row r="7552">
          <cell r="E7552">
            <v>1504</v>
          </cell>
          <cell r="F7552" t="str">
            <v>Searches</v>
          </cell>
          <cell r="G7552" t="str">
            <v>201901</v>
          </cell>
          <cell r="H7552" t="str">
            <v>University of California Berkeley</v>
          </cell>
          <cell r="I7552" t="str">
            <v>Berkeley</v>
          </cell>
          <cell r="J7552" t="str">
            <v>USA</v>
          </cell>
          <cell r="K7552">
            <v>1</v>
          </cell>
          <cell r="L7552" t="str">
            <v>Consortium</v>
          </cell>
          <cell r="M7552">
            <v>8</v>
          </cell>
          <cell r="N7552" t="str">
            <v>CARN-1</v>
          </cell>
          <cell r="O7552" t="str">
            <v/>
          </cell>
          <cell r="P7552" t="str">
            <v/>
          </cell>
          <cell r="Q7552">
            <v>40</v>
          </cell>
          <cell r="R7552" t="str">
            <v>Année Philologique</v>
          </cell>
          <cell r="S7552" t="str">
            <v/>
          </cell>
        </row>
        <row r="7553">
          <cell r="E7553">
            <v>1504</v>
          </cell>
          <cell r="F7553" t="str">
            <v>Searches</v>
          </cell>
          <cell r="G7553" t="str">
            <v>201902</v>
          </cell>
          <cell r="H7553" t="str">
            <v>University of California Berkeley</v>
          </cell>
          <cell r="I7553" t="str">
            <v>Berkeley</v>
          </cell>
          <cell r="J7553" t="str">
            <v>USA</v>
          </cell>
          <cell r="K7553">
            <v>1</v>
          </cell>
          <cell r="L7553" t="str">
            <v>Consortium</v>
          </cell>
          <cell r="M7553">
            <v>8</v>
          </cell>
          <cell r="N7553" t="str">
            <v>CARN-1</v>
          </cell>
          <cell r="O7553" t="str">
            <v/>
          </cell>
          <cell r="P7553" t="str">
            <v/>
          </cell>
          <cell r="Q7553">
            <v>40</v>
          </cell>
          <cell r="R7553" t="str">
            <v>Année Philologique</v>
          </cell>
          <cell r="S7553" t="str">
            <v/>
          </cell>
        </row>
        <row r="7554">
          <cell r="E7554">
            <v>1504</v>
          </cell>
          <cell r="F7554" t="str">
            <v>Searches</v>
          </cell>
          <cell r="G7554" t="str">
            <v>201903</v>
          </cell>
          <cell r="H7554" t="str">
            <v>University of California Berkeley</v>
          </cell>
          <cell r="I7554" t="str">
            <v>Berkeley</v>
          </cell>
          <cell r="J7554" t="str">
            <v>USA</v>
          </cell>
          <cell r="K7554">
            <v>1</v>
          </cell>
          <cell r="L7554" t="str">
            <v>Consortium</v>
          </cell>
          <cell r="M7554">
            <v>8</v>
          </cell>
          <cell r="N7554" t="str">
            <v>CARN-1</v>
          </cell>
          <cell r="O7554" t="str">
            <v/>
          </cell>
          <cell r="P7554" t="str">
            <v/>
          </cell>
          <cell r="Q7554">
            <v>40</v>
          </cell>
          <cell r="R7554" t="str">
            <v>Année Philologique</v>
          </cell>
          <cell r="S7554" t="str">
            <v/>
          </cell>
        </row>
        <row r="7555">
          <cell r="E7555">
            <v>1504</v>
          </cell>
          <cell r="F7555" t="str">
            <v>Searches</v>
          </cell>
          <cell r="G7555" t="str">
            <v>201904</v>
          </cell>
          <cell r="H7555" t="str">
            <v>University of California Berkeley</v>
          </cell>
          <cell r="I7555" t="str">
            <v>Berkeley</v>
          </cell>
          <cell r="J7555" t="str">
            <v>USA</v>
          </cell>
          <cell r="K7555">
            <v>1</v>
          </cell>
          <cell r="L7555" t="str">
            <v>Consortium</v>
          </cell>
          <cell r="M7555">
            <v>8</v>
          </cell>
          <cell r="N7555" t="str">
            <v>CARN-1</v>
          </cell>
          <cell r="O7555" t="str">
            <v/>
          </cell>
          <cell r="P7555" t="str">
            <v/>
          </cell>
          <cell r="Q7555">
            <v>40</v>
          </cell>
          <cell r="R7555" t="str">
            <v>Année Philologique</v>
          </cell>
          <cell r="S7555" t="str">
            <v/>
          </cell>
        </row>
        <row r="7556">
          <cell r="E7556">
            <v>1504</v>
          </cell>
          <cell r="F7556" t="str">
            <v>Searches</v>
          </cell>
          <cell r="G7556" t="str">
            <v>201905</v>
          </cell>
          <cell r="H7556" t="str">
            <v>University of California Berkeley</v>
          </cell>
          <cell r="I7556" t="str">
            <v>Berkeley</v>
          </cell>
          <cell r="J7556" t="str">
            <v>USA</v>
          </cell>
          <cell r="K7556">
            <v>1</v>
          </cell>
          <cell r="L7556" t="str">
            <v>Consortium</v>
          </cell>
          <cell r="M7556">
            <v>8</v>
          </cell>
          <cell r="N7556" t="str">
            <v>CARN-1</v>
          </cell>
          <cell r="O7556" t="str">
            <v/>
          </cell>
          <cell r="P7556" t="str">
            <v/>
          </cell>
          <cell r="Q7556">
            <v>40</v>
          </cell>
          <cell r="R7556" t="str">
            <v>Année Philologique</v>
          </cell>
          <cell r="S7556" t="str">
            <v/>
          </cell>
        </row>
        <row r="7557">
          <cell r="E7557">
            <v>1504</v>
          </cell>
          <cell r="F7557" t="str">
            <v>Searches</v>
          </cell>
          <cell r="G7557" t="str">
            <v>201906</v>
          </cell>
          <cell r="H7557" t="str">
            <v>University of California Berkeley</v>
          </cell>
          <cell r="I7557" t="str">
            <v>Berkeley</v>
          </cell>
          <cell r="J7557" t="str">
            <v>USA</v>
          </cell>
          <cell r="K7557">
            <v>1</v>
          </cell>
          <cell r="L7557" t="str">
            <v>Consortium</v>
          </cell>
          <cell r="M7557">
            <v>8</v>
          </cell>
          <cell r="N7557" t="str">
            <v>CARN-1</v>
          </cell>
          <cell r="O7557" t="str">
            <v/>
          </cell>
          <cell r="P7557" t="str">
            <v/>
          </cell>
          <cell r="Q7557">
            <v>40</v>
          </cell>
          <cell r="R7557" t="str">
            <v>Année Philologique</v>
          </cell>
          <cell r="S7557" t="str">
            <v/>
          </cell>
        </row>
        <row r="7558">
          <cell r="E7558">
            <v>1504</v>
          </cell>
          <cell r="F7558" t="str">
            <v>Searches</v>
          </cell>
          <cell r="G7558" t="str">
            <v>201907</v>
          </cell>
          <cell r="H7558" t="str">
            <v>University of California Berkeley</v>
          </cell>
          <cell r="I7558" t="str">
            <v>Berkeley</v>
          </cell>
          <cell r="J7558" t="str">
            <v>USA</v>
          </cell>
          <cell r="K7558">
            <v>1</v>
          </cell>
          <cell r="L7558" t="str">
            <v>Consortium</v>
          </cell>
          <cell r="M7558">
            <v>8</v>
          </cell>
          <cell r="N7558" t="str">
            <v>CARN-1</v>
          </cell>
          <cell r="O7558" t="str">
            <v/>
          </cell>
          <cell r="P7558" t="str">
            <v/>
          </cell>
          <cell r="Q7558">
            <v>40</v>
          </cell>
          <cell r="R7558" t="str">
            <v>Année Philologique</v>
          </cell>
          <cell r="S7558" t="str">
            <v/>
          </cell>
        </row>
        <row r="7559">
          <cell r="E7559">
            <v>1504</v>
          </cell>
          <cell r="F7559" t="str">
            <v>Searches</v>
          </cell>
          <cell r="G7559" t="str">
            <v>201908</v>
          </cell>
          <cell r="H7559" t="str">
            <v>University of California Berkeley</v>
          </cell>
          <cell r="I7559" t="str">
            <v>Berkeley</v>
          </cell>
          <cell r="J7559" t="str">
            <v>USA</v>
          </cell>
          <cell r="K7559">
            <v>1</v>
          </cell>
          <cell r="L7559" t="str">
            <v>Consortium</v>
          </cell>
          <cell r="M7559">
            <v>8</v>
          </cell>
          <cell r="N7559" t="str">
            <v>CARN-1</v>
          </cell>
          <cell r="O7559" t="str">
            <v/>
          </cell>
          <cell r="P7559" t="str">
            <v/>
          </cell>
          <cell r="Q7559">
            <v>40</v>
          </cell>
          <cell r="R7559" t="str">
            <v>Année Philologique</v>
          </cell>
          <cell r="S7559" t="str">
            <v/>
          </cell>
        </row>
        <row r="7560">
          <cell r="E7560">
            <v>1504</v>
          </cell>
          <cell r="F7560" t="str">
            <v>Searches</v>
          </cell>
          <cell r="G7560" t="str">
            <v>201909</v>
          </cell>
          <cell r="H7560" t="str">
            <v>University of California Berkeley</v>
          </cell>
          <cell r="I7560" t="str">
            <v>Berkeley</v>
          </cell>
          <cell r="J7560" t="str">
            <v>USA</v>
          </cell>
          <cell r="K7560">
            <v>1</v>
          </cell>
          <cell r="L7560" t="str">
            <v>Consortium</v>
          </cell>
          <cell r="M7560">
            <v>8</v>
          </cell>
          <cell r="N7560" t="str">
            <v>CARN-1</v>
          </cell>
          <cell r="O7560" t="str">
            <v/>
          </cell>
          <cell r="P7560" t="str">
            <v/>
          </cell>
          <cell r="Q7560">
            <v>40</v>
          </cell>
          <cell r="R7560" t="str">
            <v>Année Philologique</v>
          </cell>
          <cell r="S7560" t="str">
            <v/>
          </cell>
        </row>
        <row r="7561">
          <cell r="E7561">
            <v>1504</v>
          </cell>
          <cell r="F7561" t="str">
            <v>Searches</v>
          </cell>
          <cell r="G7561" t="str">
            <v>201910</v>
          </cell>
          <cell r="H7561" t="str">
            <v>University of California Berkeley</v>
          </cell>
          <cell r="I7561" t="str">
            <v>Berkeley</v>
          </cell>
          <cell r="J7561" t="str">
            <v>USA</v>
          </cell>
          <cell r="K7561">
            <v>1</v>
          </cell>
          <cell r="L7561" t="str">
            <v>Consortium</v>
          </cell>
          <cell r="M7561">
            <v>8</v>
          </cell>
          <cell r="N7561" t="str">
            <v>CARN-1</v>
          </cell>
          <cell r="O7561" t="str">
            <v/>
          </cell>
          <cell r="P7561" t="str">
            <v/>
          </cell>
          <cell r="Q7561">
            <v>40</v>
          </cell>
          <cell r="R7561" t="str">
            <v>Année Philologique</v>
          </cell>
          <cell r="S7561" t="str">
            <v/>
          </cell>
        </row>
        <row r="7562">
          <cell r="E7562">
            <v>1504</v>
          </cell>
          <cell r="F7562" t="str">
            <v>Searches</v>
          </cell>
          <cell r="G7562" t="str">
            <v>201911</v>
          </cell>
          <cell r="H7562" t="str">
            <v>University of California Berkeley</v>
          </cell>
          <cell r="I7562" t="str">
            <v>Berkeley</v>
          </cell>
          <cell r="J7562" t="str">
            <v>USA</v>
          </cell>
          <cell r="K7562">
            <v>1</v>
          </cell>
          <cell r="L7562" t="str">
            <v>Consortium</v>
          </cell>
          <cell r="M7562">
            <v>8</v>
          </cell>
          <cell r="N7562" t="str">
            <v>CARN-1</v>
          </cell>
          <cell r="O7562" t="str">
            <v/>
          </cell>
          <cell r="P7562" t="str">
            <v/>
          </cell>
          <cell r="Q7562">
            <v>40</v>
          </cell>
          <cell r="R7562" t="str">
            <v>Année Philologique</v>
          </cell>
          <cell r="S7562" t="str">
            <v/>
          </cell>
        </row>
        <row r="7563">
          <cell r="E7563">
            <v>1504</v>
          </cell>
          <cell r="F7563" t="str">
            <v>Searches</v>
          </cell>
          <cell r="G7563" t="str">
            <v>201912</v>
          </cell>
          <cell r="H7563" t="str">
            <v>University of California Berkeley</v>
          </cell>
          <cell r="I7563" t="str">
            <v>Berkeley</v>
          </cell>
          <cell r="J7563" t="str">
            <v>USA</v>
          </cell>
          <cell r="K7563">
            <v>1</v>
          </cell>
          <cell r="L7563" t="str">
            <v>Consortium</v>
          </cell>
          <cell r="M7563">
            <v>8</v>
          </cell>
          <cell r="N7563" t="str">
            <v>CARN-1</v>
          </cell>
          <cell r="O7563" t="str">
            <v/>
          </cell>
          <cell r="P7563" t="str">
            <v/>
          </cell>
          <cell r="Q7563">
            <v>40</v>
          </cell>
          <cell r="R7563" t="str">
            <v>Année Philologique</v>
          </cell>
          <cell r="S7563" t="str">
            <v/>
          </cell>
        </row>
        <row r="7564">
          <cell r="E7564">
            <v>1505</v>
          </cell>
          <cell r="F7564" t="str">
            <v>Searches</v>
          </cell>
          <cell r="G7564" t="str">
            <v>201901</v>
          </cell>
          <cell r="H7564" t="str">
            <v>KU Leuven Centrale Bibliotheek</v>
          </cell>
          <cell r="I7564" t="str">
            <v>Leuven</v>
          </cell>
          <cell r="J7564" t="str">
            <v>Belgium</v>
          </cell>
          <cell r="K7564">
            <v>1</v>
          </cell>
          <cell r="L7564" t="str">
            <v>Consortium</v>
          </cell>
          <cell r="M7564">
            <v>2</v>
          </cell>
          <cell r="N7564" t="str">
            <v>Campus Wide</v>
          </cell>
          <cell r="O7564" t="str">
            <v/>
          </cell>
          <cell r="P7564" t="str">
            <v/>
          </cell>
          <cell r="Q7564">
            <v>40</v>
          </cell>
          <cell r="R7564" t="str">
            <v>Année Philologique</v>
          </cell>
          <cell r="S7564" t="str">
            <v/>
          </cell>
        </row>
        <row r="7565">
          <cell r="E7565">
            <v>1505</v>
          </cell>
          <cell r="F7565" t="str">
            <v>Searches</v>
          </cell>
          <cell r="G7565" t="str">
            <v>201902</v>
          </cell>
          <cell r="H7565" t="str">
            <v>KU Leuven Centrale Bibliotheek</v>
          </cell>
          <cell r="I7565" t="str">
            <v>Leuven</v>
          </cell>
          <cell r="J7565" t="str">
            <v>Belgium</v>
          </cell>
          <cell r="K7565">
            <v>1</v>
          </cell>
          <cell r="L7565" t="str">
            <v>Consortium</v>
          </cell>
          <cell r="M7565">
            <v>2</v>
          </cell>
          <cell r="N7565" t="str">
            <v>Campus Wide</v>
          </cell>
          <cell r="O7565" t="str">
            <v/>
          </cell>
          <cell r="P7565" t="str">
            <v/>
          </cell>
          <cell r="Q7565">
            <v>40</v>
          </cell>
          <cell r="R7565" t="str">
            <v>Année Philologique</v>
          </cell>
          <cell r="S7565" t="str">
            <v/>
          </cell>
        </row>
        <row r="7566">
          <cell r="E7566">
            <v>1505</v>
          </cell>
          <cell r="F7566" t="str">
            <v>Searches</v>
          </cell>
          <cell r="G7566" t="str">
            <v>201903</v>
          </cell>
          <cell r="H7566" t="str">
            <v>KU Leuven Centrale Bibliotheek</v>
          </cell>
          <cell r="I7566" t="str">
            <v>Leuven</v>
          </cell>
          <cell r="J7566" t="str">
            <v>Belgium</v>
          </cell>
          <cell r="K7566">
            <v>1</v>
          </cell>
          <cell r="L7566" t="str">
            <v>Consortium</v>
          </cell>
          <cell r="M7566">
            <v>2</v>
          </cell>
          <cell r="N7566" t="str">
            <v>Campus Wide</v>
          </cell>
          <cell r="O7566" t="str">
            <v/>
          </cell>
          <cell r="P7566" t="str">
            <v/>
          </cell>
          <cell r="Q7566">
            <v>40</v>
          </cell>
          <cell r="R7566" t="str">
            <v>Année Philologique</v>
          </cell>
          <cell r="S7566" t="str">
            <v/>
          </cell>
        </row>
        <row r="7567">
          <cell r="E7567">
            <v>1505</v>
          </cell>
          <cell r="F7567" t="str">
            <v>Searches</v>
          </cell>
          <cell r="G7567" t="str">
            <v>201904</v>
          </cell>
          <cell r="H7567" t="str">
            <v>KU Leuven Centrale Bibliotheek</v>
          </cell>
          <cell r="I7567" t="str">
            <v>Leuven</v>
          </cell>
          <cell r="J7567" t="str">
            <v>Belgium</v>
          </cell>
          <cell r="K7567">
            <v>1</v>
          </cell>
          <cell r="L7567" t="str">
            <v>Consortium</v>
          </cell>
          <cell r="M7567">
            <v>2</v>
          </cell>
          <cell r="N7567" t="str">
            <v>Campus Wide</v>
          </cell>
          <cell r="O7567" t="str">
            <v/>
          </cell>
          <cell r="P7567" t="str">
            <v/>
          </cell>
          <cell r="Q7567">
            <v>40</v>
          </cell>
          <cell r="R7567" t="str">
            <v>Année Philologique</v>
          </cell>
          <cell r="S7567" t="str">
            <v/>
          </cell>
        </row>
        <row r="7568">
          <cell r="E7568">
            <v>1505</v>
          </cell>
          <cell r="F7568" t="str">
            <v>Searches</v>
          </cell>
          <cell r="G7568" t="str">
            <v>201905</v>
          </cell>
          <cell r="H7568" t="str">
            <v>KU Leuven Centrale Bibliotheek</v>
          </cell>
          <cell r="I7568" t="str">
            <v>Leuven</v>
          </cell>
          <cell r="J7568" t="str">
            <v>Belgium</v>
          </cell>
          <cell r="K7568">
            <v>1</v>
          </cell>
          <cell r="L7568" t="str">
            <v>Consortium</v>
          </cell>
          <cell r="M7568">
            <v>2</v>
          </cell>
          <cell r="N7568" t="str">
            <v>Campus Wide</v>
          </cell>
          <cell r="O7568" t="str">
            <v/>
          </cell>
          <cell r="P7568" t="str">
            <v/>
          </cell>
          <cell r="Q7568">
            <v>40</v>
          </cell>
          <cell r="R7568" t="str">
            <v>Année Philologique</v>
          </cell>
          <cell r="S7568" t="str">
            <v/>
          </cell>
        </row>
        <row r="7569">
          <cell r="E7569">
            <v>1505</v>
          </cell>
          <cell r="F7569" t="str">
            <v>Searches</v>
          </cell>
          <cell r="G7569" t="str">
            <v>201906</v>
          </cell>
          <cell r="H7569" t="str">
            <v>KU Leuven Centrale Bibliotheek</v>
          </cell>
          <cell r="I7569" t="str">
            <v>Leuven</v>
          </cell>
          <cell r="J7569" t="str">
            <v>Belgium</v>
          </cell>
          <cell r="K7569">
            <v>1</v>
          </cell>
          <cell r="L7569" t="str">
            <v>Consortium</v>
          </cell>
          <cell r="M7569">
            <v>2</v>
          </cell>
          <cell r="N7569" t="str">
            <v>Campus Wide</v>
          </cell>
          <cell r="O7569" t="str">
            <v/>
          </cell>
          <cell r="P7569" t="str">
            <v/>
          </cell>
          <cell r="Q7569">
            <v>40</v>
          </cell>
          <cell r="R7569" t="str">
            <v>Année Philologique</v>
          </cell>
          <cell r="S7569" t="str">
            <v/>
          </cell>
        </row>
        <row r="7570">
          <cell r="E7570">
            <v>1505</v>
          </cell>
          <cell r="F7570" t="str">
            <v>Searches</v>
          </cell>
          <cell r="G7570" t="str">
            <v>201907</v>
          </cell>
          <cell r="H7570" t="str">
            <v>KU Leuven Centrale Bibliotheek</v>
          </cell>
          <cell r="I7570" t="str">
            <v>Leuven</v>
          </cell>
          <cell r="J7570" t="str">
            <v>Belgium</v>
          </cell>
          <cell r="K7570">
            <v>1</v>
          </cell>
          <cell r="L7570" t="str">
            <v>Consortium</v>
          </cell>
          <cell r="M7570">
            <v>2</v>
          </cell>
          <cell r="N7570" t="str">
            <v>Campus Wide</v>
          </cell>
          <cell r="O7570" t="str">
            <v/>
          </cell>
          <cell r="P7570" t="str">
            <v/>
          </cell>
          <cell r="Q7570">
            <v>40</v>
          </cell>
          <cell r="R7570" t="str">
            <v>Année Philologique</v>
          </cell>
          <cell r="S7570" t="str">
            <v/>
          </cell>
        </row>
        <row r="7571">
          <cell r="E7571">
            <v>1505</v>
          </cell>
          <cell r="F7571" t="str">
            <v>Searches</v>
          </cell>
          <cell r="G7571" t="str">
            <v>201908</v>
          </cell>
          <cell r="H7571" t="str">
            <v>KU Leuven Centrale Bibliotheek</v>
          </cell>
          <cell r="I7571" t="str">
            <v>Leuven</v>
          </cell>
          <cell r="J7571" t="str">
            <v>Belgium</v>
          </cell>
          <cell r="K7571">
            <v>1</v>
          </cell>
          <cell r="L7571" t="str">
            <v>Consortium</v>
          </cell>
          <cell r="M7571">
            <v>2</v>
          </cell>
          <cell r="N7571" t="str">
            <v>Campus Wide</v>
          </cell>
          <cell r="O7571" t="str">
            <v/>
          </cell>
          <cell r="P7571" t="str">
            <v/>
          </cell>
          <cell r="Q7571">
            <v>40</v>
          </cell>
          <cell r="R7571" t="str">
            <v>Année Philologique</v>
          </cell>
          <cell r="S7571" t="str">
            <v/>
          </cell>
        </row>
        <row r="7572">
          <cell r="E7572">
            <v>1505</v>
          </cell>
          <cell r="F7572" t="str">
            <v>Searches</v>
          </cell>
          <cell r="G7572" t="str">
            <v>201909</v>
          </cell>
          <cell r="H7572" t="str">
            <v>KU Leuven Centrale Bibliotheek</v>
          </cell>
          <cell r="I7572" t="str">
            <v>Leuven</v>
          </cell>
          <cell r="J7572" t="str">
            <v>Belgium</v>
          </cell>
          <cell r="K7572">
            <v>1</v>
          </cell>
          <cell r="L7572" t="str">
            <v>Consortium</v>
          </cell>
          <cell r="M7572">
            <v>2</v>
          </cell>
          <cell r="N7572" t="str">
            <v>Campus Wide</v>
          </cell>
          <cell r="O7572" t="str">
            <v/>
          </cell>
          <cell r="P7572" t="str">
            <v/>
          </cell>
          <cell r="Q7572">
            <v>40</v>
          </cell>
          <cell r="R7572" t="str">
            <v>Année Philologique</v>
          </cell>
          <cell r="S7572" t="str">
            <v/>
          </cell>
        </row>
        <row r="7573">
          <cell r="E7573">
            <v>1505</v>
          </cell>
          <cell r="F7573" t="str">
            <v>Searches</v>
          </cell>
          <cell r="G7573" t="str">
            <v>201910</v>
          </cell>
          <cell r="H7573" t="str">
            <v>KU Leuven Centrale Bibliotheek</v>
          </cell>
          <cell r="I7573" t="str">
            <v>Leuven</v>
          </cell>
          <cell r="J7573" t="str">
            <v>Belgium</v>
          </cell>
          <cell r="K7573">
            <v>1</v>
          </cell>
          <cell r="L7573" t="str">
            <v>Consortium</v>
          </cell>
          <cell r="M7573">
            <v>2</v>
          </cell>
          <cell r="N7573" t="str">
            <v>Campus Wide</v>
          </cell>
          <cell r="O7573" t="str">
            <v/>
          </cell>
          <cell r="P7573" t="str">
            <v/>
          </cell>
          <cell r="Q7573">
            <v>40</v>
          </cell>
          <cell r="R7573" t="str">
            <v>Année Philologique</v>
          </cell>
          <cell r="S7573" t="str">
            <v/>
          </cell>
        </row>
        <row r="7574">
          <cell r="E7574">
            <v>1505</v>
          </cell>
          <cell r="F7574" t="str">
            <v>Searches</v>
          </cell>
          <cell r="G7574" t="str">
            <v>201911</v>
          </cell>
          <cell r="H7574" t="str">
            <v>KU Leuven Centrale Bibliotheek</v>
          </cell>
          <cell r="I7574" t="str">
            <v>Leuven</v>
          </cell>
          <cell r="J7574" t="str">
            <v>Belgium</v>
          </cell>
          <cell r="K7574">
            <v>1</v>
          </cell>
          <cell r="L7574" t="str">
            <v>Consortium</v>
          </cell>
          <cell r="M7574">
            <v>2</v>
          </cell>
          <cell r="N7574" t="str">
            <v>Campus Wide</v>
          </cell>
          <cell r="O7574" t="str">
            <v/>
          </cell>
          <cell r="P7574" t="str">
            <v/>
          </cell>
          <cell r="Q7574">
            <v>40</v>
          </cell>
          <cell r="R7574" t="str">
            <v>Année Philologique</v>
          </cell>
          <cell r="S7574" t="str">
            <v/>
          </cell>
        </row>
        <row r="7575">
          <cell r="E7575">
            <v>1505</v>
          </cell>
          <cell r="F7575" t="str">
            <v>Searches</v>
          </cell>
          <cell r="G7575" t="str">
            <v>201912</v>
          </cell>
          <cell r="H7575" t="str">
            <v>KU Leuven Centrale Bibliotheek</v>
          </cell>
          <cell r="I7575" t="str">
            <v>Leuven</v>
          </cell>
          <cell r="J7575" t="str">
            <v>Belgium</v>
          </cell>
          <cell r="K7575">
            <v>1</v>
          </cell>
          <cell r="L7575" t="str">
            <v>Consortium</v>
          </cell>
          <cell r="M7575">
            <v>2</v>
          </cell>
          <cell r="N7575" t="str">
            <v>Campus Wide</v>
          </cell>
          <cell r="O7575" t="str">
            <v/>
          </cell>
          <cell r="P7575" t="str">
            <v/>
          </cell>
          <cell r="Q7575">
            <v>40</v>
          </cell>
          <cell r="R7575" t="str">
            <v>Année Philologique</v>
          </cell>
          <cell r="S7575" t="str">
            <v/>
          </cell>
        </row>
        <row r="7576">
          <cell r="E7576">
            <v>1506</v>
          </cell>
          <cell r="F7576" t="str">
            <v>Searches</v>
          </cell>
          <cell r="G7576" t="str">
            <v>201901</v>
          </cell>
          <cell r="H7576" t="str">
            <v>Università di Palermo</v>
          </cell>
          <cell r="I7576" t="str">
            <v>Palermo</v>
          </cell>
          <cell r="J7576" t="str">
            <v>Italy</v>
          </cell>
          <cell r="K7576">
            <v>2</v>
          </cell>
          <cell r="L7576" t="str">
            <v>Institute</v>
          </cell>
          <cell r="M7576">
            <v>2</v>
          </cell>
          <cell r="N7576" t="str">
            <v>Campus Wide</v>
          </cell>
          <cell r="O7576" t="str">
            <v/>
          </cell>
          <cell r="P7576" t="str">
            <v/>
          </cell>
          <cell r="Q7576">
            <v>50</v>
          </cell>
          <cell r="R7576" t="str">
            <v>Année Philologique</v>
          </cell>
          <cell r="S7576" t="str">
            <v/>
          </cell>
        </row>
        <row r="7577">
          <cell r="E7577">
            <v>1506</v>
          </cell>
          <cell r="F7577" t="str">
            <v>Searches</v>
          </cell>
          <cell r="G7577" t="str">
            <v>201902</v>
          </cell>
          <cell r="H7577" t="str">
            <v>Università di Palermo</v>
          </cell>
          <cell r="I7577" t="str">
            <v>Palermo</v>
          </cell>
          <cell r="J7577" t="str">
            <v>Italy</v>
          </cell>
          <cell r="K7577">
            <v>2</v>
          </cell>
          <cell r="L7577" t="str">
            <v>Institute</v>
          </cell>
          <cell r="M7577">
            <v>2</v>
          </cell>
          <cell r="N7577" t="str">
            <v>Campus Wide</v>
          </cell>
          <cell r="O7577" t="str">
            <v/>
          </cell>
          <cell r="P7577" t="str">
            <v/>
          </cell>
          <cell r="Q7577">
            <v>50</v>
          </cell>
          <cell r="R7577" t="str">
            <v>Année Philologique</v>
          </cell>
          <cell r="S7577" t="str">
            <v/>
          </cell>
        </row>
        <row r="7578">
          <cell r="E7578">
            <v>1506</v>
          </cell>
          <cell r="F7578" t="str">
            <v>Searches</v>
          </cell>
          <cell r="G7578" t="str">
            <v>201903</v>
          </cell>
          <cell r="H7578" t="str">
            <v>Università di Palermo</v>
          </cell>
          <cell r="I7578" t="str">
            <v>Palermo</v>
          </cell>
          <cell r="J7578" t="str">
            <v>Italy</v>
          </cell>
          <cell r="K7578">
            <v>2</v>
          </cell>
          <cell r="L7578" t="str">
            <v>Institute</v>
          </cell>
          <cell r="M7578">
            <v>2</v>
          </cell>
          <cell r="N7578" t="str">
            <v>Campus Wide</v>
          </cell>
          <cell r="O7578" t="str">
            <v/>
          </cell>
          <cell r="P7578" t="str">
            <v/>
          </cell>
          <cell r="Q7578">
            <v>50</v>
          </cell>
          <cell r="R7578" t="str">
            <v>Année Philologique</v>
          </cell>
          <cell r="S7578" t="str">
            <v/>
          </cell>
        </row>
        <row r="7579">
          <cell r="E7579">
            <v>1506</v>
          </cell>
          <cell r="F7579" t="str">
            <v>Searches</v>
          </cell>
          <cell r="G7579" t="str">
            <v>201904</v>
          </cell>
          <cell r="H7579" t="str">
            <v>Università di Palermo</v>
          </cell>
          <cell r="I7579" t="str">
            <v>Palermo</v>
          </cell>
          <cell r="J7579" t="str">
            <v>Italy</v>
          </cell>
          <cell r="K7579">
            <v>2</v>
          </cell>
          <cell r="L7579" t="str">
            <v>Institute</v>
          </cell>
          <cell r="M7579">
            <v>2</v>
          </cell>
          <cell r="N7579" t="str">
            <v>Campus Wide</v>
          </cell>
          <cell r="O7579" t="str">
            <v/>
          </cell>
          <cell r="P7579" t="str">
            <v/>
          </cell>
          <cell r="Q7579">
            <v>50</v>
          </cell>
          <cell r="R7579" t="str">
            <v>Année Philologique</v>
          </cell>
          <cell r="S7579" t="str">
            <v/>
          </cell>
        </row>
        <row r="7580">
          <cell r="E7580">
            <v>1506</v>
          </cell>
          <cell r="F7580" t="str">
            <v>Searches</v>
          </cell>
          <cell r="G7580" t="str">
            <v>201905</v>
          </cell>
          <cell r="H7580" t="str">
            <v>Università di Palermo</v>
          </cell>
          <cell r="I7580" t="str">
            <v>Palermo</v>
          </cell>
          <cell r="J7580" t="str">
            <v>Italy</v>
          </cell>
          <cell r="K7580">
            <v>2</v>
          </cell>
          <cell r="L7580" t="str">
            <v>Institute</v>
          </cell>
          <cell r="M7580">
            <v>2</v>
          </cell>
          <cell r="N7580" t="str">
            <v>Campus Wide</v>
          </cell>
          <cell r="O7580" t="str">
            <v/>
          </cell>
          <cell r="P7580" t="str">
            <v/>
          </cell>
          <cell r="Q7580">
            <v>50</v>
          </cell>
          <cell r="R7580" t="str">
            <v>Année Philologique</v>
          </cell>
          <cell r="S7580" t="str">
            <v/>
          </cell>
        </row>
        <row r="7581">
          <cell r="E7581">
            <v>1506</v>
          </cell>
          <cell r="F7581" t="str">
            <v>Searches</v>
          </cell>
          <cell r="G7581" t="str">
            <v>201906</v>
          </cell>
          <cell r="H7581" t="str">
            <v>Università di Palermo</v>
          </cell>
          <cell r="I7581" t="str">
            <v>Palermo</v>
          </cell>
          <cell r="J7581" t="str">
            <v>Italy</v>
          </cell>
          <cell r="K7581">
            <v>2</v>
          </cell>
          <cell r="L7581" t="str">
            <v>Institute</v>
          </cell>
          <cell r="M7581">
            <v>2</v>
          </cell>
          <cell r="N7581" t="str">
            <v>Campus Wide</v>
          </cell>
          <cell r="O7581" t="str">
            <v/>
          </cell>
          <cell r="P7581" t="str">
            <v/>
          </cell>
          <cell r="Q7581">
            <v>50</v>
          </cell>
          <cell r="R7581" t="str">
            <v>Année Philologique</v>
          </cell>
          <cell r="S7581" t="str">
            <v/>
          </cell>
        </row>
        <row r="7582">
          <cell r="E7582">
            <v>1506</v>
          </cell>
          <cell r="F7582" t="str">
            <v>Searches</v>
          </cell>
          <cell r="G7582" t="str">
            <v>201907</v>
          </cell>
          <cell r="H7582" t="str">
            <v>Università di Palermo</v>
          </cell>
          <cell r="I7582" t="str">
            <v>Palermo</v>
          </cell>
          <cell r="J7582" t="str">
            <v>Italy</v>
          </cell>
          <cell r="K7582">
            <v>2</v>
          </cell>
          <cell r="L7582" t="str">
            <v>Institute</v>
          </cell>
          <cell r="M7582">
            <v>2</v>
          </cell>
          <cell r="N7582" t="str">
            <v>Campus Wide</v>
          </cell>
          <cell r="O7582" t="str">
            <v/>
          </cell>
          <cell r="P7582" t="str">
            <v/>
          </cell>
          <cell r="Q7582">
            <v>50</v>
          </cell>
          <cell r="R7582" t="str">
            <v>Année Philologique</v>
          </cell>
          <cell r="S7582" t="str">
            <v/>
          </cell>
        </row>
        <row r="7583">
          <cell r="E7583">
            <v>1506</v>
          </cell>
          <cell r="F7583" t="str">
            <v>Searches</v>
          </cell>
          <cell r="G7583" t="str">
            <v>201908</v>
          </cell>
          <cell r="H7583" t="str">
            <v>Università di Palermo</v>
          </cell>
          <cell r="I7583" t="str">
            <v>Palermo</v>
          </cell>
          <cell r="J7583" t="str">
            <v>Italy</v>
          </cell>
          <cell r="K7583">
            <v>2</v>
          </cell>
          <cell r="L7583" t="str">
            <v>Institute</v>
          </cell>
          <cell r="M7583">
            <v>2</v>
          </cell>
          <cell r="N7583" t="str">
            <v>Campus Wide</v>
          </cell>
          <cell r="O7583" t="str">
            <v/>
          </cell>
          <cell r="P7583" t="str">
            <v/>
          </cell>
          <cell r="Q7583">
            <v>50</v>
          </cell>
          <cell r="R7583" t="str">
            <v>Année Philologique</v>
          </cell>
          <cell r="S7583" t="str">
            <v/>
          </cell>
        </row>
        <row r="7584">
          <cell r="E7584">
            <v>1506</v>
          </cell>
          <cell r="F7584" t="str">
            <v>Searches</v>
          </cell>
          <cell r="G7584" t="str">
            <v>201909</v>
          </cell>
          <cell r="H7584" t="str">
            <v>Università di Palermo</v>
          </cell>
          <cell r="I7584" t="str">
            <v>Palermo</v>
          </cell>
          <cell r="J7584" t="str">
            <v>Italy</v>
          </cell>
          <cell r="K7584">
            <v>2</v>
          </cell>
          <cell r="L7584" t="str">
            <v>Institute</v>
          </cell>
          <cell r="M7584">
            <v>2</v>
          </cell>
          <cell r="N7584" t="str">
            <v>Campus Wide</v>
          </cell>
          <cell r="O7584" t="str">
            <v/>
          </cell>
          <cell r="P7584" t="str">
            <v/>
          </cell>
          <cell r="Q7584">
            <v>50</v>
          </cell>
          <cell r="R7584" t="str">
            <v>Année Philologique</v>
          </cell>
          <cell r="S7584" t="str">
            <v/>
          </cell>
        </row>
        <row r="7585">
          <cell r="E7585">
            <v>1506</v>
          </cell>
          <cell r="F7585" t="str">
            <v>Searches</v>
          </cell>
          <cell r="G7585" t="str">
            <v>201910</v>
          </cell>
          <cell r="H7585" t="str">
            <v>Università di Palermo</v>
          </cell>
          <cell r="I7585" t="str">
            <v>Palermo</v>
          </cell>
          <cell r="J7585" t="str">
            <v>Italy</v>
          </cell>
          <cell r="K7585">
            <v>2</v>
          </cell>
          <cell r="L7585" t="str">
            <v>Institute</v>
          </cell>
          <cell r="M7585">
            <v>2</v>
          </cell>
          <cell r="N7585" t="str">
            <v>Campus Wide</v>
          </cell>
          <cell r="O7585" t="str">
            <v/>
          </cell>
          <cell r="P7585" t="str">
            <v/>
          </cell>
          <cell r="Q7585">
            <v>50</v>
          </cell>
          <cell r="R7585" t="str">
            <v>Année Philologique</v>
          </cell>
          <cell r="S7585" t="str">
            <v/>
          </cell>
        </row>
        <row r="7586">
          <cell r="E7586">
            <v>1506</v>
          </cell>
          <cell r="F7586" t="str">
            <v>Searches</v>
          </cell>
          <cell r="G7586" t="str">
            <v>201911</v>
          </cell>
          <cell r="H7586" t="str">
            <v>Università di Palermo</v>
          </cell>
          <cell r="I7586" t="str">
            <v>Palermo</v>
          </cell>
          <cell r="J7586" t="str">
            <v>Italy</v>
          </cell>
          <cell r="K7586">
            <v>2</v>
          </cell>
          <cell r="L7586" t="str">
            <v>Institute</v>
          </cell>
          <cell r="M7586">
            <v>2</v>
          </cell>
          <cell r="N7586" t="str">
            <v>Campus Wide</v>
          </cell>
          <cell r="O7586" t="str">
            <v/>
          </cell>
          <cell r="P7586" t="str">
            <v/>
          </cell>
          <cell r="Q7586">
            <v>50</v>
          </cell>
          <cell r="R7586" t="str">
            <v>Année Philologique</v>
          </cell>
          <cell r="S7586" t="str">
            <v/>
          </cell>
        </row>
        <row r="7587">
          <cell r="E7587">
            <v>1506</v>
          </cell>
          <cell r="F7587" t="str">
            <v>Searches</v>
          </cell>
          <cell r="G7587" t="str">
            <v>201912</v>
          </cell>
          <cell r="H7587" t="str">
            <v>Università di Palermo</v>
          </cell>
          <cell r="I7587" t="str">
            <v>Palermo</v>
          </cell>
          <cell r="J7587" t="str">
            <v>Italy</v>
          </cell>
          <cell r="K7587">
            <v>2</v>
          </cell>
          <cell r="L7587" t="str">
            <v>Institute</v>
          </cell>
          <cell r="M7587">
            <v>2</v>
          </cell>
          <cell r="N7587" t="str">
            <v>Campus Wide</v>
          </cell>
          <cell r="O7587" t="str">
            <v/>
          </cell>
          <cell r="P7587" t="str">
            <v/>
          </cell>
          <cell r="Q7587">
            <v>50</v>
          </cell>
          <cell r="R7587" t="str">
            <v>Année Philologique</v>
          </cell>
          <cell r="S7587" t="str">
            <v/>
          </cell>
        </row>
        <row r="7588">
          <cell r="E7588">
            <v>1507</v>
          </cell>
          <cell r="F7588" t="str">
            <v>Searches</v>
          </cell>
          <cell r="G7588" t="str">
            <v>201901</v>
          </cell>
          <cell r="H7588" t="str">
            <v>UZH Hauptbibliothek / Zentralbibliothek Zürich</v>
          </cell>
          <cell r="I7588" t="str">
            <v>Zürich</v>
          </cell>
          <cell r="J7588" t="str">
            <v>Switzerland</v>
          </cell>
          <cell r="K7588">
            <v>1</v>
          </cell>
          <cell r="L7588" t="str">
            <v>Consortium</v>
          </cell>
          <cell r="M7588">
            <v>2</v>
          </cell>
          <cell r="N7588" t="str">
            <v>Campus Wide</v>
          </cell>
          <cell r="O7588" t="str">
            <v/>
          </cell>
          <cell r="P7588" t="str">
            <v/>
          </cell>
          <cell r="Q7588">
            <v>90</v>
          </cell>
          <cell r="R7588" t="str">
            <v>Année Philologique</v>
          </cell>
          <cell r="S7588" t="str">
            <v/>
          </cell>
        </row>
        <row r="7589">
          <cell r="E7589">
            <v>1507</v>
          </cell>
          <cell r="F7589" t="str">
            <v>Searches</v>
          </cell>
          <cell r="G7589" t="str">
            <v>201902</v>
          </cell>
          <cell r="H7589" t="str">
            <v>UZH Hauptbibliothek / Zentralbibliothek Zürich</v>
          </cell>
          <cell r="I7589" t="str">
            <v>Zürich</v>
          </cell>
          <cell r="J7589" t="str">
            <v>Switzerland</v>
          </cell>
          <cell r="K7589">
            <v>1</v>
          </cell>
          <cell r="L7589" t="str">
            <v>Consortium</v>
          </cell>
          <cell r="M7589">
            <v>2</v>
          </cell>
          <cell r="N7589" t="str">
            <v>Campus Wide</v>
          </cell>
          <cell r="O7589" t="str">
            <v/>
          </cell>
          <cell r="P7589" t="str">
            <v/>
          </cell>
          <cell r="Q7589">
            <v>90</v>
          </cell>
          <cell r="R7589" t="str">
            <v>Année Philologique</v>
          </cell>
          <cell r="S7589" t="str">
            <v/>
          </cell>
        </row>
        <row r="7590">
          <cell r="E7590">
            <v>1507</v>
          </cell>
          <cell r="F7590" t="str">
            <v>Searches</v>
          </cell>
          <cell r="G7590" t="str">
            <v>201903</v>
          </cell>
          <cell r="H7590" t="str">
            <v>UZH Hauptbibliothek / Zentralbibliothek Zürich</v>
          </cell>
          <cell r="I7590" t="str">
            <v>Zürich</v>
          </cell>
          <cell r="J7590" t="str">
            <v>Switzerland</v>
          </cell>
          <cell r="K7590">
            <v>1</v>
          </cell>
          <cell r="L7590" t="str">
            <v>Consortium</v>
          </cell>
          <cell r="M7590">
            <v>2</v>
          </cell>
          <cell r="N7590" t="str">
            <v>Campus Wide</v>
          </cell>
          <cell r="O7590" t="str">
            <v/>
          </cell>
          <cell r="P7590" t="str">
            <v/>
          </cell>
          <cell r="Q7590">
            <v>90</v>
          </cell>
          <cell r="R7590" t="str">
            <v>Année Philologique</v>
          </cell>
          <cell r="S7590" t="str">
            <v/>
          </cell>
        </row>
        <row r="7591">
          <cell r="E7591">
            <v>1507</v>
          </cell>
          <cell r="F7591" t="str">
            <v>Searches</v>
          </cell>
          <cell r="G7591" t="str">
            <v>201904</v>
          </cell>
          <cell r="H7591" t="str">
            <v>UZH Hauptbibliothek / Zentralbibliothek Zürich</v>
          </cell>
          <cell r="I7591" t="str">
            <v>Zürich</v>
          </cell>
          <cell r="J7591" t="str">
            <v>Switzerland</v>
          </cell>
          <cell r="K7591">
            <v>1</v>
          </cell>
          <cell r="L7591" t="str">
            <v>Consortium</v>
          </cell>
          <cell r="M7591">
            <v>2</v>
          </cell>
          <cell r="N7591" t="str">
            <v>Campus Wide</v>
          </cell>
          <cell r="O7591" t="str">
            <v/>
          </cell>
          <cell r="P7591" t="str">
            <v/>
          </cell>
          <cell r="Q7591">
            <v>90</v>
          </cell>
          <cell r="R7591" t="str">
            <v>Année Philologique</v>
          </cell>
          <cell r="S7591" t="str">
            <v/>
          </cell>
        </row>
        <row r="7592">
          <cell r="E7592">
            <v>1507</v>
          </cell>
          <cell r="F7592" t="str">
            <v>Searches</v>
          </cell>
          <cell r="G7592" t="str">
            <v>201905</v>
          </cell>
          <cell r="H7592" t="str">
            <v>UZH Hauptbibliothek / Zentralbibliothek Zürich</v>
          </cell>
          <cell r="I7592" t="str">
            <v>Zürich</v>
          </cell>
          <cell r="J7592" t="str">
            <v>Switzerland</v>
          </cell>
          <cell r="K7592">
            <v>1</v>
          </cell>
          <cell r="L7592" t="str">
            <v>Consortium</v>
          </cell>
          <cell r="M7592">
            <v>2</v>
          </cell>
          <cell r="N7592" t="str">
            <v>Campus Wide</v>
          </cell>
          <cell r="O7592" t="str">
            <v/>
          </cell>
          <cell r="P7592" t="str">
            <v/>
          </cell>
          <cell r="Q7592">
            <v>90</v>
          </cell>
          <cell r="R7592" t="str">
            <v>Année Philologique</v>
          </cell>
          <cell r="S7592" t="str">
            <v/>
          </cell>
        </row>
        <row r="7593">
          <cell r="E7593">
            <v>1507</v>
          </cell>
          <cell r="F7593" t="str">
            <v>Searches</v>
          </cell>
          <cell r="G7593" t="str">
            <v>201906</v>
          </cell>
          <cell r="H7593" t="str">
            <v>UZH Hauptbibliothek / Zentralbibliothek Zürich</v>
          </cell>
          <cell r="I7593" t="str">
            <v>Zürich</v>
          </cell>
          <cell r="J7593" t="str">
            <v>Switzerland</v>
          </cell>
          <cell r="K7593">
            <v>1</v>
          </cell>
          <cell r="L7593" t="str">
            <v>Consortium</v>
          </cell>
          <cell r="M7593">
            <v>2</v>
          </cell>
          <cell r="N7593" t="str">
            <v>Campus Wide</v>
          </cell>
          <cell r="O7593" t="str">
            <v/>
          </cell>
          <cell r="P7593" t="str">
            <v/>
          </cell>
          <cell r="Q7593">
            <v>90</v>
          </cell>
          <cell r="R7593" t="str">
            <v>Année Philologique</v>
          </cell>
          <cell r="S7593" t="str">
            <v/>
          </cell>
        </row>
        <row r="7594">
          <cell r="E7594">
            <v>1507</v>
          </cell>
          <cell r="F7594" t="str">
            <v>Searches</v>
          </cell>
          <cell r="G7594" t="str">
            <v>201907</v>
          </cell>
          <cell r="H7594" t="str">
            <v>UZH Hauptbibliothek / Zentralbibliothek Zürich</v>
          </cell>
          <cell r="I7594" t="str">
            <v>Zürich</v>
          </cell>
          <cell r="J7594" t="str">
            <v>Switzerland</v>
          </cell>
          <cell r="K7594">
            <v>1</v>
          </cell>
          <cell r="L7594" t="str">
            <v>Consortium</v>
          </cell>
          <cell r="M7594">
            <v>2</v>
          </cell>
          <cell r="N7594" t="str">
            <v>Campus Wide</v>
          </cell>
          <cell r="O7594" t="str">
            <v/>
          </cell>
          <cell r="P7594" t="str">
            <v/>
          </cell>
          <cell r="Q7594">
            <v>90</v>
          </cell>
          <cell r="R7594" t="str">
            <v>Année Philologique</v>
          </cell>
          <cell r="S7594" t="str">
            <v/>
          </cell>
        </row>
        <row r="7595">
          <cell r="E7595">
            <v>1507</v>
          </cell>
          <cell r="F7595" t="str">
            <v>Searches</v>
          </cell>
          <cell r="G7595" t="str">
            <v>201908</v>
          </cell>
          <cell r="H7595" t="str">
            <v>UZH Hauptbibliothek / Zentralbibliothek Zürich</v>
          </cell>
          <cell r="I7595" t="str">
            <v>Zürich</v>
          </cell>
          <cell r="J7595" t="str">
            <v>Switzerland</v>
          </cell>
          <cell r="K7595">
            <v>1</v>
          </cell>
          <cell r="L7595" t="str">
            <v>Consortium</v>
          </cell>
          <cell r="M7595">
            <v>2</v>
          </cell>
          <cell r="N7595" t="str">
            <v>Campus Wide</v>
          </cell>
          <cell r="O7595" t="str">
            <v/>
          </cell>
          <cell r="P7595" t="str">
            <v/>
          </cell>
          <cell r="Q7595">
            <v>90</v>
          </cell>
          <cell r="R7595" t="str">
            <v>Année Philologique</v>
          </cell>
          <cell r="S7595" t="str">
            <v/>
          </cell>
        </row>
        <row r="7596">
          <cell r="E7596">
            <v>1507</v>
          </cell>
          <cell r="F7596" t="str">
            <v>Searches</v>
          </cell>
          <cell r="G7596" t="str">
            <v>201909</v>
          </cell>
          <cell r="H7596" t="str">
            <v>UZH Hauptbibliothek / Zentralbibliothek Zürich</v>
          </cell>
          <cell r="I7596" t="str">
            <v>Zürich</v>
          </cell>
          <cell r="J7596" t="str">
            <v>Switzerland</v>
          </cell>
          <cell r="K7596">
            <v>1</v>
          </cell>
          <cell r="L7596" t="str">
            <v>Consortium</v>
          </cell>
          <cell r="M7596">
            <v>2</v>
          </cell>
          <cell r="N7596" t="str">
            <v>Campus Wide</v>
          </cell>
          <cell r="O7596" t="str">
            <v/>
          </cell>
          <cell r="P7596" t="str">
            <v/>
          </cell>
          <cell r="Q7596">
            <v>90</v>
          </cell>
          <cell r="R7596" t="str">
            <v>Année Philologique</v>
          </cell>
          <cell r="S7596" t="str">
            <v/>
          </cell>
        </row>
        <row r="7597">
          <cell r="E7597">
            <v>1507</v>
          </cell>
          <cell r="F7597" t="str">
            <v>Searches</v>
          </cell>
          <cell r="G7597" t="str">
            <v>201910</v>
          </cell>
          <cell r="H7597" t="str">
            <v>UZH Hauptbibliothek / Zentralbibliothek Zürich</v>
          </cell>
          <cell r="I7597" t="str">
            <v>Zürich</v>
          </cell>
          <cell r="J7597" t="str">
            <v>Switzerland</v>
          </cell>
          <cell r="K7597">
            <v>1</v>
          </cell>
          <cell r="L7597" t="str">
            <v>Consortium</v>
          </cell>
          <cell r="M7597">
            <v>2</v>
          </cell>
          <cell r="N7597" t="str">
            <v>Campus Wide</v>
          </cell>
          <cell r="O7597" t="str">
            <v/>
          </cell>
          <cell r="P7597" t="str">
            <v/>
          </cell>
          <cell r="Q7597">
            <v>90</v>
          </cell>
          <cell r="R7597" t="str">
            <v>Année Philologique</v>
          </cell>
          <cell r="S7597" t="str">
            <v/>
          </cell>
        </row>
        <row r="7598">
          <cell r="E7598">
            <v>1507</v>
          </cell>
          <cell r="F7598" t="str">
            <v>Searches</v>
          </cell>
          <cell r="G7598" t="str">
            <v>201911</v>
          </cell>
          <cell r="H7598" t="str">
            <v>UZH Hauptbibliothek / Zentralbibliothek Zürich</v>
          </cell>
          <cell r="I7598" t="str">
            <v>Zürich</v>
          </cell>
          <cell r="J7598" t="str">
            <v>Switzerland</v>
          </cell>
          <cell r="K7598">
            <v>1</v>
          </cell>
          <cell r="L7598" t="str">
            <v>Consortium</v>
          </cell>
          <cell r="M7598">
            <v>2</v>
          </cell>
          <cell r="N7598" t="str">
            <v>Campus Wide</v>
          </cell>
          <cell r="O7598" t="str">
            <v/>
          </cell>
          <cell r="P7598" t="str">
            <v/>
          </cell>
          <cell r="Q7598">
            <v>90</v>
          </cell>
          <cell r="R7598" t="str">
            <v>Année Philologique</v>
          </cell>
          <cell r="S7598" t="str">
            <v/>
          </cell>
        </row>
        <row r="7599">
          <cell r="E7599">
            <v>1507</v>
          </cell>
          <cell r="F7599" t="str">
            <v>Searches</v>
          </cell>
          <cell r="G7599" t="str">
            <v>201912</v>
          </cell>
          <cell r="H7599" t="str">
            <v>UZH Hauptbibliothek / Zentralbibliothek Zürich</v>
          </cell>
          <cell r="I7599" t="str">
            <v>Zürich</v>
          </cell>
          <cell r="J7599" t="str">
            <v>Switzerland</v>
          </cell>
          <cell r="K7599">
            <v>1</v>
          </cell>
          <cell r="L7599" t="str">
            <v>Consortium</v>
          </cell>
          <cell r="M7599">
            <v>2</v>
          </cell>
          <cell r="N7599" t="str">
            <v>Campus Wide</v>
          </cell>
          <cell r="O7599" t="str">
            <v/>
          </cell>
          <cell r="P7599" t="str">
            <v/>
          </cell>
          <cell r="Q7599">
            <v>90</v>
          </cell>
          <cell r="R7599" t="str">
            <v>Année Philologique</v>
          </cell>
          <cell r="S7599" t="str">
            <v/>
          </cell>
        </row>
        <row r="7600">
          <cell r="E7600">
            <v>1508</v>
          </cell>
          <cell r="F7600" t="str">
            <v>Searches</v>
          </cell>
          <cell r="G7600" t="str">
            <v>201901</v>
          </cell>
          <cell r="H7600" t="str">
            <v>State University of NY at Binghamton</v>
          </cell>
          <cell r="I7600" t="str">
            <v>Binghamton</v>
          </cell>
          <cell r="J7600" t="str">
            <v>USA</v>
          </cell>
          <cell r="K7600">
            <v>1</v>
          </cell>
          <cell r="L7600" t="str">
            <v>Consortium</v>
          </cell>
          <cell r="M7600">
            <v>8</v>
          </cell>
          <cell r="N7600" t="str">
            <v>CARN-1</v>
          </cell>
          <cell r="O7600" t="str">
            <v/>
          </cell>
          <cell r="P7600" t="str">
            <v/>
          </cell>
          <cell r="Q7600">
            <v>40</v>
          </cell>
          <cell r="R7600" t="str">
            <v>Année Philologique</v>
          </cell>
          <cell r="S7600" t="str">
            <v/>
          </cell>
        </row>
        <row r="7601">
          <cell r="E7601">
            <v>1508</v>
          </cell>
          <cell r="F7601" t="str">
            <v>Searches</v>
          </cell>
          <cell r="G7601" t="str">
            <v>201902</v>
          </cell>
          <cell r="H7601" t="str">
            <v>State University of NY at Binghamton</v>
          </cell>
          <cell r="I7601" t="str">
            <v>Binghamton</v>
          </cell>
          <cell r="J7601" t="str">
            <v>USA</v>
          </cell>
          <cell r="K7601">
            <v>1</v>
          </cell>
          <cell r="L7601" t="str">
            <v>Consortium</v>
          </cell>
          <cell r="M7601">
            <v>8</v>
          </cell>
          <cell r="N7601" t="str">
            <v>CARN-1</v>
          </cell>
          <cell r="O7601" t="str">
            <v/>
          </cell>
          <cell r="P7601" t="str">
            <v/>
          </cell>
          <cell r="Q7601">
            <v>40</v>
          </cell>
          <cell r="R7601" t="str">
            <v>Année Philologique</v>
          </cell>
          <cell r="S7601" t="str">
            <v/>
          </cell>
        </row>
        <row r="7602">
          <cell r="E7602">
            <v>1508</v>
          </cell>
          <cell r="F7602" t="str">
            <v>Searches</v>
          </cell>
          <cell r="G7602" t="str">
            <v>201903</v>
          </cell>
          <cell r="H7602" t="str">
            <v>State University of NY at Binghamton</v>
          </cell>
          <cell r="I7602" t="str">
            <v>Binghamton</v>
          </cell>
          <cell r="J7602" t="str">
            <v>USA</v>
          </cell>
          <cell r="K7602">
            <v>1</v>
          </cell>
          <cell r="L7602" t="str">
            <v>Consortium</v>
          </cell>
          <cell r="M7602">
            <v>8</v>
          </cell>
          <cell r="N7602" t="str">
            <v>CARN-1</v>
          </cell>
          <cell r="O7602" t="str">
            <v/>
          </cell>
          <cell r="P7602" t="str">
            <v/>
          </cell>
          <cell r="Q7602">
            <v>40</v>
          </cell>
          <cell r="R7602" t="str">
            <v>Année Philologique</v>
          </cell>
          <cell r="S7602" t="str">
            <v/>
          </cell>
        </row>
        <row r="7603">
          <cell r="E7603">
            <v>1508</v>
          </cell>
          <cell r="F7603" t="str">
            <v>Searches</v>
          </cell>
          <cell r="G7603" t="str">
            <v>201904</v>
          </cell>
          <cell r="H7603" t="str">
            <v>State University of NY at Binghamton</v>
          </cell>
          <cell r="I7603" t="str">
            <v>Binghamton</v>
          </cell>
          <cell r="J7603" t="str">
            <v>USA</v>
          </cell>
          <cell r="K7603">
            <v>1</v>
          </cell>
          <cell r="L7603" t="str">
            <v>Consortium</v>
          </cell>
          <cell r="M7603">
            <v>8</v>
          </cell>
          <cell r="N7603" t="str">
            <v>CARN-1</v>
          </cell>
          <cell r="O7603" t="str">
            <v/>
          </cell>
          <cell r="P7603" t="str">
            <v/>
          </cell>
          <cell r="Q7603">
            <v>40</v>
          </cell>
          <cell r="R7603" t="str">
            <v>Année Philologique</v>
          </cell>
          <cell r="S7603" t="str">
            <v/>
          </cell>
        </row>
        <row r="7604">
          <cell r="E7604">
            <v>1508</v>
          </cell>
          <cell r="F7604" t="str">
            <v>Searches</v>
          </cell>
          <cell r="G7604" t="str">
            <v>201905</v>
          </cell>
          <cell r="H7604" t="str">
            <v>State University of NY at Binghamton</v>
          </cell>
          <cell r="I7604" t="str">
            <v>Binghamton</v>
          </cell>
          <cell r="J7604" t="str">
            <v>USA</v>
          </cell>
          <cell r="K7604">
            <v>1</v>
          </cell>
          <cell r="L7604" t="str">
            <v>Consortium</v>
          </cell>
          <cell r="M7604">
            <v>8</v>
          </cell>
          <cell r="N7604" t="str">
            <v>CARN-1</v>
          </cell>
          <cell r="O7604" t="str">
            <v/>
          </cell>
          <cell r="P7604" t="str">
            <v/>
          </cell>
          <cell r="Q7604">
            <v>40</v>
          </cell>
          <cell r="R7604" t="str">
            <v>Année Philologique</v>
          </cell>
          <cell r="S7604" t="str">
            <v/>
          </cell>
        </row>
        <row r="7605">
          <cell r="E7605">
            <v>1508</v>
          </cell>
          <cell r="F7605" t="str">
            <v>Searches</v>
          </cell>
          <cell r="G7605" t="str">
            <v>201906</v>
          </cell>
          <cell r="H7605" t="str">
            <v>State University of NY at Binghamton</v>
          </cell>
          <cell r="I7605" t="str">
            <v>Binghamton</v>
          </cell>
          <cell r="J7605" t="str">
            <v>USA</v>
          </cell>
          <cell r="K7605">
            <v>1</v>
          </cell>
          <cell r="L7605" t="str">
            <v>Consortium</v>
          </cell>
          <cell r="M7605">
            <v>8</v>
          </cell>
          <cell r="N7605" t="str">
            <v>CARN-1</v>
          </cell>
          <cell r="O7605" t="str">
            <v/>
          </cell>
          <cell r="P7605" t="str">
            <v/>
          </cell>
          <cell r="Q7605">
            <v>40</v>
          </cell>
          <cell r="R7605" t="str">
            <v>Année Philologique</v>
          </cell>
          <cell r="S7605" t="str">
            <v/>
          </cell>
        </row>
        <row r="7606">
          <cell r="E7606">
            <v>1508</v>
          </cell>
          <cell r="F7606" t="str">
            <v>Searches</v>
          </cell>
          <cell r="G7606" t="str">
            <v>201907</v>
          </cell>
          <cell r="H7606" t="str">
            <v>State University of NY at Binghamton</v>
          </cell>
          <cell r="I7606" t="str">
            <v>Binghamton</v>
          </cell>
          <cell r="J7606" t="str">
            <v>USA</v>
          </cell>
          <cell r="K7606">
            <v>1</v>
          </cell>
          <cell r="L7606" t="str">
            <v>Consortium</v>
          </cell>
          <cell r="M7606">
            <v>8</v>
          </cell>
          <cell r="N7606" t="str">
            <v>CARN-1</v>
          </cell>
          <cell r="O7606" t="str">
            <v/>
          </cell>
          <cell r="P7606" t="str">
            <v/>
          </cell>
          <cell r="Q7606">
            <v>40</v>
          </cell>
          <cell r="R7606" t="str">
            <v>Année Philologique</v>
          </cell>
          <cell r="S7606" t="str">
            <v/>
          </cell>
        </row>
        <row r="7607">
          <cell r="E7607">
            <v>1508</v>
          </cell>
          <cell r="F7607" t="str">
            <v>Searches</v>
          </cell>
          <cell r="G7607" t="str">
            <v>201908</v>
          </cell>
          <cell r="H7607" t="str">
            <v>State University of NY at Binghamton</v>
          </cell>
          <cell r="I7607" t="str">
            <v>Binghamton</v>
          </cell>
          <cell r="J7607" t="str">
            <v>USA</v>
          </cell>
          <cell r="K7607">
            <v>1</v>
          </cell>
          <cell r="L7607" t="str">
            <v>Consortium</v>
          </cell>
          <cell r="M7607">
            <v>8</v>
          </cell>
          <cell r="N7607" t="str">
            <v>CARN-1</v>
          </cell>
          <cell r="O7607" t="str">
            <v/>
          </cell>
          <cell r="P7607" t="str">
            <v/>
          </cell>
          <cell r="Q7607">
            <v>40</v>
          </cell>
          <cell r="R7607" t="str">
            <v>Année Philologique</v>
          </cell>
          <cell r="S7607" t="str">
            <v/>
          </cell>
        </row>
        <row r="7608">
          <cell r="E7608">
            <v>1508</v>
          </cell>
          <cell r="F7608" t="str">
            <v>Searches</v>
          </cell>
          <cell r="G7608" t="str">
            <v>201909</v>
          </cell>
          <cell r="H7608" t="str">
            <v>State University of NY at Binghamton</v>
          </cell>
          <cell r="I7608" t="str">
            <v>Binghamton</v>
          </cell>
          <cell r="J7608" t="str">
            <v>USA</v>
          </cell>
          <cell r="K7608">
            <v>1</v>
          </cell>
          <cell r="L7608" t="str">
            <v>Consortium</v>
          </cell>
          <cell r="M7608">
            <v>8</v>
          </cell>
          <cell r="N7608" t="str">
            <v>CARN-1</v>
          </cell>
          <cell r="O7608" t="str">
            <v/>
          </cell>
          <cell r="P7608" t="str">
            <v/>
          </cell>
          <cell r="Q7608">
            <v>40</v>
          </cell>
          <cell r="R7608" t="str">
            <v>Année Philologique</v>
          </cell>
          <cell r="S7608" t="str">
            <v/>
          </cell>
        </row>
        <row r="7609">
          <cell r="E7609">
            <v>1508</v>
          </cell>
          <cell r="F7609" t="str">
            <v>Searches</v>
          </cell>
          <cell r="G7609" t="str">
            <v>201910</v>
          </cell>
          <cell r="H7609" t="str">
            <v>State University of NY at Binghamton</v>
          </cell>
          <cell r="I7609" t="str">
            <v>Binghamton</v>
          </cell>
          <cell r="J7609" t="str">
            <v>USA</v>
          </cell>
          <cell r="K7609">
            <v>1</v>
          </cell>
          <cell r="L7609" t="str">
            <v>Consortium</v>
          </cell>
          <cell r="M7609">
            <v>8</v>
          </cell>
          <cell r="N7609" t="str">
            <v>CARN-1</v>
          </cell>
          <cell r="O7609" t="str">
            <v/>
          </cell>
          <cell r="P7609" t="str">
            <v/>
          </cell>
          <cell r="Q7609">
            <v>40</v>
          </cell>
          <cell r="R7609" t="str">
            <v>Année Philologique</v>
          </cell>
          <cell r="S7609" t="str">
            <v/>
          </cell>
        </row>
        <row r="7610">
          <cell r="E7610">
            <v>1508</v>
          </cell>
          <cell r="F7610" t="str">
            <v>Searches</v>
          </cell>
          <cell r="G7610" t="str">
            <v>201911</v>
          </cell>
          <cell r="H7610" t="str">
            <v>State University of NY at Binghamton</v>
          </cell>
          <cell r="I7610" t="str">
            <v>Binghamton</v>
          </cell>
          <cell r="J7610" t="str">
            <v>USA</v>
          </cell>
          <cell r="K7610">
            <v>1</v>
          </cell>
          <cell r="L7610" t="str">
            <v>Consortium</v>
          </cell>
          <cell r="M7610">
            <v>8</v>
          </cell>
          <cell r="N7610" t="str">
            <v>CARN-1</v>
          </cell>
          <cell r="O7610" t="str">
            <v/>
          </cell>
          <cell r="P7610" t="str">
            <v/>
          </cell>
          <cell r="Q7610">
            <v>40</v>
          </cell>
          <cell r="R7610" t="str">
            <v>Année Philologique</v>
          </cell>
          <cell r="S7610" t="str">
            <v/>
          </cell>
        </row>
        <row r="7611">
          <cell r="E7611">
            <v>1508</v>
          </cell>
          <cell r="F7611" t="str">
            <v>Searches</v>
          </cell>
          <cell r="G7611" t="str">
            <v>201912</v>
          </cell>
          <cell r="H7611" t="str">
            <v>State University of NY at Binghamton</v>
          </cell>
          <cell r="I7611" t="str">
            <v>Binghamton</v>
          </cell>
          <cell r="J7611" t="str">
            <v>USA</v>
          </cell>
          <cell r="K7611">
            <v>1</v>
          </cell>
          <cell r="L7611" t="str">
            <v>Consortium</v>
          </cell>
          <cell r="M7611">
            <v>8</v>
          </cell>
          <cell r="N7611" t="str">
            <v>CARN-1</v>
          </cell>
          <cell r="O7611" t="str">
            <v/>
          </cell>
          <cell r="P7611" t="str">
            <v/>
          </cell>
          <cell r="Q7611">
            <v>40</v>
          </cell>
          <cell r="R7611" t="str">
            <v>Année Philologique</v>
          </cell>
          <cell r="S7611" t="str">
            <v/>
          </cell>
        </row>
        <row r="7612">
          <cell r="E7612">
            <v>1510</v>
          </cell>
          <cell r="F7612" t="str">
            <v>Searches</v>
          </cell>
          <cell r="G7612" t="str">
            <v>201901</v>
          </cell>
          <cell r="H7612" t="str">
            <v>University of Liverpool</v>
          </cell>
          <cell r="I7612" t="str">
            <v>Liverpool</v>
          </cell>
          <cell r="J7612" t="str">
            <v>UK</v>
          </cell>
          <cell r="K7612">
            <v>2</v>
          </cell>
          <cell r="L7612" t="str">
            <v>Institute</v>
          </cell>
          <cell r="M7612">
            <v>15</v>
          </cell>
          <cell r="N7612" t="str">
            <v>JISC-3</v>
          </cell>
          <cell r="O7612" t="str">
            <v/>
          </cell>
          <cell r="P7612" t="str">
            <v/>
          </cell>
          <cell r="Q7612">
            <v>40</v>
          </cell>
          <cell r="R7612" t="str">
            <v>Année Philologique</v>
          </cell>
          <cell r="S7612" t="str">
            <v/>
          </cell>
        </row>
        <row r="7613">
          <cell r="E7613">
            <v>1510</v>
          </cell>
          <cell r="F7613" t="str">
            <v>Searches</v>
          </cell>
          <cell r="G7613" t="str">
            <v>201902</v>
          </cell>
          <cell r="H7613" t="str">
            <v>University of Liverpool</v>
          </cell>
          <cell r="I7613" t="str">
            <v>Liverpool</v>
          </cell>
          <cell r="J7613" t="str">
            <v>UK</v>
          </cell>
          <cell r="K7613">
            <v>2</v>
          </cell>
          <cell r="L7613" t="str">
            <v>Institute</v>
          </cell>
          <cell r="M7613">
            <v>15</v>
          </cell>
          <cell r="N7613" t="str">
            <v>JISC-3</v>
          </cell>
          <cell r="O7613" t="str">
            <v/>
          </cell>
          <cell r="P7613" t="str">
            <v/>
          </cell>
          <cell r="Q7613">
            <v>40</v>
          </cell>
          <cell r="R7613" t="str">
            <v>Année Philologique</v>
          </cell>
          <cell r="S7613" t="str">
            <v/>
          </cell>
        </row>
        <row r="7614">
          <cell r="E7614">
            <v>1510</v>
          </cell>
          <cell r="F7614" t="str">
            <v>Searches</v>
          </cell>
          <cell r="G7614" t="str">
            <v>201903</v>
          </cell>
          <cell r="H7614" t="str">
            <v>University of Liverpool</v>
          </cell>
          <cell r="I7614" t="str">
            <v>Liverpool</v>
          </cell>
          <cell r="J7614" t="str">
            <v>UK</v>
          </cell>
          <cell r="K7614">
            <v>2</v>
          </cell>
          <cell r="L7614" t="str">
            <v>Institute</v>
          </cell>
          <cell r="M7614">
            <v>15</v>
          </cell>
          <cell r="N7614" t="str">
            <v>JISC-3</v>
          </cell>
          <cell r="O7614" t="str">
            <v/>
          </cell>
          <cell r="P7614" t="str">
            <v/>
          </cell>
          <cell r="Q7614">
            <v>40</v>
          </cell>
          <cell r="R7614" t="str">
            <v>Année Philologique</v>
          </cell>
          <cell r="S7614" t="str">
            <v/>
          </cell>
        </row>
        <row r="7615">
          <cell r="E7615">
            <v>1510</v>
          </cell>
          <cell r="F7615" t="str">
            <v>Searches</v>
          </cell>
          <cell r="G7615" t="str">
            <v>201904</v>
          </cell>
          <cell r="H7615" t="str">
            <v>University of Liverpool</v>
          </cell>
          <cell r="I7615" t="str">
            <v>Liverpool</v>
          </cell>
          <cell r="J7615" t="str">
            <v>UK</v>
          </cell>
          <cell r="K7615">
            <v>2</v>
          </cell>
          <cell r="L7615" t="str">
            <v>Institute</v>
          </cell>
          <cell r="M7615">
            <v>15</v>
          </cell>
          <cell r="N7615" t="str">
            <v>JISC-3</v>
          </cell>
          <cell r="O7615" t="str">
            <v/>
          </cell>
          <cell r="P7615" t="str">
            <v/>
          </cell>
          <cell r="Q7615">
            <v>40</v>
          </cell>
          <cell r="R7615" t="str">
            <v>Année Philologique</v>
          </cell>
          <cell r="S7615" t="str">
            <v/>
          </cell>
        </row>
        <row r="7616">
          <cell r="E7616">
            <v>1510</v>
          </cell>
          <cell r="F7616" t="str">
            <v>Searches</v>
          </cell>
          <cell r="G7616" t="str">
            <v>201905</v>
          </cell>
          <cell r="H7616" t="str">
            <v>University of Liverpool</v>
          </cell>
          <cell r="I7616" t="str">
            <v>Liverpool</v>
          </cell>
          <cell r="J7616" t="str">
            <v>UK</v>
          </cell>
          <cell r="K7616">
            <v>2</v>
          </cell>
          <cell r="L7616" t="str">
            <v>Institute</v>
          </cell>
          <cell r="M7616">
            <v>15</v>
          </cell>
          <cell r="N7616" t="str">
            <v>JISC-3</v>
          </cell>
          <cell r="O7616" t="str">
            <v/>
          </cell>
          <cell r="P7616" t="str">
            <v/>
          </cell>
          <cell r="Q7616">
            <v>40</v>
          </cell>
          <cell r="R7616" t="str">
            <v>Année Philologique</v>
          </cell>
          <cell r="S7616" t="str">
            <v/>
          </cell>
        </row>
        <row r="7617">
          <cell r="E7617">
            <v>1510</v>
          </cell>
          <cell r="F7617" t="str">
            <v>Searches</v>
          </cell>
          <cell r="G7617" t="str">
            <v>201906</v>
          </cell>
          <cell r="H7617" t="str">
            <v>University of Liverpool</v>
          </cell>
          <cell r="I7617" t="str">
            <v>Liverpool</v>
          </cell>
          <cell r="J7617" t="str">
            <v>UK</v>
          </cell>
          <cell r="K7617">
            <v>2</v>
          </cell>
          <cell r="L7617" t="str">
            <v>Institute</v>
          </cell>
          <cell r="M7617">
            <v>15</v>
          </cell>
          <cell r="N7617" t="str">
            <v>JISC-3</v>
          </cell>
          <cell r="O7617" t="str">
            <v/>
          </cell>
          <cell r="P7617" t="str">
            <v/>
          </cell>
          <cell r="Q7617">
            <v>40</v>
          </cell>
          <cell r="R7617" t="str">
            <v>Année Philologique</v>
          </cell>
          <cell r="S7617" t="str">
            <v/>
          </cell>
        </row>
        <row r="7618">
          <cell r="E7618">
            <v>1510</v>
          </cell>
          <cell r="F7618" t="str">
            <v>Searches</v>
          </cell>
          <cell r="G7618" t="str">
            <v>201907</v>
          </cell>
          <cell r="H7618" t="str">
            <v>University of Liverpool</v>
          </cell>
          <cell r="I7618" t="str">
            <v>Liverpool</v>
          </cell>
          <cell r="J7618" t="str">
            <v>UK</v>
          </cell>
          <cell r="K7618">
            <v>2</v>
          </cell>
          <cell r="L7618" t="str">
            <v>Institute</v>
          </cell>
          <cell r="M7618">
            <v>15</v>
          </cell>
          <cell r="N7618" t="str">
            <v>JISC-3</v>
          </cell>
          <cell r="O7618" t="str">
            <v/>
          </cell>
          <cell r="P7618" t="str">
            <v/>
          </cell>
          <cell r="Q7618">
            <v>40</v>
          </cell>
          <cell r="R7618" t="str">
            <v>Année Philologique</v>
          </cell>
          <cell r="S7618" t="str">
            <v/>
          </cell>
        </row>
        <row r="7619">
          <cell r="E7619">
            <v>1510</v>
          </cell>
          <cell r="F7619" t="str">
            <v>Searches</v>
          </cell>
          <cell r="G7619" t="str">
            <v>201908</v>
          </cell>
          <cell r="H7619" t="str">
            <v>University of Liverpool</v>
          </cell>
          <cell r="I7619" t="str">
            <v>Liverpool</v>
          </cell>
          <cell r="J7619" t="str">
            <v>UK</v>
          </cell>
          <cell r="K7619">
            <v>2</v>
          </cell>
          <cell r="L7619" t="str">
            <v>Institute</v>
          </cell>
          <cell r="M7619">
            <v>15</v>
          </cell>
          <cell r="N7619" t="str">
            <v>JISC-3</v>
          </cell>
          <cell r="O7619" t="str">
            <v/>
          </cell>
          <cell r="P7619" t="str">
            <v/>
          </cell>
          <cell r="Q7619">
            <v>40</v>
          </cell>
          <cell r="R7619" t="str">
            <v>Année Philologique</v>
          </cell>
          <cell r="S7619" t="str">
            <v/>
          </cell>
        </row>
        <row r="7620">
          <cell r="E7620">
            <v>1510</v>
          </cell>
          <cell r="F7620" t="str">
            <v>Searches</v>
          </cell>
          <cell r="G7620" t="str">
            <v>201909</v>
          </cell>
          <cell r="H7620" t="str">
            <v>University of Liverpool</v>
          </cell>
          <cell r="I7620" t="str">
            <v>Liverpool</v>
          </cell>
          <cell r="J7620" t="str">
            <v>UK</v>
          </cell>
          <cell r="K7620">
            <v>2</v>
          </cell>
          <cell r="L7620" t="str">
            <v>Institute</v>
          </cell>
          <cell r="M7620">
            <v>15</v>
          </cell>
          <cell r="N7620" t="str">
            <v>JISC-3</v>
          </cell>
          <cell r="O7620" t="str">
            <v/>
          </cell>
          <cell r="P7620" t="str">
            <v/>
          </cell>
          <cell r="Q7620">
            <v>40</v>
          </cell>
          <cell r="R7620" t="str">
            <v>Année Philologique</v>
          </cell>
          <cell r="S7620" t="str">
            <v/>
          </cell>
        </row>
        <row r="7621">
          <cell r="E7621">
            <v>1510</v>
          </cell>
          <cell r="F7621" t="str">
            <v>Searches</v>
          </cell>
          <cell r="G7621" t="str">
            <v>201910</v>
          </cell>
          <cell r="H7621" t="str">
            <v>University of Liverpool</v>
          </cell>
          <cell r="I7621" t="str">
            <v>Liverpool</v>
          </cell>
          <cell r="J7621" t="str">
            <v>UK</v>
          </cell>
          <cell r="K7621">
            <v>2</v>
          </cell>
          <cell r="L7621" t="str">
            <v>Institute</v>
          </cell>
          <cell r="M7621">
            <v>15</v>
          </cell>
          <cell r="N7621" t="str">
            <v>JISC-3</v>
          </cell>
          <cell r="O7621" t="str">
            <v/>
          </cell>
          <cell r="P7621" t="str">
            <v/>
          </cell>
          <cell r="Q7621">
            <v>40</v>
          </cell>
          <cell r="R7621" t="str">
            <v>Année Philologique</v>
          </cell>
          <cell r="S7621" t="str">
            <v/>
          </cell>
        </row>
        <row r="7622">
          <cell r="E7622">
            <v>1510</v>
          </cell>
          <cell r="F7622" t="str">
            <v>Searches</v>
          </cell>
          <cell r="G7622" t="str">
            <v>201911</v>
          </cell>
          <cell r="H7622" t="str">
            <v>University of Liverpool</v>
          </cell>
          <cell r="I7622" t="str">
            <v>Liverpool</v>
          </cell>
          <cell r="J7622" t="str">
            <v>UK</v>
          </cell>
          <cell r="K7622">
            <v>2</v>
          </cell>
          <cell r="L7622" t="str">
            <v>Institute</v>
          </cell>
          <cell r="M7622">
            <v>15</v>
          </cell>
          <cell r="N7622" t="str">
            <v>JISC-3</v>
          </cell>
          <cell r="O7622" t="str">
            <v/>
          </cell>
          <cell r="P7622" t="str">
            <v/>
          </cell>
          <cell r="Q7622">
            <v>40</v>
          </cell>
          <cell r="R7622" t="str">
            <v>Année Philologique</v>
          </cell>
          <cell r="S7622" t="str">
            <v/>
          </cell>
        </row>
        <row r="7623">
          <cell r="E7623">
            <v>1510</v>
          </cell>
          <cell r="F7623" t="str">
            <v>Searches</v>
          </cell>
          <cell r="G7623" t="str">
            <v>201912</v>
          </cell>
          <cell r="H7623" t="str">
            <v>University of Liverpool</v>
          </cell>
          <cell r="I7623" t="str">
            <v>Liverpool</v>
          </cell>
          <cell r="J7623" t="str">
            <v>UK</v>
          </cell>
          <cell r="K7623">
            <v>2</v>
          </cell>
          <cell r="L7623" t="str">
            <v>Institute</v>
          </cell>
          <cell r="M7623">
            <v>15</v>
          </cell>
          <cell r="N7623" t="str">
            <v>JISC-3</v>
          </cell>
          <cell r="O7623" t="str">
            <v/>
          </cell>
          <cell r="P7623" t="str">
            <v/>
          </cell>
          <cell r="Q7623">
            <v>40</v>
          </cell>
          <cell r="R7623" t="str">
            <v>Année Philologique</v>
          </cell>
          <cell r="S7623" t="str">
            <v/>
          </cell>
        </row>
        <row r="7624">
          <cell r="E7624">
            <v>1512</v>
          </cell>
          <cell r="F7624" t="str">
            <v>Searches</v>
          </cell>
          <cell r="G7624" t="str">
            <v>201901</v>
          </cell>
          <cell r="H7624" t="str">
            <v>University of Western Australia</v>
          </cell>
          <cell r="I7624" t="str">
            <v>Crawley</v>
          </cell>
          <cell r="J7624" t="str">
            <v>Australia</v>
          </cell>
          <cell r="K7624">
            <v>1</v>
          </cell>
          <cell r="L7624" t="str">
            <v>Consortium</v>
          </cell>
          <cell r="M7624">
            <v>2</v>
          </cell>
          <cell r="N7624" t="str">
            <v>Campus Wide</v>
          </cell>
          <cell r="O7624" t="str">
            <v/>
          </cell>
          <cell r="P7624" t="str">
            <v/>
          </cell>
          <cell r="Q7624">
            <v>40</v>
          </cell>
          <cell r="R7624" t="str">
            <v>Année Philologique</v>
          </cell>
          <cell r="S7624" t="str">
            <v/>
          </cell>
        </row>
        <row r="7625">
          <cell r="E7625">
            <v>1512</v>
          </cell>
          <cell r="F7625" t="str">
            <v>Searches</v>
          </cell>
          <cell r="G7625" t="str">
            <v>201902</v>
          </cell>
          <cell r="H7625" t="str">
            <v>University of Western Australia</v>
          </cell>
          <cell r="I7625" t="str">
            <v>Crawley</v>
          </cell>
          <cell r="J7625" t="str">
            <v>Australia</v>
          </cell>
          <cell r="K7625">
            <v>1</v>
          </cell>
          <cell r="L7625" t="str">
            <v>Consortium</v>
          </cell>
          <cell r="M7625">
            <v>2</v>
          </cell>
          <cell r="N7625" t="str">
            <v>Campus Wide</v>
          </cell>
          <cell r="O7625" t="str">
            <v/>
          </cell>
          <cell r="P7625" t="str">
            <v/>
          </cell>
          <cell r="Q7625">
            <v>40</v>
          </cell>
          <cell r="R7625" t="str">
            <v>Année Philologique</v>
          </cell>
          <cell r="S7625" t="str">
            <v/>
          </cell>
        </row>
        <row r="7626">
          <cell r="E7626">
            <v>1512</v>
          </cell>
          <cell r="F7626" t="str">
            <v>Searches</v>
          </cell>
          <cell r="G7626" t="str">
            <v>201903</v>
          </cell>
          <cell r="H7626" t="str">
            <v>University of Western Australia</v>
          </cell>
          <cell r="I7626" t="str">
            <v>Crawley</v>
          </cell>
          <cell r="J7626" t="str">
            <v>Australia</v>
          </cell>
          <cell r="K7626">
            <v>1</v>
          </cell>
          <cell r="L7626" t="str">
            <v>Consortium</v>
          </cell>
          <cell r="M7626">
            <v>2</v>
          </cell>
          <cell r="N7626" t="str">
            <v>Campus Wide</v>
          </cell>
          <cell r="O7626" t="str">
            <v/>
          </cell>
          <cell r="P7626" t="str">
            <v/>
          </cell>
          <cell r="Q7626">
            <v>40</v>
          </cell>
          <cell r="R7626" t="str">
            <v>Année Philologique</v>
          </cell>
          <cell r="S7626" t="str">
            <v/>
          </cell>
        </row>
        <row r="7627">
          <cell r="E7627">
            <v>1512</v>
          </cell>
          <cell r="F7627" t="str">
            <v>Searches</v>
          </cell>
          <cell r="G7627" t="str">
            <v>201904</v>
          </cell>
          <cell r="H7627" t="str">
            <v>University of Western Australia</v>
          </cell>
          <cell r="I7627" t="str">
            <v>Crawley</v>
          </cell>
          <cell r="J7627" t="str">
            <v>Australia</v>
          </cell>
          <cell r="K7627">
            <v>1</v>
          </cell>
          <cell r="L7627" t="str">
            <v>Consortium</v>
          </cell>
          <cell r="M7627">
            <v>2</v>
          </cell>
          <cell r="N7627" t="str">
            <v>Campus Wide</v>
          </cell>
          <cell r="O7627" t="str">
            <v/>
          </cell>
          <cell r="P7627" t="str">
            <v/>
          </cell>
          <cell r="Q7627">
            <v>40</v>
          </cell>
          <cell r="R7627" t="str">
            <v>Année Philologique</v>
          </cell>
          <cell r="S7627" t="str">
            <v/>
          </cell>
        </row>
        <row r="7628">
          <cell r="E7628">
            <v>1512</v>
          </cell>
          <cell r="F7628" t="str">
            <v>Searches</v>
          </cell>
          <cell r="G7628" t="str">
            <v>201905</v>
          </cell>
          <cell r="H7628" t="str">
            <v>University of Western Australia</v>
          </cell>
          <cell r="I7628" t="str">
            <v>Crawley</v>
          </cell>
          <cell r="J7628" t="str">
            <v>Australia</v>
          </cell>
          <cell r="K7628">
            <v>1</v>
          </cell>
          <cell r="L7628" t="str">
            <v>Consortium</v>
          </cell>
          <cell r="M7628">
            <v>2</v>
          </cell>
          <cell r="N7628" t="str">
            <v>Campus Wide</v>
          </cell>
          <cell r="O7628" t="str">
            <v/>
          </cell>
          <cell r="P7628" t="str">
            <v/>
          </cell>
          <cell r="Q7628">
            <v>40</v>
          </cell>
          <cell r="R7628" t="str">
            <v>Année Philologique</v>
          </cell>
          <cell r="S7628" t="str">
            <v/>
          </cell>
        </row>
        <row r="7629">
          <cell r="E7629">
            <v>1512</v>
          </cell>
          <cell r="F7629" t="str">
            <v>Searches</v>
          </cell>
          <cell r="G7629" t="str">
            <v>201906</v>
          </cell>
          <cell r="H7629" t="str">
            <v>University of Western Australia</v>
          </cell>
          <cell r="I7629" t="str">
            <v>Crawley</v>
          </cell>
          <cell r="J7629" t="str">
            <v>Australia</v>
          </cell>
          <cell r="K7629">
            <v>1</v>
          </cell>
          <cell r="L7629" t="str">
            <v>Consortium</v>
          </cell>
          <cell r="M7629">
            <v>2</v>
          </cell>
          <cell r="N7629" t="str">
            <v>Campus Wide</v>
          </cell>
          <cell r="O7629" t="str">
            <v/>
          </cell>
          <cell r="P7629" t="str">
            <v/>
          </cell>
          <cell r="Q7629">
            <v>40</v>
          </cell>
          <cell r="R7629" t="str">
            <v>Année Philologique</v>
          </cell>
          <cell r="S7629" t="str">
            <v/>
          </cell>
        </row>
        <row r="7630">
          <cell r="E7630">
            <v>1512</v>
          </cell>
          <cell r="F7630" t="str">
            <v>Searches</v>
          </cell>
          <cell r="G7630" t="str">
            <v>201907</v>
          </cell>
          <cell r="H7630" t="str">
            <v>University of Western Australia</v>
          </cell>
          <cell r="I7630" t="str">
            <v>Crawley</v>
          </cell>
          <cell r="J7630" t="str">
            <v>Australia</v>
          </cell>
          <cell r="K7630">
            <v>1</v>
          </cell>
          <cell r="L7630" t="str">
            <v>Consortium</v>
          </cell>
          <cell r="M7630">
            <v>2</v>
          </cell>
          <cell r="N7630" t="str">
            <v>Campus Wide</v>
          </cell>
          <cell r="O7630" t="str">
            <v/>
          </cell>
          <cell r="P7630" t="str">
            <v/>
          </cell>
          <cell r="Q7630">
            <v>40</v>
          </cell>
          <cell r="R7630" t="str">
            <v>Année Philologique</v>
          </cell>
          <cell r="S7630" t="str">
            <v/>
          </cell>
        </row>
        <row r="7631">
          <cell r="E7631">
            <v>1512</v>
          </cell>
          <cell r="F7631" t="str">
            <v>Searches</v>
          </cell>
          <cell r="G7631" t="str">
            <v>201908</v>
          </cell>
          <cell r="H7631" t="str">
            <v>University of Western Australia</v>
          </cell>
          <cell r="I7631" t="str">
            <v>Crawley</v>
          </cell>
          <cell r="J7631" t="str">
            <v>Australia</v>
          </cell>
          <cell r="K7631">
            <v>1</v>
          </cell>
          <cell r="L7631" t="str">
            <v>Consortium</v>
          </cell>
          <cell r="M7631">
            <v>2</v>
          </cell>
          <cell r="N7631" t="str">
            <v>Campus Wide</v>
          </cell>
          <cell r="O7631" t="str">
            <v/>
          </cell>
          <cell r="P7631" t="str">
            <v/>
          </cell>
          <cell r="Q7631">
            <v>40</v>
          </cell>
          <cell r="R7631" t="str">
            <v>Année Philologique</v>
          </cell>
          <cell r="S7631" t="str">
            <v/>
          </cell>
        </row>
        <row r="7632">
          <cell r="E7632">
            <v>1512</v>
          </cell>
          <cell r="F7632" t="str">
            <v>Searches</v>
          </cell>
          <cell r="G7632" t="str">
            <v>201909</v>
          </cell>
          <cell r="H7632" t="str">
            <v>University of Western Australia</v>
          </cell>
          <cell r="I7632" t="str">
            <v>Crawley</v>
          </cell>
          <cell r="J7632" t="str">
            <v>Australia</v>
          </cell>
          <cell r="K7632">
            <v>1</v>
          </cell>
          <cell r="L7632" t="str">
            <v>Consortium</v>
          </cell>
          <cell r="M7632">
            <v>2</v>
          </cell>
          <cell r="N7632" t="str">
            <v>Campus Wide</v>
          </cell>
          <cell r="O7632" t="str">
            <v/>
          </cell>
          <cell r="P7632" t="str">
            <v/>
          </cell>
          <cell r="Q7632">
            <v>40</v>
          </cell>
          <cell r="R7632" t="str">
            <v>Année Philologique</v>
          </cell>
          <cell r="S7632" t="str">
            <v/>
          </cell>
        </row>
        <row r="7633">
          <cell r="E7633">
            <v>1512</v>
          </cell>
          <cell r="F7633" t="str">
            <v>Searches</v>
          </cell>
          <cell r="G7633" t="str">
            <v>201910</v>
          </cell>
          <cell r="H7633" t="str">
            <v>University of Western Australia</v>
          </cell>
          <cell r="I7633" t="str">
            <v>Crawley</v>
          </cell>
          <cell r="J7633" t="str">
            <v>Australia</v>
          </cell>
          <cell r="K7633">
            <v>1</v>
          </cell>
          <cell r="L7633" t="str">
            <v>Consortium</v>
          </cell>
          <cell r="M7633">
            <v>2</v>
          </cell>
          <cell r="N7633" t="str">
            <v>Campus Wide</v>
          </cell>
          <cell r="O7633" t="str">
            <v/>
          </cell>
          <cell r="P7633" t="str">
            <v/>
          </cell>
          <cell r="Q7633">
            <v>40</v>
          </cell>
          <cell r="R7633" t="str">
            <v>Année Philologique</v>
          </cell>
          <cell r="S7633" t="str">
            <v/>
          </cell>
        </row>
        <row r="7634">
          <cell r="E7634">
            <v>1512</v>
          </cell>
          <cell r="F7634" t="str">
            <v>Searches</v>
          </cell>
          <cell r="G7634" t="str">
            <v>201911</v>
          </cell>
          <cell r="H7634" t="str">
            <v>University of Western Australia</v>
          </cell>
          <cell r="I7634" t="str">
            <v>Crawley</v>
          </cell>
          <cell r="J7634" t="str">
            <v>Australia</v>
          </cell>
          <cell r="K7634">
            <v>1</v>
          </cell>
          <cell r="L7634" t="str">
            <v>Consortium</v>
          </cell>
          <cell r="M7634">
            <v>2</v>
          </cell>
          <cell r="N7634" t="str">
            <v>Campus Wide</v>
          </cell>
          <cell r="O7634" t="str">
            <v/>
          </cell>
          <cell r="P7634" t="str">
            <v/>
          </cell>
          <cell r="Q7634">
            <v>40</v>
          </cell>
          <cell r="R7634" t="str">
            <v>Année Philologique</v>
          </cell>
          <cell r="S7634" t="str">
            <v/>
          </cell>
        </row>
        <row r="7635">
          <cell r="E7635">
            <v>1512</v>
          </cell>
          <cell r="F7635" t="str">
            <v>Searches</v>
          </cell>
          <cell r="G7635" t="str">
            <v>201912</v>
          </cell>
          <cell r="H7635" t="str">
            <v>University of Western Australia</v>
          </cell>
          <cell r="I7635" t="str">
            <v>Crawley</v>
          </cell>
          <cell r="J7635" t="str">
            <v>Australia</v>
          </cell>
          <cell r="K7635">
            <v>1</v>
          </cell>
          <cell r="L7635" t="str">
            <v>Consortium</v>
          </cell>
          <cell r="M7635">
            <v>2</v>
          </cell>
          <cell r="N7635" t="str">
            <v>Campus Wide</v>
          </cell>
          <cell r="O7635" t="str">
            <v/>
          </cell>
          <cell r="P7635" t="str">
            <v/>
          </cell>
          <cell r="Q7635">
            <v>40</v>
          </cell>
          <cell r="R7635" t="str">
            <v>Année Philologique</v>
          </cell>
          <cell r="S7635" t="str">
            <v/>
          </cell>
        </row>
        <row r="7636">
          <cell r="E7636">
            <v>1513</v>
          </cell>
          <cell r="F7636" t="str">
            <v>Searches</v>
          </cell>
          <cell r="G7636" t="str">
            <v>201901</v>
          </cell>
          <cell r="H7636" t="str">
            <v>University of Wisconsin - Madison</v>
          </cell>
          <cell r="I7636" t="str">
            <v>Madison</v>
          </cell>
          <cell r="J7636" t="str">
            <v>USA</v>
          </cell>
          <cell r="K7636">
            <v>1</v>
          </cell>
          <cell r="L7636" t="str">
            <v>Consortium</v>
          </cell>
          <cell r="M7636">
            <v>8</v>
          </cell>
          <cell r="N7636" t="str">
            <v>CARN-1</v>
          </cell>
          <cell r="O7636" t="str">
            <v/>
          </cell>
          <cell r="P7636" t="str">
            <v/>
          </cell>
          <cell r="Q7636">
            <v>40</v>
          </cell>
          <cell r="R7636" t="str">
            <v>Année Philologique</v>
          </cell>
          <cell r="S7636" t="str">
            <v/>
          </cell>
        </row>
        <row r="7637">
          <cell r="E7637">
            <v>1513</v>
          </cell>
          <cell r="F7637" t="str">
            <v>Searches</v>
          </cell>
          <cell r="G7637" t="str">
            <v>201902</v>
          </cell>
          <cell r="H7637" t="str">
            <v>University of Wisconsin - Madison</v>
          </cell>
          <cell r="I7637" t="str">
            <v>Madison</v>
          </cell>
          <cell r="J7637" t="str">
            <v>USA</v>
          </cell>
          <cell r="K7637">
            <v>1</v>
          </cell>
          <cell r="L7637" t="str">
            <v>Consortium</v>
          </cell>
          <cell r="M7637">
            <v>8</v>
          </cell>
          <cell r="N7637" t="str">
            <v>CARN-1</v>
          </cell>
          <cell r="O7637" t="str">
            <v/>
          </cell>
          <cell r="P7637" t="str">
            <v/>
          </cell>
          <cell r="Q7637">
            <v>40</v>
          </cell>
          <cell r="R7637" t="str">
            <v>Année Philologique</v>
          </cell>
          <cell r="S7637" t="str">
            <v/>
          </cell>
        </row>
        <row r="7638">
          <cell r="E7638">
            <v>1513</v>
          </cell>
          <cell r="F7638" t="str">
            <v>Searches</v>
          </cell>
          <cell r="G7638" t="str">
            <v>201903</v>
          </cell>
          <cell r="H7638" t="str">
            <v>University of Wisconsin - Madison</v>
          </cell>
          <cell r="I7638" t="str">
            <v>Madison</v>
          </cell>
          <cell r="J7638" t="str">
            <v>USA</v>
          </cell>
          <cell r="K7638">
            <v>1</v>
          </cell>
          <cell r="L7638" t="str">
            <v>Consortium</v>
          </cell>
          <cell r="M7638">
            <v>8</v>
          </cell>
          <cell r="N7638" t="str">
            <v>CARN-1</v>
          </cell>
          <cell r="O7638" t="str">
            <v/>
          </cell>
          <cell r="P7638" t="str">
            <v/>
          </cell>
          <cell r="Q7638">
            <v>40</v>
          </cell>
          <cell r="R7638" t="str">
            <v>Année Philologique</v>
          </cell>
          <cell r="S7638" t="str">
            <v/>
          </cell>
        </row>
        <row r="7639">
          <cell r="E7639">
            <v>1513</v>
          </cell>
          <cell r="F7639" t="str">
            <v>Searches</v>
          </cell>
          <cell r="G7639" t="str">
            <v>201904</v>
          </cell>
          <cell r="H7639" t="str">
            <v>University of Wisconsin - Madison</v>
          </cell>
          <cell r="I7639" t="str">
            <v>Madison</v>
          </cell>
          <cell r="J7639" t="str">
            <v>USA</v>
          </cell>
          <cell r="K7639">
            <v>1</v>
          </cell>
          <cell r="L7639" t="str">
            <v>Consortium</v>
          </cell>
          <cell r="M7639">
            <v>8</v>
          </cell>
          <cell r="N7639" t="str">
            <v>CARN-1</v>
          </cell>
          <cell r="O7639" t="str">
            <v/>
          </cell>
          <cell r="P7639" t="str">
            <v/>
          </cell>
          <cell r="Q7639">
            <v>40</v>
          </cell>
          <cell r="R7639" t="str">
            <v>Année Philologique</v>
          </cell>
          <cell r="S7639" t="str">
            <v/>
          </cell>
        </row>
        <row r="7640">
          <cell r="E7640">
            <v>1513</v>
          </cell>
          <cell r="F7640" t="str">
            <v>Searches</v>
          </cell>
          <cell r="G7640" t="str">
            <v>201905</v>
          </cell>
          <cell r="H7640" t="str">
            <v>University of Wisconsin - Madison</v>
          </cell>
          <cell r="I7640" t="str">
            <v>Madison</v>
          </cell>
          <cell r="J7640" t="str">
            <v>USA</v>
          </cell>
          <cell r="K7640">
            <v>1</v>
          </cell>
          <cell r="L7640" t="str">
            <v>Consortium</v>
          </cell>
          <cell r="M7640">
            <v>8</v>
          </cell>
          <cell r="N7640" t="str">
            <v>CARN-1</v>
          </cell>
          <cell r="O7640" t="str">
            <v/>
          </cell>
          <cell r="P7640" t="str">
            <v/>
          </cell>
          <cell r="Q7640">
            <v>40</v>
          </cell>
          <cell r="R7640" t="str">
            <v>Année Philologique</v>
          </cell>
          <cell r="S7640" t="str">
            <v/>
          </cell>
        </row>
        <row r="7641">
          <cell r="E7641">
            <v>1513</v>
          </cell>
          <cell r="F7641" t="str">
            <v>Searches</v>
          </cell>
          <cell r="G7641" t="str">
            <v>201906</v>
          </cell>
          <cell r="H7641" t="str">
            <v>University of Wisconsin - Madison</v>
          </cell>
          <cell r="I7641" t="str">
            <v>Madison</v>
          </cell>
          <cell r="J7641" t="str">
            <v>USA</v>
          </cell>
          <cell r="K7641">
            <v>1</v>
          </cell>
          <cell r="L7641" t="str">
            <v>Consortium</v>
          </cell>
          <cell r="M7641">
            <v>8</v>
          </cell>
          <cell r="N7641" t="str">
            <v>CARN-1</v>
          </cell>
          <cell r="O7641" t="str">
            <v/>
          </cell>
          <cell r="P7641" t="str">
            <v/>
          </cell>
          <cell r="Q7641">
            <v>40</v>
          </cell>
          <cell r="R7641" t="str">
            <v>Année Philologique</v>
          </cell>
          <cell r="S7641" t="str">
            <v/>
          </cell>
        </row>
        <row r="7642">
          <cell r="E7642">
            <v>1513</v>
          </cell>
          <cell r="F7642" t="str">
            <v>Searches</v>
          </cell>
          <cell r="G7642" t="str">
            <v>201907</v>
          </cell>
          <cell r="H7642" t="str">
            <v>University of Wisconsin - Madison</v>
          </cell>
          <cell r="I7642" t="str">
            <v>Madison</v>
          </cell>
          <cell r="J7642" t="str">
            <v>USA</v>
          </cell>
          <cell r="K7642">
            <v>1</v>
          </cell>
          <cell r="L7642" t="str">
            <v>Consortium</v>
          </cell>
          <cell r="M7642">
            <v>8</v>
          </cell>
          <cell r="N7642" t="str">
            <v>CARN-1</v>
          </cell>
          <cell r="O7642" t="str">
            <v/>
          </cell>
          <cell r="P7642" t="str">
            <v/>
          </cell>
          <cell r="Q7642">
            <v>40</v>
          </cell>
          <cell r="R7642" t="str">
            <v>Année Philologique</v>
          </cell>
          <cell r="S7642" t="str">
            <v/>
          </cell>
        </row>
        <row r="7643">
          <cell r="E7643">
            <v>1513</v>
          </cell>
          <cell r="F7643" t="str">
            <v>Searches</v>
          </cell>
          <cell r="G7643" t="str">
            <v>201908</v>
          </cell>
          <cell r="H7643" t="str">
            <v>University of Wisconsin - Madison</v>
          </cell>
          <cell r="I7643" t="str">
            <v>Madison</v>
          </cell>
          <cell r="J7643" t="str">
            <v>USA</v>
          </cell>
          <cell r="K7643">
            <v>1</v>
          </cell>
          <cell r="L7643" t="str">
            <v>Consortium</v>
          </cell>
          <cell r="M7643">
            <v>8</v>
          </cell>
          <cell r="N7643" t="str">
            <v>CARN-1</v>
          </cell>
          <cell r="O7643" t="str">
            <v/>
          </cell>
          <cell r="P7643" t="str">
            <v/>
          </cell>
          <cell r="Q7643">
            <v>40</v>
          </cell>
          <cell r="R7643" t="str">
            <v>Année Philologique</v>
          </cell>
          <cell r="S7643" t="str">
            <v/>
          </cell>
        </row>
        <row r="7644">
          <cell r="E7644">
            <v>1513</v>
          </cell>
          <cell r="F7644" t="str">
            <v>Searches</v>
          </cell>
          <cell r="G7644" t="str">
            <v>201909</v>
          </cell>
          <cell r="H7644" t="str">
            <v>University of Wisconsin - Madison</v>
          </cell>
          <cell r="I7644" t="str">
            <v>Madison</v>
          </cell>
          <cell r="J7644" t="str">
            <v>USA</v>
          </cell>
          <cell r="K7644">
            <v>1</v>
          </cell>
          <cell r="L7644" t="str">
            <v>Consortium</v>
          </cell>
          <cell r="M7644">
            <v>8</v>
          </cell>
          <cell r="N7644" t="str">
            <v>CARN-1</v>
          </cell>
          <cell r="O7644" t="str">
            <v/>
          </cell>
          <cell r="P7644" t="str">
            <v/>
          </cell>
          <cell r="Q7644">
            <v>40</v>
          </cell>
          <cell r="R7644" t="str">
            <v>Année Philologique</v>
          </cell>
          <cell r="S7644" t="str">
            <v/>
          </cell>
        </row>
        <row r="7645">
          <cell r="E7645">
            <v>1513</v>
          </cell>
          <cell r="F7645" t="str">
            <v>Searches</v>
          </cell>
          <cell r="G7645" t="str">
            <v>201910</v>
          </cell>
          <cell r="H7645" t="str">
            <v>University of Wisconsin - Madison</v>
          </cell>
          <cell r="I7645" t="str">
            <v>Madison</v>
          </cell>
          <cell r="J7645" t="str">
            <v>USA</v>
          </cell>
          <cell r="K7645">
            <v>1</v>
          </cell>
          <cell r="L7645" t="str">
            <v>Consortium</v>
          </cell>
          <cell r="M7645">
            <v>8</v>
          </cell>
          <cell r="N7645" t="str">
            <v>CARN-1</v>
          </cell>
          <cell r="O7645" t="str">
            <v/>
          </cell>
          <cell r="P7645" t="str">
            <v/>
          </cell>
          <cell r="Q7645">
            <v>40</v>
          </cell>
          <cell r="R7645" t="str">
            <v>Année Philologique</v>
          </cell>
          <cell r="S7645" t="str">
            <v/>
          </cell>
        </row>
        <row r="7646">
          <cell r="E7646">
            <v>1513</v>
          </cell>
          <cell r="F7646" t="str">
            <v>Searches</v>
          </cell>
          <cell r="G7646" t="str">
            <v>201911</v>
          </cell>
          <cell r="H7646" t="str">
            <v>University of Wisconsin - Madison</v>
          </cell>
          <cell r="I7646" t="str">
            <v>Madison</v>
          </cell>
          <cell r="J7646" t="str">
            <v>USA</v>
          </cell>
          <cell r="K7646">
            <v>1</v>
          </cell>
          <cell r="L7646" t="str">
            <v>Consortium</v>
          </cell>
          <cell r="M7646">
            <v>8</v>
          </cell>
          <cell r="N7646" t="str">
            <v>CARN-1</v>
          </cell>
          <cell r="O7646" t="str">
            <v/>
          </cell>
          <cell r="P7646" t="str">
            <v/>
          </cell>
          <cell r="Q7646">
            <v>40</v>
          </cell>
          <cell r="R7646" t="str">
            <v>Année Philologique</v>
          </cell>
          <cell r="S7646" t="str">
            <v/>
          </cell>
        </row>
        <row r="7647">
          <cell r="E7647">
            <v>1513</v>
          </cell>
          <cell r="F7647" t="str">
            <v>Searches</v>
          </cell>
          <cell r="G7647" t="str">
            <v>201912</v>
          </cell>
          <cell r="H7647" t="str">
            <v>University of Wisconsin - Madison</v>
          </cell>
          <cell r="I7647" t="str">
            <v>Madison</v>
          </cell>
          <cell r="J7647" t="str">
            <v>USA</v>
          </cell>
          <cell r="K7647">
            <v>1</v>
          </cell>
          <cell r="L7647" t="str">
            <v>Consortium</v>
          </cell>
          <cell r="M7647">
            <v>8</v>
          </cell>
          <cell r="N7647" t="str">
            <v>CARN-1</v>
          </cell>
          <cell r="O7647" t="str">
            <v/>
          </cell>
          <cell r="P7647" t="str">
            <v/>
          </cell>
          <cell r="Q7647">
            <v>40</v>
          </cell>
          <cell r="R7647" t="str">
            <v>Année Philologique</v>
          </cell>
          <cell r="S7647" t="str">
            <v/>
          </cell>
        </row>
        <row r="7648">
          <cell r="E7648">
            <v>1515</v>
          </cell>
          <cell r="F7648" t="str">
            <v>Searches</v>
          </cell>
          <cell r="G7648" t="str">
            <v>201901</v>
          </cell>
          <cell r="H7648" t="str">
            <v>University of California Los Angeles</v>
          </cell>
          <cell r="I7648" t="str">
            <v>Los Angeles</v>
          </cell>
          <cell r="J7648" t="str">
            <v>USA</v>
          </cell>
          <cell r="K7648">
            <v>1</v>
          </cell>
          <cell r="L7648" t="str">
            <v>Consortium</v>
          </cell>
          <cell r="M7648">
            <v>8</v>
          </cell>
          <cell r="N7648" t="str">
            <v>CARN-1</v>
          </cell>
          <cell r="O7648" t="str">
            <v/>
          </cell>
          <cell r="P7648" t="str">
            <v/>
          </cell>
          <cell r="Q7648">
            <v>40</v>
          </cell>
          <cell r="R7648" t="str">
            <v>Année Philologique</v>
          </cell>
          <cell r="S7648" t="str">
            <v/>
          </cell>
        </row>
        <row r="7649">
          <cell r="E7649">
            <v>1515</v>
          </cell>
          <cell r="F7649" t="str">
            <v>Searches</v>
          </cell>
          <cell r="G7649" t="str">
            <v>201902</v>
          </cell>
          <cell r="H7649" t="str">
            <v>University of California Los Angeles</v>
          </cell>
          <cell r="I7649" t="str">
            <v>Los Angeles</v>
          </cell>
          <cell r="J7649" t="str">
            <v>USA</v>
          </cell>
          <cell r="K7649">
            <v>1</v>
          </cell>
          <cell r="L7649" t="str">
            <v>Consortium</v>
          </cell>
          <cell r="M7649">
            <v>8</v>
          </cell>
          <cell r="N7649" t="str">
            <v>CARN-1</v>
          </cell>
          <cell r="O7649" t="str">
            <v/>
          </cell>
          <cell r="P7649" t="str">
            <v/>
          </cell>
          <cell r="Q7649">
            <v>40</v>
          </cell>
          <cell r="R7649" t="str">
            <v>Année Philologique</v>
          </cell>
          <cell r="S7649" t="str">
            <v/>
          </cell>
        </row>
        <row r="7650">
          <cell r="E7650">
            <v>1515</v>
          </cell>
          <cell r="F7650" t="str">
            <v>Searches</v>
          </cell>
          <cell r="G7650" t="str">
            <v>201903</v>
          </cell>
          <cell r="H7650" t="str">
            <v>University of California Los Angeles</v>
          </cell>
          <cell r="I7650" t="str">
            <v>Los Angeles</v>
          </cell>
          <cell r="J7650" t="str">
            <v>USA</v>
          </cell>
          <cell r="K7650">
            <v>1</v>
          </cell>
          <cell r="L7650" t="str">
            <v>Consortium</v>
          </cell>
          <cell r="M7650">
            <v>8</v>
          </cell>
          <cell r="N7650" t="str">
            <v>CARN-1</v>
          </cell>
          <cell r="O7650" t="str">
            <v/>
          </cell>
          <cell r="P7650" t="str">
            <v/>
          </cell>
          <cell r="Q7650">
            <v>40</v>
          </cell>
          <cell r="R7650" t="str">
            <v>Année Philologique</v>
          </cell>
          <cell r="S7650" t="str">
            <v/>
          </cell>
        </row>
        <row r="7651">
          <cell r="E7651">
            <v>1515</v>
          </cell>
          <cell r="F7651" t="str">
            <v>Searches</v>
          </cell>
          <cell r="G7651" t="str">
            <v>201904</v>
          </cell>
          <cell r="H7651" t="str">
            <v>University of California Los Angeles</v>
          </cell>
          <cell r="I7651" t="str">
            <v>Los Angeles</v>
          </cell>
          <cell r="J7651" t="str">
            <v>USA</v>
          </cell>
          <cell r="K7651">
            <v>1</v>
          </cell>
          <cell r="L7651" t="str">
            <v>Consortium</v>
          </cell>
          <cell r="M7651">
            <v>8</v>
          </cell>
          <cell r="N7651" t="str">
            <v>CARN-1</v>
          </cell>
          <cell r="O7651" t="str">
            <v/>
          </cell>
          <cell r="P7651" t="str">
            <v/>
          </cell>
          <cell r="Q7651">
            <v>40</v>
          </cell>
          <cell r="R7651" t="str">
            <v>Année Philologique</v>
          </cell>
          <cell r="S7651" t="str">
            <v/>
          </cell>
        </row>
        <row r="7652">
          <cell r="E7652">
            <v>1515</v>
          </cell>
          <cell r="F7652" t="str">
            <v>Searches</v>
          </cell>
          <cell r="G7652" t="str">
            <v>201905</v>
          </cell>
          <cell r="H7652" t="str">
            <v>University of California Los Angeles</v>
          </cell>
          <cell r="I7652" t="str">
            <v>Los Angeles</v>
          </cell>
          <cell r="J7652" t="str">
            <v>USA</v>
          </cell>
          <cell r="K7652">
            <v>1</v>
          </cell>
          <cell r="L7652" t="str">
            <v>Consortium</v>
          </cell>
          <cell r="M7652">
            <v>8</v>
          </cell>
          <cell r="N7652" t="str">
            <v>CARN-1</v>
          </cell>
          <cell r="O7652" t="str">
            <v/>
          </cell>
          <cell r="P7652" t="str">
            <v/>
          </cell>
          <cell r="Q7652">
            <v>40</v>
          </cell>
          <cell r="R7652" t="str">
            <v>Année Philologique</v>
          </cell>
          <cell r="S7652" t="str">
            <v/>
          </cell>
        </row>
        <row r="7653">
          <cell r="E7653">
            <v>1515</v>
          </cell>
          <cell r="F7653" t="str">
            <v>Searches</v>
          </cell>
          <cell r="G7653" t="str">
            <v>201906</v>
          </cell>
          <cell r="H7653" t="str">
            <v>University of California Los Angeles</v>
          </cell>
          <cell r="I7653" t="str">
            <v>Los Angeles</v>
          </cell>
          <cell r="J7653" t="str">
            <v>USA</v>
          </cell>
          <cell r="K7653">
            <v>1</v>
          </cell>
          <cell r="L7653" t="str">
            <v>Consortium</v>
          </cell>
          <cell r="M7653">
            <v>8</v>
          </cell>
          <cell r="N7653" t="str">
            <v>CARN-1</v>
          </cell>
          <cell r="O7653" t="str">
            <v/>
          </cell>
          <cell r="P7653" t="str">
            <v/>
          </cell>
          <cell r="Q7653">
            <v>40</v>
          </cell>
          <cell r="R7653" t="str">
            <v>Année Philologique</v>
          </cell>
          <cell r="S7653" t="str">
            <v/>
          </cell>
        </row>
        <row r="7654">
          <cell r="E7654">
            <v>1515</v>
          </cell>
          <cell r="F7654" t="str">
            <v>Searches</v>
          </cell>
          <cell r="G7654" t="str">
            <v>201907</v>
          </cell>
          <cell r="H7654" t="str">
            <v>University of California Los Angeles</v>
          </cell>
          <cell r="I7654" t="str">
            <v>Los Angeles</v>
          </cell>
          <cell r="J7654" t="str">
            <v>USA</v>
          </cell>
          <cell r="K7654">
            <v>1</v>
          </cell>
          <cell r="L7654" t="str">
            <v>Consortium</v>
          </cell>
          <cell r="M7654">
            <v>8</v>
          </cell>
          <cell r="N7654" t="str">
            <v>CARN-1</v>
          </cell>
          <cell r="O7654" t="str">
            <v/>
          </cell>
          <cell r="P7654" t="str">
            <v/>
          </cell>
          <cell r="Q7654">
            <v>40</v>
          </cell>
          <cell r="R7654" t="str">
            <v>Année Philologique</v>
          </cell>
          <cell r="S7654" t="str">
            <v/>
          </cell>
        </row>
        <row r="7655">
          <cell r="E7655">
            <v>1515</v>
          </cell>
          <cell r="F7655" t="str">
            <v>Searches</v>
          </cell>
          <cell r="G7655" t="str">
            <v>201908</v>
          </cell>
          <cell r="H7655" t="str">
            <v>University of California Los Angeles</v>
          </cell>
          <cell r="I7655" t="str">
            <v>Los Angeles</v>
          </cell>
          <cell r="J7655" t="str">
            <v>USA</v>
          </cell>
          <cell r="K7655">
            <v>1</v>
          </cell>
          <cell r="L7655" t="str">
            <v>Consortium</v>
          </cell>
          <cell r="M7655">
            <v>8</v>
          </cell>
          <cell r="N7655" t="str">
            <v>CARN-1</v>
          </cell>
          <cell r="O7655" t="str">
            <v/>
          </cell>
          <cell r="P7655" t="str">
            <v/>
          </cell>
          <cell r="Q7655">
            <v>40</v>
          </cell>
          <cell r="R7655" t="str">
            <v>Année Philologique</v>
          </cell>
          <cell r="S7655" t="str">
            <v/>
          </cell>
        </row>
        <row r="7656">
          <cell r="E7656">
            <v>1515</v>
          </cell>
          <cell r="F7656" t="str">
            <v>Searches</v>
          </cell>
          <cell r="G7656" t="str">
            <v>201909</v>
          </cell>
          <cell r="H7656" t="str">
            <v>University of California Los Angeles</v>
          </cell>
          <cell r="I7656" t="str">
            <v>Los Angeles</v>
          </cell>
          <cell r="J7656" t="str">
            <v>USA</v>
          </cell>
          <cell r="K7656">
            <v>1</v>
          </cell>
          <cell r="L7656" t="str">
            <v>Consortium</v>
          </cell>
          <cell r="M7656">
            <v>8</v>
          </cell>
          <cell r="N7656" t="str">
            <v>CARN-1</v>
          </cell>
          <cell r="O7656" t="str">
            <v/>
          </cell>
          <cell r="P7656" t="str">
            <v/>
          </cell>
          <cell r="Q7656">
            <v>40</v>
          </cell>
          <cell r="R7656" t="str">
            <v>Année Philologique</v>
          </cell>
          <cell r="S7656" t="str">
            <v/>
          </cell>
        </row>
        <row r="7657">
          <cell r="E7657">
            <v>1515</v>
          </cell>
          <cell r="F7657" t="str">
            <v>Searches</v>
          </cell>
          <cell r="G7657" t="str">
            <v>201910</v>
          </cell>
          <cell r="H7657" t="str">
            <v>University of California Los Angeles</v>
          </cell>
          <cell r="I7657" t="str">
            <v>Los Angeles</v>
          </cell>
          <cell r="J7657" t="str">
            <v>USA</v>
          </cell>
          <cell r="K7657">
            <v>1</v>
          </cell>
          <cell r="L7657" t="str">
            <v>Consortium</v>
          </cell>
          <cell r="M7657">
            <v>8</v>
          </cell>
          <cell r="N7657" t="str">
            <v>CARN-1</v>
          </cell>
          <cell r="O7657" t="str">
            <v/>
          </cell>
          <cell r="P7657" t="str">
            <v/>
          </cell>
          <cell r="Q7657">
            <v>40</v>
          </cell>
          <cell r="R7657" t="str">
            <v>Année Philologique</v>
          </cell>
          <cell r="S7657" t="str">
            <v/>
          </cell>
        </row>
        <row r="7658">
          <cell r="E7658">
            <v>1515</v>
          </cell>
          <cell r="F7658" t="str">
            <v>Searches</v>
          </cell>
          <cell r="G7658" t="str">
            <v>201911</v>
          </cell>
          <cell r="H7658" t="str">
            <v>University of California Los Angeles</v>
          </cell>
          <cell r="I7658" t="str">
            <v>Los Angeles</v>
          </cell>
          <cell r="J7658" t="str">
            <v>USA</v>
          </cell>
          <cell r="K7658">
            <v>1</v>
          </cell>
          <cell r="L7658" t="str">
            <v>Consortium</v>
          </cell>
          <cell r="M7658">
            <v>8</v>
          </cell>
          <cell r="N7658" t="str">
            <v>CARN-1</v>
          </cell>
          <cell r="O7658" t="str">
            <v/>
          </cell>
          <cell r="P7658" t="str">
            <v/>
          </cell>
          <cell r="Q7658">
            <v>40</v>
          </cell>
          <cell r="R7658" t="str">
            <v>Année Philologique</v>
          </cell>
          <cell r="S7658" t="str">
            <v/>
          </cell>
        </row>
        <row r="7659">
          <cell r="E7659">
            <v>1515</v>
          </cell>
          <cell r="F7659" t="str">
            <v>Searches</v>
          </cell>
          <cell r="G7659" t="str">
            <v>201912</v>
          </cell>
          <cell r="H7659" t="str">
            <v>University of California Los Angeles</v>
          </cell>
          <cell r="I7659" t="str">
            <v>Los Angeles</v>
          </cell>
          <cell r="J7659" t="str">
            <v>USA</v>
          </cell>
          <cell r="K7659">
            <v>1</v>
          </cell>
          <cell r="L7659" t="str">
            <v>Consortium</v>
          </cell>
          <cell r="M7659">
            <v>8</v>
          </cell>
          <cell r="N7659" t="str">
            <v>CARN-1</v>
          </cell>
          <cell r="O7659" t="str">
            <v/>
          </cell>
          <cell r="P7659" t="str">
            <v/>
          </cell>
          <cell r="Q7659">
            <v>40</v>
          </cell>
          <cell r="R7659" t="str">
            <v>Année Philologique</v>
          </cell>
          <cell r="S7659" t="str">
            <v/>
          </cell>
        </row>
        <row r="7660">
          <cell r="E7660">
            <v>1516</v>
          </cell>
          <cell r="F7660" t="str">
            <v>Searches</v>
          </cell>
          <cell r="G7660" t="str">
            <v>201901</v>
          </cell>
          <cell r="H7660" t="str">
            <v>Harvard University Library</v>
          </cell>
          <cell r="I7660" t="str">
            <v>Cambridge</v>
          </cell>
          <cell r="J7660" t="str">
            <v>USA</v>
          </cell>
          <cell r="K7660">
            <v>2</v>
          </cell>
          <cell r="L7660" t="str">
            <v>Institute</v>
          </cell>
          <cell r="M7660">
            <v>8</v>
          </cell>
          <cell r="N7660" t="str">
            <v>CARN-1</v>
          </cell>
          <cell r="O7660" t="str">
            <v/>
          </cell>
          <cell r="P7660" t="str">
            <v/>
          </cell>
          <cell r="Q7660">
            <v>40</v>
          </cell>
          <cell r="R7660" t="str">
            <v>Année Philologique</v>
          </cell>
          <cell r="S7660" t="str">
            <v/>
          </cell>
        </row>
        <row r="7661">
          <cell r="E7661">
            <v>1516</v>
          </cell>
          <cell r="F7661" t="str">
            <v>Searches</v>
          </cell>
          <cell r="G7661" t="str">
            <v>201902</v>
          </cell>
          <cell r="H7661" t="str">
            <v>Harvard University Library</v>
          </cell>
          <cell r="I7661" t="str">
            <v>Cambridge</v>
          </cell>
          <cell r="J7661" t="str">
            <v>USA</v>
          </cell>
          <cell r="K7661">
            <v>2</v>
          </cell>
          <cell r="L7661" t="str">
            <v>Institute</v>
          </cell>
          <cell r="M7661">
            <v>8</v>
          </cell>
          <cell r="N7661" t="str">
            <v>CARN-1</v>
          </cell>
          <cell r="O7661" t="str">
            <v/>
          </cell>
          <cell r="P7661" t="str">
            <v/>
          </cell>
          <cell r="Q7661">
            <v>40</v>
          </cell>
          <cell r="R7661" t="str">
            <v>Année Philologique</v>
          </cell>
          <cell r="S7661" t="str">
            <v/>
          </cell>
        </row>
        <row r="7662">
          <cell r="E7662">
            <v>1516</v>
          </cell>
          <cell r="F7662" t="str">
            <v>Searches</v>
          </cell>
          <cell r="G7662" t="str">
            <v>201903</v>
          </cell>
          <cell r="H7662" t="str">
            <v>Harvard University Library</v>
          </cell>
          <cell r="I7662" t="str">
            <v>Cambridge</v>
          </cell>
          <cell r="J7662" t="str">
            <v>USA</v>
          </cell>
          <cell r="K7662">
            <v>2</v>
          </cell>
          <cell r="L7662" t="str">
            <v>Institute</v>
          </cell>
          <cell r="M7662">
            <v>8</v>
          </cell>
          <cell r="N7662" t="str">
            <v>CARN-1</v>
          </cell>
          <cell r="O7662" t="str">
            <v/>
          </cell>
          <cell r="P7662" t="str">
            <v/>
          </cell>
          <cell r="Q7662">
            <v>40</v>
          </cell>
          <cell r="R7662" t="str">
            <v>Année Philologique</v>
          </cell>
          <cell r="S7662" t="str">
            <v/>
          </cell>
        </row>
        <row r="7663">
          <cell r="E7663">
            <v>1516</v>
          </cell>
          <cell r="F7663" t="str">
            <v>Searches</v>
          </cell>
          <cell r="G7663" t="str">
            <v>201904</v>
          </cell>
          <cell r="H7663" t="str">
            <v>Harvard University Library</v>
          </cell>
          <cell r="I7663" t="str">
            <v>Cambridge</v>
          </cell>
          <cell r="J7663" t="str">
            <v>USA</v>
          </cell>
          <cell r="K7663">
            <v>2</v>
          </cell>
          <cell r="L7663" t="str">
            <v>Institute</v>
          </cell>
          <cell r="M7663">
            <v>8</v>
          </cell>
          <cell r="N7663" t="str">
            <v>CARN-1</v>
          </cell>
          <cell r="O7663" t="str">
            <v/>
          </cell>
          <cell r="P7663" t="str">
            <v/>
          </cell>
          <cell r="Q7663">
            <v>40</v>
          </cell>
          <cell r="R7663" t="str">
            <v>Année Philologique</v>
          </cell>
          <cell r="S7663" t="str">
            <v/>
          </cell>
        </row>
        <row r="7664">
          <cell r="E7664">
            <v>1516</v>
          </cell>
          <cell r="F7664" t="str">
            <v>Searches</v>
          </cell>
          <cell r="G7664" t="str">
            <v>201905</v>
          </cell>
          <cell r="H7664" t="str">
            <v>Harvard University Library</v>
          </cell>
          <cell r="I7664" t="str">
            <v>Cambridge</v>
          </cell>
          <cell r="J7664" t="str">
            <v>USA</v>
          </cell>
          <cell r="K7664">
            <v>2</v>
          </cell>
          <cell r="L7664" t="str">
            <v>Institute</v>
          </cell>
          <cell r="M7664">
            <v>8</v>
          </cell>
          <cell r="N7664" t="str">
            <v>CARN-1</v>
          </cell>
          <cell r="O7664" t="str">
            <v/>
          </cell>
          <cell r="P7664" t="str">
            <v/>
          </cell>
          <cell r="Q7664">
            <v>40</v>
          </cell>
          <cell r="R7664" t="str">
            <v>Année Philologique</v>
          </cell>
          <cell r="S7664" t="str">
            <v/>
          </cell>
        </row>
        <row r="7665">
          <cell r="E7665">
            <v>1516</v>
          </cell>
          <cell r="F7665" t="str">
            <v>Searches</v>
          </cell>
          <cell r="G7665" t="str">
            <v>201906</v>
          </cell>
          <cell r="H7665" t="str">
            <v>Harvard University Library</v>
          </cell>
          <cell r="I7665" t="str">
            <v>Cambridge</v>
          </cell>
          <cell r="J7665" t="str">
            <v>USA</v>
          </cell>
          <cell r="K7665">
            <v>2</v>
          </cell>
          <cell r="L7665" t="str">
            <v>Institute</v>
          </cell>
          <cell r="M7665">
            <v>8</v>
          </cell>
          <cell r="N7665" t="str">
            <v>CARN-1</v>
          </cell>
          <cell r="O7665" t="str">
            <v/>
          </cell>
          <cell r="P7665" t="str">
            <v/>
          </cell>
          <cell r="Q7665">
            <v>40</v>
          </cell>
          <cell r="R7665" t="str">
            <v>Année Philologique</v>
          </cell>
          <cell r="S7665" t="str">
            <v/>
          </cell>
        </row>
        <row r="7666">
          <cell r="E7666">
            <v>1516</v>
          </cell>
          <cell r="F7666" t="str">
            <v>Searches</v>
          </cell>
          <cell r="G7666" t="str">
            <v>201907</v>
          </cell>
          <cell r="H7666" t="str">
            <v>Harvard University Library</v>
          </cell>
          <cell r="I7666" t="str">
            <v>Cambridge</v>
          </cell>
          <cell r="J7666" t="str">
            <v>USA</v>
          </cell>
          <cell r="K7666">
            <v>2</v>
          </cell>
          <cell r="L7666" t="str">
            <v>Institute</v>
          </cell>
          <cell r="M7666">
            <v>8</v>
          </cell>
          <cell r="N7666" t="str">
            <v>CARN-1</v>
          </cell>
          <cell r="O7666" t="str">
            <v/>
          </cell>
          <cell r="P7666" t="str">
            <v/>
          </cell>
          <cell r="Q7666">
            <v>40</v>
          </cell>
          <cell r="R7666" t="str">
            <v>Année Philologique</v>
          </cell>
          <cell r="S7666" t="str">
            <v/>
          </cell>
        </row>
        <row r="7667">
          <cell r="E7667">
            <v>1516</v>
          </cell>
          <cell r="F7667" t="str">
            <v>Searches</v>
          </cell>
          <cell r="G7667" t="str">
            <v>201908</v>
          </cell>
          <cell r="H7667" t="str">
            <v>Harvard University Library</v>
          </cell>
          <cell r="I7667" t="str">
            <v>Cambridge</v>
          </cell>
          <cell r="J7667" t="str">
            <v>USA</v>
          </cell>
          <cell r="K7667">
            <v>2</v>
          </cell>
          <cell r="L7667" t="str">
            <v>Institute</v>
          </cell>
          <cell r="M7667">
            <v>8</v>
          </cell>
          <cell r="N7667" t="str">
            <v>CARN-1</v>
          </cell>
          <cell r="O7667" t="str">
            <v/>
          </cell>
          <cell r="P7667" t="str">
            <v/>
          </cell>
          <cell r="Q7667">
            <v>40</v>
          </cell>
          <cell r="R7667" t="str">
            <v>Année Philologique</v>
          </cell>
          <cell r="S7667" t="str">
            <v/>
          </cell>
        </row>
        <row r="7668">
          <cell r="E7668">
            <v>1516</v>
          </cell>
          <cell r="F7668" t="str">
            <v>Searches</v>
          </cell>
          <cell r="G7668" t="str">
            <v>201909</v>
          </cell>
          <cell r="H7668" t="str">
            <v>Harvard University Library</v>
          </cell>
          <cell r="I7668" t="str">
            <v>Cambridge</v>
          </cell>
          <cell r="J7668" t="str">
            <v>USA</v>
          </cell>
          <cell r="K7668">
            <v>2</v>
          </cell>
          <cell r="L7668" t="str">
            <v>Institute</v>
          </cell>
          <cell r="M7668">
            <v>8</v>
          </cell>
          <cell r="N7668" t="str">
            <v>CARN-1</v>
          </cell>
          <cell r="O7668" t="str">
            <v/>
          </cell>
          <cell r="P7668" t="str">
            <v/>
          </cell>
          <cell r="Q7668">
            <v>40</v>
          </cell>
          <cell r="R7668" t="str">
            <v>Année Philologique</v>
          </cell>
          <cell r="S7668" t="str">
            <v/>
          </cell>
        </row>
        <row r="7669">
          <cell r="E7669">
            <v>1516</v>
          </cell>
          <cell r="F7669" t="str">
            <v>Searches</v>
          </cell>
          <cell r="G7669" t="str">
            <v>201910</v>
          </cell>
          <cell r="H7669" t="str">
            <v>Harvard University Library</v>
          </cell>
          <cell r="I7669" t="str">
            <v>Cambridge</v>
          </cell>
          <cell r="J7669" t="str">
            <v>USA</v>
          </cell>
          <cell r="K7669">
            <v>2</v>
          </cell>
          <cell r="L7669" t="str">
            <v>Institute</v>
          </cell>
          <cell r="M7669">
            <v>8</v>
          </cell>
          <cell r="N7669" t="str">
            <v>CARN-1</v>
          </cell>
          <cell r="O7669" t="str">
            <v/>
          </cell>
          <cell r="P7669" t="str">
            <v/>
          </cell>
          <cell r="Q7669">
            <v>40</v>
          </cell>
          <cell r="R7669" t="str">
            <v>Année Philologique</v>
          </cell>
          <cell r="S7669" t="str">
            <v/>
          </cell>
        </row>
        <row r="7670">
          <cell r="E7670">
            <v>1516</v>
          </cell>
          <cell r="F7670" t="str">
            <v>Searches</v>
          </cell>
          <cell r="G7670" t="str">
            <v>201911</v>
          </cell>
          <cell r="H7670" t="str">
            <v>Harvard University Library</v>
          </cell>
          <cell r="I7670" t="str">
            <v>Cambridge</v>
          </cell>
          <cell r="J7670" t="str">
            <v>USA</v>
          </cell>
          <cell r="K7670">
            <v>2</v>
          </cell>
          <cell r="L7670" t="str">
            <v>Institute</v>
          </cell>
          <cell r="M7670">
            <v>8</v>
          </cell>
          <cell r="N7670" t="str">
            <v>CARN-1</v>
          </cell>
          <cell r="O7670" t="str">
            <v/>
          </cell>
          <cell r="P7670" t="str">
            <v/>
          </cell>
          <cell r="Q7670">
            <v>40</v>
          </cell>
          <cell r="R7670" t="str">
            <v>Année Philologique</v>
          </cell>
          <cell r="S7670" t="str">
            <v/>
          </cell>
        </row>
        <row r="7671">
          <cell r="E7671">
            <v>1516</v>
          </cell>
          <cell r="F7671" t="str">
            <v>Searches</v>
          </cell>
          <cell r="G7671" t="str">
            <v>201912</v>
          </cell>
          <cell r="H7671" t="str">
            <v>Harvard University Library</v>
          </cell>
          <cell r="I7671" t="str">
            <v>Cambridge</v>
          </cell>
          <cell r="J7671" t="str">
            <v>USA</v>
          </cell>
          <cell r="K7671">
            <v>2</v>
          </cell>
          <cell r="L7671" t="str">
            <v>Institute</v>
          </cell>
          <cell r="M7671">
            <v>8</v>
          </cell>
          <cell r="N7671" t="str">
            <v>CARN-1</v>
          </cell>
          <cell r="O7671" t="str">
            <v/>
          </cell>
          <cell r="P7671" t="str">
            <v/>
          </cell>
          <cell r="Q7671">
            <v>40</v>
          </cell>
          <cell r="R7671" t="str">
            <v>Année Philologique</v>
          </cell>
          <cell r="S7671" t="str">
            <v/>
          </cell>
        </row>
        <row r="7672">
          <cell r="E7672">
            <v>1518</v>
          </cell>
          <cell r="F7672" t="str">
            <v>Searches</v>
          </cell>
          <cell r="G7672" t="str">
            <v>201901</v>
          </cell>
          <cell r="H7672" t="str">
            <v>Staatsbibliothek zu Berlin - Preussischer Kulturbesitz</v>
          </cell>
          <cell r="I7672" t="str">
            <v>Berlin</v>
          </cell>
          <cell r="J7672" t="str">
            <v>Germany</v>
          </cell>
          <cell r="K7672">
            <v>1</v>
          </cell>
          <cell r="L7672" t="str">
            <v>Consortium</v>
          </cell>
          <cell r="M7672">
            <v>2</v>
          </cell>
          <cell r="N7672" t="str">
            <v>Campus Wide</v>
          </cell>
          <cell r="O7672" t="str">
            <v/>
          </cell>
          <cell r="P7672" t="str">
            <v/>
          </cell>
          <cell r="Q7672">
            <v>60</v>
          </cell>
          <cell r="R7672" t="str">
            <v>Année Philologique</v>
          </cell>
          <cell r="S7672" t="str">
            <v/>
          </cell>
        </row>
        <row r="7673">
          <cell r="E7673">
            <v>1518</v>
          </cell>
          <cell r="F7673" t="str">
            <v>Searches</v>
          </cell>
          <cell r="G7673" t="str">
            <v>201902</v>
          </cell>
          <cell r="H7673" t="str">
            <v>Staatsbibliothek zu Berlin - Preussischer Kulturbesitz</v>
          </cell>
          <cell r="I7673" t="str">
            <v>Berlin</v>
          </cell>
          <cell r="J7673" t="str">
            <v>Germany</v>
          </cell>
          <cell r="K7673">
            <v>1</v>
          </cell>
          <cell r="L7673" t="str">
            <v>Consortium</v>
          </cell>
          <cell r="M7673">
            <v>2</v>
          </cell>
          <cell r="N7673" t="str">
            <v>Campus Wide</v>
          </cell>
          <cell r="O7673" t="str">
            <v/>
          </cell>
          <cell r="P7673" t="str">
            <v/>
          </cell>
          <cell r="Q7673">
            <v>60</v>
          </cell>
          <cell r="R7673" t="str">
            <v>Année Philologique</v>
          </cell>
          <cell r="S7673" t="str">
            <v/>
          </cell>
        </row>
        <row r="7674">
          <cell r="E7674">
            <v>1518</v>
          </cell>
          <cell r="F7674" t="str">
            <v>Searches</v>
          </cell>
          <cell r="G7674" t="str">
            <v>201903</v>
          </cell>
          <cell r="H7674" t="str">
            <v>Staatsbibliothek zu Berlin - Preussischer Kulturbesitz</v>
          </cell>
          <cell r="I7674" t="str">
            <v>Berlin</v>
          </cell>
          <cell r="J7674" t="str">
            <v>Germany</v>
          </cell>
          <cell r="K7674">
            <v>1</v>
          </cell>
          <cell r="L7674" t="str">
            <v>Consortium</v>
          </cell>
          <cell r="M7674">
            <v>2</v>
          </cell>
          <cell r="N7674" t="str">
            <v>Campus Wide</v>
          </cell>
          <cell r="O7674" t="str">
            <v/>
          </cell>
          <cell r="P7674" t="str">
            <v/>
          </cell>
          <cell r="Q7674">
            <v>60</v>
          </cell>
          <cell r="R7674" t="str">
            <v>Année Philologique</v>
          </cell>
          <cell r="S7674" t="str">
            <v/>
          </cell>
        </row>
        <row r="7675">
          <cell r="E7675">
            <v>1518</v>
          </cell>
          <cell r="F7675" t="str">
            <v>Searches</v>
          </cell>
          <cell r="G7675" t="str">
            <v>201904</v>
          </cell>
          <cell r="H7675" t="str">
            <v>Staatsbibliothek zu Berlin - Preussischer Kulturbesitz</v>
          </cell>
          <cell r="I7675" t="str">
            <v>Berlin</v>
          </cell>
          <cell r="J7675" t="str">
            <v>Germany</v>
          </cell>
          <cell r="K7675">
            <v>1</v>
          </cell>
          <cell r="L7675" t="str">
            <v>Consortium</v>
          </cell>
          <cell r="M7675">
            <v>2</v>
          </cell>
          <cell r="N7675" t="str">
            <v>Campus Wide</v>
          </cell>
          <cell r="O7675" t="str">
            <v/>
          </cell>
          <cell r="P7675" t="str">
            <v/>
          </cell>
          <cell r="Q7675">
            <v>60</v>
          </cell>
          <cell r="R7675" t="str">
            <v>Année Philologique</v>
          </cell>
          <cell r="S7675" t="str">
            <v/>
          </cell>
        </row>
        <row r="7676">
          <cell r="E7676">
            <v>1518</v>
          </cell>
          <cell r="F7676" t="str">
            <v>Searches</v>
          </cell>
          <cell r="G7676" t="str">
            <v>201905</v>
          </cell>
          <cell r="H7676" t="str">
            <v>Staatsbibliothek zu Berlin - Preussischer Kulturbesitz</v>
          </cell>
          <cell r="I7676" t="str">
            <v>Berlin</v>
          </cell>
          <cell r="J7676" t="str">
            <v>Germany</v>
          </cell>
          <cell r="K7676">
            <v>1</v>
          </cell>
          <cell r="L7676" t="str">
            <v>Consortium</v>
          </cell>
          <cell r="M7676">
            <v>2</v>
          </cell>
          <cell r="N7676" t="str">
            <v>Campus Wide</v>
          </cell>
          <cell r="O7676" t="str">
            <v/>
          </cell>
          <cell r="P7676" t="str">
            <v/>
          </cell>
          <cell r="Q7676">
            <v>60</v>
          </cell>
          <cell r="R7676" t="str">
            <v>Année Philologique</v>
          </cell>
          <cell r="S7676" t="str">
            <v/>
          </cell>
        </row>
        <row r="7677">
          <cell r="E7677">
            <v>1518</v>
          </cell>
          <cell r="F7677" t="str">
            <v>Searches</v>
          </cell>
          <cell r="G7677" t="str">
            <v>201906</v>
          </cell>
          <cell r="H7677" t="str">
            <v>Staatsbibliothek zu Berlin - Preussischer Kulturbesitz</v>
          </cell>
          <cell r="I7677" t="str">
            <v>Berlin</v>
          </cell>
          <cell r="J7677" t="str">
            <v>Germany</v>
          </cell>
          <cell r="K7677">
            <v>1</v>
          </cell>
          <cell r="L7677" t="str">
            <v>Consortium</v>
          </cell>
          <cell r="M7677">
            <v>2</v>
          </cell>
          <cell r="N7677" t="str">
            <v>Campus Wide</v>
          </cell>
          <cell r="O7677" t="str">
            <v/>
          </cell>
          <cell r="P7677" t="str">
            <v/>
          </cell>
          <cell r="Q7677">
            <v>60</v>
          </cell>
          <cell r="R7677" t="str">
            <v>Année Philologique</v>
          </cell>
          <cell r="S7677" t="str">
            <v/>
          </cell>
        </row>
        <row r="7678">
          <cell r="E7678">
            <v>1518</v>
          </cell>
          <cell r="F7678" t="str">
            <v>Searches</v>
          </cell>
          <cell r="G7678" t="str">
            <v>201907</v>
          </cell>
          <cell r="H7678" t="str">
            <v>Staatsbibliothek zu Berlin - Preussischer Kulturbesitz</v>
          </cell>
          <cell r="I7678" t="str">
            <v>Berlin</v>
          </cell>
          <cell r="J7678" t="str">
            <v>Germany</v>
          </cell>
          <cell r="K7678">
            <v>1</v>
          </cell>
          <cell r="L7678" t="str">
            <v>Consortium</v>
          </cell>
          <cell r="M7678">
            <v>2</v>
          </cell>
          <cell r="N7678" t="str">
            <v>Campus Wide</v>
          </cell>
          <cell r="O7678" t="str">
            <v/>
          </cell>
          <cell r="P7678" t="str">
            <v/>
          </cell>
          <cell r="Q7678">
            <v>60</v>
          </cell>
          <cell r="R7678" t="str">
            <v>Année Philologique</v>
          </cell>
          <cell r="S7678" t="str">
            <v/>
          </cell>
        </row>
        <row r="7679">
          <cell r="E7679">
            <v>1518</v>
          </cell>
          <cell r="F7679" t="str">
            <v>Searches</v>
          </cell>
          <cell r="G7679" t="str">
            <v>201908</v>
          </cell>
          <cell r="H7679" t="str">
            <v>Staatsbibliothek zu Berlin - Preussischer Kulturbesitz</v>
          </cell>
          <cell r="I7679" t="str">
            <v>Berlin</v>
          </cell>
          <cell r="J7679" t="str">
            <v>Germany</v>
          </cell>
          <cell r="K7679">
            <v>1</v>
          </cell>
          <cell r="L7679" t="str">
            <v>Consortium</v>
          </cell>
          <cell r="M7679">
            <v>2</v>
          </cell>
          <cell r="N7679" t="str">
            <v>Campus Wide</v>
          </cell>
          <cell r="O7679" t="str">
            <v/>
          </cell>
          <cell r="P7679" t="str">
            <v/>
          </cell>
          <cell r="Q7679">
            <v>60</v>
          </cell>
          <cell r="R7679" t="str">
            <v>Année Philologique</v>
          </cell>
          <cell r="S7679" t="str">
            <v/>
          </cell>
        </row>
        <row r="7680">
          <cell r="E7680">
            <v>1518</v>
          </cell>
          <cell r="F7680" t="str">
            <v>Searches</v>
          </cell>
          <cell r="G7680" t="str">
            <v>201909</v>
          </cell>
          <cell r="H7680" t="str">
            <v>Staatsbibliothek zu Berlin - Preussischer Kulturbesitz</v>
          </cell>
          <cell r="I7680" t="str">
            <v>Berlin</v>
          </cell>
          <cell r="J7680" t="str">
            <v>Germany</v>
          </cell>
          <cell r="K7680">
            <v>1</v>
          </cell>
          <cell r="L7680" t="str">
            <v>Consortium</v>
          </cell>
          <cell r="M7680">
            <v>2</v>
          </cell>
          <cell r="N7680" t="str">
            <v>Campus Wide</v>
          </cell>
          <cell r="O7680" t="str">
            <v/>
          </cell>
          <cell r="P7680" t="str">
            <v/>
          </cell>
          <cell r="Q7680">
            <v>60</v>
          </cell>
          <cell r="R7680" t="str">
            <v>Année Philologique</v>
          </cell>
          <cell r="S7680" t="str">
            <v/>
          </cell>
        </row>
        <row r="7681">
          <cell r="E7681">
            <v>1518</v>
          </cell>
          <cell r="F7681" t="str">
            <v>Searches</v>
          </cell>
          <cell r="G7681" t="str">
            <v>201910</v>
          </cell>
          <cell r="H7681" t="str">
            <v>Staatsbibliothek zu Berlin - Preussischer Kulturbesitz</v>
          </cell>
          <cell r="I7681" t="str">
            <v>Berlin</v>
          </cell>
          <cell r="J7681" t="str">
            <v>Germany</v>
          </cell>
          <cell r="K7681">
            <v>1</v>
          </cell>
          <cell r="L7681" t="str">
            <v>Consortium</v>
          </cell>
          <cell r="M7681">
            <v>2</v>
          </cell>
          <cell r="N7681" t="str">
            <v>Campus Wide</v>
          </cell>
          <cell r="O7681" t="str">
            <v/>
          </cell>
          <cell r="P7681" t="str">
            <v/>
          </cell>
          <cell r="Q7681">
            <v>60</v>
          </cell>
          <cell r="R7681" t="str">
            <v>Année Philologique</v>
          </cell>
          <cell r="S7681" t="str">
            <v/>
          </cell>
        </row>
        <row r="7682">
          <cell r="E7682">
            <v>1518</v>
          </cell>
          <cell r="F7682" t="str">
            <v>Searches</v>
          </cell>
          <cell r="G7682" t="str">
            <v>201911</v>
          </cell>
          <cell r="H7682" t="str">
            <v>Staatsbibliothek zu Berlin - Preussischer Kulturbesitz</v>
          </cell>
          <cell r="I7682" t="str">
            <v>Berlin</v>
          </cell>
          <cell r="J7682" t="str">
            <v>Germany</v>
          </cell>
          <cell r="K7682">
            <v>1</v>
          </cell>
          <cell r="L7682" t="str">
            <v>Consortium</v>
          </cell>
          <cell r="M7682">
            <v>2</v>
          </cell>
          <cell r="N7682" t="str">
            <v>Campus Wide</v>
          </cell>
          <cell r="O7682" t="str">
            <v/>
          </cell>
          <cell r="P7682" t="str">
            <v/>
          </cell>
          <cell r="Q7682">
            <v>60</v>
          </cell>
          <cell r="R7682" t="str">
            <v>Année Philologique</v>
          </cell>
          <cell r="S7682" t="str">
            <v/>
          </cell>
        </row>
        <row r="7683">
          <cell r="E7683">
            <v>1518</v>
          </cell>
          <cell r="F7683" t="str">
            <v>Searches</v>
          </cell>
          <cell r="G7683" t="str">
            <v>201912</v>
          </cell>
          <cell r="H7683" t="str">
            <v>Staatsbibliothek zu Berlin - Preussischer Kulturbesitz</v>
          </cell>
          <cell r="I7683" t="str">
            <v>Berlin</v>
          </cell>
          <cell r="J7683" t="str">
            <v>Germany</v>
          </cell>
          <cell r="K7683">
            <v>1</v>
          </cell>
          <cell r="L7683" t="str">
            <v>Consortium</v>
          </cell>
          <cell r="M7683">
            <v>2</v>
          </cell>
          <cell r="N7683" t="str">
            <v>Campus Wide</v>
          </cell>
          <cell r="O7683" t="str">
            <v/>
          </cell>
          <cell r="P7683" t="str">
            <v/>
          </cell>
          <cell r="Q7683">
            <v>60</v>
          </cell>
          <cell r="R7683" t="str">
            <v>Année Philologique</v>
          </cell>
          <cell r="S7683" t="str">
            <v/>
          </cell>
        </row>
        <row r="7684">
          <cell r="E7684">
            <v>1519</v>
          </cell>
          <cell r="F7684" t="str">
            <v>Searches</v>
          </cell>
          <cell r="G7684" t="str">
            <v>201906</v>
          </cell>
          <cell r="H7684" t="str">
            <v>British Library</v>
          </cell>
          <cell r="I7684" t="str">
            <v>London</v>
          </cell>
          <cell r="J7684" t="str">
            <v>UK</v>
          </cell>
          <cell r="K7684">
            <v>2</v>
          </cell>
          <cell r="L7684" t="str">
            <v>Institute</v>
          </cell>
          <cell r="M7684">
            <v>18</v>
          </cell>
          <cell r="N7684" t="str">
            <v>JISC-6</v>
          </cell>
          <cell r="O7684" t="str">
            <v/>
          </cell>
          <cell r="P7684" t="str">
            <v/>
          </cell>
          <cell r="Q7684">
            <v>40</v>
          </cell>
          <cell r="R7684" t="str">
            <v>Année Philologique</v>
          </cell>
          <cell r="S7684" t="str">
            <v/>
          </cell>
        </row>
        <row r="7685">
          <cell r="E7685">
            <v>1520</v>
          </cell>
          <cell r="F7685" t="str">
            <v>Searches</v>
          </cell>
          <cell r="G7685" t="str">
            <v>201901</v>
          </cell>
          <cell r="H7685" t="str">
            <v>McGill University</v>
          </cell>
          <cell r="I7685" t="str">
            <v>Montreal</v>
          </cell>
          <cell r="J7685" t="str">
            <v>Canada</v>
          </cell>
          <cell r="K7685">
            <v>1</v>
          </cell>
          <cell r="L7685" t="str">
            <v>Consortium</v>
          </cell>
          <cell r="M7685">
            <v>3</v>
          </cell>
          <cell r="N7685" t="str">
            <v>Standard</v>
          </cell>
          <cell r="O7685" t="str">
            <v/>
          </cell>
          <cell r="P7685" t="str">
            <v/>
          </cell>
          <cell r="Q7685">
            <v>3</v>
          </cell>
          <cell r="R7685" t="str">
            <v>Année Philologique</v>
          </cell>
          <cell r="S7685" t="str">
            <v/>
          </cell>
        </row>
        <row r="7686">
          <cell r="E7686">
            <v>1520</v>
          </cell>
          <cell r="F7686" t="str">
            <v>Searches</v>
          </cell>
          <cell r="G7686" t="str">
            <v>201902</v>
          </cell>
          <cell r="H7686" t="str">
            <v>McGill University</v>
          </cell>
          <cell r="I7686" t="str">
            <v>Montreal</v>
          </cell>
          <cell r="J7686" t="str">
            <v>Canada</v>
          </cell>
          <cell r="K7686">
            <v>1</v>
          </cell>
          <cell r="L7686" t="str">
            <v>Consortium</v>
          </cell>
          <cell r="M7686">
            <v>3</v>
          </cell>
          <cell r="N7686" t="str">
            <v>Standard</v>
          </cell>
          <cell r="O7686" t="str">
            <v/>
          </cell>
          <cell r="P7686" t="str">
            <v/>
          </cell>
          <cell r="Q7686">
            <v>3</v>
          </cell>
          <cell r="R7686" t="str">
            <v>Année Philologique</v>
          </cell>
          <cell r="S7686" t="str">
            <v/>
          </cell>
        </row>
        <row r="7687">
          <cell r="E7687">
            <v>1520</v>
          </cell>
          <cell r="F7687" t="str">
            <v>Searches</v>
          </cell>
          <cell r="G7687" t="str">
            <v>201903</v>
          </cell>
          <cell r="H7687" t="str">
            <v>McGill University</v>
          </cell>
          <cell r="I7687" t="str">
            <v>Montreal</v>
          </cell>
          <cell r="J7687" t="str">
            <v>Canada</v>
          </cell>
          <cell r="K7687">
            <v>1</v>
          </cell>
          <cell r="L7687" t="str">
            <v>Consortium</v>
          </cell>
          <cell r="M7687">
            <v>3</v>
          </cell>
          <cell r="N7687" t="str">
            <v>Standard</v>
          </cell>
          <cell r="O7687" t="str">
            <v/>
          </cell>
          <cell r="P7687" t="str">
            <v/>
          </cell>
          <cell r="Q7687">
            <v>3</v>
          </cell>
          <cell r="R7687" t="str">
            <v>Année Philologique</v>
          </cell>
          <cell r="S7687" t="str">
            <v/>
          </cell>
        </row>
        <row r="7688">
          <cell r="E7688">
            <v>1520</v>
          </cell>
          <cell r="F7688" t="str">
            <v>Searches</v>
          </cell>
          <cell r="G7688" t="str">
            <v>201904</v>
          </cell>
          <cell r="H7688" t="str">
            <v>McGill University</v>
          </cell>
          <cell r="I7688" t="str">
            <v>Montreal</v>
          </cell>
          <cell r="J7688" t="str">
            <v>Canada</v>
          </cell>
          <cell r="K7688">
            <v>1</v>
          </cell>
          <cell r="L7688" t="str">
            <v>Consortium</v>
          </cell>
          <cell r="M7688">
            <v>3</v>
          </cell>
          <cell r="N7688" t="str">
            <v>Standard</v>
          </cell>
          <cell r="O7688" t="str">
            <v/>
          </cell>
          <cell r="P7688" t="str">
            <v/>
          </cell>
          <cell r="Q7688">
            <v>3</v>
          </cell>
          <cell r="R7688" t="str">
            <v>Année Philologique</v>
          </cell>
          <cell r="S7688" t="str">
            <v/>
          </cell>
        </row>
        <row r="7689">
          <cell r="E7689">
            <v>1520</v>
          </cell>
          <cell r="F7689" t="str">
            <v>Searches</v>
          </cell>
          <cell r="G7689" t="str">
            <v>201905</v>
          </cell>
          <cell r="H7689" t="str">
            <v>McGill University</v>
          </cell>
          <cell r="I7689" t="str">
            <v>Montreal</v>
          </cell>
          <cell r="J7689" t="str">
            <v>Canada</v>
          </cell>
          <cell r="K7689">
            <v>1</v>
          </cell>
          <cell r="L7689" t="str">
            <v>Consortium</v>
          </cell>
          <cell r="M7689">
            <v>3</v>
          </cell>
          <cell r="N7689" t="str">
            <v>Standard</v>
          </cell>
          <cell r="O7689" t="str">
            <v/>
          </cell>
          <cell r="P7689" t="str">
            <v/>
          </cell>
          <cell r="Q7689">
            <v>3</v>
          </cell>
          <cell r="R7689" t="str">
            <v>Année Philologique</v>
          </cell>
          <cell r="S7689" t="str">
            <v/>
          </cell>
        </row>
        <row r="7690">
          <cell r="E7690">
            <v>1520</v>
          </cell>
          <cell r="F7690" t="str">
            <v>Searches</v>
          </cell>
          <cell r="G7690" t="str">
            <v>201906</v>
          </cell>
          <cell r="H7690" t="str">
            <v>McGill University</v>
          </cell>
          <cell r="I7690" t="str">
            <v>Montreal</v>
          </cell>
          <cell r="J7690" t="str">
            <v>Canada</v>
          </cell>
          <cell r="K7690">
            <v>1</v>
          </cell>
          <cell r="L7690" t="str">
            <v>Consortium</v>
          </cell>
          <cell r="M7690">
            <v>3</v>
          </cell>
          <cell r="N7690" t="str">
            <v>Standard</v>
          </cell>
          <cell r="O7690" t="str">
            <v/>
          </cell>
          <cell r="P7690" t="str">
            <v/>
          </cell>
          <cell r="Q7690">
            <v>3</v>
          </cell>
          <cell r="R7690" t="str">
            <v>Année Philologique</v>
          </cell>
          <cell r="S7690" t="str">
            <v/>
          </cell>
        </row>
        <row r="7691">
          <cell r="E7691">
            <v>1520</v>
          </cell>
          <cell r="F7691" t="str">
            <v>Searches</v>
          </cell>
          <cell r="G7691" t="str">
            <v>201907</v>
          </cell>
          <cell r="H7691" t="str">
            <v>McGill University</v>
          </cell>
          <cell r="I7691" t="str">
            <v>Montreal</v>
          </cell>
          <cell r="J7691" t="str">
            <v>Canada</v>
          </cell>
          <cell r="K7691">
            <v>1</v>
          </cell>
          <cell r="L7691" t="str">
            <v>Consortium</v>
          </cell>
          <cell r="M7691">
            <v>3</v>
          </cell>
          <cell r="N7691" t="str">
            <v>Standard</v>
          </cell>
          <cell r="O7691" t="str">
            <v/>
          </cell>
          <cell r="P7691" t="str">
            <v/>
          </cell>
          <cell r="Q7691">
            <v>3</v>
          </cell>
          <cell r="R7691" t="str">
            <v>Année Philologique</v>
          </cell>
          <cell r="S7691" t="str">
            <v/>
          </cell>
        </row>
        <row r="7692">
          <cell r="E7692">
            <v>1520</v>
          </cell>
          <cell r="F7692" t="str">
            <v>Searches</v>
          </cell>
          <cell r="G7692" t="str">
            <v>201908</v>
          </cell>
          <cell r="H7692" t="str">
            <v>McGill University</v>
          </cell>
          <cell r="I7692" t="str">
            <v>Montreal</v>
          </cell>
          <cell r="J7692" t="str">
            <v>Canada</v>
          </cell>
          <cell r="K7692">
            <v>1</v>
          </cell>
          <cell r="L7692" t="str">
            <v>Consortium</v>
          </cell>
          <cell r="M7692">
            <v>3</v>
          </cell>
          <cell r="N7692" t="str">
            <v>Standard</v>
          </cell>
          <cell r="O7692" t="str">
            <v/>
          </cell>
          <cell r="P7692" t="str">
            <v/>
          </cell>
          <cell r="Q7692">
            <v>3</v>
          </cell>
          <cell r="R7692" t="str">
            <v>Année Philologique</v>
          </cell>
          <cell r="S7692" t="str">
            <v/>
          </cell>
        </row>
        <row r="7693">
          <cell r="E7693">
            <v>1520</v>
          </cell>
          <cell r="F7693" t="str">
            <v>Searches</v>
          </cell>
          <cell r="G7693" t="str">
            <v>201909</v>
          </cell>
          <cell r="H7693" t="str">
            <v>McGill University</v>
          </cell>
          <cell r="I7693" t="str">
            <v>Montreal</v>
          </cell>
          <cell r="J7693" t="str">
            <v>Canada</v>
          </cell>
          <cell r="K7693">
            <v>1</v>
          </cell>
          <cell r="L7693" t="str">
            <v>Consortium</v>
          </cell>
          <cell r="M7693">
            <v>3</v>
          </cell>
          <cell r="N7693" t="str">
            <v>Standard</v>
          </cell>
          <cell r="O7693" t="str">
            <v/>
          </cell>
          <cell r="P7693" t="str">
            <v/>
          </cell>
          <cell r="Q7693">
            <v>3</v>
          </cell>
          <cell r="R7693" t="str">
            <v>Année Philologique</v>
          </cell>
          <cell r="S7693" t="str">
            <v/>
          </cell>
        </row>
        <row r="7694">
          <cell r="E7694">
            <v>1520</v>
          </cell>
          <cell r="F7694" t="str">
            <v>Searches</v>
          </cell>
          <cell r="G7694" t="str">
            <v>201910</v>
          </cell>
          <cell r="H7694" t="str">
            <v>McGill University</v>
          </cell>
          <cell r="I7694" t="str">
            <v>Montreal</v>
          </cell>
          <cell r="J7694" t="str">
            <v>Canada</v>
          </cell>
          <cell r="K7694">
            <v>1</v>
          </cell>
          <cell r="L7694" t="str">
            <v>Consortium</v>
          </cell>
          <cell r="M7694">
            <v>3</v>
          </cell>
          <cell r="N7694" t="str">
            <v>Standard</v>
          </cell>
          <cell r="O7694" t="str">
            <v/>
          </cell>
          <cell r="P7694" t="str">
            <v/>
          </cell>
          <cell r="Q7694">
            <v>3</v>
          </cell>
          <cell r="R7694" t="str">
            <v>Année Philologique</v>
          </cell>
          <cell r="S7694" t="str">
            <v/>
          </cell>
        </row>
        <row r="7695">
          <cell r="E7695">
            <v>1520</v>
          </cell>
          <cell r="F7695" t="str">
            <v>Searches</v>
          </cell>
          <cell r="G7695" t="str">
            <v>201911</v>
          </cell>
          <cell r="H7695" t="str">
            <v>McGill University</v>
          </cell>
          <cell r="I7695" t="str">
            <v>Montreal</v>
          </cell>
          <cell r="J7695" t="str">
            <v>Canada</v>
          </cell>
          <cell r="K7695">
            <v>1</v>
          </cell>
          <cell r="L7695" t="str">
            <v>Consortium</v>
          </cell>
          <cell r="M7695">
            <v>3</v>
          </cell>
          <cell r="N7695" t="str">
            <v>Standard</v>
          </cell>
          <cell r="O7695" t="str">
            <v/>
          </cell>
          <cell r="P7695" t="str">
            <v/>
          </cell>
          <cell r="Q7695">
            <v>3</v>
          </cell>
          <cell r="R7695" t="str">
            <v>Année Philologique</v>
          </cell>
          <cell r="S7695" t="str">
            <v/>
          </cell>
        </row>
        <row r="7696">
          <cell r="E7696">
            <v>1520</v>
          </cell>
          <cell r="F7696" t="str">
            <v>Searches</v>
          </cell>
          <cell r="G7696" t="str">
            <v>201912</v>
          </cell>
          <cell r="H7696" t="str">
            <v>McGill University</v>
          </cell>
          <cell r="I7696" t="str">
            <v>Montreal</v>
          </cell>
          <cell r="J7696" t="str">
            <v>Canada</v>
          </cell>
          <cell r="K7696">
            <v>1</v>
          </cell>
          <cell r="L7696" t="str">
            <v>Consortium</v>
          </cell>
          <cell r="M7696">
            <v>3</v>
          </cell>
          <cell r="N7696" t="str">
            <v>Standard</v>
          </cell>
          <cell r="O7696" t="str">
            <v/>
          </cell>
          <cell r="P7696" t="str">
            <v/>
          </cell>
          <cell r="Q7696">
            <v>3</v>
          </cell>
          <cell r="R7696" t="str">
            <v>Année Philologique</v>
          </cell>
          <cell r="S7696" t="str">
            <v/>
          </cell>
        </row>
        <row r="7697">
          <cell r="E7697">
            <v>1523</v>
          </cell>
          <cell r="F7697" t="str">
            <v>Searches</v>
          </cell>
          <cell r="G7697" t="str">
            <v>201901</v>
          </cell>
          <cell r="H7697" t="str">
            <v>Pennsylvania State University</v>
          </cell>
          <cell r="I7697" t="str">
            <v>University Park</v>
          </cell>
          <cell r="J7697" t="str">
            <v>USA</v>
          </cell>
          <cell r="K7697">
            <v>1</v>
          </cell>
          <cell r="L7697" t="str">
            <v>Consortium</v>
          </cell>
          <cell r="M7697">
            <v>8</v>
          </cell>
          <cell r="N7697" t="str">
            <v>CARN-1</v>
          </cell>
          <cell r="O7697" t="str">
            <v/>
          </cell>
          <cell r="P7697" t="str">
            <v/>
          </cell>
          <cell r="Q7697">
            <v>70</v>
          </cell>
          <cell r="R7697" t="str">
            <v>Année Philologique</v>
          </cell>
          <cell r="S7697" t="str">
            <v/>
          </cell>
        </row>
        <row r="7698">
          <cell r="E7698">
            <v>1523</v>
          </cell>
          <cell r="F7698" t="str">
            <v>Searches</v>
          </cell>
          <cell r="G7698" t="str">
            <v>201902</v>
          </cell>
          <cell r="H7698" t="str">
            <v>Pennsylvania State University</v>
          </cell>
          <cell r="I7698" t="str">
            <v>University Park</v>
          </cell>
          <cell r="J7698" t="str">
            <v>USA</v>
          </cell>
          <cell r="K7698">
            <v>1</v>
          </cell>
          <cell r="L7698" t="str">
            <v>Consortium</v>
          </cell>
          <cell r="M7698">
            <v>8</v>
          </cell>
          <cell r="N7698" t="str">
            <v>CARN-1</v>
          </cell>
          <cell r="O7698" t="str">
            <v/>
          </cell>
          <cell r="P7698" t="str">
            <v/>
          </cell>
          <cell r="Q7698">
            <v>70</v>
          </cell>
          <cell r="R7698" t="str">
            <v>Année Philologique</v>
          </cell>
          <cell r="S7698" t="str">
            <v/>
          </cell>
        </row>
        <row r="7699">
          <cell r="E7699">
            <v>1523</v>
          </cell>
          <cell r="F7699" t="str">
            <v>Searches</v>
          </cell>
          <cell r="G7699" t="str">
            <v>201903</v>
          </cell>
          <cell r="H7699" t="str">
            <v>Pennsylvania State University</v>
          </cell>
          <cell r="I7699" t="str">
            <v>University Park</v>
          </cell>
          <cell r="J7699" t="str">
            <v>USA</v>
          </cell>
          <cell r="K7699">
            <v>1</v>
          </cell>
          <cell r="L7699" t="str">
            <v>Consortium</v>
          </cell>
          <cell r="M7699">
            <v>8</v>
          </cell>
          <cell r="N7699" t="str">
            <v>CARN-1</v>
          </cell>
          <cell r="O7699" t="str">
            <v/>
          </cell>
          <cell r="P7699" t="str">
            <v/>
          </cell>
          <cell r="Q7699">
            <v>70</v>
          </cell>
          <cell r="R7699" t="str">
            <v>Année Philologique</v>
          </cell>
          <cell r="S7699" t="str">
            <v/>
          </cell>
        </row>
        <row r="7700">
          <cell r="E7700">
            <v>1523</v>
          </cell>
          <cell r="F7700" t="str">
            <v>Searches</v>
          </cell>
          <cell r="G7700" t="str">
            <v>201904</v>
          </cell>
          <cell r="H7700" t="str">
            <v>Pennsylvania State University</v>
          </cell>
          <cell r="I7700" t="str">
            <v>University Park</v>
          </cell>
          <cell r="J7700" t="str">
            <v>USA</v>
          </cell>
          <cell r="K7700">
            <v>1</v>
          </cell>
          <cell r="L7700" t="str">
            <v>Consortium</v>
          </cell>
          <cell r="M7700">
            <v>8</v>
          </cell>
          <cell r="N7700" t="str">
            <v>CARN-1</v>
          </cell>
          <cell r="O7700" t="str">
            <v/>
          </cell>
          <cell r="P7700" t="str">
            <v/>
          </cell>
          <cell r="Q7700">
            <v>70</v>
          </cell>
          <cell r="R7700" t="str">
            <v>Année Philologique</v>
          </cell>
          <cell r="S7700" t="str">
            <v/>
          </cell>
        </row>
        <row r="7701">
          <cell r="E7701">
            <v>1523</v>
          </cell>
          <cell r="F7701" t="str">
            <v>Searches</v>
          </cell>
          <cell r="G7701" t="str">
            <v>201905</v>
          </cell>
          <cell r="H7701" t="str">
            <v>Pennsylvania State University</v>
          </cell>
          <cell r="I7701" t="str">
            <v>University Park</v>
          </cell>
          <cell r="J7701" t="str">
            <v>USA</v>
          </cell>
          <cell r="K7701">
            <v>1</v>
          </cell>
          <cell r="L7701" t="str">
            <v>Consortium</v>
          </cell>
          <cell r="M7701">
            <v>8</v>
          </cell>
          <cell r="N7701" t="str">
            <v>CARN-1</v>
          </cell>
          <cell r="O7701" t="str">
            <v/>
          </cell>
          <cell r="P7701" t="str">
            <v/>
          </cell>
          <cell r="Q7701">
            <v>70</v>
          </cell>
          <cell r="R7701" t="str">
            <v>Année Philologique</v>
          </cell>
          <cell r="S7701" t="str">
            <v/>
          </cell>
        </row>
        <row r="7702">
          <cell r="E7702">
            <v>1523</v>
          </cell>
          <cell r="F7702" t="str">
            <v>Searches</v>
          </cell>
          <cell r="G7702" t="str">
            <v>201906</v>
          </cell>
          <cell r="H7702" t="str">
            <v>Pennsylvania State University</v>
          </cell>
          <cell r="I7702" t="str">
            <v>University Park</v>
          </cell>
          <cell r="J7702" t="str">
            <v>USA</v>
          </cell>
          <cell r="K7702">
            <v>1</v>
          </cell>
          <cell r="L7702" t="str">
            <v>Consortium</v>
          </cell>
          <cell r="M7702">
            <v>8</v>
          </cell>
          <cell r="N7702" t="str">
            <v>CARN-1</v>
          </cell>
          <cell r="O7702" t="str">
            <v/>
          </cell>
          <cell r="P7702" t="str">
            <v/>
          </cell>
          <cell r="Q7702">
            <v>70</v>
          </cell>
          <cell r="R7702" t="str">
            <v>Année Philologique</v>
          </cell>
          <cell r="S7702" t="str">
            <v/>
          </cell>
        </row>
        <row r="7703">
          <cell r="E7703">
            <v>1523</v>
          </cell>
          <cell r="F7703" t="str">
            <v>Searches</v>
          </cell>
          <cell r="G7703" t="str">
            <v>201907</v>
          </cell>
          <cell r="H7703" t="str">
            <v>Pennsylvania State University</v>
          </cell>
          <cell r="I7703" t="str">
            <v>University Park</v>
          </cell>
          <cell r="J7703" t="str">
            <v>USA</v>
          </cell>
          <cell r="K7703">
            <v>1</v>
          </cell>
          <cell r="L7703" t="str">
            <v>Consortium</v>
          </cell>
          <cell r="M7703">
            <v>8</v>
          </cell>
          <cell r="N7703" t="str">
            <v>CARN-1</v>
          </cell>
          <cell r="O7703" t="str">
            <v/>
          </cell>
          <cell r="P7703" t="str">
            <v/>
          </cell>
          <cell r="Q7703">
            <v>70</v>
          </cell>
          <cell r="R7703" t="str">
            <v>Année Philologique</v>
          </cell>
          <cell r="S7703" t="str">
            <v/>
          </cell>
        </row>
        <row r="7704">
          <cell r="E7704">
            <v>1523</v>
          </cell>
          <cell r="F7704" t="str">
            <v>Searches</v>
          </cell>
          <cell r="G7704" t="str">
            <v>201908</v>
          </cell>
          <cell r="H7704" t="str">
            <v>Pennsylvania State University</v>
          </cell>
          <cell r="I7704" t="str">
            <v>University Park</v>
          </cell>
          <cell r="J7704" t="str">
            <v>USA</v>
          </cell>
          <cell r="K7704">
            <v>1</v>
          </cell>
          <cell r="L7704" t="str">
            <v>Consortium</v>
          </cell>
          <cell r="M7704">
            <v>8</v>
          </cell>
          <cell r="N7704" t="str">
            <v>CARN-1</v>
          </cell>
          <cell r="O7704" t="str">
            <v/>
          </cell>
          <cell r="P7704" t="str">
            <v/>
          </cell>
          <cell r="Q7704">
            <v>70</v>
          </cell>
          <cell r="R7704" t="str">
            <v>Année Philologique</v>
          </cell>
          <cell r="S7704" t="str">
            <v/>
          </cell>
        </row>
        <row r="7705">
          <cell r="E7705">
            <v>1523</v>
          </cell>
          <cell r="F7705" t="str">
            <v>Searches</v>
          </cell>
          <cell r="G7705" t="str">
            <v>201909</v>
          </cell>
          <cell r="H7705" t="str">
            <v>Pennsylvania State University</v>
          </cell>
          <cell r="I7705" t="str">
            <v>University Park</v>
          </cell>
          <cell r="J7705" t="str">
            <v>USA</v>
          </cell>
          <cell r="K7705">
            <v>1</v>
          </cell>
          <cell r="L7705" t="str">
            <v>Consortium</v>
          </cell>
          <cell r="M7705">
            <v>8</v>
          </cell>
          <cell r="N7705" t="str">
            <v>CARN-1</v>
          </cell>
          <cell r="O7705" t="str">
            <v/>
          </cell>
          <cell r="P7705" t="str">
            <v/>
          </cell>
          <cell r="Q7705">
            <v>70</v>
          </cell>
          <cell r="R7705" t="str">
            <v>Année Philologique</v>
          </cell>
          <cell r="S7705" t="str">
            <v/>
          </cell>
        </row>
        <row r="7706">
          <cell r="E7706">
            <v>1523</v>
          </cell>
          <cell r="F7706" t="str">
            <v>Searches</v>
          </cell>
          <cell r="G7706" t="str">
            <v>201910</v>
          </cell>
          <cell r="H7706" t="str">
            <v>Pennsylvania State University</v>
          </cell>
          <cell r="I7706" t="str">
            <v>University Park</v>
          </cell>
          <cell r="J7706" t="str">
            <v>USA</v>
          </cell>
          <cell r="K7706">
            <v>1</v>
          </cell>
          <cell r="L7706" t="str">
            <v>Consortium</v>
          </cell>
          <cell r="M7706">
            <v>8</v>
          </cell>
          <cell r="N7706" t="str">
            <v>CARN-1</v>
          </cell>
          <cell r="O7706" t="str">
            <v/>
          </cell>
          <cell r="P7706" t="str">
            <v/>
          </cell>
          <cell r="Q7706">
            <v>70</v>
          </cell>
          <cell r="R7706" t="str">
            <v>Année Philologique</v>
          </cell>
          <cell r="S7706" t="str">
            <v/>
          </cell>
        </row>
        <row r="7707">
          <cell r="E7707">
            <v>1523</v>
          </cell>
          <cell r="F7707" t="str">
            <v>Searches</v>
          </cell>
          <cell r="G7707" t="str">
            <v>201911</v>
          </cell>
          <cell r="H7707" t="str">
            <v>Pennsylvania State University</v>
          </cell>
          <cell r="I7707" t="str">
            <v>University Park</v>
          </cell>
          <cell r="J7707" t="str">
            <v>USA</v>
          </cell>
          <cell r="K7707">
            <v>1</v>
          </cell>
          <cell r="L7707" t="str">
            <v>Consortium</v>
          </cell>
          <cell r="M7707">
            <v>8</v>
          </cell>
          <cell r="N7707" t="str">
            <v>CARN-1</v>
          </cell>
          <cell r="O7707" t="str">
            <v/>
          </cell>
          <cell r="P7707" t="str">
            <v/>
          </cell>
          <cell r="Q7707">
            <v>70</v>
          </cell>
          <cell r="R7707" t="str">
            <v>Année Philologique</v>
          </cell>
          <cell r="S7707" t="str">
            <v/>
          </cell>
        </row>
        <row r="7708">
          <cell r="E7708">
            <v>1523</v>
          </cell>
          <cell r="F7708" t="str">
            <v>Searches</v>
          </cell>
          <cell r="G7708" t="str">
            <v>201912</v>
          </cell>
          <cell r="H7708" t="str">
            <v>Pennsylvania State University</v>
          </cell>
          <cell r="I7708" t="str">
            <v>University Park</v>
          </cell>
          <cell r="J7708" t="str">
            <v>USA</v>
          </cell>
          <cell r="K7708">
            <v>1</v>
          </cell>
          <cell r="L7708" t="str">
            <v>Consortium</v>
          </cell>
          <cell r="M7708">
            <v>8</v>
          </cell>
          <cell r="N7708" t="str">
            <v>CARN-1</v>
          </cell>
          <cell r="O7708" t="str">
            <v/>
          </cell>
          <cell r="P7708" t="str">
            <v/>
          </cell>
          <cell r="Q7708">
            <v>70</v>
          </cell>
          <cell r="R7708" t="str">
            <v>Année Philologique</v>
          </cell>
          <cell r="S7708" t="str">
            <v/>
          </cell>
        </row>
        <row r="7709">
          <cell r="E7709">
            <v>1524</v>
          </cell>
          <cell r="F7709" t="str">
            <v>Searches</v>
          </cell>
          <cell r="G7709" t="str">
            <v>201901</v>
          </cell>
          <cell r="H7709" t="str">
            <v>Duke University Perkins Library</v>
          </cell>
          <cell r="I7709" t="str">
            <v>Durham</v>
          </cell>
          <cell r="J7709" t="str">
            <v>USA</v>
          </cell>
          <cell r="K7709">
            <v>1</v>
          </cell>
          <cell r="L7709" t="str">
            <v>Consortium</v>
          </cell>
          <cell r="M7709">
            <v>8</v>
          </cell>
          <cell r="N7709" t="str">
            <v>CARN-1</v>
          </cell>
          <cell r="O7709" t="str">
            <v/>
          </cell>
          <cell r="P7709" t="str">
            <v/>
          </cell>
          <cell r="Q7709">
            <v>40</v>
          </cell>
          <cell r="R7709" t="str">
            <v>Année Philologique</v>
          </cell>
          <cell r="S7709" t="str">
            <v/>
          </cell>
        </row>
        <row r="7710">
          <cell r="E7710">
            <v>1524</v>
          </cell>
          <cell r="F7710" t="str">
            <v>Searches</v>
          </cell>
          <cell r="G7710" t="str">
            <v>201902</v>
          </cell>
          <cell r="H7710" t="str">
            <v>Duke University Perkins Library</v>
          </cell>
          <cell r="I7710" t="str">
            <v>Durham</v>
          </cell>
          <cell r="J7710" t="str">
            <v>USA</v>
          </cell>
          <cell r="K7710">
            <v>1</v>
          </cell>
          <cell r="L7710" t="str">
            <v>Consortium</v>
          </cell>
          <cell r="M7710">
            <v>8</v>
          </cell>
          <cell r="N7710" t="str">
            <v>CARN-1</v>
          </cell>
          <cell r="O7710" t="str">
            <v/>
          </cell>
          <cell r="P7710" t="str">
            <v/>
          </cell>
          <cell r="Q7710">
            <v>40</v>
          </cell>
          <cell r="R7710" t="str">
            <v>Année Philologique</v>
          </cell>
          <cell r="S7710" t="str">
            <v/>
          </cell>
        </row>
        <row r="7711">
          <cell r="E7711">
            <v>1524</v>
          </cell>
          <cell r="F7711" t="str">
            <v>Searches</v>
          </cell>
          <cell r="G7711" t="str">
            <v>201903</v>
          </cell>
          <cell r="H7711" t="str">
            <v>Duke University Perkins Library</v>
          </cell>
          <cell r="I7711" t="str">
            <v>Durham</v>
          </cell>
          <cell r="J7711" t="str">
            <v>USA</v>
          </cell>
          <cell r="K7711">
            <v>1</v>
          </cell>
          <cell r="L7711" t="str">
            <v>Consortium</v>
          </cell>
          <cell r="M7711">
            <v>8</v>
          </cell>
          <cell r="N7711" t="str">
            <v>CARN-1</v>
          </cell>
          <cell r="O7711" t="str">
            <v/>
          </cell>
          <cell r="P7711" t="str">
            <v/>
          </cell>
          <cell r="Q7711">
            <v>40</v>
          </cell>
          <cell r="R7711" t="str">
            <v>Année Philologique</v>
          </cell>
          <cell r="S7711" t="str">
            <v/>
          </cell>
        </row>
        <row r="7712">
          <cell r="E7712">
            <v>1524</v>
          </cell>
          <cell r="F7712" t="str">
            <v>Searches</v>
          </cell>
          <cell r="G7712" t="str">
            <v>201904</v>
          </cell>
          <cell r="H7712" t="str">
            <v>Duke University Perkins Library</v>
          </cell>
          <cell r="I7712" t="str">
            <v>Durham</v>
          </cell>
          <cell r="J7712" t="str">
            <v>USA</v>
          </cell>
          <cell r="K7712">
            <v>1</v>
          </cell>
          <cell r="L7712" t="str">
            <v>Consortium</v>
          </cell>
          <cell r="M7712">
            <v>8</v>
          </cell>
          <cell r="N7712" t="str">
            <v>CARN-1</v>
          </cell>
          <cell r="O7712" t="str">
            <v/>
          </cell>
          <cell r="P7712" t="str">
            <v/>
          </cell>
          <cell r="Q7712">
            <v>40</v>
          </cell>
          <cell r="R7712" t="str">
            <v>Année Philologique</v>
          </cell>
          <cell r="S7712" t="str">
            <v/>
          </cell>
        </row>
        <row r="7713">
          <cell r="E7713">
            <v>1524</v>
          </cell>
          <cell r="F7713" t="str">
            <v>Searches</v>
          </cell>
          <cell r="G7713" t="str">
            <v>201905</v>
          </cell>
          <cell r="H7713" t="str">
            <v>Duke University Perkins Library</v>
          </cell>
          <cell r="I7713" t="str">
            <v>Durham</v>
          </cell>
          <cell r="J7713" t="str">
            <v>USA</v>
          </cell>
          <cell r="K7713">
            <v>1</v>
          </cell>
          <cell r="L7713" t="str">
            <v>Consortium</v>
          </cell>
          <cell r="M7713">
            <v>8</v>
          </cell>
          <cell r="N7713" t="str">
            <v>CARN-1</v>
          </cell>
          <cell r="O7713" t="str">
            <v/>
          </cell>
          <cell r="P7713" t="str">
            <v/>
          </cell>
          <cell r="Q7713">
            <v>40</v>
          </cell>
          <cell r="R7713" t="str">
            <v>Année Philologique</v>
          </cell>
          <cell r="S7713" t="str">
            <v/>
          </cell>
        </row>
        <row r="7714">
          <cell r="E7714">
            <v>1524</v>
          </cell>
          <cell r="F7714" t="str">
            <v>Searches</v>
          </cell>
          <cell r="G7714" t="str">
            <v>201906</v>
          </cell>
          <cell r="H7714" t="str">
            <v>Duke University Perkins Library</v>
          </cell>
          <cell r="I7714" t="str">
            <v>Durham</v>
          </cell>
          <cell r="J7714" t="str">
            <v>USA</v>
          </cell>
          <cell r="K7714">
            <v>1</v>
          </cell>
          <cell r="L7714" t="str">
            <v>Consortium</v>
          </cell>
          <cell r="M7714">
            <v>8</v>
          </cell>
          <cell r="N7714" t="str">
            <v>CARN-1</v>
          </cell>
          <cell r="O7714" t="str">
            <v/>
          </cell>
          <cell r="P7714" t="str">
            <v/>
          </cell>
          <cell r="Q7714">
            <v>40</v>
          </cell>
          <cell r="R7714" t="str">
            <v>Année Philologique</v>
          </cell>
          <cell r="S7714" t="str">
            <v/>
          </cell>
        </row>
        <row r="7715">
          <cell r="E7715">
            <v>1524</v>
          </cell>
          <cell r="F7715" t="str">
            <v>Searches</v>
          </cell>
          <cell r="G7715" t="str">
            <v>201907</v>
          </cell>
          <cell r="H7715" t="str">
            <v>Duke University Perkins Library</v>
          </cell>
          <cell r="I7715" t="str">
            <v>Durham</v>
          </cell>
          <cell r="J7715" t="str">
            <v>USA</v>
          </cell>
          <cell r="K7715">
            <v>1</v>
          </cell>
          <cell r="L7715" t="str">
            <v>Consortium</v>
          </cell>
          <cell r="M7715">
            <v>8</v>
          </cell>
          <cell r="N7715" t="str">
            <v>CARN-1</v>
          </cell>
          <cell r="O7715" t="str">
            <v/>
          </cell>
          <cell r="P7715" t="str">
            <v/>
          </cell>
          <cell r="Q7715">
            <v>40</v>
          </cell>
          <cell r="R7715" t="str">
            <v>Année Philologique</v>
          </cell>
          <cell r="S7715" t="str">
            <v/>
          </cell>
        </row>
        <row r="7716">
          <cell r="E7716">
            <v>1524</v>
          </cell>
          <cell r="F7716" t="str">
            <v>Searches</v>
          </cell>
          <cell r="G7716" t="str">
            <v>201908</v>
          </cell>
          <cell r="H7716" t="str">
            <v>Duke University Perkins Library</v>
          </cell>
          <cell r="I7716" t="str">
            <v>Durham</v>
          </cell>
          <cell r="J7716" t="str">
            <v>USA</v>
          </cell>
          <cell r="K7716">
            <v>1</v>
          </cell>
          <cell r="L7716" t="str">
            <v>Consortium</v>
          </cell>
          <cell r="M7716">
            <v>8</v>
          </cell>
          <cell r="N7716" t="str">
            <v>CARN-1</v>
          </cell>
          <cell r="O7716" t="str">
            <v/>
          </cell>
          <cell r="P7716" t="str">
            <v/>
          </cell>
          <cell r="Q7716">
            <v>40</v>
          </cell>
          <cell r="R7716" t="str">
            <v>Année Philologique</v>
          </cell>
          <cell r="S7716" t="str">
            <v/>
          </cell>
        </row>
        <row r="7717">
          <cell r="E7717">
            <v>1524</v>
          </cell>
          <cell r="F7717" t="str">
            <v>Searches</v>
          </cell>
          <cell r="G7717" t="str">
            <v>201909</v>
          </cell>
          <cell r="H7717" t="str">
            <v>Duke University Perkins Library</v>
          </cell>
          <cell r="I7717" t="str">
            <v>Durham</v>
          </cell>
          <cell r="J7717" t="str">
            <v>USA</v>
          </cell>
          <cell r="K7717">
            <v>1</v>
          </cell>
          <cell r="L7717" t="str">
            <v>Consortium</v>
          </cell>
          <cell r="M7717">
            <v>8</v>
          </cell>
          <cell r="N7717" t="str">
            <v>CARN-1</v>
          </cell>
          <cell r="O7717" t="str">
            <v/>
          </cell>
          <cell r="P7717" t="str">
            <v/>
          </cell>
          <cell r="Q7717">
            <v>40</v>
          </cell>
          <cell r="R7717" t="str">
            <v>Année Philologique</v>
          </cell>
          <cell r="S7717" t="str">
            <v/>
          </cell>
        </row>
        <row r="7718">
          <cell r="E7718">
            <v>1524</v>
          </cell>
          <cell r="F7718" t="str">
            <v>Searches</v>
          </cell>
          <cell r="G7718" t="str">
            <v>201910</v>
          </cell>
          <cell r="H7718" t="str">
            <v>Duke University Perkins Library</v>
          </cell>
          <cell r="I7718" t="str">
            <v>Durham</v>
          </cell>
          <cell r="J7718" t="str">
            <v>USA</v>
          </cell>
          <cell r="K7718">
            <v>1</v>
          </cell>
          <cell r="L7718" t="str">
            <v>Consortium</v>
          </cell>
          <cell r="M7718">
            <v>8</v>
          </cell>
          <cell r="N7718" t="str">
            <v>CARN-1</v>
          </cell>
          <cell r="O7718" t="str">
            <v/>
          </cell>
          <cell r="P7718" t="str">
            <v/>
          </cell>
          <cell r="Q7718">
            <v>40</v>
          </cell>
          <cell r="R7718" t="str">
            <v>Année Philologique</v>
          </cell>
          <cell r="S7718" t="str">
            <v/>
          </cell>
        </row>
        <row r="7719">
          <cell r="E7719">
            <v>1524</v>
          </cell>
          <cell r="F7719" t="str">
            <v>Searches</v>
          </cell>
          <cell r="G7719" t="str">
            <v>201911</v>
          </cell>
          <cell r="H7719" t="str">
            <v>Duke University Perkins Library</v>
          </cell>
          <cell r="I7719" t="str">
            <v>Durham</v>
          </cell>
          <cell r="J7719" t="str">
            <v>USA</v>
          </cell>
          <cell r="K7719">
            <v>1</v>
          </cell>
          <cell r="L7719" t="str">
            <v>Consortium</v>
          </cell>
          <cell r="M7719">
            <v>8</v>
          </cell>
          <cell r="N7719" t="str">
            <v>CARN-1</v>
          </cell>
          <cell r="O7719" t="str">
            <v/>
          </cell>
          <cell r="P7719" t="str">
            <v/>
          </cell>
          <cell r="Q7719">
            <v>40</v>
          </cell>
          <cell r="R7719" t="str">
            <v>Année Philologique</v>
          </cell>
          <cell r="S7719" t="str">
            <v/>
          </cell>
        </row>
        <row r="7720">
          <cell r="E7720">
            <v>1524</v>
          </cell>
          <cell r="F7720" t="str">
            <v>Searches</v>
          </cell>
          <cell r="G7720" t="str">
            <v>201912</v>
          </cell>
          <cell r="H7720" t="str">
            <v>Duke University Perkins Library</v>
          </cell>
          <cell r="I7720" t="str">
            <v>Durham</v>
          </cell>
          <cell r="J7720" t="str">
            <v>USA</v>
          </cell>
          <cell r="K7720">
            <v>1</v>
          </cell>
          <cell r="L7720" t="str">
            <v>Consortium</v>
          </cell>
          <cell r="M7720">
            <v>8</v>
          </cell>
          <cell r="N7720" t="str">
            <v>CARN-1</v>
          </cell>
          <cell r="O7720" t="str">
            <v/>
          </cell>
          <cell r="P7720" t="str">
            <v/>
          </cell>
          <cell r="Q7720">
            <v>40</v>
          </cell>
          <cell r="R7720" t="str">
            <v>Année Philologique</v>
          </cell>
          <cell r="S7720" t="str">
            <v/>
          </cell>
        </row>
        <row r="7721">
          <cell r="E7721">
            <v>1593</v>
          </cell>
          <cell r="F7721" t="str">
            <v>Searches</v>
          </cell>
          <cell r="G7721" t="str">
            <v>201901</v>
          </cell>
          <cell r="H7721" t="str">
            <v>Bibliothèque Sainte Genevieve - SCD Paris 3</v>
          </cell>
          <cell r="I7721" t="str">
            <v>Paris</v>
          </cell>
          <cell r="J7721" t="str">
            <v>France</v>
          </cell>
          <cell r="K7721">
            <v>1</v>
          </cell>
          <cell r="L7721" t="str">
            <v>Consortium</v>
          </cell>
          <cell r="M7721">
            <v>3</v>
          </cell>
          <cell r="N7721" t="str">
            <v>Standard</v>
          </cell>
          <cell r="O7721" t="str">
            <v/>
          </cell>
          <cell r="P7721" t="str">
            <v/>
          </cell>
          <cell r="Q7721">
            <v>3</v>
          </cell>
          <cell r="R7721" t="str">
            <v>Année Philologique</v>
          </cell>
          <cell r="S7721" t="str">
            <v/>
          </cell>
        </row>
        <row r="7722">
          <cell r="E7722">
            <v>1593</v>
          </cell>
          <cell r="F7722" t="str">
            <v>Searches</v>
          </cell>
          <cell r="G7722" t="str">
            <v>201902</v>
          </cell>
          <cell r="H7722" t="str">
            <v>Bibliothèque Sainte Genevieve - SCD Paris 3</v>
          </cell>
          <cell r="I7722" t="str">
            <v>Paris</v>
          </cell>
          <cell r="J7722" t="str">
            <v>France</v>
          </cell>
          <cell r="K7722">
            <v>1</v>
          </cell>
          <cell r="L7722" t="str">
            <v>Consortium</v>
          </cell>
          <cell r="M7722">
            <v>3</v>
          </cell>
          <cell r="N7722" t="str">
            <v>Standard</v>
          </cell>
          <cell r="O7722" t="str">
            <v/>
          </cell>
          <cell r="P7722" t="str">
            <v/>
          </cell>
          <cell r="Q7722">
            <v>3</v>
          </cell>
          <cell r="R7722" t="str">
            <v>Année Philologique</v>
          </cell>
          <cell r="S7722" t="str">
            <v/>
          </cell>
        </row>
        <row r="7723">
          <cell r="E7723">
            <v>1593</v>
          </cell>
          <cell r="F7723" t="str">
            <v>Searches</v>
          </cell>
          <cell r="G7723" t="str">
            <v>201903</v>
          </cell>
          <cell r="H7723" t="str">
            <v>Bibliothèque Sainte Genevieve - SCD Paris 3</v>
          </cell>
          <cell r="I7723" t="str">
            <v>Paris</v>
          </cell>
          <cell r="J7723" t="str">
            <v>France</v>
          </cell>
          <cell r="K7723">
            <v>1</v>
          </cell>
          <cell r="L7723" t="str">
            <v>Consortium</v>
          </cell>
          <cell r="M7723">
            <v>3</v>
          </cell>
          <cell r="N7723" t="str">
            <v>Standard</v>
          </cell>
          <cell r="O7723" t="str">
            <v/>
          </cell>
          <cell r="P7723" t="str">
            <v/>
          </cell>
          <cell r="Q7723">
            <v>3</v>
          </cell>
          <cell r="R7723" t="str">
            <v>Année Philologique</v>
          </cell>
          <cell r="S7723" t="str">
            <v/>
          </cell>
        </row>
        <row r="7724">
          <cell r="E7724">
            <v>1593</v>
          </cell>
          <cell r="F7724" t="str">
            <v>Searches</v>
          </cell>
          <cell r="G7724" t="str">
            <v>201905</v>
          </cell>
          <cell r="H7724" t="str">
            <v>Bibliothèque Sainte Genevieve - SCD Paris 3</v>
          </cell>
          <cell r="I7724" t="str">
            <v>Paris</v>
          </cell>
          <cell r="J7724" t="str">
            <v>France</v>
          </cell>
          <cell r="K7724">
            <v>1</v>
          </cell>
          <cell r="L7724" t="str">
            <v>Consortium</v>
          </cell>
          <cell r="M7724">
            <v>3</v>
          </cell>
          <cell r="N7724" t="str">
            <v>Standard</v>
          </cell>
          <cell r="O7724" t="str">
            <v/>
          </cell>
          <cell r="P7724" t="str">
            <v/>
          </cell>
          <cell r="Q7724">
            <v>3</v>
          </cell>
          <cell r="R7724" t="str">
            <v>Année Philologique</v>
          </cell>
          <cell r="S7724" t="str">
            <v/>
          </cell>
        </row>
        <row r="7725">
          <cell r="E7725">
            <v>1593</v>
          </cell>
          <cell r="F7725" t="str">
            <v>Searches</v>
          </cell>
          <cell r="G7725" t="str">
            <v>201907</v>
          </cell>
          <cell r="H7725" t="str">
            <v>Bibliothèque Sainte Genevieve - SCD Paris 3</v>
          </cell>
          <cell r="I7725" t="str">
            <v>Paris</v>
          </cell>
          <cell r="J7725" t="str">
            <v>France</v>
          </cell>
          <cell r="K7725">
            <v>1</v>
          </cell>
          <cell r="L7725" t="str">
            <v>Consortium</v>
          </cell>
          <cell r="M7725">
            <v>3</v>
          </cell>
          <cell r="N7725" t="str">
            <v>Standard</v>
          </cell>
          <cell r="O7725" t="str">
            <v/>
          </cell>
          <cell r="P7725" t="str">
            <v/>
          </cell>
          <cell r="Q7725">
            <v>3</v>
          </cell>
          <cell r="R7725" t="str">
            <v>Année Philologique</v>
          </cell>
          <cell r="S7725" t="str">
            <v/>
          </cell>
        </row>
        <row r="7726">
          <cell r="E7726">
            <v>1593</v>
          </cell>
          <cell r="F7726" t="str">
            <v>Searches</v>
          </cell>
          <cell r="G7726" t="str">
            <v>201908</v>
          </cell>
          <cell r="H7726" t="str">
            <v>Bibliothèque Sainte Genevieve - SCD Paris 3</v>
          </cell>
          <cell r="I7726" t="str">
            <v>Paris</v>
          </cell>
          <cell r="J7726" t="str">
            <v>France</v>
          </cell>
          <cell r="K7726">
            <v>1</v>
          </cell>
          <cell r="L7726" t="str">
            <v>Consortium</v>
          </cell>
          <cell r="M7726">
            <v>3</v>
          </cell>
          <cell r="N7726" t="str">
            <v>Standard</v>
          </cell>
          <cell r="O7726" t="str">
            <v/>
          </cell>
          <cell r="P7726" t="str">
            <v/>
          </cell>
          <cell r="Q7726">
            <v>3</v>
          </cell>
          <cell r="R7726" t="str">
            <v>Année Philologique</v>
          </cell>
          <cell r="S7726" t="str">
            <v/>
          </cell>
        </row>
        <row r="7727">
          <cell r="E7727">
            <v>1593</v>
          </cell>
          <cell r="F7727" t="str">
            <v>Searches</v>
          </cell>
          <cell r="G7727" t="str">
            <v>201909</v>
          </cell>
          <cell r="H7727" t="str">
            <v>Bibliothèque Sainte Genevieve - SCD Paris 3</v>
          </cell>
          <cell r="I7727" t="str">
            <v>Paris</v>
          </cell>
          <cell r="J7727" t="str">
            <v>France</v>
          </cell>
          <cell r="K7727">
            <v>1</v>
          </cell>
          <cell r="L7727" t="str">
            <v>Consortium</v>
          </cell>
          <cell r="M7727">
            <v>3</v>
          </cell>
          <cell r="N7727" t="str">
            <v>Standard</v>
          </cell>
          <cell r="O7727" t="str">
            <v/>
          </cell>
          <cell r="P7727" t="str">
            <v/>
          </cell>
          <cell r="Q7727">
            <v>3</v>
          </cell>
          <cell r="R7727" t="str">
            <v>Année Philologique</v>
          </cell>
          <cell r="S7727" t="str">
            <v/>
          </cell>
        </row>
        <row r="7728">
          <cell r="E7728">
            <v>1593</v>
          </cell>
          <cell r="F7728" t="str">
            <v>Searches</v>
          </cell>
          <cell r="G7728" t="str">
            <v>201911</v>
          </cell>
          <cell r="H7728" t="str">
            <v>Bibliothèque Sainte Genevieve - SCD Paris 3</v>
          </cell>
          <cell r="I7728" t="str">
            <v>Paris</v>
          </cell>
          <cell r="J7728" t="str">
            <v>France</v>
          </cell>
          <cell r="K7728">
            <v>1</v>
          </cell>
          <cell r="L7728" t="str">
            <v>Consortium</v>
          </cell>
          <cell r="M7728">
            <v>3</v>
          </cell>
          <cell r="N7728" t="str">
            <v>Standard</v>
          </cell>
          <cell r="O7728" t="str">
            <v/>
          </cell>
          <cell r="P7728" t="str">
            <v/>
          </cell>
          <cell r="Q7728">
            <v>3</v>
          </cell>
          <cell r="R7728" t="str">
            <v>Année Philologique</v>
          </cell>
          <cell r="S7728" t="str">
            <v/>
          </cell>
        </row>
        <row r="7729">
          <cell r="E7729">
            <v>1593</v>
          </cell>
          <cell r="F7729" t="str">
            <v>Searches</v>
          </cell>
          <cell r="G7729" t="str">
            <v>201912</v>
          </cell>
          <cell r="H7729" t="str">
            <v>Bibliothèque Sainte Genevieve - SCD Paris 3</v>
          </cell>
          <cell r="I7729" t="str">
            <v>Paris</v>
          </cell>
          <cell r="J7729" t="str">
            <v>France</v>
          </cell>
          <cell r="K7729">
            <v>1</v>
          </cell>
          <cell r="L7729" t="str">
            <v>Consortium</v>
          </cell>
          <cell r="M7729">
            <v>3</v>
          </cell>
          <cell r="N7729" t="str">
            <v>Standard</v>
          </cell>
          <cell r="O7729" t="str">
            <v/>
          </cell>
          <cell r="P7729" t="str">
            <v/>
          </cell>
          <cell r="Q7729">
            <v>3</v>
          </cell>
          <cell r="R7729" t="str">
            <v>Année Philologique</v>
          </cell>
          <cell r="S7729" t="str">
            <v/>
          </cell>
        </row>
        <row r="7730">
          <cell r="E7730">
            <v>1595</v>
          </cell>
          <cell r="F7730" t="str">
            <v>Searches</v>
          </cell>
          <cell r="G7730" t="str">
            <v>201901</v>
          </cell>
          <cell r="H7730" t="str">
            <v>Glasgow University Library</v>
          </cell>
          <cell r="I7730" t="str">
            <v>Glasgow Scotland</v>
          </cell>
          <cell r="J7730" t="str">
            <v>UK</v>
          </cell>
          <cell r="K7730">
            <v>2</v>
          </cell>
          <cell r="L7730" t="str">
            <v>Institute</v>
          </cell>
          <cell r="M7730">
            <v>14</v>
          </cell>
          <cell r="N7730" t="str">
            <v>JISC-2</v>
          </cell>
          <cell r="O7730" t="str">
            <v/>
          </cell>
          <cell r="P7730" t="str">
            <v/>
          </cell>
          <cell r="Q7730">
            <v>40</v>
          </cell>
          <cell r="R7730" t="str">
            <v>Année Philologique</v>
          </cell>
          <cell r="S7730" t="str">
            <v/>
          </cell>
        </row>
        <row r="7731">
          <cell r="E7731">
            <v>1595</v>
          </cell>
          <cell r="F7731" t="str">
            <v>Searches</v>
          </cell>
          <cell r="G7731" t="str">
            <v>201902</v>
          </cell>
          <cell r="H7731" t="str">
            <v>Glasgow University Library</v>
          </cell>
          <cell r="I7731" t="str">
            <v>Glasgow Scotland</v>
          </cell>
          <cell r="J7731" t="str">
            <v>UK</v>
          </cell>
          <cell r="K7731">
            <v>2</v>
          </cell>
          <cell r="L7731" t="str">
            <v>Institute</v>
          </cell>
          <cell r="M7731">
            <v>14</v>
          </cell>
          <cell r="N7731" t="str">
            <v>JISC-2</v>
          </cell>
          <cell r="O7731" t="str">
            <v/>
          </cell>
          <cell r="P7731" t="str">
            <v/>
          </cell>
          <cell r="Q7731">
            <v>40</v>
          </cell>
          <cell r="R7731" t="str">
            <v>Année Philologique</v>
          </cell>
          <cell r="S7731" t="str">
            <v/>
          </cell>
        </row>
        <row r="7732">
          <cell r="E7732">
            <v>1595</v>
          </cell>
          <cell r="F7732" t="str">
            <v>Searches</v>
          </cell>
          <cell r="G7732" t="str">
            <v>201903</v>
          </cell>
          <cell r="H7732" t="str">
            <v>Glasgow University Library</v>
          </cell>
          <cell r="I7732" t="str">
            <v>Glasgow Scotland</v>
          </cell>
          <cell r="J7732" t="str">
            <v>UK</v>
          </cell>
          <cell r="K7732">
            <v>2</v>
          </cell>
          <cell r="L7732" t="str">
            <v>Institute</v>
          </cell>
          <cell r="M7732">
            <v>14</v>
          </cell>
          <cell r="N7732" t="str">
            <v>JISC-2</v>
          </cell>
          <cell r="O7732" t="str">
            <v/>
          </cell>
          <cell r="P7732" t="str">
            <v/>
          </cell>
          <cell r="Q7732">
            <v>40</v>
          </cell>
          <cell r="R7732" t="str">
            <v>Année Philologique</v>
          </cell>
          <cell r="S7732" t="str">
            <v/>
          </cell>
        </row>
        <row r="7733">
          <cell r="E7733">
            <v>1595</v>
          </cell>
          <cell r="F7733" t="str">
            <v>Searches</v>
          </cell>
          <cell r="G7733" t="str">
            <v>201904</v>
          </cell>
          <cell r="H7733" t="str">
            <v>Glasgow University Library</v>
          </cell>
          <cell r="I7733" t="str">
            <v>Glasgow Scotland</v>
          </cell>
          <cell r="J7733" t="str">
            <v>UK</v>
          </cell>
          <cell r="K7733">
            <v>2</v>
          </cell>
          <cell r="L7733" t="str">
            <v>Institute</v>
          </cell>
          <cell r="M7733">
            <v>14</v>
          </cell>
          <cell r="N7733" t="str">
            <v>JISC-2</v>
          </cell>
          <cell r="O7733" t="str">
            <v/>
          </cell>
          <cell r="P7733" t="str">
            <v/>
          </cell>
          <cell r="Q7733">
            <v>40</v>
          </cell>
          <cell r="R7733" t="str">
            <v>Année Philologique</v>
          </cell>
          <cell r="S7733" t="str">
            <v/>
          </cell>
        </row>
        <row r="7734">
          <cell r="E7734">
            <v>1595</v>
          </cell>
          <cell r="F7734" t="str">
            <v>Searches</v>
          </cell>
          <cell r="G7734" t="str">
            <v>201905</v>
          </cell>
          <cell r="H7734" t="str">
            <v>Glasgow University Library</v>
          </cell>
          <cell r="I7734" t="str">
            <v>Glasgow Scotland</v>
          </cell>
          <cell r="J7734" t="str">
            <v>UK</v>
          </cell>
          <cell r="K7734">
            <v>2</v>
          </cell>
          <cell r="L7734" t="str">
            <v>Institute</v>
          </cell>
          <cell r="M7734">
            <v>14</v>
          </cell>
          <cell r="N7734" t="str">
            <v>JISC-2</v>
          </cell>
          <cell r="O7734" t="str">
            <v/>
          </cell>
          <cell r="P7734" t="str">
            <v/>
          </cell>
          <cell r="Q7734">
            <v>40</v>
          </cell>
          <cell r="R7734" t="str">
            <v>Année Philologique</v>
          </cell>
          <cell r="S7734" t="str">
            <v/>
          </cell>
        </row>
        <row r="7735">
          <cell r="E7735">
            <v>1595</v>
          </cell>
          <cell r="F7735" t="str">
            <v>Searches</v>
          </cell>
          <cell r="G7735" t="str">
            <v>201906</v>
          </cell>
          <cell r="H7735" t="str">
            <v>Glasgow University Library</v>
          </cell>
          <cell r="I7735" t="str">
            <v>Glasgow Scotland</v>
          </cell>
          <cell r="J7735" t="str">
            <v>UK</v>
          </cell>
          <cell r="K7735">
            <v>2</v>
          </cell>
          <cell r="L7735" t="str">
            <v>Institute</v>
          </cell>
          <cell r="M7735">
            <v>14</v>
          </cell>
          <cell r="N7735" t="str">
            <v>JISC-2</v>
          </cell>
          <cell r="O7735" t="str">
            <v/>
          </cell>
          <cell r="P7735" t="str">
            <v/>
          </cell>
          <cell r="Q7735">
            <v>40</v>
          </cell>
          <cell r="R7735" t="str">
            <v>Année Philologique</v>
          </cell>
          <cell r="S7735" t="str">
            <v/>
          </cell>
        </row>
        <row r="7736">
          <cell r="E7736">
            <v>1595</v>
          </cell>
          <cell r="F7736" t="str">
            <v>Searches</v>
          </cell>
          <cell r="G7736" t="str">
            <v>201907</v>
          </cell>
          <cell r="H7736" t="str">
            <v>Glasgow University Library</v>
          </cell>
          <cell r="I7736" t="str">
            <v>Glasgow Scotland</v>
          </cell>
          <cell r="J7736" t="str">
            <v>UK</v>
          </cell>
          <cell r="K7736">
            <v>2</v>
          </cell>
          <cell r="L7736" t="str">
            <v>Institute</v>
          </cell>
          <cell r="M7736">
            <v>14</v>
          </cell>
          <cell r="N7736" t="str">
            <v>JISC-2</v>
          </cell>
          <cell r="O7736" t="str">
            <v/>
          </cell>
          <cell r="P7736" t="str">
            <v/>
          </cell>
          <cell r="Q7736">
            <v>40</v>
          </cell>
          <cell r="R7736" t="str">
            <v>Année Philologique</v>
          </cell>
          <cell r="S7736" t="str">
            <v/>
          </cell>
        </row>
        <row r="7737">
          <cell r="E7737">
            <v>1595</v>
          </cell>
          <cell r="F7737" t="str">
            <v>Searches</v>
          </cell>
          <cell r="G7737" t="str">
            <v>201908</v>
          </cell>
          <cell r="H7737" t="str">
            <v>Glasgow University Library</v>
          </cell>
          <cell r="I7737" t="str">
            <v>Glasgow Scotland</v>
          </cell>
          <cell r="J7737" t="str">
            <v>UK</v>
          </cell>
          <cell r="K7737">
            <v>2</v>
          </cell>
          <cell r="L7737" t="str">
            <v>Institute</v>
          </cell>
          <cell r="M7737">
            <v>14</v>
          </cell>
          <cell r="N7737" t="str">
            <v>JISC-2</v>
          </cell>
          <cell r="O7737" t="str">
            <v/>
          </cell>
          <cell r="P7737" t="str">
            <v/>
          </cell>
          <cell r="Q7737">
            <v>40</v>
          </cell>
          <cell r="R7737" t="str">
            <v>Année Philologique</v>
          </cell>
          <cell r="S7737" t="str">
            <v/>
          </cell>
        </row>
        <row r="7738">
          <cell r="E7738">
            <v>1595</v>
          </cell>
          <cell r="F7738" t="str">
            <v>Searches</v>
          </cell>
          <cell r="G7738" t="str">
            <v>201909</v>
          </cell>
          <cell r="H7738" t="str">
            <v>Glasgow University Library</v>
          </cell>
          <cell r="I7738" t="str">
            <v>Glasgow Scotland</v>
          </cell>
          <cell r="J7738" t="str">
            <v>UK</v>
          </cell>
          <cell r="K7738">
            <v>2</v>
          </cell>
          <cell r="L7738" t="str">
            <v>Institute</v>
          </cell>
          <cell r="M7738">
            <v>14</v>
          </cell>
          <cell r="N7738" t="str">
            <v>JISC-2</v>
          </cell>
          <cell r="O7738" t="str">
            <v/>
          </cell>
          <cell r="P7738" t="str">
            <v/>
          </cell>
          <cell r="Q7738">
            <v>40</v>
          </cell>
          <cell r="R7738" t="str">
            <v>Année Philologique</v>
          </cell>
          <cell r="S7738" t="str">
            <v/>
          </cell>
        </row>
        <row r="7739">
          <cell r="E7739">
            <v>1595</v>
          </cell>
          <cell r="F7739" t="str">
            <v>Searches</v>
          </cell>
          <cell r="G7739" t="str">
            <v>201910</v>
          </cell>
          <cell r="H7739" t="str">
            <v>Glasgow University Library</v>
          </cell>
          <cell r="I7739" t="str">
            <v>Glasgow Scotland</v>
          </cell>
          <cell r="J7739" t="str">
            <v>UK</v>
          </cell>
          <cell r="K7739">
            <v>2</v>
          </cell>
          <cell r="L7739" t="str">
            <v>Institute</v>
          </cell>
          <cell r="M7739">
            <v>14</v>
          </cell>
          <cell r="N7739" t="str">
            <v>JISC-2</v>
          </cell>
          <cell r="O7739" t="str">
            <v/>
          </cell>
          <cell r="P7739" t="str">
            <v/>
          </cell>
          <cell r="Q7739">
            <v>40</v>
          </cell>
          <cell r="R7739" t="str">
            <v>Année Philologique</v>
          </cell>
          <cell r="S7739" t="str">
            <v/>
          </cell>
        </row>
        <row r="7740">
          <cell r="E7740">
            <v>1595</v>
          </cell>
          <cell r="F7740" t="str">
            <v>Searches</v>
          </cell>
          <cell r="G7740" t="str">
            <v>201911</v>
          </cell>
          <cell r="H7740" t="str">
            <v>Glasgow University Library</v>
          </cell>
          <cell r="I7740" t="str">
            <v>Glasgow Scotland</v>
          </cell>
          <cell r="J7740" t="str">
            <v>UK</v>
          </cell>
          <cell r="K7740">
            <v>2</v>
          </cell>
          <cell r="L7740" t="str">
            <v>Institute</v>
          </cell>
          <cell r="M7740">
            <v>14</v>
          </cell>
          <cell r="N7740" t="str">
            <v>JISC-2</v>
          </cell>
          <cell r="O7740" t="str">
            <v/>
          </cell>
          <cell r="P7740" t="str">
            <v/>
          </cell>
          <cell r="Q7740">
            <v>40</v>
          </cell>
          <cell r="R7740" t="str">
            <v>Année Philologique</v>
          </cell>
          <cell r="S7740" t="str">
            <v/>
          </cell>
        </row>
        <row r="7741">
          <cell r="E7741">
            <v>1595</v>
          </cell>
          <cell r="F7741" t="str">
            <v>Searches</v>
          </cell>
          <cell r="G7741" t="str">
            <v>201912</v>
          </cell>
          <cell r="H7741" t="str">
            <v>Glasgow University Library</v>
          </cell>
          <cell r="I7741" t="str">
            <v>Glasgow Scotland</v>
          </cell>
          <cell r="J7741" t="str">
            <v>UK</v>
          </cell>
          <cell r="K7741">
            <v>2</v>
          </cell>
          <cell r="L7741" t="str">
            <v>Institute</v>
          </cell>
          <cell r="M7741">
            <v>14</v>
          </cell>
          <cell r="N7741" t="str">
            <v>JISC-2</v>
          </cell>
          <cell r="O7741" t="str">
            <v/>
          </cell>
          <cell r="P7741" t="str">
            <v/>
          </cell>
          <cell r="Q7741">
            <v>40</v>
          </cell>
          <cell r="R7741" t="str">
            <v>Année Philologique</v>
          </cell>
          <cell r="S7741" t="str">
            <v/>
          </cell>
        </row>
        <row r="7742">
          <cell r="E7742">
            <v>1596</v>
          </cell>
          <cell r="F7742" t="str">
            <v>Searches</v>
          </cell>
          <cell r="G7742" t="str">
            <v>201901</v>
          </cell>
          <cell r="H7742" t="str">
            <v>Universität Erlangen-Nürnberg</v>
          </cell>
          <cell r="I7742" t="str">
            <v>Erlangen</v>
          </cell>
          <cell r="J7742" t="str">
            <v>Germany</v>
          </cell>
          <cell r="K7742">
            <v>1</v>
          </cell>
          <cell r="L7742" t="str">
            <v>Consortium</v>
          </cell>
          <cell r="M7742">
            <v>3</v>
          </cell>
          <cell r="N7742" t="str">
            <v>Standard</v>
          </cell>
          <cell r="O7742" t="str">
            <v/>
          </cell>
          <cell r="P7742" t="str">
            <v/>
          </cell>
          <cell r="Q7742">
            <v>3</v>
          </cell>
          <cell r="R7742" t="str">
            <v>Année Philologique</v>
          </cell>
          <cell r="S7742" t="str">
            <v/>
          </cell>
        </row>
        <row r="7743">
          <cell r="E7743">
            <v>1596</v>
          </cell>
          <cell r="F7743" t="str">
            <v>Searches</v>
          </cell>
          <cell r="G7743" t="str">
            <v>201902</v>
          </cell>
          <cell r="H7743" t="str">
            <v>Universität Erlangen-Nürnberg</v>
          </cell>
          <cell r="I7743" t="str">
            <v>Erlangen</v>
          </cell>
          <cell r="J7743" t="str">
            <v>Germany</v>
          </cell>
          <cell r="K7743">
            <v>1</v>
          </cell>
          <cell r="L7743" t="str">
            <v>Consortium</v>
          </cell>
          <cell r="M7743">
            <v>3</v>
          </cell>
          <cell r="N7743" t="str">
            <v>Standard</v>
          </cell>
          <cell r="O7743" t="str">
            <v/>
          </cell>
          <cell r="P7743" t="str">
            <v/>
          </cell>
          <cell r="Q7743">
            <v>3</v>
          </cell>
          <cell r="R7743" t="str">
            <v>Année Philologique</v>
          </cell>
          <cell r="S7743" t="str">
            <v/>
          </cell>
        </row>
        <row r="7744">
          <cell r="E7744">
            <v>1596</v>
          </cell>
          <cell r="F7744" t="str">
            <v>Searches</v>
          </cell>
          <cell r="G7744" t="str">
            <v>201903</v>
          </cell>
          <cell r="H7744" t="str">
            <v>Universität Erlangen-Nürnberg</v>
          </cell>
          <cell r="I7744" t="str">
            <v>Erlangen</v>
          </cell>
          <cell r="J7744" t="str">
            <v>Germany</v>
          </cell>
          <cell r="K7744">
            <v>1</v>
          </cell>
          <cell r="L7744" t="str">
            <v>Consortium</v>
          </cell>
          <cell r="M7744">
            <v>3</v>
          </cell>
          <cell r="N7744" t="str">
            <v>Standard</v>
          </cell>
          <cell r="O7744" t="str">
            <v/>
          </cell>
          <cell r="P7744" t="str">
            <v/>
          </cell>
          <cell r="Q7744">
            <v>3</v>
          </cell>
          <cell r="R7744" t="str">
            <v>Année Philologique</v>
          </cell>
          <cell r="S7744" t="str">
            <v/>
          </cell>
        </row>
        <row r="7745">
          <cell r="E7745">
            <v>1596</v>
          </cell>
          <cell r="F7745" t="str">
            <v>Searches</v>
          </cell>
          <cell r="G7745" t="str">
            <v>201904</v>
          </cell>
          <cell r="H7745" t="str">
            <v>Universität Erlangen-Nürnberg</v>
          </cell>
          <cell r="I7745" t="str">
            <v>Erlangen</v>
          </cell>
          <cell r="J7745" t="str">
            <v>Germany</v>
          </cell>
          <cell r="K7745">
            <v>1</v>
          </cell>
          <cell r="L7745" t="str">
            <v>Consortium</v>
          </cell>
          <cell r="M7745">
            <v>3</v>
          </cell>
          <cell r="N7745" t="str">
            <v>Standard</v>
          </cell>
          <cell r="O7745" t="str">
            <v/>
          </cell>
          <cell r="P7745" t="str">
            <v/>
          </cell>
          <cell r="Q7745">
            <v>3</v>
          </cell>
          <cell r="R7745" t="str">
            <v>Année Philologique</v>
          </cell>
          <cell r="S7745" t="str">
            <v/>
          </cell>
        </row>
        <row r="7746">
          <cell r="E7746">
            <v>1596</v>
          </cell>
          <cell r="F7746" t="str">
            <v>Searches</v>
          </cell>
          <cell r="G7746" t="str">
            <v>201905</v>
          </cell>
          <cell r="H7746" t="str">
            <v>Universität Erlangen-Nürnberg</v>
          </cell>
          <cell r="I7746" t="str">
            <v>Erlangen</v>
          </cell>
          <cell r="J7746" t="str">
            <v>Germany</v>
          </cell>
          <cell r="K7746">
            <v>1</v>
          </cell>
          <cell r="L7746" t="str">
            <v>Consortium</v>
          </cell>
          <cell r="M7746">
            <v>3</v>
          </cell>
          <cell r="N7746" t="str">
            <v>Standard</v>
          </cell>
          <cell r="O7746" t="str">
            <v/>
          </cell>
          <cell r="P7746" t="str">
            <v/>
          </cell>
          <cell r="Q7746">
            <v>3</v>
          </cell>
          <cell r="R7746" t="str">
            <v>Année Philologique</v>
          </cell>
          <cell r="S7746" t="str">
            <v/>
          </cell>
        </row>
        <row r="7747">
          <cell r="E7747">
            <v>1596</v>
          </cell>
          <cell r="F7747" t="str">
            <v>Searches</v>
          </cell>
          <cell r="G7747" t="str">
            <v>201906</v>
          </cell>
          <cell r="H7747" t="str">
            <v>Universität Erlangen-Nürnberg</v>
          </cell>
          <cell r="I7747" t="str">
            <v>Erlangen</v>
          </cell>
          <cell r="J7747" t="str">
            <v>Germany</v>
          </cell>
          <cell r="K7747">
            <v>1</v>
          </cell>
          <cell r="L7747" t="str">
            <v>Consortium</v>
          </cell>
          <cell r="M7747">
            <v>3</v>
          </cell>
          <cell r="N7747" t="str">
            <v>Standard</v>
          </cell>
          <cell r="O7747" t="str">
            <v/>
          </cell>
          <cell r="P7747" t="str">
            <v/>
          </cell>
          <cell r="Q7747">
            <v>3</v>
          </cell>
          <cell r="R7747" t="str">
            <v>Année Philologique</v>
          </cell>
          <cell r="S7747" t="str">
            <v/>
          </cell>
        </row>
        <row r="7748">
          <cell r="E7748">
            <v>1596</v>
          </cell>
          <cell r="F7748" t="str">
            <v>Searches</v>
          </cell>
          <cell r="G7748" t="str">
            <v>201907</v>
          </cell>
          <cell r="H7748" t="str">
            <v>Universität Erlangen-Nürnberg</v>
          </cell>
          <cell r="I7748" t="str">
            <v>Erlangen</v>
          </cell>
          <cell r="J7748" t="str">
            <v>Germany</v>
          </cell>
          <cell r="K7748">
            <v>1</v>
          </cell>
          <cell r="L7748" t="str">
            <v>Consortium</v>
          </cell>
          <cell r="M7748">
            <v>3</v>
          </cell>
          <cell r="N7748" t="str">
            <v>Standard</v>
          </cell>
          <cell r="O7748" t="str">
            <v/>
          </cell>
          <cell r="P7748" t="str">
            <v/>
          </cell>
          <cell r="Q7748">
            <v>3</v>
          </cell>
          <cell r="R7748" t="str">
            <v>Année Philologique</v>
          </cell>
          <cell r="S7748" t="str">
            <v/>
          </cell>
        </row>
        <row r="7749">
          <cell r="E7749">
            <v>1596</v>
          </cell>
          <cell r="F7749" t="str">
            <v>Searches</v>
          </cell>
          <cell r="G7749" t="str">
            <v>201908</v>
          </cell>
          <cell r="H7749" t="str">
            <v>Universität Erlangen-Nürnberg</v>
          </cell>
          <cell r="I7749" t="str">
            <v>Erlangen</v>
          </cell>
          <cell r="J7749" t="str">
            <v>Germany</v>
          </cell>
          <cell r="K7749">
            <v>1</v>
          </cell>
          <cell r="L7749" t="str">
            <v>Consortium</v>
          </cell>
          <cell r="M7749">
            <v>3</v>
          </cell>
          <cell r="N7749" t="str">
            <v>Standard</v>
          </cell>
          <cell r="O7749" t="str">
            <v/>
          </cell>
          <cell r="P7749" t="str">
            <v/>
          </cell>
          <cell r="Q7749">
            <v>3</v>
          </cell>
          <cell r="R7749" t="str">
            <v>Année Philologique</v>
          </cell>
          <cell r="S7749" t="str">
            <v/>
          </cell>
        </row>
        <row r="7750">
          <cell r="E7750">
            <v>1596</v>
          </cell>
          <cell r="F7750" t="str">
            <v>Searches</v>
          </cell>
          <cell r="G7750" t="str">
            <v>201909</v>
          </cell>
          <cell r="H7750" t="str">
            <v>Universität Erlangen-Nürnberg</v>
          </cell>
          <cell r="I7750" t="str">
            <v>Erlangen</v>
          </cell>
          <cell r="J7750" t="str">
            <v>Germany</v>
          </cell>
          <cell r="K7750">
            <v>1</v>
          </cell>
          <cell r="L7750" t="str">
            <v>Consortium</v>
          </cell>
          <cell r="M7750">
            <v>3</v>
          </cell>
          <cell r="N7750" t="str">
            <v>Standard</v>
          </cell>
          <cell r="O7750" t="str">
            <v/>
          </cell>
          <cell r="P7750" t="str">
            <v/>
          </cell>
          <cell r="Q7750">
            <v>3</v>
          </cell>
          <cell r="R7750" t="str">
            <v>Année Philologique</v>
          </cell>
          <cell r="S7750" t="str">
            <v/>
          </cell>
        </row>
        <row r="7751">
          <cell r="E7751">
            <v>1596</v>
          </cell>
          <cell r="F7751" t="str">
            <v>Searches</v>
          </cell>
          <cell r="G7751" t="str">
            <v>201910</v>
          </cell>
          <cell r="H7751" t="str">
            <v>Universität Erlangen-Nürnberg</v>
          </cell>
          <cell r="I7751" t="str">
            <v>Erlangen</v>
          </cell>
          <cell r="J7751" t="str">
            <v>Germany</v>
          </cell>
          <cell r="K7751">
            <v>1</v>
          </cell>
          <cell r="L7751" t="str">
            <v>Consortium</v>
          </cell>
          <cell r="M7751">
            <v>3</v>
          </cell>
          <cell r="N7751" t="str">
            <v>Standard</v>
          </cell>
          <cell r="O7751" t="str">
            <v/>
          </cell>
          <cell r="P7751" t="str">
            <v/>
          </cell>
          <cell r="Q7751">
            <v>3</v>
          </cell>
          <cell r="R7751" t="str">
            <v>Année Philologique</v>
          </cell>
          <cell r="S7751" t="str">
            <v/>
          </cell>
        </row>
        <row r="7752">
          <cell r="E7752">
            <v>1596</v>
          </cell>
          <cell r="F7752" t="str">
            <v>Searches</v>
          </cell>
          <cell r="G7752" t="str">
            <v>201911</v>
          </cell>
          <cell r="H7752" t="str">
            <v>Universität Erlangen-Nürnberg</v>
          </cell>
          <cell r="I7752" t="str">
            <v>Erlangen</v>
          </cell>
          <cell r="J7752" t="str">
            <v>Germany</v>
          </cell>
          <cell r="K7752">
            <v>1</v>
          </cell>
          <cell r="L7752" t="str">
            <v>Consortium</v>
          </cell>
          <cell r="M7752">
            <v>3</v>
          </cell>
          <cell r="N7752" t="str">
            <v>Standard</v>
          </cell>
          <cell r="O7752" t="str">
            <v/>
          </cell>
          <cell r="P7752" t="str">
            <v/>
          </cell>
          <cell r="Q7752">
            <v>3</v>
          </cell>
          <cell r="R7752" t="str">
            <v>Année Philologique</v>
          </cell>
          <cell r="S7752" t="str">
            <v/>
          </cell>
        </row>
        <row r="7753">
          <cell r="E7753">
            <v>1596</v>
          </cell>
          <cell r="F7753" t="str">
            <v>Searches</v>
          </cell>
          <cell r="G7753" t="str">
            <v>201912</v>
          </cell>
          <cell r="H7753" t="str">
            <v>Universität Erlangen-Nürnberg</v>
          </cell>
          <cell r="I7753" t="str">
            <v>Erlangen</v>
          </cell>
          <cell r="J7753" t="str">
            <v>Germany</v>
          </cell>
          <cell r="K7753">
            <v>1</v>
          </cell>
          <cell r="L7753" t="str">
            <v>Consortium</v>
          </cell>
          <cell r="M7753">
            <v>3</v>
          </cell>
          <cell r="N7753" t="str">
            <v>Standard</v>
          </cell>
          <cell r="O7753" t="str">
            <v/>
          </cell>
          <cell r="P7753" t="str">
            <v/>
          </cell>
          <cell r="Q7753">
            <v>3</v>
          </cell>
          <cell r="R7753" t="str">
            <v>Année Philologique</v>
          </cell>
          <cell r="S7753" t="str">
            <v/>
          </cell>
        </row>
        <row r="7754">
          <cell r="E7754">
            <v>1597</v>
          </cell>
          <cell r="F7754" t="str">
            <v>Searches</v>
          </cell>
          <cell r="G7754" t="str">
            <v>201902</v>
          </cell>
          <cell r="H7754" t="str">
            <v>University of Georgia Libraries</v>
          </cell>
          <cell r="I7754" t="str">
            <v>Athens</v>
          </cell>
          <cell r="J7754" t="str">
            <v>USA</v>
          </cell>
          <cell r="K7754">
            <v>2</v>
          </cell>
          <cell r="L7754" t="str">
            <v>Institute</v>
          </cell>
          <cell r="M7754">
            <v>8</v>
          </cell>
          <cell r="N7754" t="str">
            <v>CARN-1</v>
          </cell>
          <cell r="O7754" t="str">
            <v/>
          </cell>
          <cell r="P7754" t="str">
            <v/>
          </cell>
          <cell r="Q7754">
            <v>40</v>
          </cell>
          <cell r="R7754" t="str">
            <v>Année Philologique</v>
          </cell>
          <cell r="S7754" t="str">
            <v/>
          </cell>
        </row>
        <row r="7755">
          <cell r="E7755">
            <v>1597</v>
          </cell>
          <cell r="F7755" t="str">
            <v>Searches</v>
          </cell>
          <cell r="G7755" t="str">
            <v>201903</v>
          </cell>
          <cell r="H7755" t="str">
            <v>University of Georgia Libraries</v>
          </cell>
          <cell r="I7755" t="str">
            <v>Athens</v>
          </cell>
          <cell r="J7755" t="str">
            <v>USA</v>
          </cell>
          <cell r="K7755">
            <v>2</v>
          </cell>
          <cell r="L7755" t="str">
            <v>Institute</v>
          </cell>
          <cell r="M7755">
            <v>8</v>
          </cell>
          <cell r="N7755" t="str">
            <v>CARN-1</v>
          </cell>
          <cell r="O7755" t="str">
            <v/>
          </cell>
          <cell r="P7755" t="str">
            <v/>
          </cell>
          <cell r="Q7755">
            <v>40</v>
          </cell>
          <cell r="R7755" t="str">
            <v>Année Philologique</v>
          </cell>
          <cell r="S7755" t="str">
            <v/>
          </cell>
        </row>
        <row r="7756">
          <cell r="E7756">
            <v>1597</v>
          </cell>
          <cell r="F7756" t="str">
            <v>Searches</v>
          </cell>
          <cell r="G7756" t="str">
            <v>201904</v>
          </cell>
          <cell r="H7756" t="str">
            <v>University of Georgia Libraries</v>
          </cell>
          <cell r="I7756" t="str">
            <v>Athens</v>
          </cell>
          <cell r="J7756" t="str">
            <v>USA</v>
          </cell>
          <cell r="K7756">
            <v>2</v>
          </cell>
          <cell r="L7756" t="str">
            <v>Institute</v>
          </cell>
          <cell r="M7756">
            <v>8</v>
          </cell>
          <cell r="N7756" t="str">
            <v>CARN-1</v>
          </cell>
          <cell r="O7756" t="str">
            <v/>
          </cell>
          <cell r="P7756" t="str">
            <v/>
          </cell>
          <cell r="Q7756">
            <v>40</v>
          </cell>
          <cell r="R7756" t="str">
            <v>Année Philologique</v>
          </cell>
          <cell r="S7756" t="str">
            <v/>
          </cell>
        </row>
        <row r="7757">
          <cell r="E7757">
            <v>1597</v>
          </cell>
          <cell r="F7757" t="str">
            <v>Searches</v>
          </cell>
          <cell r="G7757" t="str">
            <v>201906</v>
          </cell>
          <cell r="H7757" t="str">
            <v>University of Georgia Libraries</v>
          </cell>
          <cell r="I7757" t="str">
            <v>Athens</v>
          </cell>
          <cell r="J7757" t="str">
            <v>USA</v>
          </cell>
          <cell r="K7757">
            <v>2</v>
          </cell>
          <cell r="L7757" t="str">
            <v>Institute</v>
          </cell>
          <cell r="M7757">
            <v>8</v>
          </cell>
          <cell r="N7757" t="str">
            <v>CARN-1</v>
          </cell>
          <cell r="O7757" t="str">
            <v/>
          </cell>
          <cell r="P7757" t="str">
            <v/>
          </cell>
          <cell r="Q7757">
            <v>40</v>
          </cell>
          <cell r="R7757" t="str">
            <v>Année Philologique</v>
          </cell>
          <cell r="S7757" t="str">
            <v/>
          </cell>
        </row>
        <row r="7758">
          <cell r="E7758">
            <v>1597</v>
          </cell>
          <cell r="F7758" t="str">
            <v>Searches</v>
          </cell>
          <cell r="G7758" t="str">
            <v>201907</v>
          </cell>
          <cell r="H7758" t="str">
            <v>University of Georgia Libraries</v>
          </cell>
          <cell r="I7758" t="str">
            <v>Athens</v>
          </cell>
          <cell r="J7758" t="str">
            <v>USA</v>
          </cell>
          <cell r="K7758">
            <v>2</v>
          </cell>
          <cell r="L7758" t="str">
            <v>Institute</v>
          </cell>
          <cell r="M7758">
            <v>8</v>
          </cell>
          <cell r="N7758" t="str">
            <v>CARN-1</v>
          </cell>
          <cell r="O7758" t="str">
            <v/>
          </cell>
          <cell r="P7758" t="str">
            <v/>
          </cell>
          <cell r="Q7758">
            <v>40</v>
          </cell>
          <cell r="R7758" t="str">
            <v>Année Philologique</v>
          </cell>
          <cell r="S7758" t="str">
            <v/>
          </cell>
        </row>
        <row r="7759">
          <cell r="E7759">
            <v>1597</v>
          </cell>
          <cell r="F7759" t="str">
            <v>Searches</v>
          </cell>
          <cell r="G7759" t="str">
            <v>201908</v>
          </cell>
          <cell r="H7759" t="str">
            <v>University of Georgia Libraries</v>
          </cell>
          <cell r="I7759" t="str">
            <v>Athens</v>
          </cell>
          <cell r="J7759" t="str">
            <v>USA</v>
          </cell>
          <cell r="K7759">
            <v>2</v>
          </cell>
          <cell r="L7759" t="str">
            <v>Institute</v>
          </cell>
          <cell r="M7759">
            <v>8</v>
          </cell>
          <cell r="N7759" t="str">
            <v>CARN-1</v>
          </cell>
          <cell r="O7759" t="str">
            <v/>
          </cell>
          <cell r="P7759" t="str">
            <v/>
          </cell>
          <cell r="Q7759">
            <v>40</v>
          </cell>
          <cell r="R7759" t="str">
            <v>Année Philologique</v>
          </cell>
          <cell r="S7759" t="str">
            <v/>
          </cell>
        </row>
        <row r="7760">
          <cell r="E7760">
            <v>1597</v>
          </cell>
          <cell r="F7760" t="str">
            <v>Searches</v>
          </cell>
          <cell r="G7760" t="str">
            <v>201909</v>
          </cell>
          <cell r="H7760" t="str">
            <v>University of Georgia Libraries</v>
          </cell>
          <cell r="I7760" t="str">
            <v>Athens</v>
          </cell>
          <cell r="J7760" t="str">
            <v>USA</v>
          </cell>
          <cell r="K7760">
            <v>2</v>
          </cell>
          <cell r="L7760" t="str">
            <v>Institute</v>
          </cell>
          <cell r="M7760">
            <v>8</v>
          </cell>
          <cell r="N7760" t="str">
            <v>CARN-1</v>
          </cell>
          <cell r="O7760" t="str">
            <v/>
          </cell>
          <cell r="P7760" t="str">
            <v/>
          </cell>
          <cell r="Q7760">
            <v>40</v>
          </cell>
          <cell r="R7760" t="str">
            <v>Année Philologique</v>
          </cell>
          <cell r="S7760" t="str">
            <v/>
          </cell>
        </row>
        <row r="7761">
          <cell r="E7761">
            <v>1597</v>
          </cell>
          <cell r="F7761" t="str">
            <v>Searches</v>
          </cell>
          <cell r="G7761" t="str">
            <v>201910</v>
          </cell>
          <cell r="H7761" t="str">
            <v>University of Georgia Libraries</v>
          </cell>
          <cell r="I7761" t="str">
            <v>Athens</v>
          </cell>
          <cell r="J7761" t="str">
            <v>USA</v>
          </cell>
          <cell r="K7761">
            <v>2</v>
          </cell>
          <cell r="L7761" t="str">
            <v>Institute</v>
          </cell>
          <cell r="M7761">
            <v>8</v>
          </cell>
          <cell r="N7761" t="str">
            <v>CARN-1</v>
          </cell>
          <cell r="O7761" t="str">
            <v/>
          </cell>
          <cell r="P7761" t="str">
            <v/>
          </cell>
          <cell r="Q7761">
            <v>40</v>
          </cell>
          <cell r="R7761" t="str">
            <v>Année Philologique</v>
          </cell>
          <cell r="S7761" t="str">
            <v/>
          </cell>
        </row>
        <row r="7762">
          <cell r="E7762">
            <v>1597</v>
          </cell>
          <cell r="F7762" t="str">
            <v>Searches</v>
          </cell>
          <cell r="G7762" t="str">
            <v>201911</v>
          </cell>
          <cell r="H7762" t="str">
            <v>University of Georgia Libraries</v>
          </cell>
          <cell r="I7762" t="str">
            <v>Athens</v>
          </cell>
          <cell r="J7762" t="str">
            <v>USA</v>
          </cell>
          <cell r="K7762">
            <v>2</v>
          </cell>
          <cell r="L7762" t="str">
            <v>Institute</v>
          </cell>
          <cell r="M7762">
            <v>8</v>
          </cell>
          <cell r="N7762" t="str">
            <v>CARN-1</v>
          </cell>
          <cell r="O7762" t="str">
            <v/>
          </cell>
          <cell r="P7762" t="str">
            <v/>
          </cell>
          <cell r="Q7762">
            <v>40</v>
          </cell>
          <cell r="R7762" t="str">
            <v>Année Philologique</v>
          </cell>
          <cell r="S7762" t="str">
            <v/>
          </cell>
        </row>
        <row r="7763">
          <cell r="E7763">
            <v>1597</v>
          </cell>
          <cell r="F7763" t="str">
            <v>Searches</v>
          </cell>
          <cell r="G7763" t="str">
            <v>201912</v>
          </cell>
          <cell r="H7763" t="str">
            <v>University of Georgia Libraries</v>
          </cell>
          <cell r="I7763" t="str">
            <v>Athens</v>
          </cell>
          <cell r="J7763" t="str">
            <v>USA</v>
          </cell>
          <cell r="K7763">
            <v>2</v>
          </cell>
          <cell r="L7763" t="str">
            <v>Institute</v>
          </cell>
          <cell r="M7763">
            <v>8</v>
          </cell>
          <cell r="N7763" t="str">
            <v>CARN-1</v>
          </cell>
          <cell r="O7763" t="str">
            <v/>
          </cell>
          <cell r="P7763" t="str">
            <v/>
          </cell>
          <cell r="Q7763">
            <v>40</v>
          </cell>
          <cell r="R7763" t="str">
            <v>Année Philologique</v>
          </cell>
          <cell r="S7763" t="str">
            <v/>
          </cell>
        </row>
        <row r="7764">
          <cell r="E7764">
            <v>1598</v>
          </cell>
          <cell r="F7764" t="str">
            <v>Searches</v>
          </cell>
          <cell r="G7764" t="str">
            <v>201901</v>
          </cell>
          <cell r="H7764" t="str">
            <v>Syddansk Universitetsbibliotek</v>
          </cell>
          <cell r="I7764" t="str">
            <v>Odense Denmark</v>
          </cell>
          <cell r="J7764" t="str">
            <v>Denmark</v>
          </cell>
          <cell r="K7764">
            <v>2</v>
          </cell>
          <cell r="L7764" t="str">
            <v>Institute</v>
          </cell>
          <cell r="M7764">
            <v>2</v>
          </cell>
          <cell r="N7764" t="str">
            <v>Campus Wide</v>
          </cell>
          <cell r="O7764" t="str">
            <v/>
          </cell>
          <cell r="P7764" t="str">
            <v/>
          </cell>
          <cell r="Q7764">
            <v>40</v>
          </cell>
          <cell r="R7764" t="str">
            <v>Année Philologique</v>
          </cell>
          <cell r="S7764" t="str">
            <v/>
          </cell>
        </row>
        <row r="7765">
          <cell r="E7765">
            <v>1598</v>
          </cell>
          <cell r="F7765" t="str">
            <v>Searches</v>
          </cell>
          <cell r="G7765" t="str">
            <v>201902</v>
          </cell>
          <cell r="H7765" t="str">
            <v>Syddansk Universitetsbibliotek</v>
          </cell>
          <cell r="I7765" t="str">
            <v>Odense Denmark</v>
          </cell>
          <cell r="J7765" t="str">
            <v>Denmark</v>
          </cell>
          <cell r="K7765">
            <v>2</v>
          </cell>
          <cell r="L7765" t="str">
            <v>Institute</v>
          </cell>
          <cell r="M7765">
            <v>2</v>
          </cell>
          <cell r="N7765" t="str">
            <v>Campus Wide</v>
          </cell>
          <cell r="O7765" t="str">
            <v/>
          </cell>
          <cell r="P7765" t="str">
            <v/>
          </cell>
          <cell r="Q7765">
            <v>40</v>
          </cell>
          <cell r="R7765" t="str">
            <v>Année Philologique</v>
          </cell>
          <cell r="S7765" t="str">
            <v/>
          </cell>
        </row>
        <row r="7766">
          <cell r="E7766">
            <v>1598</v>
          </cell>
          <cell r="F7766" t="str">
            <v>Searches</v>
          </cell>
          <cell r="G7766" t="str">
            <v>201903</v>
          </cell>
          <cell r="H7766" t="str">
            <v>Syddansk Universitetsbibliotek</v>
          </cell>
          <cell r="I7766" t="str">
            <v>Odense Denmark</v>
          </cell>
          <cell r="J7766" t="str">
            <v>Denmark</v>
          </cell>
          <cell r="K7766">
            <v>2</v>
          </cell>
          <cell r="L7766" t="str">
            <v>Institute</v>
          </cell>
          <cell r="M7766">
            <v>2</v>
          </cell>
          <cell r="N7766" t="str">
            <v>Campus Wide</v>
          </cell>
          <cell r="O7766" t="str">
            <v/>
          </cell>
          <cell r="P7766" t="str">
            <v/>
          </cell>
          <cell r="Q7766">
            <v>40</v>
          </cell>
          <cell r="R7766" t="str">
            <v>Année Philologique</v>
          </cell>
          <cell r="S7766" t="str">
            <v/>
          </cell>
        </row>
        <row r="7767">
          <cell r="E7767">
            <v>1598</v>
          </cell>
          <cell r="F7767" t="str">
            <v>Searches</v>
          </cell>
          <cell r="G7767" t="str">
            <v>201904</v>
          </cell>
          <cell r="H7767" t="str">
            <v>Syddansk Universitetsbibliotek</v>
          </cell>
          <cell r="I7767" t="str">
            <v>Odense Denmark</v>
          </cell>
          <cell r="J7767" t="str">
            <v>Denmark</v>
          </cell>
          <cell r="K7767">
            <v>2</v>
          </cell>
          <cell r="L7767" t="str">
            <v>Institute</v>
          </cell>
          <cell r="M7767">
            <v>2</v>
          </cell>
          <cell r="N7767" t="str">
            <v>Campus Wide</v>
          </cell>
          <cell r="O7767" t="str">
            <v/>
          </cell>
          <cell r="P7767" t="str">
            <v/>
          </cell>
          <cell r="Q7767">
            <v>40</v>
          </cell>
          <cell r="R7767" t="str">
            <v>Année Philologique</v>
          </cell>
          <cell r="S7767" t="str">
            <v/>
          </cell>
        </row>
        <row r="7768">
          <cell r="E7768">
            <v>1598</v>
          </cell>
          <cell r="F7768" t="str">
            <v>Searches</v>
          </cell>
          <cell r="G7768" t="str">
            <v>201905</v>
          </cell>
          <cell r="H7768" t="str">
            <v>Syddansk Universitetsbibliotek</v>
          </cell>
          <cell r="I7768" t="str">
            <v>Odense Denmark</v>
          </cell>
          <cell r="J7768" t="str">
            <v>Denmark</v>
          </cell>
          <cell r="K7768">
            <v>2</v>
          </cell>
          <cell r="L7768" t="str">
            <v>Institute</v>
          </cell>
          <cell r="M7768">
            <v>2</v>
          </cell>
          <cell r="N7768" t="str">
            <v>Campus Wide</v>
          </cell>
          <cell r="O7768" t="str">
            <v/>
          </cell>
          <cell r="P7768" t="str">
            <v/>
          </cell>
          <cell r="Q7768">
            <v>40</v>
          </cell>
          <cell r="R7768" t="str">
            <v>Année Philologique</v>
          </cell>
          <cell r="S7768" t="str">
            <v/>
          </cell>
        </row>
        <row r="7769">
          <cell r="E7769">
            <v>1598</v>
          </cell>
          <cell r="F7769" t="str">
            <v>Searches</v>
          </cell>
          <cell r="G7769" t="str">
            <v>201906</v>
          </cell>
          <cell r="H7769" t="str">
            <v>Syddansk Universitetsbibliotek</v>
          </cell>
          <cell r="I7769" t="str">
            <v>Odense Denmark</v>
          </cell>
          <cell r="J7769" t="str">
            <v>Denmark</v>
          </cell>
          <cell r="K7769">
            <v>2</v>
          </cell>
          <cell r="L7769" t="str">
            <v>Institute</v>
          </cell>
          <cell r="M7769">
            <v>2</v>
          </cell>
          <cell r="N7769" t="str">
            <v>Campus Wide</v>
          </cell>
          <cell r="O7769" t="str">
            <v/>
          </cell>
          <cell r="P7769" t="str">
            <v/>
          </cell>
          <cell r="Q7769">
            <v>40</v>
          </cell>
          <cell r="R7769" t="str">
            <v>Année Philologique</v>
          </cell>
          <cell r="S7769" t="str">
            <v/>
          </cell>
        </row>
        <row r="7770">
          <cell r="E7770">
            <v>1598</v>
          </cell>
          <cell r="F7770" t="str">
            <v>Searches</v>
          </cell>
          <cell r="G7770" t="str">
            <v>201907</v>
          </cell>
          <cell r="H7770" t="str">
            <v>Syddansk Universitetsbibliotek</v>
          </cell>
          <cell r="I7770" t="str">
            <v>Odense Denmark</v>
          </cell>
          <cell r="J7770" t="str">
            <v>Denmark</v>
          </cell>
          <cell r="K7770">
            <v>2</v>
          </cell>
          <cell r="L7770" t="str">
            <v>Institute</v>
          </cell>
          <cell r="M7770">
            <v>2</v>
          </cell>
          <cell r="N7770" t="str">
            <v>Campus Wide</v>
          </cell>
          <cell r="O7770" t="str">
            <v/>
          </cell>
          <cell r="P7770" t="str">
            <v/>
          </cell>
          <cell r="Q7770">
            <v>40</v>
          </cell>
          <cell r="R7770" t="str">
            <v>Année Philologique</v>
          </cell>
          <cell r="S7770" t="str">
            <v/>
          </cell>
        </row>
        <row r="7771">
          <cell r="E7771">
            <v>1598</v>
          </cell>
          <cell r="F7771" t="str">
            <v>Searches</v>
          </cell>
          <cell r="G7771" t="str">
            <v>201908</v>
          </cell>
          <cell r="H7771" t="str">
            <v>Syddansk Universitetsbibliotek</v>
          </cell>
          <cell r="I7771" t="str">
            <v>Odense Denmark</v>
          </cell>
          <cell r="J7771" t="str">
            <v>Denmark</v>
          </cell>
          <cell r="K7771">
            <v>2</v>
          </cell>
          <cell r="L7771" t="str">
            <v>Institute</v>
          </cell>
          <cell r="M7771">
            <v>2</v>
          </cell>
          <cell r="N7771" t="str">
            <v>Campus Wide</v>
          </cell>
          <cell r="O7771" t="str">
            <v/>
          </cell>
          <cell r="P7771" t="str">
            <v/>
          </cell>
          <cell r="Q7771">
            <v>40</v>
          </cell>
          <cell r="R7771" t="str">
            <v>Année Philologique</v>
          </cell>
          <cell r="S7771" t="str">
            <v/>
          </cell>
        </row>
        <row r="7772">
          <cell r="E7772">
            <v>1598</v>
          </cell>
          <cell r="F7772" t="str">
            <v>Searches</v>
          </cell>
          <cell r="G7772" t="str">
            <v>201909</v>
          </cell>
          <cell r="H7772" t="str">
            <v>Syddansk Universitetsbibliotek</v>
          </cell>
          <cell r="I7772" t="str">
            <v>Odense Denmark</v>
          </cell>
          <cell r="J7772" t="str">
            <v>Denmark</v>
          </cell>
          <cell r="K7772">
            <v>2</v>
          </cell>
          <cell r="L7772" t="str">
            <v>Institute</v>
          </cell>
          <cell r="M7772">
            <v>2</v>
          </cell>
          <cell r="N7772" t="str">
            <v>Campus Wide</v>
          </cell>
          <cell r="O7772" t="str">
            <v/>
          </cell>
          <cell r="P7772" t="str">
            <v/>
          </cell>
          <cell r="Q7772">
            <v>40</v>
          </cell>
          <cell r="R7772" t="str">
            <v>Année Philologique</v>
          </cell>
          <cell r="S7772" t="str">
            <v/>
          </cell>
        </row>
        <row r="7773">
          <cell r="E7773">
            <v>1598</v>
          </cell>
          <cell r="F7773" t="str">
            <v>Searches</v>
          </cell>
          <cell r="G7773" t="str">
            <v>201910</v>
          </cell>
          <cell r="H7773" t="str">
            <v>Syddansk Universitetsbibliotek</v>
          </cell>
          <cell r="I7773" t="str">
            <v>Odense Denmark</v>
          </cell>
          <cell r="J7773" t="str">
            <v>Denmark</v>
          </cell>
          <cell r="K7773">
            <v>2</v>
          </cell>
          <cell r="L7773" t="str">
            <v>Institute</v>
          </cell>
          <cell r="M7773">
            <v>2</v>
          </cell>
          <cell r="N7773" t="str">
            <v>Campus Wide</v>
          </cell>
          <cell r="O7773" t="str">
            <v/>
          </cell>
          <cell r="P7773" t="str">
            <v/>
          </cell>
          <cell r="Q7773">
            <v>40</v>
          </cell>
          <cell r="R7773" t="str">
            <v>Année Philologique</v>
          </cell>
          <cell r="S7773" t="str">
            <v/>
          </cell>
        </row>
        <row r="7774">
          <cell r="E7774">
            <v>1598</v>
          </cell>
          <cell r="F7774" t="str">
            <v>Searches</v>
          </cell>
          <cell r="G7774" t="str">
            <v>201911</v>
          </cell>
          <cell r="H7774" t="str">
            <v>Syddansk Universitetsbibliotek</v>
          </cell>
          <cell r="I7774" t="str">
            <v>Odense Denmark</v>
          </cell>
          <cell r="J7774" t="str">
            <v>Denmark</v>
          </cell>
          <cell r="K7774">
            <v>2</v>
          </cell>
          <cell r="L7774" t="str">
            <v>Institute</v>
          </cell>
          <cell r="M7774">
            <v>2</v>
          </cell>
          <cell r="N7774" t="str">
            <v>Campus Wide</v>
          </cell>
          <cell r="O7774" t="str">
            <v/>
          </cell>
          <cell r="P7774" t="str">
            <v/>
          </cell>
          <cell r="Q7774">
            <v>40</v>
          </cell>
          <cell r="R7774" t="str">
            <v>Année Philologique</v>
          </cell>
          <cell r="S7774" t="str">
            <v/>
          </cell>
        </row>
        <row r="7775">
          <cell r="E7775">
            <v>1598</v>
          </cell>
          <cell r="F7775" t="str">
            <v>Searches</v>
          </cell>
          <cell r="G7775" t="str">
            <v>201912</v>
          </cell>
          <cell r="H7775" t="str">
            <v>Syddansk Universitetsbibliotek</v>
          </cell>
          <cell r="I7775" t="str">
            <v>Odense Denmark</v>
          </cell>
          <cell r="J7775" t="str">
            <v>Denmark</v>
          </cell>
          <cell r="K7775">
            <v>2</v>
          </cell>
          <cell r="L7775" t="str">
            <v>Institute</v>
          </cell>
          <cell r="M7775">
            <v>2</v>
          </cell>
          <cell r="N7775" t="str">
            <v>Campus Wide</v>
          </cell>
          <cell r="O7775" t="str">
            <v/>
          </cell>
          <cell r="P7775" t="str">
            <v/>
          </cell>
          <cell r="Q7775">
            <v>40</v>
          </cell>
          <cell r="R7775" t="str">
            <v>Année Philologique</v>
          </cell>
          <cell r="S7775" t="str">
            <v/>
          </cell>
        </row>
        <row r="7776">
          <cell r="E7776">
            <v>1603</v>
          </cell>
          <cell r="F7776" t="str">
            <v>Searches</v>
          </cell>
          <cell r="G7776" t="str">
            <v>201901</v>
          </cell>
          <cell r="H7776" t="str">
            <v>Loyola University Chicago</v>
          </cell>
          <cell r="I7776" t="str">
            <v>Chicago USA</v>
          </cell>
          <cell r="J7776" t="str">
            <v>USA</v>
          </cell>
          <cell r="K7776">
            <v>2</v>
          </cell>
          <cell r="L7776" t="str">
            <v>Institute</v>
          </cell>
          <cell r="M7776">
            <v>8</v>
          </cell>
          <cell r="N7776" t="str">
            <v>CARN-1</v>
          </cell>
          <cell r="O7776" t="str">
            <v/>
          </cell>
          <cell r="P7776" t="str">
            <v/>
          </cell>
          <cell r="Q7776">
            <v>40</v>
          </cell>
          <cell r="R7776" t="str">
            <v>Année Philologique</v>
          </cell>
          <cell r="S7776" t="str">
            <v/>
          </cell>
        </row>
        <row r="7777">
          <cell r="E7777">
            <v>1603</v>
          </cell>
          <cell r="F7777" t="str">
            <v>Searches</v>
          </cell>
          <cell r="G7777" t="str">
            <v>201903</v>
          </cell>
          <cell r="H7777" t="str">
            <v>Loyola University Chicago</v>
          </cell>
          <cell r="I7777" t="str">
            <v>Chicago USA</v>
          </cell>
          <cell r="J7777" t="str">
            <v>USA</v>
          </cell>
          <cell r="K7777">
            <v>2</v>
          </cell>
          <cell r="L7777" t="str">
            <v>Institute</v>
          </cell>
          <cell r="M7777">
            <v>8</v>
          </cell>
          <cell r="N7777" t="str">
            <v>CARN-1</v>
          </cell>
          <cell r="O7777" t="str">
            <v/>
          </cell>
          <cell r="P7777" t="str">
            <v/>
          </cell>
          <cell r="Q7777">
            <v>40</v>
          </cell>
          <cell r="R7777" t="str">
            <v>Année Philologique</v>
          </cell>
          <cell r="S7777" t="str">
            <v/>
          </cell>
        </row>
        <row r="7778">
          <cell r="E7778">
            <v>1603</v>
          </cell>
          <cell r="F7778" t="str">
            <v>Searches</v>
          </cell>
          <cell r="G7778" t="str">
            <v>201905</v>
          </cell>
          <cell r="H7778" t="str">
            <v>Loyola University Chicago</v>
          </cell>
          <cell r="I7778" t="str">
            <v>Chicago USA</v>
          </cell>
          <cell r="J7778" t="str">
            <v>USA</v>
          </cell>
          <cell r="K7778">
            <v>2</v>
          </cell>
          <cell r="L7778" t="str">
            <v>Institute</v>
          </cell>
          <cell r="M7778">
            <v>8</v>
          </cell>
          <cell r="N7778" t="str">
            <v>CARN-1</v>
          </cell>
          <cell r="O7778" t="str">
            <v/>
          </cell>
          <cell r="P7778" t="str">
            <v/>
          </cell>
          <cell r="Q7778">
            <v>40</v>
          </cell>
          <cell r="R7778" t="str">
            <v>Année Philologique</v>
          </cell>
          <cell r="S7778" t="str">
            <v/>
          </cell>
        </row>
        <row r="7779">
          <cell r="E7779">
            <v>1603</v>
          </cell>
          <cell r="F7779" t="str">
            <v>Searches</v>
          </cell>
          <cell r="G7779" t="str">
            <v>201906</v>
          </cell>
          <cell r="H7779" t="str">
            <v>Loyola University Chicago</v>
          </cell>
          <cell r="I7779" t="str">
            <v>Chicago USA</v>
          </cell>
          <cell r="J7779" t="str">
            <v>USA</v>
          </cell>
          <cell r="K7779">
            <v>2</v>
          </cell>
          <cell r="L7779" t="str">
            <v>Institute</v>
          </cell>
          <cell r="M7779">
            <v>8</v>
          </cell>
          <cell r="N7779" t="str">
            <v>CARN-1</v>
          </cell>
          <cell r="O7779" t="str">
            <v/>
          </cell>
          <cell r="P7779" t="str">
            <v/>
          </cell>
          <cell r="Q7779">
            <v>40</v>
          </cell>
          <cell r="R7779" t="str">
            <v>Année Philologique</v>
          </cell>
          <cell r="S7779" t="str">
            <v/>
          </cell>
        </row>
        <row r="7780">
          <cell r="E7780">
            <v>1603</v>
          </cell>
          <cell r="F7780" t="str">
            <v>Searches</v>
          </cell>
          <cell r="G7780" t="str">
            <v>201907</v>
          </cell>
          <cell r="H7780" t="str">
            <v>Loyola University Chicago</v>
          </cell>
          <cell r="I7780" t="str">
            <v>Chicago USA</v>
          </cell>
          <cell r="J7780" t="str">
            <v>USA</v>
          </cell>
          <cell r="K7780">
            <v>2</v>
          </cell>
          <cell r="L7780" t="str">
            <v>Institute</v>
          </cell>
          <cell r="M7780">
            <v>8</v>
          </cell>
          <cell r="N7780" t="str">
            <v>CARN-1</v>
          </cell>
          <cell r="O7780" t="str">
            <v/>
          </cell>
          <cell r="P7780" t="str">
            <v/>
          </cell>
          <cell r="Q7780">
            <v>40</v>
          </cell>
          <cell r="R7780" t="str">
            <v>Année Philologique</v>
          </cell>
          <cell r="S7780" t="str">
            <v/>
          </cell>
        </row>
        <row r="7781">
          <cell r="E7781">
            <v>1603</v>
          </cell>
          <cell r="F7781" t="str">
            <v>Searches</v>
          </cell>
          <cell r="G7781" t="str">
            <v>201908</v>
          </cell>
          <cell r="H7781" t="str">
            <v>Loyola University Chicago</v>
          </cell>
          <cell r="I7781" t="str">
            <v>Chicago USA</v>
          </cell>
          <cell r="J7781" t="str">
            <v>USA</v>
          </cell>
          <cell r="K7781">
            <v>2</v>
          </cell>
          <cell r="L7781" t="str">
            <v>Institute</v>
          </cell>
          <cell r="M7781">
            <v>8</v>
          </cell>
          <cell r="N7781" t="str">
            <v>CARN-1</v>
          </cell>
          <cell r="O7781" t="str">
            <v/>
          </cell>
          <cell r="P7781" t="str">
            <v/>
          </cell>
          <cell r="Q7781">
            <v>40</v>
          </cell>
          <cell r="R7781" t="str">
            <v>Année Philologique</v>
          </cell>
          <cell r="S7781" t="str">
            <v/>
          </cell>
        </row>
        <row r="7782">
          <cell r="E7782">
            <v>1603</v>
          </cell>
          <cell r="F7782" t="str">
            <v>Searches</v>
          </cell>
          <cell r="G7782" t="str">
            <v>201909</v>
          </cell>
          <cell r="H7782" t="str">
            <v>Loyola University Chicago</v>
          </cell>
          <cell r="I7782" t="str">
            <v>Chicago USA</v>
          </cell>
          <cell r="J7782" t="str">
            <v>USA</v>
          </cell>
          <cell r="K7782">
            <v>2</v>
          </cell>
          <cell r="L7782" t="str">
            <v>Institute</v>
          </cell>
          <cell r="M7782">
            <v>8</v>
          </cell>
          <cell r="N7782" t="str">
            <v>CARN-1</v>
          </cell>
          <cell r="O7782" t="str">
            <v/>
          </cell>
          <cell r="P7782" t="str">
            <v/>
          </cell>
          <cell r="Q7782">
            <v>40</v>
          </cell>
          <cell r="R7782" t="str">
            <v>Année Philologique</v>
          </cell>
          <cell r="S7782" t="str">
            <v/>
          </cell>
        </row>
        <row r="7783">
          <cell r="E7783">
            <v>1603</v>
          </cell>
          <cell r="F7783" t="str">
            <v>Searches</v>
          </cell>
          <cell r="G7783" t="str">
            <v>201910</v>
          </cell>
          <cell r="H7783" t="str">
            <v>Loyola University Chicago</v>
          </cell>
          <cell r="I7783" t="str">
            <v>Chicago USA</v>
          </cell>
          <cell r="J7783" t="str">
            <v>USA</v>
          </cell>
          <cell r="K7783">
            <v>2</v>
          </cell>
          <cell r="L7783" t="str">
            <v>Institute</v>
          </cell>
          <cell r="M7783">
            <v>8</v>
          </cell>
          <cell r="N7783" t="str">
            <v>CARN-1</v>
          </cell>
          <cell r="O7783" t="str">
            <v/>
          </cell>
          <cell r="P7783" t="str">
            <v/>
          </cell>
          <cell r="Q7783">
            <v>40</v>
          </cell>
          <cell r="R7783" t="str">
            <v>Année Philologique</v>
          </cell>
          <cell r="S7783" t="str">
            <v/>
          </cell>
        </row>
        <row r="7784">
          <cell r="E7784">
            <v>1603</v>
          </cell>
          <cell r="F7784" t="str">
            <v>Searches</v>
          </cell>
          <cell r="G7784" t="str">
            <v>201911</v>
          </cell>
          <cell r="H7784" t="str">
            <v>Loyola University Chicago</v>
          </cell>
          <cell r="I7784" t="str">
            <v>Chicago USA</v>
          </cell>
          <cell r="J7784" t="str">
            <v>USA</v>
          </cell>
          <cell r="K7784">
            <v>2</v>
          </cell>
          <cell r="L7784" t="str">
            <v>Institute</v>
          </cell>
          <cell r="M7784">
            <v>8</v>
          </cell>
          <cell r="N7784" t="str">
            <v>CARN-1</v>
          </cell>
          <cell r="O7784" t="str">
            <v/>
          </cell>
          <cell r="P7784" t="str">
            <v/>
          </cell>
          <cell r="Q7784">
            <v>40</v>
          </cell>
          <cell r="R7784" t="str">
            <v>Année Philologique</v>
          </cell>
          <cell r="S7784" t="str">
            <v/>
          </cell>
        </row>
        <row r="7785">
          <cell r="E7785">
            <v>1603</v>
          </cell>
          <cell r="F7785" t="str">
            <v>Searches</v>
          </cell>
          <cell r="G7785" t="str">
            <v>201912</v>
          </cell>
          <cell r="H7785" t="str">
            <v>Loyola University Chicago</v>
          </cell>
          <cell r="I7785" t="str">
            <v>Chicago USA</v>
          </cell>
          <cell r="J7785" t="str">
            <v>USA</v>
          </cell>
          <cell r="K7785">
            <v>2</v>
          </cell>
          <cell r="L7785" t="str">
            <v>Institute</v>
          </cell>
          <cell r="M7785">
            <v>8</v>
          </cell>
          <cell r="N7785" t="str">
            <v>CARN-1</v>
          </cell>
          <cell r="O7785" t="str">
            <v/>
          </cell>
          <cell r="P7785" t="str">
            <v/>
          </cell>
          <cell r="Q7785">
            <v>40</v>
          </cell>
          <cell r="R7785" t="str">
            <v>Année Philologique</v>
          </cell>
          <cell r="S7785" t="str">
            <v/>
          </cell>
        </row>
        <row r="7786">
          <cell r="E7786">
            <v>1604</v>
          </cell>
          <cell r="F7786" t="str">
            <v>Searches</v>
          </cell>
          <cell r="G7786" t="str">
            <v>201901</v>
          </cell>
          <cell r="H7786" t="str">
            <v>University of Virginia, Alderman Library</v>
          </cell>
          <cell r="I7786" t="str">
            <v>Charlottesville USA</v>
          </cell>
          <cell r="J7786" t="str">
            <v>USA</v>
          </cell>
          <cell r="K7786">
            <v>1</v>
          </cell>
          <cell r="L7786" t="str">
            <v>Consortium</v>
          </cell>
          <cell r="M7786">
            <v>8</v>
          </cell>
          <cell r="N7786" t="str">
            <v>CARN-1</v>
          </cell>
          <cell r="O7786" t="str">
            <v/>
          </cell>
          <cell r="P7786" t="str">
            <v/>
          </cell>
          <cell r="Q7786">
            <v>60</v>
          </cell>
          <cell r="R7786" t="str">
            <v>Année Philologique</v>
          </cell>
          <cell r="S7786" t="str">
            <v/>
          </cell>
        </row>
        <row r="7787">
          <cell r="E7787">
            <v>1604</v>
          </cell>
          <cell r="F7787" t="str">
            <v>Searches</v>
          </cell>
          <cell r="G7787" t="str">
            <v>201902</v>
          </cell>
          <cell r="H7787" t="str">
            <v>University of Virginia, Alderman Library</v>
          </cell>
          <cell r="I7787" t="str">
            <v>Charlottesville USA</v>
          </cell>
          <cell r="J7787" t="str">
            <v>USA</v>
          </cell>
          <cell r="K7787">
            <v>1</v>
          </cell>
          <cell r="L7787" t="str">
            <v>Consortium</v>
          </cell>
          <cell r="M7787">
            <v>8</v>
          </cell>
          <cell r="N7787" t="str">
            <v>CARN-1</v>
          </cell>
          <cell r="O7787" t="str">
            <v/>
          </cell>
          <cell r="P7787" t="str">
            <v/>
          </cell>
          <cell r="Q7787">
            <v>60</v>
          </cell>
          <cell r="R7787" t="str">
            <v>Année Philologique</v>
          </cell>
          <cell r="S7787" t="str">
            <v/>
          </cell>
        </row>
        <row r="7788">
          <cell r="E7788">
            <v>1604</v>
          </cell>
          <cell r="F7788" t="str">
            <v>Searches</v>
          </cell>
          <cell r="G7788" t="str">
            <v>201903</v>
          </cell>
          <cell r="H7788" t="str">
            <v>University of Virginia, Alderman Library</v>
          </cell>
          <cell r="I7788" t="str">
            <v>Charlottesville USA</v>
          </cell>
          <cell r="J7788" t="str">
            <v>USA</v>
          </cell>
          <cell r="K7788">
            <v>1</v>
          </cell>
          <cell r="L7788" t="str">
            <v>Consortium</v>
          </cell>
          <cell r="M7788">
            <v>8</v>
          </cell>
          <cell r="N7788" t="str">
            <v>CARN-1</v>
          </cell>
          <cell r="O7788" t="str">
            <v/>
          </cell>
          <cell r="P7788" t="str">
            <v/>
          </cell>
          <cell r="Q7788">
            <v>60</v>
          </cell>
          <cell r="R7788" t="str">
            <v>Année Philologique</v>
          </cell>
          <cell r="S7788" t="str">
            <v/>
          </cell>
        </row>
        <row r="7789">
          <cell r="E7789">
            <v>1604</v>
          </cell>
          <cell r="F7789" t="str">
            <v>Searches</v>
          </cell>
          <cell r="G7789" t="str">
            <v>201904</v>
          </cell>
          <cell r="H7789" t="str">
            <v>University of Virginia, Alderman Library</v>
          </cell>
          <cell r="I7789" t="str">
            <v>Charlottesville USA</v>
          </cell>
          <cell r="J7789" t="str">
            <v>USA</v>
          </cell>
          <cell r="K7789">
            <v>1</v>
          </cell>
          <cell r="L7789" t="str">
            <v>Consortium</v>
          </cell>
          <cell r="M7789">
            <v>8</v>
          </cell>
          <cell r="N7789" t="str">
            <v>CARN-1</v>
          </cell>
          <cell r="O7789" t="str">
            <v/>
          </cell>
          <cell r="P7789" t="str">
            <v/>
          </cell>
          <cell r="Q7789">
            <v>60</v>
          </cell>
          <cell r="R7789" t="str">
            <v>Année Philologique</v>
          </cell>
          <cell r="S7789" t="str">
            <v/>
          </cell>
        </row>
        <row r="7790">
          <cell r="E7790">
            <v>1604</v>
          </cell>
          <cell r="F7790" t="str">
            <v>Searches</v>
          </cell>
          <cell r="G7790" t="str">
            <v>201905</v>
          </cell>
          <cell r="H7790" t="str">
            <v>University of Virginia, Alderman Library</v>
          </cell>
          <cell r="I7790" t="str">
            <v>Charlottesville USA</v>
          </cell>
          <cell r="J7790" t="str">
            <v>USA</v>
          </cell>
          <cell r="K7790">
            <v>1</v>
          </cell>
          <cell r="L7790" t="str">
            <v>Consortium</v>
          </cell>
          <cell r="M7790">
            <v>8</v>
          </cell>
          <cell r="N7790" t="str">
            <v>CARN-1</v>
          </cell>
          <cell r="O7790" t="str">
            <v/>
          </cell>
          <cell r="P7790" t="str">
            <v/>
          </cell>
          <cell r="Q7790">
            <v>60</v>
          </cell>
          <cell r="R7790" t="str">
            <v>Année Philologique</v>
          </cell>
          <cell r="S7790" t="str">
            <v/>
          </cell>
        </row>
        <row r="7791">
          <cell r="E7791">
            <v>1604</v>
          </cell>
          <cell r="F7791" t="str">
            <v>Searches</v>
          </cell>
          <cell r="G7791" t="str">
            <v>201906</v>
          </cell>
          <cell r="H7791" t="str">
            <v>University of Virginia, Alderman Library</v>
          </cell>
          <cell r="I7791" t="str">
            <v>Charlottesville USA</v>
          </cell>
          <cell r="J7791" t="str">
            <v>USA</v>
          </cell>
          <cell r="K7791">
            <v>1</v>
          </cell>
          <cell r="L7791" t="str">
            <v>Consortium</v>
          </cell>
          <cell r="M7791">
            <v>8</v>
          </cell>
          <cell r="N7791" t="str">
            <v>CARN-1</v>
          </cell>
          <cell r="O7791" t="str">
            <v/>
          </cell>
          <cell r="P7791" t="str">
            <v/>
          </cell>
          <cell r="Q7791">
            <v>60</v>
          </cell>
          <cell r="R7791" t="str">
            <v>Année Philologique</v>
          </cell>
          <cell r="S7791" t="str">
            <v/>
          </cell>
        </row>
        <row r="7792">
          <cell r="E7792">
            <v>1604</v>
          </cell>
          <cell r="F7792" t="str">
            <v>Searches</v>
          </cell>
          <cell r="G7792" t="str">
            <v>201907</v>
          </cell>
          <cell r="H7792" t="str">
            <v>University of Virginia, Alderman Library</v>
          </cell>
          <cell r="I7792" t="str">
            <v>Charlottesville USA</v>
          </cell>
          <cell r="J7792" t="str">
            <v>USA</v>
          </cell>
          <cell r="K7792">
            <v>1</v>
          </cell>
          <cell r="L7792" t="str">
            <v>Consortium</v>
          </cell>
          <cell r="M7792">
            <v>8</v>
          </cell>
          <cell r="N7792" t="str">
            <v>CARN-1</v>
          </cell>
          <cell r="O7792" t="str">
            <v/>
          </cell>
          <cell r="P7792" t="str">
            <v/>
          </cell>
          <cell r="Q7792">
            <v>60</v>
          </cell>
          <cell r="R7792" t="str">
            <v>Année Philologique</v>
          </cell>
          <cell r="S7792" t="str">
            <v/>
          </cell>
        </row>
        <row r="7793">
          <cell r="E7793">
            <v>1604</v>
          </cell>
          <cell r="F7793" t="str">
            <v>Searches</v>
          </cell>
          <cell r="G7793" t="str">
            <v>201908</v>
          </cell>
          <cell r="H7793" t="str">
            <v>University of Virginia, Alderman Library</v>
          </cell>
          <cell r="I7793" t="str">
            <v>Charlottesville USA</v>
          </cell>
          <cell r="J7793" t="str">
            <v>USA</v>
          </cell>
          <cell r="K7793">
            <v>1</v>
          </cell>
          <cell r="L7793" t="str">
            <v>Consortium</v>
          </cell>
          <cell r="M7793">
            <v>8</v>
          </cell>
          <cell r="N7793" t="str">
            <v>CARN-1</v>
          </cell>
          <cell r="O7793" t="str">
            <v/>
          </cell>
          <cell r="P7793" t="str">
            <v/>
          </cell>
          <cell r="Q7793">
            <v>60</v>
          </cell>
          <cell r="R7793" t="str">
            <v>Année Philologique</v>
          </cell>
          <cell r="S7793" t="str">
            <v/>
          </cell>
        </row>
        <row r="7794">
          <cell r="E7794">
            <v>1604</v>
          </cell>
          <cell r="F7794" t="str">
            <v>Searches</v>
          </cell>
          <cell r="G7794" t="str">
            <v>201909</v>
          </cell>
          <cell r="H7794" t="str">
            <v>University of Virginia, Alderman Library</v>
          </cell>
          <cell r="I7794" t="str">
            <v>Charlottesville USA</v>
          </cell>
          <cell r="J7794" t="str">
            <v>USA</v>
          </cell>
          <cell r="K7794">
            <v>1</v>
          </cell>
          <cell r="L7794" t="str">
            <v>Consortium</v>
          </cell>
          <cell r="M7794">
            <v>8</v>
          </cell>
          <cell r="N7794" t="str">
            <v>CARN-1</v>
          </cell>
          <cell r="O7794" t="str">
            <v/>
          </cell>
          <cell r="P7794" t="str">
            <v/>
          </cell>
          <cell r="Q7794">
            <v>60</v>
          </cell>
          <cell r="R7794" t="str">
            <v>Année Philologique</v>
          </cell>
          <cell r="S7794" t="str">
            <v/>
          </cell>
        </row>
        <row r="7795">
          <cell r="E7795">
            <v>1604</v>
          </cell>
          <cell r="F7795" t="str">
            <v>Searches</v>
          </cell>
          <cell r="G7795" t="str">
            <v>201910</v>
          </cell>
          <cell r="H7795" t="str">
            <v>University of Virginia, Alderman Library</v>
          </cell>
          <cell r="I7795" t="str">
            <v>Charlottesville USA</v>
          </cell>
          <cell r="J7795" t="str">
            <v>USA</v>
          </cell>
          <cell r="K7795">
            <v>1</v>
          </cell>
          <cell r="L7795" t="str">
            <v>Consortium</v>
          </cell>
          <cell r="M7795">
            <v>8</v>
          </cell>
          <cell r="N7795" t="str">
            <v>CARN-1</v>
          </cell>
          <cell r="O7795" t="str">
            <v/>
          </cell>
          <cell r="P7795" t="str">
            <v/>
          </cell>
          <cell r="Q7795">
            <v>60</v>
          </cell>
          <cell r="R7795" t="str">
            <v>Année Philologique</v>
          </cell>
          <cell r="S7795" t="str">
            <v/>
          </cell>
        </row>
        <row r="7796">
          <cell r="E7796">
            <v>1604</v>
          </cell>
          <cell r="F7796" t="str">
            <v>Searches</v>
          </cell>
          <cell r="G7796" t="str">
            <v>201911</v>
          </cell>
          <cell r="H7796" t="str">
            <v>University of Virginia, Alderman Library</v>
          </cell>
          <cell r="I7796" t="str">
            <v>Charlottesville USA</v>
          </cell>
          <cell r="J7796" t="str">
            <v>USA</v>
          </cell>
          <cell r="K7796">
            <v>1</v>
          </cell>
          <cell r="L7796" t="str">
            <v>Consortium</v>
          </cell>
          <cell r="M7796">
            <v>8</v>
          </cell>
          <cell r="N7796" t="str">
            <v>CARN-1</v>
          </cell>
          <cell r="O7796" t="str">
            <v/>
          </cell>
          <cell r="P7796" t="str">
            <v/>
          </cell>
          <cell r="Q7796">
            <v>60</v>
          </cell>
          <cell r="R7796" t="str">
            <v>Année Philologique</v>
          </cell>
          <cell r="S7796" t="str">
            <v/>
          </cell>
        </row>
        <row r="7797">
          <cell r="E7797">
            <v>1604</v>
          </cell>
          <cell r="F7797" t="str">
            <v>Searches</v>
          </cell>
          <cell r="G7797" t="str">
            <v>201912</v>
          </cell>
          <cell r="H7797" t="str">
            <v>University of Virginia, Alderman Library</v>
          </cell>
          <cell r="I7797" t="str">
            <v>Charlottesville USA</v>
          </cell>
          <cell r="J7797" t="str">
            <v>USA</v>
          </cell>
          <cell r="K7797">
            <v>1</v>
          </cell>
          <cell r="L7797" t="str">
            <v>Consortium</v>
          </cell>
          <cell r="M7797">
            <v>8</v>
          </cell>
          <cell r="N7797" t="str">
            <v>CARN-1</v>
          </cell>
          <cell r="O7797" t="str">
            <v/>
          </cell>
          <cell r="P7797" t="str">
            <v/>
          </cell>
          <cell r="Q7797">
            <v>60</v>
          </cell>
          <cell r="R7797" t="str">
            <v>Année Philologique</v>
          </cell>
          <cell r="S7797" t="str">
            <v/>
          </cell>
        </row>
        <row r="7798">
          <cell r="E7798">
            <v>1605</v>
          </cell>
          <cell r="F7798" t="str">
            <v>Searches</v>
          </cell>
          <cell r="G7798" t="str">
            <v>201902</v>
          </cell>
          <cell r="H7798" t="str">
            <v>Virginia Tech</v>
          </cell>
          <cell r="I7798" t="str">
            <v>Blacksburg USA</v>
          </cell>
          <cell r="J7798" t="str">
            <v>USA</v>
          </cell>
          <cell r="K7798">
            <v>2</v>
          </cell>
          <cell r="L7798" t="str">
            <v>Institute</v>
          </cell>
          <cell r="M7798">
            <v>8</v>
          </cell>
          <cell r="N7798" t="str">
            <v>CARN-1</v>
          </cell>
          <cell r="O7798" t="str">
            <v/>
          </cell>
          <cell r="P7798" t="str">
            <v/>
          </cell>
          <cell r="Q7798">
            <v>40</v>
          </cell>
          <cell r="R7798" t="str">
            <v>Année Philologique</v>
          </cell>
          <cell r="S7798" t="str">
            <v/>
          </cell>
        </row>
        <row r="7799">
          <cell r="E7799">
            <v>1605</v>
          </cell>
          <cell r="F7799" t="str">
            <v>Searches</v>
          </cell>
          <cell r="G7799" t="str">
            <v>201903</v>
          </cell>
          <cell r="H7799" t="str">
            <v>Virginia Tech</v>
          </cell>
          <cell r="I7799" t="str">
            <v>Blacksburg USA</v>
          </cell>
          <cell r="J7799" t="str">
            <v>USA</v>
          </cell>
          <cell r="K7799">
            <v>2</v>
          </cell>
          <cell r="L7799" t="str">
            <v>Institute</v>
          </cell>
          <cell r="M7799">
            <v>8</v>
          </cell>
          <cell r="N7799" t="str">
            <v>CARN-1</v>
          </cell>
          <cell r="O7799" t="str">
            <v/>
          </cell>
          <cell r="P7799" t="str">
            <v/>
          </cell>
          <cell r="Q7799">
            <v>40</v>
          </cell>
          <cell r="R7799" t="str">
            <v>Année Philologique</v>
          </cell>
          <cell r="S7799" t="str">
            <v/>
          </cell>
        </row>
        <row r="7800">
          <cell r="E7800">
            <v>1605</v>
          </cell>
          <cell r="F7800" t="str">
            <v>Searches</v>
          </cell>
          <cell r="G7800" t="str">
            <v>201904</v>
          </cell>
          <cell r="H7800" t="str">
            <v>Virginia Tech</v>
          </cell>
          <cell r="I7800" t="str">
            <v>Blacksburg USA</v>
          </cell>
          <cell r="J7800" t="str">
            <v>USA</v>
          </cell>
          <cell r="K7800">
            <v>2</v>
          </cell>
          <cell r="L7800" t="str">
            <v>Institute</v>
          </cell>
          <cell r="M7800">
            <v>8</v>
          </cell>
          <cell r="N7800" t="str">
            <v>CARN-1</v>
          </cell>
          <cell r="O7800" t="str">
            <v/>
          </cell>
          <cell r="P7800" t="str">
            <v/>
          </cell>
          <cell r="Q7800">
            <v>40</v>
          </cell>
          <cell r="R7800" t="str">
            <v>Année Philologique</v>
          </cell>
          <cell r="S7800" t="str">
            <v/>
          </cell>
        </row>
        <row r="7801">
          <cell r="E7801">
            <v>1605</v>
          </cell>
          <cell r="F7801" t="str">
            <v>Searches</v>
          </cell>
          <cell r="G7801" t="str">
            <v>201905</v>
          </cell>
          <cell r="H7801" t="str">
            <v>Virginia Tech</v>
          </cell>
          <cell r="I7801" t="str">
            <v>Blacksburg USA</v>
          </cell>
          <cell r="J7801" t="str">
            <v>USA</v>
          </cell>
          <cell r="K7801">
            <v>2</v>
          </cell>
          <cell r="L7801" t="str">
            <v>Institute</v>
          </cell>
          <cell r="M7801">
            <v>8</v>
          </cell>
          <cell r="N7801" t="str">
            <v>CARN-1</v>
          </cell>
          <cell r="O7801" t="str">
            <v/>
          </cell>
          <cell r="P7801" t="str">
            <v/>
          </cell>
          <cell r="Q7801">
            <v>40</v>
          </cell>
          <cell r="R7801" t="str">
            <v>Année Philologique</v>
          </cell>
          <cell r="S7801" t="str">
            <v/>
          </cell>
        </row>
        <row r="7802">
          <cell r="E7802">
            <v>1605</v>
          </cell>
          <cell r="F7802" t="str">
            <v>Searches</v>
          </cell>
          <cell r="G7802" t="str">
            <v>201907</v>
          </cell>
          <cell r="H7802" t="str">
            <v>Virginia Tech</v>
          </cell>
          <cell r="I7802" t="str">
            <v>Blacksburg USA</v>
          </cell>
          <cell r="J7802" t="str">
            <v>USA</v>
          </cell>
          <cell r="K7802">
            <v>2</v>
          </cell>
          <cell r="L7802" t="str">
            <v>Institute</v>
          </cell>
          <cell r="M7802">
            <v>8</v>
          </cell>
          <cell r="N7802" t="str">
            <v>CARN-1</v>
          </cell>
          <cell r="O7802" t="str">
            <v/>
          </cell>
          <cell r="P7802" t="str">
            <v/>
          </cell>
          <cell r="Q7802">
            <v>40</v>
          </cell>
          <cell r="R7802" t="str">
            <v>Année Philologique</v>
          </cell>
          <cell r="S7802" t="str">
            <v/>
          </cell>
        </row>
        <row r="7803">
          <cell r="E7803">
            <v>1605</v>
          </cell>
          <cell r="F7803" t="str">
            <v>Searches</v>
          </cell>
          <cell r="G7803" t="str">
            <v>201908</v>
          </cell>
          <cell r="H7803" t="str">
            <v>Virginia Tech</v>
          </cell>
          <cell r="I7803" t="str">
            <v>Blacksburg USA</v>
          </cell>
          <cell r="J7803" t="str">
            <v>USA</v>
          </cell>
          <cell r="K7803">
            <v>2</v>
          </cell>
          <cell r="L7803" t="str">
            <v>Institute</v>
          </cell>
          <cell r="M7803">
            <v>8</v>
          </cell>
          <cell r="N7803" t="str">
            <v>CARN-1</v>
          </cell>
          <cell r="O7803" t="str">
            <v/>
          </cell>
          <cell r="P7803" t="str">
            <v/>
          </cell>
          <cell r="Q7803">
            <v>40</v>
          </cell>
          <cell r="R7803" t="str">
            <v>Année Philologique</v>
          </cell>
          <cell r="S7803" t="str">
            <v/>
          </cell>
        </row>
        <row r="7804">
          <cell r="E7804">
            <v>1605</v>
          </cell>
          <cell r="F7804" t="str">
            <v>Searches</v>
          </cell>
          <cell r="G7804" t="str">
            <v>201909</v>
          </cell>
          <cell r="H7804" t="str">
            <v>Virginia Tech</v>
          </cell>
          <cell r="I7804" t="str">
            <v>Blacksburg USA</v>
          </cell>
          <cell r="J7804" t="str">
            <v>USA</v>
          </cell>
          <cell r="K7804">
            <v>2</v>
          </cell>
          <cell r="L7804" t="str">
            <v>Institute</v>
          </cell>
          <cell r="M7804">
            <v>8</v>
          </cell>
          <cell r="N7804" t="str">
            <v>CARN-1</v>
          </cell>
          <cell r="O7804" t="str">
            <v/>
          </cell>
          <cell r="P7804" t="str">
            <v/>
          </cell>
          <cell r="Q7804">
            <v>40</v>
          </cell>
          <cell r="R7804" t="str">
            <v>Année Philologique</v>
          </cell>
          <cell r="S7804" t="str">
            <v/>
          </cell>
        </row>
        <row r="7805">
          <cell r="E7805">
            <v>1605</v>
          </cell>
          <cell r="F7805" t="str">
            <v>Searches</v>
          </cell>
          <cell r="G7805" t="str">
            <v>201910</v>
          </cell>
          <cell r="H7805" t="str">
            <v>Virginia Tech</v>
          </cell>
          <cell r="I7805" t="str">
            <v>Blacksburg USA</v>
          </cell>
          <cell r="J7805" t="str">
            <v>USA</v>
          </cell>
          <cell r="K7805">
            <v>2</v>
          </cell>
          <cell r="L7805" t="str">
            <v>Institute</v>
          </cell>
          <cell r="M7805">
            <v>8</v>
          </cell>
          <cell r="N7805" t="str">
            <v>CARN-1</v>
          </cell>
          <cell r="O7805" t="str">
            <v/>
          </cell>
          <cell r="P7805" t="str">
            <v/>
          </cell>
          <cell r="Q7805">
            <v>40</v>
          </cell>
          <cell r="R7805" t="str">
            <v>Année Philologique</v>
          </cell>
          <cell r="S7805" t="str">
            <v/>
          </cell>
        </row>
        <row r="7806">
          <cell r="E7806">
            <v>1605</v>
          </cell>
          <cell r="F7806" t="str">
            <v>Searches</v>
          </cell>
          <cell r="G7806" t="str">
            <v>201911</v>
          </cell>
          <cell r="H7806" t="str">
            <v>Virginia Tech</v>
          </cell>
          <cell r="I7806" t="str">
            <v>Blacksburg USA</v>
          </cell>
          <cell r="J7806" t="str">
            <v>USA</v>
          </cell>
          <cell r="K7806">
            <v>2</v>
          </cell>
          <cell r="L7806" t="str">
            <v>Institute</v>
          </cell>
          <cell r="M7806">
            <v>8</v>
          </cell>
          <cell r="N7806" t="str">
            <v>CARN-1</v>
          </cell>
          <cell r="O7806" t="str">
            <v/>
          </cell>
          <cell r="P7806" t="str">
            <v/>
          </cell>
          <cell r="Q7806">
            <v>40</v>
          </cell>
          <cell r="R7806" t="str">
            <v>Année Philologique</v>
          </cell>
          <cell r="S7806" t="str">
            <v/>
          </cell>
        </row>
        <row r="7807">
          <cell r="E7807">
            <v>1605</v>
          </cell>
          <cell r="F7807" t="str">
            <v>Searches</v>
          </cell>
          <cell r="G7807" t="str">
            <v>201912</v>
          </cell>
          <cell r="H7807" t="str">
            <v>Virginia Tech</v>
          </cell>
          <cell r="I7807" t="str">
            <v>Blacksburg USA</v>
          </cell>
          <cell r="J7807" t="str">
            <v>USA</v>
          </cell>
          <cell r="K7807">
            <v>2</v>
          </cell>
          <cell r="L7807" t="str">
            <v>Institute</v>
          </cell>
          <cell r="M7807">
            <v>8</v>
          </cell>
          <cell r="N7807" t="str">
            <v>CARN-1</v>
          </cell>
          <cell r="O7807" t="str">
            <v/>
          </cell>
          <cell r="P7807" t="str">
            <v/>
          </cell>
          <cell r="Q7807">
            <v>40</v>
          </cell>
          <cell r="R7807" t="str">
            <v>Année Philologique</v>
          </cell>
          <cell r="S7807" t="str">
            <v/>
          </cell>
        </row>
        <row r="7808">
          <cell r="E7808">
            <v>1608</v>
          </cell>
          <cell r="F7808" t="str">
            <v>Searches</v>
          </cell>
          <cell r="G7808" t="str">
            <v>201901</v>
          </cell>
          <cell r="H7808" t="str">
            <v>University of North Carolina</v>
          </cell>
          <cell r="I7808" t="str">
            <v>Chapel Hill</v>
          </cell>
          <cell r="J7808" t="str">
            <v>USA</v>
          </cell>
          <cell r="K7808">
            <v>1</v>
          </cell>
          <cell r="L7808" t="str">
            <v>Consortium</v>
          </cell>
          <cell r="M7808">
            <v>8</v>
          </cell>
          <cell r="N7808" t="str">
            <v>CARN-1</v>
          </cell>
          <cell r="O7808" t="str">
            <v/>
          </cell>
          <cell r="P7808" t="str">
            <v/>
          </cell>
          <cell r="Q7808">
            <v>40</v>
          </cell>
          <cell r="R7808" t="str">
            <v>Année Philologique</v>
          </cell>
          <cell r="S7808" t="str">
            <v/>
          </cell>
        </row>
        <row r="7809">
          <cell r="E7809">
            <v>1608</v>
          </cell>
          <cell r="F7809" t="str">
            <v>Searches</v>
          </cell>
          <cell r="G7809" t="str">
            <v>201902</v>
          </cell>
          <cell r="H7809" t="str">
            <v>University of North Carolina</v>
          </cell>
          <cell r="I7809" t="str">
            <v>Chapel Hill</v>
          </cell>
          <cell r="J7809" t="str">
            <v>USA</v>
          </cell>
          <cell r="K7809">
            <v>1</v>
          </cell>
          <cell r="L7809" t="str">
            <v>Consortium</v>
          </cell>
          <cell r="M7809">
            <v>8</v>
          </cell>
          <cell r="N7809" t="str">
            <v>CARN-1</v>
          </cell>
          <cell r="O7809" t="str">
            <v/>
          </cell>
          <cell r="P7809" t="str">
            <v/>
          </cell>
          <cell r="Q7809">
            <v>40</v>
          </cell>
          <cell r="R7809" t="str">
            <v>Année Philologique</v>
          </cell>
          <cell r="S7809" t="str">
            <v/>
          </cell>
        </row>
        <row r="7810">
          <cell r="E7810">
            <v>1608</v>
          </cell>
          <cell r="F7810" t="str">
            <v>Searches</v>
          </cell>
          <cell r="G7810" t="str">
            <v>201903</v>
          </cell>
          <cell r="H7810" t="str">
            <v>University of North Carolina</v>
          </cell>
          <cell r="I7810" t="str">
            <v>Chapel Hill</v>
          </cell>
          <cell r="J7810" t="str">
            <v>USA</v>
          </cell>
          <cell r="K7810">
            <v>1</v>
          </cell>
          <cell r="L7810" t="str">
            <v>Consortium</v>
          </cell>
          <cell r="M7810">
            <v>8</v>
          </cell>
          <cell r="N7810" t="str">
            <v>CARN-1</v>
          </cell>
          <cell r="O7810" t="str">
            <v/>
          </cell>
          <cell r="P7810" t="str">
            <v/>
          </cell>
          <cell r="Q7810">
            <v>40</v>
          </cell>
          <cell r="R7810" t="str">
            <v>Année Philologique</v>
          </cell>
          <cell r="S7810" t="str">
            <v/>
          </cell>
        </row>
        <row r="7811">
          <cell r="E7811">
            <v>1608</v>
          </cell>
          <cell r="F7811" t="str">
            <v>Searches</v>
          </cell>
          <cell r="G7811" t="str">
            <v>201904</v>
          </cell>
          <cell r="H7811" t="str">
            <v>University of North Carolina</v>
          </cell>
          <cell r="I7811" t="str">
            <v>Chapel Hill</v>
          </cell>
          <cell r="J7811" t="str">
            <v>USA</v>
          </cell>
          <cell r="K7811">
            <v>1</v>
          </cell>
          <cell r="L7811" t="str">
            <v>Consortium</v>
          </cell>
          <cell r="M7811">
            <v>8</v>
          </cell>
          <cell r="N7811" t="str">
            <v>CARN-1</v>
          </cell>
          <cell r="O7811" t="str">
            <v/>
          </cell>
          <cell r="P7811" t="str">
            <v/>
          </cell>
          <cell r="Q7811">
            <v>40</v>
          </cell>
          <cell r="R7811" t="str">
            <v>Année Philologique</v>
          </cell>
          <cell r="S7811" t="str">
            <v/>
          </cell>
        </row>
        <row r="7812">
          <cell r="E7812">
            <v>1608</v>
          </cell>
          <cell r="F7812" t="str">
            <v>Searches</v>
          </cell>
          <cell r="G7812" t="str">
            <v>201905</v>
          </cell>
          <cell r="H7812" t="str">
            <v>University of North Carolina</v>
          </cell>
          <cell r="I7812" t="str">
            <v>Chapel Hill</v>
          </cell>
          <cell r="J7812" t="str">
            <v>USA</v>
          </cell>
          <cell r="K7812">
            <v>1</v>
          </cell>
          <cell r="L7812" t="str">
            <v>Consortium</v>
          </cell>
          <cell r="M7812">
            <v>8</v>
          </cell>
          <cell r="N7812" t="str">
            <v>CARN-1</v>
          </cell>
          <cell r="O7812" t="str">
            <v/>
          </cell>
          <cell r="P7812" t="str">
            <v/>
          </cell>
          <cell r="Q7812">
            <v>40</v>
          </cell>
          <cell r="R7812" t="str">
            <v>Année Philologique</v>
          </cell>
          <cell r="S7812" t="str">
            <v/>
          </cell>
        </row>
        <row r="7813">
          <cell r="E7813">
            <v>1608</v>
          </cell>
          <cell r="F7813" t="str">
            <v>Searches</v>
          </cell>
          <cell r="G7813" t="str">
            <v>201906</v>
          </cell>
          <cell r="H7813" t="str">
            <v>University of North Carolina</v>
          </cell>
          <cell r="I7813" t="str">
            <v>Chapel Hill</v>
          </cell>
          <cell r="J7813" t="str">
            <v>USA</v>
          </cell>
          <cell r="K7813">
            <v>1</v>
          </cell>
          <cell r="L7813" t="str">
            <v>Consortium</v>
          </cell>
          <cell r="M7813">
            <v>8</v>
          </cell>
          <cell r="N7813" t="str">
            <v>CARN-1</v>
          </cell>
          <cell r="O7813" t="str">
            <v/>
          </cell>
          <cell r="P7813" t="str">
            <v/>
          </cell>
          <cell r="Q7813">
            <v>40</v>
          </cell>
          <cell r="R7813" t="str">
            <v>Année Philologique</v>
          </cell>
          <cell r="S7813" t="str">
            <v/>
          </cell>
        </row>
        <row r="7814">
          <cell r="E7814">
            <v>1608</v>
          </cell>
          <cell r="F7814" t="str">
            <v>Searches</v>
          </cell>
          <cell r="G7814" t="str">
            <v>201907</v>
          </cell>
          <cell r="H7814" t="str">
            <v>University of North Carolina</v>
          </cell>
          <cell r="I7814" t="str">
            <v>Chapel Hill</v>
          </cell>
          <cell r="J7814" t="str">
            <v>USA</v>
          </cell>
          <cell r="K7814">
            <v>1</v>
          </cell>
          <cell r="L7814" t="str">
            <v>Consortium</v>
          </cell>
          <cell r="M7814">
            <v>8</v>
          </cell>
          <cell r="N7814" t="str">
            <v>CARN-1</v>
          </cell>
          <cell r="O7814" t="str">
            <v/>
          </cell>
          <cell r="P7814" t="str">
            <v/>
          </cell>
          <cell r="Q7814">
            <v>40</v>
          </cell>
          <cell r="R7814" t="str">
            <v>Année Philologique</v>
          </cell>
          <cell r="S7814" t="str">
            <v/>
          </cell>
        </row>
        <row r="7815">
          <cell r="E7815">
            <v>1608</v>
          </cell>
          <cell r="F7815" t="str">
            <v>Searches</v>
          </cell>
          <cell r="G7815" t="str">
            <v>201908</v>
          </cell>
          <cell r="H7815" t="str">
            <v>University of North Carolina</v>
          </cell>
          <cell r="I7815" t="str">
            <v>Chapel Hill</v>
          </cell>
          <cell r="J7815" t="str">
            <v>USA</v>
          </cell>
          <cell r="K7815">
            <v>1</v>
          </cell>
          <cell r="L7815" t="str">
            <v>Consortium</v>
          </cell>
          <cell r="M7815">
            <v>8</v>
          </cell>
          <cell r="N7815" t="str">
            <v>CARN-1</v>
          </cell>
          <cell r="O7815" t="str">
            <v/>
          </cell>
          <cell r="P7815" t="str">
            <v/>
          </cell>
          <cell r="Q7815">
            <v>40</v>
          </cell>
          <cell r="R7815" t="str">
            <v>Année Philologique</v>
          </cell>
          <cell r="S7815" t="str">
            <v/>
          </cell>
        </row>
        <row r="7816">
          <cell r="E7816">
            <v>1608</v>
          </cell>
          <cell r="F7816" t="str">
            <v>Searches</v>
          </cell>
          <cell r="G7816" t="str">
            <v>201909</v>
          </cell>
          <cell r="H7816" t="str">
            <v>University of North Carolina</v>
          </cell>
          <cell r="I7816" t="str">
            <v>Chapel Hill</v>
          </cell>
          <cell r="J7816" t="str">
            <v>USA</v>
          </cell>
          <cell r="K7816">
            <v>1</v>
          </cell>
          <cell r="L7816" t="str">
            <v>Consortium</v>
          </cell>
          <cell r="M7816">
            <v>8</v>
          </cell>
          <cell r="N7816" t="str">
            <v>CARN-1</v>
          </cell>
          <cell r="O7816" t="str">
            <v/>
          </cell>
          <cell r="P7816" t="str">
            <v/>
          </cell>
          <cell r="Q7816">
            <v>40</v>
          </cell>
          <cell r="R7816" t="str">
            <v>Année Philologique</v>
          </cell>
          <cell r="S7816" t="str">
            <v/>
          </cell>
        </row>
        <row r="7817">
          <cell r="E7817">
            <v>1608</v>
          </cell>
          <cell r="F7817" t="str">
            <v>Searches</v>
          </cell>
          <cell r="G7817" t="str">
            <v>201910</v>
          </cell>
          <cell r="H7817" t="str">
            <v>University of North Carolina</v>
          </cell>
          <cell r="I7817" t="str">
            <v>Chapel Hill</v>
          </cell>
          <cell r="J7817" t="str">
            <v>USA</v>
          </cell>
          <cell r="K7817">
            <v>1</v>
          </cell>
          <cell r="L7817" t="str">
            <v>Consortium</v>
          </cell>
          <cell r="M7817">
            <v>8</v>
          </cell>
          <cell r="N7817" t="str">
            <v>CARN-1</v>
          </cell>
          <cell r="O7817" t="str">
            <v/>
          </cell>
          <cell r="P7817" t="str">
            <v/>
          </cell>
          <cell r="Q7817">
            <v>40</v>
          </cell>
          <cell r="R7817" t="str">
            <v>Année Philologique</v>
          </cell>
          <cell r="S7817" t="str">
            <v/>
          </cell>
        </row>
        <row r="7818">
          <cell r="E7818">
            <v>1608</v>
          </cell>
          <cell r="F7818" t="str">
            <v>Searches</v>
          </cell>
          <cell r="G7818" t="str">
            <v>201911</v>
          </cell>
          <cell r="H7818" t="str">
            <v>University of North Carolina</v>
          </cell>
          <cell r="I7818" t="str">
            <v>Chapel Hill</v>
          </cell>
          <cell r="J7818" t="str">
            <v>USA</v>
          </cell>
          <cell r="K7818">
            <v>1</v>
          </cell>
          <cell r="L7818" t="str">
            <v>Consortium</v>
          </cell>
          <cell r="M7818">
            <v>8</v>
          </cell>
          <cell r="N7818" t="str">
            <v>CARN-1</v>
          </cell>
          <cell r="O7818" t="str">
            <v/>
          </cell>
          <cell r="P7818" t="str">
            <v/>
          </cell>
          <cell r="Q7818">
            <v>40</v>
          </cell>
          <cell r="R7818" t="str">
            <v>Année Philologique</v>
          </cell>
          <cell r="S7818" t="str">
            <v/>
          </cell>
        </row>
        <row r="7819">
          <cell r="E7819">
            <v>1608</v>
          </cell>
          <cell r="F7819" t="str">
            <v>Searches</v>
          </cell>
          <cell r="G7819" t="str">
            <v>201912</v>
          </cell>
          <cell r="H7819" t="str">
            <v>University of North Carolina</v>
          </cell>
          <cell r="I7819" t="str">
            <v>Chapel Hill</v>
          </cell>
          <cell r="J7819" t="str">
            <v>USA</v>
          </cell>
          <cell r="K7819">
            <v>1</v>
          </cell>
          <cell r="L7819" t="str">
            <v>Consortium</v>
          </cell>
          <cell r="M7819">
            <v>8</v>
          </cell>
          <cell r="N7819" t="str">
            <v>CARN-1</v>
          </cell>
          <cell r="O7819" t="str">
            <v/>
          </cell>
          <cell r="P7819" t="str">
            <v/>
          </cell>
          <cell r="Q7819">
            <v>40</v>
          </cell>
          <cell r="R7819" t="str">
            <v>Année Philologique</v>
          </cell>
          <cell r="S7819" t="str">
            <v/>
          </cell>
        </row>
        <row r="7820">
          <cell r="E7820">
            <v>1609</v>
          </cell>
          <cell r="F7820" t="str">
            <v>Searches</v>
          </cell>
          <cell r="G7820" t="str">
            <v>201902</v>
          </cell>
          <cell r="H7820" t="str">
            <v>Colgate University Library</v>
          </cell>
          <cell r="I7820" t="str">
            <v>Hamilton USA</v>
          </cell>
          <cell r="J7820" t="str">
            <v>USA</v>
          </cell>
          <cell r="K7820">
            <v>2</v>
          </cell>
          <cell r="L7820" t="str">
            <v>Institute</v>
          </cell>
          <cell r="M7820">
            <v>11</v>
          </cell>
          <cell r="N7820" t="str">
            <v>CARN-4</v>
          </cell>
          <cell r="O7820" t="str">
            <v/>
          </cell>
          <cell r="P7820" t="str">
            <v/>
          </cell>
          <cell r="Q7820">
            <v>40</v>
          </cell>
          <cell r="R7820" t="str">
            <v>Année Philologique</v>
          </cell>
          <cell r="S7820" t="str">
            <v/>
          </cell>
        </row>
        <row r="7821">
          <cell r="E7821">
            <v>1609</v>
          </cell>
          <cell r="F7821" t="str">
            <v>Searches</v>
          </cell>
          <cell r="G7821" t="str">
            <v>201903</v>
          </cell>
          <cell r="H7821" t="str">
            <v>Colgate University Library</v>
          </cell>
          <cell r="I7821" t="str">
            <v>Hamilton USA</v>
          </cell>
          <cell r="J7821" t="str">
            <v>USA</v>
          </cell>
          <cell r="K7821">
            <v>2</v>
          </cell>
          <cell r="L7821" t="str">
            <v>Institute</v>
          </cell>
          <cell r="M7821">
            <v>11</v>
          </cell>
          <cell r="N7821" t="str">
            <v>CARN-4</v>
          </cell>
          <cell r="O7821" t="str">
            <v/>
          </cell>
          <cell r="P7821" t="str">
            <v/>
          </cell>
          <cell r="Q7821">
            <v>40</v>
          </cell>
          <cell r="R7821" t="str">
            <v>Année Philologique</v>
          </cell>
          <cell r="S7821" t="str">
            <v/>
          </cell>
        </row>
        <row r="7822">
          <cell r="E7822">
            <v>1609</v>
          </cell>
          <cell r="F7822" t="str">
            <v>Searches</v>
          </cell>
          <cell r="G7822" t="str">
            <v>201905</v>
          </cell>
          <cell r="H7822" t="str">
            <v>Colgate University Library</v>
          </cell>
          <cell r="I7822" t="str">
            <v>Hamilton USA</v>
          </cell>
          <cell r="J7822" t="str">
            <v>USA</v>
          </cell>
          <cell r="K7822">
            <v>2</v>
          </cell>
          <cell r="L7822" t="str">
            <v>Institute</v>
          </cell>
          <cell r="M7822">
            <v>11</v>
          </cell>
          <cell r="N7822" t="str">
            <v>CARN-4</v>
          </cell>
          <cell r="O7822" t="str">
            <v/>
          </cell>
          <cell r="P7822" t="str">
            <v/>
          </cell>
          <cell r="Q7822">
            <v>40</v>
          </cell>
          <cell r="R7822" t="str">
            <v>Année Philologique</v>
          </cell>
          <cell r="S7822" t="str">
            <v/>
          </cell>
        </row>
        <row r="7823">
          <cell r="E7823">
            <v>1609</v>
          </cell>
          <cell r="F7823" t="str">
            <v>Searches</v>
          </cell>
          <cell r="G7823" t="str">
            <v>201907</v>
          </cell>
          <cell r="H7823" t="str">
            <v>Colgate University Library</v>
          </cell>
          <cell r="I7823" t="str">
            <v>Hamilton USA</v>
          </cell>
          <cell r="J7823" t="str">
            <v>USA</v>
          </cell>
          <cell r="K7823">
            <v>2</v>
          </cell>
          <cell r="L7823" t="str">
            <v>Institute</v>
          </cell>
          <cell r="M7823">
            <v>11</v>
          </cell>
          <cell r="N7823" t="str">
            <v>CARN-4</v>
          </cell>
          <cell r="O7823" t="str">
            <v/>
          </cell>
          <cell r="P7823" t="str">
            <v/>
          </cell>
          <cell r="Q7823">
            <v>40</v>
          </cell>
          <cell r="R7823" t="str">
            <v>Année Philologique</v>
          </cell>
          <cell r="S7823" t="str">
            <v/>
          </cell>
        </row>
        <row r="7824">
          <cell r="E7824">
            <v>1609</v>
          </cell>
          <cell r="F7824" t="str">
            <v>Searches</v>
          </cell>
          <cell r="G7824" t="str">
            <v>201908</v>
          </cell>
          <cell r="H7824" t="str">
            <v>Colgate University Library</v>
          </cell>
          <cell r="I7824" t="str">
            <v>Hamilton USA</v>
          </cell>
          <cell r="J7824" t="str">
            <v>USA</v>
          </cell>
          <cell r="K7824">
            <v>2</v>
          </cell>
          <cell r="L7824" t="str">
            <v>Institute</v>
          </cell>
          <cell r="M7824">
            <v>11</v>
          </cell>
          <cell r="N7824" t="str">
            <v>CARN-4</v>
          </cell>
          <cell r="O7824" t="str">
            <v/>
          </cell>
          <cell r="P7824" t="str">
            <v/>
          </cell>
          <cell r="Q7824">
            <v>40</v>
          </cell>
          <cell r="R7824" t="str">
            <v>Année Philologique</v>
          </cell>
          <cell r="S7824" t="str">
            <v/>
          </cell>
        </row>
        <row r="7825">
          <cell r="E7825">
            <v>1609</v>
          </cell>
          <cell r="F7825" t="str">
            <v>Searches</v>
          </cell>
          <cell r="G7825" t="str">
            <v>201909</v>
          </cell>
          <cell r="H7825" t="str">
            <v>Colgate University Library</v>
          </cell>
          <cell r="I7825" t="str">
            <v>Hamilton USA</v>
          </cell>
          <cell r="J7825" t="str">
            <v>USA</v>
          </cell>
          <cell r="K7825">
            <v>2</v>
          </cell>
          <cell r="L7825" t="str">
            <v>Institute</v>
          </cell>
          <cell r="M7825">
            <v>11</v>
          </cell>
          <cell r="N7825" t="str">
            <v>CARN-4</v>
          </cell>
          <cell r="O7825" t="str">
            <v/>
          </cell>
          <cell r="P7825" t="str">
            <v/>
          </cell>
          <cell r="Q7825">
            <v>40</v>
          </cell>
          <cell r="R7825" t="str">
            <v>Année Philologique</v>
          </cell>
          <cell r="S7825" t="str">
            <v/>
          </cell>
        </row>
        <row r="7826">
          <cell r="E7826">
            <v>1609</v>
          </cell>
          <cell r="F7826" t="str">
            <v>Searches</v>
          </cell>
          <cell r="G7826" t="str">
            <v>201912</v>
          </cell>
          <cell r="H7826" t="str">
            <v>Colgate University Library</v>
          </cell>
          <cell r="I7826" t="str">
            <v>Hamilton USA</v>
          </cell>
          <cell r="J7826" t="str">
            <v>USA</v>
          </cell>
          <cell r="K7826">
            <v>2</v>
          </cell>
          <cell r="L7826" t="str">
            <v>Institute</v>
          </cell>
          <cell r="M7826">
            <v>11</v>
          </cell>
          <cell r="N7826" t="str">
            <v>CARN-4</v>
          </cell>
          <cell r="O7826" t="str">
            <v/>
          </cell>
          <cell r="P7826" t="str">
            <v/>
          </cell>
          <cell r="Q7826">
            <v>40</v>
          </cell>
          <cell r="R7826" t="str">
            <v>Année Philologique</v>
          </cell>
          <cell r="S7826" t="str">
            <v/>
          </cell>
        </row>
        <row r="7827">
          <cell r="E7827">
            <v>1610</v>
          </cell>
          <cell r="F7827" t="str">
            <v>Searches</v>
          </cell>
          <cell r="G7827" t="str">
            <v>201901</v>
          </cell>
          <cell r="H7827" t="str">
            <v>Williams College (incl. Clark Art Institute)</v>
          </cell>
          <cell r="I7827" t="str">
            <v>Williamstown</v>
          </cell>
          <cell r="J7827" t="str">
            <v>USA</v>
          </cell>
          <cell r="K7827">
            <v>1</v>
          </cell>
          <cell r="L7827" t="str">
            <v>Consortium</v>
          </cell>
          <cell r="M7827">
            <v>11</v>
          </cell>
          <cell r="N7827" t="str">
            <v>CARN-4</v>
          </cell>
          <cell r="O7827" t="str">
            <v/>
          </cell>
          <cell r="P7827" t="str">
            <v/>
          </cell>
          <cell r="Q7827">
            <v>40</v>
          </cell>
          <cell r="R7827" t="str">
            <v>Année Philologique</v>
          </cell>
          <cell r="S7827" t="str">
            <v/>
          </cell>
        </row>
        <row r="7828">
          <cell r="E7828">
            <v>1610</v>
          </cell>
          <cell r="F7828" t="str">
            <v>Searches</v>
          </cell>
          <cell r="G7828" t="str">
            <v>201902</v>
          </cell>
          <cell r="H7828" t="str">
            <v>Williams College (incl. Clark Art Institute)</v>
          </cell>
          <cell r="I7828" t="str">
            <v>Williamstown</v>
          </cell>
          <cell r="J7828" t="str">
            <v>USA</v>
          </cell>
          <cell r="K7828">
            <v>1</v>
          </cell>
          <cell r="L7828" t="str">
            <v>Consortium</v>
          </cell>
          <cell r="M7828">
            <v>11</v>
          </cell>
          <cell r="N7828" t="str">
            <v>CARN-4</v>
          </cell>
          <cell r="O7828" t="str">
            <v/>
          </cell>
          <cell r="P7828" t="str">
            <v/>
          </cell>
          <cell r="Q7828">
            <v>40</v>
          </cell>
          <cell r="R7828" t="str">
            <v>Année Philologique</v>
          </cell>
          <cell r="S7828" t="str">
            <v/>
          </cell>
        </row>
        <row r="7829">
          <cell r="E7829">
            <v>1610</v>
          </cell>
          <cell r="F7829" t="str">
            <v>Searches</v>
          </cell>
          <cell r="G7829" t="str">
            <v>201903</v>
          </cell>
          <cell r="H7829" t="str">
            <v>Williams College (incl. Clark Art Institute)</v>
          </cell>
          <cell r="I7829" t="str">
            <v>Williamstown</v>
          </cell>
          <cell r="J7829" t="str">
            <v>USA</v>
          </cell>
          <cell r="K7829">
            <v>1</v>
          </cell>
          <cell r="L7829" t="str">
            <v>Consortium</v>
          </cell>
          <cell r="M7829">
            <v>11</v>
          </cell>
          <cell r="N7829" t="str">
            <v>CARN-4</v>
          </cell>
          <cell r="O7829" t="str">
            <v/>
          </cell>
          <cell r="P7829" t="str">
            <v/>
          </cell>
          <cell r="Q7829">
            <v>40</v>
          </cell>
          <cell r="R7829" t="str">
            <v>Année Philologique</v>
          </cell>
          <cell r="S7829" t="str">
            <v/>
          </cell>
        </row>
        <row r="7830">
          <cell r="E7830">
            <v>1610</v>
          </cell>
          <cell r="F7830" t="str">
            <v>Searches</v>
          </cell>
          <cell r="G7830" t="str">
            <v>201904</v>
          </cell>
          <cell r="H7830" t="str">
            <v>Williams College (incl. Clark Art Institute)</v>
          </cell>
          <cell r="I7830" t="str">
            <v>Williamstown</v>
          </cell>
          <cell r="J7830" t="str">
            <v>USA</v>
          </cell>
          <cell r="K7830">
            <v>1</v>
          </cell>
          <cell r="L7830" t="str">
            <v>Consortium</v>
          </cell>
          <cell r="M7830">
            <v>11</v>
          </cell>
          <cell r="N7830" t="str">
            <v>CARN-4</v>
          </cell>
          <cell r="O7830" t="str">
            <v/>
          </cell>
          <cell r="P7830" t="str">
            <v/>
          </cell>
          <cell r="Q7830">
            <v>40</v>
          </cell>
          <cell r="R7830" t="str">
            <v>Année Philologique</v>
          </cell>
          <cell r="S7830" t="str">
            <v/>
          </cell>
        </row>
        <row r="7831">
          <cell r="E7831">
            <v>1610</v>
          </cell>
          <cell r="F7831" t="str">
            <v>Searches</v>
          </cell>
          <cell r="G7831" t="str">
            <v>201905</v>
          </cell>
          <cell r="H7831" t="str">
            <v>Williams College (incl. Clark Art Institute)</v>
          </cell>
          <cell r="I7831" t="str">
            <v>Williamstown</v>
          </cell>
          <cell r="J7831" t="str">
            <v>USA</v>
          </cell>
          <cell r="K7831">
            <v>1</v>
          </cell>
          <cell r="L7831" t="str">
            <v>Consortium</v>
          </cell>
          <cell r="M7831">
            <v>11</v>
          </cell>
          <cell r="N7831" t="str">
            <v>CARN-4</v>
          </cell>
          <cell r="O7831" t="str">
            <v/>
          </cell>
          <cell r="P7831" t="str">
            <v/>
          </cell>
          <cell r="Q7831">
            <v>40</v>
          </cell>
          <cell r="R7831" t="str">
            <v>Année Philologique</v>
          </cell>
          <cell r="S7831" t="str">
            <v/>
          </cell>
        </row>
        <row r="7832">
          <cell r="E7832">
            <v>1610</v>
          </cell>
          <cell r="F7832" t="str">
            <v>Searches</v>
          </cell>
          <cell r="G7832" t="str">
            <v>201906</v>
          </cell>
          <cell r="H7832" t="str">
            <v>Williams College (incl. Clark Art Institute)</v>
          </cell>
          <cell r="I7832" t="str">
            <v>Williamstown</v>
          </cell>
          <cell r="J7832" t="str">
            <v>USA</v>
          </cell>
          <cell r="K7832">
            <v>1</v>
          </cell>
          <cell r="L7832" t="str">
            <v>Consortium</v>
          </cell>
          <cell r="M7832">
            <v>11</v>
          </cell>
          <cell r="N7832" t="str">
            <v>CARN-4</v>
          </cell>
          <cell r="O7832" t="str">
            <v/>
          </cell>
          <cell r="P7832" t="str">
            <v/>
          </cell>
          <cell r="Q7832">
            <v>40</v>
          </cell>
          <cell r="R7832" t="str">
            <v>Année Philologique</v>
          </cell>
          <cell r="S7832" t="str">
            <v/>
          </cell>
        </row>
        <row r="7833">
          <cell r="E7833">
            <v>1610</v>
          </cell>
          <cell r="F7833" t="str">
            <v>Searches</v>
          </cell>
          <cell r="G7833" t="str">
            <v>201910</v>
          </cell>
          <cell r="H7833" t="str">
            <v>Williams College (incl. Clark Art Institute)</v>
          </cell>
          <cell r="I7833" t="str">
            <v>Williamstown</v>
          </cell>
          <cell r="J7833" t="str">
            <v>USA</v>
          </cell>
          <cell r="K7833">
            <v>1</v>
          </cell>
          <cell r="L7833" t="str">
            <v>Consortium</v>
          </cell>
          <cell r="M7833">
            <v>11</v>
          </cell>
          <cell r="N7833" t="str">
            <v>CARN-4</v>
          </cell>
          <cell r="O7833" t="str">
            <v/>
          </cell>
          <cell r="P7833" t="str">
            <v/>
          </cell>
          <cell r="Q7833">
            <v>40</v>
          </cell>
          <cell r="R7833" t="str">
            <v>Année Philologique</v>
          </cell>
          <cell r="S7833" t="str">
            <v/>
          </cell>
        </row>
        <row r="7834">
          <cell r="E7834">
            <v>1611</v>
          </cell>
          <cell r="F7834" t="str">
            <v>Searches</v>
          </cell>
          <cell r="G7834" t="str">
            <v>201901</v>
          </cell>
          <cell r="H7834" t="str">
            <v>Princeton University</v>
          </cell>
          <cell r="I7834" t="str">
            <v>Princeton</v>
          </cell>
          <cell r="J7834" t="str">
            <v>USA</v>
          </cell>
          <cell r="K7834">
            <v>1</v>
          </cell>
          <cell r="L7834" t="str">
            <v>Consortium</v>
          </cell>
          <cell r="M7834">
            <v>8</v>
          </cell>
          <cell r="N7834" t="str">
            <v>CARN-1</v>
          </cell>
          <cell r="O7834" t="str">
            <v/>
          </cell>
          <cell r="P7834" t="str">
            <v/>
          </cell>
          <cell r="Q7834">
            <v>40</v>
          </cell>
          <cell r="R7834" t="str">
            <v>Année Philologique</v>
          </cell>
          <cell r="S7834" t="str">
            <v/>
          </cell>
        </row>
        <row r="7835">
          <cell r="E7835">
            <v>1611</v>
          </cell>
          <cell r="F7835" t="str">
            <v>Searches</v>
          </cell>
          <cell r="G7835" t="str">
            <v>201902</v>
          </cell>
          <cell r="H7835" t="str">
            <v>Princeton University</v>
          </cell>
          <cell r="I7835" t="str">
            <v>Princeton</v>
          </cell>
          <cell r="J7835" t="str">
            <v>USA</v>
          </cell>
          <cell r="K7835">
            <v>1</v>
          </cell>
          <cell r="L7835" t="str">
            <v>Consortium</v>
          </cell>
          <cell r="M7835">
            <v>8</v>
          </cell>
          <cell r="N7835" t="str">
            <v>CARN-1</v>
          </cell>
          <cell r="O7835" t="str">
            <v/>
          </cell>
          <cell r="P7835" t="str">
            <v/>
          </cell>
          <cell r="Q7835">
            <v>40</v>
          </cell>
          <cell r="R7835" t="str">
            <v>Année Philologique</v>
          </cell>
          <cell r="S7835" t="str">
            <v/>
          </cell>
        </row>
        <row r="7836">
          <cell r="E7836">
            <v>1611</v>
          </cell>
          <cell r="F7836" t="str">
            <v>Searches</v>
          </cell>
          <cell r="G7836" t="str">
            <v>201903</v>
          </cell>
          <cell r="H7836" t="str">
            <v>Princeton University</v>
          </cell>
          <cell r="I7836" t="str">
            <v>Princeton</v>
          </cell>
          <cell r="J7836" t="str">
            <v>USA</v>
          </cell>
          <cell r="K7836">
            <v>1</v>
          </cell>
          <cell r="L7836" t="str">
            <v>Consortium</v>
          </cell>
          <cell r="M7836">
            <v>8</v>
          </cell>
          <cell r="N7836" t="str">
            <v>CARN-1</v>
          </cell>
          <cell r="O7836" t="str">
            <v/>
          </cell>
          <cell r="P7836" t="str">
            <v/>
          </cell>
          <cell r="Q7836">
            <v>40</v>
          </cell>
          <cell r="R7836" t="str">
            <v>Année Philologique</v>
          </cell>
          <cell r="S7836" t="str">
            <v/>
          </cell>
        </row>
        <row r="7837">
          <cell r="E7837">
            <v>1611</v>
          </cell>
          <cell r="F7837" t="str">
            <v>Searches</v>
          </cell>
          <cell r="G7837" t="str">
            <v>201904</v>
          </cell>
          <cell r="H7837" t="str">
            <v>Princeton University</v>
          </cell>
          <cell r="I7837" t="str">
            <v>Princeton</v>
          </cell>
          <cell r="J7837" t="str">
            <v>USA</v>
          </cell>
          <cell r="K7837">
            <v>1</v>
          </cell>
          <cell r="L7837" t="str">
            <v>Consortium</v>
          </cell>
          <cell r="M7837">
            <v>8</v>
          </cell>
          <cell r="N7837" t="str">
            <v>CARN-1</v>
          </cell>
          <cell r="O7837" t="str">
            <v/>
          </cell>
          <cell r="P7837" t="str">
            <v/>
          </cell>
          <cell r="Q7837">
            <v>40</v>
          </cell>
          <cell r="R7837" t="str">
            <v>Année Philologique</v>
          </cell>
          <cell r="S7837" t="str">
            <v/>
          </cell>
        </row>
        <row r="7838">
          <cell r="E7838">
            <v>1611</v>
          </cell>
          <cell r="F7838" t="str">
            <v>Searches</v>
          </cell>
          <cell r="G7838" t="str">
            <v>201905</v>
          </cell>
          <cell r="H7838" t="str">
            <v>Princeton University</v>
          </cell>
          <cell r="I7838" t="str">
            <v>Princeton</v>
          </cell>
          <cell r="J7838" t="str">
            <v>USA</v>
          </cell>
          <cell r="K7838">
            <v>1</v>
          </cell>
          <cell r="L7838" t="str">
            <v>Consortium</v>
          </cell>
          <cell r="M7838">
            <v>8</v>
          </cell>
          <cell r="N7838" t="str">
            <v>CARN-1</v>
          </cell>
          <cell r="O7838" t="str">
            <v/>
          </cell>
          <cell r="P7838" t="str">
            <v/>
          </cell>
          <cell r="Q7838">
            <v>40</v>
          </cell>
          <cell r="R7838" t="str">
            <v>Année Philologique</v>
          </cell>
          <cell r="S7838" t="str">
            <v/>
          </cell>
        </row>
        <row r="7839">
          <cell r="E7839">
            <v>1611</v>
          </cell>
          <cell r="F7839" t="str">
            <v>Searches</v>
          </cell>
          <cell r="G7839" t="str">
            <v>201906</v>
          </cell>
          <cell r="H7839" t="str">
            <v>Princeton University</v>
          </cell>
          <cell r="I7839" t="str">
            <v>Princeton</v>
          </cell>
          <cell r="J7839" t="str">
            <v>USA</v>
          </cell>
          <cell r="K7839">
            <v>1</v>
          </cell>
          <cell r="L7839" t="str">
            <v>Consortium</v>
          </cell>
          <cell r="M7839">
            <v>8</v>
          </cell>
          <cell r="N7839" t="str">
            <v>CARN-1</v>
          </cell>
          <cell r="O7839" t="str">
            <v/>
          </cell>
          <cell r="P7839" t="str">
            <v/>
          </cell>
          <cell r="Q7839">
            <v>40</v>
          </cell>
          <cell r="R7839" t="str">
            <v>Année Philologique</v>
          </cell>
          <cell r="S7839" t="str">
            <v/>
          </cell>
        </row>
        <row r="7840">
          <cell r="E7840">
            <v>1611</v>
          </cell>
          <cell r="F7840" t="str">
            <v>Searches</v>
          </cell>
          <cell r="G7840" t="str">
            <v>201907</v>
          </cell>
          <cell r="H7840" t="str">
            <v>Princeton University</v>
          </cell>
          <cell r="I7840" t="str">
            <v>Princeton</v>
          </cell>
          <cell r="J7840" t="str">
            <v>USA</v>
          </cell>
          <cell r="K7840">
            <v>1</v>
          </cell>
          <cell r="L7840" t="str">
            <v>Consortium</v>
          </cell>
          <cell r="M7840">
            <v>8</v>
          </cell>
          <cell r="N7840" t="str">
            <v>CARN-1</v>
          </cell>
          <cell r="O7840" t="str">
            <v/>
          </cell>
          <cell r="P7840" t="str">
            <v/>
          </cell>
          <cell r="Q7840">
            <v>40</v>
          </cell>
          <cell r="R7840" t="str">
            <v>Année Philologique</v>
          </cell>
          <cell r="S7840" t="str">
            <v/>
          </cell>
        </row>
        <row r="7841">
          <cell r="E7841">
            <v>1611</v>
          </cell>
          <cell r="F7841" t="str">
            <v>Searches</v>
          </cell>
          <cell r="G7841" t="str">
            <v>201908</v>
          </cell>
          <cell r="H7841" t="str">
            <v>Princeton University</v>
          </cell>
          <cell r="I7841" t="str">
            <v>Princeton</v>
          </cell>
          <cell r="J7841" t="str">
            <v>USA</v>
          </cell>
          <cell r="K7841">
            <v>1</v>
          </cell>
          <cell r="L7841" t="str">
            <v>Consortium</v>
          </cell>
          <cell r="M7841">
            <v>8</v>
          </cell>
          <cell r="N7841" t="str">
            <v>CARN-1</v>
          </cell>
          <cell r="O7841" t="str">
            <v/>
          </cell>
          <cell r="P7841" t="str">
            <v/>
          </cell>
          <cell r="Q7841">
            <v>40</v>
          </cell>
          <cell r="R7841" t="str">
            <v>Année Philologique</v>
          </cell>
          <cell r="S7841" t="str">
            <v/>
          </cell>
        </row>
        <row r="7842">
          <cell r="E7842">
            <v>1611</v>
          </cell>
          <cell r="F7842" t="str">
            <v>Searches</v>
          </cell>
          <cell r="G7842" t="str">
            <v>201909</v>
          </cell>
          <cell r="H7842" t="str">
            <v>Princeton University</v>
          </cell>
          <cell r="I7842" t="str">
            <v>Princeton</v>
          </cell>
          <cell r="J7842" t="str">
            <v>USA</v>
          </cell>
          <cell r="K7842">
            <v>1</v>
          </cell>
          <cell r="L7842" t="str">
            <v>Consortium</v>
          </cell>
          <cell r="M7842">
            <v>8</v>
          </cell>
          <cell r="N7842" t="str">
            <v>CARN-1</v>
          </cell>
          <cell r="O7842" t="str">
            <v/>
          </cell>
          <cell r="P7842" t="str">
            <v/>
          </cell>
          <cell r="Q7842">
            <v>40</v>
          </cell>
          <cell r="R7842" t="str">
            <v>Année Philologique</v>
          </cell>
          <cell r="S7842" t="str">
            <v/>
          </cell>
        </row>
        <row r="7843">
          <cell r="E7843">
            <v>1611</v>
          </cell>
          <cell r="F7843" t="str">
            <v>Searches</v>
          </cell>
          <cell r="G7843" t="str">
            <v>201910</v>
          </cell>
          <cell r="H7843" t="str">
            <v>Princeton University</v>
          </cell>
          <cell r="I7843" t="str">
            <v>Princeton</v>
          </cell>
          <cell r="J7843" t="str">
            <v>USA</v>
          </cell>
          <cell r="K7843">
            <v>1</v>
          </cell>
          <cell r="L7843" t="str">
            <v>Consortium</v>
          </cell>
          <cell r="M7843">
            <v>8</v>
          </cell>
          <cell r="N7843" t="str">
            <v>CARN-1</v>
          </cell>
          <cell r="O7843" t="str">
            <v/>
          </cell>
          <cell r="P7843" t="str">
            <v/>
          </cell>
          <cell r="Q7843">
            <v>40</v>
          </cell>
          <cell r="R7843" t="str">
            <v>Année Philologique</v>
          </cell>
          <cell r="S7843" t="str">
            <v/>
          </cell>
        </row>
        <row r="7844">
          <cell r="E7844">
            <v>1611</v>
          </cell>
          <cell r="F7844" t="str">
            <v>Searches</v>
          </cell>
          <cell r="G7844" t="str">
            <v>201911</v>
          </cell>
          <cell r="H7844" t="str">
            <v>Princeton University</v>
          </cell>
          <cell r="I7844" t="str">
            <v>Princeton</v>
          </cell>
          <cell r="J7844" t="str">
            <v>USA</v>
          </cell>
          <cell r="K7844">
            <v>1</v>
          </cell>
          <cell r="L7844" t="str">
            <v>Consortium</v>
          </cell>
          <cell r="M7844">
            <v>8</v>
          </cell>
          <cell r="N7844" t="str">
            <v>CARN-1</v>
          </cell>
          <cell r="O7844" t="str">
            <v/>
          </cell>
          <cell r="P7844" t="str">
            <v/>
          </cell>
          <cell r="Q7844">
            <v>40</v>
          </cell>
          <cell r="R7844" t="str">
            <v>Année Philologique</v>
          </cell>
          <cell r="S7844" t="str">
            <v/>
          </cell>
        </row>
        <row r="7845">
          <cell r="E7845">
            <v>1611</v>
          </cell>
          <cell r="F7845" t="str">
            <v>Searches</v>
          </cell>
          <cell r="G7845" t="str">
            <v>201912</v>
          </cell>
          <cell r="H7845" t="str">
            <v>Princeton University</v>
          </cell>
          <cell r="I7845" t="str">
            <v>Princeton</v>
          </cell>
          <cell r="J7845" t="str">
            <v>USA</v>
          </cell>
          <cell r="K7845">
            <v>1</v>
          </cell>
          <cell r="L7845" t="str">
            <v>Consortium</v>
          </cell>
          <cell r="M7845">
            <v>8</v>
          </cell>
          <cell r="N7845" t="str">
            <v>CARN-1</v>
          </cell>
          <cell r="O7845" t="str">
            <v/>
          </cell>
          <cell r="P7845" t="str">
            <v/>
          </cell>
          <cell r="Q7845">
            <v>40</v>
          </cell>
          <cell r="R7845" t="str">
            <v>Année Philologique</v>
          </cell>
          <cell r="S7845" t="str">
            <v/>
          </cell>
        </row>
        <row r="7846">
          <cell r="E7846">
            <v>1613</v>
          </cell>
          <cell r="F7846" t="str">
            <v>Searches</v>
          </cell>
          <cell r="G7846" t="str">
            <v>201901</v>
          </cell>
          <cell r="H7846" t="str">
            <v>University of California Davis</v>
          </cell>
          <cell r="I7846" t="str">
            <v>Davis</v>
          </cell>
          <cell r="J7846" t="str">
            <v>USA</v>
          </cell>
          <cell r="K7846">
            <v>1</v>
          </cell>
          <cell r="L7846" t="str">
            <v>Consortium</v>
          </cell>
          <cell r="M7846">
            <v>8</v>
          </cell>
          <cell r="N7846" t="str">
            <v>CARN-1</v>
          </cell>
          <cell r="O7846" t="str">
            <v/>
          </cell>
          <cell r="P7846" t="str">
            <v/>
          </cell>
          <cell r="Q7846">
            <v>40</v>
          </cell>
          <cell r="R7846" t="str">
            <v>Année Philologique</v>
          </cell>
          <cell r="S7846" t="str">
            <v/>
          </cell>
        </row>
        <row r="7847">
          <cell r="E7847">
            <v>1613</v>
          </cell>
          <cell r="F7847" t="str">
            <v>Searches</v>
          </cell>
          <cell r="G7847" t="str">
            <v>201902</v>
          </cell>
          <cell r="H7847" t="str">
            <v>University of California Davis</v>
          </cell>
          <cell r="I7847" t="str">
            <v>Davis</v>
          </cell>
          <cell r="J7847" t="str">
            <v>USA</v>
          </cell>
          <cell r="K7847">
            <v>1</v>
          </cell>
          <cell r="L7847" t="str">
            <v>Consortium</v>
          </cell>
          <cell r="M7847">
            <v>8</v>
          </cell>
          <cell r="N7847" t="str">
            <v>CARN-1</v>
          </cell>
          <cell r="O7847" t="str">
            <v/>
          </cell>
          <cell r="P7847" t="str">
            <v/>
          </cell>
          <cell r="Q7847">
            <v>40</v>
          </cell>
          <cell r="R7847" t="str">
            <v>Année Philologique</v>
          </cell>
          <cell r="S7847" t="str">
            <v/>
          </cell>
        </row>
        <row r="7848">
          <cell r="E7848">
            <v>1613</v>
          </cell>
          <cell r="F7848" t="str">
            <v>Searches</v>
          </cell>
          <cell r="G7848" t="str">
            <v>201903</v>
          </cell>
          <cell r="H7848" t="str">
            <v>University of California Davis</v>
          </cell>
          <cell r="I7848" t="str">
            <v>Davis</v>
          </cell>
          <cell r="J7848" t="str">
            <v>USA</v>
          </cell>
          <cell r="K7848">
            <v>1</v>
          </cell>
          <cell r="L7848" t="str">
            <v>Consortium</v>
          </cell>
          <cell r="M7848">
            <v>8</v>
          </cell>
          <cell r="N7848" t="str">
            <v>CARN-1</v>
          </cell>
          <cell r="O7848" t="str">
            <v/>
          </cell>
          <cell r="P7848" t="str">
            <v/>
          </cell>
          <cell r="Q7848">
            <v>40</v>
          </cell>
          <cell r="R7848" t="str">
            <v>Année Philologique</v>
          </cell>
          <cell r="S7848" t="str">
            <v/>
          </cell>
        </row>
        <row r="7849">
          <cell r="E7849">
            <v>1613</v>
          </cell>
          <cell r="F7849" t="str">
            <v>Searches</v>
          </cell>
          <cell r="G7849" t="str">
            <v>201904</v>
          </cell>
          <cell r="H7849" t="str">
            <v>University of California Davis</v>
          </cell>
          <cell r="I7849" t="str">
            <v>Davis</v>
          </cell>
          <cell r="J7849" t="str">
            <v>USA</v>
          </cell>
          <cell r="K7849">
            <v>1</v>
          </cell>
          <cell r="L7849" t="str">
            <v>Consortium</v>
          </cell>
          <cell r="M7849">
            <v>8</v>
          </cell>
          <cell r="N7849" t="str">
            <v>CARN-1</v>
          </cell>
          <cell r="O7849" t="str">
            <v/>
          </cell>
          <cell r="P7849" t="str">
            <v/>
          </cell>
          <cell r="Q7849">
            <v>40</v>
          </cell>
          <cell r="R7849" t="str">
            <v>Année Philologique</v>
          </cell>
          <cell r="S7849" t="str">
            <v/>
          </cell>
        </row>
        <row r="7850">
          <cell r="E7850">
            <v>1613</v>
          </cell>
          <cell r="F7850" t="str">
            <v>Searches</v>
          </cell>
          <cell r="G7850" t="str">
            <v>201905</v>
          </cell>
          <cell r="H7850" t="str">
            <v>University of California Davis</v>
          </cell>
          <cell r="I7850" t="str">
            <v>Davis</v>
          </cell>
          <cell r="J7850" t="str">
            <v>USA</v>
          </cell>
          <cell r="K7850">
            <v>1</v>
          </cell>
          <cell r="L7850" t="str">
            <v>Consortium</v>
          </cell>
          <cell r="M7850">
            <v>8</v>
          </cell>
          <cell r="N7850" t="str">
            <v>CARN-1</v>
          </cell>
          <cell r="O7850" t="str">
            <v/>
          </cell>
          <cell r="P7850" t="str">
            <v/>
          </cell>
          <cell r="Q7850">
            <v>40</v>
          </cell>
          <cell r="R7850" t="str">
            <v>Année Philologique</v>
          </cell>
          <cell r="S7850" t="str">
            <v/>
          </cell>
        </row>
        <row r="7851">
          <cell r="E7851">
            <v>1613</v>
          </cell>
          <cell r="F7851" t="str">
            <v>Searches</v>
          </cell>
          <cell r="G7851" t="str">
            <v>201906</v>
          </cell>
          <cell r="H7851" t="str">
            <v>University of California Davis</v>
          </cell>
          <cell r="I7851" t="str">
            <v>Davis</v>
          </cell>
          <cell r="J7851" t="str">
            <v>USA</v>
          </cell>
          <cell r="K7851">
            <v>1</v>
          </cell>
          <cell r="L7851" t="str">
            <v>Consortium</v>
          </cell>
          <cell r="M7851">
            <v>8</v>
          </cell>
          <cell r="N7851" t="str">
            <v>CARN-1</v>
          </cell>
          <cell r="O7851" t="str">
            <v/>
          </cell>
          <cell r="P7851" t="str">
            <v/>
          </cell>
          <cell r="Q7851">
            <v>40</v>
          </cell>
          <cell r="R7851" t="str">
            <v>Année Philologique</v>
          </cell>
          <cell r="S7851" t="str">
            <v/>
          </cell>
        </row>
        <row r="7852">
          <cell r="E7852">
            <v>1613</v>
          </cell>
          <cell r="F7852" t="str">
            <v>Searches</v>
          </cell>
          <cell r="G7852" t="str">
            <v>201907</v>
          </cell>
          <cell r="H7852" t="str">
            <v>University of California Davis</v>
          </cell>
          <cell r="I7852" t="str">
            <v>Davis</v>
          </cell>
          <cell r="J7852" t="str">
            <v>USA</v>
          </cell>
          <cell r="K7852">
            <v>1</v>
          </cell>
          <cell r="L7852" t="str">
            <v>Consortium</v>
          </cell>
          <cell r="M7852">
            <v>8</v>
          </cell>
          <cell r="N7852" t="str">
            <v>CARN-1</v>
          </cell>
          <cell r="O7852" t="str">
            <v/>
          </cell>
          <cell r="P7852" t="str">
            <v/>
          </cell>
          <cell r="Q7852">
            <v>40</v>
          </cell>
          <cell r="R7852" t="str">
            <v>Année Philologique</v>
          </cell>
          <cell r="S7852" t="str">
            <v/>
          </cell>
        </row>
        <row r="7853">
          <cell r="E7853">
            <v>1613</v>
          </cell>
          <cell r="F7853" t="str">
            <v>Searches</v>
          </cell>
          <cell r="G7853" t="str">
            <v>201908</v>
          </cell>
          <cell r="H7853" t="str">
            <v>University of California Davis</v>
          </cell>
          <cell r="I7853" t="str">
            <v>Davis</v>
          </cell>
          <cell r="J7853" t="str">
            <v>USA</v>
          </cell>
          <cell r="K7853">
            <v>1</v>
          </cell>
          <cell r="L7853" t="str">
            <v>Consortium</v>
          </cell>
          <cell r="M7853">
            <v>8</v>
          </cell>
          <cell r="N7853" t="str">
            <v>CARN-1</v>
          </cell>
          <cell r="O7853" t="str">
            <v/>
          </cell>
          <cell r="P7853" t="str">
            <v/>
          </cell>
          <cell r="Q7853">
            <v>40</v>
          </cell>
          <cell r="R7853" t="str">
            <v>Année Philologique</v>
          </cell>
          <cell r="S7853" t="str">
            <v/>
          </cell>
        </row>
        <row r="7854">
          <cell r="E7854">
            <v>1613</v>
          </cell>
          <cell r="F7854" t="str">
            <v>Searches</v>
          </cell>
          <cell r="G7854" t="str">
            <v>201909</v>
          </cell>
          <cell r="H7854" t="str">
            <v>University of California Davis</v>
          </cell>
          <cell r="I7854" t="str">
            <v>Davis</v>
          </cell>
          <cell r="J7854" t="str">
            <v>USA</v>
          </cell>
          <cell r="K7854">
            <v>1</v>
          </cell>
          <cell r="L7854" t="str">
            <v>Consortium</v>
          </cell>
          <cell r="M7854">
            <v>8</v>
          </cell>
          <cell r="N7854" t="str">
            <v>CARN-1</v>
          </cell>
          <cell r="O7854" t="str">
            <v/>
          </cell>
          <cell r="P7854" t="str">
            <v/>
          </cell>
          <cell r="Q7854">
            <v>40</v>
          </cell>
          <cell r="R7854" t="str">
            <v>Année Philologique</v>
          </cell>
          <cell r="S7854" t="str">
            <v/>
          </cell>
        </row>
        <row r="7855">
          <cell r="E7855">
            <v>1613</v>
          </cell>
          <cell r="F7855" t="str">
            <v>Searches</v>
          </cell>
          <cell r="G7855" t="str">
            <v>201910</v>
          </cell>
          <cell r="H7855" t="str">
            <v>University of California Davis</v>
          </cell>
          <cell r="I7855" t="str">
            <v>Davis</v>
          </cell>
          <cell r="J7855" t="str">
            <v>USA</v>
          </cell>
          <cell r="K7855">
            <v>1</v>
          </cell>
          <cell r="L7855" t="str">
            <v>Consortium</v>
          </cell>
          <cell r="M7855">
            <v>8</v>
          </cell>
          <cell r="N7855" t="str">
            <v>CARN-1</v>
          </cell>
          <cell r="O7855" t="str">
            <v/>
          </cell>
          <cell r="P7855" t="str">
            <v/>
          </cell>
          <cell r="Q7855">
            <v>40</v>
          </cell>
          <cell r="R7855" t="str">
            <v>Année Philologique</v>
          </cell>
          <cell r="S7855" t="str">
            <v/>
          </cell>
        </row>
        <row r="7856">
          <cell r="E7856">
            <v>1613</v>
          </cell>
          <cell r="F7856" t="str">
            <v>Searches</v>
          </cell>
          <cell r="G7856" t="str">
            <v>201911</v>
          </cell>
          <cell r="H7856" t="str">
            <v>University of California Davis</v>
          </cell>
          <cell r="I7856" t="str">
            <v>Davis</v>
          </cell>
          <cell r="J7856" t="str">
            <v>USA</v>
          </cell>
          <cell r="K7856">
            <v>1</v>
          </cell>
          <cell r="L7856" t="str">
            <v>Consortium</v>
          </cell>
          <cell r="M7856">
            <v>8</v>
          </cell>
          <cell r="N7856" t="str">
            <v>CARN-1</v>
          </cell>
          <cell r="O7856" t="str">
            <v/>
          </cell>
          <cell r="P7856" t="str">
            <v/>
          </cell>
          <cell r="Q7856">
            <v>40</v>
          </cell>
          <cell r="R7856" t="str">
            <v>Année Philologique</v>
          </cell>
          <cell r="S7856" t="str">
            <v/>
          </cell>
        </row>
        <row r="7857">
          <cell r="E7857">
            <v>1613</v>
          </cell>
          <cell r="F7857" t="str">
            <v>Searches</v>
          </cell>
          <cell r="G7857" t="str">
            <v>201912</v>
          </cell>
          <cell r="H7857" t="str">
            <v>University of California Davis</v>
          </cell>
          <cell r="I7857" t="str">
            <v>Davis</v>
          </cell>
          <cell r="J7857" t="str">
            <v>USA</v>
          </cell>
          <cell r="K7857">
            <v>1</v>
          </cell>
          <cell r="L7857" t="str">
            <v>Consortium</v>
          </cell>
          <cell r="M7857">
            <v>8</v>
          </cell>
          <cell r="N7857" t="str">
            <v>CARN-1</v>
          </cell>
          <cell r="O7857" t="str">
            <v/>
          </cell>
          <cell r="P7857" t="str">
            <v/>
          </cell>
          <cell r="Q7857">
            <v>40</v>
          </cell>
          <cell r="R7857" t="str">
            <v>Année Philologique</v>
          </cell>
          <cell r="S7857" t="str">
            <v/>
          </cell>
        </row>
        <row r="7858">
          <cell r="E7858">
            <v>1614</v>
          </cell>
          <cell r="F7858" t="str">
            <v>Searches</v>
          </cell>
          <cell r="G7858" t="str">
            <v>201901</v>
          </cell>
          <cell r="H7858" t="str">
            <v>University of Chicago Library</v>
          </cell>
          <cell r="I7858" t="str">
            <v>Chicago USA</v>
          </cell>
          <cell r="J7858" t="str">
            <v>USA</v>
          </cell>
          <cell r="K7858">
            <v>1</v>
          </cell>
          <cell r="L7858" t="str">
            <v>Consortium</v>
          </cell>
          <cell r="M7858">
            <v>8</v>
          </cell>
          <cell r="N7858" t="str">
            <v>CARN-1</v>
          </cell>
          <cell r="O7858" t="str">
            <v/>
          </cell>
          <cell r="P7858" t="str">
            <v/>
          </cell>
          <cell r="Q7858">
            <v>40</v>
          </cell>
          <cell r="R7858" t="str">
            <v>Année Philologique</v>
          </cell>
          <cell r="S7858" t="str">
            <v/>
          </cell>
        </row>
        <row r="7859">
          <cell r="E7859">
            <v>1614</v>
          </cell>
          <cell r="F7859" t="str">
            <v>Searches</v>
          </cell>
          <cell r="G7859" t="str">
            <v>201902</v>
          </cell>
          <cell r="H7859" t="str">
            <v>University of Chicago Library</v>
          </cell>
          <cell r="I7859" t="str">
            <v>Chicago USA</v>
          </cell>
          <cell r="J7859" t="str">
            <v>USA</v>
          </cell>
          <cell r="K7859">
            <v>1</v>
          </cell>
          <cell r="L7859" t="str">
            <v>Consortium</v>
          </cell>
          <cell r="M7859">
            <v>8</v>
          </cell>
          <cell r="N7859" t="str">
            <v>CARN-1</v>
          </cell>
          <cell r="O7859" t="str">
            <v/>
          </cell>
          <cell r="P7859" t="str">
            <v/>
          </cell>
          <cell r="Q7859">
            <v>40</v>
          </cell>
          <cell r="R7859" t="str">
            <v>Année Philologique</v>
          </cell>
          <cell r="S7859" t="str">
            <v/>
          </cell>
        </row>
        <row r="7860">
          <cell r="E7860">
            <v>1614</v>
          </cell>
          <cell r="F7860" t="str">
            <v>Searches</v>
          </cell>
          <cell r="G7860" t="str">
            <v>201903</v>
          </cell>
          <cell r="H7860" t="str">
            <v>University of Chicago Library</v>
          </cell>
          <cell r="I7860" t="str">
            <v>Chicago USA</v>
          </cell>
          <cell r="J7860" t="str">
            <v>USA</v>
          </cell>
          <cell r="K7860">
            <v>1</v>
          </cell>
          <cell r="L7860" t="str">
            <v>Consortium</v>
          </cell>
          <cell r="M7860">
            <v>8</v>
          </cell>
          <cell r="N7860" t="str">
            <v>CARN-1</v>
          </cell>
          <cell r="O7860" t="str">
            <v/>
          </cell>
          <cell r="P7860" t="str">
            <v/>
          </cell>
          <cell r="Q7860">
            <v>40</v>
          </cell>
          <cell r="R7860" t="str">
            <v>Année Philologique</v>
          </cell>
          <cell r="S7860" t="str">
            <v/>
          </cell>
        </row>
        <row r="7861">
          <cell r="E7861">
            <v>1614</v>
          </cell>
          <cell r="F7861" t="str">
            <v>Searches</v>
          </cell>
          <cell r="G7861" t="str">
            <v>201904</v>
          </cell>
          <cell r="H7861" t="str">
            <v>University of Chicago Library</v>
          </cell>
          <cell r="I7861" t="str">
            <v>Chicago USA</v>
          </cell>
          <cell r="J7861" t="str">
            <v>USA</v>
          </cell>
          <cell r="K7861">
            <v>1</v>
          </cell>
          <cell r="L7861" t="str">
            <v>Consortium</v>
          </cell>
          <cell r="M7861">
            <v>8</v>
          </cell>
          <cell r="N7861" t="str">
            <v>CARN-1</v>
          </cell>
          <cell r="O7861" t="str">
            <v/>
          </cell>
          <cell r="P7861" t="str">
            <v/>
          </cell>
          <cell r="Q7861">
            <v>40</v>
          </cell>
          <cell r="R7861" t="str">
            <v>Année Philologique</v>
          </cell>
          <cell r="S7861" t="str">
            <v/>
          </cell>
        </row>
        <row r="7862">
          <cell r="E7862">
            <v>1614</v>
          </cell>
          <cell r="F7862" t="str">
            <v>Searches</v>
          </cell>
          <cell r="G7862" t="str">
            <v>201905</v>
          </cell>
          <cell r="H7862" t="str">
            <v>University of Chicago Library</v>
          </cell>
          <cell r="I7862" t="str">
            <v>Chicago USA</v>
          </cell>
          <cell r="J7862" t="str">
            <v>USA</v>
          </cell>
          <cell r="K7862">
            <v>1</v>
          </cell>
          <cell r="L7862" t="str">
            <v>Consortium</v>
          </cell>
          <cell r="M7862">
            <v>8</v>
          </cell>
          <cell r="N7862" t="str">
            <v>CARN-1</v>
          </cell>
          <cell r="O7862" t="str">
            <v/>
          </cell>
          <cell r="P7862" t="str">
            <v/>
          </cell>
          <cell r="Q7862">
            <v>40</v>
          </cell>
          <cell r="R7862" t="str">
            <v>Année Philologique</v>
          </cell>
          <cell r="S7862" t="str">
            <v/>
          </cell>
        </row>
        <row r="7863">
          <cell r="E7863">
            <v>1614</v>
          </cell>
          <cell r="F7863" t="str">
            <v>Searches</v>
          </cell>
          <cell r="G7863" t="str">
            <v>201906</v>
          </cell>
          <cell r="H7863" t="str">
            <v>University of Chicago Library</v>
          </cell>
          <cell r="I7863" t="str">
            <v>Chicago USA</v>
          </cell>
          <cell r="J7863" t="str">
            <v>USA</v>
          </cell>
          <cell r="K7863">
            <v>1</v>
          </cell>
          <cell r="L7863" t="str">
            <v>Consortium</v>
          </cell>
          <cell r="M7863">
            <v>8</v>
          </cell>
          <cell r="N7863" t="str">
            <v>CARN-1</v>
          </cell>
          <cell r="O7863" t="str">
            <v/>
          </cell>
          <cell r="P7863" t="str">
            <v/>
          </cell>
          <cell r="Q7863">
            <v>40</v>
          </cell>
          <cell r="R7863" t="str">
            <v>Année Philologique</v>
          </cell>
          <cell r="S7863" t="str">
            <v/>
          </cell>
        </row>
        <row r="7864">
          <cell r="E7864">
            <v>1614</v>
          </cell>
          <cell r="F7864" t="str">
            <v>Searches</v>
          </cell>
          <cell r="G7864" t="str">
            <v>201907</v>
          </cell>
          <cell r="H7864" t="str">
            <v>University of Chicago Library</v>
          </cell>
          <cell r="I7864" t="str">
            <v>Chicago USA</v>
          </cell>
          <cell r="J7864" t="str">
            <v>USA</v>
          </cell>
          <cell r="K7864">
            <v>1</v>
          </cell>
          <cell r="L7864" t="str">
            <v>Consortium</v>
          </cell>
          <cell r="M7864">
            <v>8</v>
          </cell>
          <cell r="N7864" t="str">
            <v>CARN-1</v>
          </cell>
          <cell r="O7864" t="str">
            <v/>
          </cell>
          <cell r="P7864" t="str">
            <v/>
          </cell>
          <cell r="Q7864">
            <v>40</v>
          </cell>
          <cell r="R7864" t="str">
            <v>Année Philologique</v>
          </cell>
          <cell r="S7864" t="str">
            <v/>
          </cell>
        </row>
        <row r="7865">
          <cell r="E7865">
            <v>1614</v>
          </cell>
          <cell r="F7865" t="str">
            <v>Searches</v>
          </cell>
          <cell r="G7865" t="str">
            <v>201908</v>
          </cell>
          <cell r="H7865" t="str">
            <v>University of Chicago Library</v>
          </cell>
          <cell r="I7865" t="str">
            <v>Chicago USA</v>
          </cell>
          <cell r="J7865" t="str">
            <v>USA</v>
          </cell>
          <cell r="K7865">
            <v>1</v>
          </cell>
          <cell r="L7865" t="str">
            <v>Consortium</v>
          </cell>
          <cell r="M7865">
            <v>8</v>
          </cell>
          <cell r="N7865" t="str">
            <v>CARN-1</v>
          </cell>
          <cell r="O7865" t="str">
            <v/>
          </cell>
          <cell r="P7865" t="str">
            <v/>
          </cell>
          <cell r="Q7865">
            <v>40</v>
          </cell>
          <cell r="R7865" t="str">
            <v>Année Philologique</v>
          </cell>
          <cell r="S7865" t="str">
            <v/>
          </cell>
        </row>
        <row r="7866">
          <cell r="E7866">
            <v>1614</v>
          </cell>
          <cell r="F7866" t="str">
            <v>Searches</v>
          </cell>
          <cell r="G7866" t="str">
            <v>201909</v>
          </cell>
          <cell r="H7866" t="str">
            <v>University of Chicago Library</v>
          </cell>
          <cell r="I7866" t="str">
            <v>Chicago USA</v>
          </cell>
          <cell r="J7866" t="str">
            <v>USA</v>
          </cell>
          <cell r="K7866">
            <v>1</v>
          </cell>
          <cell r="L7866" t="str">
            <v>Consortium</v>
          </cell>
          <cell r="M7866">
            <v>8</v>
          </cell>
          <cell r="N7866" t="str">
            <v>CARN-1</v>
          </cell>
          <cell r="O7866" t="str">
            <v/>
          </cell>
          <cell r="P7866" t="str">
            <v/>
          </cell>
          <cell r="Q7866">
            <v>40</v>
          </cell>
          <cell r="R7866" t="str">
            <v>Année Philologique</v>
          </cell>
          <cell r="S7866" t="str">
            <v/>
          </cell>
        </row>
        <row r="7867">
          <cell r="E7867">
            <v>1614</v>
          </cell>
          <cell r="F7867" t="str">
            <v>Searches</v>
          </cell>
          <cell r="G7867" t="str">
            <v>201910</v>
          </cell>
          <cell r="H7867" t="str">
            <v>University of Chicago Library</v>
          </cell>
          <cell r="I7867" t="str">
            <v>Chicago USA</v>
          </cell>
          <cell r="J7867" t="str">
            <v>USA</v>
          </cell>
          <cell r="K7867">
            <v>1</v>
          </cell>
          <cell r="L7867" t="str">
            <v>Consortium</v>
          </cell>
          <cell r="M7867">
            <v>8</v>
          </cell>
          <cell r="N7867" t="str">
            <v>CARN-1</v>
          </cell>
          <cell r="O7867" t="str">
            <v/>
          </cell>
          <cell r="P7867" t="str">
            <v/>
          </cell>
          <cell r="Q7867">
            <v>40</v>
          </cell>
          <cell r="R7867" t="str">
            <v>Année Philologique</v>
          </cell>
          <cell r="S7867" t="str">
            <v/>
          </cell>
        </row>
        <row r="7868">
          <cell r="E7868">
            <v>1614</v>
          </cell>
          <cell r="F7868" t="str">
            <v>Searches</v>
          </cell>
          <cell r="G7868" t="str">
            <v>201911</v>
          </cell>
          <cell r="H7868" t="str">
            <v>University of Chicago Library</v>
          </cell>
          <cell r="I7868" t="str">
            <v>Chicago USA</v>
          </cell>
          <cell r="J7868" t="str">
            <v>USA</v>
          </cell>
          <cell r="K7868">
            <v>1</v>
          </cell>
          <cell r="L7868" t="str">
            <v>Consortium</v>
          </cell>
          <cell r="M7868">
            <v>8</v>
          </cell>
          <cell r="N7868" t="str">
            <v>CARN-1</v>
          </cell>
          <cell r="O7868" t="str">
            <v/>
          </cell>
          <cell r="P7868" t="str">
            <v/>
          </cell>
          <cell r="Q7868">
            <v>40</v>
          </cell>
          <cell r="R7868" t="str">
            <v>Année Philologique</v>
          </cell>
          <cell r="S7868" t="str">
            <v/>
          </cell>
        </row>
        <row r="7869">
          <cell r="E7869">
            <v>1614</v>
          </cell>
          <cell r="F7869" t="str">
            <v>Searches</v>
          </cell>
          <cell r="G7869" t="str">
            <v>201912</v>
          </cell>
          <cell r="H7869" t="str">
            <v>University of Chicago Library</v>
          </cell>
          <cell r="I7869" t="str">
            <v>Chicago USA</v>
          </cell>
          <cell r="J7869" t="str">
            <v>USA</v>
          </cell>
          <cell r="K7869">
            <v>1</v>
          </cell>
          <cell r="L7869" t="str">
            <v>Consortium</v>
          </cell>
          <cell r="M7869">
            <v>8</v>
          </cell>
          <cell r="N7869" t="str">
            <v>CARN-1</v>
          </cell>
          <cell r="O7869" t="str">
            <v/>
          </cell>
          <cell r="P7869" t="str">
            <v/>
          </cell>
          <cell r="Q7869">
            <v>40</v>
          </cell>
          <cell r="R7869" t="str">
            <v>Année Philologique</v>
          </cell>
          <cell r="S7869" t="str">
            <v/>
          </cell>
        </row>
        <row r="7870">
          <cell r="E7870">
            <v>1615</v>
          </cell>
          <cell r="F7870" t="str">
            <v>Searches</v>
          </cell>
          <cell r="G7870" t="str">
            <v>201901</v>
          </cell>
          <cell r="H7870" t="str">
            <v>Vrije Universiteit Amsterdam</v>
          </cell>
          <cell r="I7870" t="str">
            <v>Amsterdam</v>
          </cell>
          <cell r="J7870" t="str">
            <v>Netherlands</v>
          </cell>
          <cell r="K7870">
            <v>2</v>
          </cell>
          <cell r="L7870" t="str">
            <v>Institute</v>
          </cell>
          <cell r="M7870">
            <v>3</v>
          </cell>
          <cell r="N7870" t="str">
            <v>Standard</v>
          </cell>
          <cell r="O7870" t="str">
            <v/>
          </cell>
          <cell r="P7870" t="str">
            <v/>
          </cell>
          <cell r="Q7870">
            <v>3</v>
          </cell>
          <cell r="R7870" t="str">
            <v>Année Philologique</v>
          </cell>
          <cell r="S7870" t="str">
            <v/>
          </cell>
        </row>
        <row r="7871">
          <cell r="E7871">
            <v>1615</v>
          </cell>
          <cell r="F7871" t="str">
            <v>Searches</v>
          </cell>
          <cell r="G7871" t="str">
            <v>201902</v>
          </cell>
          <cell r="H7871" t="str">
            <v>Vrije Universiteit Amsterdam</v>
          </cell>
          <cell r="I7871" t="str">
            <v>Amsterdam</v>
          </cell>
          <cell r="J7871" t="str">
            <v>Netherlands</v>
          </cell>
          <cell r="K7871">
            <v>2</v>
          </cell>
          <cell r="L7871" t="str">
            <v>Institute</v>
          </cell>
          <cell r="M7871">
            <v>3</v>
          </cell>
          <cell r="N7871" t="str">
            <v>Standard</v>
          </cell>
          <cell r="O7871" t="str">
            <v/>
          </cell>
          <cell r="P7871" t="str">
            <v/>
          </cell>
          <cell r="Q7871">
            <v>3</v>
          </cell>
          <cell r="R7871" t="str">
            <v>Année Philologique</v>
          </cell>
          <cell r="S7871" t="str">
            <v/>
          </cell>
        </row>
        <row r="7872">
          <cell r="E7872">
            <v>1615</v>
          </cell>
          <cell r="F7872" t="str">
            <v>Searches</v>
          </cell>
          <cell r="G7872" t="str">
            <v>201903</v>
          </cell>
          <cell r="H7872" t="str">
            <v>Vrije Universiteit Amsterdam</v>
          </cell>
          <cell r="I7872" t="str">
            <v>Amsterdam</v>
          </cell>
          <cell r="J7872" t="str">
            <v>Netherlands</v>
          </cell>
          <cell r="K7872">
            <v>2</v>
          </cell>
          <cell r="L7872" t="str">
            <v>Institute</v>
          </cell>
          <cell r="M7872">
            <v>3</v>
          </cell>
          <cell r="N7872" t="str">
            <v>Standard</v>
          </cell>
          <cell r="O7872" t="str">
            <v/>
          </cell>
          <cell r="P7872" t="str">
            <v/>
          </cell>
          <cell r="Q7872">
            <v>3</v>
          </cell>
          <cell r="R7872" t="str">
            <v>Année Philologique</v>
          </cell>
          <cell r="S7872" t="str">
            <v/>
          </cell>
        </row>
        <row r="7873">
          <cell r="E7873">
            <v>1615</v>
          </cell>
          <cell r="F7873" t="str">
            <v>Searches</v>
          </cell>
          <cell r="G7873" t="str">
            <v>201904</v>
          </cell>
          <cell r="H7873" t="str">
            <v>Vrije Universiteit Amsterdam</v>
          </cell>
          <cell r="I7873" t="str">
            <v>Amsterdam</v>
          </cell>
          <cell r="J7873" t="str">
            <v>Netherlands</v>
          </cell>
          <cell r="K7873">
            <v>2</v>
          </cell>
          <cell r="L7873" t="str">
            <v>Institute</v>
          </cell>
          <cell r="M7873">
            <v>3</v>
          </cell>
          <cell r="N7873" t="str">
            <v>Standard</v>
          </cell>
          <cell r="O7873" t="str">
            <v/>
          </cell>
          <cell r="P7873" t="str">
            <v/>
          </cell>
          <cell r="Q7873">
            <v>3</v>
          </cell>
          <cell r="R7873" t="str">
            <v>Année Philologique</v>
          </cell>
          <cell r="S7873" t="str">
            <v/>
          </cell>
        </row>
        <row r="7874">
          <cell r="E7874">
            <v>1615</v>
          </cell>
          <cell r="F7874" t="str">
            <v>Searches</v>
          </cell>
          <cell r="G7874" t="str">
            <v>201905</v>
          </cell>
          <cell r="H7874" t="str">
            <v>Vrije Universiteit Amsterdam</v>
          </cell>
          <cell r="I7874" t="str">
            <v>Amsterdam</v>
          </cell>
          <cell r="J7874" t="str">
            <v>Netherlands</v>
          </cell>
          <cell r="K7874">
            <v>2</v>
          </cell>
          <cell r="L7874" t="str">
            <v>Institute</v>
          </cell>
          <cell r="M7874">
            <v>3</v>
          </cell>
          <cell r="N7874" t="str">
            <v>Standard</v>
          </cell>
          <cell r="O7874" t="str">
            <v/>
          </cell>
          <cell r="P7874" t="str">
            <v/>
          </cell>
          <cell r="Q7874">
            <v>3</v>
          </cell>
          <cell r="R7874" t="str">
            <v>Année Philologique</v>
          </cell>
          <cell r="S7874" t="str">
            <v/>
          </cell>
        </row>
        <row r="7875">
          <cell r="E7875">
            <v>1615</v>
          </cell>
          <cell r="F7875" t="str">
            <v>Searches</v>
          </cell>
          <cell r="G7875" t="str">
            <v>201910</v>
          </cell>
          <cell r="H7875" t="str">
            <v>Vrije Universiteit Amsterdam</v>
          </cell>
          <cell r="I7875" t="str">
            <v>Amsterdam</v>
          </cell>
          <cell r="J7875" t="str">
            <v>Netherlands</v>
          </cell>
          <cell r="K7875">
            <v>2</v>
          </cell>
          <cell r="L7875" t="str">
            <v>Institute</v>
          </cell>
          <cell r="M7875">
            <v>3</v>
          </cell>
          <cell r="N7875" t="str">
            <v>Standard</v>
          </cell>
          <cell r="O7875" t="str">
            <v/>
          </cell>
          <cell r="P7875" t="str">
            <v/>
          </cell>
          <cell r="Q7875">
            <v>3</v>
          </cell>
          <cell r="R7875" t="str">
            <v>Année Philologique</v>
          </cell>
          <cell r="S7875" t="str">
            <v/>
          </cell>
        </row>
        <row r="7876">
          <cell r="E7876">
            <v>1615</v>
          </cell>
          <cell r="F7876" t="str">
            <v>Searches</v>
          </cell>
          <cell r="G7876" t="str">
            <v>201911</v>
          </cell>
          <cell r="H7876" t="str">
            <v>Vrije Universiteit Amsterdam</v>
          </cell>
          <cell r="I7876" t="str">
            <v>Amsterdam</v>
          </cell>
          <cell r="J7876" t="str">
            <v>Netherlands</v>
          </cell>
          <cell r="K7876">
            <v>2</v>
          </cell>
          <cell r="L7876" t="str">
            <v>Institute</v>
          </cell>
          <cell r="M7876">
            <v>3</v>
          </cell>
          <cell r="N7876" t="str">
            <v>Standard</v>
          </cell>
          <cell r="O7876" t="str">
            <v/>
          </cell>
          <cell r="P7876" t="str">
            <v/>
          </cell>
          <cell r="Q7876">
            <v>3</v>
          </cell>
          <cell r="R7876" t="str">
            <v>Année Philologique</v>
          </cell>
          <cell r="S7876" t="str">
            <v/>
          </cell>
        </row>
        <row r="7877">
          <cell r="E7877">
            <v>1615</v>
          </cell>
          <cell r="F7877" t="str">
            <v>Searches</v>
          </cell>
          <cell r="G7877" t="str">
            <v>201912</v>
          </cell>
          <cell r="H7877" t="str">
            <v>Vrije Universiteit Amsterdam</v>
          </cell>
          <cell r="I7877" t="str">
            <v>Amsterdam</v>
          </cell>
          <cell r="J7877" t="str">
            <v>Netherlands</v>
          </cell>
          <cell r="K7877">
            <v>2</v>
          </cell>
          <cell r="L7877" t="str">
            <v>Institute</v>
          </cell>
          <cell r="M7877">
            <v>3</v>
          </cell>
          <cell r="N7877" t="str">
            <v>Standard</v>
          </cell>
          <cell r="O7877" t="str">
            <v/>
          </cell>
          <cell r="P7877" t="str">
            <v/>
          </cell>
          <cell r="Q7877">
            <v>3</v>
          </cell>
          <cell r="R7877" t="str">
            <v>Année Philologique</v>
          </cell>
          <cell r="S7877" t="str">
            <v/>
          </cell>
        </row>
        <row r="7878">
          <cell r="E7878">
            <v>1616</v>
          </cell>
          <cell r="F7878" t="str">
            <v>Searches</v>
          </cell>
          <cell r="G7878" t="str">
            <v>201901</v>
          </cell>
          <cell r="H7878" t="str">
            <v>University of Washington</v>
          </cell>
          <cell r="I7878" t="str">
            <v>Seattle</v>
          </cell>
          <cell r="J7878" t="str">
            <v>USA</v>
          </cell>
          <cell r="K7878">
            <v>1</v>
          </cell>
          <cell r="L7878" t="str">
            <v>Consortium</v>
          </cell>
          <cell r="M7878">
            <v>8</v>
          </cell>
          <cell r="N7878" t="str">
            <v>CARN-1</v>
          </cell>
          <cell r="O7878" t="str">
            <v/>
          </cell>
          <cell r="P7878" t="str">
            <v/>
          </cell>
          <cell r="Q7878">
            <v>40</v>
          </cell>
          <cell r="R7878" t="str">
            <v>Année Philologique</v>
          </cell>
          <cell r="S7878" t="str">
            <v/>
          </cell>
        </row>
        <row r="7879">
          <cell r="E7879">
            <v>1616</v>
          </cell>
          <cell r="F7879" t="str">
            <v>Searches</v>
          </cell>
          <cell r="G7879" t="str">
            <v>201902</v>
          </cell>
          <cell r="H7879" t="str">
            <v>University of Washington</v>
          </cell>
          <cell r="I7879" t="str">
            <v>Seattle</v>
          </cell>
          <cell r="J7879" t="str">
            <v>USA</v>
          </cell>
          <cell r="K7879">
            <v>1</v>
          </cell>
          <cell r="L7879" t="str">
            <v>Consortium</v>
          </cell>
          <cell r="M7879">
            <v>8</v>
          </cell>
          <cell r="N7879" t="str">
            <v>CARN-1</v>
          </cell>
          <cell r="O7879" t="str">
            <v/>
          </cell>
          <cell r="P7879" t="str">
            <v/>
          </cell>
          <cell r="Q7879">
            <v>40</v>
          </cell>
          <cell r="R7879" t="str">
            <v>Année Philologique</v>
          </cell>
          <cell r="S7879" t="str">
            <v/>
          </cell>
        </row>
        <row r="7880">
          <cell r="E7880">
            <v>1616</v>
          </cell>
          <cell r="F7880" t="str">
            <v>Searches</v>
          </cell>
          <cell r="G7880" t="str">
            <v>201903</v>
          </cell>
          <cell r="H7880" t="str">
            <v>University of Washington</v>
          </cell>
          <cell r="I7880" t="str">
            <v>Seattle</v>
          </cell>
          <cell r="J7880" t="str">
            <v>USA</v>
          </cell>
          <cell r="K7880">
            <v>1</v>
          </cell>
          <cell r="L7880" t="str">
            <v>Consortium</v>
          </cell>
          <cell r="M7880">
            <v>8</v>
          </cell>
          <cell r="N7880" t="str">
            <v>CARN-1</v>
          </cell>
          <cell r="O7880" t="str">
            <v/>
          </cell>
          <cell r="P7880" t="str">
            <v/>
          </cell>
          <cell r="Q7880">
            <v>40</v>
          </cell>
          <cell r="R7880" t="str">
            <v>Année Philologique</v>
          </cell>
          <cell r="S7880" t="str">
            <v/>
          </cell>
        </row>
        <row r="7881">
          <cell r="E7881">
            <v>1616</v>
          </cell>
          <cell r="F7881" t="str">
            <v>Searches</v>
          </cell>
          <cell r="G7881" t="str">
            <v>201904</v>
          </cell>
          <cell r="H7881" t="str">
            <v>University of Washington</v>
          </cell>
          <cell r="I7881" t="str">
            <v>Seattle</v>
          </cell>
          <cell r="J7881" t="str">
            <v>USA</v>
          </cell>
          <cell r="K7881">
            <v>1</v>
          </cell>
          <cell r="L7881" t="str">
            <v>Consortium</v>
          </cell>
          <cell r="M7881">
            <v>8</v>
          </cell>
          <cell r="N7881" t="str">
            <v>CARN-1</v>
          </cell>
          <cell r="O7881" t="str">
            <v/>
          </cell>
          <cell r="P7881" t="str">
            <v/>
          </cell>
          <cell r="Q7881">
            <v>40</v>
          </cell>
          <cell r="R7881" t="str">
            <v>Année Philologique</v>
          </cell>
          <cell r="S7881" t="str">
            <v/>
          </cell>
        </row>
        <row r="7882">
          <cell r="E7882">
            <v>1616</v>
          </cell>
          <cell r="F7882" t="str">
            <v>Searches</v>
          </cell>
          <cell r="G7882" t="str">
            <v>201905</v>
          </cell>
          <cell r="H7882" t="str">
            <v>University of Washington</v>
          </cell>
          <cell r="I7882" t="str">
            <v>Seattle</v>
          </cell>
          <cell r="J7882" t="str">
            <v>USA</v>
          </cell>
          <cell r="K7882">
            <v>1</v>
          </cell>
          <cell r="L7882" t="str">
            <v>Consortium</v>
          </cell>
          <cell r="M7882">
            <v>8</v>
          </cell>
          <cell r="N7882" t="str">
            <v>CARN-1</v>
          </cell>
          <cell r="O7882" t="str">
            <v/>
          </cell>
          <cell r="P7882" t="str">
            <v/>
          </cell>
          <cell r="Q7882">
            <v>40</v>
          </cell>
          <cell r="R7882" t="str">
            <v>Année Philologique</v>
          </cell>
          <cell r="S7882" t="str">
            <v/>
          </cell>
        </row>
        <row r="7883">
          <cell r="E7883">
            <v>1616</v>
          </cell>
          <cell r="F7883" t="str">
            <v>Searches</v>
          </cell>
          <cell r="G7883" t="str">
            <v>201906</v>
          </cell>
          <cell r="H7883" t="str">
            <v>University of Washington</v>
          </cell>
          <cell r="I7883" t="str">
            <v>Seattle</v>
          </cell>
          <cell r="J7883" t="str">
            <v>USA</v>
          </cell>
          <cell r="K7883">
            <v>1</v>
          </cell>
          <cell r="L7883" t="str">
            <v>Consortium</v>
          </cell>
          <cell r="M7883">
            <v>8</v>
          </cell>
          <cell r="N7883" t="str">
            <v>CARN-1</v>
          </cell>
          <cell r="O7883" t="str">
            <v/>
          </cell>
          <cell r="P7883" t="str">
            <v/>
          </cell>
          <cell r="Q7883">
            <v>40</v>
          </cell>
          <cell r="R7883" t="str">
            <v>Année Philologique</v>
          </cell>
          <cell r="S7883" t="str">
            <v/>
          </cell>
        </row>
        <row r="7884">
          <cell r="E7884">
            <v>1616</v>
          </cell>
          <cell r="F7884" t="str">
            <v>Searches</v>
          </cell>
          <cell r="G7884" t="str">
            <v>201907</v>
          </cell>
          <cell r="H7884" t="str">
            <v>University of Washington</v>
          </cell>
          <cell r="I7884" t="str">
            <v>Seattle</v>
          </cell>
          <cell r="J7884" t="str">
            <v>USA</v>
          </cell>
          <cell r="K7884">
            <v>1</v>
          </cell>
          <cell r="L7884" t="str">
            <v>Consortium</v>
          </cell>
          <cell r="M7884">
            <v>8</v>
          </cell>
          <cell r="N7884" t="str">
            <v>CARN-1</v>
          </cell>
          <cell r="O7884" t="str">
            <v/>
          </cell>
          <cell r="P7884" t="str">
            <v/>
          </cell>
          <cell r="Q7884">
            <v>40</v>
          </cell>
          <cell r="R7884" t="str">
            <v>Année Philologique</v>
          </cell>
          <cell r="S7884" t="str">
            <v/>
          </cell>
        </row>
        <row r="7885">
          <cell r="E7885">
            <v>1616</v>
          </cell>
          <cell r="F7885" t="str">
            <v>Searches</v>
          </cell>
          <cell r="G7885" t="str">
            <v>201908</v>
          </cell>
          <cell r="H7885" t="str">
            <v>University of Washington</v>
          </cell>
          <cell r="I7885" t="str">
            <v>Seattle</v>
          </cell>
          <cell r="J7885" t="str">
            <v>USA</v>
          </cell>
          <cell r="K7885">
            <v>1</v>
          </cell>
          <cell r="L7885" t="str">
            <v>Consortium</v>
          </cell>
          <cell r="M7885">
            <v>8</v>
          </cell>
          <cell r="N7885" t="str">
            <v>CARN-1</v>
          </cell>
          <cell r="O7885" t="str">
            <v/>
          </cell>
          <cell r="P7885" t="str">
            <v/>
          </cell>
          <cell r="Q7885">
            <v>40</v>
          </cell>
          <cell r="R7885" t="str">
            <v>Année Philologique</v>
          </cell>
          <cell r="S7885" t="str">
            <v/>
          </cell>
        </row>
        <row r="7886">
          <cell r="E7886">
            <v>1616</v>
          </cell>
          <cell r="F7886" t="str">
            <v>Searches</v>
          </cell>
          <cell r="G7886" t="str">
            <v>201909</v>
          </cell>
          <cell r="H7886" t="str">
            <v>University of Washington</v>
          </cell>
          <cell r="I7886" t="str">
            <v>Seattle</v>
          </cell>
          <cell r="J7886" t="str">
            <v>USA</v>
          </cell>
          <cell r="K7886">
            <v>1</v>
          </cell>
          <cell r="L7886" t="str">
            <v>Consortium</v>
          </cell>
          <cell r="M7886">
            <v>8</v>
          </cell>
          <cell r="N7886" t="str">
            <v>CARN-1</v>
          </cell>
          <cell r="O7886" t="str">
            <v/>
          </cell>
          <cell r="P7886" t="str">
            <v/>
          </cell>
          <cell r="Q7886">
            <v>40</v>
          </cell>
          <cell r="R7886" t="str">
            <v>Année Philologique</v>
          </cell>
          <cell r="S7886" t="str">
            <v/>
          </cell>
        </row>
        <row r="7887">
          <cell r="E7887">
            <v>1616</v>
          </cell>
          <cell r="F7887" t="str">
            <v>Searches</v>
          </cell>
          <cell r="G7887" t="str">
            <v>201910</v>
          </cell>
          <cell r="H7887" t="str">
            <v>University of Washington</v>
          </cell>
          <cell r="I7887" t="str">
            <v>Seattle</v>
          </cell>
          <cell r="J7887" t="str">
            <v>USA</v>
          </cell>
          <cell r="K7887">
            <v>1</v>
          </cell>
          <cell r="L7887" t="str">
            <v>Consortium</v>
          </cell>
          <cell r="M7887">
            <v>8</v>
          </cell>
          <cell r="N7887" t="str">
            <v>CARN-1</v>
          </cell>
          <cell r="O7887" t="str">
            <v/>
          </cell>
          <cell r="P7887" t="str">
            <v/>
          </cell>
          <cell r="Q7887">
            <v>40</v>
          </cell>
          <cell r="R7887" t="str">
            <v>Année Philologique</v>
          </cell>
          <cell r="S7887" t="str">
            <v/>
          </cell>
        </row>
        <row r="7888">
          <cell r="E7888">
            <v>1616</v>
          </cell>
          <cell r="F7888" t="str">
            <v>Searches</v>
          </cell>
          <cell r="G7888" t="str">
            <v>201911</v>
          </cell>
          <cell r="H7888" t="str">
            <v>University of Washington</v>
          </cell>
          <cell r="I7888" t="str">
            <v>Seattle</v>
          </cell>
          <cell r="J7888" t="str">
            <v>USA</v>
          </cell>
          <cell r="K7888">
            <v>1</v>
          </cell>
          <cell r="L7888" t="str">
            <v>Consortium</v>
          </cell>
          <cell r="M7888">
            <v>8</v>
          </cell>
          <cell r="N7888" t="str">
            <v>CARN-1</v>
          </cell>
          <cell r="O7888" t="str">
            <v/>
          </cell>
          <cell r="P7888" t="str">
            <v/>
          </cell>
          <cell r="Q7888">
            <v>40</v>
          </cell>
          <cell r="R7888" t="str">
            <v>Année Philologique</v>
          </cell>
          <cell r="S7888" t="str">
            <v/>
          </cell>
        </row>
        <row r="7889">
          <cell r="E7889">
            <v>1616</v>
          </cell>
          <cell r="F7889" t="str">
            <v>Searches</v>
          </cell>
          <cell r="G7889" t="str">
            <v>201912</v>
          </cell>
          <cell r="H7889" t="str">
            <v>University of Washington</v>
          </cell>
          <cell r="I7889" t="str">
            <v>Seattle</v>
          </cell>
          <cell r="J7889" t="str">
            <v>USA</v>
          </cell>
          <cell r="K7889">
            <v>1</v>
          </cell>
          <cell r="L7889" t="str">
            <v>Consortium</v>
          </cell>
          <cell r="M7889">
            <v>8</v>
          </cell>
          <cell r="N7889" t="str">
            <v>CARN-1</v>
          </cell>
          <cell r="O7889" t="str">
            <v/>
          </cell>
          <cell r="P7889" t="str">
            <v/>
          </cell>
          <cell r="Q7889">
            <v>40</v>
          </cell>
          <cell r="R7889" t="str">
            <v>Année Philologique</v>
          </cell>
          <cell r="S7889" t="str">
            <v/>
          </cell>
        </row>
        <row r="7890">
          <cell r="E7890">
            <v>1617</v>
          </cell>
          <cell r="F7890" t="str">
            <v>Searches</v>
          </cell>
          <cell r="G7890" t="str">
            <v>201901</v>
          </cell>
          <cell r="H7890" t="str">
            <v>University of Tasmania, Library</v>
          </cell>
          <cell r="I7890" t="str">
            <v>Hobart Tasmania</v>
          </cell>
          <cell r="J7890" t="str">
            <v>Australia</v>
          </cell>
          <cell r="K7890">
            <v>1</v>
          </cell>
          <cell r="L7890" t="str">
            <v>Consortium</v>
          </cell>
          <cell r="M7890">
            <v>2</v>
          </cell>
          <cell r="N7890" t="str">
            <v>Campus Wide</v>
          </cell>
          <cell r="O7890" t="str">
            <v/>
          </cell>
          <cell r="P7890" t="str">
            <v/>
          </cell>
          <cell r="Q7890">
            <v>40</v>
          </cell>
          <cell r="R7890" t="str">
            <v>Année Philologique</v>
          </cell>
          <cell r="S7890" t="str">
            <v/>
          </cell>
        </row>
        <row r="7891">
          <cell r="E7891">
            <v>1617</v>
          </cell>
          <cell r="F7891" t="str">
            <v>Searches</v>
          </cell>
          <cell r="G7891" t="str">
            <v>201902</v>
          </cell>
          <cell r="H7891" t="str">
            <v>University of Tasmania, Library</v>
          </cell>
          <cell r="I7891" t="str">
            <v>Hobart Tasmania</v>
          </cell>
          <cell r="J7891" t="str">
            <v>Australia</v>
          </cell>
          <cell r="K7891">
            <v>1</v>
          </cell>
          <cell r="L7891" t="str">
            <v>Consortium</v>
          </cell>
          <cell r="M7891">
            <v>2</v>
          </cell>
          <cell r="N7891" t="str">
            <v>Campus Wide</v>
          </cell>
          <cell r="O7891" t="str">
            <v/>
          </cell>
          <cell r="P7891" t="str">
            <v/>
          </cell>
          <cell r="Q7891">
            <v>40</v>
          </cell>
          <cell r="R7891" t="str">
            <v>Année Philologique</v>
          </cell>
          <cell r="S7891" t="str">
            <v/>
          </cell>
        </row>
        <row r="7892">
          <cell r="E7892">
            <v>1617</v>
          </cell>
          <cell r="F7892" t="str">
            <v>Searches</v>
          </cell>
          <cell r="G7892" t="str">
            <v>201903</v>
          </cell>
          <cell r="H7892" t="str">
            <v>University of Tasmania, Library</v>
          </cell>
          <cell r="I7892" t="str">
            <v>Hobart Tasmania</v>
          </cell>
          <cell r="J7892" t="str">
            <v>Australia</v>
          </cell>
          <cell r="K7892">
            <v>1</v>
          </cell>
          <cell r="L7892" t="str">
            <v>Consortium</v>
          </cell>
          <cell r="M7892">
            <v>2</v>
          </cell>
          <cell r="N7892" t="str">
            <v>Campus Wide</v>
          </cell>
          <cell r="O7892" t="str">
            <v/>
          </cell>
          <cell r="P7892" t="str">
            <v/>
          </cell>
          <cell r="Q7892">
            <v>40</v>
          </cell>
          <cell r="R7892" t="str">
            <v>Année Philologique</v>
          </cell>
          <cell r="S7892" t="str">
            <v/>
          </cell>
        </row>
        <row r="7893">
          <cell r="E7893">
            <v>1617</v>
          </cell>
          <cell r="F7893" t="str">
            <v>Searches</v>
          </cell>
          <cell r="G7893" t="str">
            <v>201904</v>
          </cell>
          <cell r="H7893" t="str">
            <v>University of Tasmania, Library</v>
          </cell>
          <cell r="I7893" t="str">
            <v>Hobart Tasmania</v>
          </cell>
          <cell r="J7893" t="str">
            <v>Australia</v>
          </cell>
          <cell r="K7893">
            <v>1</v>
          </cell>
          <cell r="L7893" t="str">
            <v>Consortium</v>
          </cell>
          <cell r="M7893">
            <v>2</v>
          </cell>
          <cell r="N7893" t="str">
            <v>Campus Wide</v>
          </cell>
          <cell r="O7893" t="str">
            <v/>
          </cell>
          <cell r="P7893" t="str">
            <v/>
          </cell>
          <cell r="Q7893">
            <v>40</v>
          </cell>
          <cell r="R7893" t="str">
            <v>Année Philologique</v>
          </cell>
          <cell r="S7893" t="str">
            <v/>
          </cell>
        </row>
        <row r="7894">
          <cell r="E7894">
            <v>1617</v>
          </cell>
          <cell r="F7894" t="str">
            <v>Searches</v>
          </cell>
          <cell r="G7894" t="str">
            <v>201905</v>
          </cell>
          <cell r="H7894" t="str">
            <v>University of Tasmania, Library</v>
          </cell>
          <cell r="I7894" t="str">
            <v>Hobart Tasmania</v>
          </cell>
          <cell r="J7894" t="str">
            <v>Australia</v>
          </cell>
          <cell r="K7894">
            <v>1</v>
          </cell>
          <cell r="L7894" t="str">
            <v>Consortium</v>
          </cell>
          <cell r="M7894">
            <v>2</v>
          </cell>
          <cell r="N7894" t="str">
            <v>Campus Wide</v>
          </cell>
          <cell r="O7894" t="str">
            <v/>
          </cell>
          <cell r="P7894" t="str">
            <v/>
          </cell>
          <cell r="Q7894">
            <v>40</v>
          </cell>
          <cell r="R7894" t="str">
            <v>Année Philologique</v>
          </cell>
          <cell r="S7894" t="str">
            <v/>
          </cell>
        </row>
        <row r="7895">
          <cell r="E7895">
            <v>1617</v>
          </cell>
          <cell r="F7895" t="str">
            <v>Searches</v>
          </cell>
          <cell r="G7895" t="str">
            <v>201906</v>
          </cell>
          <cell r="H7895" t="str">
            <v>University of Tasmania, Library</v>
          </cell>
          <cell r="I7895" t="str">
            <v>Hobart Tasmania</v>
          </cell>
          <cell r="J7895" t="str">
            <v>Australia</v>
          </cell>
          <cell r="K7895">
            <v>1</v>
          </cell>
          <cell r="L7895" t="str">
            <v>Consortium</v>
          </cell>
          <cell r="M7895">
            <v>2</v>
          </cell>
          <cell r="N7895" t="str">
            <v>Campus Wide</v>
          </cell>
          <cell r="O7895" t="str">
            <v/>
          </cell>
          <cell r="P7895" t="str">
            <v/>
          </cell>
          <cell r="Q7895">
            <v>40</v>
          </cell>
          <cell r="R7895" t="str">
            <v>Année Philologique</v>
          </cell>
          <cell r="S7895" t="str">
            <v/>
          </cell>
        </row>
        <row r="7896">
          <cell r="E7896">
            <v>1617</v>
          </cell>
          <cell r="F7896" t="str">
            <v>Searches</v>
          </cell>
          <cell r="G7896" t="str">
            <v>201907</v>
          </cell>
          <cell r="H7896" t="str">
            <v>University of Tasmania, Library</v>
          </cell>
          <cell r="I7896" t="str">
            <v>Hobart Tasmania</v>
          </cell>
          <cell r="J7896" t="str">
            <v>Australia</v>
          </cell>
          <cell r="K7896">
            <v>1</v>
          </cell>
          <cell r="L7896" t="str">
            <v>Consortium</v>
          </cell>
          <cell r="M7896">
            <v>2</v>
          </cell>
          <cell r="N7896" t="str">
            <v>Campus Wide</v>
          </cell>
          <cell r="O7896" t="str">
            <v/>
          </cell>
          <cell r="P7896" t="str">
            <v/>
          </cell>
          <cell r="Q7896">
            <v>40</v>
          </cell>
          <cell r="R7896" t="str">
            <v>Année Philologique</v>
          </cell>
          <cell r="S7896" t="str">
            <v/>
          </cell>
        </row>
        <row r="7897">
          <cell r="E7897">
            <v>1617</v>
          </cell>
          <cell r="F7897" t="str">
            <v>Searches</v>
          </cell>
          <cell r="G7897" t="str">
            <v>201908</v>
          </cell>
          <cell r="H7897" t="str">
            <v>University of Tasmania, Library</v>
          </cell>
          <cell r="I7897" t="str">
            <v>Hobart Tasmania</v>
          </cell>
          <cell r="J7897" t="str">
            <v>Australia</v>
          </cell>
          <cell r="K7897">
            <v>1</v>
          </cell>
          <cell r="L7897" t="str">
            <v>Consortium</v>
          </cell>
          <cell r="M7897">
            <v>2</v>
          </cell>
          <cell r="N7897" t="str">
            <v>Campus Wide</v>
          </cell>
          <cell r="O7897" t="str">
            <v/>
          </cell>
          <cell r="P7897" t="str">
            <v/>
          </cell>
          <cell r="Q7897">
            <v>40</v>
          </cell>
          <cell r="R7897" t="str">
            <v>Année Philologique</v>
          </cell>
          <cell r="S7897" t="str">
            <v/>
          </cell>
        </row>
        <row r="7898">
          <cell r="E7898">
            <v>1617</v>
          </cell>
          <cell r="F7898" t="str">
            <v>Searches</v>
          </cell>
          <cell r="G7898" t="str">
            <v>201910</v>
          </cell>
          <cell r="H7898" t="str">
            <v>University of Tasmania, Library</v>
          </cell>
          <cell r="I7898" t="str">
            <v>Hobart Tasmania</v>
          </cell>
          <cell r="J7898" t="str">
            <v>Australia</v>
          </cell>
          <cell r="K7898">
            <v>1</v>
          </cell>
          <cell r="L7898" t="str">
            <v>Consortium</v>
          </cell>
          <cell r="M7898">
            <v>2</v>
          </cell>
          <cell r="N7898" t="str">
            <v>Campus Wide</v>
          </cell>
          <cell r="O7898" t="str">
            <v/>
          </cell>
          <cell r="P7898" t="str">
            <v/>
          </cell>
          <cell r="Q7898">
            <v>40</v>
          </cell>
          <cell r="R7898" t="str">
            <v>Année Philologique</v>
          </cell>
          <cell r="S7898" t="str">
            <v/>
          </cell>
        </row>
        <row r="7899">
          <cell r="E7899">
            <v>1617</v>
          </cell>
          <cell r="F7899" t="str">
            <v>Searches</v>
          </cell>
          <cell r="G7899" t="str">
            <v>201911</v>
          </cell>
          <cell r="H7899" t="str">
            <v>University of Tasmania, Library</v>
          </cell>
          <cell r="I7899" t="str">
            <v>Hobart Tasmania</v>
          </cell>
          <cell r="J7899" t="str">
            <v>Australia</v>
          </cell>
          <cell r="K7899">
            <v>1</v>
          </cell>
          <cell r="L7899" t="str">
            <v>Consortium</v>
          </cell>
          <cell r="M7899">
            <v>2</v>
          </cell>
          <cell r="N7899" t="str">
            <v>Campus Wide</v>
          </cell>
          <cell r="O7899" t="str">
            <v/>
          </cell>
          <cell r="P7899" t="str">
            <v/>
          </cell>
          <cell r="Q7899">
            <v>40</v>
          </cell>
          <cell r="R7899" t="str">
            <v>Année Philologique</v>
          </cell>
          <cell r="S7899" t="str">
            <v/>
          </cell>
        </row>
        <row r="7900">
          <cell r="E7900">
            <v>1617</v>
          </cell>
          <cell r="F7900" t="str">
            <v>Searches</v>
          </cell>
          <cell r="G7900" t="str">
            <v>201912</v>
          </cell>
          <cell r="H7900" t="str">
            <v>University of Tasmania, Library</v>
          </cell>
          <cell r="I7900" t="str">
            <v>Hobart Tasmania</v>
          </cell>
          <cell r="J7900" t="str">
            <v>Australia</v>
          </cell>
          <cell r="K7900">
            <v>1</v>
          </cell>
          <cell r="L7900" t="str">
            <v>Consortium</v>
          </cell>
          <cell r="M7900">
            <v>2</v>
          </cell>
          <cell r="N7900" t="str">
            <v>Campus Wide</v>
          </cell>
          <cell r="O7900" t="str">
            <v/>
          </cell>
          <cell r="P7900" t="str">
            <v/>
          </cell>
          <cell r="Q7900">
            <v>40</v>
          </cell>
          <cell r="R7900" t="str">
            <v>Année Philologique</v>
          </cell>
          <cell r="S7900" t="str">
            <v/>
          </cell>
        </row>
        <row r="7901">
          <cell r="E7901">
            <v>1618</v>
          </cell>
          <cell r="F7901" t="str">
            <v>Searches</v>
          </cell>
          <cell r="G7901" t="str">
            <v>201901</v>
          </cell>
          <cell r="H7901" t="str">
            <v>University of Tennessee</v>
          </cell>
          <cell r="I7901" t="str">
            <v>Knoxville USA</v>
          </cell>
          <cell r="J7901" t="str">
            <v>USA</v>
          </cell>
          <cell r="K7901">
            <v>2</v>
          </cell>
          <cell r="L7901" t="str">
            <v>Institute</v>
          </cell>
          <cell r="M7901">
            <v>8</v>
          </cell>
          <cell r="N7901" t="str">
            <v>CARN-1</v>
          </cell>
          <cell r="O7901" t="str">
            <v/>
          </cell>
          <cell r="P7901" t="str">
            <v/>
          </cell>
          <cell r="Q7901">
            <v>40</v>
          </cell>
          <cell r="R7901" t="str">
            <v>Année Philologique</v>
          </cell>
          <cell r="S7901" t="str">
            <v/>
          </cell>
        </row>
        <row r="7902">
          <cell r="E7902">
            <v>1618</v>
          </cell>
          <cell r="F7902" t="str">
            <v>Searches</v>
          </cell>
          <cell r="G7902" t="str">
            <v>201902</v>
          </cell>
          <cell r="H7902" t="str">
            <v>University of Tennessee</v>
          </cell>
          <cell r="I7902" t="str">
            <v>Knoxville USA</v>
          </cell>
          <cell r="J7902" t="str">
            <v>USA</v>
          </cell>
          <cell r="K7902">
            <v>2</v>
          </cell>
          <cell r="L7902" t="str">
            <v>Institute</v>
          </cell>
          <cell r="M7902">
            <v>8</v>
          </cell>
          <cell r="N7902" t="str">
            <v>CARN-1</v>
          </cell>
          <cell r="O7902" t="str">
            <v/>
          </cell>
          <cell r="P7902" t="str">
            <v/>
          </cell>
          <cell r="Q7902">
            <v>40</v>
          </cell>
          <cell r="R7902" t="str">
            <v>Année Philologique</v>
          </cell>
          <cell r="S7902" t="str">
            <v/>
          </cell>
        </row>
        <row r="7903">
          <cell r="E7903">
            <v>1618</v>
          </cell>
          <cell r="F7903" t="str">
            <v>Searches</v>
          </cell>
          <cell r="G7903" t="str">
            <v>201903</v>
          </cell>
          <cell r="H7903" t="str">
            <v>University of Tennessee</v>
          </cell>
          <cell r="I7903" t="str">
            <v>Knoxville USA</v>
          </cell>
          <cell r="J7903" t="str">
            <v>USA</v>
          </cell>
          <cell r="K7903">
            <v>2</v>
          </cell>
          <cell r="L7903" t="str">
            <v>Institute</v>
          </cell>
          <cell r="M7903">
            <v>8</v>
          </cell>
          <cell r="N7903" t="str">
            <v>CARN-1</v>
          </cell>
          <cell r="O7903" t="str">
            <v/>
          </cell>
          <cell r="P7903" t="str">
            <v/>
          </cell>
          <cell r="Q7903">
            <v>40</v>
          </cell>
          <cell r="R7903" t="str">
            <v>Année Philologique</v>
          </cell>
          <cell r="S7903" t="str">
            <v/>
          </cell>
        </row>
        <row r="7904">
          <cell r="E7904">
            <v>1618</v>
          </cell>
          <cell r="F7904" t="str">
            <v>Searches</v>
          </cell>
          <cell r="G7904" t="str">
            <v>201904</v>
          </cell>
          <cell r="H7904" t="str">
            <v>University of Tennessee</v>
          </cell>
          <cell r="I7904" t="str">
            <v>Knoxville USA</v>
          </cell>
          <cell r="J7904" t="str">
            <v>USA</v>
          </cell>
          <cell r="K7904">
            <v>2</v>
          </cell>
          <cell r="L7904" t="str">
            <v>Institute</v>
          </cell>
          <cell r="M7904">
            <v>8</v>
          </cell>
          <cell r="N7904" t="str">
            <v>CARN-1</v>
          </cell>
          <cell r="O7904" t="str">
            <v/>
          </cell>
          <cell r="P7904" t="str">
            <v/>
          </cell>
          <cell r="Q7904">
            <v>40</v>
          </cell>
          <cell r="R7904" t="str">
            <v>Année Philologique</v>
          </cell>
          <cell r="S7904" t="str">
            <v/>
          </cell>
        </row>
        <row r="7905">
          <cell r="E7905">
            <v>1618</v>
          </cell>
          <cell r="F7905" t="str">
            <v>Searches</v>
          </cell>
          <cell r="G7905" t="str">
            <v>201905</v>
          </cell>
          <cell r="H7905" t="str">
            <v>University of Tennessee</v>
          </cell>
          <cell r="I7905" t="str">
            <v>Knoxville USA</v>
          </cell>
          <cell r="J7905" t="str">
            <v>USA</v>
          </cell>
          <cell r="K7905">
            <v>2</v>
          </cell>
          <cell r="L7905" t="str">
            <v>Institute</v>
          </cell>
          <cell r="M7905">
            <v>8</v>
          </cell>
          <cell r="N7905" t="str">
            <v>CARN-1</v>
          </cell>
          <cell r="O7905" t="str">
            <v/>
          </cell>
          <cell r="P7905" t="str">
            <v/>
          </cell>
          <cell r="Q7905">
            <v>40</v>
          </cell>
          <cell r="R7905" t="str">
            <v>Année Philologique</v>
          </cell>
          <cell r="S7905" t="str">
            <v/>
          </cell>
        </row>
        <row r="7906">
          <cell r="E7906">
            <v>1618</v>
          </cell>
          <cell r="F7906" t="str">
            <v>Searches</v>
          </cell>
          <cell r="G7906" t="str">
            <v>201906</v>
          </cell>
          <cell r="H7906" t="str">
            <v>University of Tennessee</v>
          </cell>
          <cell r="I7906" t="str">
            <v>Knoxville USA</v>
          </cell>
          <cell r="J7906" t="str">
            <v>USA</v>
          </cell>
          <cell r="K7906">
            <v>2</v>
          </cell>
          <cell r="L7906" t="str">
            <v>Institute</v>
          </cell>
          <cell r="M7906">
            <v>8</v>
          </cell>
          <cell r="N7906" t="str">
            <v>CARN-1</v>
          </cell>
          <cell r="O7906" t="str">
            <v/>
          </cell>
          <cell r="P7906" t="str">
            <v/>
          </cell>
          <cell r="Q7906">
            <v>40</v>
          </cell>
          <cell r="R7906" t="str">
            <v>Année Philologique</v>
          </cell>
          <cell r="S7906" t="str">
            <v/>
          </cell>
        </row>
        <row r="7907">
          <cell r="E7907">
            <v>1618</v>
          </cell>
          <cell r="F7907" t="str">
            <v>Searches</v>
          </cell>
          <cell r="G7907" t="str">
            <v>201907</v>
          </cell>
          <cell r="H7907" t="str">
            <v>University of Tennessee</v>
          </cell>
          <cell r="I7907" t="str">
            <v>Knoxville USA</v>
          </cell>
          <cell r="J7907" t="str">
            <v>USA</v>
          </cell>
          <cell r="K7907">
            <v>2</v>
          </cell>
          <cell r="L7907" t="str">
            <v>Institute</v>
          </cell>
          <cell r="M7907">
            <v>8</v>
          </cell>
          <cell r="N7907" t="str">
            <v>CARN-1</v>
          </cell>
          <cell r="O7907" t="str">
            <v/>
          </cell>
          <cell r="P7907" t="str">
            <v/>
          </cell>
          <cell r="Q7907">
            <v>40</v>
          </cell>
          <cell r="R7907" t="str">
            <v>Année Philologique</v>
          </cell>
          <cell r="S7907" t="str">
            <v/>
          </cell>
        </row>
        <row r="7908">
          <cell r="E7908">
            <v>1618</v>
          </cell>
          <cell r="F7908" t="str">
            <v>Searches</v>
          </cell>
          <cell r="G7908" t="str">
            <v>201908</v>
          </cell>
          <cell r="H7908" t="str">
            <v>University of Tennessee</v>
          </cell>
          <cell r="I7908" t="str">
            <v>Knoxville USA</v>
          </cell>
          <cell r="J7908" t="str">
            <v>USA</v>
          </cell>
          <cell r="K7908">
            <v>2</v>
          </cell>
          <cell r="L7908" t="str">
            <v>Institute</v>
          </cell>
          <cell r="M7908">
            <v>8</v>
          </cell>
          <cell r="N7908" t="str">
            <v>CARN-1</v>
          </cell>
          <cell r="O7908" t="str">
            <v/>
          </cell>
          <cell r="P7908" t="str">
            <v/>
          </cell>
          <cell r="Q7908">
            <v>40</v>
          </cell>
          <cell r="R7908" t="str">
            <v>Année Philologique</v>
          </cell>
          <cell r="S7908" t="str">
            <v/>
          </cell>
        </row>
        <row r="7909">
          <cell r="E7909">
            <v>1618</v>
          </cell>
          <cell r="F7909" t="str">
            <v>Searches</v>
          </cell>
          <cell r="G7909" t="str">
            <v>201909</v>
          </cell>
          <cell r="H7909" t="str">
            <v>University of Tennessee</v>
          </cell>
          <cell r="I7909" t="str">
            <v>Knoxville USA</v>
          </cell>
          <cell r="J7909" t="str">
            <v>USA</v>
          </cell>
          <cell r="K7909">
            <v>2</v>
          </cell>
          <cell r="L7909" t="str">
            <v>Institute</v>
          </cell>
          <cell r="M7909">
            <v>8</v>
          </cell>
          <cell r="N7909" t="str">
            <v>CARN-1</v>
          </cell>
          <cell r="O7909" t="str">
            <v/>
          </cell>
          <cell r="P7909" t="str">
            <v/>
          </cell>
          <cell r="Q7909">
            <v>40</v>
          </cell>
          <cell r="R7909" t="str">
            <v>Année Philologique</v>
          </cell>
          <cell r="S7909" t="str">
            <v/>
          </cell>
        </row>
        <row r="7910">
          <cell r="E7910">
            <v>1618</v>
          </cell>
          <cell r="F7910" t="str">
            <v>Searches</v>
          </cell>
          <cell r="G7910" t="str">
            <v>201910</v>
          </cell>
          <cell r="H7910" t="str">
            <v>University of Tennessee</v>
          </cell>
          <cell r="I7910" t="str">
            <v>Knoxville USA</v>
          </cell>
          <cell r="J7910" t="str">
            <v>USA</v>
          </cell>
          <cell r="K7910">
            <v>2</v>
          </cell>
          <cell r="L7910" t="str">
            <v>Institute</v>
          </cell>
          <cell r="M7910">
            <v>8</v>
          </cell>
          <cell r="N7910" t="str">
            <v>CARN-1</v>
          </cell>
          <cell r="O7910" t="str">
            <v/>
          </cell>
          <cell r="P7910" t="str">
            <v/>
          </cell>
          <cell r="Q7910">
            <v>40</v>
          </cell>
          <cell r="R7910" t="str">
            <v>Année Philologique</v>
          </cell>
          <cell r="S7910" t="str">
            <v/>
          </cell>
        </row>
        <row r="7911">
          <cell r="E7911">
            <v>1618</v>
          </cell>
          <cell r="F7911" t="str">
            <v>Searches</v>
          </cell>
          <cell r="G7911" t="str">
            <v>201911</v>
          </cell>
          <cell r="H7911" t="str">
            <v>University of Tennessee</v>
          </cell>
          <cell r="I7911" t="str">
            <v>Knoxville USA</v>
          </cell>
          <cell r="J7911" t="str">
            <v>USA</v>
          </cell>
          <cell r="K7911">
            <v>2</v>
          </cell>
          <cell r="L7911" t="str">
            <v>Institute</v>
          </cell>
          <cell r="M7911">
            <v>8</v>
          </cell>
          <cell r="N7911" t="str">
            <v>CARN-1</v>
          </cell>
          <cell r="O7911" t="str">
            <v/>
          </cell>
          <cell r="P7911" t="str">
            <v/>
          </cell>
          <cell r="Q7911">
            <v>40</v>
          </cell>
          <cell r="R7911" t="str">
            <v>Année Philologique</v>
          </cell>
          <cell r="S7911" t="str">
            <v/>
          </cell>
        </row>
        <row r="7912">
          <cell r="E7912">
            <v>1618</v>
          </cell>
          <cell r="F7912" t="str">
            <v>Searches</v>
          </cell>
          <cell r="G7912" t="str">
            <v>201912</v>
          </cell>
          <cell r="H7912" t="str">
            <v>University of Tennessee</v>
          </cell>
          <cell r="I7912" t="str">
            <v>Knoxville USA</v>
          </cell>
          <cell r="J7912" t="str">
            <v>USA</v>
          </cell>
          <cell r="K7912">
            <v>2</v>
          </cell>
          <cell r="L7912" t="str">
            <v>Institute</v>
          </cell>
          <cell r="M7912">
            <v>8</v>
          </cell>
          <cell r="N7912" t="str">
            <v>CARN-1</v>
          </cell>
          <cell r="O7912" t="str">
            <v/>
          </cell>
          <cell r="P7912" t="str">
            <v/>
          </cell>
          <cell r="Q7912">
            <v>40</v>
          </cell>
          <cell r="R7912" t="str">
            <v>Année Philologique</v>
          </cell>
          <cell r="S7912" t="str">
            <v/>
          </cell>
        </row>
        <row r="7913">
          <cell r="E7913">
            <v>1619</v>
          </cell>
          <cell r="F7913" t="str">
            <v>Searches</v>
          </cell>
          <cell r="G7913" t="str">
            <v>201901</v>
          </cell>
          <cell r="H7913" t="str">
            <v>Université de Montréal</v>
          </cell>
          <cell r="I7913" t="str">
            <v>Montreal Canada</v>
          </cell>
          <cell r="J7913" t="str">
            <v>Canada</v>
          </cell>
          <cell r="K7913">
            <v>1</v>
          </cell>
          <cell r="L7913" t="str">
            <v>Consortium</v>
          </cell>
          <cell r="M7913">
            <v>2</v>
          </cell>
          <cell r="N7913" t="str">
            <v>Campus Wide</v>
          </cell>
          <cell r="O7913" t="str">
            <v/>
          </cell>
          <cell r="P7913" t="str">
            <v/>
          </cell>
          <cell r="Q7913">
            <v>80</v>
          </cell>
          <cell r="R7913" t="str">
            <v>Année Philologique</v>
          </cell>
          <cell r="S7913" t="str">
            <v/>
          </cell>
        </row>
        <row r="7914">
          <cell r="E7914">
            <v>1619</v>
          </cell>
          <cell r="F7914" t="str">
            <v>Searches</v>
          </cell>
          <cell r="G7914" t="str">
            <v>201902</v>
          </cell>
          <cell r="H7914" t="str">
            <v>Université de Montréal</v>
          </cell>
          <cell r="I7914" t="str">
            <v>Montreal Canada</v>
          </cell>
          <cell r="J7914" t="str">
            <v>Canada</v>
          </cell>
          <cell r="K7914">
            <v>1</v>
          </cell>
          <cell r="L7914" t="str">
            <v>Consortium</v>
          </cell>
          <cell r="M7914">
            <v>2</v>
          </cell>
          <cell r="N7914" t="str">
            <v>Campus Wide</v>
          </cell>
          <cell r="O7914" t="str">
            <v/>
          </cell>
          <cell r="P7914" t="str">
            <v/>
          </cell>
          <cell r="Q7914">
            <v>80</v>
          </cell>
          <cell r="R7914" t="str">
            <v>Année Philologique</v>
          </cell>
          <cell r="S7914" t="str">
            <v/>
          </cell>
        </row>
        <row r="7915">
          <cell r="E7915">
            <v>1619</v>
          </cell>
          <cell r="F7915" t="str">
            <v>Searches</v>
          </cell>
          <cell r="G7915" t="str">
            <v>201903</v>
          </cell>
          <cell r="H7915" t="str">
            <v>Université de Montréal</v>
          </cell>
          <cell r="I7915" t="str">
            <v>Montreal Canada</v>
          </cell>
          <cell r="J7915" t="str">
            <v>Canada</v>
          </cell>
          <cell r="K7915">
            <v>1</v>
          </cell>
          <cell r="L7915" t="str">
            <v>Consortium</v>
          </cell>
          <cell r="M7915">
            <v>2</v>
          </cell>
          <cell r="N7915" t="str">
            <v>Campus Wide</v>
          </cell>
          <cell r="O7915" t="str">
            <v/>
          </cell>
          <cell r="P7915" t="str">
            <v/>
          </cell>
          <cell r="Q7915">
            <v>80</v>
          </cell>
          <cell r="R7915" t="str">
            <v>Année Philologique</v>
          </cell>
          <cell r="S7915" t="str">
            <v/>
          </cell>
        </row>
        <row r="7916">
          <cell r="E7916">
            <v>1619</v>
          </cell>
          <cell r="F7916" t="str">
            <v>Searches</v>
          </cell>
          <cell r="G7916" t="str">
            <v>201904</v>
          </cell>
          <cell r="H7916" t="str">
            <v>Université de Montréal</v>
          </cell>
          <cell r="I7916" t="str">
            <v>Montreal Canada</v>
          </cell>
          <cell r="J7916" t="str">
            <v>Canada</v>
          </cell>
          <cell r="K7916">
            <v>1</v>
          </cell>
          <cell r="L7916" t="str">
            <v>Consortium</v>
          </cell>
          <cell r="M7916">
            <v>2</v>
          </cell>
          <cell r="N7916" t="str">
            <v>Campus Wide</v>
          </cell>
          <cell r="O7916" t="str">
            <v/>
          </cell>
          <cell r="P7916" t="str">
            <v/>
          </cell>
          <cell r="Q7916">
            <v>80</v>
          </cell>
          <cell r="R7916" t="str">
            <v>Année Philologique</v>
          </cell>
          <cell r="S7916" t="str">
            <v/>
          </cell>
        </row>
        <row r="7917">
          <cell r="E7917">
            <v>1619</v>
          </cell>
          <cell r="F7917" t="str">
            <v>Searches</v>
          </cell>
          <cell r="G7917" t="str">
            <v>201905</v>
          </cell>
          <cell r="H7917" t="str">
            <v>Université de Montréal</v>
          </cell>
          <cell r="I7917" t="str">
            <v>Montreal Canada</v>
          </cell>
          <cell r="J7917" t="str">
            <v>Canada</v>
          </cell>
          <cell r="K7917">
            <v>1</v>
          </cell>
          <cell r="L7917" t="str">
            <v>Consortium</v>
          </cell>
          <cell r="M7917">
            <v>2</v>
          </cell>
          <cell r="N7917" t="str">
            <v>Campus Wide</v>
          </cell>
          <cell r="O7917" t="str">
            <v/>
          </cell>
          <cell r="P7917" t="str">
            <v/>
          </cell>
          <cell r="Q7917">
            <v>80</v>
          </cell>
          <cell r="R7917" t="str">
            <v>Année Philologique</v>
          </cell>
          <cell r="S7917" t="str">
            <v/>
          </cell>
        </row>
        <row r="7918">
          <cell r="E7918">
            <v>1619</v>
          </cell>
          <cell r="F7918" t="str">
            <v>Searches</v>
          </cell>
          <cell r="G7918" t="str">
            <v>201906</v>
          </cell>
          <cell r="H7918" t="str">
            <v>Université de Montréal</v>
          </cell>
          <cell r="I7918" t="str">
            <v>Montreal Canada</v>
          </cell>
          <cell r="J7918" t="str">
            <v>Canada</v>
          </cell>
          <cell r="K7918">
            <v>1</v>
          </cell>
          <cell r="L7918" t="str">
            <v>Consortium</v>
          </cell>
          <cell r="M7918">
            <v>2</v>
          </cell>
          <cell r="N7918" t="str">
            <v>Campus Wide</v>
          </cell>
          <cell r="O7918" t="str">
            <v/>
          </cell>
          <cell r="P7918" t="str">
            <v/>
          </cell>
          <cell r="Q7918">
            <v>80</v>
          </cell>
          <cell r="R7918" t="str">
            <v>Année Philologique</v>
          </cell>
          <cell r="S7918" t="str">
            <v/>
          </cell>
        </row>
        <row r="7919">
          <cell r="E7919">
            <v>1619</v>
          </cell>
          <cell r="F7919" t="str">
            <v>Searches</v>
          </cell>
          <cell r="G7919" t="str">
            <v>201907</v>
          </cell>
          <cell r="H7919" t="str">
            <v>Université de Montréal</v>
          </cell>
          <cell r="I7919" t="str">
            <v>Montreal Canada</v>
          </cell>
          <cell r="J7919" t="str">
            <v>Canada</v>
          </cell>
          <cell r="K7919">
            <v>1</v>
          </cell>
          <cell r="L7919" t="str">
            <v>Consortium</v>
          </cell>
          <cell r="M7919">
            <v>2</v>
          </cell>
          <cell r="N7919" t="str">
            <v>Campus Wide</v>
          </cell>
          <cell r="O7919" t="str">
            <v/>
          </cell>
          <cell r="P7919" t="str">
            <v/>
          </cell>
          <cell r="Q7919">
            <v>80</v>
          </cell>
          <cell r="R7919" t="str">
            <v>Année Philologique</v>
          </cell>
          <cell r="S7919" t="str">
            <v/>
          </cell>
        </row>
        <row r="7920">
          <cell r="E7920">
            <v>1619</v>
          </cell>
          <cell r="F7920" t="str">
            <v>Searches</v>
          </cell>
          <cell r="G7920" t="str">
            <v>201908</v>
          </cell>
          <cell r="H7920" t="str">
            <v>Université de Montréal</v>
          </cell>
          <cell r="I7920" t="str">
            <v>Montreal Canada</v>
          </cell>
          <cell r="J7920" t="str">
            <v>Canada</v>
          </cell>
          <cell r="K7920">
            <v>1</v>
          </cell>
          <cell r="L7920" t="str">
            <v>Consortium</v>
          </cell>
          <cell r="M7920">
            <v>2</v>
          </cell>
          <cell r="N7920" t="str">
            <v>Campus Wide</v>
          </cell>
          <cell r="O7920" t="str">
            <v/>
          </cell>
          <cell r="P7920" t="str">
            <v/>
          </cell>
          <cell r="Q7920">
            <v>80</v>
          </cell>
          <cell r="R7920" t="str">
            <v>Année Philologique</v>
          </cell>
          <cell r="S7920" t="str">
            <v/>
          </cell>
        </row>
        <row r="7921">
          <cell r="E7921">
            <v>1619</v>
          </cell>
          <cell r="F7921" t="str">
            <v>Searches</v>
          </cell>
          <cell r="G7921" t="str">
            <v>201909</v>
          </cell>
          <cell r="H7921" t="str">
            <v>Université de Montréal</v>
          </cell>
          <cell r="I7921" t="str">
            <v>Montreal Canada</v>
          </cell>
          <cell r="J7921" t="str">
            <v>Canada</v>
          </cell>
          <cell r="K7921">
            <v>1</v>
          </cell>
          <cell r="L7921" t="str">
            <v>Consortium</v>
          </cell>
          <cell r="M7921">
            <v>2</v>
          </cell>
          <cell r="N7921" t="str">
            <v>Campus Wide</v>
          </cell>
          <cell r="O7921" t="str">
            <v/>
          </cell>
          <cell r="P7921" t="str">
            <v/>
          </cell>
          <cell r="Q7921">
            <v>80</v>
          </cell>
          <cell r="R7921" t="str">
            <v>Année Philologique</v>
          </cell>
          <cell r="S7921" t="str">
            <v/>
          </cell>
        </row>
        <row r="7922">
          <cell r="E7922">
            <v>1619</v>
          </cell>
          <cell r="F7922" t="str">
            <v>Searches</v>
          </cell>
          <cell r="G7922" t="str">
            <v>201910</v>
          </cell>
          <cell r="H7922" t="str">
            <v>Université de Montréal</v>
          </cell>
          <cell r="I7922" t="str">
            <v>Montreal Canada</v>
          </cell>
          <cell r="J7922" t="str">
            <v>Canada</v>
          </cell>
          <cell r="K7922">
            <v>1</v>
          </cell>
          <cell r="L7922" t="str">
            <v>Consortium</v>
          </cell>
          <cell r="M7922">
            <v>2</v>
          </cell>
          <cell r="N7922" t="str">
            <v>Campus Wide</v>
          </cell>
          <cell r="O7922" t="str">
            <v/>
          </cell>
          <cell r="P7922" t="str">
            <v/>
          </cell>
          <cell r="Q7922">
            <v>80</v>
          </cell>
          <cell r="R7922" t="str">
            <v>Année Philologique</v>
          </cell>
          <cell r="S7922" t="str">
            <v/>
          </cell>
        </row>
        <row r="7923">
          <cell r="E7923">
            <v>1619</v>
          </cell>
          <cell r="F7923" t="str">
            <v>Searches</v>
          </cell>
          <cell r="G7923" t="str">
            <v>201911</v>
          </cell>
          <cell r="H7923" t="str">
            <v>Université de Montréal</v>
          </cell>
          <cell r="I7923" t="str">
            <v>Montreal Canada</v>
          </cell>
          <cell r="J7923" t="str">
            <v>Canada</v>
          </cell>
          <cell r="K7923">
            <v>1</v>
          </cell>
          <cell r="L7923" t="str">
            <v>Consortium</v>
          </cell>
          <cell r="M7923">
            <v>2</v>
          </cell>
          <cell r="N7923" t="str">
            <v>Campus Wide</v>
          </cell>
          <cell r="O7923" t="str">
            <v/>
          </cell>
          <cell r="P7923" t="str">
            <v/>
          </cell>
          <cell r="Q7923">
            <v>80</v>
          </cell>
          <cell r="R7923" t="str">
            <v>Année Philologique</v>
          </cell>
          <cell r="S7923" t="str">
            <v/>
          </cell>
        </row>
        <row r="7924">
          <cell r="E7924">
            <v>1619</v>
          </cell>
          <cell r="F7924" t="str">
            <v>Searches</v>
          </cell>
          <cell r="G7924" t="str">
            <v>201912</v>
          </cell>
          <cell r="H7924" t="str">
            <v>Université de Montréal</v>
          </cell>
          <cell r="I7924" t="str">
            <v>Montreal Canada</v>
          </cell>
          <cell r="J7924" t="str">
            <v>Canada</v>
          </cell>
          <cell r="K7924">
            <v>1</v>
          </cell>
          <cell r="L7924" t="str">
            <v>Consortium</v>
          </cell>
          <cell r="M7924">
            <v>2</v>
          </cell>
          <cell r="N7924" t="str">
            <v>Campus Wide</v>
          </cell>
          <cell r="O7924" t="str">
            <v/>
          </cell>
          <cell r="P7924" t="str">
            <v/>
          </cell>
          <cell r="Q7924">
            <v>80</v>
          </cell>
          <cell r="R7924" t="str">
            <v>Année Philologique</v>
          </cell>
          <cell r="S7924" t="str">
            <v/>
          </cell>
        </row>
        <row r="7925">
          <cell r="E7925">
            <v>1621</v>
          </cell>
          <cell r="F7925" t="str">
            <v>Searches</v>
          </cell>
          <cell r="G7925" t="str">
            <v>201901</v>
          </cell>
          <cell r="H7925" t="str">
            <v>Dartmouth College</v>
          </cell>
          <cell r="I7925" t="str">
            <v>Hanover USA</v>
          </cell>
          <cell r="J7925" t="str">
            <v>USA</v>
          </cell>
          <cell r="K7925">
            <v>1</v>
          </cell>
          <cell r="L7925" t="str">
            <v>Consortium</v>
          </cell>
          <cell r="M7925">
            <v>8</v>
          </cell>
          <cell r="N7925" t="str">
            <v>CARN-1</v>
          </cell>
          <cell r="O7925" t="str">
            <v/>
          </cell>
          <cell r="P7925" t="str">
            <v/>
          </cell>
          <cell r="Q7925">
            <v>40</v>
          </cell>
          <cell r="R7925" t="str">
            <v>Année Philologique</v>
          </cell>
          <cell r="S7925" t="str">
            <v/>
          </cell>
        </row>
        <row r="7926">
          <cell r="E7926">
            <v>1621</v>
          </cell>
          <cell r="F7926" t="str">
            <v>Searches</v>
          </cell>
          <cell r="G7926" t="str">
            <v>201902</v>
          </cell>
          <cell r="H7926" t="str">
            <v>Dartmouth College</v>
          </cell>
          <cell r="I7926" t="str">
            <v>Hanover USA</v>
          </cell>
          <cell r="J7926" t="str">
            <v>USA</v>
          </cell>
          <cell r="K7926">
            <v>1</v>
          </cell>
          <cell r="L7926" t="str">
            <v>Consortium</v>
          </cell>
          <cell r="M7926">
            <v>8</v>
          </cell>
          <cell r="N7926" t="str">
            <v>CARN-1</v>
          </cell>
          <cell r="O7926" t="str">
            <v/>
          </cell>
          <cell r="P7926" t="str">
            <v/>
          </cell>
          <cell r="Q7926">
            <v>40</v>
          </cell>
          <cell r="R7926" t="str">
            <v>Année Philologique</v>
          </cell>
          <cell r="S7926" t="str">
            <v/>
          </cell>
        </row>
        <row r="7927">
          <cell r="E7927">
            <v>1621</v>
          </cell>
          <cell r="F7927" t="str">
            <v>Searches</v>
          </cell>
          <cell r="G7927" t="str">
            <v>201903</v>
          </cell>
          <cell r="H7927" t="str">
            <v>Dartmouth College</v>
          </cell>
          <cell r="I7927" t="str">
            <v>Hanover USA</v>
          </cell>
          <cell r="J7927" t="str">
            <v>USA</v>
          </cell>
          <cell r="K7927">
            <v>1</v>
          </cell>
          <cell r="L7927" t="str">
            <v>Consortium</v>
          </cell>
          <cell r="M7927">
            <v>8</v>
          </cell>
          <cell r="N7927" t="str">
            <v>CARN-1</v>
          </cell>
          <cell r="O7927" t="str">
            <v/>
          </cell>
          <cell r="P7927" t="str">
            <v/>
          </cell>
          <cell r="Q7927">
            <v>40</v>
          </cell>
          <cell r="R7927" t="str">
            <v>Année Philologique</v>
          </cell>
          <cell r="S7927" t="str">
            <v/>
          </cell>
        </row>
        <row r="7928">
          <cell r="E7928">
            <v>1621</v>
          </cell>
          <cell r="F7928" t="str">
            <v>Searches</v>
          </cell>
          <cell r="G7928" t="str">
            <v>201904</v>
          </cell>
          <cell r="H7928" t="str">
            <v>Dartmouth College</v>
          </cell>
          <cell r="I7928" t="str">
            <v>Hanover USA</v>
          </cell>
          <cell r="J7928" t="str">
            <v>USA</v>
          </cell>
          <cell r="K7928">
            <v>1</v>
          </cell>
          <cell r="L7928" t="str">
            <v>Consortium</v>
          </cell>
          <cell r="M7928">
            <v>8</v>
          </cell>
          <cell r="N7928" t="str">
            <v>CARN-1</v>
          </cell>
          <cell r="O7928" t="str">
            <v/>
          </cell>
          <cell r="P7928" t="str">
            <v/>
          </cell>
          <cell r="Q7928">
            <v>40</v>
          </cell>
          <cell r="R7928" t="str">
            <v>Année Philologique</v>
          </cell>
          <cell r="S7928" t="str">
            <v/>
          </cell>
        </row>
        <row r="7929">
          <cell r="E7929">
            <v>1621</v>
          </cell>
          <cell r="F7929" t="str">
            <v>Searches</v>
          </cell>
          <cell r="G7929" t="str">
            <v>201905</v>
          </cell>
          <cell r="H7929" t="str">
            <v>Dartmouth College</v>
          </cell>
          <cell r="I7929" t="str">
            <v>Hanover USA</v>
          </cell>
          <cell r="J7929" t="str">
            <v>USA</v>
          </cell>
          <cell r="K7929">
            <v>1</v>
          </cell>
          <cell r="L7929" t="str">
            <v>Consortium</v>
          </cell>
          <cell r="M7929">
            <v>8</v>
          </cell>
          <cell r="N7929" t="str">
            <v>CARN-1</v>
          </cell>
          <cell r="O7929" t="str">
            <v/>
          </cell>
          <cell r="P7929" t="str">
            <v/>
          </cell>
          <cell r="Q7929">
            <v>40</v>
          </cell>
          <cell r="R7929" t="str">
            <v>Année Philologique</v>
          </cell>
          <cell r="S7929" t="str">
            <v/>
          </cell>
        </row>
        <row r="7930">
          <cell r="E7930">
            <v>1621</v>
          </cell>
          <cell r="F7930" t="str">
            <v>Searches</v>
          </cell>
          <cell r="G7930" t="str">
            <v>201906</v>
          </cell>
          <cell r="H7930" t="str">
            <v>Dartmouth College</v>
          </cell>
          <cell r="I7930" t="str">
            <v>Hanover USA</v>
          </cell>
          <cell r="J7930" t="str">
            <v>USA</v>
          </cell>
          <cell r="K7930">
            <v>1</v>
          </cell>
          <cell r="L7930" t="str">
            <v>Consortium</v>
          </cell>
          <cell r="M7930">
            <v>8</v>
          </cell>
          <cell r="N7930" t="str">
            <v>CARN-1</v>
          </cell>
          <cell r="O7930" t="str">
            <v/>
          </cell>
          <cell r="P7930" t="str">
            <v/>
          </cell>
          <cell r="Q7930">
            <v>40</v>
          </cell>
          <cell r="R7930" t="str">
            <v>Année Philologique</v>
          </cell>
          <cell r="S7930" t="str">
            <v/>
          </cell>
        </row>
        <row r="7931">
          <cell r="E7931">
            <v>1621</v>
          </cell>
          <cell r="F7931" t="str">
            <v>Searches</v>
          </cell>
          <cell r="G7931" t="str">
            <v>201907</v>
          </cell>
          <cell r="H7931" t="str">
            <v>Dartmouth College</v>
          </cell>
          <cell r="I7931" t="str">
            <v>Hanover USA</v>
          </cell>
          <cell r="J7931" t="str">
            <v>USA</v>
          </cell>
          <cell r="K7931">
            <v>1</v>
          </cell>
          <cell r="L7931" t="str">
            <v>Consortium</v>
          </cell>
          <cell r="M7931">
            <v>8</v>
          </cell>
          <cell r="N7931" t="str">
            <v>CARN-1</v>
          </cell>
          <cell r="O7931" t="str">
            <v/>
          </cell>
          <cell r="P7931" t="str">
            <v/>
          </cell>
          <cell r="Q7931">
            <v>40</v>
          </cell>
          <cell r="R7931" t="str">
            <v>Année Philologique</v>
          </cell>
          <cell r="S7931" t="str">
            <v/>
          </cell>
        </row>
        <row r="7932">
          <cell r="E7932">
            <v>1621</v>
          </cell>
          <cell r="F7932" t="str">
            <v>Searches</v>
          </cell>
          <cell r="G7932" t="str">
            <v>201908</v>
          </cell>
          <cell r="H7932" t="str">
            <v>Dartmouth College</v>
          </cell>
          <cell r="I7932" t="str">
            <v>Hanover USA</v>
          </cell>
          <cell r="J7932" t="str">
            <v>USA</v>
          </cell>
          <cell r="K7932">
            <v>1</v>
          </cell>
          <cell r="L7932" t="str">
            <v>Consortium</v>
          </cell>
          <cell r="M7932">
            <v>8</v>
          </cell>
          <cell r="N7932" t="str">
            <v>CARN-1</v>
          </cell>
          <cell r="O7932" t="str">
            <v/>
          </cell>
          <cell r="P7932" t="str">
            <v/>
          </cell>
          <cell r="Q7932">
            <v>40</v>
          </cell>
          <cell r="R7932" t="str">
            <v>Année Philologique</v>
          </cell>
          <cell r="S7932" t="str">
            <v/>
          </cell>
        </row>
        <row r="7933">
          <cell r="E7933">
            <v>1621</v>
          </cell>
          <cell r="F7933" t="str">
            <v>Searches</v>
          </cell>
          <cell r="G7933" t="str">
            <v>201909</v>
          </cell>
          <cell r="H7933" t="str">
            <v>Dartmouth College</v>
          </cell>
          <cell r="I7933" t="str">
            <v>Hanover USA</v>
          </cell>
          <cell r="J7933" t="str">
            <v>USA</v>
          </cell>
          <cell r="K7933">
            <v>1</v>
          </cell>
          <cell r="L7933" t="str">
            <v>Consortium</v>
          </cell>
          <cell r="M7933">
            <v>8</v>
          </cell>
          <cell r="N7933" t="str">
            <v>CARN-1</v>
          </cell>
          <cell r="O7933" t="str">
            <v/>
          </cell>
          <cell r="P7933" t="str">
            <v/>
          </cell>
          <cell r="Q7933">
            <v>40</v>
          </cell>
          <cell r="R7933" t="str">
            <v>Année Philologique</v>
          </cell>
          <cell r="S7933" t="str">
            <v/>
          </cell>
        </row>
        <row r="7934">
          <cell r="E7934">
            <v>1621</v>
          </cell>
          <cell r="F7934" t="str">
            <v>Searches</v>
          </cell>
          <cell r="G7934" t="str">
            <v>201910</v>
          </cell>
          <cell r="H7934" t="str">
            <v>Dartmouth College</v>
          </cell>
          <cell r="I7934" t="str">
            <v>Hanover USA</v>
          </cell>
          <cell r="J7934" t="str">
            <v>USA</v>
          </cell>
          <cell r="K7934">
            <v>1</v>
          </cell>
          <cell r="L7934" t="str">
            <v>Consortium</v>
          </cell>
          <cell r="M7934">
            <v>8</v>
          </cell>
          <cell r="N7934" t="str">
            <v>CARN-1</v>
          </cell>
          <cell r="O7934" t="str">
            <v/>
          </cell>
          <cell r="P7934" t="str">
            <v/>
          </cell>
          <cell r="Q7934">
            <v>40</v>
          </cell>
          <cell r="R7934" t="str">
            <v>Année Philologique</v>
          </cell>
          <cell r="S7934" t="str">
            <v/>
          </cell>
        </row>
        <row r="7935">
          <cell r="E7935">
            <v>1621</v>
          </cell>
          <cell r="F7935" t="str">
            <v>Searches</v>
          </cell>
          <cell r="G7935" t="str">
            <v>201911</v>
          </cell>
          <cell r="H7935" t="str">
            <v>Dartmouth College</v>
          </cell>
          <cell r="I7935" t="str">
            <v>Hanover USA</v>
          </cell>
          <cell r="J7935" t="str">
            <v>USA</v>
          </cell>
          <cell r="K7935">
            <v>1</v>
          </cell>
          <cell r="L7935" t="str">
            <v>Consortium</v>
          </cell>
          <cell r="M7935">
            <v>8</v>
          </cell>
          <cell r="N7935" t="str">
            <v>CARN-1</v>
          </cell>
          <cell r="O7935" t="str">
            <v/>
          </cell>
          <cell r="P7935" t="str">
            <v/>
          </cell>
          <cell r="Q7935">
            <v>40</v>
          </cell>
          <cell r="R7935" t="str">
            <v>Année Philologique</v>
          </cell>
          <cell r="S7935" t="str">
            <v/>
          </cell>
        </row>
        <row r="7936">
          <cell r="E7936">
            <v>1621</v>
          </cell>
          <cell r="F7936" t="str">
            <v>Searches</v>
          </cell>
          <cell r="G7936" t="str">
            <v>201912</v>
          </cell>
          <cell r="H7936" t="str">
            <v>Dartmouth College</v>
          </cell>
          <cell r="I7936" t="str">
            <v>Hanover USA</v>
          </cell>
          <cell r="J7936" t="str">
            <v>USA</v>
          </cell>
          <cell r="K7936">
            <v>1</v>
          </cell>
          <cell r="L7936" t="str">
            <v>Consortium</v>
          </cell>
          <cell r="M7936">
            <v>8</v>
          </cell>
          <cell r="N7936" t="str">
            <v>CARN-1</v>
          </cell>
          <cell r="O7936" t="str">
            <v/>
          </cell>
          <cell r="P7936" t="str">
            <v/>
          </cell>
          <cell r="Q7936">
            <v>40</v>
          </cell>
          <cell r="R7936" t="str">
            <v>Année Philologique</v>
          </cell>
          <cell r="S7936" t="str">
            <v/>
          </cell>
        </row>
        <row r="7937">
          <cell r="E7937">
            <v>1623</v>
          </cell>
          <cell r="F7937" t="str">
            <v>Searches</v>
          </cell>
          <cell r="G7937" t="str">
            <v>201902</v>
          </cell>
          <cell r="H7937" t="str">
            <v>Cardiff University</v>
          </cell>
          <cell r="I7937" t="str">
            <v>Cardiff</v>
          </cell>
          <cell r="J7937" t="str">
            <v>UK</v>
          </cell>
          <cell r="K7937">
            <v>2</v>
          </cell>
          <cell r="L7937" t="str">
            <v>Institute</v>
          </cell>
          <cell r="M7937">
            <v>15</v>
          </cell>
          <cell r="N7937" t="str">
            <v>JISC-3</v>
          </cell>
          <cell r="O7937" t="str">
            <v/>
          </cell>
          <cell r="P7937" t="str">
            <v/>
          </cell>
          <cell r="Q7937">
            <v>40</v>
          </cell>
          <cell r="R7937" t="str">
            <v>Année Philologique</v>
          </cell>
          <cell r="S7937" t="str">
            <v/>
          </cell>
        </row>
        <row r="7938">
          <cell r="E7938">
            <v>1623</v>
          </cell>
          <cell r="F7938" t="str">
            <v>Searches</v>
          </cell>
          <cell r="G7938" t="str">
            <v>201903</v>
          </cell>
          <cell r="H7938" t="str">
            <v>Cardiff University</v>
          </cell>
          <cell r="I7938" t="str">
            <v>Cardiff</v>
          </cell>
          <cell r="J7938" t="str">
            <v>UK</v>
          </cell>
          <cell r="K7938">
            <v>2</v>
          </cell>
          <cell r="L7938" t="str">
            <v>Institute</v>
          </cell>
          <cell r="M7938">
            <v>15</v>
          </cell>
          <cell r="N7938" t="str">
            <v>JISC-3</v>
          </cell>
          <cell r="O7938" t="str">
            <v/>
          </cell>
          <cell r="P7938" t="str">
            <v/>
          </cell>
          <cell r="Q7938">
            <v>40</v>
          </cell>
          <cell r="R7938" t="str">
            <v>Année Philologique</v>
          </cell>
          <cell r="S7938" t="str">
            <v/>
          </cell>
        </row>
        <row r="7939">
          <cell r="E7939">
            <v>1623</v>
          </cell>
          <cell r="F7939" t="str">
            <v>Searches</v>
          </cell>
          <cell r="G7939" t="str">
            <v>201904</v>
          </cell>
          <cell r="H7939" t="str">
            <v>Cardiff University</v>
          </cell>
          <cell r="I7939" t="str">
            <v>Cardiff</v>
          </cell>
          <cell r="J7939" t="str">
            <v>UK</v>
          </cell>
          <cell r="K7939">
            <v>2</v>
          </cell>
          <cell r="L7939" t="str">
            <v>Institute</v>
          </cell>
          <cell r="M7939">
            <v>15</v>
          </cell>
          <cell r="N7939" t="str">
            <v>JISC-3</v>
          </cell>
          <cell r="O7939" t="str">
            <v/>
          </cell>
          <cell r="P7939" t="str">
            <v/>
          </cell>
          <cell r="Q7939">
            <v>40</v>
          </cell>
          <cell r="R7939" t="str">
            <v>Année Philologique</v>
          </cell>
          <cell r="S7939" t="str">
            <v/>
          </cell>
        </row>
        <row r="7940">
          <cell r="E7940">
            <v>1623</v>
          </cell>
          <cell r="F7940" t="str">
            <v>Searches</v>
          </cell>
          <cell r="G7940" t="str">
            <v>201905</v>
          </cell>
          <cell r="H7940" t="str">
            <v>Cardiff University</v>
          </cell>
          <cell r="I7940" t="str">
            <v>Cardiff</v>
          </cell>
          <cell r="J7940" t="str">
            <v>UK</v>
          </cell>
          <cell r="K7940">
            <v>2</v>
          </cell>
          <cell r="L7940" t="str">
            <v>Institute</v>
          </cell>
          <cell r="M7940">
            <v>15</v>
          </cell>
          <cell r="N7940" t="str">
            <v>JISC-3</v>
          </cell>
          <cell r="O7940" t="str">
            <v/>
          </cell>
          <cell r="P7940" t="str">
            <v/>
          </cell>
          <cell r="Q7940">
            <v>40</v>
          </cell>
          <cell r="R7940" t="str">
            <v>Année Philologique</v>
          </cell>
          <cell r="S7940" t="str">
            <v/>
          </cell>
        </row>
        <row r="7941">
          <cell r="E7941">
            <v>1623</v>
          </cell>
          <cell r="F7941" t="str">
            <v>Searches</v>
          </cell>
          <cell r="G7941" t="str">
            <v>201907</v>
          </cell>
          <cell r="H7941" t="str">
            <v>Cardiff University</v>
          </cell>
          <cell r="I7941" t="str">
            <v>Cardiff</v>
          </cell>
          <cell r="J7941" t="str">
            <v>UK</v>
          </cell>
          <cell r="K7941">
            <v>2</v>
          </cell>
          <cell r="L7941" t="str">
            <v>Institute</v>
          </cell>
          <cell r="M7941">
            <v>15</v>
          </cell>
          <cell r="N7941" t="str">
            <v>JISC-3</v>
          </cell>
          <cell r="O7941" t="str">
            <v/>
          </cell>
          <cell r="P7941" t="str">
            <v/>
          </cell>
          <cell r="Q7941">
            <v>40</v>
          </cell>
          <cell r="R7941" t="str">
            <v>Année Philologique</v>
          </cell>
          <cell r="S7941" t="str">
            <v/>
          </cell>
        </row>
        <row r="7942">
          <cell r="E7942">
            <v>1623</v>
          </cell>
          <cell r="F7942" t="str">
            <v>Searches</v>
          </cell>
          <cell r="G7942" t="str">
            <v>201908</v>
          </cell>
          <cell r="H7942" t="str">
            <v>Cardiff University</v>
          </cell>
          <cell r="I7942" t="str">
            <v>Cardiff</v>
          </cell>
          <cell r="J7942" t="str">
            <v>UK</v>
          </cell>
          <cell r="K7942">
            <v>2</v>
          </cell>
          <cell r="L7942" t="str">
            <v>Institute</v>
          </cell>
          <cell r="M7942">
            <v>15</v>
          </cell>
          <cell r="N7942" t="str">
            <v>JISC-3</v>
          </cell>
          <cell r="O7942" t="str">
            <v/>
          </cell>
          <cell r="P7942" t="str">
            <v/>
          </cell>
          <cell r="Q7942">
            <v>40</v>
          </cell>
          <cell r="R7942" t="str">
            <v>Année Philologique</v>
          </cell>
          <cell r="S7942" t="str">
            <v/>
          </cell>
        </row>
        <row r="7943">
          <cell r="E7943">
            <v>1623</v>
          </cell>
          <cell r="F7943" t="str">
            <v>Searches</v>
          </cell>
          <cell r="G7943" t="str">
            <v>201910</v>
          </cell>
          <cell r="H7943" t="str">
            <v>Cardiff University</v>
          </cell>
          <cell r="I7943" t="str">
            <v>Cardiff</v>
          </cell>
          <cell r="J7943" t="str">
            <v>UK</v>
          </cell>
          <cell r="K7943">
            <v>2</v>
          </cell>
          <cell r="L7943" t="str">
            <v>Institute</v>
          </cell>
          <cell r="M7943">
            <v>15</v>
          </cell>
          <cell r="N7943" t="str">
            <v>JISC-3</v>
          </cell>
          <cell r="O7943" t="str">
            <v/>
          </cell>
          <cell r="P7943" t="str">
            <v/>
          </cell>
          <cell r="Q7943">
            <v>40</v>
          </cell>
          <cell r="R7943" t="str">
            <v>Année Philologique</v>
          </cell>
          <cell r="S7943" t="str">
            <v/>
          </cell>
        </row>
        <row r="7944">
          <cell r="E7944">
            <v>1623</v>
          </cell>
          <cell r="F7944" t="str">
            <v>Searches</v>
          </cell>
          <cell r="G7944" t="str">
            <v>201911</v>
          </cell>
          <cell r="H7944" t="str">
            <v>Cardiff University</v>
          </cell>
          <cell r="I7944" t="str">
            <v>Cardiff</v>
          </cell>
          <cell r="J7944" t="str">
            <v>UK</v>
          </cell>
          <cell r="K7944">
            <v>2</v>
          </cell>
          <cell r="L7944" t="str">
            <v>Institute</v>
          </cell>
          <cell r="M7944">
            <v>15</v>
          </cell>
          <cell r="N7944" t="str">
            <v>JISC-3</v>
          </cell>
          <cell r="O7944" t="str">
            <v/>
          </cell>
          <cell r="P7944" t="str">
            <v/>
          </cell>
          <cell r="Q7944">
            <v>40</v>
          </cell>
          <cell r="R7944" t="str">
            <v>Année Philologique</v>
          </cell>
          <cell r="S7944" t="str">
            <v/>
          </cell>
        </row>
        <row r="7945">
          <cell r="E7945">
            <v>1652</v>
          </cell>
          <cell r="F7945" t="str">
            <v>Searches</v>
          </cell>
          <cell r="G7945" t="str">
            <v>201901</v>
          </cell>
          <cell r="H7945" t="str">
            <v>University of Texas</v>
          </cell>
          <cell r="I7945" t="str">
            <v>Austin</v>
          </cell>
          <cell r="J7945" t="str">
            <v>USA</v>
          </cell>
          <cell r="K7945">
            <v>2</v>
          </cell>
          <cell r="L7945" t="str">
            <v>Institute</v>
          </cell>
          <cell r="M7945">
            <v>8</v>
          </cell>
          <cell r="N7945" t="str">
            <v>CARN-1</v>
          </cell>
          <cell r="O7945" t="str">
            <v/>
          </cell>
          <cell r="P7945" t="str">
            <v/>
          </cell>
          <cell r="Q7945">
            <v>60</v>
          </cell>
          <cell r="R7945" t="str">
            <v>Année Philologique</v>
          </cell>
          <cell r="S7945" t="str">
            <v/>
          </cell>
        </row>
        <row r="7946">
          <cell r="E7946">
            <v>1652</v>
          </cell>
          <cell r="F7946" t="str">
            <v>Searches</v>
          </cell>
          <cell r="G7946" t="str">
            <v>201902</v>
          </cell>
          <cell r="H7946" t="str">
            <v>University of Texas</v>
          </cell>
          <cell r="I7946" t="str">
            <v>Austin</v>
          </cell>
          <cell r="J7946" t="str">
            <v>USA</v>
          </cell>
          <cell r="K7946">
            <v>2</v>
          </cell>
          <cell r="L7946" t="str">
            <v>Institute</v>
          </cell>
          <cell r="M7946">
            <v>8</v>
          </cell>
          <cell r="N7946" t="str">
            <v>CARN-1</v>
          </cell>
          <cell r="O7946" t="str">
            <v/>
          </cell>
          <cell r="P7946" t="str">
            <v/>
          </cell>
          <cell r="Q7946">
            <v>60</v>
          </cell>
          <cell r="R7946" t="str">
            <v>Année Philologique</v>
          </cell>
          <cell r="S7946" t="str">
            <v/>
          </cell>
        </row>
        <row r="7947">
          <cell r="E7947">
            <v>1652</v>
          </cell>
          <cell r="F7947" t="str">
            <v>Searches</v>
          </cell>
          <cell r="G7947" t="str">
            <v>201903</v>
          </cell>
          <cell r="H7947" t="str">
            <v>University of Texas</v>
          </cell>
          <cell r="I7947" t="str">
            <v>Austin</v>
          </cell>
          <cell r="J7947" t="str">
            <v>USA</v>
          </cell>
          <cell r="K7947">
            <v>2</v>
          </cell>
          <cell r="L7947" t="str">
            <v>Institute</v>
          </cell>
          <cell r="M7947">
            <v>8</v>
          </cell>
          <cell r="N7947" t="str">
            <v>CARN-1</v>
          </cell>
          <cell r="O7947" t="str">
            <v/>
          </cell>
          <cell r="P7947" t="str">
            <v/>
          </cell>
          <cell r="Q7947">
            <v>60</v>
          </cell>
          <cell r="R7947" t="str">
            <v>Année Philologique</v>
          </cell>
          <cell r="S7947" t="str">
            <v/>
          </cell>
        </row>
        <row r="7948">
          <cell r="E7948">
            <v>1652</v>
          </cell>
          <cell r="F7948" t="str">
            <v>Searches</v>
          </cell>
          <cell r="G7948" t="str">
            <v>201904</v>
          </cell>
          <cell r="H7948" t="str">
            <v>University of Texas</v>
          </cell>
          <cell r="I7948" t="str">
            <v>Austin</v>
          </cell>
          <cell r="J7948" t="str">
            <v>USA</v>
          </cell>
          <cell r="K7948">
            <v>2</v>
          </cell>
          <cell r="L7948" t="str">
            <v>Institute</v>
          </cell>
          <cell r="M7948">
            <v>8</v>
          </cell>
          <cell r="N7948" t="str">
            <v>CARN-1</v>
          </cell>
          <cell r="O7948" t="str">
            <v/>
          </cell>
          <cell r="P7948" t="str">
            <v/>
          </cell>
          <cell r="Q7948">
            <v>60</v>
          </cell>
          <cell r="R7948" t="str">
            <v>Année Philologique</v>
          </cell>
          <cell r="S7948" t="str">
            <v/>
          </cell>
        </row>
        <row r="7949">
          <cell r="E7949">
            <v>1652</v>
          </cell>
          <cell r="F7949" t="str">
            <v>Searches</v>
          </cell>
          <cell r="G7949" t="str">
            <v>201905</v>
          </cell>
          <cell r="H7949" t="str">
            <v>University of Texas</v>
          </cell>
          <cell r="I7949" t="str">
            <v>Austin</v>
          </cell>
          <cell r="J7949" t="str">
            <v>USA</v>
          </cell>
          <cell r="K7949">
            <v>2</v>
          </cell>
          <cell r="L7949" t="str">
            <v>Institute</v>
          </cell>
          <cell r="M7949">
            <v>8</v>
          </cell>
          <cell r="N7949" t="str">
            <v>CARN-1</v>
          </cell>
          <cell r="O7949" t="str">
            <v/>
          </cell>
          <cell r="P7949" t="str">
            <v/>
          </cell>
          <cell r="Q7949">
            <v>60</v>
          </cell>
          <cell r="R7949" t="str">
            <v>Année Philologique</v>
          </cell>
          <cell r="S7949" t="str">
            <v/>
          </cell>
        </row>
        <row r="7950">
          <cell r="E7950">
            <v>1652</v>
          </cell>
          <cell r="F7950" t="str">
            <v>Searches</v>
          </cell>
          <cell r="G7950" t="str">
            <v>201906</v>
          </cell>
          <cell r="H7950" t="str">
            <v>University of Texas</v>
          </cell>
          <cell r="I7950" t="str">
            <v>Austin</v>
          </cell>
          <cell r="J7950" t="str">
            <v>USA</v>
          </cell>
          <cell r="K7950">
            <v>2</v>
          </cell>
          <cell r="L7950" t="str">
            <v>Institute</v>
          </cell>
          <cell r="M7950">
            <v>8</v>
          </cell>
          <cell r="N7950" t="str">
            <v>CARN-1</v>
          </cell>
          <cell r="O7950" t="str">
            <v/>
          </cell>
          <cell r="P7950" t="str">
            <v/>
          </cell>
          <cell r="Q7950">
            <v>60</v>
          </cell>
          <cell r="R7950" t="str">
            <v>Année Philologique</v>
          </cell>
          <cell r="S7950" t="str">
            <v/>
          </cell>
        </row>
        <row r="7951">
          <cell r="E7951">
            <v>1652</v>
          </cell>
          <cell r="F7951" t="str">
            <v>Searches</v>
          </cell>
          <cell r="G7951" t="str">
            <v>201907</v>
          </cell>
          <cell r="H7951" t="str">
            <v>University of Texas</v>
          </cell>
          <cell r="I7951" t="str">
            <v>Austin</v>
          </cell>
          <cell r="J7951" t="str">
            <v>USA</v>
          </cell>
          <cell r="K7951">
            <v>2</v>
          </cell>
          <cell r="L7951" t="str">
            <v>Institute</v>
          </cell>
          <cell r="M7951">
            <v>8</v>
          </cell>
          <cell r="N7951" t="str">
            <v>CARN-1</v>
          </cell>
          <cell r="O7951" t="str">
            <v/>
          </cell>
          <cell r="P7951" t="str">
            <v/>
          </cell>
          <cell r="Q7951">
            <v>60</v>
          </cell>
          <cell r="R7951" t="str">
            <v>Année Philologique</v>
          </cell>
          <cell r="S7951" t="str">
            <v/>
          </cell>
        </row>
        <row r="7952">
          <cell r="E7952">
            <v>1652</v>
          </cell>
          <cell r="F7952" t="str">
            <v>Searches</v>
          </cell>
          <cell r="G7952" t="str">
            <v>201908</v>
          </cell>
          <cell r="H7952" t="str">
            <v>University of Texas</v>
          </cell>
          <cell r="I7952" t="str">
            <v>Austin</v>
          </cell>
          <cell r="J7952" t="str">
            <v>USA</v>
          </cell>
          <cell r="K7952">
            <v>2</v>
          </cell>
          <cell r="L7952" t="str">
            <v>Institute</v>
          </cell>
          <cell r="M7952">
            <v>8</v>
          </cell>
          <cell r="N7952" t="str">
            <v>CARN-1</v>
          </cell>
          <cell r="O7952" t="str">
            <v/>
          </cell>
          <cell r="P7952" t="str">
            <v/>
          </cell>
          <cell r="Q7952">
            <v>60</v>
          </cell>
          <cell r="R7952" t="str">
            <v>Année Philologique</v>
          </cell>
          <cell r="S7952" t="str">
            <v/>
          </cell>
        </row>
        <row r="7953">
          <cell r="E7953">
            <v>1652</v>
          </cell>
          <cell r="F7953" t="str">
            <v>Searches</v>
          </cell>
          <cell r="G7953" t="str">
            <v>201909</v>
          </cell>
          <cell r="H7953" t="str">
            <v>University of Texas</v>
          </cell>
          <cell r="I7953" t="str">
            <v>Austin</v>
          </cell>
          <cell r="J7953" t="str">
            <v>USA</v>
          </cell>
          <cell r="K7953">
            <v>2</v>
          </cell>
          <cell r="L7953" t="str">
            <v>Institute</v>
          </cell>
          <cell r="M7953">
            <v>8</v>
          </cell>
          <cell r="N7953" t="str">
            <v>CARN-1</v>
          </cell>
          <cell r="O7953" t="str">
            <v/>
          </cell>
          <cell r="P7953" t="str">
            <v/>
          </cell>
          <cell r="Q7953">
            <v>60</v>
          </cell>
          <cell r="R7953" t="str">
            <v>Année Philologique</v>
          </cell>
          <cell r="S7953" t="str">
            <v/>
          </cell>
        </row>
        <row r="7954">
          <cell r="E7954">
            <v>1652</v>
          </cell>
          <cell r="F7954" t="str">
            <v>Searches</v>
          </cell>
          <cell r="G7954" t="str">
            <v>201910</v>
          </cell>
          <cell r="H7954" t="str">
            <v>University of Texas</v>
          </cell>
          <cell r="I7954" t="str">
            <v>Austin</v>
          </cell>
          <cell r="J7954" t="str">
            <v>USA</v>
          </cell>
          <cell r="K7954">
            <v>2</v>
          </cell>
          <cell r="L7954" t="str">
            <v>Institute</v>
          </cell>
          <cell r="M7954">
            <v>8</v>
          </cell>
          <cell r="N7954" t="str">
            <v>CARN-1</v>
          </cell>
          <cell r="O7954" t="str">
            <v/>
          </cell>
          <cell r="P7954" t="str">
            <v/>
          </cell>
          <cell r="Q7954">
            <v>60</v>
          </cell>
          <cell r="R7954" t="str">
            <v>Année Philologique</v>
          </cell>
          <cell r="S7954" t="str">
            <v/>
          </cell>
        </row>
        <row r="7955">
          <cell r="E7955">
            <v>1652</v>
          </cell>
          <cell r="F7955" t="str">
            <v>Searches</v>
          </cell>
          <cell r="G7955" t="str">
            <v>201911</v>
          </cell>
          <cell r="H7955" t="str">
            <v>University of Texas</v>
          </cell>
          <cell r="I7955" t="str">
            <v>Austin</v>
          </cell>
          <cell r="J7955" t="str">
            <v>USA</v>
          </cell>
          <cell r="K7955">
            <v>2</v>
          </cell>
          <cell r="L7955" t="str">
            <v>Institute</v>
          </cell>
          <cell r="M7955">
            <v>8</v>
          </cell>
          <cell r="N7955" t="str">
            <v>CARN-1</v>
          </cell>
          <cell r="O7955" t="str">
            <v/>
          </cell>
          <cell r="P7955" t="str">
            <v/>
          </cell>
          <cell r="Q7955">
            <v>60</v>
          </cell>
          <cell r="R7955" t="str">
            <v>Année Philologique</v>
          </cell>
          <cell r="S7955" t="str">
            <v/>
          </cell>
        </row>
        <row r="7956">
          <cell r="E7956">
            <v>1652</v>
          </cell>
          <cell r="F7956" t="str">
            <v>Searches</v>
          </cell>
          <cell r="G7956" t="str">
            <v>201912</v>
          </cell>
          <cell r="H7956" t="str">
            <v>University of Texas</v>
          </cell>
          <cell r="I7956" t="str">
            <v>Austin</v>
          </cell>
          <cell r="J7956" t="str">
            <v>USA</v>
          </cell>
          <cell r="K7956">
            <v>2</v>
          </cell>
          <cell r="L7956" t="str">
            <v>Institute</v>
          </cell>
          <cell r="M7956">
            <v>8</v>
          </cell>
          <cell r="N7956" t="str">
            <v>CARN-1</v>
          </cell>
          <cell r="O7956" t="str">
            <v/>
          </cell>
          <cell r="P7956" t="str">
            <v/>
          </cell>
          <cell r="Q7956">
            <v>60</v>
          </cell>
          <cell r="R7956" t="str">
            <v>Année Philologique</v>
          </cell>
          <cell r="S7956" t="str">
            <v/>
          </cell>
        </row>
        <row r="7957">
          <cell r="E7957">
            <v>1653</v>
          </cell>
          <cell r="F7957" t="str">
            <v>Searches</v>
          </cell>
          <cell r="G7957" t="str">
            <v>201901</v>
          </cell>
          <cell r="H7957" t="str">
            <v>University of Leeds</v>
          </cell>
          <cell r="I7957" t="str">
            <v>Leeds UK</v>
          </cell>
          <cell r="J7957" t="str">
            <v>UK</v>
          </cell>
          <cell r="K7957">
            <v>2</v>
          </cell>
          <cell r="L7957" t="str">
            <v>Institute</v>
          </cell>
          <cell r="M7957">
            <v>14</v>
          </cell>
          <cell r="N7957" t="str">
            <v>JISC-2</v>
          </cell>
          <cell r="O7957" t="str">
            <v/>
          </cell>
          <cell r="P7957" t="str">
            <v/>
          </cell>
          <cell r="Q7957">
            <v>40</v>
          </cell>
          <cell r="R7957" t="str">
            <v>Année Philologique</v>
          </cell>
          <cell r="S7957" t="str">
            <v/>
          </cell>
        </row>
        <row r="7958">
          <cell r="E7958">
            <v>1653</v>
          </cell>
          <cell r="F7958" t="str">
            <v>Searches</v>
          </cell>
          <cell r="G7958" t="str">
            <v>201902</v>
          </cell>
          <cell r="H7958" t="str">
            <v>University of Leeds</v>
          </cell>
          <cell r="I7958" t="str">
            <v>Leeds UK</v>
          </cell>
          <cell r="J7958" t="str">
            <v>UK</v>
          </cell>
          <cell r="K7958">
            <v>2</v>
          </cell>
          <cell r="L7958" t="str">
            <v>Institute</v>
          </cell>
          <cell r="M7958">
            <v>14</v>
          </cell>
          <cell r="N7958" t="str">
            <v>JISC-2</v>
          </cell>
          <cell r="O7958" t="str">
            <v/>
          </cell>
          <cell r="P7958" t="str">
            <v/>
          </cell>
          <cell r="Q7958">
            <v>40</v>
          </cell>
          <cell r="R7958" t="str">
            <v>Année Philologique</v>
          </cell>
          <cell r="S7958" t="str">
            <v/>
          </cell>
        </row>
        <row r="7959">
          <cell r="E7959">
            <v>1653</v>
          </cell>
          <cell r="F7959" t="str">
            <v>Searches</v>
          </cell>
          <cell r="G7959" t="str">
            <v>201903</v>
          </cell>
          <cell r="H7959" t="str">
            <v>University of Leeds</v>
          </cell>
          <cell r="I7959" t="str">
            <v>Leeds UK</v>
          </cell>
          <cell r="J7959" t="str">
            <v>UK</v>
          </cell>
          <cell r="K7959">
            <v>2</v>
          </cell>
          <cell r="L7959" t="str">
            <v>Institute</v>
          </cell>
          <cell r="M7959">
            <v>14</v>
          </cell>
          <cell r="N7959" t="str">
            <v>JISC-2</v>
          </cell>
          <cell r="O7959" t="str">
            <v/>
          </cell>
          <cell r="P7959" t="str">
            <v/>
          </cell>
          <cell r="Q7959">
            <v>40</v>
          </cell>
          <cell r="R7959" t="str">
            <v>Année Philologique</v>
          </cell>
          <cell r="S7959" t="str">
            <v/>
          </cell>
        </row>
        <row r="7960">
          <cell r="E7960">
            <v>1653</v>
          </cell>
          <cell r="F7960" t="str">
            <v>Searches</v>
          </cell>
          <cell r="G7960" t="str">
            <v>201904</v>
          </cell>
          <cell r="H7960" t="str">
            <v>University of Leeds</v>
          </cell>
          <cell r="I7960" t="str">
            <v>Leeds UK</v>
          </cell>
          <cell r="J7960" t="str">
            <v>UK</v>
          </cell>
          <cell r="K7960">
            <v>2</v>
          </cell>
          <cell r="L7960" t="str">
            <v>Institute</v>
          </cell>
          <cell r="M7960">
            <v>14</v>
          </cell>
          <cell r="N7960" t="str">
            <v>JISC-2</v>
          </cell>
          <cell r="O7960" t="str">
            <v/>
          </cell>
          <cell r="P7960" t="str">
            <v/>
          </cell>
          <cell r="Q7960">
            <v>40</v>
          </cell>
          <cell r="R7960" t="str">
            <v>Année Philologique</v>
          </cell>
          <cell r="S7960" t="str">
            <v/>
          </cell>
        </row>
        <row r="7961">
          <cell r="E7961">
            <v>1653</v>
          </cell>
          <cell r="F7961" t="str">
            <v>Searches</v>
          </cell>
          <cell r="G7961" t="str">
            <v>201905</v>
          </cell>
          <cell r="H7961" t="str">
            <v>University of Leeds</v>
          </cell>
          <cell r="I7961" t="str">
            <v>Leeds UK</v>
          </cell>
          <cell r="J7961" t="str">
            <v>UK</v>
          </cell>
          <cell r="K7961">
            <v>2</v>
          </cell>
          <cell r="L7961" t="str">
            <v>Institute</v>
          </cell>
          <cell r="M7961">
            <v>14</v>
          </cell>
          <cell r="N7961" t="str">
            <v>JISC-2</v>
          </cell>
          <cell r="O7961" t="str">
            <v/>
          </cell>
          <cell r="P7961" t="str">
            <v/>
          </cell>
          <cell r="Q7961">
            <v>40</v>
          </cell>
          <cell r="R7961" t="str">
            <v>Année Philologique</v>
          </cell>
          <cell r="S7961" t="str">
            <v/>
          </cell>
        </row>
        <row r="7962">
          <cell r="E7962">
            <v>1653</v>
          </cell>
          <cell r="F7962" t="str">
            <v>Searches</v>
          </cell>
          <cell r="G7962" t="str">
            <v>201906</v>
          </cell>
          <cell r="H7962" t="str">
            <v>University of Leeds</v>
          </cell>
          <cell r="I7962" t="str">
            <v>Leeds UK</v>
          </cell>
          <cell r="J7962" t="str">
            <v>UK</v>
          </cell>
          <cell r="K7962">
            <v>2</v>
          </cell>
          <cell r="L7962" t="str">
            <v>Institute</v>
          </cell>
          <cell r="M7962">
            <v>14</v>
          </cell>
          <cell r="N7962" t="str">
            <v>JISC-2</v>
          </cell>
          <cell r="O7962" t="str">
            <v/>
          </cell>
          <cell r="P7962" t="str">
            <v/>
          </cell>
          <cell r="Q7962">
            <v>40</v>
          </cell>
          <cell r="R7962" t="str">
            <v>Année Philologique</v>
          </cell>
          <cell r="S7962" t="str">
            <v/>
          </cell>
        </row>
        <row r="7963">
          <cell r="E7963">
            <v>1653</v>
          </cell>
          <cell r="F7963" t="str">
            <v>Searches</v>
          </cell>
          <cell r="G7963" t="str">
            <v>201907</v>
          </cell>
          <cell r="H7963" t="str">
            <v>University of Leeds</v>
          </cell>
          <cell r="I7963" t="str">
            <v>Leeds UK</v>
          </cell>
          <cell r="J7963" t="str">
            <v>UK</v>
          </cell>
          <cell r="K7963">
            <v>2</v>
          </cell>
          <cell r="L7963" t="str">
            <v>Institute</v>
          </cell>
          <cell r="M7963">
            <v>14</v>
          </cell>
          <cell r="N7963" t="str">
            <v>JISC-2</v>
          </cell>
          <cell r="O7963" t="str">
            <v/>
          </cell>
          <cell r="P7963" t="str">
            <v/>
          </cell>
          <cell r="Q7963">
            <v>40</v>
          </cell>
          <cell r="R7963" t="str">
            <v>Année Philologique</v>
          </cell>
          <cell r="S7963" t="str">
            <v/>
          </cell>
        </row>
        <row r="7964">
          <cell r="E7964">
            <v>1653</v>
          </cell>
          <cell r="F7964" t="str">
            <v>Searches</v>
          </cell>
          <cell r="G7964" t="str">
            <v>201908</v>
          </cell>
          <cell r="H7964" t="str">
            <v>University of Leeds</v>
          </cell>
          <cell r="I7964" t="str">
            <v>Leeds UK</v>
          </cell>
          <cell r="J7964" t="str">
            <v>UK</v>
          </cell>
          <cell r="K7964">
            <v>2</v>
          </cell>
          <cell r="L7964" t="str">
            <v>Institute</v>
          </cell>
          <cell r="M7964">
            <v>14</v>
          </cell>
          <cell r="N7964" t="str">
            <v>JISC-2</v>
          </cell>
          <cell r="O7964" t="str">
            <v/>
          </cell>
          <cell r="P7964" t="str">
            <v/>
          </cell>
          <cell r="Q7964">
            <v>40</v>
          </cell>
          <cell r="R7964" t="str">
            <v>Année Philologique</v>
          </cell>
          <cell r="S7964" t="str">
            <v/>
          </cell>
        </row>
        <row r="7965">
          <cell r="E7965">
            <v>1653</v>
          </cell>
          <cell r="F7965" t="str">
            <v>Searches</v>
          </cell>
          <cell r="G7965" t="str">
            <v>201909</v>
          </cell>
          <cell r="H7965" t="str">
            <v>University of Leeds</v>
          </cell>
          <cell r="I7965" t="str">
            <v>Leeds UK</v>
          </cell>
          <cell r="J7965" t="str">
            <v>UK</v>
          </cell>
          <cell r="K7965">
            <v>2</v>
          </cell>
          <cell r="L7965" t="str">
            <v>Institute</v>
          </cell>
          <cell r="M7965">
            <v>14</v>
          </cell>
          <cell r="N7965" t="str">
            <v>JISC-2</v>
          </cell>
          <cell r="O7965" t="str">
            <v/>
          </cell>
          <cell r="P7965" t="str">
            <v/>
          </cell>
          <cell r="Q7965">
            <v>40</v>
          </cell>
          <cell r="R7965" t="str">
            <v>Année Philologique</v>
          </cell>
          <cell r="S7965" t="str">
            <v/>
          </cell>
        </row>
        <row r="7966">
          <cell r="E7966">
            <v>1653</v>
          </cell>
          <cell r="F7966" t="str">
            <v>Searches</v>
          </cell>
          <cell r="G7966" t="str">
            <v>201910</v>
          </cell>
          <cell r="H7966" t="str">
            <v>University of Leeds</v>
          </cell>
          <cell r="I7966" t="str">
            <v>Leeds UK</v>
          </cell>
          <cell r="J7966" t="str">
            <v>UK</v>
          </cell>
          <cell r="K7966">
            <v>2</v>
          </cell>
          <cell r="L7966" t="str">
            <v>Institute</v>
          </cell>
          <cell r="M7966">
            <v>14</v>
          </cell>
          <cell r="N7966" t="str">
            <v>JISC-2</v>
          </cell>
          <cell r="O7966" t="str">
            <v/>
          </cell>
          <cell r="P7966" t="str">
            <v/>
          </cell>
          <cell r="Q7966">
            <v>40</v>
          </cell>
          <cell r="R7966" t="str">
            <v>Année Philologique</v>
          </cell>
          <cell r="S7966" t="str">
            <v/>
          </cell>
        </row>
        <row r="7967">
          <cell r="E7967">
            <v>1653</v>
          </cell>
          <cell r="F7967" t="str">
            <v>Searches</v>
          </cell>
          <cell r="G7967" t="str">
            <v>201911</v>
          </cell>
          <cell r="H7967" t="str">
            <v>University of Leeds</v>
          </cell>
          <cell r="I7967" t="str">
            <v>Leeds UK</v>
          </cell>
          <cell r="J7967" t="str">
            <v>UK</v>
          </cell>
          <cell r="K7967">
            <v>2</v>
          </cell>
          <cell r="L7967" t="str">
            <v>Institute</v>
          </cell>
          <cell r="M7967">
            <v>14</v>
          </cell>
          <cell r="N7967" t="str">
            <v>JISC-2</v>
          </cell>
          <cell r="O7967" t="str">
            <v/>
          </cell>
          <cell r="P7967" t="str">
            <v/>
          </cell>
          <cell r="Q7967">
            <v>40</v>
          </cell>
          <cell r="R7967" t="str">
            <v>Année Philologique</v>
          </cell>
          <cell r="S7967" t="str">
            <v/>
          </cell>
        </row>
        <row r="7968">
          <cell r="E7968">
            <v>1653</v>
          </cell>
          <cell r="F7968" t="str">
            <v>Searches</v>
          </cell>
          <cell r="G7968" t="str">
            <v>201912</v>
          </cell>
          <cell r="H7968" t="str">
            <v>University of Leeds</v>
          </cell>
          <cell r="I7968" t="str">
            <v>Leeds UK</v>
          </cell>
          <cell r="J7968" t="str">
            <v>UK</v>
          </cell>
          <cell r="K7968">
            <v>2</v>
          </cell>
          <cell r="L7968" t="str">
            <v>Institute</v>
          </cell>
          <cell r="M7968">
            <v>14</v>
          </cell>
          <cell r="N7968" t="str">
            <v>JISC-2</v>
          </cell>
          <cell r="O7968" t="str">
            <v/>
          </cell>
          <cell r="P7968" t="str">
            <v/>
          </cell>
          <cell r="Q7968">
            <v>40</v>
          </cell>
          <cell r="R7968" t="str">
            <v>Année Philologique</v>
          </cell>
          <cell r="S7968" t="str">
            <v/>
          </cell>
        </row>
        <row r="7969">
          <cell r="E7969">
            <v>1654</v>
          </cell>
          <cell r="F7969" t="str">
            <v>Searches</v>
          </cell>
          <cell r="G7969" t="str">
            <v>201901</v>
          </cell>
          <cell r="H7969" t="str">
            <v>Bryn Mawr</v>
          </cell>
          <cell r="I7969" t="str">
            <v>Bryn Mawr</v>
          </cell>
          <cell r="J7969" t="str">
            <v>USA</v>
          </cell>
          <cell r="K7969">
            <v>2</v>
          </cell>
          <cell r="L7969" t="str">
            <v>Institute</v>
          </cell>
          <cell r="M7969">
            <v>11</v>
          </cell>
          <cell r="N7969" t="str">
            <v>CARN-4</v>
          </cell>
          <cell r="O7969" t="str">
            <v/>
          </cell>
          <cell r="P7969" t="str">
            <v/>
          </cell>
          <cell r="Q7969">
            <v>2</v>
          </cell>
          <cell r="R7969" t="str">
            <v>Année Philologique</v>
          </cell>
          <cell r="S7969" t="str">
            <v/>
          </cell>
        </row>
        <row r="7970">
          <cell r="E7970">
            <v>1654</v>
          </cell>
          <cell r="F7970" t="str">
            <v>Searches</v>
          </cell>
          <cell r="G7970" t="str">
            <v>201902</v>
          </cell>
          <cell r="H7970" t="str">
            <v>Bryn Mawr</v>
          </cell>
          <cell r="I7970" t="str">
            <v>Bryn Mawr</v>
          </cell>
          <cell r="J7970" t="str">
            <v>USA</v>
          </cell>
          <cell r="K7970">
            <v>2</v>
          </cell>
          <cell r="L7970" t="str">
            <v>Institute</v>
          </cell>
          <cell r="M7970">
            <v>11</v>
          </cell>
          <cell r="N7970" t="str">
            <v>CARN-4</v>
          </cell>
          <cell r="O7970" t="str">
            <v/>
          </cell>
          <cell r="P7970" t="str">
            <v/>
          </cell>
          <cell r="Q7970">
            <v>2</v>
          </cell>
          <cell r="R7970" t="str">
            <v>Année Philologique</v>
          </cell>
          <cell r="S7970" t="str">
            <v/>
          </cell>
        </row>
        <row r="7971">
          <cell r="E7971">
            <v>1654</v>
          </cell>
          <cell r="F7971" t="str">
            <v>Searches</v>
          </cell>
          <cell r="G7971" t="str">
            <v>201903</v>
          </cell>
          <cell r="H7971" t="str">
            <v>Bryn Mawr</v>
          </cell>
          <cell r="I7971" t="str">
            <v>Bryn Mawr</v>
          </cell>
          <cell r="J7971" t="str">
            <v>USA</v>
          </cell>
          <cell r="K7971">
            <v>2</v>
          </cell>
          <cell r="L7971" t="str">
            <v>Institute</v>
          </cell>
          <cell r="M7971">
            <v>11</v>
          </cell>
          <cell r="N7971" t="str">
            <v>CARN-4</v>
          </cell>
          <cell r="O7971" t="str">
            <v/>
          </cell>
          <cell r="P7971" t="str">
            <v/>
          </cell>
          <cell r="Q7971">
            <v>2</v>
          </cell>
          <cell r="R7971" t="str">
            <v>Année Philologique</v>
          </cell>
          <cell r="S7971" t="str">
            <v/>
          </cell>
        </row>
        <row r="7972">
          <cell r="E7972">
            <v>1654</v>
          </cell>
          <cell r="F7972" t="str">
            <v>Searches</v>
          </cell>
          <cell r="G7972" t="str">
            <v>201904</v>
          </cell>
          <cell r="H7972" t="str">
            <v>Bryn Mawr</v>
          </cell>
          <cell r="I7972" t="str">
            <v>Bryn Mawr</v>
          </cell>
          <cell r="J7972" t="str">
            <v>USA</v>
          </cell>
          <cell r="K7972">
            <v>2</v>
          </cell>
          <cell r="L7972" t="str">
            <v>Institute</v>
          </cell>
          <cell r="M7972">
            <v>11</v>
          </cell>
          <cell r="N7972" t="str">
            <v>CARN-4</v>
          </cell>
          <cell r="O7972" t="str">
            <v/>
          </cell>
          <cell r="P7972" t="str">
            <v/>
          </cell>
          <cell r="Q7972">
            <v>2</v>
          </cell>
          <cell r="R7972" t="str">
            <v>Année Philologique</v>
          </cell>
          <cell r="S7972" t="str">
            <v/>
          </cell>
        </row>
        <row r="7973">
          <cell r="E7973">
            <v>1654</v>
          </cell>
          <cell r="F7973" t="str">
            <v>Searches</v>
          </cell>
          <cell r="G7973" t="str">
            <v>201905</v>
          </cell>
          <cell r="H7973" t="str">
            <v>Bryn Mawr</v>
          </cell>
          <cell r="I7973" t="str">
            <v>Bryn Mawr</v>
          </cell>
          <cell r="J7973" t="str">
            <v>USA</v>
          </cell>
          <cell r="K7973">
            <v>2</v>
          </cell>
          <cell r="L7973" t="str">
            <v>Institute</v>
          </cell>
          <cell r="M7973">
            <v>11</v>
          </cell>
          <cell r="N7973" t="str">
            <v>CARN-4</v>
          </cell>
          <cell r="O7973" t="str">
            <v/>
          </cell>
          <cell r="P7973" t="str">
            <v/>
          </cell>
          <cell r="Q7973">
            <v>2</v>
          </cell>
          <cell r="R7973" t="str">
            <v>Année Philologique</v>
          </cell>
          <cell r="S7973" t="str">
            <v/>
          </cell>
        </row>
        <row r="7974">
          <cell r="E7974">
            <v>1654</v>
          </cell>
          <cell r="F7974" t="str">
            <v>Searches</v>
          </cell>
          <cell r="G7974" t="str">
            <v>201906</v>
          </cell>
          <cell r="H7974" t="str">
            <v>Bryn Mawr</v>
          </cell>
          <cell r="I7974" t="str">
            <v>Bryn Mawr</v>
          </cell>
          <cell r="J7974" t="str">
            <v>USA</v>
          </cell>
          <cell r="K7974">
            <v>2</v>
          </cell>
          <cell r="L7974" t="str">
            <v>Institute</v>
          </cell>
          <cell r="M7974">
            <v>11</v>
          </cell>
          <cell r="N7974" t="str">
            <v>CARN-4</v>
          </cell>
          <cell r="O7974" t="str">
            <v/>
          </cell>
          <cell r="P7974" t="str">
            <v/>
          </cell>
          <cell r="Q7974">
            <v>2</v>
          </cell>
          <cell r="R7974" t="str">
            <v>Année Philologique</v>
          </cell>
          <cell r="S7974" t="str">
            <v/>
          </cell>
        </row>
        <row r="7975">
          <cell r="E7975">
            <v>1654</v>
          </cell>
          <cell r="F7975" t="str">
            <v>Searches</v>
          </cell>
          <cell r="G7975" t="str">
            <v>201907</v>
          </cell>
          <cell r="H7975" t="str">
            <v>Bryn Mawr</v>
          </cell>
          <cell r="I7975" t="str">
            <v>Bryn Mawr</v>
          </cell>
          <cell r="J7975" t="str">
            <v>USA</v>
          </cell>
          <cell r="K7975">
            <v>2</v>
          </cell>
          <cell r="L7975" t="str">
            <v>Institute</v>
          </cell>
          <cell r="M7975">
            <v>11</v>
          </cell>
          <cell r="N7975" t="str">
            <v>CARN-4</v>
          </cell>
          <cell r="O7975" t="str">
            <v/>
          </cell>
          <cell r="P7975" t="str">
            <v/>
          </cell>
          <cell r="Q7975">
            <v>2</v>
          </cell>
          <cell r="R7975" t="str">
            <v>Année Philologique</v>
          </cell>
          <cell r="S7975" t="str">
            <v/>
          </cell>
        </row>
        <row r="7976">
          <cell r="E7976">
            <v>1654</v>
          </cell>
          <cell r="F7976" t="str">
            <v>Searches</v>
          </cell>
          <cell r="G7976" t="str">
            <v>201908</v>
          </cell>
          <cell r="H7976" t="str">
            <v>Bryn Mawr</v>
          </cell>
          <cell r="I7976" t="str">
            <v>Bryn Mawr</v>
          </cell>
          <cell r="J7976" t="str">
            <v>USA</v>
          </cell>
          <cell r="K7976">
            <v>2</v>
          </cell>
          <cell r="L7976" t="str">
            <v>Institute</v>
          </cell>
          <cell r="M7976">
            <v>11</v>
          </cell>
          <cell r="N7976" t="str">
            <v>CARN-4</v>
          </cell>
          <cell r="O7976" t="str">
            <v/>
          </cell>
          <cell r="P7976" t="str">
            <v/>
          </cell>
          <cell r="Q7976">
            <v>2</v>
          </cell>
          <cell r="R7976" t="str">
            <v>Année Philologique</v>
          </cell>
          <cell r="S7976" t="str">
            <v/>
          </cell>
        </row>
        <row r="7977">
          <cell r="E7977">
            <v>1654</v>
          </cell>
          <cell r="F7977" t="str">
            <v>Searches</v>
          </cell>
          <cell r="G7977" t="str">
            <v>201909</v>
          </cell>
          <cell r="H7977" t="str">
            <v>Bryn Mawr</v>
          </cell>
          <cell r="I7977" t="str">
            <v>Bryn Mawr</v>
          </cell>
          <cell r="J7977" t="str">
            <v>USA</v>
          </cell>
          <cell r="K7977">
            <v>2</v>
          </cell>
          <cell r="L7977" t="str">
            <v>Institute</v>
          </cell>
          <cell r="M7977">
            <v>11</v>
          </cell>
          <cell r="N7977" t="str">
            <v>CARN-4</v>
          </cell>
          <cell r="O7977" t="str">
            <v/>
          </cell>
          <cell r="P7977" t="str">
            <v/>
          </cell>
          <cell r="Q7977">
            <v>2</v>
          </cell>
          <cell r="R7977" t="str">
            <v>Année Philologique</v>
          </cell>
          <cell r="S7977" t="str">
            <v/>
          </cell>
        </row>
        <row r="7978">
          <cell r="E7978">
            <v>1654</v>
          </cell>
          <cell r="F7978" t="str">
            <v>Searches</v>
          </cell>
          <cell r="G7978" t="str">
            <v>201910</v>
          </cell>
          <cell r="H7978" t="str">
            <v>Bryn Mawr</v>
          </cell>
          <cell r="I7978" t="str">
            <v>Bryn Mawr</v>
          </cell>
          <cell r="J7978" t="str">
            <v>USA</v>
          </cell>
          <cell r="K7978">
            <v>2</v>
          </cell>
          <cell r="L7978" t="str">
            <v>Institute</v>
          </cell>
          <cell r="M7978">
            <v>11</v>
          </cell>
          <cell r="N7978" t="str">
            <v>CARN-4</v>
          </cell>
          <cell r="O7978" t="str">
            <v/>
          </cell>
          <cell r="P7978" t="str">
            <v/>
          </cell>
          <cell r="Q7978">
            <v>2</v>
          </cell>
          <cell r="R7978" t="str">
            <v>Année Philologique</v>
          </cell>
          <cell r="S7978" t="str">
            <v/>
          </cell>
        </row>
        <row r="7979">
          <cell r="E7979">
            <v>1654</v>
          </cell>
          <cell r="F7979" t="str">
            <v>Searches</v>
          </cell>
          <cell r="G7979" t="str">
            <v>201911</v>
          </cell>
          <cell r="H7979" t="str">
            <v>Bryn Mawr</v>
          </cell>
          <cell r="I7979" t="str">
            <v>Bryn Mawr</v>
          </cell>
          <cell r="J7979" t="str">
            <v>USA</v>
          </cell>
          <cell r="K7979">
            <v>2</v>
          </cell>
          <cell r="L7979" t="str">
            <v>Institute</v>
          </cell>
          <cell r="M7979">
            <v>11</v>
          </cell>
          <cell r="N7979" t="str">
            <v>CARN-4</v>
          </cell>
          <cell r="O7979" t="str">
            <v/>
          </cell>
          <cell r="P7979" t="str">
            <v/>
          </cell>
          <cell r="Q7979">
            <v>2</v>
          </cell>
          <cell r="R7979" t="str">
            <v>Année Philologique</v>
          </cell>
          <cell r="S7979" t="str">
            <v/>
          </cell>
        </row>
        <row r="7980">
          <cell r="E7980">
            <v>1654</v>
          </cell>
          <cell r="F7980" t="str">
            <v>Searches</v>
          </cell>
          <cell r="G7980" t="str">
            <v>201912</v>
          </cell>
          <cell r="H7980" t="str">
            <v>Bryn Mawr</v>
          </cell>
          <cell r="I7980" t="str">
            <v>Bryn Mawr</v>
          </cell>
          <cell r="J7980" t="str">
            <v>USA</v>
          </cell>
          <cell r="K7980">
            <v>2</v>
          </cell>
          <cell r="L7980" t="str">
            <v>Institute</v>
          </cell>
          <cell r="M7980">
            <v>11</v>
          </cell>
          <cell r="N7980" t="str">
            <v>CARN-4</v>
          </cell>
          <cell r="O7980" t="str">
            <v/>
          </cell>
          <cell r="P7980" t="str">
            <v/>
          </cell>
          <cell r="Q7980">
            <v>2</v>
          </cell>
          <cell r="R7980" t="str">
            <v>Année Philologique</v>
          </cell>
          <cell r="S7980" t="str">
            <v/>
          </cell>
        </row>
        <row r="7981">
          <cell r="E7981">
            <v>1655</v>
          </cell>
          <cell r="F7981" t="str">
            <v>Searches</v>
          </cell>
          <cell r="G7981" t="str">
            <v>201901</v>
          </cell>
          <cell r="H7981" t="str">
            <v>Haverford College</v>
          </cell>
          <cell r="I7981" t="str">
            <v>Haverford</v>
          </cell>
          <cell r="J7981" t="str">
            <v>USA</v>
          </cell>
          <cell r="K7981">
            <v>2</v>
          </cell>
          <cell r="L7981" t="str">
            <v>Institute</v>
          </cell>
          <cell r="M7981">
            <v>11</v>
          </cell>
          <cell r="N7981" t="str">
            <v>CARN-4</v>
          </cell>
          <cell r="O7981" t="str">
            <v/>
          </cell>
          <cell r="P7981" t="str">
            <v/>
          </cell>
          <cell r="Q7981">
            <v>2</v>
          </cell>
          <cell r="R7981" t="str">
            <v>Année Philologique</v>
          </cell>
          <cell r="S7981" t="str">
            <v/>
          </cell>
        </row>
        <row r="7982">
          <cell r="E7982">
            <v>1655</v>
          </cell>
          <cell r="F7982" t="str">
            <v>Searches</v>
          </cell>
          <cell r="G7982" t="str">
            <v>201902</v>
          </cell>
          <cell r="H7982" t="str">
            <v>Haverford College</v>
          </cell>
          <cell r="I7982" t="str">
            <v>Haverford</v>
          </cell>
          <cell r="J7982" t="str">
            <v>USA</v>
          </cell>
          <cell r="K7982">
            <v>2</v>
          </cell>
          <cell r="L7982" t="str">
            <v>Institute</v>
          </cell>
          <cell r="M7982">
            <v>11</v>
          </cell>
          <cell r="N7982" t="str">
            <v>CARN-4</v>
          </cell>
          <cell r="O7982" t="str">
            <v/>
          </cell>
          <cell r="P7982" t="str">
            <v/>
          </cell>
          <cell r="Q7982">
            <v>2</v>
          </cell>
          <cell r="R7982" t="str">
            <v>Année Philologique</v>
          </cell>
          <cell r="S7982" t="str">
            <v/>
          </cell>
        </row>
        <row r="7983">
          <cell r="E7983">
            <v>1655</v>
          </cell>
          <cell r="F7983" t="str">
            <v>Searches</v>
          </cell>
          <cell r="G7983" t="str">
            <v>201903</v>
          </cell>
          <cell r="H7983" t="str">
            <v>Haverford College</v>
          </cell>
          <cell r="I7983" t="str">
            <v>Haverford</v>
          </cell>
          <cell r="J7983" t="str">
            <v>USA</v>
          </cell>
          <cell r="K7983">
            <v>2</v>
          </cell>
          <cell r="L7983" t="str">
            <v>Institute</v>
          </cell>
          <cell r="M7983">
            <v>11</v>
          </cell>
          <cell r="N7983" t="str">
            <v>CARN-4</v>
          </cell>
          <cell r="O7983" t="str">
            <v/>
          </cell>
          <cell r="P7983" t="str">
            <v/>
          </cell>
          <cell r="Q7983">
            <v>2</v>
          </cell>
          <cell r="R7983" t="str">
            <v>Année Philologique</v>
          </cell>
          <cell r="S7983" t="str">
            <v/>
          </cell>
        </row>
        <row r="7984">
          <cell r="E7984">
            <v>1655</v>
          </cell>
          <cell r="F7984" t="str">
            <v>Searches</v>
          </cell>
          <cell r="G7984" t="str">
            <v>201904</v>
          </cell>
          <cell r="H7984" t="str">
            <v>Haverford College</v>
          </cell>
          <cell r="I7984" t="str">
            <v>Haverford</v>
          </cell>
          <cell r="J7984" t="str">
            <v>USA</v>
          </cell>
          <cell r="K7984">
            <v>2</v>
          </cell>
          <cell r="L7984" t="str">
            <v>Institute</v>
          </cell>
          <cell r="M7984">
            <v>11</v>
          </cell>
          <cell r="N7984" t="str">
            <v>CARN-4</v>
          </cell>
          <cell r="O7984" t="str">
            <v/>
          </cell>
          <cell r="P7984" t="str">
            <v/>
          </cell>
          <cell r="Q7984">
            <v>2</v>
          </cell>
          <cell r="R7984" t="str">
            <v>Année Philologique</v>
          </cell>
          <cell r="S7984" t="str">
            <v/>
          </cell>
        </row>
        <row r="7985">
          <cell r="E7985">
            <v>1655</v>
          </cell>
          <cell r="F7985" t="str">
            <v>Searches</v>
          </cell>
          <cell r="G7985" t="str">
            <v>201905</v>
          </cell>
          <cell r="H7985" t="str">
            <v>Haverford College</v>
          </cell>
          <cell r="I7985" t="str">
            <v>Haverford</v>
          </cell>
          <cell r="J7985" t="str">
            <v>USA</v>
          </cell>
          <cell r="K7985">
            <v>2</v>
          </cell>
          <cell r="L7985" t="str">
            <v>Institute</v>
          </cell>
          <cell r="M7985">
            <v>11</v>
          </cell>
          <cell r="N7985" t="str">
            <v>CARN-4</v>
          </cell>
          <cell r="O7985" t="str">
            <v/>
          </cell>
          <cell r="P7985" t="str">
            <v/>
          </cell>
          <cell r="Q7985">
            <v>2</v>
          </cell>
          <cell r="R7985" t="str">
            <v>Année Philologique</v>
          </cell>
          <cell r="S7985" t="str">
            <v/>
          </cell>
        </row>
        <row r="7986">
          <cell r="E7986">
            <v>1655</v>
          </cell>
          <cell r="F7986" t="str">
            <v>Searches</v>
          </cell>
          <cell r="G7986" t="str">
            <v>201906</v>
          </cell>
          <cell r="H7986" t="str">
            <v>Haverford College</v>
          </cell>
          <cell r="I7986" t="str">
            <v>Haverford</v>
          </cell>
          <cell r="J7986" t="str">
            <v>USA</v>
          </cell>
          <cell r="K7986">
            <v>2</v>
          </cell>
          <cell r="L7986" t="str">
            <v>Institute</v>
          </cell>
          <cell r="M7986">
            <v>11</v>
          </cell>
          <cell r="N7986" t="str">
            <v>CARN-4</v>
          </cell>
          <cell r="O7986" t="str">
            <v/>
          </cell>
          <cell r="P7986" t="str">
            <v/>
          </cell>
          <cell r="Q7986">
            <v>2</v>
          </cell>
          <cell r="R7986" t="str">
            <v>Année Philologique</v>
          </cell>
          <cell r="S7986" t="str">
            <v/>
          </cell>
        </row>
        <row r="7987">
          <cell r="E7987">
            <v>1655</v>
          </cell>
          <cell r="F7987" t="str">
            <v>Searches</v>
          </cell>
          <cell r="G7987" t="str">
            <v>201907</v>
          </cell>
          <cell r="H7987" t="str">
            <v>Haverford College</v>
          </cell>
          <cell r="I7987" t="str">
            <v>Haverford</v>
          </cell>
          <cell r="J7987" t="str">
            <v>USA</v>
          </cell>
          <cell r="K7987">
            <v>2</v>
          </cell>
          <cell r="L7987" t="str">
            <v>Institute</v>
          </cell>
          <cell r="M7987">
            <v>11</v>
          </cell>
          <cell r="N7987" t="str">
            <v>CARN-4</v>
          </cell>
          <cell r="O7987" t="str">
            <v/>
          </cell>
          <cell r="P7987" t="str">
            <v/>
          </cell>
          <cell r="Q7987">
            <v>2</v>
          </cell>
          <cell r="R7987" t="str">
            <v>Année Philologique</v>
          </cell>
          <cell r="S7987" t="str">
            <v/>
          </cell>
        </row>
        <row r="7988">
          <cell r="E7988">
            <v>1655</v>
          </cell>
          <cell r="F7988" t="str">
            <v>Searches</v>
          </cell>
          <cell r="G7988" t="str">
            <v>201908</v>
          </cell>
          <cell r="H7988" t="str">
            <v>Haverford College</v>
          </cell>
          <cell r="I7988" t="str">
            <v>Haverford</v>
          </cell>
          <cell r="J7988" t="str">
            <v>USA</v>
          </cell>
          <cell r="K7988">
            <v>2</v>
          </cell>
          <cell r="L7988" t="str">
            <v>Institute</v>
          </cell>
          <cell r="M7988">
            <v>11</v>
          </cell>
          <cell r="N7988" t="str">
            <v>CARN-4</v>
          </cell>
          <cell r="O7988" t="str">
            <v/>
          </cell>
          <cell r="P7988" t="str">
            <v/>
          </cell>
          <cell r="Q7988">
            <v>2</v>
          </cell>
          <cell r="R7988" t="str">
            <v>Année Philologique</v>
          </cell>
          <cell r="S7988" t="str">
            <v/>
          </cell>
        </row>
        <row r="7989">
          <cell r="E7989">
            <v>1655</v>
          </cell>
          <cell r="F7989" t="str">
            <v>Searches</v>
          </cell>
          <cell r="G7989" t="str">
            <v>201909</v>
          </cell>
          <cell r="H7989" t="str">
            <v>Haverford College</v>
          </cell>
          <cell r="I7989" t="str">
            <v>Haverford</v>
          </cell>
          <cell r="J7989" t="str">
            <v>USA</v>
          </cell>
          <cell r="K7989">
            <v>2</v>
          </cell>
          <cell r="L7989" t="str">
            <v>Institute</v>
          </cell>
          <cell r="M7989">
            <v>11</v>
          </cell>
          <cell r="N7989" t="str">
            <v>CARN-4</v>
          </cell>
          <cell r="O7989" t="str">
            <v/>
          </cell>
          <cell r="P7989" t="str">
            <v/>
          </cell>
          <cell r="Q7989">
            <v>2</v>
          </cell>
          <cell r="R7989" t="str">
            <v>Année Philologique</v>
          </cell>
          <cell r="S7989" t="str">
            <v/>
          </cell>
        </row>
        <row r="7990">
          <cell r="E7990">
            <v>1655</v>
          </cell>
          <cell r="F7990" t="str">
            <v>Searches</v>
          </cell>
          <cell r="G7990" t="str">
            <v>201910</v>
          </cell>
          <cell r="H7990" t="str">
            <v>Haverford College</v>
          </cell>
          <cell r="I7990" t="str">
            <v>Haverford</v>
          </cell>
          <cell r="J7990" t="str">
            <v>USA</v>
          </cell>
          <cell r="K7990">
            <v>2</v>
          </cell>
          <cell r="L7990" t="str">
            <v>Institute</v>
          </cell>
          <cell r="M7990">
            <v>11</v>
          </cell>
          <cell r="N7990" t="str">
            <v>CARN-4</v>
          </cell>
          <cell r="O7990" t="str">
            <v/>
          </cell>
          <cell r="P7990" t="str">
            <v/>
          </cell>
          <cell r="Q7990">
            <v>2</v>
          </cell>
          <cell r="R7990" t="str">
            <v>Année Philologique</v>
          </cell>
          <cell r="S7990" t="str">
            <v/>
          </cell>
        </row>
        <row r="7991">
          <cell r="E7991">
            <v>1655</v>
          </cell>
          <cell r="F7991" t="str">
            <v>Searches</v>
          </cell>
          <cell r="G7991" t="str">
            <v>201911</v>
          </cell>
          <cell r="H7991" t="str">
            <v>Haverford College</v>
          </cell>
          <cell r="I7991" t="str">
            <v>Haverford</v>
          </cell>
          <cell r="J7991" t="str">
            <v>USA</v>
          </cell>
          <cell r="K7991">
            <v>2</v>
          </cell>
          <cell r="L7991" t="str">
            <v>Institute</v>
          </cell>
          <cell r="M7991">
            <v>11</v>
          </cell>
          <cell r="N7991" t="str">
            <v>CARN-4</v>
          </cell>
          <cell r="O7991" t="str">
            <v/>
          </cell>
          <cell r="P7991" t="str">
            <v/>
          </cell>
          <cell r="Q7991">
            <v>2</v>
          </cell>
          <cell r="R7991" t="str">
            <v>Année Philologique</v>
          </cell>
          <cell r="S7991" t="str">
            <v/>
          </cell>
        </row>
        <row r="7992">
          <cell r="E7992">
            <v>1655</v>
          </cell>
          <cell r="F7992" t="str">
            <v>Searches</v>
          </cell>
          <cell r="G7992" t="str">
            <v>201912</v>
          </cell>
          <cell r="H7992" t="str">
            <v>Haverford College</v>
          </cell>
          <cell r="I7992" t="str">
            <v>Haverford</v>
          </cell>
          <cell r="J7992" t="str">
            <v>USA</v>
          </cell>
          <cell r="K7992">
            <v>2</v>
          </cell>
          <cell r="L7992" t="str">
            <v>Institute</v>
          </cell>
          <cell r="M7992">
            <v>11</v>
          </cell>
          <cell r="N7992" t="str">
            <v>CARN-4</v>
          </cell>
          <cell r="O7992" t="str">
            <v/>
          </cell>
          <cell r="P7992" t="str">
            <v/>
          </cell>
          <cell r="Q7992">
            <v>2</v>
          </cell>
          <cell r="R7992" t="str">
            <v>Année Philologique</v>
          </cell>
          <cell r="S7992" t="str">
            <v/>
          </cell>
        </row>
        <row r="7993">
          <cell r="E7993">
            <v>1656</v>
          </cell>
          <cell r="F7993" t="str">
            <v>Searches</v>
          </cell>
          <cell r="G7993" t="str">
            <v>201901</v>
          </cell>
          <cell r="H7993" t="str">
            <v>Swarthmore College</v>
          </cell>
          <cell r="I7993" t="str">
            <v>Swarthmore</v>
          </cell>
          <cell r="J7993" t="str">
            <v>USA</v>
          </cell>
          <cell r="K7993">
            <v>2</v>
          </cell>
          <cell r="L7993" t="str">
            <v>Institute</v>
          </cell>
          <cell r="M7993">
            <v>11</v>
          </cell>
          <cell r="N7993" t="str">
            <v>CARN-4</v>
          </cell>
          <cell r="O7993" t="str">
            <v/>
          </cell>
          <cell r="P7993" t="str">
            <v/>
          </cell>
          <cell r="Q7993">
            <v>3</v>
          </cell>
          <cell r="R7993" t="str">
            <v>Année Philologique</v>
          </cell>
          <cell r="S7993" t="str">
            <v/>
          </cell>
        </row>
        <row r="7994">
          <cell r="E7994">
            <v>1656</v>
          </cell>
          <cell r="F7994" t="str">
            <v>Searches</v>
          </cell>
          <cell r="G7994" t="str">
            <v>201903</v>
          </cell>
          <cell r="H7994" t="str">
            <v>Swarthmore College</v>
          </cell>
          <cell r="I7994" t="str">
            <v>Swarthmore</v>
          </cell>
          <cell r="J7994" t="str">
            <v>USA</v>
          </cell>
          <cell r="K7994">
            <v>2</v>
          </cell>
          <cell r="L7994" t="str">
            <v>Institute</v>
          </cell>
          <cell r="M7994">
            <v>11</v>
          </cell>
          <cell r="N7994" t="str">
            <v>CARN-4</v>
          </cell>
          <cell r="O7994" t="str">
            <v/>
          </cell>
          <cell r="P7994" t="str">
            <v/>
          </cell>
          <cell r="Q7994">
            <v>3</v>
          </cell>
          <cell r="R7994" t="str">
            <v>Année Philologique</v>
          </cell>
          <cell r="S7994" t="str">
            <v/>
          </cell>
        </row>
        <row r="7995">
          <cell r="E7995">
            <v>1656</v>
          </cell>
          <cell r="F7995" t="str">
            <v>Searches</v>
          </cell>
          <cell r="G7995" t="str">
            <v>201904</v>
          </cell>
          <cell r="H7995" t="str">
            <v>Swarthmore College</v>
          </cell>
          <cell r="I7995" t="str">
            <v>Swarthmore</v>
          </cell>
          <cell r="J7995" t="str">
            <v>USA</v>
          </cell>
          <cell r="K7995">
            <v>2</v>
          </cell>
          <cell r="L7995" t="str">
            <v>Institute</v>
          </cell>
          <cell r="M7995">
            <v>11</v>
          </cell>
          <cell r="N7995" t="str">
            <v>CARN-4</v>
          </cell>
          <cell r="O7995" t="str">
            <v/>
          </cell>
          <cell r="P7995" t="str">
            <v/>
          </cell>
          <cell r="Q7995">
            <v>3</v>
          </cell>
          <cell r="R7995" t="str">
            <v>Année Philologique</v>
          </cell>
          <cell r="S7995" t="str">
            <v/>
          </cell>
        </row>
        <row r="7996">
          <cell r="E7996">
            <v>1656</v>
          </cell>
          <cell r="F7996" t="str">
            <v>Searches</v>
          </cell>
          <cell r="G7996" t="str">
            <v>201905</v>
          </cell>
          <cell r="H7996" t="str">
            <v>Swarthmore College</v>
          </cell>
          <cell r="I7996" t="str">
            <v>Swarthmore</v>
          </cell>
          <cell r="J7996" t="str">
            <v>USA</v>
          </cell>
          <cell r="K7996">
            <v>2</v>
          </cell>
          <cell r="L7996" t="str">
            <v>Institute</v>
          </cell>
          <cell r="M7996">
            <v>11</v>
          </cell>
          <cell r="N7996" t="str">
            <v>CARN-4</v>
          </cell>
          <cell r="O7996" t="str">
            <v/>
          </cell>
          <cell r="P7996" t="str">
            <v/>
          </cell>
          <cell r="Q7996">
            <v>3</v>
          </cell>
          <cell r="R7996" t="str">
            <v>Année Philologique</v>
          </cell>
          <cell r="S7996" t="str">
            <v/>
          </cell>
        </row>
        <row r="7997">
          <cell r="E7997">
            <v>1656</v>
          </cell>
          <cell r="F7997" t="str">
            <v>Searches</v>
          </cell>
          <cell r="G7997" t="str">
            <v>201909</v>
          </cell>
          <cell r="H7997" t="str">
            <v>Swarthmore College</v>
          </cell>
          <cell r="I7997" t="str">
            <v>Swarthmore</v>
          </cell>
          <cell r="J7997" t="str">
            <v>USA</v>
          </cell>
          <cell r="K7997">
            <v>2</v>
          </cell>
          <cell r="L7997" t="str">
            <v>Institute</v>
          </cell>
          <cell r="M7997">
            <v>11</v>
          </cell>
          <cell r="N7997" t="str">
            <v>CARN-4</v>
          </cell>
          <cell r="O7997" t="str">
            <v/>
          </cell>
          <cell r="P7997" t="str">
            <v/>
          </cell>
          <cell r="Q7997">
            <v>3</v>
          </cell>
          <cell r="R7997" t="str">
            <v>Année Philologique</v>
          </cell>
          <cell r="S7997" t="str">
            <v/>
          </cell>
        </row>
        <row r="7998">
          <cell r="E7998">
            <v>1656</v>
          </cell>
          <cell r="F7998" t="str">
            <v>Searches</v>
          </cell>
          <cell r="G7998" t="str">
            <v>201910</v>
          </cell>
          <cell r="H7998" t="str">
            <v>Swarthmore College</v>
          </cell>
          <cell r="I7998" t="str">
            <v>Swarthmore</v>
          </cell>
          <cell r="J7998" t="str">
            <v>USA</v>
          </cell>
          <cell r="K7998">
            <v>2</v>
          </cell>
          <cell r="L7998" t="str">
            <v>Institute</v>
          </cell>
          <cell r="M7998">
            <v>11</v>
          </cell>
          <cell r="N7998" t="str">
            <v>CARN-4</v>
          </cell>
          <cell r="O7998" t="str">
            <v/>
          </cell>
          <cell r="P7998" t="str">
            <v/>
          </cell>
          <cell r="Q7998">
            <v>3</v>
          </cell>
          <cell r="R7998" t="str">
            <v>Année Philologique</v>
          </cell>
          <cell r="S7998" t="str">
            <v/>
          </cell>
        </row>
        <row r="7999">
          <cell r="E7999">
            <v>1656</v>
          </cell>
          <cell r="F7999" t="str">
            <v>Searches</v>
          </cell>
          <cell r="G7999" t="str">
            <v>201911</v>
          </cell>
          <cell r="H7999" t="str">
            <v>Swarthmore College</v>
          </cell>
          <cell r="I7999" t="str">
            <v>Swarthmore</v>
          </cell>
          <cell r="J7999" t="str">
            <v>USA</v>
          </cell>
          <cell r="K7999">
            <v>2</v>
          </cell>
          <cell r="L7999" t="str">
            <v>Institute</v>
          </cell>
          <cell r="M7999">
            <v>11</v>
          </cell>
          <cell r="N7999" t="str">
            <v>CARN-4</v>
          </cell>
          <cell r="O7999" t="str">
            <v/>
          </cell>
          <cell r="P7999" t="str">
            <v/>
          </cell>
          <cell r="Q7999">
            <v>3</v>
          </cell>
          <cell r="R7999" t="str">
            <v>Année Philologique</v>
          </cell>
          <cell r="S7999" t="str">
            <v/>
          </cell>
        </row>
        <row r="8000">
          <cell r="E8000">
            <v>1656</v>
          </cell>
          <cell r="F8000" t="str">
            <v>Searches</v>
          </cell>
          <cell r="G8000" t="str">
            <v>201912</v>
          </cell>
          <cell r="H8000" t="str">
            <v>Swarthmore College</v>
          </cell>
          <cell r="I8000" t="str">
            <v>Swarthmore</v>
          </cell>
          <cell r="J8000" t="str">
            <v>USA</v>
          </cell>
          <cell r="K8000">
            <v>2</v>
          </cell>
          <cell r="L8000" t="str">
            <v>Institute</v>
          </cell>
          <cell r="M8000">
            <v>11</v>
          </cell>
          <cell r="N8000" t="str">
            <v>CARN-4</v>
          </cell>
          <cell r="O8000" t="str">
            <v/>
          </cell>
          <cell r="P8000" t="str">
            <v/>
          </cell>
          <cell r="Q8000">
            <v>3</v>
          </cell>
          <cell r="R8000" t="str">
            <v>Année Philologique</v>
          </cell>
          <cell r="S8000" t="str">
            <v/>
          </cell>
        </row>
        <row r="8001">
          <cell r="E8001">
            <v>1657</v>
          </cell>
          <cell r="F8001" t="str">
            <v>Searches</v>
          </cell>
          <cell r="G8001" t="str">
            <v>201901</v>
          </cell>
          <cell r="H8001" t="str">
            <v>Universitätsbibliothek Freiburg</v>
          </cell>
          <cell r="I8001" t="str">
            <v>Freiburg</v>
          </cell>
          <cell r="J8001" t="str">
            <v>Germany</v>
          </cell>
          <cell r="K8001">
            <v>1</v>
          </cell>
          <cell r="L8001" t="str">
            <v>Consortium</v>
          </cell>
          <cell r="M8001">
            <v>2</v>
          </cell>
          <cell r="N8001" t="str">
            <v>Campus Wide</v>
          </cell>
          <cell r="O8001" t="str">
            <v/>
          </cell>
          <cell r="P8001" t="str">
            <v/>
          </cell>
          <cell r="Q8001">
            <v>90</v>
          </cell>
          <cell r="R8001" t="str">
            <v>Année Philologique</v>
          </cell>
          <cell r="S8001" t="str">
            <v/>
          </cell>
        </row>
        <row r="8002">
          <cell r="E8002">
            <v>1657</v>
          </cell>
          <cell r="F8002" t="str">
            <v>Searches</v>
          </cell>
          <cell r="G8002" t="str">
            <v>201902</v>
          </cell>
          <cell r="H8002" t="str">
            <v>Universitätsbibliothek Freiburg</v>
          </cell>
          <cell r="I8002" t="str">
            <v>Freiburg</v>
          </cell>
          <cell r="J8002" t="str">
            <v>Germany</v>
          </cell>
          <cell r="K8002">
            <v>1</v>
          </cell>
          <cell r="L8002" t="str">
            <v>Consortium</v>
          </cell>
          <cell r="M8002">
            <v>2</v>
          </cell>
          <cell r="N8002" t="str">
            <v>Campus Wide</v>
          </cell>
          <cell r="O8002" t="str">
            <v/>
          </cell>
          <cell r="P8002" t="str">
            <v/>
          </cell>
          <cell r="Q8002">
            <v>90</v>
          </cell>
          <cell r="R8002" t="str">
            <v>Année Philologique</v>
          </cell>
          <cell r="S8002" t="str">
            <v/>
          </cell>
        </row>
        <row r="8003">
          <cell r="E8003">
            <v>1657</v>
          </cell>
          <cell r="F8003" t="str">
            <v>Searches</v>
          </cell>
          <cell r="G8003" t="str">
            <v>201903</v>
          </cell>
          <cell r="H8003" t="str">
            <v>Universitätsbibliothek Freiburg</v>
          </cell>
          <cell r="I8003" t="str">
            <v>Freiburg</v>
          </cell>
          <cell r="J8003" t="str">
            <v>Germany</v>
          </cell>
          <cell r="K8003">
            <v>1</v>
          </cell>
          <cell r="L8003" t="str">
            <v>Consortium</v>
          </cell>
          <cell r="M8003">
            <v>2</v>
          </cell>
          <cell r="N8003" t="str">
            <v>Campus Wide</v>
          </cell>
          <cell r="O8003" t="str">
            <v/>
          </cell>
          <cell r="P8003" t="str">
            <v/>
          </cell>
          <cell r="Q8003">
            <v>90</v>
          </cell>
          <cell r="R8003" t="str">
            <v>Année Philologique</v>
          </cell>
          <cell r="S8003" t="str">
            <v/>
          </cell>
        </row>
        <row r="8004">
          <cell r="E8004">
            <v>1657</v>
          </cell>
          <cell r="F8004" t="str">
            <v>Searches</v>
          </cell>
          <cell r="G8004" t="str">
            <v>201904</v>
          </cell>
          <cell r="H8004" t="str">
            <v>Universitätsbibliothek Freiburg</v>
          </cell>
          <cell r="I8004" t="str">
            <v>Freiburg</v>
          </cell>
          <cell r="J8004" t="str">
            <v>Germany</v>
          </cell>
          <cell r="K8004">
            <v>1</v>
          </cell>
          <cell r="L8004" t="str">
            <v>Consortium</v>
          </cell>
          <cell r="M8004">
            <v>2</v>
          </cell>
          <cell r="N8004" t="str">
            <v>Campus Wide</v>
          </cell>
          <cell r="O8004" t="str">
            <v/>
          </cell>
          <cell r="P8004" t="str">
            <v/>
          </cell>
          <cell r="Q8004">
            <v>90</v>
          </cell>
          <cell r="R8004" t="str">
            <v>Année Philologique</v>
          </cell>
          <cell r="S8004" t="str">
            <v/>
          </cell>
        </row>
        <row r="8005">
          <cell r="E8005">
            <v>1657</v>
          </cell>
          <cell r="F8005" t="str">
            <v>Searches</v>
          </cell>
          <cell r="G8005" t="str">
            <v>201905</v>
          </cell>
          <cell r="H8005" t="str">
            <v>Universitätsbibliothek Freiburg</v>
          </cell>
          <cell r="I8005" t="str">
            <v>Freiburg</v>
          </cell>
          <cell r="J8005" t="str">
            <v>Germany</v>
          </cell>
          <cell r="K8005">
            <v>1</v>
          </cell>
          <cell r="L8005" t="str">
            <v>Consortium</v>
          </cell>
          <cell r="M8005">
            <v>2</v>
          </cell>
          <cell r="N8005" t="str">
            <v>Campus Wide</v>
          </cell>
          <cell r="O8005" t="str">
            <v/>
          </cell>
          <cell r="P8005" t="str">
            <v/>
          </cell>
          <cell r="Q8005">
            <v>90</v>
          </cell>
          <cell r="R8005" t="str">
            <v>Année Philologique</v>
          </cell>
          <cell r="S8005" t="str">
            <v/>
          </cell>
        </row>
        <row r="8006">
          <cell r="E8006">
            <v>1657</v>
          </cell>
          <cell r="F8006" t="str">
            <v>Searches</v>
          </cell>
          <cell r="G8006" t="str">
            <v>201906</v>
          </cell>
          <cell r="H8006" t="str">
            <v>Universitätsbibliothek Freiburg</v>
          </cell>
          <cell r="I8006" t="str">
            <v>Freiburg</v>
          </cell>
          <cell r="J8006" t="str">
            <v>Germany</v>
          </cell>
          <cell r="K8006">
            <v>1</v>
          </cell>
          <cell r="L8006" t="str">
            <v>Consortium</v>
          </cell>
          <cell r="M8006">
            <v>2</v>
          </cell>
          <cell r="N8006" t="str">
            <v>Campus Wide</v>
          </cell>
          <cell r="O8006" t="str">
            <v/>
          </cell>
          <cell r="P8006" t="str">
            <v/>
          </cell>
          <cell r="Q8006">
            <v>90</v>
          </cell>
          <cell r="R8006" t="str">
            <v>Année Philologique</v>
          </cell>
          <cell r="S8006" t="str">
            <v/>
          </cell>
        </row>
        <row r="8007">
          <cell r="E8007">
            <v>1657</v>
          </cell>
          <cell r="F8007" t="str">
            <v>Searches</v>
          </cell>
          <cell r="G8007" t="str">
            <v>201907</v>
          </cell>
          <cell r="H8007" t="str">
            <v>Universitätsbibliothek Freiburg</v>
          </cell>
          <cell r="I8007" t="str">
            <v>Freiburg</v>
          </cell>
          <cell r="J8007" t="str">
            <v>Germany</v>
          </cell>
          <cell r="K8007">
            <v>1</v>
          </cell>
          <cell r="L8007" t="str">
            <v>Consortium</v>
          </cell>
          <cell r="M8007">
            <v>2</v>
          </cell>
          <cell r="N8007" t="str">
            <v>Campus Wide</v>
          </cell>
          <cell r="O8007" t="str">
            <v/>
          </cell>
          <cell r="P8007" t="str">
            <v/>
          </cell>
          <cell r="Q8007">
            <v>90</v>
          </cell>
          <cell r="R8007" t="str">
            <v>Année Philologique</v>
          </cell>
          <cell r="S8007" t="str">
            <v/>
          </cell>
        </row>
        <row r="8008">
          <cell r="E8008">
            <v>1657</v>
          </cell>
          <cell r="F8008" t="str">
            <v>Searches</v>
          </cell>
          <cell r="G8008" t="str">
            <v>201908</v>
          </cell>
          <cell r="H8008" t="str">
            <v>Universitätsbibliothek Freiburg</v>
          </cell>
          <cell r="I8008" t="str">
            <v>Freiburg</v>
          </cell>
          <cell r="J8008" t="str">
            <v>Germany</v>
          </cell>
          <cell r="K8008">
            <v>1</v>
          </cell>
          <cell r="L8008" t="str">
            <v>Consortium</v>
          </cell>
          <cell r="M8008">
            <v>2</v>
          </cell>
          <cell r="N8008" t="str">
            <v>Campus Wide</v>
          </cell>
          <cell r="O8008" t="str">
            <v/>
          </cell>
          <cell r="P8008" t="str">
            <v/>
          </cell>
          <cell r="Q8008">
            <v>90</v>
          </cell>
          <cell r="R8008" t="str">
            <v>Année Philologique</v>
          </cell>
          <cell r="S8008" t="str">
            <v/>
          </cell>
        </row>
        <row r="8009">
          <cell r="E8009">
            <v>1657</v>
          </cell>
          <cell r="F8009" t="str">
            <v>Searches</v>
          </cell>
          <cell r="G8009" t="str">
            <v>201909</v>
          </cell>
          <cell r="H8009" t="str">
            <v>Universitätsbibliothek Freiburg</v>
          </cell>
          <cell r="I8009" t="str">
            <v>Freiburg</v>
          </cell>
          <cell r="J8009" t="str">
            <v>Germany</v>
          </cell>
          <cell r="K8009">
            <v>1</v>
          </cell>
          <cell r="L8009" t="str">
            <v>Consortium</v>
          </cell>
          <cell r="M8009">
            <v>2</v>
          </cell>
          <cell r="N8009" t="str">
            <v>Campus Wide</v>
          </cell>
          <cell r="O8009" t="str">
            <v/>
          </cell>
          <cell r="P8009" t="str">
            <v/>
          </cell>
          <cell r="Q8009">
            <v>90</v>
          </cell>
          <cell r="R8009" t="str">
            <v>Année Philologique</v>
          </cell>
          <cell r="S8009" t="str">
            <v/>
          </cell>
        </row>
        <row r="8010">
          <cell r="E8010">
            <v>1657</v>
          </cell>
          <cell r="F8010" t="str">
            <v>Searches</v>
          </cell>
          <cell r="G8010" t="str">
            <v>201910</v>
          </cell>
          <cell r="H8010" t="str">
            <v>Universitätsbibliothek Freiburg</v>
          </cell>
          <cell r="I8010" t="str">
            <v>Freiburg</v>
          </cell>
          <cell r="J8010" t="str">
            <v>Germany</v>
          </cell>
          <cell r="K8010">
            <v>1</v>
          </cell>
          <cell r="L8010" t="str">
            <v>Consortium</v>
          </cell>
          <cell r="M8010">
            <v>2</v>
          </cell>
          <cell r="N8010" t="str">
            <v>Campus Wide</v>
          </cell>
          <cell r="O8010" t="str">
            <v/>
          </cell>
          <cell r="P8010" t="str">
            <v/>
          </cell>
          <cell r="Q8010">
            <v>90</v>
          </cell>
          <cell r="R8010" t="str">
            <v>Année Philologique</v>
          </cell>
          <cell r="S8010" t="str">
            <v/>
          </cell>
        </row>
        <row r="8011">
          <cell r="E8011">
            <v>1657</v>
          </cell>
          <cell r="F8011" t="str">
            <v>Searches</v>
          </cell>
          <cell r="G8011" t="str">
            <v>201911</v>
          </cell>
          <cell r="H8011" t="str">
            <v>Universitätsbibliothek Freiburg</v>
          </cell>
          <cell r="I8011" t="str">
            <v>Freiburg</v>
          </cell>
          <cell r="J8011" t="str">
            <v>Germany</v>
          </cell>
          <cell r="K8011">
            <v>1</v>
          </cell>
          <cell r="L8011" t="str">
            <v>Consortium</v>
          </cell>
          <cell r="M8011">
            <v>2</v>
          </cell>
          <cell r="N8011" t="str">
            <v>Campus Wide</v>
          </cell>
          <cell r="O8011" t="str">
            <v/>
          </cell>
          <cell r="P8011" t="str">
            <v/>
          </cell>
          <cell r="Q8011">
            <v>90</v>
          </cell>
          <cell r="R8011" t="str">
            <v>Année Philologique</v>
          </cell>
          <cell r="S8011" t="str">
            <v/>
          </cell>
        </row>
        <row r="8012">
          <cell r="E8012">
            <v>1657</v>
          </cell>
          <cell r="F8012" t="str">
            <v>Searches</v>
          </cell>
          <cell r="G8012" t="str">
            <v>201912</v>
          </cell>
          <cell r="H8012" t="str">
            <v>Universitätsbibliothek Freiburg</v>
          </cell>
          <cell r="I8012" t="str">
            <v>Freiburg</v>
          </cell>
          <cell r="J8012" t="str">
            <v>Germany</v>
          </cell>
          <cell r="K8012">
            <v>1</v>
          </cell>
          <cell r="L8012" t="str">
            <v>Consortium</v>
          </cell>
          <cell r="M8012">
            <v>2</v>
          </cell>
          <cell r="N8012" t="str">
            <v>Campus Wide</v>
          </cell>
          <cell r="O8012" t="str">
            <v/>
          </cell>
          <cell r="P8012" t="str">
            <v/>
          </cell>
          <cell r="Q8012">
            <v>90</v>
          </cell>
          <cell r="R8012" t="str">
            <v>Année Philologique</v>
          </cell>
          <cell r="S8012" t="str">
            <v/>
          </cell>
        </row>
        <row r="8013">
          <cell r="E8013">
            <v>1660</v>
          </cell>
          <cell r="F8013" t="str">
            <v>Searches</v>
          </cell>
          <cell r="G8013" t="str">
            <v>201901</v>
          </cell>
          <cell r="H8013" t="str">
            <v>Hillsdale College</v>
          </cell>
          <cell r="I8013" t="str">
            <v>Hillsdale USA</v>
          </cell>
          <cell r="J8013" t="str">
            <v>USA</v>
          </cell>
          <cell r="K8013">
            <v>2</v>
          </cell>
          <cell r="L8013" t="str">
            <v>Institute</v>
          </cell>
          <cell r="M8013">
            <v>11</v>
          </cell>
          <cell r="N8013" t="str">
            <v>CARN-4</v>
          </cell>
          <cell r="O8013" t="str">
            <v/>
          </cell>
          <cell r="P8013" t="str">
            <v/>
          </cell>
          <cell r="Q8013">
            <v>60</v>
          </cell>
          <cell r="R8013" t="str">
            <v>Année Philologique</v>
          </cell>
          <cell r="S8013" t="str">
            <v/>
          </cell>
        </row>
        <row r="8014">
          <cell r="E8014">
            <v>1660</v>
          </cell>
          <cell r="F8014" t="str">
            <v>Searches</v>
          </cell>
          <cell r="G8014" t="str">
            <v>201902</v>
          </cell>
          <cell r="H8014" t="str">
            <v>Hillsdale College</v>
          </cell>
          <cell r="I8014" t="str">
            <v>Hillsdale USA</v>
          </cell>
          <cell r="J8014" t="str">
            <v>USA</v>
          </cell>
          <cell r="K8014">
            <v>2</v>
          </cell>
          <cell r="L8014" t="str">
            <v>Institute</v>
          </cell>
          <cell r="M8014">
            <v>11</v>
          </cell>
          <cell r="N8014" t="str">
            <v>CARN-4</v>
          </cell>
          <cell r="O8014" t="str">
            <v/>
          </cell>
          <cell r="P8014" t="str">
            <v/>
          </cell>
          <cell r="Q8014">
            <v>60</v>
          </cell>
          <cell r="R8014" t="str">
            <v>Année Philologique</v>
          </cell>
          <cell r="S8014" t="str">
            <v/>
          </cell>
        </row>
        <row r="8015">
          <cell r="E8015">
            <v>1660</v>
          </cell>
          <cell r="F8015" t="str">
            <v>Searches</v>
          </cell>
          <cell r="G8015" t="str">
            <v>201903</v>
          </cell>
          <cell r="H8015" t="str">
            <v>Hillsdale College</v>
          </cell>
          <cell r="I8015" t="str">
            <v>Hillsdale USA</v>
          </cell>
          <cell r="J8015" t="str">
            <v>USA</v>
          </cell>
          <cell r="K8015">
            <v>2</v>
          </cell>
          <cell r="L8015" t="str">
            <v>Institute</v>
          </cell>
          <cell r="M8015">
            <v>11</v>
          </cell>
          <cell r="N8015" t="str">
            <v>CARN-4</v>
          </cell>
          <cell r="O8015" t="str">
            <v/>
          </cell>
          <cell r="P8015" t="str">
            <v/>
          </cell>
          <cell r="Q8015">
            <v>60</v>
          </cell>
          <cell r="R8015" t="str">
            <v>Année Philologique</v>
          </cell>
          <cell r="S8015" t="str">
            <v/>
          </cell>
        </row>
        <row r="8016">
          <cell r="E8016">
            <v>1660</v>
          </cell>
          <cell r="F8016" t="str">
            <v>Searches</v>
          </cell>
          <cell r="G8016" t="str">
            <v>201904</v>
          </cell>
          <cell r="H8016" t="str">
            <v>Hillsdale College</v>
          </cell>
          <cell r="I8016" t="str">
            <v>Hillsdale USA</v>
          </cell>
          <cell r="J8016" t="str">
            <v>USA</v>
          </cell>
          <cell r="K8016">
            <v>2</v>
          </cell>
          <cell r="L8016" t="str">
            <v>Institute</v>
          </cell>
          <cell r="M8016">
            <v>11</v>
          </cell>
          <cell r="N8016" t="str">
            <v>CARN-4</v>
          </cell>
          <cell r="O8016" t="str">
            <v/>
          </cell>
          <cell r="P8016" t="str">
            <v/>
          </cell>
          <cell r="Q8016">
            <v>60</v>
          </cell>
          <cell r="R8016" t="str">
            <v>Année Philologique</v>
          </cell>
          <cell r="S8016" t="str">
            <v/>
          </cell>
        </row>
        <row r="8017">
          <cell r="E8017">
            <v>1660</v>
          </cell>
          <cell r="F8017" t="str">
            <v>Searches</v>
          </cell>
          <cell r="G8017" t="str">
            <v>201905</v>
          </cell>
          <cell r="H8017" t="str">
            <v>Hillsdale College</v>
          </cell>
          <cell r="I8017" t="str">
            <v>Hillsdale USA</v>
          </cell>
          <cell r="J8017" t="str">
            <v>USA</v>
          </cell>
          <cell r="K8017">
            <v>2</v>
          </cell>
          <cell r="L8017" t="str">
            <v>Institute</v>
          </cell>
          <cell r="M8017">
            <v>11</v>
          </cell>
          <cell r="N8017" t="str">
            <v>CARN-4</v>
          </cell>
          <cell r="O8017" t="str">
            <v/>
          </cell>
          <cell r="P8017" t="str">
            <v/>
          </cell>
          <cell r="Q8017">
            <v>60</v>
          </cell>
          <cell r="R8017" t="str">
            <v>Année Philologique</v>
          </cell>
          <cell r="S8017" t="str">
            <v/>
          </cell>
        </row>
        <row r="8018">
          <cell r="E8018">
            <v>1660</v>
          </cell>
          <cell r="F8018" t="str">
            <v>Searches</v>
          </cell>
          <cell r="G8018" t="str">
            <v>201906</v>
          </cell>
          <cell r="H8018" t="str">
            <v>Hillsdale College</v>
          </cell>
          <cell r="I8018" t="str">
            <v>Hillsdale USA</v>
          </cell>
          <cell r="J8018" t="str">
            <v>USA</v>
          </cell>
          <cell r="K8018">
            <v>2</v>
          </cell>
          <cell r="L8018" t="str">
            <v>Institute</v>
          </cell>
          <cell r="M8018">
            <v>11</v>
          </cell>
          <cell r="N8018" t="str">
            <v>CARN-4</v>
          </cell>
          <cell r="O8018" t="str">
            <v/>
          </cell>
          <cell r="P8018" t="str">
            <v/>
          </cell>
          <cell r="Q8018">
            <v>60</v>
          </cell>
          <cell r="R8018" t="str">
            <v>Année Philologique</v>
          </cell>
          <cell r="S8018" t="str">
            <v/>
          </cell>
        </row>
        <row r="8019">
          <cell r="E8019">
            <v>1660</v>
          </cell>
          <cell r="F8019" t="str">
            <v>Searches</v>
          </cell>
          <cell r="G8019" t="str">
            <v>201908</v>
          </cell>
          <cell r="H8019" t="str">
            <v>Hillsdale College</v>
          </cell>
          <cell r="I8019" t="str">
            <v>Hillsdale USA</v>
          </cell>
          <cell r="J8019" t="str">
            <v>USA</v>
          </cell>
          <cell r="K8019">
            <v>2</v>
          </cell>
          <cell r="L8019" t="str">
            <v>Institute</v>
          </cell>
          <cell r="M8019">
            <v>11</v>
          </cell>
          <cell r="N8019" t="str">
            <v>CARN-4</v>
          </cell>
          <cell r="O8019" t="str">
            <v/>
          </cell>
          <cell r="P8019" t="str">
            <v/>
          </cell>
          <cell r="Q8019">
            <v>60</v>
          </cell>
          <cell r="R8019" t="str">
            <v>Année Philologique</v>
          </cell>
          <cell r="S8019" t="str">
            <v/>
          </cell>
        </row>
        <row r="8020">
          <cell r="E8020">
            <v>1660</v>
          </cell>
          <cell r="F8020" t="str">
            <v>Searches</v>
          </cell>
          <cell r="G8020" t="str">
            <v>201909</v>
          </cell>
          <cell r="H8020" t="str">
            <v>Hillsdale College</v>
          </cell>
          <cell r="I8020" t="str">
            <v>Hillsdale USA</v>
          </cell>
          <cell r="J8020" t="str">
            <v>USA</v>
          </cell>
          <cell r="K8020">
            <v>2</v>
          </cell>
          <cell r="L8020" t="str">
            <v>Institute</v>
          </cell>
          <cell r="M8020">
            <v>11</v>
          </cell>
          <cell r="N8020" t="str">
            <v>CARN-4</v>
          </cell>
          <cell r="O8020" t="str">
            <v/>
          </cell>
          <cell r="P8020" t="str">
            <v/>
          </cell>
          <cell r="Q8020">
            <v>60</v>
          </cell>
          <cell r="R8020" t="str">
            <v>Année Philologique</v>
          </cell>
          <cell r="S8020" t="str">
            <v/>
          </cell>
        </row>
        <row r="8021">
          <cell r="E8021">
            <v>1660</v>
          </cell>
          <cell r="F8021" t="str">
            <v>Searches</v>
          </cell>
          <cell r="G8021" t="str">
            <v>201910</v>
          </cell>
          <cell r="H8021" t="str">
            <v>Hillsdale College</v>
          </cell>
          <cell r="I8021" t="str">
            <v>Hillsdale USA</v>
          </cell>
          <cell r="J8021" t="str">
            <v>USA</v>
          </cell>
          <cell r="K8021">
            <v>2</v>
          </cell>
          <cell r="L8021" t="str">
            <v>Institute</v>
          </cell>
          <cell r="M8021">
            <v>11</v>
          </cell>
          <cell r="N8021" t="str">
            <v>CARN-4</v>
          </cell>
          <cell r="O8021" t="str">
            <v/>
          </cell>
          <cell r="P8021" t="str">
            <v/>
          </cell>
          <cell r="Q8021">
            <v>60</v>
          </cell>
          <cell r="R8021" t="str">
            <v>Année Philologique</v>
          </cell>
          <cell r="S8021" t="str">
            <v/>
          </cell>
        </row>
        <row r="8022">
          <cell r="E8022">
            <v>1660</v>
          </cell>
          <cell r="F8022" t="str">
            <v>Searches</v>
          </cell>
          <cell r="G8022" t="str">
            <v>201911</v>
          </cell>
          <cell r="H8022" t="str">
            <v>Hillsdale College</v>
          </cell>
          <cell r="I8022" t="str">
            <v>Hillsdale USA</v>
          </cell>
          <cell r="J8022" t="str">
            <v>USA</v>
          </cell>
          <cell r="K8022">
            <v>2</v>
          </cell>
          <cell r="L8022" t="str">
            <v>Institute</v>
          </cell>
          <cell r="M8022">
            <v>11</v>
          </cell>
          <cell r="N8022" t="str">
            <v>CARN-4</v>
          </cell>
          <cell r="O8022" t="str">
            <v/>
          </cell>
          <cell r="P8022" t="str">
            <v/>
          </cell>
          <cell r="Q8022">
            <v>60</v>
          </cell>
          <cell r="R8022" t="str">
            <v>Année Philologique</v>
          </cell>
          <cell r="S8022" t="str">
            <v/>
          </cell>
        </row>
        <row r="8023">
          <cell r="E8023">
            <v>1660</v>
          </cell>
          <cell r="F8023" t="str">
            <v>Searches</v>
          </cell>
          <cell r="G8023" t="str">
            <v>201912</v>
          </cell>
          <cell r="H8023" t="str">
            <v>Hillsdale College</v>
          </cell>
          <cell r="I8023" t="str">
            <v>Hillsdale USA</v>
          </cell>
          <cell r="J8023" t="str">
            <v>USA</v>
          </cell>
          <cell r="K8023">
            <v>2</v>
          </cell>
          <cell r="L8023" t="str">
            <v>Institute</v>
          </cell>
          <cell r="M8023">
            <v>11</v>
          </cell>
          <cell r="N8023" t="str">
            <v>CARN-4</v>
          </cell>
          <cell r="O8023" t="str">
            <v/>
          </cell>
          <cell r="P8023" t="str">
            <v/>
          </cell>
          <cell r="Q8023">
            <v>60</v>
          </cell>
          <cell r="R8023" t="str">
            <v>Année Philologique</v>
          </cell>
          <cell r="S8023" t="str">
            <v/>
          </cell>
        </row>
        <row r="8024">
          <cell r="E8024">
            <v>1661</v>
          </cell>
          <cell r="F8024" t="str">
            <v>Searches</v>
          </cell>
          <cell r="G8024" t="str">
            <v>201901</v>
          </cell>
          <cell r="H8024" t="str">
            <v>Columbia University Libraries</v>
          </cell>
          <cell r="I8024" t="str">
            <v>New York</v>
          </cell>
          <cell r="J8024" t="str">
            <v>USA</v>
          </cell>
          <cell r="K8024">
            <v>2</v>
          </cell>
          <cell r="L8024" t="str">
            <v>Institute</v>
          </cell>
          <cell r="M8024">
            <v>8</v>
          </cell>
          <cell r="N8024" t="str">
            <v>CARN-1</v>
          </cell>
          <cell r="O8024" t="str">
            <v/>
          </cell>
          <cell r="P8024" t="str">
            <v/>
          </cell>
          <cell r="Q8024">
            <v>40</v>
          </cell>
          <cell r="R8024" t="str">
            <v>Année Philologique</v>
          </cell>
          <cell r="S8024" t="str">
            <v/>
          </cell>
        </row>
        <row r="8025">
          <cell r="E8025">
            <v>1661</v>
          </cell>
          <cell r="F8025" t="str">
            <v>Searches</v>
          </cell>
          <cell r="G8025" t="str">
            <v>201902</v>
          </cell>
          <cell r="H8025" t="str">
            <v>Columbia University Libraries</v>
          </cell>
          <cell r="I8025" t="str">
            <v>New York</v>
          </cell>
          <cell r="J8025" t="str">
            <v>USA</v>
          </cell>
          <cell r="K8025">
            <v>2</v>
          </cell>
          <cell r="L8025" t="str">
            <v>Institute</v>
          </cell>
          <cell r="M8025">
            <v>8</v>
          </cell>
          <cell r="N8025" t="str">
            <v>CARN-1</v>
          </cell>
          <cell r="O8025" t="str">
            <v/>
          </cell>
          <cell r="P8025" t="str">
            <v/>
          </cell>
          <cell r="Q8025">
            <v>40</v>
          </cell>
          <cell r="R8025" t="str">
            <v>Année Philologique</v>
          </cell>
          <cell r="S8025" t="str">
            <v/>
          </cell>
        </row>
        <row r="8026">
          <cell r="E8026">
            <v>1661</v>
          </cell>
          <cell r="F8026" t="str">
            <v>Searches</v>
          </cell>
          <cell r="G8026" t="str">
            <v>201903</v>
          </cell>
          <cell r="H8026" t="str">
            <v>Columbia University Libraries</v>
          </cell>
          <cell r="I8026" t="str">
            <v>New York</v>
          </cell>
          <cell r="J8026" t="str">
            <v>USA</v>
          </cell>
          <cell r="K8026">
            <v>2</v>
          </cell>
          <cell r="L8026" t="str">
            <v>Institute</v>
          </cell>
          <cell r="M8026">
            <v>8</v>
          </cell>
          <cell r="N8026" t="str">
            <v>CARN-1</v>
          </cell>
          <cell r="O8026" t="str">
            <v/>
          </cell>
          <cell r="P8026" t="str">
            <v/>
          </cell>
          <cell r="Q8026">
            <v>40</v>
          </cell>
          <cell r="R8026" t="str">
            <v>Année Philologique</v>
          </cell>
          <cell r="S8026" t="str">
            <v/>
          </cell>
        </row>
        <row r="8027">
          <cell r="E8027">
            <v>1661</v>
          </cell>
          <cell r="F8027" t="str">
            <v>Searches</v>
          </cell>
          <cell r="G8027" t="str">
            <v>201904</v>
          </cell>
          <cell r="H8027" t="str">
            <v>Columbia University Libraries</v>
          </cell>
          <cell r="I8027" t="str">
            <v>New York</v>
          </cell>
          <cell r="J8027" t="str">
            <v>USA</v>
          </cell>
          <cell r="K8027">
            <v>2</v>
          </cell>
          <cell r="L8027" t="str">
            <v>Institute</v>
          </cell>
          <cell r="M8027">
            <v>8</v>
          </cell>
          <cell r="N8027" t="str">
            <v>CARN-1</v>
          </cell>
          <cell r="O8027" t="str">
            <v/>
          </cell>
          <cell r="P8027" t="str">
            <v/>
          </cell>
          <cell r="Q8027">
            <v>40</v>
          </cell>
          <cell r="R8027" t="str">
            <v>Année Philologique</v>
          </cell>
          <cell r="S8027" t="str">
            <v/>
          </cell>
        </row>
        <row r="8028">
          <cell r="E8028">
            <v>1661</v>
          </cell>
          <cell r="F8028" t="str">
            <v>Searches</v>
          </cell>
          <cell r="G8028" t="str">
            <v>201905</v>
          </cell>
          <cell r="H8028" t="str">
            <v>Columbia University Libraries</v>
          </cell>
          <cell r="I8028" t="str">
            <v>New York</v>
          </cell>
          <cell r="J8028" t="str">
            <v>USA</v>
          </cell>
          <cell r="K8028">
            <v>2</v>
          </cell>
          <cell r="L8028" t="str">
            <v>Institute</v>
          </cell>
          <cell r="M8028">
            <v>8</v>
          </cell>
          <cell r="N8028" t="str">
            <v>CARN-1</v>
          </cell>
          <cell r="O8028" t="str">
            <v/>
          </cell>
          <cell r="P8028" t="str">
            <v/>
          </cell>
          <cell r="Q8028">
            <v>40</v>
          </cell>
          <cell r="R8028" t="str">
            <v>Année Philologique</v>
          </cell>
          <cell r="S8028" t="str">
            <v/>
          </cell>
        </row>
        <row r="8029">
          <cell r="E8029">
            <v>1661</v>
          </cell>
          <cell r="F8029" t="str">
            <v>Searches</v>
          </cell>
          <cell r="G8029" t="str">
            <v>201906</v>
          </cell>
          <cell r="H8029" t="str">
            <v>Columbia University Libraries</v>
          </cell>
          <cell r="I8029" t="str">
            <v>New York</v>
          </cell>
          <cell r="J8029" t="str">
            <v>USA</v>
          </cell>
          <cell r="K8029">
            <v>2</v>
          </cell>
          <cell r="L8029" t="str">
            <v>Institute</v>
          </cell>
          <cell r="M8029">
            <v>8</v>
          </cell>
          <cell r="N8029" t="str">
            <v>CARN-1</v>
          </cell>
          <cell r="O8029" t="str">
            <v/>
          </cell>
          <cell r="P8029" t="str">
            <v/>
          </cell>
          <cell r="Q8029">
            <v>40</v>
          </cell>
          <cell r="R8029" t="str">
            <v>Année Philologique</v>
          </cell>
          <cell r="S8029" t="str">
            <v/>
          </cell>
        </row>
        <row r="8030">
          <cell r="E8030">
            <v>1661</v>
          </cell>
          <cell r="F8030" t="str">
            <v>Searches</v>
          </cell>
          <cell r="G8030" t="str">
            <v>201907</v>
          </cell>
          <cell r="H8030" t="str">
            <v>Columbia University Libraries</v>
          </cell>
          <cell r="I8030" t="str">
            <v>New York</v>
          </cell>
          <cell r="J8030" t="str">
            <v>USA</v>
          </cell>
          <cell r="K8030">
            <v>2</v>
          </cell>
          <cell r="L8030" t="str">
            <v>Institute</v>
          </cell>
          <cell r="M8030">
            <v>8</v>
          </cell>
          <cell r="N8030" t="str">
            <v>CARN-1</v>
          </cell>
          <cell r="O8030" t="str">
            <v/>
          </cell>
          <cell r="P8030" t="str">
            <v/>
          </cell>
          <cell r="Q8030">
            <v>40</v>
          </cell>
          <cell r="R8030" t="str">
            <v>Année Philologique</v>
          </cell>
          <cell r="S8030" t="str">
            <v/>
          </cell>
        </row>
        <row r="8031">
          <cell r="E8031">
            <v>1661</v>
          </cell>
          <cell r="F8031" t="str">
            <v>Searches</v>
          </cell>
          <cell r="G8031" t="str">
            <v>201908</v>
          </cell>
          <cell r="H8031" t="str">
            <v>Columbia University Libraries</v>
          </cell>
          <cell r="I8031" t="str">
            <v>New York</v>
          </cell>
          <cell r="J8031" t="str">
            <v>USA</v>
          </cell>
          <cell r="K8031">
            <v>2</v>
          </cell>
          <cell r="L8031" t="str">
            <v>Institute</v>
          </cell>
          <cell r="M8031">
            <v>8</v>
          </cell>
          <cell r="N8031" t="str">
            <v>CARN-1</v>
          </cell>
          <cell r="O8031" t="str">
            <v/>
          </cell>
          <cell r="P8031" t="str">
            <v/>
          </cell>
          <cell r="Q8031">
            <v>40</v>
          </cell>
          <cell r="R8031" t="str">
            <v>Année Philologique</v>
          </cell>
          <cell r="S8031" t="str">
            <v/>
          </cell>
        </row>
        <row r="8032">
          <cell r="E8032">
            <v>1661</v>
          </cell>
          <cell r="F8032" t="str">
            <v>Searches</v>
          </cell>
          <cell r="G8032" t="str">
            <v>201909</v>
          </cell>
          <cell r="H8032" t="str">
            <v>Columbia University Libraries</v>
          </cell>
          <cell r="I8032" t="str">
            <v>New York</v>
          </cell>
          <cell r="J8032" t="str">
            <v>USA</v>
          </cell>
          <cell r="K8032">
            <v>2</v>
          </cell>
          <cell r="L8032" t="str">
            <v>Institute</v>
          </cell>
          <cell r="M8032">
            <v>8</v>
          </cell>
          <cell r="N8032" t="str">
            <v>CARN-1</v>
          </cell>
          <cell r="O8032" t="str">
            <v/>
          </cell>
          <cell r="P8032" t="str">
            <v/>
          </cell>
          <cell r="Q8032">
            <v>40</v>
          </cell>
          <cell r="R8032" t="str">
            <v>Année Philologique</v>
          </cell>
          <cell r="S8032" t="str">
            <v/>
          </cell>
        </row>
        <row r="8033">
          <cell r="E8033">
            <v>1661</v>
          </cell>
          <cell r="F8033" t="str">
            <v>Searches</v>
          </cell>
          <cell r="G8033" t="str">
            <v>201910</v>
          </cell>
          <cell r="H8033" t="str">
            <v>Columbia University Libraries</v>
          </cell>
          <cell r="I8033" t="str">
            <v>New York</v>
          </cell>
          <cell r="J8033" t="str">
            <v>USA</v>
          </cell>
          <cell r="K8033">
            <v>2</v>
          </cell>
          <cell r="L8033" t="str">
            <v>Institute</v>
          </cell>
          <cell r="M8033">
            <v>8</v>
          </cell>
          <cell r="N8033" t="str">
            <v>CARN-1</v>
          </cell>
          <cell r="O8033" t="str">
            <v/>
          </cell>
          <cell r="P8033" t="str">
            <v/>
          </cell>
          <cell r="Q8033">
            <v>40</v>
          </cell>
          <cell r="R8033" t="str">
            <v>Année Philologique</v>
          </cell>
          <cell r="S8033" t="str">
            <v/>
          </cell>
        </row>
        <row r="8034">
          <cell r="E8034">
            <v>1661</v>
          </cell>
          <cell r="F8034" t="str">
            <v>Searches</v>
          </cell>
          <cell r="G8034" t="str">
            <v>201911</v>
          </cell>
          <cell r="H8034" t="str">
            <v>Columbia University Libraries</v>
          </cell>
          <cell r="I8034" t="str">
            <v>New York</v>
          </cell>
          <cell r="J8034" t="str">
            <v>USA</v>
          </cell>
          <cell r="K8034">
            <v>2</v>
          </cell>
          <cell r="L8034" t="str">
            <v>Institute</v>
          </cell>
          <cell r="M8034">
            <v>8</v>
          </cell>
          <cell r="N8034" t="str">
            <v>CARN-1</v>
          </cell>
          <cell r="O8034" t="str">
            <v/>
          </cell>
          <cell r="P8034" t="str">
            <v/>
          </cell>
          <cell r="Q8034">
            <v>40</v>
          </cell>
          <cell r="R8034" t="str">
            <v>Année Philologique</v>
          </cell>
          <cell r="S8034" t="str">
            <v/>
          </cell>
        </row>
        <row r="8035">
          <cell r="E8035">
            <v>1661</v>
          </cell>
          <cell r="F8035" t="str">
            <v>Searches</v>
          </cell>
          <cell r="G8035" t="str">
            <v>201912</v>
          </cell>
          <cell r="H8035" t="str">
            <v>Columbia University Libraries</v>
          </cell>
          <cell r="I8035" t="str">
            <v>New York</v>
          </cell>
          <cell r="J8035" t="str">
            <v>USA</v>
          </cell>
          <cell r="K8035">
            <v>2</v>
          </cell>
          <cell r="L8035" t="str">
            <v>Institute</v>
          </cell>
          <cell r="M8035">
            <v>8</v>
          </cell>
          <cell r="N8035" t="str">
            <v>CARN-1</v>
          </cell>
          <cell r="O8035" t="str">
            <v/>
          </cell>
          <cell r="P8035" t="str">
            <v/>
          </cell>
          <cell r="Q8035">
            <v>40</v>
          </cell>
          <cell r="R8035" t="str">
            <v>Année Philologique</v>
          </cell>
          <cell r="S8035" t="str">
            <v/>
          </cell>
        </row>
        <row r="8036">
          <cell r="E8036">
            <v>1663</v>
          </cell>
          <cell r="F8036" t="str">
            <v>Searches</v>
          </cell>
          <cell r="G8036" t="str">
            <v>201901</v>
          </cell>
          <cell r="H8036" t="str">
            <v>University of Ottawa</v>
          </cell>
          <cell r="I8036" t="str">
            <v>Ottawa Canada</v>
          </cell>
          <cell r="J8036" t="str">
            <v>Canada</v>
          </cell>
          <cell r="K8036">
            <v>1</v>
          </cell>
          <cell r="L8036" t="str">
            <v>Consortium</v>
          </cell>
          <cell r="M8036">
            <v>3</v>
          </cell>
          <cell r="N8036" t="str">
            <v>Standard</v>
          </cell>
          <cell r="O8036" t="str">
            <v/>
          </cell>
          <cell r="P8036" t="str">
            <v/>
          </cell>
          <cell r="Q8036">
            <v>3</v>
          </cell>
          <cell r="R8036" t="str">
            <v>Année Philologique</v>
          </cell>
          <cell r="S8036" t="str">
            <v/>
          </cell>
        </row>
        <row r="8037">
          <cell r="E8037">
            <v>1663</v>
          </cell>
          <cell r="F8037" t="str">
            <v>Searches</v>
          </cell>
          <cell r="G8037" t="str">
            <v>201902</v>
          </cell>
          <cell r="H8037" t="str">
            <v>University of Ottawa</v>
          </cell>
          <cell r="I8037" t="str">
            <v>Ottawa Canada</v>
          </cell>
          <cell r="J8037" t="str">
            <v>Canada</v>
          </cell>
          <cell r="K8037">
            <v>1</v>
          </cell>
          <cell r="L8037" t="str">
            <v>Consortium</v>
          </cell>
          <cell r="M8037">
            <v>3</v>
          </cell>
          <cell r="N8037" t="str">
            <v>Standard</v>
          </cell>
          <cell r="O8037" t="str">
            <v/>
          </cell>
          <cell r="P8037" t="str">
            <v/>
          </cell>
          <cell r="Q8037">
            <v>3</v>
          </cell>
          <cell r="R8037" t="str">
            <v>Année Philologique</v>
          </cell>
          <cell r="S8037" t="str">
            <v/>
          </cell>
        </row>
        <row r="8038">
          <cell r="E8038">
            <v>1663</v>
          </cell>
          <cell r="F8038" t="str">
            <v>Searches</v>
          </cell>
          <cell r="G8038" t="str">
            <v>201903</v>
          </cell>
          <cell r="H8038" t="str">
            <v>University of Ottawa</v>
          </cell>
          <cell r="I8038" t="str">
            <v>Ottawa Canada</v>
          </cell>
          <cell r="J8038" t="str">
            <v>Canada</v>
          </cell>
          <cell r="K8038">
            <v>1</v>
          </cell>
          <cell r="L8038" t="str">
            <v>Consortium</v>
          </cell>
          <cell r="M8038">
            <v>3</v>
          </cell>
          <cell r="N8038" t="str">
            <v>Standard</v>
          </cell>
          <cell r="O8038" t="str">
            <v/>
          </cell>
          <cell r="P8038" t="str">
            <v/>
          </cell>
          <cell r="Q8038">
            <v>3</v>
          </cell>
          <cell r="R8038" t="str">
            <v>Année Philologique</v>
          </cell>
          <cell r="S8038" t="str">
            <v/>
          </cell>
        </row>
        <row r="8039">
          <cell r="E8039">
            <v>1663</v>
          </cell>
          <cell r="F8039" t="str">
            <v>Searches</v>
          </cell>
          <cell r="G8039" t="str">
            <v>201904</v>
          </cell>
          <cell r="H8039" t="str">
            <v>University of Ottawa</v>
          </cell>
          <cell r="I8039" t="str">
            <v>Ottawa Canada</v>
          </cell>
          <cell r="J8039" t="str">
            <v>Canada</v>
          </cell>
          <cell r="K8039">
            <v>1</v>
          </cell>
          <cell r="L8039" t="str">
            <v>Consortium</v>
          </cell>
          <cell r="M8039">
            <v>3</v>
          </cell>
          <cell r="N8039" t="str">
            <v>Standard</v>
          </cell>
          <cell r="O8039" t="str">
            <v/>
          </cell>
          <cell r="P8039" t="str">
            <v/>
          </cell>
          <cell r="Q8039">
            <v>3</v>
          </cell>
          <cell r="R8039" t="str">
            <v>Année Philologique</v>
          </cell>
          <cell r="S8039" t="str">
            <v/>
          </cell>
        </row>
        <row r="8040">
          <cell r="E8040">
            <v>1663</v>
          </cell>
          <cell r="F8040" t="str">
            <v>Searches</v>
          </cell>
          <cell r="G8040" t="str">
            <v>201905</v>
          </cell>
          <cell r="H8040" t="str">
            <v>University of Ottawa</v>
          </cell>
          <cell r="I8040" t="str">
            <v>Ottawa Canada</v>
          </cell>
          <cell r="J8040" t="str">
            <v>Canada</v>
          </cell>
          <cell r="K8040">
            <v>1</v>
          </cell>
          <cell r="L8040" t="str">
            <v>Consortium</v>
          </cell>
          <cell r="M8040">
            <v>3</v>
          </cell>
          <cell r="N8040" t="str">
            <v>Standard</v>
          </cell>
          <cell r="O8040" t="str">
            <v/>
          </cell>
          <cell r="P8040" t="str">
            <v/>
          </cell>
          <cell r="Q8040">
            <v>3</v>
          </cell>
          <cell r="R8040" t="str">
            <v>Année Philologique</v>
          </cell>
          <cell r="S8040" t="str">
            <v/>
          </cell>
        </row>
        <row r="8041">
          <cell r="E8041">
            <v>1663</v>
          </cell>
          <cell r="F8041" t="str">
            <v>Searches</v>
          </cell>
          <cell r="G8041" t="str">
            <v>201906</v>
          </cell>
          <cell r="H8041" t="str">
            <v>University of Ottawa</v>
          </cell>
          <cell r="I8041" t="str">
            <v>Ottawa Canada</v>
          </cell>
          <cell r="J8041" t="str">
            <v>Canada</v>
          </cell>
          <cell r="K8041">
            <v>1</v>
          </cell>
          <cell r="L8041" t="str">
            <v>Consortium</v>
          </cell>
          <cell r="M8041">
            <v>3</v>
          </cell>
          <cell r="N8041" t="str">
            <v>Standard</v>
          </cell>
          <cell r="O8041" t="str">
            <v/>
          </cell>
          <cell r="P8041" t="str">
            <v/>
          </cell>
          <cell r="Q8041">
            <v>3</v>
          </cell>
          <cell r="R8041" t="str">
            <v>Année Philologique</v>
          </cell>
          <cell r="S8041" t="str">
            <v/>
          </cell>
        </row>
        <row r="8042">
          <cell r="E8042">
            <v>1663</v>
          </cell>
          <cell r="F8042" t="str">
            <v>Searches</v>
          </cell>
          <cell r="G8042" t="str">
            <v>201907</v>
          </cell>
          <cell r="H8042" t="str">
            <v>University of Ottawa</v>
          </cell>
          <cell r="I8042" t="str">
            <v>Ottawa Canada</v>
          </cell>
          <cell r="J8042" t="str">
            <v>Canada</v>
          </cell>
          <cell r="K8042">
            <v>1</v>
          </cell>
          <cell r="L8042" t="str">
            <v>Consortium</v>
          </cell>
          <cell r="M8042">
            <v>3</v>
          </cell>
          <cell r="N8042" t="str">
            <v>Standard</v>
          </cell>
          <cell r="O8042" t="str">
            <v/>
          </cell>
          <cell r="P8042" t="str">
            <v/>
          </cell>
          <cell r="Q8042">
            <v>3</v>
          </cell>
          <cell r="R8042" t="str">
            <v>Année Philologique</v>
          </cell>
          <cell r="S8042" t="str">
            <v/>
          </cell>
        </row>
        <row r="8043">
          <cell r="E8043">
            <v>1663</v>
          </cell>
          <cell r="F8043" t="str">
            <v>Searches</v>
          </cell>
          <cell r="G8043" t="str">
            <v>201908</v>
          </cell>
          <cell r="H8043" t="str">
            <v>University of Ottawa</v>
          </cell>
          <cell r="I8043" t="str">
            <v>Ottawa Canada</v>
          </cell>
          <cell r="J8043" t="str">
            <v>Canada</v>
          </cell>
          <cell r="K8043">
            <v>1</v>
          </cell>
          <cell r="L8043" t="str">
            <v>Consortium</v>
          </cell>
          <cell r="M8043">
            <v>3</v>
          </cell>
          <cell r="N8043" t="str">
            <v>Standard</v>
          </cell>
          <cell r="O8043" t="str">
            <v/>
          </cell>
          <cell r="P8043" t="str">
            <v/>
          </cell>
          <cell r="Q8043">
            <v>3</v>
          </cell>
          <cell r="R8043" t="str">
            <v>Année Philologique</v>
          </cell>
          <cell r="S8043" t="str">
            <v/>
          </cell>
        </row>
        <row r="8044">
          <cell r="E8044">
            <v>1663</v>
          </cell>
          <cell r="F8044" t="str">
            <v>Searches</v>
          </cell>
          <cell r="G8044" t="str">
            <v>201909</v>
          </cell>
          <cell r="H8044" t="str">
            <v>University of Ottawa</v>
          </cell>
          <cell r="I8044" t="str">
            <v>Ottawa Canada</v>
          </cell>
          <cell r="J8044" t="str">
            <v>Canada</v>
          </cell>
          <cell r="K8044">
            <v>1</v>
          </cell>
          <cell r="L8044" t="str">
            <v>Consortium</v>
          </cell>
          <cell r="M8044">
            <v>3</v>
          </cell>
          <cell r="N8044" t="str">
            <v>Standard</v>
          </cell>
          <cell r="O8044" t="str">
            <v/>
          </cell>
          <cell r="P8044" t="str">
            <v/>
          </cell>
          <cell r="Q8044">
            <v>3</v>
          </cell>
          <cell r="R8044" t="str">
            <v>Année Philologique</v>
          </cell>
          <cell r="S8044" t="str">
            <v/>
          </cell>
        </row>
        <row r="8045">
          <cell r="E8045">
            <v>1663</v>
          </cell>
          <cell r="F8045" t="str">
            <v>Searches</v>
          </cell>
          <cell r="G8045" t="str">
            <v>201910</v>
          </cell>
          <cell r="H8045" t="str">
            <v>University of Ottawa</v>
          </cell>
          <cell r="I8045" t="str">
            <v>Ottawa Canada</v>
          </cell>
          <cell r="J8045" t="str">
            <v>Canada</v>
          </cell>
          <cell r="K8045">
            <v>1</v>
          </cell>
          <cell r="L8045" t="str">
            <v>Consortium</v>
          </cell>
          <cell r="M8045">
            <v>3</v>
          </cell>
          <cell r="N8045" t="str">
            <v>Standard</v>
          </cell>
          <cell r="O8045" t="str">
            <v/>
          </cell>
          <cell r="P8045" t="str">
            <v/>
          </cell>
          <cell r="Q8045">
            <v>3</v>
          </cell>
          <cell r="R8045" t="str">
            <v>Année Philologique</v>
          </cell>
          <cell r="S8045" t="str">
            <v/>
          </cell>
        </row>
        <row r="8046">
          <cell r="E8046">
            <v>1663</v>
          </cell>
          <cell r="F8046" t="str">
            <v>Searches</v>
          </cell>
          <cell r="G8046" t="str">
            <v>201911</v>
          </cell>
          <cell r="H8046" t="str">
            <v>University of Ottawa</v>
          </cell>
          <cell r="I8046" t="str">
            <v>Ottawa Canada</v>
          </cell>
          <cell r="J8046" t="str">
            <v>Canada</v>
          </cell>
          <cell r="K8046">
            <v>1</v>
          </cell>
          <cell r="L8046" t="str">
            <v>Consortium</v>
          </cell>
          <cell r="M8046">
            <v>3</v>
          </cell>
          <cell r="N8046" t="str">
            <v>Standard</v>
          </cell>
          <cell r="O8046" t="str">
            <v/>
          </cell>
          <cell r="P8046" t="str">
            <v/>
          </cell>
          <cell r="Q8046">
            <v>3</v>
          </cell>
          <cell r="R8046" t="str">
            <v>Année Philologique</v>
          </cell>
          <cell r="S8046" t="str">
            <v/>
          </cell>
        </row>
        <row r="8047">
          <cell r="E8047">
            <v>1663</v>
          </cell>
          <cell r="F8047" t="str">
            <v>Searches</v>
          </cell>
          <cell r="G8047" t="str">
            <v>201912</v>
          </cell>
          <cell r="H8047" t="str">
            <v>University of Ottawa</v>
          </cell>
          <cell r="I8047" t="str">
            <v>Ottawa Canada</v>
          </cell>
          <cell r="J8047" t="str">
            <v>Canada</v>
          </cell>
          <cell r="K8047">
            <v>1</v>
          </cell>
          <cell r="L8047" t="str">
            <v>Consortium</v>
          </cell>
          <cell r="M8047">
            <v>3</v>
          </cell>
          <cell r="N8047" t="str">
            <v>Standard</v>
          </cell>
          <cell r="O8047" t="str">
            <v/>
          </cell>
          <cell r="P8047" t="str">
            <v/>
          </cell>
          <cell r="Q8047">
            <v>3</v>
          </cell>
          <cell r="R8047" t="str">
            <v>Année Philologique</v>
          </cell>
          <cell r="S8047" t="str">
            <v/>
          </cell>
        </row>
        <row r="8048">
          <cell r="E8048">
            <v>1669</v>
          </cell>
          <cell r="F8048" t="str">
            <v>Searches</v>
          </cell>
          <cell r="G8048" t="str">
            <v>201901</v>
          </cell>
          <cell r="H8048" t="str">
            <v>Baylor University</v>
          </cell>
          <cell r="I8048" t="str">
            <v>Waco USA</v>
          </cell>
          <cell r="J8048" t="str">
            <v>USA</v>
          </cell>
          <cell r="K8048">
            <v>2</v>
          </cell>
          <cell r="L8048" t="str">
            <v>Institute</v>
          </cell>
          <cell r="M8048">
            <v>8</v>
          </cell>
          <cell r="N8048" t="str">
            <v>CARN-1</v>
          </cell>
          <cell r="O8048" t="str">
            <v/>
          </cell>
          <cell r="P8048" t="str">
            <v/>
          </cell>
          <cell r="Q8048">
            <v>40</v>
          </cell>
          <cell r="R8048" t="str">
            <v>Année Philologique</v>
          </cell>
          <cell r="S8048" t="str">
            <v/>
          </cell>
        </row>
        <row r="8049">
          <cell r="E8049">
            <v>1669</v>
          </cell>
          <cell r="F8049" t="str">
            <v>Searches</v>
          </cell>
          <cell r="G8049" t="str">
            <v>201902</v>
          </cell>
          <cell r="H8049" t="str">
            <v>Baylor University</v>
          </cell>
          <cell r="I8049" t="str">
            <v>Waco USA</v>
          </cell>
          <cell r="J8049" t="str">
            <v>USA</v>
          </cell>
          <cell r="K8049">
            <v>2</v>
          </cell>
          <cell r="L8049" t="str">
            <v>Institute</v>
          </cell>
          <cell r="M8049">
            <v>8</v>
          </cell>
          <cell r="N8049" t="str">
            <v>CARN-1</v>
          </cell>
          <cell r="O8049" t="str">
            <v/>
          </cell>
          <cell r="P8049" t="str">
            <v/>
          </cell>
          <cell r="Q8049">
            <v>40</v>
          </cell>
          <cell r="R8049" t="str">
            <v>Année Philologique</v>
          </cell>
          <cell r="S8049" t="str">
            <v/>
          </cell>
        </row>
        <row r="8050">
          <cell r="E8050">
            <v>1669</v>
          </cell>
          <cell r="F8050" t="str">
            <v>Searches</v>
          </cell>
          <cell r="G8050" t="str">
            <v>201903</v>
          </cell>
          <cell r="H8050" t="str">
            <v>Baylor University</v>
          </cell>
          <cell r="I8050" t="str">
            <v>Waco USA</v>
          </cell>
          <cell r="J8050" t="str">
            <v>USA</v>
          </cell>
          <cell r="K8050">
            <v>2</v>
          </cell>
          <cell r="L8050" t="str">
            <v>Institute</v>
          </cell>
          <cell r="M8050">
            <v>8</v>
          </cell>
          <cell r="N8050" t="str">
            <v>CARN-1</v>
          </cell>
          <cell r="O8050" t="str">
            <v/>
          </cell>
          <cell r="P8050" t="str">
            <v/>
          </cell>
          <cell r="Q8050">
            <v>40</v>
          </cell>
          <cell r="R8050" t="str">
            <v>Année Philologique</v>
          </cell>
          <cell r="S8050" t="str">
            <v/>
          </cell>
        </row>
        <row r="8051">
          <cell r="E8051">
            <v>1669</v>
          </cell>
          <cell r="F8051" t="str">
            <v>Searches</v>
          </cell>
          <cell r="G8051" t="str">
            <v>201904</v>
          </cell>
          <cell r="H8051" t="str">
            <v>Baylor University</v>
          </cell>
          <cell r="I8051" t="str">
            <v>Waco USA</v>
          </cell>
          <cell r="J8051" t="str">
            <v>USA</v>
          </cell>
          <cell r="K8051">
            <v>2</v>
          </cell>
          <cell r="L8051" t="str">
            <v>Institute</v>
          </cell>
          <cell r="M8051">
            <v>8</v>
          </cell>
          <cell r="N8051" t="str">
            <v>CARN-1</v>
          </cell>
          <cell r="O8051" t="str">
            <v/>
          </cell>
          <cell r="P8051" t="str">
            <v/>
          </cell>
          <cell r="Q8051">
            <v>40</v>
          </cell>
          <cell r="R8051" t="str">
            <v>Année Philologique</v>
          </cell>
          <cell r="S8051" t="str">
            <v/>
          </cell>
        </row>
        <row r="8052">
          <cell r="E8052">
            <v>1669</v>
          </cell>
          <cell r="F8052" t="str">
            <v>Searches</v>
          </cell>
          <cell r="G8052" t="str">
            <v>201905</v>
          </cell>
          <cell r="H8052" t="str">
            <v>Baylor University</v>
          </cell>
          <cell r="I8052" t="str">
            <v>Waco USA</v>
          </cell>
          <cell r="J8052" t="str">
            <v>USA</v>
          </cell>
          <cell r="K8052">
            <v>2</v>
          </cell>
          <cell r="L8052" t="str">
            <v>Institute</v>
          </cell>
          <cell r="M8052">
            <v>8</v>
          </cell>
          <cell r="N8052" t="str">
            <v>CARN-1</v>
          </cell>
          <cell r="O8052" t="str">
            <v/>
          </cell>
          <cell r="P8052" t="str">
            <v/>
          </cell>
          <cell r="Q8052">
            <v>40</v>
          </cell>
          <cell r="R8052" t="str">
            <v>Année Philologique</v>
          </cell>
          <cell r="S8052" t="str">
            <v/>
          </cell>
        </row>
        <row r="8053">
          <cell r="E8053">
            <v>1669</v>
          </cell>
          <cell r="F8053" t="str">
            <v>Searches</v>
          </cell>
          <cell r="G8053" t="str">
            <v>201906</v>
          </cell>
          <cell r="H8053" t="str">
            <v>Baylor University</v>
          </cell>
          <cell r="I8053" t="str">
            <v>Waco USA</v>
          </cell>
          <cell r="J8053" t="str">
            <v>USA</v>
          </cell>
          <cell r="K8053">
            <v>2</v>
          </cell>
          <cell r="L8053" t="str">
            <v>Institute</v>
          </cell>
          <cell r="M8053">
            <v>8</v>
          </cell>
          <cell r="N8053" t="str">
            <v>CARN-1</v>
          </cell>
          <cell r="O8053" t="str">
            <v/>
          </cell>
          <cell r="P8053" t="str">
            <v/>
          </cell>
          <cell r="Q8053">
            <v>40</v>
          </cell>
          <cell r="R8053" t="str">
            <v>Année Philologique</v>
          </cell>
          <cell r="S8053" t="str">
            <v/>
          </cell>
        </row>
        <row r="8054">
          <cell r="E8054">
            <v>1669</v>
          </cell>
          <cell r="F8054" t="str">
            <v>Searches</v>
          </cell>
          <cell r="G8054" t="str">
            <v>201907</v>
          </cell>
          <cell r="H8054" t="str">
            <v>Baylor University</v>
          </cell>
          <cell r="I8054" t="str">
            <v>Waco USA</v>
          </cell>
          <cell r="J8054" t="str">
            <v>USA</v>
          </cell>
          <cell r="K8054">
            <v>2</v>
          </cell>
          <cell r="L8054" t="str">
            <v>Institute</v>
          </cell>
          <cell r="M8054">
            <v>8</v>
          </cell>
          <cell r="N8054" t="str">
            <v>CARN-1</v>
          </cell>
          <cell r="O8054" t="str">
            <v/>
          </cell>
          <cell r="P8054" t="str">
            <v/>
          </cell>
          <cell r="Q8054">
            <v>40</v>
          </cell>
          <cell r="R8054" t="str">
            <v>Année Philologique</v>
          </cell>
          <cell r="S8054" t="str">
            <v/>
          </cell>
        </row>
        <row r="8055">
          <cell r="E8055">
            <v>1669</v>
          </cell>
          <cell r="F8055" t="str">
            <v>Searches</v>
          </cell>
          <cell r="G8055" t="str">
            <v>201908</v>
          </cell>
          <cell r="H8055" t="str">
            <v>Baylor University</v>
          </cell>
          <cell r="I8055" t="str">
            <v>Waco USA</v>
          </cell>
          <cell r="J8055" t="str">
            <v>USA</v>
          </cell>
          <cell r="K8055">
            <v>2</v>
          </cell>
          <cell r="L8055" t="str">
            <v>Institute</v>
          </cell>
          <cell r="M8055">
            <v>8</v>
          </cell>
          <cell r="N8055" t="str">
            <v>CARN-1</v>
          </cell>
          <cell r="O8055" t="str">
            <v/>
          </cell>
          <cell r="P8055" t="str">
            <v/>
          </cell>
          <cell r="Q8055">
            <v>40</v>
          </cell>
          <cell r="R8055" t="str">
            <v>Année Philologique</v>
          </cell>
          <cell r="S8055" t="str">
            <v/>
          </cell>
        </row>
        <row r="8056">
          <cell r="E8056">
            <v>1669</v>
          </cell>
          <cell r="F8056" t="str">
            <v>Searches</v>
          </cell>
          <cell r="G8056" t="str">
            <v>201909</v>
          </cell>
          <cell r="H8056" t="str">
            <v>Baylor University</v>
          </cell>
          <cell r="I8056" t="str">
            <v>Waco USA</v>
          </cell>
          <cell r="J8056" t="str">
            <v>USA</v>
          </cell>
          <cell r="K8056">
            <v>2</v>
          </cell>
          <cell r="L8056" t="str">
            <v>Institute</v>
          </cell>
          <cell r="M8056">
            <v>8</v>
          </cell>
          <cell r="N8056" t="str">
            <v>CARN-1</v>
          </cell>
          <cell r="O8056" t="str">
            <v/>
          </cell>
          <cell r="P8056" t="str">
            <v/>
          </cell>
          <cell r="Q8056">
            <v>40</v>
          </cell>
          <cell r="R8056" t="str">
            <v>Année Philologique</v>
          </cell>
          <cell r="S8056" t="str">
            <v/>
          </cell>
        </row>
        <row r="8057">
          <cell r="E8057">
            <v>1669</v>
          </cell>
          <cell r="F8057" t="str">
            <v>Searches</v>
          </cell>
          <cell r="G8057" t="str">
            <v>201910</v>
          </cell>
          <cell r="H8057" t="str">
            <v>Baylor University</v>
          </cell>
          <cell r="I8057" t="str">
            <v>Waco USA</v>
          </cell>
          <cell r="J8057" t="str">
            <v>USA</v>
          </cell>
          <cell r="K8057">
            <v>2</v>
          </cell>
          <cell r="L8057" t="str">
            <v>Institute</v>
          </cell>
          <cell r="M8057">
            <v>8</v>
          </cell>
          <cell r="N8057" t="str">
            <v>CARN-1</v>
          </cell>
          <cell r="O8057" t="str">
            <v/>
          </cell>
          <cell r="P8057" t="str">
            <v/>
          </cell>
          <cell r="Q8057">
            <v>40</v>
          </cell>
          <cell r="R8057" t="str">
            <v>Année Philologique</v>
          </cell>
          <cell r="S8057" t="str">
            <v/>
          </cell>
        </row>
        <row r="8058">
          <cell r="E8058">
            <v>1669</v>
          </cell>
          <cell r="F8058" t="str">
            <v>Searches</v>
          </cell>
          <cell r="G8058" t="str">
            <v>201911</v>
          </cell>
          <cell r="H8058" t="str">
            <v>Baylor University</v>
          </cell>
          <cell r="I8058" t="str">
            <v>Waco USA</v>
          </cell>
          <cell r="J8058" t="str">
            <v>USA</v>
          </cell>
          <cell r="K8058">
            <v>2</v>
          </cell>
          <cell r="L8058" t="str">
            <v>Institute</v>
          </cell>
          <cell r="M8058">
            <v>8</v>
          </cell>
          <cell r="N8058" t="str">
            <v>CARN-1</v>
          </cell>
          <cell r="O8058" t="str">
            <v/>
          </cell>
          <cell r="P8058" t="str">
            <v/>
          </cell>
          <cell r="Q8058">
            <v>40</v>
          </cell>
          <cell r="R8058" t="str">
            <v>Année Philologique</v>
          </cell>
          <cell r="S8058" t="str">
            <v/>
          </cell>
        </row>
        <row r="8059">
          <cell r="E8059">
            <v>1669</v>
          </cell>
          <cell r="F8059" t="str">
            <v>Searches</v>
          </cell>
          <cell r="G8059" t="str">
            <v>201912</v>
          </cell>
          <cell r="H8059" t="str">
            <v>Baylor University</v>
          </cell>
          <cell r="I8059" t="str">
            <v>Waco USA</v>
          </cell>
          <cell r="J8059" t="str">
            <v>USA</v>
          </cell>
          <cell r="K8059">
            <v>2</v>
          </cell>
          <cell r="L8059" t="str">
            <v>Institute</v>
          </cell>
          <cell r="M8059">
            <v>8</v>
          </cell>
          <cell r="N8059" t="str">
            <v>CARN-1</v>
          </cell>
          <cell r="O8059" t="str">
            <v/>
          </cell>
          <cell r="P8059" t="str">
            <v/>
          </cell>
          <cell r="Q8059">
            <v>40</v>
          </cell>
          <cell r="R8059" t="str">
            <v>Année Philologique</v>
          </cell>
          <cell r="S8059" t="str">
            <v/>
          </cell>
        </row>
        <row r="8060">
          <cell r="E8060">
            <v>1673</v>
          </cell>
          <cell r="F8060" t="str">
            <v>Searches</v>
          </cell>
          <cell r="G8060" t="str">
            <v>201901</v>
          </cell>
          <cell r="H8060" t="str">
            <v>University of London, Birkbeck College</v>
          </cell>
          <cell r="I8060" t="str">
            <v>London</v>
          </cell>
          <cell r="J8060" t="str">
            <v>UK</v>
          </cell>
          <cell r="K8060">
            <v>2</v>
          </cell>
          <cell r="L8060" t="str">
            <v>Institute</v>
          </cell>
          <cell r="M8060">
            <v>19</v>
          </cell>
          <cell r="N8060" t="str">
            <v>JISC-7</v>
          </cell>
          <cell r="O8060" t="str">
            <v/>
          </cell>
          <cell r="P8060" t="str">
            <v/>
          </cell>
          <cell r="Q8060">
            <v>40</v>
          </cell>
          <cell r="R8060" t="str">
            <v>Année Philologique</v>
          </cell>
          <cell r="S8060" t="str">
            <v/>
          </cell>
        </row>
        <row r="8061">
          <cell r="E8061">
            <v>1673</v>
          </cell>
          <cell r="F8061" t="str">
            <v>Searches</v>
          </cell>
          <cell r="G8061" t="str">
            <v>201902</v>
          </cell>
          <cell r="H8061" t="str">
            <v>University of London, Birkbeck College</v>
          </cell>
          <cell r="I8061" t="str">
            <v>London</v>
          </cell>
          <cell r="J8061" t="str">
            <v>UK</v>
          </cell>
          <cell r="K8061">
            <v>2</v>
          </cell>
          <cell r="L8061" t="str">
            <v>Institute</v>
          </cell>
          <cell r="M8061">
            <v>19</v>
          </cell>
          <cell r="N8061" t="str">
            <v>JISC-7</v>
          </cell>
          <cell r="O8061" t="str">
            <v/>
          </cell>
          <cell r="P8061" t="str">
            <v/>
          </cell>
          <cell r="Q8061">
            <v>40</v>
          </cell>
          <cell r="R8061" t="str">
            <v>Année Philologique</v>
          </cell>
          <cell r="S8061" t="str">
            <v/>
          </cell>
        </row>
        <row r="8062">
          <cell r="E8062">
            <v>1673</v>
          </cell>
          <cell r="F8062" t="str">
            <v>Searches</v>
          </cell>
          <cell r="G8062" t="str">
            <v>201903</v>
          </cell>
          <cell r="H8062" t="str">
            <v>University of London, Birkbeck College</v>
          </cell>
          <cell r="I8062" t="str">
            <v>London</v>
          </cell>
          <cell r="J8062" t="str">
            <v>UK</v>
          </cell>
          <cell r="K8062">
            <v>2</v>
          </cell>
          <cell r="L8062" t="str">
            <v>Institute</v>
          </cell>
          <cell r="M8062">
            <v>19</v>
          </cell>
          <cell r="N8062" t="str">
            <v>JISC-7</v>
          </cell>
          <cell r="O8062" t="str">
            <v/>
          </cell>
          <cell r="P8062" t="str">
            <v/>
          </cell>
          <cell r="Q8062">
            <v>40</v>
          </cell>
          <cell r="R8062" t="str">
            <v>Année Philologique</v>
          </cell>
          <cell r="S8062" t="str">
            <v/>
          </cell>
        </row>
        <row r="8063">
          <cell r="E8063">
            <v>1673</v>
          </cell>
          <cell r="F8063" t="str">
            <v>Searches</v>
          </cell>
          <cell r="G8063" t="str">
            <v>201904</v>
          </cell>
          <cell r="H8063" t="str">
            <v>University of London, Birkbeck College</v>
          </cell>
          <cell r="I8063" t="str">
            <v>London</v>
          </cell>
          <cell r="J8063" t="str">
            <v>UK</v>
          </cell>
          <cell r="K8063">
            <v>2</v>
          </cell>
          <cell r="L8063" t="str">
            <v>Institute</v>
          </cell>
          <cell r="M8063">
            <v>19</v>
          </cell>
          <cell r="N8063" t="str">
            <v>JISC-7</v>
          </cell>
          <cell r="O8063" t="str">
            <v/>
          </cell>
          <cell r="P8063" t="str">
            <v/>
          </cell>
          <cell r="Q8063">
            <v>40</v>
          </cell>
          <cell r="R8063" t="str">
            <v>Année Philologique</v>
          </cell>
          <cell r="S8063" t="str">
            <v/>
          </cell>
        </row>
        <row r="8064">
          <cell r="E8064">
            <v>1673</v>
          </cell>
          <cell r="F8064" t="str">
            <v>Searches</v>
          </cell>
          <cell r="G8064" t="str">
            <v>201905</v>
          </cell>
          <cell r="H8064" t="str">
            <v>University of London, Birkbeck College</v>
          </cell>
          <cell r="I8064" t="str">
            <v>London</v>
          </cell>
          <cell r="J8064" t="str">
            <v>UK</v>
          </cell>
          <cell r="K8064">
            <v>2</v>
          </cell>
          <cell r="L8064" t="str">
            <v>Institute</v>
          </cell>
          <cell r="M8064">
            <v>19</v>
          </cell>
          <cell r="N8064" t="str">
            <v>JISC-7</v>
          </cell>
          <cell r="O8064" t="str">
            <v/>
          </cell>
          <cell r="P8064" t="str">
            <v/>
          </cell>
          <cell r="Q8064">
            <v>40</v>
          </cell>
          <cell r="R8064" t="str">
            <v>Année Philologique</v>
          </cell>
          <cell r="S8064" t="str">
            <v/>
          </cell>
        </row>
        <row r="8065">
          <cell r="E8065">
            <v>1673</v>
          </cell>
          <cell r="F8065" t="str">
            <v>Searches</v>
          </cell>
          <cell r="G8065" t="str">
            <v>201906</v>
          </cell>
          <cell r="H8065" t="str">
            <v>University of London, Birkbeck College</v>
          </cell>
          <cell r="I8065" t="str">
            <v>London</v>
          </cell>
          <cell r="J8065" t="str">
            <v>UK</v>
          </cell>
          <cell r="K8065">
            <v>2</v>
          </cell>
          <cell r="L8065" t="str">
            <v>Institute</v>
          </cell>
          <cell r="M8065">
            <v>19</v>
          </cell>
          <cell r="N8065" t="str">
            <v>JISC-7</v>
          </cell>
          <cell r="O8065" t="str">
            <v/>
          </cell>
          <cell r="P8065" t="str">
            <v/>
          </cell>
          <cell r="Q8065">
            <v>40</v>
          </cell>
          <cell r="R8065" t="str">
            <v>Année Philologique</v>
          </cell>
          <cell r="S8065" t="str">
            <v/>
          </cell>
        </row>
        <row r="8066">
          <cell r="E8066">
            <v>1673</v>
          </cell>
          <cell r="F8066" t="str">
            <v>Searches</v>
          </cell>
          <cell r="G8066" t="str">
            <v>201907</v>
          </cell>
          <cell r="H8066" t="str">
            <v>University of London, Birkbeck College</v>
          </cell>
          <cell r="I8066" t="str">
            <v>London</v>
          </cell>
          <cell r="J8066" t="str">
            <v>UK</v>
          </cell>
          <cell r="K8066">
            <v>2</v>
          </cell>
          <cell r="L8066" t="str">
            <v>Institute</v>
          </cell>
          <cell r="M8066">
            <v>19</v>
          </cell>
          <cell r="N8066" t="str">
            <v>JISC-7</v>
          </cell>
          <cell r="O8066" t="str">
            <v/>
          </cell>
          <cell r="P8066" t="str">
            <v/>
          </cell>
          <cell r="Q8066">
            <v>40</v>
          </cell>
          <cell r="R8066" t="str">
            <v>Année Philologique</v>
          </cell>
          <cell r="S8066" t="str">
            <v/>
          </cell>
        </row>
        <row r="8067">
          <cell r="E8067">
            <v>1673</v>
          </cell>
          <cell r="F8067" t="str">
            <v>Searches</v>
          </cell>
          <cell r="G8067" t="str">
            <v>201908</v>
          </cell>
          <cell r="H8067" t="str">
            <v>University of London, Birkbeck College</v>
          </cell>
          <cell r="I8067" t="str">
            <v>London</v>
          </cell>
          <cell r="J8067" t="str">
            <v>UK</v>
          </cell>
          <cell r="K8067">
            <v>2</v>
          </cell>
          <cell r="L8067" t="str">
            <v>Institute</v>
          </cell>
          <cell r="M8067">
            <v>19</v>
          </cell>
          <cell r="N8067" t="str">
            <v>JISC-7</v>
          </cell>
          <cell r="O8067" t="str">
            <v/>
          </cell>
          <cell r="P8067" t="str">
            <v/>
          </cell>
          <cell r="Q8067">
            <v>40</v>
          </cell>
          <cell r="R8067" t="str">
            <v>Année Philologique</v>
          </cell>
          <cell r="S8067" t="str">
            <v/>
          </cell>
        </row>
        <row r="8068">
          <cell r="E8068">
            <v>1673</v>
          </cell>
          <cell r="F8068" t="str">
            <v>Searches</v>
          </cell>
          <cell r="G8068" t="str">
            <v>201909</v>
          </cell>
          <cell r="H8068" t="str">
            <v>University of London, Birkbeck College</v>
          </cell>
          <cell r="I8068" t="str">
            <v>London</v>
          </cell>
          <cell r="J8068" t="str">
            <v>UK</v>
          </cell>
          <cell r="K8068">
            <v>2</v>
          </cell>
          <cell r="L8068" t="str">
            <v>Institute</v>
          </cell>
          <cell r="M8068">
            <v>19</v>
          </cell>
          <cell r="N8068" t="str">
            <v>JISC-7</v>
          </cell>
          <cell r="O8068" t="str">
            <v/>
          </cell>
          <cell r="P8068" t="str">
            <v/>
          </cell>
          <cell r="Q8068">
            <v>40</v>
          </cell>
          <cell r="R8068" t="str">
            <v>Année Philologique</v>
          </cell>
          <cell r="S8068" t="str">
            <v/>
          </cell>
        </row>
        <row r="8069">
          <cell r="E8069">
            <v>1673</v>
          </cell>
          <cell r="F8069" t="str">
            <v>Searches</v>
          </cell>
          <cell r="G8069" t="str">
            <v>201910</v>
          </cell>
          <cell r="H8069" t="str">
            <v>University of London, Birkbeck College</v>
          </cell>
          <cell r="I8069" t="str">
            <v>London</v>
          </cell>
          <cell r="J8069" t="str">
            <v>UK</v>
          </cell>
          <cell r="K8069">
            <v>2</v>
          </cell>
          <cell r="L8069" t="str">
            <v>Institute</v>
          </cell>
          <cell r="M8069">
            <v>19</v>
          </cell>
          <cell r="N8069" t="str">
            <v>JISC-7</v>
          </cell>
          <cell r="O8069" t="str">
            <v/>
          </cell>
          <cell r="P8069" t="str">
            <v/>
          </cell>
          <cell r="Q8069">
            <v>40</v>
          </cell>
          <cell r="R8069" t="str">
            <v>Année Philologique</v>
          </cell>
          <cell r="S8069" t="str">
            <v/>
          </cell>
        </row>
        <row r="8070">
          <cell r="E8070">
            <v>1673</v>
          </cell>
          <cell r="F8070" t="str">
            <v>Searches</v>
          </cell>
          <cell r="G8070" t="str">
            <v>201911</v>
          </cell>
          <cell r="H8070" t="str">
            <v>University of London, Birkbeck College</v>
          </cell>
          <cell r="I8070" t="str">
            <v>London</v>
          </cell>
          <cell r="J8070" t="str">
            <v>UK</v>
          </cell>
          <cell r="K8070">
            <v>2</v>
          </cell>
          <cell r="L8070" t="str">
            <v>Institute</v>
          </cell>
          <cell r="M8070">
            <v>19</v>
          </cell>
          <cell r="N8070" t="str">
            <v>JISC-7</v>
          </cell>
          <cell r="O8070" t="str">
            <v/>
          </cell>
          <cell r="P8070" t="str">
            <v/>
          </cell>
          <cell r="Q8070">
            <v>40</v>
          </cell>
          <cell r="R8070" t="str">
            <v>Année Philologique</v>
          </cell>
          <cell r="S8070" t="str">
            <v/>
          </cell>
        </row>
        <row r="8071">
          <cell r="E8071">
            <v>1674</v>
          </cell>
          <cell r="F8071" t="str">
            <v>Searches</v>
          </cell>
          <cell r="G8071" t="str">
            <v>201901</v>
          </cell>
          <cell r="H8071" t="str">
            <v>Württembergische Landesbibliothek Stuttgart</v>
          </cell>
          <cell r="I8071" t="str">
            <v>Stuttgart</v>
          </cell>
          <cell r="J8071" t="str">
            <v>Germany</v>
          </cell>
          <cell r="K8071">
            <v>1</v>
          </cell>
          <cell r="L8071" t="str">
            <v>Consortium</v>
          </cell>
          <cell r="M8071">
            <v>3</v>
          </cell>
          <cell r="N8071" t="str">
            <v>Standard</v>
          </cell>
          <cell r="O8071" t="str">
            <v/>
          </cell>
          <cell r="P8071" t="str">
            <v/>
          </cell>
          <cell r="Q8071">
            <v>3</v>
          </cell>
          <cell r="R8071" t="str">
            <v>Année Philologique</v>
          </cell>
          <cell r="S8071" t="str">
            <v/>
          </cell>
        </row>
        <row r="8072">
          <cell r="E8072">
            <v>1674</v>
          </cell>
          <cell r="F8072" t="str">
            <v>Searches</v>
          </cell>
          <cell r="G8072" t="str">
            <v>201902</v>
          </cell>
          <cell r="H8072" t="str">
            <v>Württembergische Landesbibliothek Stuttgart</v>
          </cell>
          <cell r="I8072" t="str">
            <v>Stuttgart</v>
          </cell>
          <cell r="J8072" t="str">
            <v>Germany</v>
          </cell>
          <cell r="K8072">
            <v>1</v>
          </cell>
          <cell r="L8072" t="str">
            <v>Consortium</v>
          </cell>
          <cell r="M8072">
            <v>3</v>
          </cell>
          <cell r="N8072" t="str">
            <v>Standard</v>
          </cell>
          <cell r="O8072" t="str">
            <v/>
          </cell>
          <cell r="P8072" t="str">
            <v/>
          </cell>
          <cell r="Q8072">
            <v>3</v>
          </cell>
          <cell r="R8072" t="str">
            <v>Année Philologique</v>
          </cell>
          <cell r="S8072" t="str">
            <v/>
          </cell>
        </row>
        <row r="8073">
          <cell r="E8073">
            <v>1674</v>
          </cell>
          <cell r="F8073" t="str">
            <v>Searches</v>
          </cell>
          <cell r="G8073" t="str">
            <v>201903</v>
          </cell>
          <cell r="H8073" t="str">
            <v>Württembergische Landesbibliothek Stuttgart</v>
          </cell>
          <cell r="I8073" t="str">
            <v>Stuttgart</v>
          </cell>
          <cell r="J8073" t="str">
            <v>Germany</v>
          </cell>
          <cell r="K8073">
            <v>1</v>
          </cell>
          <cell r="L8073" t="str">
            <v>Consortium</v>
          </cell>
          <cell r="M8073">
            <v>3</v>
          </cell>
          <cell r="N8073" t="str">
            <v>Standard</v>
          </cell>
          <cell r="O8073" t="str">
            <v/>
          </cell>
          <cell r="P8073" t="str">
            <v/>
          </cell>
          <cell r="Q8073">
            <v>3</v>
          </cell>
          <cell r="R8073" t="str">
            <v>Année Philologique</v>
          </cell>
          <cell r="S8073" t="str">
            <v/>
          </cell>
        </row>
        <row r="8074">
          <cell r="E8074">
            <v>1674</v>
          </cell>
          <cell r="F8074" t="str">
            <v>Searches</v>
          </cell>
          <cell r="G8074" t="str">
            <v>201904</v>
          </cell>
          <cell r="H8074" t="str">
            <v>Württembergische Landesbibliothek Stuttgart</v>
          </cell>
          <cell r="I8074" t="str">
            <v>Stuttgart</v>
          </cell>
          <cell r="J8074" t="str">
            <v>Germany</v>
          </cell>
          <cell r="K8074">
            <v>1</v>
          </cell>
          <cell r="L8074" t="str">
            <v>Consortium</v>
          </cell>
          <cell r="M8074">
            <v>3</v>
          </cell>
          <cell r="N8074" t="str">
            <v>Standard</v>
          </cell>
          <cell r="O8074" t="str">
            <v/>
          </cell>
          <cell r="P8074" t="str">
            <v/>
          </cell>
          <cell r="Q8074">
            <v>3</v>
          </cell>
          <cell r="R8074" t="str">
            <v>Année Philologique</v>
          </cell>
          <cell r="S8074" t="str">
            <v/>
          </cell>
        </row>
        <row r="8075">
          <cell r="E8075">
            <v>1674</v>
          </cell>
          <cell r="F8075" t="str">
            <v>Searches</v>
          </cell>
          <cell r="G8075" t="str">
            <v>201905</v>
          </cell>
          <cell r="H8075" t="str">
            <v>Württembergische Landesbibliothek Stuttgart</v>
          </cell>
          <cell r="I8075" t="str">
            <v>Stuttgart</v>
          </cell>
          <cell r="J8075" t="str">
            <v>Germany</v>
          </cell>
          <cell r="K8075">
            <v>1</v>
          </cell>
          <cell r="L8075" t="str">
            <v>Consortium</v>
          </cell>
          <cell r="M8075">
            <v>3</v>
          </cell>
          <cell r="N8075" t="str">
            <v>Standard</v>
          </cell>
          <cell r="O8075" t="str">
            <v/>
          </cell>
          <cell r="P8075" t="str">
            <v/>
          </cell>
          <cell r="Q8075">
            <v>3</v>
          </cell>
          <cell r="R8075" t="str">
            <v>Année Philologique</v>
          </cell>
          <cell r="S8075" t="str">
            <v/>
          </cell>
        </row>
        <row r="8076">
          <cell r="E8076">
            <v>1674</v>
          </cell>
          <cell r="F8076" t="str">
            <v>Searches</v>
          </cell>
          <cell r="G8076" t="str">
            <v>201906</v>
          </cell>
          <cell r="H8076" t="str">
            <v>Württembergische Landesbibliothek Stuttgart</v>
          </cell>
          <cell r="I8076" t="str">
            <v>Stuttgart</v>
          </cell>
          <cell r="J8076" t="str">
            <v>Germany</v>
          </cell>
          <cell r="K8076">
            <v>1</v>
          </cell>
          <cell r="L8076" t="str">
            <v>Consortium</v>
          </cell>
          <cell r="M8076">
            <v>3</v>
          </cell>
          <cell r="N8076" t="str">
            <v>Standard</v>
          </cell>
          <cell r="O8076" t="str">
            <v/>
          </cell>
          <cell r="P8076" t="str">
            <v/>
          </cell>
          <cell r="Q8076">
            <v>3</v>
          </cell>
          <cell r="R8076" t="str">
            <v>Année Philologique</v>
          </cell>
          <cell r="S8076" t="str">
            <v/>
          </cell>
        </row>
        <row r="8077">
          <cell r="E8077">
            <v>1674</v>
          </cell>
          <cell r="F8077" t="str">
            <v>Searches</v>
          </cell>
          <cell r="G8077" t="str">
            <v>201907</v>
          </cell>
          <cell r="H8077" t="str">
            <v>Württembergische Landesbibliothek Stuttgart</v>
          </cell>
          <cell r="I8077" t="str">
            <v>Stuttgart</v>
          </cell>
          <cell r="J8077" t="str">
            <v>Germany</v>
          </cell>
          <cell r="K8077">
            <v>1</v>
          </cell>
          <cell r="L8077" t="str">
            <v>Consortium</v>
          </cell>
          <cell r="M8077">
            <v>3</v>
          </cell>
          <cell r="N8077" t="str">
            <v>Standard</v>
          </cell>
          <cell r="O8077" t="str">
            <v/>
          </cell>
          <cell r="P8077" t="str">
            <v/>
          </cell>
          <cell r="Q8077">
            <v>3</v>
          </cell>
          <cell r="R8077" t="str">
            <v>Année Philologique</v>
          </cell>
          <cell r="S8077" t="str">
            <v/>
          </cell>
        </row>
        <row r="8078">
          <cell r="E8078">
            <v>1674</v>
          </cell>
          <cell r="F8078" t="str">
            <v>Searches</v>
          </cell>
          <cell r="G8078" t="str">
            <v>201908</v>
          </cell>
          <cell r="H8078" t="str">
            <v>Württembergische Landesbibliothek Stuttgart</v>
          </cell>
          <cell r="I8078" t="str">
            <v>Stuttgart</v>
          </cell>
          <cell r="J8078" t="str">
            <v>Germany</v>
          </cell>
          <cell r="K8078">
            <v>1</v>
          </cell>
          <cell r="L8078" t="str">
            <v>Consortium</v>
          </cell>
          <cell r="M8078">
            <v>3</v>
          </cell>
          <cell r="N8078" t="str">
            <v>Standard</v>
          </cell>
          <cell r="O8078" t="str">
            <v/>
          </cell>
          <cell r="P8078" t="str">
            <v/>
          </cell>
          <cell r="Q8078">
            <v>3</v>
          </cell>
          <cell r="R8078" t="str">
            <v>Année Philologique</v>
          </cell>
          <cell r="S8078" t="str">
            <v/>
          </cell>
        </row>
        <row r="8079">
          <cell r="E8079">
            <v>1674</v>
          </cell>
          <cell r="F8079" t="str">
            <v>Searches</v>
          </cell>
          <cell r="G8079" t="str">
            <v>201909</v>
          </cell>
          <cell r="H8079" t="str">
            <v>Württembergische Landesbibliothek Stuttgart</v>
          </cell>
          <cell r="I8079" t="str">
            <v>Stuttgart</v>
          </cell>
          <cell r="J8079" t="str">
            <v>Germany</v>
          </cell>
          <cell r="K8079">
            <v>1</v>
          </cell>
          <cell r="L8079" t="str">
            <v>Consortium</v>
          </cell>
          <cell r="M8079">
            <v>3</v>
          </cell>
          <cell r="N8079" t="str">
            <v>Standard</v>
          </cell>
          <cell r="O8079" t="str">
            <v/>
          </cell>
          <cell r="P8079" t="str">
            <v/>
          </cell>
          <cell r="Q8079">
            <v>3</v>
          </cell>
          <cell r="R8079" t="str">
            <v>Année Philologique</v>
          </cell>
          <cell r="S8079" t="str">
            <v/>
          </cell>
        </row>
        <row r="8080">
          <cell r="E8080">
            <v>1674</v>
          </cell>
          <cell r="F8080" t="str">
            <v>Searches</v>
          </cell>
          <cell r="G8080" t="str">
            <v>201910</v>
          </cell>
          <cell r="H8080" t="str">
            <v>Württembergische Landesbibliothek Stuttgart</v>
          </cell>
          <cell r="I8080" t="str">
            <v>Stuttgart</v>
          </cell>
          <cell r="J8080" t="str">
            <v>Germany</v>
          </cell>
          <cell r="K8080">
            <v>1</v>
          </cell>
          <cell r="L8080" t="str">
            <v>Consortium</v>
          </cell>
          <cell r="M8080">
            <v>3</v>
          </cell>
          <cell r="N8080" t="str">
            <v>Standard</v>
          </cell>
          <cell r="O8080" t="str">
            <v/>
          </cell>
          <cell r="P8080" t="str">
            <v/>
          </cell>
          <cell r="Q8080">
            <v>3</v>
          </cell>
          <cell r="R8080" t="str">
            <v>Année Philologique</v>
          </cell>
          <cell r="S8080" t="str">
            <v/>
          </cell>
        </row>
        <row r="8081">
          <cell r="E8081">
            <v>1674</v>
          </cell>
          <cell r="F8081" t="str">
            <v>Searches</v>
          </cell>
          <cell r="G8081" t="str">
            <v>201911</v>
          </cell>
          <cell r="H8081" t="str">
            <v>Württembergische Landesbibliothek Stuttgart</v>
          </cell>
          <cell r="I8081" t="str">
            <v>Stuttgart</v>
          </cell>
          <cell r="J8081" t="str">
            <v>Germany</v>
          </cell>
          <cell r="K8081">
            <v>1</v>
          </cell>
          <cell r="L8081" t="str">
            <v>Consortium</v>
          </cell>
          <cell r="M8081">
            <v>3</v>
          </cell>
          <cell r="N8081" t="str">
            <v>Standard</v>
          </cell>
          <cell r="O8081" t="str">
            <v/>
          </cell>
          <cell r="P8081" t="str">
            <v/>
          </cell>
          <cell r="Q8081">
            <v>3</v>
          </cell>
          <cell r="R8081" t="str">
            <v>Année Philologique</v>
          </cell>
          <cell r="S8081" t="str">
            <v/>
          </cell>
        </row>
        <row r="8082">
          <cell r="E8082">
            <v>1674</v>
          </cell>
          <cell r="F8082" t="str">
            <v>Searches</v>
          </cell>
          <cell r="G8082" t="str">
            <v>201912</v>
          </cell>
          <cell r="H8082" t="str">
            <v>Württembergische Landesbibliothek Stuttgart</v>
          </cell>
          <cell r="I8082" t="str">
            <v>Stuttgart</v>
          </cell>
          <cell r="J8082" t="str">
            <v>Germany</v>
          </cell>
          <cell r="K8082">
            <v>1</v>
          </cell>
          <cell r="L8082" t="str">
            <v>Consortium</v>
          </cell>
          <cell r="M8082">
            <v>3</v>
          </cell>
          <cell r="N8082" t="str">
            <v>Standard</v>
          </cell>
          <cell r="O8082" t="str">
            <v/>
          </cell>
          <cell r="P8082" t="str">
            <v/>
          </cell>
          <cell r="Q8082">
            <v>3</v>
          </cell>
          <cell r="R8082" t="str">
            <v>Année Philologique</v>
          </cell>
          <cell r="S8082" t="str">
            <v/>
          </cell>
        </row>
        <row r="8083">
          <cell r="E8083">
            <v>1676</v>
          </cell>
          <cell r="F8083" t="str">
            <v>Searches</v>
          </cell>
          <cell r="G8083" t="str">
            <v>201901</v>
          </cell>
          <cell r="H8083" t="str">
            <v>Marquette University</v>
          </cell>
          <cell r="I8083" t="str">
            <v>Milwaukee USA</v>
          </cell>
          <cell r="J8083" t="str">
            <v>USA</v>
          </cell>
          <cell r="K8083">
            <v>2</v>
          </cell>
          <cell r="L8083" t="str">
            <v>Institute</v>
          </cell>
          <cell r="M8083">
            <v>8</v>
          </cell>
          <cell r="N8083" t="str">
            <v>CARN-1</v>
          </cell>
          <cell r="O8083" t="str">
            <v/>
          </cell>
          <cell r="P8083" t="str">
            <v/>
          </cell>
          <cell r="Q8083">
            <v>40</v>
          </cell>
          <cell r="R8083" t="str">
            <v>Année Philologique</v>
          </cell>
          <cell r="S8083" t="str">
            <v/>
          </cell>
        </row>
        <row r="8084">
          <cell r="E8084">
            <v>1676</v>
          </cell>
          <cell r="F8084" t="str">
            <v>Searches</v>
          </cell>
          <cell r="G8084" t="str">
            <v>201902</v>
          </cell>
          <cell r="H8084" t="str">
            <v>Marquette University</v>
          </cell>
          <cell r="I8084" t="str">
            <v>Milwaukee USA</v>
          </cell>
          <cell r="J8084" t="str">
            <v>USA</v>
          </cell>
          <cell r="K8084">
            <v>2</v>
          </cell>
          <cell r="L8084" t="str">
            <v>Institute</v>
          </cell>
          <cell r="M8084">
            <v>8</v>
          </cell>
          <cell r="N8084" t="str">
            <v>CARN-1</v>
          </cell>
          <cell r="O8084" t="str">
            <v/>
          </cell>
          <cell r="P8084" t="str">
            <v/>
          </cell>
          <cell r="Q8084">
            <v>40</v>
          </cell>
          <cell r="R8084" t="str">
            <v>Année Philologique</v>
          </cell>
          <cell r="S8084" t="str">
            <v/>
          </cell>
        </row>
        <row r="8085">
          <cell r="E8085">
            <v>1676</v>
          </cell>
          <cell r="F8085" t="str">
            <v>Searches</v>
          </cell>
          <cell r="G8085" t="str">
            <v>201903</v>
          </cell>
          <cell r="H8085" t="str">
            <v>Marquette University</v>
          </cell>
          <cell r="I8085" t="str">
            <v>Milwaukee USA</v>
          </cell>
          <cell r="J8085" t="str">
            <v>USA</v>
          </cell>
          <cell r="K8085">
            <v>2</v>
          </cell>
          <cell r="L8085" t="str">
            <v>Institute</v>
          </cell>
          <cell r="M8085">
            <v>8</v>
          </cell>
          <cell r="N8085" t="str">
            <v>CARN-1</v>
          </cell>
          <cell r="O8085" t="str">
            <v/>
          </cell>
          <cell r="P8085" t="str">
            <v/>
          </cell>
          <cell r="Q8085">
            <v>40</v>
          </cell>
          <cell r="R8085" t="str">
            <v>Année Philologique</v>
          </cell>
          <cell r="S8085" t="str">
            <v/>
          </cell>
        </row>
        <row r="8086">
          <cell r="E8086">
            <v>1676</v>
          </cell>
          <cell r="F8086" t="str">
            <v>Searches</v>
          </cell>
          <cell r="G8086" t="str">
            <v>201904</v>
          </cell>
          <cell r="H8086" t="str">
            <v>Marquette University</v>
          </cell>
          <cell r="I8086" t="str">
            <v>Milwaukee USA</v>
          </cell>
          <cell r="J8086" t="str">
            <v>USA</v>
          </cell>
          <cell r="K8086">
            <v>2</v>
          </cell>
          <cell r="L8086" t="str">
            <v>Institute</v>
          </cell>
          <cell r="M8086">
            <v>8</v>
          </cell>
          <cell r="N8086" t="str">
            <v>CARN-1</v>
          </cell>
          <cell r="O8086" t="str">
            <v/>
          </cell>
          <cell r="P8086" t="str">
            <v/>
          </cell>
          <cell r="Q8086">
            <v>40</v>
          </cell>
          <cell r="R8086" t="str">
            <v>Année Philologique</v>
          </cell>
          <cell r="S8086" t="str">
            <v/>
          </cell>
        </row>
        <row r="8087">
          <cell r="E8087">
            <v>1676</v>
          </cell>
          <cell r="F8087" t="str">
            <v>Searches</v>
          </cell>
          <cell r="G8087" t="str">
            <v>201905</v>
          </cell>
          <cell r="H8087" t="str">
            <v>Marquette University</v>
          </cell>
          <cell r="I8087" t="str">
            <v>Milwaukee USA</v>
          </cell>
          <cell r="J8087" t="str">
            <v>USA</v>
          </cell>
          <cell r="K8087">
            <v>2</v>
          </cell>
          <cell r="L8087" t="str">
            <v>Institute</v>
          </cell>
          <cell r="M8087">
            <v>8</v>
          </cell>
          <cell r="N8087" t="str">
            <v>CARN-1</v>
          </cell>
          <cell r="O8087" t="str">
            <v/>
          </cell>
          <cell r="P8087" t="str">
            <v/>
          </cell>
          <cell r="Q8087">
            <v>40</v>
          </cell>
          <cell r="R8087" t="str">
            <v>Année Philologique</v>
          </cell>
          <cell r="S8087" t="str">
            <v/>
          </cell>
        </row>
        <row r="8088">
          <cell r="E8088">
            <v>1676</v>
          </cell>
          <cell r="F8088" t="str">
            <v>Searches</v>
          </cell>
          <cell r="G8088" t="str">
            <v>201906</v>
          </cell>
          <cell r="H8088" t="str">
            <v>Marquette University</v>
          </cell>
          <cell r="I8088" t="str">
            <v>Milwaukee USA</v>
          </cell>
          <cell r="J8088" t="str">
            <v>USA</v>
          </cell>
          <cell r="K8088">
            <v>2</v>
          </cell>
          <cell r="L8088" t="str">
            <v>Institute</v>
          </cell>
          <cell r="M8088">
            <v>8</v>
          </cell>
          <cell r="N8088" t="str">
            <v>CARN-1</v>
          </cell>
          <cell r="O8088" t="str">
            <v/>
          </cell>
          <cell r="P8088" t="str">
            <v/>
          </cell>
          <cell r="Q8088">
            <v>40</v>
          </cell>
          <cell r="R8088" t="str">
            <v>Année Philologique</v>
          </cell>
          <cell r="S8088" t="str">
            <v/>
          </cell>
        </row>
        <row r="8089">
          <cell r="E8089">
            <v>1676</v>
          </cell>
          <cell r="F8089" t="str">
            <v>Searches</v>
          </cell>
          <cell r="G8089" t="str">
            <v>201907</v>
          </cell>
          <cell r="H8089" t="str">
            <v>Marquette University</v>
          </cell>
          <cell r="I8089" t="str">
            <v>Milwaukee USA</v>
          </cell>
          <cell r="J8089" t="str">
            <v>USA</v>
          </cell>
          <cell r="K8089">
            <v>2</v>
          </cell>
          <cell r="L8089" t="str">
            <v>Institute</v>
          </cell>
          <cell r="M8089">
            <v>8</v>
          </cell>
          <cell r="N8089" t="str">
            <v>CARN-1</v>
          </cell>
          <cell r="O8089" t="str">
            <v/>
          </cell>
          <cell r="P8089" t="str">
            <v/>
          </cell>
          <cell r="Q8089">
            <v>40</v>
          </cell>
          <cell r="R8089" t="str">
            <v>Année Philologique</v>
          </cell>
          <cell r="S8089" t="str">
            <v/>
          </cell>
        </row>
        <row r="8090">
          <cell r="E8090">
            <v>1676</v>
          </cell>
          <cell r="F8090" t="str">
            <v>Searches</v>
          </cell>
          <cell r="G8090" t="str">
            <v>201908</v>
          </cell>
          <cell r="H8090" t="str">
            <v>Marquette University</v>
          </cell>
          <cell r="I8090" t="str">
            <v>Milwaukee USA</v>
          </cell>
          <cell r="J8090" t="str">
            <v>USA</v>
          </cell>
          <cell r="K8090">
            <v>2</v>
          </cell>
          <cell r="L8090" t="str">
            <v>Institute</v>
          </cell>
          <cell r="M8090">
            <v>8</v>
          </cell>
          <cell r="N8090" t="str">
            <v>CARN-1</v>
          </cell>
          <cell r="O8090" t="str">
            <v/>
          </cell>
          <cell r="P8090" t="str">
            <v/>
          </cell>
          <cell r="Q8090">
            <v>40</v>
          </cell>
          <cell r="R8090" t="str">
            <v>Année Philologique</v>
          </cell>
          <cell r="S8090" t="str">
            <v/>
          </cell>
        </row>
        <row r="8091">
          <cell r="E8091">
            <v>1676</v>
          </cell>
          <cell r="F8091" t="str">
            <v>Searches</v>
          </cell>
          <cell r="G8091" t="str">
            <v>201909</v>
          </cell>
          <cell r="H8091" t="str">
            <v>Marquette University</v>
          </cell>
          <cell r="I8091" t="str">
            <v>Milwaukee USA</v>
          </cell>
          <cell r="J8091" t="str">
            <v>USA</v>
          </cell>
          <cell r="K8091">
            <v>2</v>
          </cell>
          <cell r="L8091" t="str">
            <v>Institute</v>
          </cell>
          <cell r="M8091">
            <v>8</v>
          </cell>
          <cell r="N8091" t="str">
            <v>CARN-1</v>
          </cell>
          <cell r="O8091" t="str">
            <v/>
          </cell>
          <cell r="P8091" t="str">
            <v/>
          </cell>
          <cell r="Q8091">
            <v>40</v>
          </cell>
          <cell r="R8091" t="str">
            <v>Année Philologique</v>
          </cell>
          <cell r="S8091" t="str">
            <v/>
          </cell>
        </row>
        <row r="8092">
          <cell r="E8092">
            <v>1676</v>
          </cell>
          <cell r="F8092" t="str">
            <v>Searches</v>
          </cell>
          <cell r="G8092" t="str">
            <v>201910</v>
          </cell>
          <cell r="H8092" t="str">
            <v>Marquette University</v>
          </cell>
          <cell r="I8092" t="str">
            <v>Milwaukee USA</v>
          </cell>
          <cell r="J8092" t="str">
            <v>USA</v>
          </cell>
          <cell r="K8092">
            <v>2</v>
          </cell>
          <cell r="L8092" t="str">
            <v>Institute</v>
          </cell>
          <cell r="M8092">
            <v>8</v>
          </cell>
          <cell r="N8092" t="str">
            <v>CARN-1</v>
          </cell>
          <cell r="O8092" t="str">
            <v/>
          </cell>
          <cell r="P8092" t="str">
            <v/>
          </cell>
          <cell r="Q8092">
            <v>40</v>
          </cell>
          <cell r="R8092" t="str">
            <v>Année Philologique</v>
          </cell>
          <cell r="S8092" t="str">
            <v/>
          </cell>
        </row>
        <row r="8093">
          <cell r="E8093">
            <v>1676</v>
          </cell>
          <cell r="F8093" t="str">
            <v>Searches</v>
          </cell>
          <cell r="G8093" t="str">
            <v>201911</v>
          </cell>
          <cell r="H8093" t="str">
            <v>Marquette University</v>
          </cell>
          <cell r="I8093" t="str">
            <v>Milwaukee USA</v>
          </cell>
          <cell r="J8093" t="str">
            <v>USA</v>
          </cell>
          <cell r="K8093">
            <v>2</v>
          </cell>
          <cell r="L8093" t="str">
            <v>Institute</v>
          </cell>
          <cell r="M8093">
            <v>8</v>
          </cell>
          <cell r="N8093" t="str">
            <v>CARN-1</v>
          </cell>
          <cell r="O8093" t="str">
            <v/>
          </cell>
          <cell r="P8093" t="str">
            <v/>
          </cell>
          <cell r="Q8093">
            <v>40</v>
          </cell>
          <cell r="R8093" t="str">
            <v>Année Philologique</v>
          </cell>
          <cell r="S8093" t="str">
            <v/>
          </cell>
        </row>
        <row r="8094">
          <cell r="E8094">
            <v>1676</v>
          </cell>
          <cell r="F8094" t="str">
            <v>Searches</v>
          </cell>
          <cell r="G8094" t="str">
            <v>201912</v>
          </cell>
          <cell r="H8094" t="str">
            <v>Marquette University</v>
          </cell>
          <cell r="I8094" t="str">
            <v>Milwaukee USA</v>
          </cell>
          <cell r="J8094" t="str">
            <v>USA</v>
          </cell>
          <cell r="K8094">
            <v>2</v>
          </cell>
          <cell r="L8094" t="str">
            <v>Institute</v>
          </cell>
          <cell r="M8094">
            <v>8</v>
          </cell>
          <cell r="N8094" t="str">
            <v>CARN-1</v>
          </cell>
          <cell r="O8094" t="str">
            <v/>
          </cell>
          <cell r="P8094" t="str">
            <v/>
          </cell>
          <cell r="Q8094">
            <v>40</v>
          </cell>
          <cell r="R8094" t="str">
            <v>Année Philologique</v>
          </cell>
          <cell r="S8094" t="str">
            <v/>
          </cell>
        </row>
        <row r="8095">
          <cell r="E8095">
            <v>1678</v>
          </cell>
          <cell r="F8095" t="str">
            <v>Searches</v>
          </cell>
          <cell r="G8095" t="str">
            <v>201901</v>
          </cell>
          <cell r="H8095" t="str">
            <v>Cornell University</v>
          </cell>
          <cell r="I8095" t="str">
            <v>Ithaca</v>
          </cell>
          <cell r="J8095" t="str">
            <v>USA</v>
          </cell>
          <cell r="K8095">
            <v>1</v>
          </cell>
          <cell r="L8095" t="str">
            <v>Consortium</v>
          </cell>
          <cell r="M8095">
            <v>8</v>
          </cell>
          <cell r="N8095" t="str">
            <v>CARN-1</v>
          </cell>
          <cell r="O8095" t="str">
            <v/>
          </cell>
          <cell r="P8095" t="str">
            <v/>
          </cell>
          <cell r="Q8095">
            <v>50</v>
          </cell>
          <cell r="R8095" t="str">
            <v>Année Philologique</v>
          </cell>
          <cell r="S8095" t="str">
            <v/>
          </cell>
        </row>
        <row r="8096">
          <cell r="E8096">
            <v>1678</v>
          </cell>
          <cell r="F8096" t="str">
            <v>Searches</v>
          </cell>
          <cell r="G8096" t="str">
            <v>201902</v>
          </cell>
          <cell r="H8096" t="str">
            <v>Cornell University</v>
          </cell>
          <cell r="I8096" t="str">
            <v>Ithaca</v>
          </cell>
          <cell r="J8096" t="str">
            <v>USA</v>
          </cell>
          <cell r="K8096">
            <v>1</v>
          </cell>
          <cell r="L8096" t="str">
            <v>Consortium</v>
          </cell>
          <cell r="M8096">
            <v>8</v>
          </cell>
          <cell r="N8096" t="str">
            <v>CARN-1</v>
          </cell>
          <cell r="O8096" t="str">
            <v/>
          </cell>
          <cell r="P8096" t="str">
            <v/>
          </cell>
          <cell r="Q8096">
            <v>50</v>
          </cell>
          <cell r="R8096" t="str">
            <v>Année Philologique</v>
          </cell>
          <cell r="S8096" t="str">
            <v/>
          </cell>
        </row>
        <row r="8097">
          <cell r="E8097">
            <v>1678</v>
          </cell>
          <cell r="F8097" t="str">
            <v>Searches</v>
          </cell>
          <cell r="G8097" t="str">
            <v>201903</v>
          </cell>
          <cell r="H8097" t="str">
            <v>Cornell University</v>
          </cell>
          <cell r="I8097" t="str">
            <v>Ithaca</v>
          </cell>
          <cell r="J8097" t="str">
            <v>USA</v>
          </cell>
          <cell r="K8097">
            <v>1</v>
          </cell>
          <cell r="L8097" t="str">
            <v>Consortium</v>
          </cell>
          <cell r="M8097">
            <v>8</v>
          </cell>
          <cell r="N8097" t="str">
            <v>CARN-1</v>
          </cell>
          <cell r="O8097" t="str">
            <v/>
          </cell>
          <cell r="P8097" t="str">
            <v/>
          </cell>
          <cell r="Q8097">
            <v>50</v>
          </cell>
          <cell r="R8097" t="str">
            <v>Année Philologique</v>
          </cell>
          <cell r="S8097" t="str">
            <v/>
          </cell>
        </row>
        <row r="8098">
          <cell r="E8098">
            <v>1678</v>
          </cell>
          <cell r="F8098" t="str">
            <v>Searches</v>
          </cell>
          <cell r="G8098" t="str">
            <v>201904</v>
          </cell>
          <cell r="H8098" t="str">
            <v>Cornell University</v>
          </cell>
          <cell r="I8098" t="str">
            <v>Ithaca</v>
          </cell>
          <cell r="J8098" t="str">
            <v>USA</v>
          </cell>
          <cell r="K8098">
            <v>1</v>
          </cell>
          <cell r="L8098" t="str">
            <v>Consortium</v>
          </cell>
          <cell r="M8098">
            <v>8</v>
          </cell>
          <cell r="N8098" t="str">
            <v>CARN-1</v>
          </cell>
          <cell r="O8098" t="str">
            <v/>
          </cell>
          <cell r="P8098" t="str">
            <v/>
          </cell>
          <cell r="Q8098">
            <v>50</v>
          </cell>
          <cell r="R8098" t="str">
            <v>Année Philologique</v>
          </cell>
          <cell r="S8098" t="str">
            <v/>
          </cell>
        </row>
        <row r="8099">
          <cell r="E8099">
            <v>1678</v>
          </cell>
          <cell r="F8099" t="str">
            <v>Searches</v>
          </cell>
          <cell r="G8099" t="str">
            <v>201905</v>
          </cell>
          <cell r="H8099" t="str">
            <v>Cornell University</v>
          </cell>
          <cell r="I8099" t="str">
            <v>Ithaca</v>
          </cell>
          <cell r="J8099" t="str">
            <v>USA</v>
          </cell>
          <cell r="K8099">
            <v>1</v>
          </cell>
          <cell r="L8099" t="str">
            <v>Consortium</v>
          </cell>
          <cell r="M8099">
            <v>8</v>
          </cell>
          <cell r="N8099" t="str">
            <v>CARN-1</v>
          </cell>
          <cell r="O8099" t="str">
            <v/>
          </cell>
          <cell r="P8099" t="str">
            <v/>
          </cell>
          <cell r="Q8099">
            <v>50</v>
          </cell>
          <cell r="R8099" t="str">
            <v>Année Philologique</v>
          </cell>
          <cell r="S8099" t="str">
            <v/>
          </cell>
        </row>
        <row r="8100">
          <cell r="E8100">
            <v>1678</v>
          </cell>
          <cell r="F8100" t="str">
            <v>Searches</v>
          </cell>
          <cell r="G8100" t="str">
            <v>201906</v>
          </cell>
          <cell r="H8100" t="str">
            <v>Cornell University</v>
          </cell>
          <cell r="I8100" t="str">
            <v>Ithaca</v>
          </cell>
          <cell r="J8100" t="str">
            <v>USA</v>
          </cell>
          <cell r="K8100">
            <v>1</v>
          </cell>
          <cell r="L8100" t="str">
            <v>Consortium</v>
          </cell>
          <cell r="M8100">
            <v>8</v>
          </cell>
          <cell r="N8100" t="str">
            <v>CARN-1</v>
          </cell>
          <cell r="O8100" t="str">
            <v/>
          </cell>
          <cell r="P8100" t="str">
            <v/>
          </cell>
          <cell r="Q8100">
            <v>50</v>
          </cell>
          <cell r="R8100" t="str">
            <v>Année Philologique</v>
          </cell>
          <cell r="S8100" t="str">
            <v/>
          </cell>
        </row>
        <row r="8101">
          <cell r="E8101">
            <v>1678</v>
          </cell>
          <cell r="F8101" t="str">
            <v>Searches</v>
          </cell>
          <cell r="G8101" t="str">
            <v>201907</v>
          </cell>
          <cell r="H8101" t="str">
            <v>Cornell University</v>
          </cell>
          <cell r="I8101" t="str">
            <v>Ithaca</v>
          </cell>
          <cell r="J8101" t="str">
            <v>USA</v>
          </cell>
          <cell r="K8101">
            <v>1</v>
          </cell>
          <cell r="L8101" t="str">
            <v>Consortium</v>
          </cell>
          <cell r="M8101">
            <v>8</v>
          </cell>
          <cell r="N8101" t="str">
            <v>CARN-1</v>
          </cell>
          <cell r="O8101" t="str">
            <v/>
          </cell>
          <cell r="P8101" t="str">
            <v/>
          </cell>
          <cell r="Q8101">
            <v>50</v>
          </cell>
          <cell r="R8101" t="str">
            <v>Année Philologique</v>
          </cell>
          <cell r="S8101" t="str">
            <v/>
          </cell>
        </row>
        <row r="8102">
          <cell r="E8102">
            <v>1678</v>
          </cell>
          <cell r="F8102" t="str">
            <v>Searches</v>
          </cell>
          <cell r="G8102" t="str">
            <v>201908</v>
          </cell>
          <cell r="H8102" t="str">
            <v>Cornell University</v>
          </cell>
          <cell r="I8102" t="str">
            <v>Ithaca</v>
          </cell>
          <cell r="J8102" t="str">
            <v>USA</v>
          </cell>
          <cell r="K8102">
            <v>1</v>
          </cell>
          <cell r="L8102" t="str">
            <v>Consortium</v>
          </cell>
          <cell r="M8102">
            <v>8</v>
          </cell>
          <cell r="N8102" t="str">
            <v>CARN-1</v>
          </cell>
          <cell r="O8102" t="str">
            <v/>
          </cell>
          <cell r="P8102" t="str">
            <v/>
          </cell>
          <cell r="Q8102">
            <v>50</v>
          </cell>
          <cell r="R8102" t="str">
            <v>Année Philologique</v>
          </cell>
          <cell r="S8102" t="str">
            <v/>
          </cell>
        </row>
        <row r="8103">
          <cell r="E8103">
            <v>1678</v>
          </cell>
          <cell r="F8103" t="str">
            <v>Searches</v>
          </cell>
          <cell r="G8103" t="str">
            <v>201909</v>
          </cell>
          <cell r="H8103" t="str">
            <v>Cornell University</v>
          </cell>
          <cell r="I8103" t="str">
            <v>Ithaca</v>
          </cell>
          <cell r="J8103" t="str">
            <v>USA</v>
          </cell>
          <cell r="K8103">
            <v>1</v>
          </cell>
          <cell r="L8103" t="str">
            <v>Consortium</v>
          </cell>
          <cell r="M8103">
            <v>8</v>
          </cell>
          <cell r="N8103" t="str">
            <v>CARN-1</v>
          </cell>
          <cell r="O8103" t="str">
            <v/>
          </cell>
          <cell r="P8103" t="str">
            <v/>
          </cell>
          <cell r="Q8103">
            <v>50</v>
          </cell>
          <cell r="R8103" t="str">
            <v>Année Philologique</v>
          </cell>
          <cell r="S8103" t="str">
            <v/>
          </cell>
        </row>
        <row r="8104">
          <cell r="E8104">
            <v>1678</v>
          </cell>
          <cell r="F8104" t="str">
            <v>Searches</v>
          </cell>
          <cell r="G8104" t="str">
            <v>201910</v>
          </cell>
          <cell r="H8104" t="str">
            <v>Cornell University</v>
          </cell>
          <cell r="I8104" t="str">
            <v>Ithaca</v>
          </cell>
          <cell r="J8104" t="str">
            <v>USA</v>
          </cell>
          <cell r="K8104">
            <v>1</v>
          </cell>
          <cell r="L8104" t="str">
            <v>Consortium</v>
          </cell>
          <cell r="M8104">
            <v>8</v>
          </cell>
          <cell r="N8104" t="str">
            <v>CARN-1</v>
          </cell>
          <cell r="O8104" t="str">
            <v/>
          </cell>
          <cell r="P8104" t="str">
            <v/>
          </cell>
          <cell r="Q8104">
            <v>50</v>
          </cell>
          <cell r="R8104" t="str">
            <v>Année Philologique</v>
          </cell>
          <cell r="S8104" t="str">
            <v/>
          </cell>
        </row>
        <row r="8105">
          <cell r="E8105">
            <v>1678</v>
          </cell>
          <cell r="F8105" t="str">
            <v>Searches</v>
          </cell>
          <cell r="G8105" t="str">
            <v>201911</v>
          </cell>
          <cell r="H8105" t="str">
            <v>Cornell University</v>
          </cell>
          <cell r="I8105" t="str">
            <v>Ithaca</v>
          </cell>
          <cell r="J8105" t="str">
            <v>USA</v>
          </cell>
          <cell r="K8105">
            <v>1</v>
          </cell>
          <cell r="L8105" t="str">
            <v>Consortium</v>
          </cell>
          <cell r="M8105">
            <v>8</v>
          </cell>
          <cell r="N8105" t="str">
            <v>CARN-1</v>
          </cell>
          <cell r="O8105" t="str">
            <v/>
          </cell>
          <cell r="P8105" t="str">
            <v/>
          </cell>
          <cell r="Q8105">
            <v>50</v>
          </cell>
          <cell r="R8105" t="str">
            <v>Année Philologique</v>
          </cell>
          <cell r="S8105" t="str">
            <v/>
          </cell>
        </row>
        <row r="8106">
          <cell r="E8106">
            <v>1678</v>
          </cell>
          <cell r="F8106" t="str">
            <v>Searches</v>
          </cell>
          <cell r="G8106" t="str">
            <v>201912</v>
          </cell>
          <cell r="H8106" t="str">
            <v>Cornell University</v>
          </cell>
          <cell r="I8106" t="str">
            <v>Ithaca</v>
          </cell>
          <cell r="J8106" t="str">
            <v>USA</v>
          </cell>
          <cell r="K8106">
            <v>1</v>
          </cell>
          <cell r="L8106" t="str">
            <v>Consortium</v>
          </cell>
          <cell r="M8106">
            <v>8</v>
          </cell>
          <cell r="N8106" t="str">
            <v>CARN-1</v>
          </cell>
          <cell r="O8106" t="str">
            <v/>
          </cell>
          <cell r="P8106" t="str">
            <v/>
          </cell>
          <cell r="Q8106">
            <v>50</v>
          </cell>
          <cell r="R8106" t="str">
            <v>Année Philologique</v>
          </cell>
          <cell r="S8106" t="str">
            <v/>
          </cell>
        </row>
        <row r="8107">
          <cell r="E8107">
            <v>1679</v>
          </cell>
          <cell r="F8107" t="str">
            <v>Searches</v>
          </cell>
          <cell r="G8107" t="str">
            <v>201901</v>
          </cell>
          <cell r="H8107" t="str">
            <v>University of Missouri-Columbia</v>
          </cell>
          <cell r="I8107" t="str">
            <v>Columbia USA</v>
          </cell>
          <cell r="J8107" t="str">
            <v>USA</v>
          </cell>
          <cell r="K8107">
            <v>2</v>
          </cell>
          <cell r="L8107" t="str">
            <v>Institute</v>
          </cell>
          <cell r="M8107">
            <v>8</v>
          </cell>
          <cell r="N8107" t="str">
            <v>CARN-1</v>
          </cell>
          <cell r="O8107" t="str">
            <v/>
          </cell>
          <cell r="P8107" t="str">
            <v/>
          </cell>
          <cell r="Q8107">
            <v>40</v>
          </cell>
          <cell r="R8107" t="str">
            <v>Année Philologique</v>
          </cell>
          <cell r="S8107" t="str">
            <v/>
          </cell>
        </row>
        <row r="8108">
          <cell r="E8108">
            <v>1679</v>
          </cell>
          <cell r="F8108" t="str">
            <v>Searches</v>
          </cell>
          <cell r="G8108" t="str">
            <v>201902</v>
          </cell>
          <cell r="H8108" t="str">
            <v>University of Missouri-Columbia</v>
          </cell>
          <cell r="I8108" t="str">
            <v>Columbia USA</v>
          </cell>
          <cell r="J8108" t="str">
            <v>USA</v>
          </cell>
          <cell r="K8108">
            <v>2</v>
          </cell>
          <cell r="L8108" t="str">
            <v>Institute</v>
          </cell>
          <cell r="M8108">
            <v>8</v>
          </cell>
          <cell r="N8108" t="str">
            <v>CARN-1</v>
          </cell>
          <cell r="O8108" t="str">
            <v/>
          </cell>
          <cell r="P8108" t="str">
            <v/>
          </cell>
          <cell r="Q8108">
            <v>40</v>
          </cell>
          <cell r="R8108" t="str">
            <v>Année Philologique</v>
          </cell>
          <cell r="S8108" t="str">
            <v/>
          </cell>
        </row>
        <row r="8109">
          <cell r="E8109">
            <v>1679</v>
          </cell>
          <cell r="F8109" t="str">
            <v>Searches</v>
          </cell>
          <cell r="G8109" t="str">
            <v>201903</v>
          </cell>
          <cell r="H8109" t="str">
            <v>University of Missouri-Columbia</v>
          </cell>
          <cell r="I8109" t="str">
            <v>Columbia USA</v>
          </cell>
          <cell r="J8109" t="str">
            <v>USA</v>
          </cell>
          <cell r="K8109">
            <v>2</v>
          </cell>
          <cell r="L8109" t="str">
            <v>Institute</v>
          </cell>
          <cell r="M8109">
            <v>8</v>
          </cell>
          <cell r="N8109" t="str">
            <v>CARN-1</v>
          </cell>
          <cell r="O8109" t="str">
            <v/>
          </cell>
          <cell r="P8109" t="str">
            <v/>
          </cell>
          <cell r="Q8109">
            <v>40</v>
          </cell>
          <cell r="R8109" t="str">
            <v>Année Philologique</v>
          </cell>
          <cell r="S8109" t="str">
            <v/>
          </cell>
        </row>
        <row r="8110">
          <cell r="E8110">
            <v>1679</v>
          </cell>
          <cell r="F8110" t="str">
            <v>Searches</v>
          </cell>
          <cell r="G8110" t="str">
            <v>201904</v>
          </cell>
          <cell r="H8110" t="str">
            <v>University of Missouri-Columbia</v>
          </cell>
          <cell r="I8110" t="str">
            <v>Columbia USA</v>
          </cell>
          <cell r="J8110" t="str">
            <v>USA</v>
          </cell>
          <cell r="K8110">
            <v>2</v>
          </cell>
          <cell r="L8110" t="str">
            <v>Institute</v>
          </cell>
          <cell r="M8110">
            <v>8</v>
          </cell>
          <cell r="N8110" t="str">
            <v>CARN-1</v>
          </cell>
          <cell r="O8110" t="str">
            <v/>
          </cell>
          <cell r="P8110" t="str">
            <v/>
          </cell>
          <cell r="Q8110">
            <v>40</v>
          </cell>
          <cell r="R8110" t="str">
            <v>Année Philologique</v>
          </cell>
          <cell r="S8110" t="str">
            <v/>
          </cell>
        </row>
        <row r="8111">
          <cell r="E8111">
            <v>1679</v>
          </cell>
          <cell r="F8111" t="str">
            <v>Searches</v>
          </cell>
          <cell r="G8111" t="str">
            <v>201905</v>
          </cell>
          <cell r="H8111" t="str">
            <v>University of Missouri-Columbia</v>
          </cell>
          <cell r="I8111" t="str">
            <v>Columbia USA</v>
          </cell>
          <cell r="J8111" t="str">
            <v>USA</v>
          </cell>
          <cell r="K8111">
            <v>2</v>
          </cell>
          <cell r="L8111" t="str">
            <v>Institute</v>
          </cell>
          <cell r="M8111">
            <v>8</v>
          </cell>
          <cell r="N8111" t="str">
            <v>CARN-1</v>
          </cell>
          <cell r="O8111" t="str">
            <v/>
          </cell>
          <cell r="P8111" t="str">
            <v/>
          </cell>
          <cell r="Q8111">
            <v>40</v>
          </cell>
          <cell r="R8111" t="str">
            <v>Année Philologique</v>
          </cell>
          <cell r="S8111" t="str">
            <v/>
          </cell>
        </row>
        <row r="8112">
          <cell r="E8112">
            <v>1679</v>
          </cell>
          <cell r="F8112" t="str">
            <v>Searches</v>
          </cell>
          <cell r="G8112" t="str">
            <v>201906</v>
          </cell>
          <cell r="H8112" t="str">
            <v>University of Missouri-Columbia</v>
          </cell>
          <cell r="I8112" t="str">
            <v>Columbia USA</v>
          </cell>
          <cell r="J8112" t="str">
            <v>USA</v>
          </cell>
          <cell r="K8112">
            <v>2</v>
          </cell>
          <cell r="L8112" t="str">
            <v>Institute</v>
          </cell>
          <cell r="M8112">
            <v>8</v>
          </cell>
          <cell r="N8112" t="str">
            <v>CARN-1</v>
          </cell>
          <cell r="O8112" t="str">
            <v/>
          </cell>
          <cell r="P8112" t="str">
            <v/>
          </cell>
          <cell r="Q8112">
            <v>40</v>
          </cell>
          <cell r="R8112" t="str">
            <v>Année Philologique</v>
          </cell>
          <cell r="S8112" t="str">
            <v/>
          </cell>
        </row>
        <row r="8113">
          <cell r="E8113">
            <v>1679</v>
          </cell>
          <cell r="F8113" t="str">
            <v>Searches</v>
          </cell>
          <cell r="G8113" t="str">
            <v>201907</v>
          </cell>
          <cell r="H8113" t="str">
            <v>University of Missouri-Columbia</v>
          </cell>
          <cell r="I8113" t="str">
            <v>Columbia USA</v>
          </cell>
          <cell r="J8113" t="str">
            <v>USA</v>
          </cell>
          <cell r="K8113">
            <v>2</v>
          </cell>
          <cell r="L8113" t="str">
            <v>Institute</v>
          </cell>
          <cell r="M8113">
            <v>8</v>
          </cell>
          <cell r="N8113" t="str">
            <v>CARN-1</v>
          </cell>
          <cell r="O8113" t="str">
            <v/>
          </cell>
          <cell r="P8113" t="str">
            <v/>
          </cell>
          <cell r="Q8113">
            <v>40</v>
          </cell>
          <cell r="R8113" t="str">
            <v>Année Philologique</v>
          </cell>
          <cell r="S8113" t="str">
            <v/>
          </cell>
        </row>
        <row r="8114">
          <cell r="E8114">
            <v>1679</v>
          </cell>
          <cell r="F8114" t="str">
            <v>Searches</v>
          </cell>
          <cell r="G8114" t="str">
            <v>201908</v>
          </cell>
          <cell r="H8114" t="str">
            <v>University of Missouri-Columbia</v>
          </cell>
          <cell r="I8114" t="str">
            <v>Columbia USA</v>
          </cell>
          <cell r="J8114" t="str">
            <v>USA</v>
          </cell>
          <cell r="K8114">
            <v>2</v>
          </cell>
          <cell r="L8114" t="str">
            <v>Institute</v>
          </cell>
          <cell r="M8114">
            <v>8</v>
          </cell>
          <cell r="N8114" t="str">
            <v>CARN-1</v>
          </cell>
          <cell r="O8114" t="str">
            <v/>
          </cell>
          <cell r="P8114" t="str">
            <v/>
          </cell>
          <cell r="Q8114">
            <v>40</v>
          </cell>
          <cell r="R8114" t="str">
            <v>Année Philologique</v>
          </cell>
          <cell r="S8114" t="str">
            <v/>
          </cell>
        </row>
        <row r="8115">
          <cell r="E8115">
            <v>1679</v>
          </cell>
          <cell r="F8115" t="str">
            <v>Searches</v>
          </cell>
          <cell r="G8115" t="str">
            <v>201909</v>
          </cell>
          <cell r="H8115" t="str">
            <v>University of Missouri-Columbia</v>
          </cell>
          <cell r="I8115" t="str">
            <v>Columbia USA</v>
          </cell>
          <cell r="J8115" t="str">
            <v>USA</v>
          </cell>
          <cell r="K8115">
            <v>2</v>
          </cell>
          <cell r="L8115" t="str">
            <v>Institute</v>
          </cell>
          <cell r="M8115">
            <v>8</v>
          </cell>
          <cell r="N8115" t="str">
            <v>CARN-1</v>
          </cell>
          <cell r="O8115" t="str">
            <v/>
          </cell>
          <cell r="P8115" t="str">
            <v/>
          </cell>
          <cell r="Q8115">
            <v>40</v>
          </cell>
          <cell r="R8115" t="str">
            <v>Année Philologique</v>
          </cell>
          <cell r="S8115" t="str">
            <v/>
          </cell>
        </row>
        <row r="8116">
          <cell r="E8116">
            <v>1679</v>
          </cell>
          <cell r="F8116" t="str">
            <v>Searches</v>
          </cell>
          <cell r="G8116" t="str">
            <v>201910</v>
          </cell>
          <cell r="H8116" t="str">
            <v>University of Missouri-Columbia</v>
          </cell>
          <cell r="I8116" t="str">
            <v>Columbia USA</v>
          </cell>
          <cell r="J8116" t="str">
            <v>USA</v>
          </cell>
          <cell r="K8116">
            <v>2</v>
          </cell>
          <cell r="L8116" t="str">
            <v>Institute</v>
          </cell>
          <cell r="M8116">
            <v>8</v>
          </cell>
          <cell r="N8116" t="str">
            <v>CARN-1</v>
          </cell>
          <cell r="O8116" t="str">
            <v/>
          </cell>
          <cell r="P8116" t="str">
            <v/>
          </cell>
          <cell r="Q8116">
            <v>40</v>
          </cell>
          <cell r="R8116" t="str">
            <v>Année Philologique</v>
          </cell>
          <cell r="S8116" t="str">
            <v/>
          </cell>
        </row>
        <row r="8117">
          <cell r="E8117">
            <v>1679</v>
          </cell>
          <cell r="F8117" t="str">
            <v>Searches</v>
          </cell>
          <cell r="G8117" t="str">
            <v>201911</v>
          </cell>
          <cell r="H8117" t="str">
            <v>University of Missouri-Columbia</v>
          </cell>
          <cell r="I8117" t="str">
            <v>Columbia USA</v>
          </cell>
          <cell r="J8117" t="str">
            <v>USA</v>
          </cell>
          <cell r="K8117">
            <v>2</v>
          </cell>
          <cell r="L8117" t="str">
            <v>Institute</v>
          </cell>
          <cell r="M8117">
            <v>8</v>
          </cell>
          <cell r="N8117" t="str">
            <v>CARN-1</v>
          </cell>
          <cell r="O8117" t="str">
            <v/>
          </cell>
          <cell r="P8117" t="str">
            <v/>
          </cell>
          <cell r="Q8117">
            <v>40</v>
          </cell>
          <cell r="R8117" t="str">
            <v>Année Philologique</v>
          </cell>
          <cell r="S8117" t="str">
            <v/>
          </cell>
        </row>
        <row r="8118">
          <cell r="E8118">
            <v>1679</v>
          </cell>
          <cell r="F8118" t="str">
            <v>Searches</v>
          </cell>
          <cell r="G8118" t="str">
            <v>201912</v>
          </cell>
          <cell r="H8118" t="str">
            <v>University of Missouri-Columbia</v>
          </cell>
          <cell r="I8118" t="str">
            <v>Columbia USA</v>
          </cell>
          <cell r="J8118" t="str">
            <v>USA</v>
          </cell>
          <cell r="K8118">
            <v>2</v>
          </cell>
          <cell r="L8118" t="str">
            <v>Institute</v>
          </cell>
          <cell r="M8118">
            <v>8</v>
          </cell>
          <cell r="N8118" t="str">
            <v>CARN-1</v>
          </cell>
          <cell r="O8118" t="str">
            <v/>
          </cell>
          <cell r="P8118" t="str">
            <v/>
          </cell>
          <cell r="Q8118">
            <v>40</v>
          </cell>
          <cell r="R8118" t="str">
            <v>Année Philologique</v>
          </cell>
          <cell r="S8118" t="str">
            <v/>
          </cell>
        </row>
        <row r="8119">
          <cell r="E8119">
            <v>1681</v>
          </cell>
          <cell r="F8119" t="str">
            <v>Searches</v>
          </cell>
          <cell r="G8119" t="str">
            <v>201901</v>
          </cell>
          <cell r="H8119" t="str">
            <v>University of Richmond</v>
          </cell>
          <cell r="I8119" t="str">
            <v>Richmond USA</v>
          </cell>
          <cell r="J8119" t="str">
            <v>USA</v>
          </cell>
          <cell r="K8119">
            <v>2</v>
          </cell>
          <cell r="L8119" t="str">
            <v>Institute</v>
          </cell>
          <cell r="M8119">
            <v>11</v>
          </cell>
          <cell r="N8119" t="str">
            <v>CARN-4</v>
          </cell>
          <cell r="O8119" t="str">
            <v/>
          </cell>
          <cell r="P8119" t="str">
            <v/>
          </cell>
          <cell r="Q8119">
            <v>2</v>
          </cell>
          <cell r="R8119" t="str">
            <v>Année Philologique</v>
          </cell>
          <cell r="S8119" t="str">
            <v/>
          </cell>
        </row>
        <row r="8120">
          <cell r="E8120">
            <v>1681</v>
          </cell>
          <cell r="F8120" t="str">
            <v>Searches</v>
          </cell>
          <cell r="G8120" t="str">
            <v>201902</v>
          </cell>
          <cell r="H8120" t="str">
            <v>University of Richmond</v>
          </cell>
          <cell r="I8120" t="str">
            <v>Richmond USA</v>
          </cell>
          <cell r="J8120" t="str">
            <v>USA</v>
          </cell>
          <cell r="K8120">
            <v>2</v>
          </cell>
          <cell r="L8120" t="str">
            <v>Institute</v>
          </cell>
          <cell r="M8120">
            <v>11</v>
          </cell>
          <cell r="N8120" t="str">
            <v>CARN-4</v>
          </cell>
          <cell r="O8120" t="str">
            <v/>
          </cell>
          <cell r="P8120" t="str">
            <v/>
          </cell>
          <cell r="Q8120">
            <v>2</v>
          </cell>
          <cell r="R8120" t="str">
            <v>Année Philologique</v>
          </cell>
          <cell r="S8120" t="str">
            <v/>
          </cell>
        </row>
        <row r="8121">
          <cell r="E8121">
            <v>1681</v>
          </cell>
          <cell r="F8121" t="str">
            <v>Searches</v>
          </cell>
          <cell r="G8121" t="str">
            <v>201903</v>
          </cell>
          <cell r="H8121" t="str">
            <v>University of Richmond</v>
          </cell>
          <cell r="I8121" t="str">
            <v>Richmond USA</v>
          </cell>
          <cell r="J8121" t="str">
            <v>USA</v>
          </cell>
          <cell r="K8121">
            <v>2</v>
          </cell>
          <cell r="L8121" t="str">
            <v>Institute</v>
          </cell>
          <cell r="M8121">
            <v>11</v>
          </cell>
          <cell r="N8121" t="str">
            <v>CARN-4</v>
          </cell>
          <cell r="O8121" t="str">
            <v/>
          </cell>
          <cell r="P8121" t="str">
            <v/>
          </cell>
          <cell r="Q8121">
            <v>2</v>
          </cell>
          <cell r="R8121" t="str">
            <v>Année Philologique</v>
          </cell>
          <cell r="S8121" t="str">
            <v/>
          </cell>
        </row>
        <row r="8122">
          <cell r="E8122">
            <v>1681</v>
          </cell>
          <cell r="F8122" t="str">
            <v>Searches</v>
          </cell>
          <cell r="G8122" t="str">
            <v>201904</v>
          </cell>
          <cell r="H8122" t="str">
            <v>University of Richmond</v>
          </cell>
          <cell r="I8122" t="str">
            <v>Richmond USA</v>
          </cell>
          <cell r="J8122" t="str">
            <v>USA</v>
          </cell>
          <cell r="K8122">
            <v>2</v>
          </cell>
          <cell r="L8122" t="str">
            <v>Institute</v>
          </cell>
          <cell r="M8122">
            <v>11</v>
          </cell>
          <cell r="N8122" t="str">
            <v>CARN-4</v>
          </cell>
          <cell r="O8122" t="str">
            <v/>
          </cell>
          <cell r="P8122" t="str">
            <v/>
          </cell>
          <cell r="Q8122">
            <v>2</v>
          </cell>
          <cell r="R8122" t="str">
            <v>Année Philologique</v>
          </cell>
          <cell r="S8122" t="str">
            <v/>
          </cell>
        </row>
        <row r="8123">
          <cell r="E8123">
            <v>1681</v>
          </cell>
          <cell r="F8123" t="str">
            <v>Searches</v>
          </cell>
          <cell r="G8123" t="str">
            <v>201905</v>
          </cell>
          <cell r="H8123" t="str">
            <v>University of Richmond</v>
          </cell>
          <cell r="I8123" t="str">
            <v>Richmond USA</v>
          </cell>
          <cell r="J8123" t="str">
            <v>USA</v>
          </cell>
          <cell r="K8123">
            <v>2</v>
          </cell>
          <cell r="L8123" t="str">
            <v>Institute</v>
          </cell>
          <cell r="M8123">
            <v>11</v>
          </cell>
          <cell r="N8123" t="str">
            <v>CARN-4</v>
          </cell>
          <cell r="O8123" t="str">
            <v/>
          </cell>
          <cell r="P8123" t="str">
            <v/>
          </cell>
          <cell r="Q8123">
            <v>2</v>
          </cell>
          <cell r="R8123" t="str">
            <v>Année Philologique</v>
          </cell>
          <cell r="S8123" t="str">
            <v/>
          </cell>
        </row>
        <row r="8124">
          <cell r="E8124">
            <v>1681</v>
          </cell>
          <cell r="F8124" t="str">
            <v>Searches</v>
          </cell>
          <cell r="G8124" t="str">
            <v>201906</v>
          </cell>
          <cell r="H8124" t="str">
            <v>University of Richmond</v>
          </cell>
          <cell r="I8124" t="str">
            <v>Richmond USA</v>
          </cell>
          <cell r="J8124" t="str">
            <v>USA</v>
          </cell>
          <cell r="K8124">
            <v>2</v>
          </cell>
          <cell r="L8124" t="str">
            <v>Institute</v>
          </cell>
          <cell r="M8124">
            <v>11</v>
          </cell>
          <cell r="N8124" t="str">
            <v>CARN-4</v>
          </cell>
          <cell r="O8124" t="str">
            <v/>
          </cell>
          <cell r="P8124" t="str">
            <v/>
          </cell>
          <cell r="Q8124">
            <v>2</v>
          </cell>
          <cell r="R8124" t="str">
            <v>Année Philologique</v>
          </cell>
          <cell r="S8124" t="str">
            <v/>
          </cell>
        </row>
        <row r="8125">
          <cell r="E8125">
            <v>1681</v>
          </cell>
          <cell r="F8125" t="str">
            <v>Searches</v>
          </cell>
          <cell r="G8125" t="str">
            <v>201907</v>
          </cell>
          <cell r="H8125" t="str">
            <v>University of Richmond</v>
          </cell>
          <cell r="I8125" t="str">
            <v>Richmond USA</v>
          </cell>
          <cell r="J8125" t="str">
            <v>USA</v>
          </cell>
          <cell r="K8125">
            <v>2</v>
          </cell>
          <cell r="L8125" t="str">
            <v>Institute</v>
          </cell>
          <cell r="M8125">
            <v>11</v>
          </cell>
          <cell r="N8125" t="str">
            <v>CARN-4</v>
          </cell>
          <cell r="O8125" t="str">
            <v/>
          </cell>
          <cell r="P8125" t="str">
            <v/>
          </cell>
          <cell r="Q8125">
            <v>2</v>
          </cell>
          <cell r="R8125" t="str">
            <v>Année Philologique</v>
          </cell>
          <cell r="S8125" t="str">
            <v/>
          </cell>
        </row>
        <row r="8126">
          <cell r="E8126">
            <v>1681</v>
          </cell>
          <cell r="F8126" t="str">
            <v>Searches</v>
          </cell>
          <cell r="G8126" t="str">
            <v>201908</v>
          </cell>
          <cell r="H8126" t="str">
            <v>University of Richmond</v>
          </cell>
          <cell r="I8126" t="str">
            <v>Richmond USA</v>
          </cell>
          <cell r="J8126" t="str">
            <v>USA</v>
          </cell>
          <cell r="K8126">
            <v>2</v>
          </cell>
          <cell r="L8126" t="str">
            <v>Institute</v>
          </cell>
          <cell r="M8126">
            <v>11</v>
          </cell>
          <cell r="N8126" t="str">
            <v>CARN-4</v>
          </cell>
          <cell r="O8126" t="str">
            <v/>
          </cell>
          <cell r="P8126" t="str">
            <v/>
          </cell>
          <cell r="Q8126">
            <v>2</v>
          </cell>
          <cell r="R8126" t="str">
            <v>Année Philologique</v>
          </cell>
          <cell r="S8126" t="str">
            <v/>
          </cell>
        </row>
        <row r="8127">
          <cell r="E8127">
            <v>1681</v>
          </cell>
          <cell r="F8127" t="str">
            <v>Searches</v>
          </cell>
          <cell r="G8127" t="str">
            <v>201909</v>
          </cell>
          <cell r="H8127" t="str">
            <v>University of Richmond</v>
          </cell>
          <cell r="I8127" t="str">
            <v>Richmond USA</v>
          </cell>
          <cell r="J8127" t="str">
            <v>USA</v>
          </cell>
          <cell r="K8127">
            <v>2</v>
          </cell>
          <cell r="L8127" t="str">
            <v>Institute</v>
          </cell>
          <cell r="M8127">
            <v>11</v>
          </cell>
          <cell r="N8127" t="str">
            <v>CARN-4</v>
          </cell>
          <cell r="O8127" t="str">
            <v/>
          </cell>
          <cell r="P8127" t="str">
            <v/>
          </cell>
          <cell r="Q8127">
            <v>2</v>
          </cell>
          <cell r="R8127" t="str">
            <v>Année Philologique</v>
          </cell>
          <cell r="S8127" t="str">
            <v/>
          </cell>
        </row>
        <row r="8128">
          <cell r="E8128">
            <v>1681</v>
          </cell>
          <cell r="F8128" t="str">
            <v>Searches</v>
          </cell>
          <cell r="G8128" t="str">
            <v>201911</v>
          </cell>
          <cell r="H8128" t="str">
            <v>University of Richmond</v>
          </cell>
          <cell r="I8128" t="str">
            <v>Richmond USA</v>
          </cell>
          <cell r="J8128" t="str">
            <v>USA</v>
          </cell>
          <cell r="K8128">
            <v>2</v>
          </cell>
          <cell r="L8128" t="str">
            <v>Institute</v>
          </cell>
          <cell r="M8128">
            <v>11</v>
          </cell>
          <cell r="N8128" t="str">
            <v>CARN-4</v>
          </cell>
          <cell r="O8128" t="str">
            <v/>
          </cell>
          <cell r="P8128" t="str">
            <v/>
          </cell>
          <cell r="Q8128">
            <v>2</v>
          </cell>
          <cell r="R8128" t="str">
            <v>Année Philologique</v>
          </cell>
          <cell r="S8128" t="str">
            <v/>
          </cell>
        </row>
        <row r="8129">
          <cell r="E8129">
            <v>1681</v>
          </cell>
          <cell r="F8129" t="str">
            <v>Searches</v>
          </cell>
          <cell r="G8129" t="str">
            <v>201912</v>
          </cell>
          <cell r="H8129" t="str">
            <v>University of Richmond</v>
          </cell>
          <cell r="I8129" t="str">
            <v>Richmond USA</v>
          </cell>
          <cell r="J8129" t="str">
            <v>USA</v>
          </cell>
          <cell r="K8129">
            <v>2</v>
          </cell>
          <cell r="L8129" t="str">
            <v>Institute</v>
          </cell>
          <cell r="M8129">
            <v>11</v>
          </cell>
          <cell r="N8129" t="str">
            <v>CARN-4</v>
          </cell>
          <cell r="O8129" t="str">
            <v/>
          </cell>
          <cell r="P8129" t="str">
            <v/>
          </cell>
          <cell r="Q8129">
            <v>2</v>
          </cell>
          <cell r="R8129" t="str">
            <v>Année Philologique</v>
          </cell>
          <cell r="S8129" t="str">
            <v/>
          </cell>
        </row>
        <row r="8130">
          <cell r="E8130">
            <v>1686</v>
          </cell>
          <cell r="F8130" t="str">
            <v>Searches</v>
          </cell>
          <cell r="G8130" t="str">
            <v>201901</v>
          </cell>
          <cell r="H8130" t="str">
            <v>Università 'Ca' Foscari di Venezia</v>
          </cell>
          <cell r="I8130" t="str">
            <v>Venezia</v>
          </cell>
          <cell r="J8130" t="str">
            <v>Italy</v>
          </cell>
          <cell r="K8130">
            <v>2</v>
          </cell>
          <cell r="L8130" t="str">
            <v>Institute</v>
          </cell>
          <cell r="M8130">
            <v>2</v>
          </cell>
          <cell r="N8130" t="str">
            <v>Campus Wide</v>
          </cell>
          <cell r="O8130" t="str">
            <v/>
          </cell>
          <cell r="P8130" t="str">
            <v/>
          </cell>
          <cell r="Q8130">
            <v>80</v>
          </cell>
          <cell r="R8130" t="str">
            <v>Année Philologique</v>
          </cell>
          <cell r="S8130" t="str">
            <v/>
          </cell>
        </row>
        <row r="8131">
          <cell r="E8131">
            <v>1686</v>
          </cell>
          <cell r="F8131" t="str">
            <v>Searches</v>
          </cell>
          <cell r="G8131" t="str">
            <v>201902</v>
          </cell>
          <cell r="H8131" t="str">
            <v>Università 'Ca' Foscari di Venezia</v>
          </cell>
          <cell r="I8131" t="str">
            <v>Venezia</v>
          </cell>
          <cell r="J8131" t="str">
            <v>Italy</v>
          </cell>
          <cell r="K8131">
            <v>2</v>
          </cell>
          <cell r="L8131" t="str">
            <v>Institute</v>
          </cell>
          <cell r="M8131">
            <v>2</v>
          </cell>
          <cell r="N8131" t="str">
            <v>Campus Wide</v>
          </cell>
          <cell r="O8131" t="str">
            <v/>
          </cell>
          <cell r="P8131" t="str">
            <v/>
          </cell>
          <cell r="Q8131">
            <v>80</v>
          </cell>
          <cell r="R8131" t="str">
            <v>Année Philologique</v>
          </cell>
          <cell r="S8131" t="str">
            <v/>
          </cell>
        </row>
        <row r="8132">
          <cell r="E8132">
            <v>1686</v>
          </cell>
          <cell r="F8132" t="str">
            <v>Searches</v>
          </cell>
          <cell r="G8132" t="str">
            <v>201903</v>
          </cell>
          <cell r="H8132" t="str">
            <v>Università 'Ca' Foscari di Venezia</v>
          </cell>
          <cell r="I8132" t="str">
            <v>Venezia</v>
          </cell>
          <cell r="J8132" t="str">
            <v>Italy</v>
          </cell>
          <cell r="K8132">
            <v>2</v>
          </cell>
          <cell r="L8132" t="str">
            <v>Institute</v>
          </cell>
          <cell r="M8132">
            <v>2</v>
          </cell>
          <cell r="N8132" t="str">
            <v>Campus Wide</v>
          </cell>
          <cell r="O8132" t="str">
            <v/>
          </cell>
          <cell r="P8132" t="str">
            <v/>
          </cell>
          <cell r="Q8132">
            <v>80</v>
          </cell>
          <cell r="R8132" t="str">
            <v>Année Philologique</v>
          </cell>
          <cell r="S8132" t="str">
            <v/>
          </cell>
        </row>
        <row r="8133">
          <cell r="E8133">
            <v>1686</v>
          </cell>
          <cell r="F8133" t="str">
            <v>Searches</v>
          </cell>
          <cell r="G8133" t="str">
            <v>201904</v>
          </cell>
          <cell r="H8133" t="str">
            <v>Università 'Ca' Foscari di Venezia</v>
          </cell>
          <cell r="I8133" t="str">
            <v>Venezia</v>
          </cell>
          <cell r="J8133" t="str">
            <v>Italy</v>
          </cell>
          <cell r="K8133">
            <v>2</v>
          </cell>
          <cell r="L8133" t="str">
            <v>Institute</v>
          </cell>
          <cell r="M8133">
            <v>2</v>
          </cell>
          <cell r="N8133" t="str">
            <v>Campus Wide</v>
          </cell>
          <cell r="O8133" t="str">
            <v/>
          </cell>
          <cell r="P8133" t="str">
            <v/>
          </cell>
          <cell r="Q8133">
            <v>80</v>
          </cell>
          <cell r="R8133" t="str">
            <v>Année Philologique</v>
          </cell>
          <cell r="S8133" t="str">
            <v/>
          </cell>
        </row>
        <row r="8134">
          <cell r="E8134">
            <v>1686</v>
          </cell>
          <cell r="F8134" t="str">
            <v>Searches</v>
          </cell>
          <cell r="G8134" t="str">
            <v>201905</v>
          </cell>
          <cell r="H8134" t="str">
            <v>Università 'Ca' Foscari di Venezia</v>
          </cell>
          <cell r="I8134" t="str">
            <v>Venezia</v>
          </cell>
          <cell r="J8134" t="str">
            <v>Italy</v>
          </cell>
          <cell r="K8134">
            <v>2</v>
          </cell>
          <cell r="L8134" t="str">
            <v>Institute</v>
          </cell>
          <cell r="M8134">
            <v>2</v>
          </cell>
          <cell r="N8134" t="str">
            <v>Campus Wide</v>
          </cell>
          <cell r="O8134" t="str">
            <v/>
          </cell>
          <cell r="P8134" t="str">
            <v/>
          </cell>
          <cell r="Q8134">
            <v>80</v>
          </cell>
          <cell r="R8134" t="str">
            <v>Année Philologique</v>
          </cell>
          <cell r="S8134" t="str">
            <v/>
          </cell>
        </row>
        <row r="8135">
          <cell r="E8135">
            <v>1686</v>
          </cell>
          <cell r="F8135" t="str">
            <v>Searches</v>
          </cell>
          <cell r="G8135" t="str">
            <v>201906</v>
          </cell>
          <cell r="H8135" t="str">
            <v>Università 'Ca' Foscari di Venezia</v>
          </cell>
          <cell r="I8135" t="str">
            <v>Venezia</v>
          </cell>
          <cell r="J8135" t="str">
            <v>Italy</v>
          </cell>
          <cell r="K8135">
            <v>2</v>
          </cell>
          <cell r="L8135" t="str">
            <v>Institute</v>
          </cell>
          <cell r="M8135">
            <v>2</v>
          </cell>
          <cell r="N8135" t="str">
            <v>Campus Wide</v>
          </cell>
          <cell r="O8135" t="str">
            <v/>
          </cell>
          <cell r="P8135" t="str">
            <v/>
          </cell>
          <cell r="Q8135">
            <v>80</v>
          </cell>
          <cell r="R8135" t="str">
            <v>Année Philologique</v>
          </cell>
          <cell r="S8135" t="str">
            <v/>
          </cell>
        </row>
        <row r="8136">
          <cell r="E8136">
            <v>1686</v>
          </cell>
          <cell r="F8136" t="str">
            <v>Searches</v>
          </cell>
          <cell r="G8136" t="str">
            <v>201907</v>
          </cell>
          <cell r="H8136" t="str">
            <v>Università 'Ca' Foscari di Venezia</v>
          </cell>
          <cell r="I8136" t="str">
            <v>Venezia</v>
          </cell>
          <cell r="J8136" t="str">
            <v>Italy</v>
          </cell>
          <cell r="K8136">
            <v>2</v>
          </cell>
          <cell r="L8136" t="str">
            <v>Institute</v>
          </cell>
          <cell r="M8136">
            <v>2</v>
          </cell>
          <cell r="N8136" t="str">
            <v>Campus Wide</v>
          </cell>
          <cell r="O8136" t="str">
            <v/>
          </cell>
          <cell r="P8136" t="str">
            <v/>
          </cell>
          <cell r="Q8136">
            <v>80</v>
          </cell>
          <cell r="R8136" t="str">
            <v>Année Philologique</v>
          </cell>
          <cell r="S8136" t="str">
            <v/>
          </cell>
        </row>
        <row r="8137">
          <cell r="E8137">
            <v>1686</v>
          </cell>
          <cell r="F8137" t="str">
            <v>Searches</v>
          </cell>
          <cell r="G8137" t="str">
            <v>201908</v>
          </cell>
          <cell r="H8137" t="str">
            <v>Università 'Ca' Foscari di Venezia</v>
          </cell>
          <cell r="I8137" t="str">
            <v>Venezia</v>
          </cell>
          <cell r="J8137" t="str">
            <v>Italy</v>
          </cell>
          <cell r="K8137">
            <v>2</v>
          </cell>
          <cell r="L8137" t="str">
            <v>Institute</v>
          </cell>
          <cell r="M8137">
            <v>2</v>
          </cell>
          <cell r="N8137" t="str">
            <v>Campus Wide</v>
          </cell>
          <cell r="O8137" t="str">
            <v/>
          </cell>
          <cell r="P8137" t="str">
            <v/>
          </cell>
          <cell r="Q8137">
            <v>80</v>
          </cell>
          <cell r="R8137" t="str">
            <v>Année Philologique</v>
          </cell>
          <cell r="S8137" t="str">
            <v/>
          </cell>
        </row>
        <row r="8138">
          <cell r="E8138">
            <v>1686</v>
          </cell>
          <cell r="F8138" t="str">
            <v>Searches</v>
          </cell>
          <cell r="G8138" t="str">
            <v>201909</v>
          </cell>
          <cell r="H8138" t="str">
            <v>Università 'Ca' Foscari di Venezia</v>
          </cell>
          <cell r="I8138" t="str">
            <v>Venezia</v>
          </cell>
          <cell r="J8138" t="str">
            <v>Italy</v>
          </cell>
          <cell r="K8138">
            <v>2</v>
          </cell>
          <cell r="L8138" t="str">
            <v>Institute</v>
          </cell>
          <cell r="M8138">
            <v>2</v>
          </cell>
          <cell r="N8138" t="str">
            <v>Campus Wide</v>
          </cell>
          <cell r="O8138" t="str">
            <v/>
          </cell>
          <cell r="P8138" t="str">
            <v/>
          </cell>
          <cell r="Q8138">
            <v>80</v>
          </cell>
          <cell r="R8138" t="str">
            <v>Année Philologique</v>
          </cell>
          <cell r="S8138" t="str">
            <v/>
          </cell>
        </row>
        <row r="8139">
          <cell r="E8139">
            <v>1686</v>
          </cell>
          <cell r="F8139" t="str">
            <v>Searches</v>
          </cell>
          <cell r="G8139" t="str">
            <v>201910</v>
          </cell>
          <cell r="H8139" t="str">
            <v>Università 'Ca' Foscari di Venezia</v>
          </cell>
          <cell r="I8139" t="str">
            <v>Venezia</v>
          </cell>
          <cell r="J8139" t="str">
            <v>Italy</v>
          </cell>
          <cell r="K8139">
            <v>2</v>
          </cell>
          <cell r="L8139" t="str">
            <v>Institute</v>
          </cell>
          <cell r="M8139">
            <v>2</v>
          </cell>
          <cell r="N8139" t="str">
            <v>Campus Wide</v>
          </cell>
          <cell r="O8139" t="str">
            <v/>
          </cell>
          <cell r="P8139" t="str">
            <v/>
          </cell>
          <cell r="Q8139">
            <v>80</v>
          </cell>
          <cell r="R8139" t="str">
            <v>Année Philologique</v>
          </cell>
          <cell r="S8139" t="str">
            <v/>
          </cell>
        </row>
        <row r="8140">
          <cell r="E8140">
            <v>1686</v>
          </cell>
          <cell r="F8140" t="str">
            <v>Searches</v>
          </cell>
          <cell r="G8140" t="str">
            <v>201911</v>
          </cell>
          <cell r="H8140" t="str">
            <v>Università 'Ca' Foscari di Venezia</v>
          </cell>
          <cell r="I8140" t="str">
            <v>Venezia</v>
          </cell>
          <cell r="J8140" t="str">
            <v>Italy</v>
          </cell>
          <cell r="K8140">
            <v>2</v>
          </cell>
          <cell r="L8140" t="str">
            <v>Institute</v>
          </cell>
          <cell r="M8140">
            <v>2</v>
          </cell>
          <cell r="N8140" t="str">
            <v>Campus Wide</v>
          </cell>
          <cell r="O8140" t="str">
            <v/>
          </cell>
          <cell r="P8140" t="str">
            <v/>
          </cell>
          <cell r="Q8140">
            <v>80</v>
          </cell>
          <cell r="R8140" t="str">
            <v>Année Philologique</v>
          </cell>
          <cell r="S8140" t="str">
            <v/>
          </cell>
        </row>
        <row r="8141">
          <cell r="E8141">
            <v>1686</v>
          </cell>
          <cell r="F8141" t="str">
            <v>Searches</v>
          </cell>
          <cell r="G8141" t="str">
            <v>201912</v>
          </cell>
          <cell r="H8141" t="str">
            <v>Università 'Ca' Foscari di Venezia</v>
          </cell>
          <cell r="I8141" t="str">
            <v>Venezia</v>
          </cell>
          <cell r="J8141" t="str">
            <v>Italy</v>
          </cell>
          <cell r="K8141">
            <v>2</v>
          </cell>
          <cell r="L8141" t="str">
            <v>Institute</v>
          </cell>
          <cell r="M8141">
            <v>2</v>
          </cell>
          <cell r="N8141" t="str">
            <v>Campus Wide</v>
          </cell>
          <cell r="O8141" t="str">
            <v/>
          </cell>
          <cell r="P8141" t="str">
            <v/>
          </cell>
          <cell r="Q8141">
            <v>80</v>
          </cell>
          <cell r="R8141" t="str">
            <v>Année Philologique</v>
          </cell>
          <cell r="S8141" t="str">
            <v/>
          </cell>
        </row>
        <row r="8142">
          <cell r="E8142">
            <v>1691</v>
          </cell>
          <cell r="F8142" t="str">
            <v>Searches</v>
          </cell>
          <cell r="G8142" t="str">
            <v>201901</v>
          </cell>
          <cell r="H8142" t="str">
            <v>University of Calgary</v>
          </cell>
          <cell r="I8142" t="str">
            <v>Calgary</v>
          </cell>
          <cell r="J8142" t="str">
            <v>Canada</v>
          </cell>
          <cell r="K8142">
            <v>1</v>
          </cell>
          <cell r="L8142" t="str">
            <v>Consortium</v>
          </cell>
          <cell r="M8142">
            <v>3</v>
          </cell>
          <cell r="N8142" t="str">
            <v>Standard</v>
          </cell>
          <cell r="O8142" t="str">
            <v/>
          </cell>
          <cell r="P8142" t="str">
            <v/>
          </cell>
          <cell r="Q8142">
            <v>3</v>
          </cell>
          <cell r="R8142" t="str">
            <v>Année Philologique</v>
          </cell>
          <cell r="S8142" t="str">
            <v/>
          </cell>
        </row>
        <row r="8143">
          <cell r="E8143">
            <v>1691</v>
          </cell>
          <cell r="F8143" t="str">
            <v>Searches</v>
          </cell>
          <cell r="G8143" t="str">
            <v>201902</v>
          </cell>
          <cell r="H8143" t="str">
            <v>University of Calgary</v>
          </cell>
          <cell r="I8143" t="str">
            <v>Calgary</v>
          </cell>
          <cell r="J8143" t="str">
            <v>Canada</v>
          </cell>
          <cell r="K8143">
            <v>1</v>
          </cell>
          <cell r="L8143" t="str">
            <v>Consortium</v>
          </cell>
          <cell r="M8143">
            <v>3</v>
          </cell>
          <cell r="N8143" t="str">
            <v>Standard</v>
          </cell>
          <cell r="O8143" t="str">
            <v/>
          </cell>
          <cell r="P8143" t="str">
            <v/>
          </cell>
          <cell r="Q8143">
            <v>3</v>
          </cell>
          <cell r="R8143" t="str">
            <v>Année Philologique</v>
          </cell>
          <cell r="S8143" t="str">
            <v/>
          </cell>
        </row>
        <row r="8144">
          <cell r="E8144">
            <v>1691</v>
          </cell>
          <cell r="F8144" t="str">
            <v>Searches</v>
          </cell>
          <cell r="G8144" t="str">
            <v>201903</v>
          </cell>
          <cell r="H8144" t="str">
            <v>University of Calgary</v>
          </cell>
          <cell r="I8144" t="str">
            <v>Calgary</v>
          </cell>
          <cell r="J8144" t="str">
            <v>Canada</v>
          </cell>
          <cell r="K8144">
            <v>1</v>
          </cell>
          <cell r="L8144" t="str">
            <v>Consortium</v>
          </cell>
          <cell r="M8144">
            <v>3</v>
          </cell>
          <cell r="N8144" t="str">
            <v>Standard</v>
          </cell>
          <cell r="O8144" t="str">
            <v/>
          </cell>
          <cell r="P8144" t="str">
            <v/>
          </cell>
          <cell r="Q8144">
            <v>3</v>
          </cell>
          <cell r="R8144" t="str">
            <v>Année Philologique</v>
          </cell>
          <cell r="S8144" t="str">
            <v/>
          </cell>
        </row>
        <row r="8145">
          <cell r="E8145">
            <v>1691</v>
          </cell>
          <cell r="F8145" t="str">
            <v>Searches</v>
          </cell>
          <cell r="G8145" t="str">
            <v>201904</v>
          </cell>
          <cell r="H8145" t="str">
            <v>University of Calgary</v>
          </cell>
          <cell r="I8145" t="str">
            <v>Calgary</v>
          </cell>
          <cell r="J8145" t="str">
            <v>Canada</v>
          </cell>
          <cell r="K8145">
            <v>1</v>
          </cell>
          <cell r="L8145" t="str">
            <v>Consortium</v>
          </cell>
          <cell r="M8145">
            <v>3</v>
          </cell>
          <cell r="N8145" t="str">
            <v>Standard</v>
          </cell>
          <cell r="O8145" t="str">
            <v/>
          </cell>
          <cell r="P8145" t="str">
            <v/>
          </cell>
          <cell r="Q8145">
            <v>3</v>
          </cell>
          <cell r="R8145" t="str">
            <v>Année Philologique</v>
          </cell>
          <cell r="S8145" t="str">
            <v/>
          </cell>
        </row>
        <row r="8146">
          <cell r="E8146">
            <v>1691</v>
          </cell>
          <cell r="F8146" t="str">
            <v>Searches</v>
          </cell>
          <cell r="G8146" t="str">
            <v>201905</v>
          </cell>
          <cell r="H8146" t="str">
            <v>University of Calgary</v>
          </cell>
          <cell r="I8146" t="str">
            <v>Calgary</v>
          </cell>
          <cell r="J8146" t="str">
            <v>Canada</v>
          </cell>
          <cell r="K8146">
            <v>1</v>
          </cell>
          <cell r="L8146" t="str">
            <v>Consortium</v>
          </cell>
          <cell r="M8146">
            <v>3</v>
          </cell>
          <cell r="N8146" t="str">
            <v>Standard</v>
          </cell>
          <cell r="O8146" t="str">
            <v/>
          </cell>
          <cell r="P8146" t="str">
            <v/>
          </cell>
          <cell r="Q8146">
            <v>3</v>
          </cell>
          <cell r="R8146" t="str">
            <v>Année Philologique</v>
          </cell>
          <cell r="S8146" t="str">
            <v/>
          </cell>
        </row>
        <row r="8147">
          <cell r="E8147">
            <v>1691</v>
          </cell>
          <cell r="F8147" t="str">
            <v>Searches</v>
          </cell>
          <cell r="G8147" t="str">
            <v>201906</v>
          </cell>
          <cell r="H8147" t="str">
            <v>University of Calgary</v>
          </cell>
          <cell r="I8147" t="str">
            <v>Calgary</v>
          </cell>
          <cell r="J8147" t="str">
            <v>Canada</v>
          </cell>
          <cell r="K8147">
            <v>1</v>
          </cell>
          <cell r="L8147" t="str">
            <v>Consortium</v>
          </cell>
          <cell r="M8147">
            <v>3</v>
          </cell>
          <cell r="N8147" t="str">
            <v>Standard</v>
          </cell>
          <cell r="O8147" t="str">
            <v/>
          </cell>
          <cell r="P8147" t="str">
            <v/>
          </cell>
          <cell r="Q8147">
            <v>3</v>
          </cell>
          <cell r="R8147" t="str">
            <v>Année Philologique</v>
          </cell>
          <cell r="S8147" t="str">
            <v/>
          </cell>
        </row>
        <row r="8148">
          <cell r="E8148">
            <v>1691</v>
          </cell>
          <cell r="F8148" t="str">
            <v>Searches</v>
          </cell>
          <cell r="G8148" t="str">
            <v>201907</v>
          </cell>
          <cell r="H8148" t="str">
            <v>University of Calgary</v>
          </cell>
          <cell r="I8148" t="str">
            <v>Calgary</v>
          </cell>
          <cell r="J8148" t="str">
            <v>Canada</v>
          </cell>
          <cell r="K8148">
            <v>1</v>
          </cell>
          <cell r="L8148" t="str">
            <v>Consortium</v>
          </cell>
          <cell r="M8148">
            <v>3</v>
          </cell>
          <cell r="N8148" t="str">
            <v>Standard</v>
          </cell>
          <cell r="O8148" t="str">
            <v/>
          </cell>
          <cell r="P8148" t="str">
            <v/>
          </cell>
          <cell r="Q8148">
            <v>3</v>
          </cell>
          <cell r="R8148" t="str">
            <v>Année Philologique</v>
          </cell>
          <cell r="S8148" t="str">
            <v/>
          </cell>
        </row>
        <row r="8149">
          <cell r="E8149">
            <v>1691</v>
          </cell>
          <cell r="F8149" t="str">
            <v>Searches</v>
          </cell>
          <cell r="G8149" t="str">
            <v>201908</v>
          </cell>
          <cell r="H8149" t="str">
            <v>University of Calgary</v>
          </cell>
          <cell r="I8149" t="str">
            <v>Calgary</v>
          </cell>
          <cell r="J8149" t="str">
            <v>Canada</v>
          </cell>
          <cell r="K8149">
            <v>1</v>
          </cell>
          <cell r="L8149" t="str">
            <v>Consortium</v>
          </cell>
          <cell r="M8149">
            <v>3</v>
          </cell>
          <cell r="N8149" t="str">
            <v>Standard</v>
          </cell>
          <cell r="O8149" t="str">
            <v/>
          </cell>
          <cell r="P8149" t="str">
            <v/>
          </cell>
          <cell r="Q8149">
            <v>3</v>
          </cell>
          <cell r="R8149" t="str">
            <v>Année Philologique</v>
          </cell>
          <cell r="S8149" t="str">
            <v/>
          </cell>
        </row>
        <row r="8150">
          <cell r="E8150">
            <v>1691</v>
          </cell>
          <cell r="F8150" t="str">
            <v>Searches</v>
          </cell>
          <cell r="G8150" t="str">
            <v>201909</v>
          </cell>
          <cell r="H8150" t="str">
            <v>University of Calgary</v>
          </cell>
          <cell r="I8150" t="str">
            <v>Calgary</v>
          </cell>
          <cell r="J8150" t="str">
            <v>Canada</v>
          </cell>
          <cell r="K8150">
            <v>1</v>
          </cell>
          <cell r="L8150" t="str">
            <v>Consortium</v>
          </cell>
          <cell r="M8150">
            <v>3</v>
          </cell>
          <cell r="N8150" t="str">
            <v>Standard</v>
          </cell>
          <cell r="O8150" t="str">
            <v/>
          </cell>
          <cell r="P8150" t="str">
            <v/>
          </cell>
          <cell r="Q8150">
            <v>3</v>
          </cell>
          <cell r="R8150" t="str">
            <v>Année Philologique</v>
          </cell>
          <cell r="S8150" t="str">
            <v/>
          </cell>
        </row>
        <row r="8151">
          <cell r="E8151">
            <v>1691</v>
          </cell>
          <cell r="F8151" t="str">
            <v>Searches</v>
          </cell>
          <cell r="G8151" t="str">
            <v>201910</v>
          </cell>
          <cell r="H8151" t="str">
            <v>University of Calgary</v>
          </cell>
          <cell r="I8151" t="str">
            <v>Calgary</v>
          </cell>
          <cell r="J8151" t="str">
            <v>Canada</v>
          </cell>
          <cell r="K8151">
            <v>1</v>
          </cell>
          <cell r="L8151" t="str">
            <v>Consortium</v>
          </cell>
          <cell r="M8151">
            <v>3</v>
          </cell>
          <cell r="N8151" t="str">
            <v>Standard</v>
          </cell>
          <cell r="O8151" t="str">
            <v/>
          </cell>
          <cell r="P8151" t="str">
            <v/>
          </cell>
          <cell r="Q8151">
            <v>3</v>
          </cell>
          <cell r="R8151" t="str">
            <v>Année Philologique</v>
          </cell>
          <cell r="S8151" t="str">
            <v/>
          </cell>
        </row>
        <row r="8152">
          <cell r="E8152">
            <v>1691</v>
          </cell>
          <cell r="F8152" t="str">
            <v>Searches</v>
          </cell>
          <cell r="G8152" t="str">
            <v>201911</v>
          </cell>
          <cell r="H8152" t="str">
            <v>University of Calgary</v>
          </cell>
          <cell r="I8152" t="str">
            <v>Calgary</v>
          </cell>
          <cell r="J8152" t="str">
            <v>Canada</v>
          </cell>
          <cell r="K8152">
            <v>1</v>
          </cell>
          <cell r="L8152" t="str">
            <v>Consortium</v>
          </cell>
          <cell r="M8152">
            <v>3</v>
          </cell>
          <cell r="N8152" t="str">
            <v>Standard</v>
          </cell>
          <cell r="O8152" t="str">
            <v/>
          </cell>
          <cell r="P8152" t="str">
            <v/>
          </cell>
          <cell r="Q8152">
            <v>3</v>
          </cell>
          <cell r="R8152" t="str">
            <v>Année Philologique</v>
          </cell>
          <cell r="S8152" t="str">
            <v/>
          </cell>
        </row>
        <row r="8153">
          <cell r="E8153">
            <v>1691</v>
          </cell>
          <cell r="F8153" t="str">
            <v>Searches</v>
          </cell>
          <cell r="G8153" t="str">
            <v>201912</v>
          </cell>
          <cell r="H8153" t="str">
            <v>University of Calgary</v>
          </cell>
          <cell r="I8153" t="str">
            <v>Calgary</v>
          </cell>
          <cell r="J8153" t="str">
            <v>Canada</v>
          </cell>
          <cell r="K8153">
            <v>1</v>
          </cell>
          <cell r="L8153" t="str">
            <v>Consortium</v>
          </cell>
          <cell r="M8153">
            <v>3</v>
          </cell>
          <cell r="N8153" t="str">
            <v>Standard</v>
          </cell>
          <cell r="O8153" t="str">
            <v/>
          </cell>
          <cell r="P8153" t="str">
            <v/>
          </cell>
          <cell r="Q8153">
            <v>3</v>
          </cell>
          <cell r="R8153" t="str">
            <v>Année Philologique</v>
          </cell>
          <cell r="S8153" t="str">
            <v/>
          </cell>
        </row>
        <row r="8154">
          <cell r="E8154">
            <v>1692</v>
          </cell>
          <cell r="F8154" t="str">
            <v>Searches</v>
          </cell>
          <cell r="G8154" t="str">
            <v>201901</v>
          </cell>
          <cell r="H8154" t="str">
            <v>University of Puget Sound</v>
          </cell>
          <cell r="I8154" t="str">
            <v>Tacoma</v>
          </cell>
          <cell r="J8154" t="str">
            <v>USA</v>
          </cell>
          <cell r="K8154">
            <v>1</v>
          </cell>
          <cell r="L8154" t="str">
            <v>Consortium</v>
          </cell>
          <cell r="M8154">
            <v>11</v>
          </cell>
          <cell r="N8154" t="str">
            <v>CARN-4</v>
          </cell>
          <cell r="O8154" t="str">
            <v/>
          </cell>
          <cell r="P8154" t="str">
            <v/>
          </cell>
          <cell r="Q8154">
            <v>40</v>
          </cell>
          <cell r="R8154" t="str">
            <v>Année Philologique</v>
          </cell>
          <cell r="S8154" t="str">
            <v/>
          </cell>
        </row>
        <row r="8155">
          <cell r="E8155">
            <v>1692</v>
          </cell>
          <cell r="F8155" t="str">
            <v>Searches</v>
          </cell>
          <cell r="G8155" t="str">
            <v>201902</v>
          </cell>
          <cell r="H8155" t="str">
            <v>University of Puget Sound</v>
          </cell>
          <cell r="I8155" t="str">
            <v>Tacoma</v>
          </cell>
          <cell r="J8155" t="str">
            <v>USA</v>
          </cell>
          <cell r="K8155">
            <v>1</v>
          </cell>
          <cell r="L8155" t="str">
            <v>Consortium</v>
          </cell>
          <cell r="M8155">
            <v>11</v>
          </cell>
          <cell r="N8155" t="str">
            <v>CARN-4</v>
          </cell>
          <cell r="O8155" t="str">
            <v/>
          </cell>
          <cell r="P8155" t="str">
            <v/>
          </cell>
          <cell r="Q8155">
            <v>40</v>
          </cell>
          <cell r="R8155" t="str">
            <v>Année Philologique</v>
          </cell>
          <cell r="S8155" t="str">
            <v/>
          </cell>
        </row>
        <row r="8156">
          <cell r="E8156">
            <v>1692</v>
          </cell>
          <cell r="F8156" t="str">
            <v>Searches</v>
          </cell>
          <cell r="G8156" t="str">
            <v>201903</v>
          </cell>
          <cell r="H8156" t="str">
            <v>University of Puget Sound</v>
          </cell>
          <cell r="I8156" t="str">
            <v>Tacoma</v>
          </cell>
          <cell r="J8156" t="str">
            <v>USA</v>
          </cell>
          <cell r="K8156">
            <v>1</v>
          </cell>
          <cell r="L8156" t="str">
            <v>Consortium</v>
          </cell>
          <cell r="M8156">
            <v>11</v>
          </cell>
          <cell r="N8156" t="str">
            <v>CARN-4</v>
          </cell>
          <cell r="O8156" t="str">
            <v/>
          </cell>
          <cell r="P8156" t="str">
            <v/>
          </cell>
          <cell r="Q8156">
            <v>40</v>
          </cell>
          <cell r="R8156" t="str">
            <v>Année Philologique</v>
          </cell>
          <cell r="S8156" t="str">
            <v/>
          </cell>
        </row>
        <row r="8157">
          <cell r="E8157">
            <v>1692</v>
          </cell>
          <cell r="F8157" t="str">
            <v>Searches</v>
          </cell>
          <cell r="G8157" t="str">
            <v>201904</v>
          </cell>
          <cell r="H8157" t="str">
            <v>University of Puget Sound</v>
          </cell>
          <cell r="I8157" t="str">
            <v>Tacoma</v>
          </cell>
          <cell r="J8157" t="str">
            <v>USA</v>
          </cell>
          <cell r="K8157">
            <v>1</v>
          </cell>
          <cell r="L8157" t="str">
            <v>Consortium</v>
          </cell>
          <cell r="M8157">
            <v>11</v>
          </cell>
          <cell r="N8157" t="str">
            <v>CARN-4</v>
          </cell>
          <cell r="O8157" t="str">
            <v/>
          </cell>
          <cell r="P8157" t="str">
            <v/>
          </cell>
          <cell r="Q8157">
            <v>40</v>
          </cell>
          <cell r="R8157" t="str">
            <v>Année Philologique</v>
          </cell>
          <cell r="S8157" t="str">
            <v/>
          </cell>
        </row>
        <row r="8158">
          <cell r="E8158">
            <v>1692</v>
          </cell>
          <cell r="F8158" t="str">
            <v>Searches</v>
          </cell>
          <cell r="G8158" t="str">
            <v>201905</v>
          </cell>
          <cell r="H8158" t="str">
            <v>University of Puget Sound</v>
          </cell>
          <cell r="I8158" t="str">
            <v>Tacoma</v>
          </cell>
          <cell r="J8158" t="str">
            <v>USA</v>
          </cell>
          <cell r="K8158">
            <v>1</v>
          </cell>
          <cell r="L8158" t="str">
            <v>Consortium</v>
          </cell>
          <cell r="M8158">
            <v>11</v>
          </cell>
          <cell r="N8158" t="str">
            <v>CARN-4</v>
          </cell>
          <cell r="O8158" t="str">
            <v/>
          </cell>
          <cell r="P8158" t="str">
            <v/>
          </cell>
          <cell r="Q8158">
            <v>40</v>
          </cell>
          <cell r="R8158" t="str">
            <v>Année Philologique</v>
          </cell>
          <cell r="S8158" t="str">
            <v/>
          </cell>
        </row>
        <row r="8159">
          <cell r="E8159">
            <v>1692</v>
          </cell>
          <cell r="F8159" t="str">
            <v>Searches</v>
          </cell>
          <cell r="G8159" t="str">
            <v>201906</v>
          </cell>
          <cell r="H8159" t="str">
            <v>University of Puget Sound</v>
          </cell>
          <cell r="I8159" t="str">
            <v>Tacoma</v>
          </cell>
          <cell r="J8159" t="str">
            <v>USA</v>
          </cell>
          <cell r="K8159">
            <v>1</v>
          </cell>
          <cell r="L8159" t="str">
            <v>Consortium</v>
          </cell>
          <cell r="M8159">
            <v>11</v>
          </cell>
          <cell r="N8159" t="str">
            <v>CARN-4</v>
          </cell>
          <cell r="O8159" t="str">
            <v/>
          </cell>
          <cell r="P8159" t="str">
            <v/>
          </cell>
          <cell r="Q8159">
            <v>40</v>
          </cell>
          <cell r="R8159" t="str">
            <v>Année Philologique</v>
          </cell>
          <cell r="S8159" t="str">
            <v/>
          </cell>
        </row>
        <row r="8160">
          <cell r="E8160">
            <v>1692</v>
          </cell>
          <cell r="F8160" t="str">
            <v>Searches</v>
          </cell>
          <cell r="G8160" t="str">
            <v>201907</v>
          </cell>
          <cell r="H8160" t="str">
            <v>University of Puget Sound</v>
          </cell>
          <cell r="I8160" t="str">
            <v>Tacoma</v>
          </cell>
          <cell r="J8160" t="str">
            <v>USA</v>
          </cell>
          <cell r="K8160">
            <v>1</v>
          </cell>
          <cell r="L8160" t="str">
            <v>Consortium</v>
          </cell>
          <cell r="M8160">
            <v>11</v>
          </cell>
          <cell r="N8160" t="str">
            <v>CARN-4</v>
          </cell>
          <cell r="O8160" t="str">
            <v/>
          </cell>
          <cell r="P8160" t="str">
            <v/>
          </cell>
          <cell r="Q8160">
            <v>40</v>
          </cell>
          <cell r="R8160" t="str">
            <v>Année Philologique</v>
          </cell>
          <cell r="S8160" t="str">
            <v/>
          </cell>
        </row>
        <row r="8161">
          <cell r="E8161">
            <v>1692</v>
          </cell>
          <cell r="F8161" t="str">
            <v>Searches</v>
          </cell>
          <cell r="G8161" t="str">
            <v>201908</v>
          </cell>
          <cell r="H8161" t="str">
            <v>University of Puget Sound</v>
          </cell>
          <cell r="I8161" t="str">
            <v>Tacoma</v>
          </cell>
          <cell r="J8161" t="str">
            <v>USA</v>
          </cell>
          <cell r="K8161">
            <v>1</v>
          </cell>
          <cell r="L8161" t="str">
            <v>Consortium</v>
          </cell>
          <cell r="M8161">
            <v>11</v>
          </cell>
          <cell r="N8161" t="str">
            <v>CARN-4</v>
          </cell>
          <cell r="O8161" t="str">
            <v/>
          </cell>
          <cell r="P8161" t="str">
            <v/>
          </cell>
          <cell r="Q8161">
            <v>40</v>
          </cell>
          <cell r="R8161" t="str">
            <v>Année Philologique</v>
          </cell>
          <cell r="S8161" t="str">
            <v/>
          </cell>
        </row>
        <row r="8162">
          <cell r="E8162">
            <v>1692</v>
          </cell>
          <cell r="F8162" t="str">
            <v>Searches</v>
          </cell>
          <cell r="G8162" t="str">
            <v>201909</v>
          </cell>
          <cell r="H8162" t="str">
            <v>University of Puget Sound</v>
          </cell>
          <cell r="I8162" t="str">
            <v>Tacoma</v>
          </cell>
          <cell r="J8162" t="str">
            <v>USA</v>
          </cell>
          <cell r="K8162">
            <v>1</v>
          </cell>
          <cell r="L8162" t="str">
            <v>Consortium</v>
          </cell>
          <cell r="M8162">
            <v>11</v>
          </cell>
          <cell r="N8162" t="str">
            <v>CARN-4</v>
          </cell>
          <cell r="O8162" t="str">
            <v/>
          </cell>
          <cell r="P8162" t="str">
            <v/>
          </cell>
          <cell r="Q8162">
            <v>40</v>
          </cell>
          <cell r="R8162" t="str">
            <v>Année Philologique</v>
          </cell>
          <cell r="S8162" t="str">
            <v/>
          </cell>
        </row>
        <row r="8163">
          <cell r="E8163">
            <v>1692</v>
          </cell>
          <cell r="F8163" t="str">
            <v>Searches</v>
          </cell>
          <cell r="G8163" t="str">
            <v>201910</v>
          </cell>
          <cell r="H8163" t="str">
            <v>University of Puget Sound</v>
          </cell>
          <cell r="I8163" t="str">
            <v>Tacoma</v>
          </cell>
          <cell r="J8163" t="str">
            <v>USA</v>
          </cell>
          <cell r="K8163">
            <v>1</v>
          </cell>
          <cell r="L8163" t="str">
            <v>Consortium</v>
          </cell>
          <cell r="M8163">
            <v>11</v>
          </cell>
          <cell r="N8163" t="str">
            <v>CARN-4</v>
          </cell>
          <cell r="O8163" t="str">
            <v/>
          </cell>
          <cell r="P8163" t="str">
            <v/>
          </cell>
          <cell r="Q8163">
            <v>40</v>
          </cell>
          <cell r="R8163" t="str">
            <v>Année Philologique</v>
          </cell>
          <cell r="S8163" t="str">
            <v/>
          </cell>
        </row>
        <row r="8164">
          <cell r="E8164">
            <v>1692</v>
          </cell>
          <cell r="F8164" t="str">
            <v>Searches</v>
          </cell>
          <cell r="G8164" t="str">
            <v>201911</v>
          </cell>
          <cell r="H8164" t="str">
            <v>University of Puget Sound</v>
          </cell>
          <cell r="I8164" t="str">
            <v>Tacoma</v>
          </cell>
          <cell r="J8164" t="str">
            <v>USA</v>
          </cell>
          <cell r="K8164">
            <v>1</v>
          </cell>
          <cell r="L8164" t="str">
            <v>Consortium</v>
          </cell>
          <cell r="M8164">
            <v>11</v>
          </cell>
          <cell r="N8164" t="str">
            <v>CARN-4</v>
          </cell>
          <cell r="O8164" t="str">
            <v/>
          </cell>
          <cell r="P8164" t="str">
            <v/>
          </cell>
          <cell r="Q8164">
            <v>40</v>
          </cell>
          <cell r="R8164" t="str">
            <v>Année Philologique</v>
          </cell>
          <cell r="S8164" t="str">
            <v/>
          </cell>
        </row>
        <row r="8165">
          <cell r="E8165">
            <v>1692</v>
          </cell>
          <cell r="F8165" t="str">
            <v>Searches</v>
          </cell>
          <cell r="G8165" t="str">
            <v>201912</v>
          </cell>
          <cell r="H8165" t="str">
            <v>University of Puget Sound</v>
          </cell>
          <cell r="I8165" t="str">
            <v>Tacoma</v>
          </cell>
          <cell r="J8165" t="str">
            <v>USA</v>
          </cell>
          <cell r="K8165">
            <v>1</v>
          </cell>
          <cell r="L8165" t="str">
            <v>Consortium</v>
          </cell>
          <cell r="M8165">
            <v>11</v>
          </cell>
          <cell r="N8165" t="str">
            <v>CARN-4</v>
          </cell>
          <cell r="O8165" t="str">
            <v/>
          </cell>
          <cell r="P8165" t="str">
            <v/>
          </cell>
          <cell r="Q8165">
            <v>40</v>
          </cell>
          <cell r="R8165" t="str">
            <v>Année Philologique</v>
          </cell>
          <cell r="S8165" t="str">
            <v/>
          </cell>
        </row>
        <row r="8166">
          <cell r="E8166">
            <v>1695</v>
          </cell>
          <cell r="F8166" t="str">
            <v>Searches</v>
          </cell>
          <cell r="G8166" t="str">
            <v>201901</v>
          </cell>
          <cell r="H8166" t="str">
            <v>Universiteit Leiden</v>
          </cell>
          <cell r="I8166" t="str">
            <v>Leiden</v>
          </cell>
          <cell r="J8166" t="str">
            <v>Netherlands</v>
          </cell>
          <cell r="K8166">
            <v>2</v>
          </cell>
          <cell r="L8166" t="str">
            <v>Institute</v>
          </cell>
          <cell r="M8166">
            <v>3</v>
          </cell>
          <cell r="N8166" t="str">
            <v>Standard</v>
          </cell>
          <cell r="O8166" t="str">
            <v/>
          </cell>
          <cell r="P8166" t="str">
            <v/>
          </cell>
          <cell r="Q8166">
            <v>3</v>
          </cell>
          <cell r="R8166" t="str">
            <v>Année Philologique</v>
          </cell>
          <cell r="S8166" t="str">
            <v/>
          </cell>
        </row>
        <row r="8167">
          <cell r="E8167">
            <v>1695</v>
          </cell>
          <cell r="F8167" t="str">
            <v>Searches</v>
          </cell>
          <cell r="G8167" t="str">
            <v>201902</v>
          </cell>
          <cell r="H8167" t="str">
            <v>Universiteit Leiden</v>
          </cell>
          <cell r="I8167" t="str">
            <v>Leiden</v>
          </cell>
          <cell r="J8167" t="str">
            <v>Netherlands</v>
          </cell>
          <cell r="K8167">
            <v>2</v>
          </cell>
          <cell r="L8167" t="str">
            <v>Institute</v>
          </cell>
          <cell r="M8167">
            <v>3</v>
          </cell>
          <cell r="N8167" t="str">
            <v>Standard</v>
          </cell>
          <cell r="O8167" t="str">
            <v/>
          </cell>
          <cell r="P8167" t="str">
            <v/>
          </cell>
          <cell r="Q8167">
            <v>3</v>
          </cell>
          <cell r="R8167" t="str">
            <v>Année Philologique</v>
          </cell>
          <cell r="S8167" t="str">
            <v/>
          </cell>
        </row>
        <row r="8168">
          <cell r="E8168">
            <v>1695</v>
          </cell>
          <cell r="F8168" t="str">
            <v>Searches</v>
          </cell>
          <cell r="G8168" t="str">
            <v>201903</v>
          </cell>
          <cell r="H8168" t="str">
            <v>Universiteit Leiden</v>
          </cell>
          <cell r="I8168" t="str">
            <v>Leiden</v>
          </cell>
          <cell r="J8168" t="str">
            <v>Netherlands</v>
          </cell>
          <cell r="K8168">
            <v>2</v>
          </cell>
          <cell r="L8168" t="str">
            <v>Institute</v>
          </cell>
          <cell r="M8168">
            <v>3</v>
          </cell>
          <cell r="N8168" t="str">
            <v>Standard</v>
          </cell>
          <cell r="O8168" t="str">
            <v/>
          </cell>
          <cell r="P8168" t="str">
            <v/>
          </cell>
          <cell r="Q8168">
            <v>3</v>
          </cell>
          <cell r="R8168" t="str">
            <v>Année Philologique</v>
          </cell>
          <cell r="S8168" t="str">
            <v/>
          </cell>
        </row>
        <row r="8169">
          <cell r="E8169">
            <v>1695</v>
          </cell>
          <cell r="F8169" t="str">
            <v>Searches</v>
          </cell>
          <cell r="G8169" t="str">
            <v>201904</v>
          </cell>
          <cell r="H8169" t="str">
            <v>Universiteit Leiden</v>
          </cell>
          <cell r="I8169" t="str">
            <v>Leiden</v>
          </cell>
          <cell r="J8169" t="str">
            <v>Netherlands</v>
          </cell>
          <cell r="K8169">
            <v>2</v>
          </cell>
          <cell r="L8169" t="str">
            <v>Institute</v>
          </cell>
          <cell r="M8169">
            <v>3</v>
          </cell>
          <cell r="N8169" t="str">
            <v>Standard</v>
          </cell>
          <cell r="O8169" t="str">
            <v/>
          </cell>
          <cell r="P8169" t="str">
            <v/>
          </cell>
          <cell r="Q8169">
            <v>3</v>
          </cell>
          <cell r="R8169" t="str">
            <v>Année Philologique</v>
          </cell>
          <cell r="S8169" t="str">
            <v/>
          </cell>
        </row>
        <row r="8170">
          <cell r="E8170">
            <v>1695</v>
          </cell>
          <cell r="F8170" t="str">
            <v>Searches</v>
          </cell>
          <cell r="G8170" t="str">
            <v>201905</v>
          </cell>
          <cell r="H8170" t="str">
            <v>Universiteit Leiden</v>
          </cell>
          <cell r="I8170" t="str">
            <v>Leiden</v>
          </cell>
          <cell r="J8170" t="str">
            <v>Netherlands</v>
          </cell>
          <cell r="K8170">
            <v>2</v>
          </cell>
          <cell r="L8170" t="str">
            <v>Institute</v>
          </cell>
          <cell r="M8170">
            <v>3</v>
          </cell>
          <cell r="N8170" t="str">
            <v>Standard</v>
          </cell>
          <cell r="O8170" t="str">
            <v/>
          </cell>
          <cell r="P8170" t="str">
            <v/>
          </cell>
          <cell r="Q8170">
            <v>3</v>
          </cell>
          <cell r="R8170" t="str">
            <v>Année Philologique</v>
          </cell>
          <cell r="S8170" t="str">
            <v/>
          </cell>
        </row>
        <row r="8171">
          <cell r="E8171">
            <v>1695</v>
          </cell>
          <cell r="F8171" t="str">
            <v>Searches</v>
          </cell>
          <cell r="G8171" t="str">
            <v>201906</v>
          </cell>
          <cell r="H8171" t="str">
            <v>Universiteit Leiden</v>
          </cell>
          <cell r="I8171" t="str">
            <v>Leiden</v>
          </cell>
          <cell r="J8171" t="str">
            <v>Netherlands</v>
          </cell>
          <cell r="K8171">
            <v>2</v>
          </cell>
          <cell r="L8171" t="str">
            <v>Institute</v>
          </cell>
          <cell r="M8171">
            <v>3</v>
          </cell>
          <cell r="N8171" t="str">
            <v>Standard</v>
          </cell>
          <cell r="O8171" t="str">
            <v/>
          </cell>
          <cell r="P8171" t="str">
            <v/>
          </cell>
          <cell r="Q8171">
            <v>3</v>
          </cell>
          <cell r="R8171" t="str">
            <v>Année Philologique</v>
          </cell>
          <cell r="S8171" t="str">
            <v/>
          </cell>
        </row>
        <row r="8172">
          <cell r="E8172">
            <v>1695</v>
          </cell>
          <cell r="F8172" t="str">
            <v>Searches</v>
          </cell>
          <cell r="G8172" t="str">
            <v>201907</v>
          </cell>
          <cell r="H8172" t="str">
            <v>Universiteit Leiden</v>
          </cell>
          <cell r="I8172" t="str">
            <v>Leiden</v>
          </cell>
          <cell r="J8172" t="str">
            <v>Netherlands</v>
          </cell>
          <cell r="K8172">
            <v>2</v>
          </cell>
          <cell r="L8172" t="str">
            <v>Institute</v>
          </cell>
          <cell r="M8172">
            <v>3</v>
          </cell>
          <cell r="N8172" t="str">
            <v>Standard</v>
          </cell>
          <cell r="O8172" t="str">
            <v/>
          </cell>
          <cell r="P8172" t="str">
            <v/>
          </cell>
          <cell r="Q8172">
            <v>3</v>
          </cell>
          <cell r="R8172" t="str">
            <v>Année Philologique</v>
          </cell>
          <cell r="S8172" t="str">
            <v/>
          </cell>
        </row>
        <row r="8173">
          <cell r="E8173">
            <v>1695</v>
          </cell>
          <cell r="F8173" t="str">
            <v>Searches</v>
          </cell>
          <cell r="G8173" t="str">
            <v>201908</v>
          </cell>
          <cell r="H8173" t="str">
            <v>Universiteit Leiden</v>
          </cell>
          <cell r="I8173" t="str">
            <v>Leiden</v>
          </cell>
          <cell r="J8173" t="str">
            <v>Netherlands</v>
          </cell>
          <cell r="K8173">
            <v>2</v>
          </cell>
          <cell r="L8173" t="str">
            <v>Institute</v>
          </cell>
          <cell r="M8173">
            <v>3</v>
          </cell>
          <cell r="N8173" t="str">
            <v>Standard</v>
          </cell>
          <cell r="O8173" t="str">
            <v/>
          </cell>
          <cell r="P8173" t="str">
            <v/>
          </cell>
          <cell r="Q8173">
            <v>3</v>
          </cell>
          <cell r="R8173" t="str">
            <v>Année Philologique</v>
          </cell>
          <cell r="S8173" t="str">
            <v/>
          </cell>
        </row>
        <row r="8174">
          <cell r="E8174">
            <v>1695</v>
          </cell>
          <cell r="F8174" t="str">
            <v>Searches</v>
          </cell>
          <cell r="G8174" t="str">
            <v>201909</v>
          </cell>
          <cell r="H8174" t="str">
            <v>Universiteit Leiden</v>
          </cell>
          <cell r="I8174" t="str">
            <v>Leiden</v>
          </cell>
          <cell r="J8174" t="str">
            <v>Netherlands</v>
          </cell>
          <cell r="K8174">
            <v>2</v>
          </cell>
          <cell r="L8174" t="str">
            <v>Institute</v>
          </cell>
          <cell r="M8174">
            <v>3</v>
          </cell>
          <cell r="N8174" t="str">
            <v>Standard</v>
          </cell>
          <cell r="O8174" t="str">
            <v/>
          </cell>
          <cell r="P8174" t="str">
            <v/>
          </cell>
          <cell r="Q8174">
            <v>3</v>
          </cell>
          <cell r="R8174" t="str">
            <v>Année Philologique</v>
          </cell>
          <cell r="S8174" t="str">
            <v/>
          </cell>
        </row>
        <row r="8175">
          <cell r="E8175">
            <v>1695</v>
          </cell>
          <cell r="F8175" t="str">
            <v>Searches</v>
          </cell>
          <cell r="G8175" t="str">
            <v>201910</v>
          </cell>
          <cell r="H8175" t="str">
            <v>Universiteit Leiden</v>
          </cell>
          <cell r="I8175" t="str">
            <v>Leiden</v>
          </cell>
          <cell r="J8175" t="str">
            <v>Netherlands</v>
          </cell>
          <cell r="K8175">
            <v>2</v>
          </cell>
          <cell r="L8175" t="str">
            <v>Institute</v>
          </cell>
          <cell r="M8175">
            <v>3</v>
          </cell>
          <cell r="N8175" t="str">
            <v>Standard</v>
          </cell>
          <cell r="O8175" t="str">
            <v/>
          </cell>
          <cell r="P8175" t="str">
            <v/>
          </cell>
          <cell r="Q8175">
            <v>3</v>
          </cell>
          <cell r="R8175" t="str">
            <v>Année Philologique</v>
          </cell>
          <cell r="S8175" t="str">
            <v/>
          </cell>
        </row>
        <row r="8176">
          <cell r="E8176">
            <v>1695</v>
          </cell>
          <cell r="F8176" t="str">
            <v>Searches</v>
          </cell>
          <cell r="G8176" t="str">
            <v>201911</v>
          </cell>
          <cell r="H8176" t="str">
            <v>Universiteit Leiden</v>
          </cell>
          <cell r="I8176" t="str">
            <v>Leiden</v>
          </cell>
          <cell r="J8176" t="str">
            <v>Netherlands</v>
          </cell>
          <cell r="K8176">
            <v>2</v>
          </cell>
          <cell r="L8176" t="str">
            <v>Institute</v>
          </cell>
          <cell r="M8176">
            <v>3</v>
          </cell>
          <cell r="N8176" t="str">
            <v>Standard</v>
          </cell>
          <cell r="O8176" t="str">
            <v/>
          </cell>
          <cell r="P8176" t="str">
            <v/>
          </cell>
          <cell r="Q8176">
            <v>3</v>
          </cell>
          <cell r="R8176" t="str">
            <v>Année Philologique</v>
          </cell>
          <cell r="S8176" t="str">
            <v/>
          </cell>
        </row>
        <row r="8177">
          <cell r="E8177">
            <v>1695</v>
          </cell>
          <cell r="F8177" t="str">
            <v>Searches</v>
          </cell>
          <cell r="G8177" t="str">
            <v>201912</v>
          </cell>
          <cell r="H8177" t="str">
            <v>Universiteit Leiden</v>
          </cell>
          <cell r="I8177" t="str">
            <v>Leiden</v>
          </cell>
          <cell r="J8177" t="str">
            <v>Netherlands</v>
          </cell>
          <cell r="K8177">
            <v>2</v>
          </cell>
          <cell r="L8177" t="str">
            <v>Institute</v>
          </cell>
          <cell r="M8177">
            <v>3</v>
          </cell>
          <cell r="N8177" t="str">
            <v>Standard</v>
          </cell>
          <cell r="O8177" t="str">
            <v/>
          </cell>
          <cell r="P8177" t="str">
            <v/>
          </cell>
          <cell r="Q8177">
            <v>3</v>
          </cell>
          <cell r="R8177" t="str">
            <v>Année Philologique</v>
          </cell>
          <cell r="S8177" t="str">
            <v/>
          </cell>
        </row>
        <row r="8178">
          <cell r="E8178">
            <v>1698</v>
          </cell>
          <cell r="F8178" t="str">
            <v>Searches</v>
          </cell>
          <cell r="G8178" t="str">
            <v>201901</v>
          </cell>
          <cell r="H8178" t="str">
            <v>University of Florida</v>
          </cell>
          <cell r="I8178" t="str">
            <v>Gainesville</v>
          </cell>
          <cell r="J8178" t="str">
            <v>USA</v>
          </cell>
          <cell r="K8178">
            <v>1</v>
          </cell>
          <cell r="L8178" t="str">
            <v>Consortium</v>
          </cell>
          <cell r="M8178">
            <v>8</v>
          </cell>
          <cell r="N8178" t="str">
            <v>CARN-1</v>
          </cell>
          <cell r="O8178" t="str">
            <v/>
          </cell>
          <cell r="P8178" t="str">
            <v/>
          </cell>
          <cell r="Q8178">
            <v>40</v>
          </cell>
          <cell r="R8178" t="str">
            <v>Année Philologique</v>
          </cell>
          <cell r="S8178" t="str">
            <v/>
          </cell>
        </row>
        <row r="8179">
          <cell r="E8179">
            <v>1698</v>
          </cell>
          <cell r="F8179" t="str">
            <v>Searches</v>
          </cell>
          <cell r="G8179" t="str">
            <v>201902</v>
          </cell>
          <cell r="H8179" t="str">
            <v>University of Florida</v>
          </cell>
          <cell r="I8179" t="str">
            <v>Gainesville</v>
          </cell>
          <cell r="J8179" t="str">
            <v>USA</v>
          </cell>
          <cell r="K8179">
            <v>1</v>
          </cell>
          <cell r="L8179" t="str">
            <v>Consortium</v>
          </cell>
          <cell r="M8179">
            <v>8</v>
          </cell>
          <cell r="N8179" t="str">
            <v>CARN-1</v>
          </cell>
          <cell r="O8179" t="str">
            <v/>
          </cell>
          <cell r="P8179" t="str">
            <v/>
          </cell>
          <cell r="Q8179">
            <v>40</v>
          </cell>
          <cell r="R8179" t="str">
            <v>Année Philologique</v>
          </cell>
          <cell r="S8179" t="str">
            <v/>
          </cell>
        </row>
        <row r="8180">
          <cell r="E8180">
            <v>1698</v>
          </cell>
          <cell r="F8180" t="str">
            <v>Searches</v>
          </cell>
          <cell r="G8180" t="str">
            <v>201903</v>
          </cell>
          <cell r="H8180" t="str">
            <v>University of Florida</v>
          </cell>
          <cell r="I8180" t="str">
            <v>Gainesville</v>
          </cell>
          <cell r="J8180" t="str">
            <v>USA</v>
          </cell>
          <cell r="K8180">
            <v>1</v>
          </cell>
          <cell r="L8180" t="str">
            <v>Consortium</v>
          </cell>
          <cell r="M8180">
            <v>8</v>
          </cell>
          <cell r="N8180" t="str">
            <v>CARN-1</v>
          </cell>
          <cell r="O8180" t="str">
            <v/>
          </cell>
          <cell r="P8180" t="str">
            <v/>
          </cell>
          <cell r="Q8180">
            <v>40</v>
          </cell>
          <cell r="R8180" t="str">
            <v>Année Philologique</v>
          </cell>
          <cell r="S8180" t="str">
            <v/>
          </cell>
        </row>
        <row r="8181">
          <cell r="E8181">
            <v>1698</v>
          </cell>
          <cell r="F8181" t="str">
            <v>Searches</v>
          </cell>
          <cell r="G8181" t="str">
            <v>201904</v>
          </cell>
          <cell r="H8181" t="str">
            <v>University of Florida</v>
          </cell>
          <cell r="I8181" t="str">
            <v>Gainesville</v>
          </cell>
          <cell r="J8181" t="str">
            <v>USA</v>
          </cell>
          <cell r="K8181">
            <v>1</v>
          </cell>
          <cell r="L8181" t="str">
            <v>Consortium</v>
          </cell>
          <cell r="M8181">
            <v>8</v>
          </cell>
          <cell r="N8181" t="str">
            <v>CARN-1</v>
          </cell>
          <cell r="O8181" t="str">
            <v/>
          </cell>
          <cell r="P8181" t="str">
            <v/>
          </cell>
          <cell r="Q8181">
            <v>40</v>
          </cell>
          <cell r="R8181" t="str">
            <v>Année Philologique</v>
          </cell>
          <cell r="S8181" t="str">
            <v/>
          </cell>
        </row>
        <row r="8182">
          <cell r="E8182">
            <v>1698</v>
          </cell>
          <cell r="F8182" t="str">
            <v>Searches</v>
          </cell>
          <cell r="G8182" t="str">
            <v>201905</v>
          </cell>
          <cell r="H8182" t="str">
            <v>University of Florida</v>
          </cell>
          <cell r="I8182" t="str">
            <v>Gainesville</v>
          </cell>
          <cell r="J8182" t="str">
            <v>USA</v>
          </cell>
          <cell r="K8182">
            <v>1</v>
          </cell>
          <cell r="L8182" t="str">
            <v>Consortium</v>
          </cell>
          <cell r="M8182">
            <v>8</v>
          </cell>
          <cell r="N8182" t="str">
            <v>CARN-1</v>
          </cell>
          <cell r="O8182" t="str">
            <v/>
          </cell>
          <cell r="P8182" t="str">
            <v/>
          </cell>
          <cell r="Q8182">
            <v>40</v>
          </cell>
          <cell r="R8182" t="str">
            <v>Année Philologique</v>
          </cell>
          <cell r="S8182" t="str">
            <v/>
          </cell>
        </row>
        <row r="8183">
          <cell r="E8183">
            <v>1698</v>
          </cell>
          <cell r="F8183" t="str">
            <v>Searches</v>
          </cell>
          <cell r="G8183" t="str">
            <v>201906</v>
          </cell>
          <cell r="H8183" t="str">
            <v>University of Florida</v>
          </cell>
          <cell r="I8183" t="str">
            <v>Gainesville</v>
          </cell>
          <cell r="J8183" t="str">
            <v>USA</v>
          </cell>
          <cell r="K8183">
            <v>1</v>
          </cell>
          <cell r="L8183" t="str">
            <v>Consortium</v>
          </cell>
          <cell r="M8183">
            <v>8</v>
          </cell>
          <cell r="N8183" t="str">
            <v>CARN-1</v>
          </cell>
          <cell r="O8183" t="str">
            <v/>
          </cell>
          <cell r="P8183" t="str">
            <v/>
          </cell>
          <cell r="Q8183">
            <v>40</v>
          </cell>
          <cell r="R8183" t="str">
            <v>Année Philologique</v>
          </cell>
          <cell r="S8183" t="str">
            <v/>
          </cell>
        </row>
        <row r="8184">
          <cell r="E8184">
            <v>1698</v>
          </cell>
          <cell r="F8184" t="str">
            <v>Searches</v>
          </cell>
          <cell r="G8184" t="str">
            <v>201907</v>
          </cell>
          <cell r="H8184" t="str">
            <v>University of Florida</v>
          </cell>
          <cell r="I8184" t="str">
            <v>Gainesville</v>
          </cell>
          <cell r="J8184" t="str">
            <v>USA</v>
          </cell>
          <cell r="K8184">
            <v>1</v>
          </cell>
          <cell r="L8184" t="str">
            <v>Consortium</v>
          </cell>
          <cell r="M8184">
            <v>8</v>
          </cell>
          <cell r="N8184" t="str">
            <v>CARN-1</v>
          </cell>
          <cell r="O8184" t="str">
            <v/>
          </cell>
          <cell r="P8184" t="str">
            <v/>
          </cell>
          <cell r="Q8184">
            <v>40</v>
          </cell>
          <cell r="R8184" t="str">
            <v>Année Philologique</v>
          </cell>
          <cell r="S8184" t="str">
            <v/>
          </cell>
        </row>
        <row r="8185">
          <cell r="E8185">
            <v>1698</v>
          </cell>
          <cell r="F8185" t="str">
            <v>Searches</v>
          </cell>
          <cell r="G8185" t="str">
            <v>201908</v>
          </cell>
          <cell r="H8185" t="str">
            <v>University of Florida</v>
          </cell>
          <cell r="I8185" t="str">
            <v>Gainesville</v>
          </cell>
          <cell r="J8185" t="str">
            <v>USA</v>
          </cell>
          <cell r="K8185">
            <v>1</v>
          </cell>
          <cell r="L8185" t="str">
            <v>Consortium</v>
          </cell>
          <cell r="M8185">
            <v>8</v>
          </cell>
          <cell r="N8185" t="str">
            <v>CARN-1</v>
          </cell>
          <cell r="O8185" t="str">
            <v/>
          </cell>
          <cell r="P8185" t="str">
            <v/>
          </cell>
          <cell r="Q8185">
            <v>40</v>
          </cell>
          <cell r="R8185" t="str">
            <v>Année Philologique</v>
          </cell>
          <cell r="S8185" t="str">
            <v/>
          </cell>
        </row>
        <row r="8186">
          <cell r="E8186">
            <v>1698</v>
          </cell>
          <cell r="F8186" t="str">
            <v>Searches</v>
          </cell>
          <cell r="G8186" t="str">
            <v>201909</v>
          </cell>
          <cell r="H8186" t="str">
            <v>University of Florida</v>
          </cell>
          <cell r="I8186" t="str">
            <v>Gainesville</v>
          </cell>
          <cell r="J8186" t="str">
            <v>USA</v>
          </cell>
          <cell r="K8186">
            <v>1</v>
          </cell>
          <cell r="L8186" t="str">
            <v>Consortium</v>
          </cell>
          <cell r="M8186">
            <v>8</v>
          </cell>
          <cell r="N8186" t="str">
            <v>CARN-1</v>
          </cell>
          <cell r="O8186" t="str">
            <v/>
          </cell>
          <cell r="P8186" t="str">
            <v/>
          </cell>
          <cell r="Q8186">
            <v>40</v>
          </cell>
          <cell r="R8186" t="str">
            <v>Année Philologique</v>
          </cell>
          <cell r="S8186" t="str">
            <v/>
          </cell>
        </row>
        <row r="8187">
          <cell r="E8187">
            <v>1698</v>
          </cell>
          <cell r="F8187" t="str">
            <v>Searches</v>
          </cell>
          <cell r="G8187" t="str">
            <v>201910</v>
          </cell>
          <cell r="H8187" t="str">
            <v>University of Florida</v>
          </cell>
          <cell r="I8187" t="str">
            <v>Gainesville</v>
          </cell>
          <cell r="J8187" t="str">
            <v>USA</v>
          </cell>
          <cell r="K8187">
            <v>1</v>
          </cell>
          <cell r="L8187" t="str">
            <v>Consortium</v>
          </cell>
          <cell r="M8187">
            <v>8</v>
          </cell>
          <cell r="N8187" t="str">
            <v>CARN-1</v>
          </cell>
          <cell r="O8187" t="str">
            <v/>
          </cell>
          <cell r="P8187" t="str">
            <v/>
          </cell>
          <cell r="Q8187">
            <v>40</v>
          </cell>
          <cell r="R8187" t="str">
            <v>Année Philologique</v>
          </cell>
          <cell r="S8187" t="str">
            <v/>
          </cell>
        </row>
        <row r="8188">
          <cell r="E8188">
            <v>1698</v>
          </cell>
          <cell r="F8188" t="str">
            <v>Searches</v>
          </cell>
          <cell r="G8188" t="str">
            <v>201911</v>
          </cell>
          <cell r="H8188" t="str">
            <v>University of Florida</v>
          </cell>
          <cell r="I8188" t="str">
            <v>Gainesville</v>
          </cell>
          <cell r="J8188" t="str">
            <v>USA</v>
          </cell>
          <cell r="K8188">
            <v>1</v>
          </cell>
          <cell r="L8188" t="str">
            <v>Consortium</v>
          </cell>
          <cell r="M8188">
            <v>8</v>
          </cell>
          <cell r="N8188" t="str">
            <v>CARN-1</v>
          </cell>
          <cell r="O8188" t="str">
            <v/>
          </cell>
          <cell r="P8188" t="str">
            <v/>
          </cell>
          <cell r="Q8188">
            <v>40</v>
          </cell>
          <cell r="R8188" t="str">
            <v>Année Philologique</v>
          </cell>
          <cell r="S8188" t="str">
            <v/>
          </cell>
        </row>
        <row r="8189">
          <cell r="E8189">
            <v>1698</v>
          </cell>
          <cell r="F8189" t="str">
            <v>Searches</v>
          </cell>
          <cell r="G8189" t="str">
            <v>201912</v>
          </cell>
          <cell r="H8189" t="str">
            <v>University of Florida</v>
          </cell>
          <cell r="I8189" t="str">
            <v>Gainesville</v>
          </cell>
          <cell r="J8189" t="str">
            <v>USA</v>
          </cell>
          <cell r="K8189">
            <v>1</v>
          </cell>
          <cell r="L8189" t="str">
            <v>Consortium</v>
          </cell>
          <cell r="M8189">
            <v>8</v>
          </cell>
          <cell r="N8189" t="str">
            <v>CARN-1</v>
          </cell>
          <cell r="O8189" t="str">
            <v/>
          </cell>
          <cell r="P8189" t="str">
            <v/>
          </cell>
          <cell r="Q8189">
            <v>40</v>
          </cell>
          <cell r="R8189" t="str">
            <v>Année Philologique</v>
          </cell>
          <cell r="S8189" t="str">
            <v/>
          </cell>
        </row>
        <row r="8190">
          <cell r="E8190">
            <v>1700</v>
          </cell>
          <cell r="F8190" t="str">
            <v>Searches</v>
          </cell>
          <cell r="G8190" t="str">
            <v>201901</v>
          </cell>
          <cell r="H8190" t="str">
            <v>University of Miami</v>
          </cell>
          <cell r="I8190" t="str">
            <v>Coral Gables</v>
          </cell>
          <cell r="J8190" t="str">
            <v>USA</v>
          </cell>
          <cell r="K8190">
            <v>2</v>
          </cell>
          <cell r="L8190" t="str">
            <v>Institute</v>
          </cell>
          <cell r="M8190">
            <v>8</v>
          </cell>
          <cell r="N8190" t="str">
            <v>CARN-1</v>
          </cell>
          <cell r="O8190" t="str">
            <v/>
          </cell>
          <cell r="P8190" t="str">
            <v/>
          </cell>
          <cell r="Q8190">
            <v>40</v>
          </cell>
          <cell r="R8190" t="str">
            <v>Année Philologique</v>
          </cell>
          <cell r="S8190" t="str">
            <v/>
          </cell>
        </row>
        <row r="8191">
          <cell r="E8191">
            <v>1700</v>
          </cell>
          <cell r="F8191" t="str">
            <v>Searches</v>
          </cell>
          <cell r="G8191" t="str">
            <v>201902</v>
          </cell>
          <cell r="H8191" t="str">
            <v>University of Miami</v>
          </cell>
          <cell r="I8191" t="str">
            <v>Coral Gables</v>
          </cell>
          <cell r="J8191" t="str">
            <v>USA</v>
          </cell>
          <cell r="K8191">
            <v>2</v>
          </cell>
          <cell r="L8191" t="str">
            <v>Institute</v>
          </cell>
          <cell r="M8191">
            <v>8</v>
          </cell>
          <cell r="N8191" t="str">
            <v>CARN-1</v>
          </cell>
          <cell r="O8191" t="str">
            <v/>
          </cell>
          <cell r="P8191" t="str">
            <v/>
          </cell>
          <cell r="Q8191">
            <v>40</v>
          </cell>
          <cell r="R8191" t="str">
            <v>Année Philologique</v>
          </cell>
          <cell r="S8191" t="str">
            <v/>
          </cell>
        </row>
        <row r="8192">
          <cell r="E8192">
            <v>1700</v>
          </cell>
          <cell r="F8192" t="str">
            <v>Searches</v>
          </cell>
          <cell r="G8192" t="str">
            <v>201903</v>
          </cell>
          <cell r="H8192" t="str">
            <v>University of Miami</v>
          </cell>
          <cell r="I8192" t="str">
            <v>Coral Gables</v>
          </cell>
          <cell r="J8192" t="str">
            <v>USA</v>
          </cell>
          <cell r="K8192">
            <v>2</v>
          </cell>
          <cell r="L8192" t="str">
            <v>Institute</v>
          </cell>
          <cell r="M8192">
            <v>8</v>
          </cell>
          <cell r="N8192" t="str">
            <v>CARN-1</v>
          </cell>
          <cell r="O8192" t="str">
            <v/>
          </cell>
          <cell r="P8192" t="str">
            <v/>
          </cell>
          <cell r="Q8192">
            <v>40</v>
          </cell>
          <cell r="R8192" t="str">
            <v>Année Philologique</v>
          </cell>
          <cell r="S8192" t="str">
            <v/>
          </cell>
        </row>
        <row r="8193">
          <cell r="E8193">
            <v>1700</v>
          </cell>
          <cell r="F8193" t="str">
            <v>Searches</v>
          </cell>
          <cell r="G8193" t="str">
            <v>201904</v>
          </cell>
          <cell r="H8193" t="str">
            <v>University of Miami</v>
          </cell>
          <cell r="I8193" t="str">
            <v>Coral Gables</v>
          </cell>
          <cell r="J8193" t="str">
            <v>USA</v>
          </cell>
          <cell r="K8193">
            <v>2</v>
          </cell>
          <cell r="L8193" t="str">
            <v>Institute</v>
          </cell>
          <cell r="M8193">
            <v>8</v>
          </cell>
          <cell r="N8193" t="str">
            <v>CARN-1</v>
          </cell>
          <cell r="O8193" t="str">
            <v/>
          </cell>
          <cell r="P8193" t="str">
            <v/>
          </cell>
          <cell r="Q8193">
            <v>40</v>
          </cell>
          <cell r="R8193" t="str">
            <v>Année Philologique</v>
          </cell>
          <cell r="S8193" t="str">
            <v/>
          </cell>
        </row>
        <row r="8194">
          <cell r="E8194">
            <v>1700</v>
          </cell>
          <cell r="F8194" t="str">
            <v>Searches</v>
          </cell>
          <cell r="G8194" t="str">
            <v>201905</v>
          </cell>
          <cell r="H8194" t="str">
            <v>University of Miami</v>
          </cell>
          <cell r="I8194" t="str">
            <v>Coral Gables</v>
          </cell>
          <cell r="J8194" t="str">
            <v>USA</v>
          </cell>
          <cell r="K8194">
            <v>2</v>
          </cell>
          <cell r="L8194" t="str">
            <v>Institute</v>
          </cell>
          <cell r="M8194">
            <v>8</v>
          </cell>
          <cell r="N8194" t="str">
            <v>CARN-1</v>
          </cell>
          <cell r="O8194" t="str">
            <v/>
          </cell>
          <cell r="P8194" t="str">
            <v/>
          </cell>
          <cell r="Q8194">
            <v>40</v>
          </cell>
          <cell r="R8194" t="str">
            <v>Année Philologique</v>
          </cell>
          <cell r="S8194" t="str">
            <v/>
          </cell>
        </row>
        <row r="8195">
          <cell r="E8195">
            <v>1700</v>
          </cell>
          <cell r="F8195" t="str">
            <v>Searches</v>
          </cell>
          <cell r="G8195" t="str">
            <v>201906</v>
          </cell>
          <cell r="H8195" t="str">
            <v>University of Miami</v>
          </cell>
          <cell r="I8195" t="str">
            <v>Coral Gables</v>
          </cell>
          <cell r="J8195" t="str">
            <v>USA</v>
          </cell>
          <cell r="K8195">
            <v>2</v>
          </cell>
          <cell r="L8195" t="str">
            <v>Institute</v>
          </cell>
          <cell r="M8195">
            <v>8</v>
          </cell>
          <cell r="N8195" t="str">
            <v>CARN-1</v>
          </cell>
          <cell r="O8195" t="str">
            <v/>
          </cell>
          <cell r="P8195" t="str">
            <v/>
          </cell>
          <cell r="Q8195">
            <v>40</v>
          </cell>
          <cell r="R8195" t="str">
            <v>Année Philologique</v>
          </cell>
          <cell r="S8195" t="str">
            <v/>
          </cell>
        </row>
        <row r="8196">
          <cell r="E8196">
            <v>1700</v>
          </cell>
          <cell r="F8196" t="str">
            <v>Searches</v>
          </cell>
          <cell r="G8196" t="str">
            <v>201907</v>
          </cell>
          <cell r="H8196" t="str">
            <v>University of Miami</v>
          </cell>
          <cell r="I8196" t="str">
            <v>Coral Gables</v>
          </cell>
          <cell r="J8196" t="str">
            <v>USA</v>
          </cell>
          <cell r="K8196">
            <v>2</v>
          </cell>
          <cell r="L8196" t="str">
            <v>Institute</v>
          </cell>
          <cell r="M8196">
            <v>8</v>
          </cell>
          <cell r="N8196" t="str">
            <v>CARN-1</v>
          </cell>
          <cell r="O8196" t="str">
            <v/>
          </cell>
          <cell r="P8196" t="str">
            <v/>
          </cell>
          <cell r="Q8196">
            <v>40</v>
          </cell>
          <cell r="R8196" t="str">
            <v>Année Philologique</v>
          </cell>
          <cell r="S8196" t="str">
            <v/>
          </cell>
        </row>
        <row r="8197">
          <cell r="E8197">
            <v>1700</v>
          </cell>
          <cell r="F8197" t="str">
            <v>Searches</v>
          </cell>
          <cell r="G8197" t="str">
            <v>201908</v>
          </cell>
          <cell r="H8197" t="str">
            <v>University of Miami</v>
          </cell>
          <cell r="I8197" t="str">
            <v>Coral Gables</v>
          </cell>
          <cell r="J8197" t="str">
            <v>USA</v>
          </cell>
          <cell r="K8197">
            <v>2</v>
          </cell>
          <cell r="L8197" t="str">
            <v>Institute</v>
          </cell>
          <cell r="M8197">
            <v>8</v>
          </cell>
          <cell r="N8197" t="str">
            <v>CARN-1</v>
          </cell>
          <cell r="O8197" t="str">
            <v/>
          </cell>
          <cell r="P8197" t="str">
            <v/>
          </cell>
          <cell r="Q8197">
            <v>40</v>
          </cell>
          <cell r="R8197" t="str">
            <v>Année Philologique</v>
          </cell>
          <cell r="S8197" t="str">
            <v/>
          </cell>
        </row>
        <row r="8198">
          <cell r="E8198">
            <v>1700</v>
          </cell>
          <cell r="F8198" t="str">
            <v>Searches</v>
          </cell>
          <cell r="G8198" t="str">
            <v>201909</v>
          </cell>
          <cell r="H8198" t="str">
            <v>University of Miami</v>
          </cell>
          <cell r="I8198" t="str">
            <v>Coral Gables</v>
          </cell>
          <cell r="J8198" t="str">
            <v>USA</v>
          </cell>
          <cell r="K8198">
            <v>2</v>
          </cell>
          <cell r="L8198" t="str">
            <v>Institute</v>
          </cell>
          <cell r="M8198">
            <v>8</v>
          </cell>
          <cell r="N8198" t="str">
            <v>CARN-1</v>
          </cell>
          <cell r="O8198" t="str">
            <v/>
          </cell>
          <cell r="P8198" t="str">
            <v/>
          </cell>
          <cell r="Q8198">
            <v>40</v>
          </cell>
          <cell r="R8198" t="str">
            <v>Année Philologique</v>
          </cell>
          <cell r="S8198" t="str">
            <v/>
          </cell>
        </row>
        <row r="8199">
          <cell r="E8199">
            <v>1700</v>
          </cell>
          <cell r="F8199" t="str">
            <v>Searches</v>
          </cell>
          <cell r="G8199" t="str">
            <v>201910</v>
          </cell>
          <cell r="H8199" t="str">
            <v>University of Miami</v>
          </cell>
          <cell r="I8199" t="str">
            <v>Coral Gables</v>
          </cell>
          <cell r="J8199" t="str">
            <v>USA</v>
          </cell>
          <cell r="K8199">
            <v>2</v>
          </cell>
          <cell r="L8199" t="str">
            <v>Institute</v>
          </cell>
          <cell r="M8199">
            <v>8</v>
          </cell>
          <cell r="N8199" t="str">
            <v>CARN-1</v>
          </cell>
          <cell r="O8199" t="str">
            <v/>
          </cell>
          <cell r="P8199" t="str">
            <v/>
          </cell>
          <cell r="Q8199">
            <v>40</v>
          </cell>
          <cell r="R8199" t="str">
            <v>Année Philologique</v>
          </cell>
          <cell r="S8199" t="str">
            <v/>
          </cell>
        </row>
        <row r="8200">
          <cell r="E8200">
            <v>1700</v>
          </cell>
          <cell r="F8200" t="str">
            <v>Searches</v>
          </cell>
          <cell r="G8200" t="str">
            <v>201911</v>
          </cell>
          <cell r="H8200" t="str">
            <v>University of Miami</v>
          </cell>
          <cell r="I8200" t="str">
            <v>Coral Gables</v>
          </cell>
          <cell r="J8200" t="str">
            <v>USA</v>
          </cell>
          <cell r="K8200">
            <v>2</v>
          </cell>
          <cell r="L8200" t="str">
            <v>Institute</v>
          </cell>
          <cell r="M8200">
            <v>8</v>
          </cell>
          <cell r="N8200" t="str">
            <v>CARN-1</v>
          </cell>
          <cell r="O8200" t="str">
            <v/>
          </cell>
          <cell r="P8200" t="str">
            <v/>
          </cell>
          <cell r="Q8200">
            <v>40</v>
          </cell>
          <cell r="R8200" t="str">
            <v>Année Philologique</v>
          </cell>
          <cell r="S8200" t="str">
            <v/>
          </cell>
        </row>
        <row r="8201">
          <cell r="E8201">
            <v>1700</v>
          </cell>
          <cell r="F8201" t="str">
            <v>Searches</v>
          </cell>
          <cell r="G8201" t="str">
            <v>201912</v>
          </cell>
          <cell r="H8201" t="str">
            <v>University of Miami</v>
          </cell>
          <cell r="I8201" t="str">
            <v>Coral Gables</v>
          </cell>
          <cell r="J8201" t="str">
            <v>USA</v>
          </cell>
          <cell r="K8201">
            <v>2</v>
          </cell>
          <cell r="L8201" t="str">
            <v>Institute</v>
          </cell>
          <cell r="M8201">
            <v>8</v>
          </cell>
          <cell r="N8201" t="str">
            <v>CARN-1</v>
          </cell>
          <cell r="O8201" t="str">
            <v/>
          </cell>
          <cell r="P8201" t="str">
            <v/>
          </cell>
          <cell r="Q8201">
            <v>40</v>
          </cell>
          <cell r="R8201" t="str">
            <v>Année Philologique</v>
          </cell>
          <cell r="S8201" t="str">
            <v/>
          </cell>
        </row>
        <row r="8202">
          <cell r="E8202">
            <v>1701</v>
          </cell>
          <cell r="F8202" t="str">
            <v>Searches</v>
          </cell>
          <cell r="G8202" t="str">
            <v>201903</v>
          </cell>
          <cell r="H8202" t="str">
            <v>University of the South</v>
          </cell>
          <cell r="I8202" t="str">
            <v>Sewanee</v>
          </cell>
          <cell r="J8202" t="str">
            <v>USA</v>
          </cell>
          <cell r="K8202">
            <v>1</v>
          </cell>
          <cell r="L8202" t="str">
            <v>Consortium</v>
          </cell>
          <cell r="M8202">
            <v>11</v>
          </cell>
          <cell r="N8202" t="str">
            <v>CARN-4</v>
          </cell>
          <cell r="O8202" t="str">
            <v/>
          </cell>
          <cell r="P8202" t="str">
            <v/>
          </cell>
          <cell r="Q8202">
            <v>2</v>
          </cell>
          <cell r="R8202" t="str">
            <v>Année Philologique</v>
          </cell>
          <cell r="S8202" t="str">
            <v/>
          </cell>
        </row>
        <row r="8203">
          <cell r="E8203">
            <v>1701</v>
          </cell>
          <cell r="F8203" t="str">
            <v>Searches</v>
          </cell>
          <cell r="G8203" t="str">
            <v>201904</v>
          </cell>
          <cell r="H8203" t="str">
            <v>University of the South</v>
          </cell>
          <cell r="I8203" t="str">
            <v>Sewanee</v>
          </cell>
          <cell r="J8203" t="str">
            <v>USA</v>
          </cell>
          <cell r="K8203">
            <v>1</v>
          </cell>
          <cell r="L8203" t="str">
            <v>Consortium</v>
          </cell>
          <cell r="M8203">
            <v>11</v>
          </cell>
          <cell r="N8203" t="str">
            <v>CARN-4</v>
          </cell>
          <cell r="O8203" t="str">
            <v/>
          </cell>
          <cell r="P8203" t="str">
            <v/>
          </cell>
          <cell r="Q8203">
            <v>2</v>
          </cell>
          <cell r="R8203" t="str">
            <v>Année Philologique</v>
          </cell>
          <cell r="S8203" t="str">
            <v/>
          </cell>
        </row>
        <row r="8204">
          <cell r="E8204">
            <v>1701</v>
          </cell>
          <cell r="F8204" t="str">
            <v>Searches</v>
          </cell>
          <cell r="G8204" t="str">
            <v>201905</v>
          </cell>
          <cell r="H8204" t="str">
            <v>University of the South</v>
          </cell>
          <cell r="I8204" t="str">
            <v>Sewanee</v>
          </cell>
          <cell r="J8204" t="str">
            <v>USA</v>
          </cell>
          <cell r="K8204">
            <v>1</v>
          </cell>
          <cell r="L8204" t="str">
            <v>Consortium</v>
          </cell>
          <cell r="M8204">
            <v>11</v>
          </cell>
          <cell r="N8204" t="str">
            <v>CARN-4</v>
          </cell>
          <cell r="O8204" t="str">
            <v/>
          </cell>
          <cell r="P8204" t="str">
            <v/>
          </cell>
          <cell r="Q8204">
            <v>2</v>
          </cell>
          <cell r="R8204" t="str">
            <v>Année Philologique</v>
          </cell>
          <cell r="S8204" t="str">
            <v/>
          </cell>
        </row>
        <row r="8205">
          <cell r="E8205">
            <v>1701</v>
          </cell>
          <cell r="F8205" t="str">
            <v>Searches</v>
          </cell>
          <cell r="G8205" t="str">
            <v>201907</v>
          </cell>
          <cell r="H8205" t="str">
            <v>University of the South</v>
          </cell>
          <cell r="I8205" t="str">
            <v>Sewanee</v>
          </cell>
          <cell r="J8205" t="str">
            <v>USA</v>
          </cell>
          <cell r="K8205">
            <v>1</v>
          </cell>
          <cell r="L8205" t="str">
            <v>Consortium</v>
          </cell>
          <cell r="M8205">
            <v>11</v>
          </cell>
          <cell r="N8205" t="str">
            <v>CARN-4</v>
          </cell>
          <cell r="O8205" t="str">
            <v/>
          </cell>
          <cell r="P8205" t="str">
            <v/>
          </cell>
          <cell r="Q8205">
            <v>2</v>
          </cell>
          <cell r="R8205" t="str">
            <v>Année Philologique</v>
          </cell>
          <cell r="S8205" t="str">
            <v/>
          </cell>
        </row>
        <row r="8206">
          <cell r="E8206">
            <v>1701</v>
          </cell>
          <cell r="F8206" t="str">
            <v>Searches</v>
          </cell>
          <cell r="G8206" t="str">
            <v>201909</v>
          </cell>
          <cell r="H8206" t="str">
            <v>University of the South</v>
          </cell>
          <cell r="I8206" t="str">
            <v>Sewanee</v>
          </cell>
          <cell r="J8206" t="str">
            <v>USA</v>
          </cell>
          <cell r="K8206">
            <v>1</v>
          </cell>
          <cell r="L8206" t="str">
            <v>Consortium</v>
          </cell>
          <cell r="M8206">
            <v>11</v>
          </cell>
          <cell r="N8206" t="str">
            <v>CARN-4</v>
          </cell>
          <cell r="O8206" t="str">
            <v/>
          </cell>
          <cell r="P8206" t="str">
            <v/>
          </cell>
          <cell r="Q8206">
            <v>2</v>
          </cell>
          <cell r="R8206" t="str">
            <v>Année Philologique</v>
          </cell>
          <cell r="S8206" t="str">
            <v/>
          </cell>
        </row>
        <row r="8207">
          <cell r="E8207">
            <v>1701</v>
          </cell>
          <cell r="F8207" t="str">
            <v>Searches</v>
          </cell>
          <cell r="G8207" t="str">
            <v>201911</v>
          </cell>
          <cell r="H8207" t="str">
            <v>University of the South</v>
          </cell>
          <cell r="I8207" t="str">
            <v>Sewanee</v>
          </cell>
          <cell r="J8207" t="str">
            <v>USA</v>
          </cell>
          <cell r="K8207">
            <v>1</v>
          </cell>
          <cell r="L8207" t="str">
            <v>Consortium</v>
          </cell>
          <cell r="M8207">
            <v>11</v>
          </cell>
          <cell r="N8207" t="str">
            <v>CARN-4</v>
          </cell>
          <cell r="O8207" t="str">
            <v/>
          </cell>
          <cell r="P8207" t="str">
            <v/>
          </cell>
          <cell r="Q8207">
            <v>2</v>
          </cell>
          <cell r="R8207" t="str">
            <v>Année Philologique</v>
          </cell>
          <cell r="S8207" t="str">
            <v/>
          </cell>
        </row>
        <row r="8208">
          <cell r="E8208">
            <v>1701</v>
          </cell>
          <cell r="F8208" t="str">
            <v>Searches</v>
          </cell>
          <cell r="G8208" t="str">
            <v>201912</v>
          </cell>
          <cell r="H8208" t="str">
            <v>University of the South</v>
          </cell>
          <cell r="I8208" t="str">
            <v>Sewanee</v>
          </cell>
          <cell r="J8208" t="str">
            <v>USA</v>
          </cell>
          <cell r="K8208">
            <v>1</v>
          </cell>
          <cell r="L8208" t="str">
            <v>Consortium</v>
          </cell>
          <cell r="M8208">
            <v>11</v>
          </cell>
          <cell r="N8208" t="str">
            <v>CARN-4</v>
          </cell>
          <cell r="O8208" t="str">
            <v/>
          </cell>
          <cell r="P8208" t="str">
            <v/>
          </cell>
          <cell r="Q8208">
            <v>2</v>
          </cell>
          <cell r="R8208" t="str">
            <v>Année Philologique</v>
          </cell>
          <cell r="S8208" t="str">
            <v/>
          </cell>
        </row>
        <row r="8209">
          <cell r="E8209">
            <v>1702</v>
          </cell>
          <cell r="F8209" t="str">
            <v>Searches</v>
          </cell>
          <cell r="G8209" t="str">
            <v>201901</v>
          </cell>
          <cell r="H8209" t="str">
            <v>Bibliothèque cantonale et universitaire Lausanne</v>
          </cell>
          <cell r="I8209" t="str">
            <v>Lausanne</v>
          </cell>
          <cell r="J8209" t="str">
            <v>Switzerland</v>
          </cell>
          <cell r="K8209">
            <v>1</v>
          </cell>
          <cell r="L8209" t="str">
            <v>Consortium</v>
          </cell>
          <cell r="M8209">
            <v>2</v>
          </cell>
          <cell r="N8209" t="str">
            <v>Campus Wide</v>
          </cell>
          <cell r="O8209" t="str">
            <v/>
          </cell>
          <cell r="P8209" t="str">
            <v/>
          </cell>
          <cell r="Q8209">
            <v>100</v>
          </cell>
          <cell r="R8209" t="str">
            <v>Année Philologique</v>
          </cell>
          <cell r="S8209" t="str">
            <v/>
          </cell>
        </row>
        <row r="8210">
          <cell r="E8210">
            <v>1702</v>
          </cell>
          <cell r="F8210" t="str">
            <v>Searches</v>
          </cell>
          <cell r="G8210" t="str">
            <v>201902</v>
          </cell>
          <cell r="H8210" t="str">
            <v>Bibliothèque cantonale et universitaire Lausanne</v>
          </cell>
          <cell r="I8210" t="str">
            <v>Lausanne</v>
          </cell>
          <cell r="J8210" t="str">
            <v>Switzerland</v>
          </cell>
          <cell r="K8210">
            <v>1</v>
          </cell>
          <cell r="L8210" t="str">
            <v>Consortium</v>
          </cell>
          <cell r="M8210">
            <v>2</v>
          </cell>
          <cell r="N8210" t="str">
            <v>Campus Wide</v>
          </cell>
          <cell r="O8210" t="str">
            <v/>
          </cell>
          <cell r="P8210" t="str">
            <v/>
          </cell>
          <cell r="Q8210">
            <v>100</v>
          </cell>
          <cell r="R8210" t="str">
            <v>Année Philologique</v>
          </cell>
          <cell r="S8210" t="str">
            <v/>
          </cell>
        </row>
        <row r="8211">
          <cell r="E8211">
            <v>1702</v>
          </cell>
          <cell r="F8211" t="str">
            <v>Searches</v>
          </cell>
          <cell r="G8211" t="str">
            <v>201903</v>
          </cell>
          <cell r="H8211" t="str">
            <v>Bibliothèque cantonale et universitaire Lausanne</v>
          </cell>
          <cell r="I8211" t="str">
            <v>Lausanne</v>
          </cell>
          <cell r="J8211" t="str">
            <v>Switzerland</v>
          </cell>
          <cell r="K8211">
            <v>1</v>
          </cell>
          <cell r="L8211" t="str">
            <v>Consortium</v>
          </cell>
          <cell r="M8211">
            <v>2</v>
          </cell>
          <cell r="N8211" t="str">
            <v>Campus Wide</v>
          </cell>
          <cell r="O8211" t="str">
            <v/>
          </cell>
          <cell r="P8211" t="str">
            <v/>
          </cell>
          <cell r="Q8211">
            <v>100</v>
          </cell>
          <cell r="R8211" t="str">
            <v>Année Philologique</v>
          </cell>
          <cell r="S8211" t="str">
            <v/>
          </cell>
        </row>
        <row r="8212">
          <cell r="E8212">
            <v>1702</v>
          </cell>
          <cell r="F8212" t="str">
            <v>Searches</v>
          </cell>
          <cell r="G8212" t="str">
            <v>201904</v>
          </cell>
          <cell r="H8212" t="str">
            <v>Bibliothèque cantonale et universitaire Lausanne</v>
          </cell>
          <cell r="I8212" t="str">
            <v>Lausanne</v>
          </cell>
          <cell r="J8212" t="str">
            <v>Switzerland</v>
          </cell>
          <cell r="K8212">
            <v>1</v>
          </cell>
          <cell r="L8212" t="str">
            <v>Consortium</v>
          </cell>
          <cell r="M8212">
            <v>2</v>
          </cell>
          <cell r="N8212" t="str">
            <v>Campus Wide</v>
          </cell>
          <cell r="O8212" t="str">
            <v/>
          </cell>
          <cell r="P8212" t="str">
            <v/>
          </cell>
          <cell r="Q8212">
            <v>100</v>
          </cell>
          <cell r="R8212" t="str">
            <v>Année Philologique</v>
          </cell>
          <cell r="S8212" t="str">
            <v/>
          </cell>
        </row>
        <row r="8213">
          <cell r="E8213">
            <v>1702</v>
          </cell>
          <cell r="F8213" t="str">
            <v>Searches</v>
          </cell>
          <cell r="G8213" t="str">
            <v>201905</v>
          </cell>
          <cell r="H8213" t="str">
            <v>Bibliothèque cantonale et universitaire Lausanne</v>
          </cell>
          <cell r="I8213" t="str">
            <v>Lausanne</v>
          </cell>
          <cell r="J8213" t="str">
            <v>Switzerland</v>
          </cell>
          <cell r="K8213">
            <v>1</v>
          </cell>
          <cell r="L8213" t="str">
            <v>Consortium</v>
          </cell>
          <cell r="M8213">
            <v>2</v>
          </cell>
          <cell r="N8213" t="str">
            <v>Campus Wide</v>
          </cell>
          <cell r="O8213" t="str">
            <v/>
          </cell>
          <cell r="P8213" t="str">
            <v/>
          </cell>
          <cell r="Q8213">
            <v>100</v>
          </cell>
          <cell r="R8213" t="str">
            <v>Année Philologique</v>
          </cell>
          <cell r="S8213" t="str">
            <v/>
          </cell>
        </row>
        <row r="8214">
          <cell r="E8214">
            <v>1702</v>
          </cell>
          <cell r="F8214" t="str">
            <v>Searches</v>
          </cell>
          <cell r="G8214" t="str">
            <v>201906</v>
          </cell>
          <cell r="H8214" t="str">
            <v>Bibliothèque cantonale et universitaire Lausanne</v>
          </cell>
          <cell r="I8214" t="str">
            <v>Lausanne</v>
          </cell>
          <cell r="J8214" t="str">
            <v>Switzerland</v>
          </cell>
          <cell r="K8214">
            <v>1</v>
          </cell>
          <cell r="L8214" t="str">
            <v>Consortium</v>
          </cell>
          <cell r="M8214">
            <v>2</v>
          </cell>
          <cell r="N8214" t="str">
            <v>Campus Wide</v>
          </cell>
          <cell r="O8214" t="str">
            <v/>
          </cell>
          <cell r="P8214" t="str">
            <v/>
          </cell>
          <cell r="Q8214">
            <v>100</v>
          </cell>
          <cell r="R8214" t="str">
            <v>Année Philologique</v>
          </cell>
          <cell r="S8214" t="str">
            <v/>
          </cell>
        </row>
        <row r="8215">
          <cell r="E8215">
            <v>1702</v>
          </cell>
          <cell r="F8215" t="str">
            <v>Searches</v>
          </cell>
          <cell r="G8215" t="str">
            <v>201907</v>
          </cell>
          <cell r="H8215" t="str">
            <v>Bibliothèque cantonale et universitaire Lausanne</v>
          </cell>
          <cell r="I8215" t="str">
            <v>Lausanne</v>
          </cell>
          <cell r="J8215" t="str">
            <v>Switzerland</v>
          </cell>
          <cell r="K8215">
            <v>1</v>
          </cell>
          <cell r="L8215" t="str">
            <v>Consortium</v>
          </cell>
          <cell r="M8215">
            <v>2</v>
          </cell>
          <cell r="N8215" t="str">
            <v>Campus Wide</v>
          </cell>
          <cell r="O8215" t="str">
            <v/>
          </cell>
          <cell r="P8215" t="str">
            <v/>
          </cell>
          <cell r="Q8215">
            <v>100</v>
          </cell>
          <cell r="R8215" t="str">
            <v>Année Philologique</v>
          </cell>
          <cell r="S8215" t="str">
            <v/>
          </cell>
        </row>
        <row r="8216">
          <cell r="E8216">
            <v>1702</v>
          </cell>
          <cell r="F8216" t="str">
            <v>Searches</v>
          </cell>
          <cell r="G8216" t="str">
            <v>201908</v>
          </cell>
          <cell r="H8216" t="str">
            <v>Bibliothèque cantonale et universitaire Lausanne</v>
          </cell>
          <cell r="I8216" t="str">
            <v>Lausanne</v>
          </cell>
          <cell r="J8216" t="str">
            <v>Switzerland</v>
          </cell>
          <cell r="K8216">
            <v>1</v>
          </cell>
          <cell r="L8216" t="str">
            <v>Consortium</v>
          </cell>
          <cell r="M8216">
            <v>2</v>
          </cell>
          <cell r="N8216" t="str">
            <v>Campus Wide</v>
          </cell>
          <cell r="O8216" t="str">
            <v/>
          </cell>
          <cell r="P8216" t="str">
            <v/>
          </cell>
          <cell r="Q8216">
            <v>100</v>
          </cell>
          <cell r="R8216" t="str">
            <v>Année Philologique</v>
          </cell>
          <cell r="S8216" t="str">
            <v/>
          </cell>
        </row>
        <row r="8217">
          <cell r="E8217">
            <v>1702</v>
          </cell>
          <cell r="F8217" t="str">
            <v>Searches</v>
          </cell>
          <cell r="G8217" t="str">
            <v>201909</v>
          </cell>
          <cell r="H8217" t="str">
            <v>Bibliothèque cantonale et universitaire Lausanne</v>
          </cell>
          <cell r="I8217" t="str">
            <v>Lausanne</v>
          </cell>
          <cell r="J8217" t="str">
            <v>Switzerland</v>
          </cell>
          <cell r="K8217">
            <v>1</v>
          </cell>
          <cell r="L8217" t="str">
            <v>Consortium</v>
          </cell>
          <cell r="M8217">
            <v>2</v>
          </cell>
          <cell r="N8217" t="str">
            <v>Campus Wide</v>
          </cell>
          <cell r="O8217" t="str">
            <v/>
          </cell>
          <cell r="P8217" t="str">
            <v/>
          </cell>
          <cell r="Q8217">
            <v>100</v>
          </cell>
          <cell r="R8217" t="str">
            <v>Année Philologique</v>
          </cell>
          <cell r="S8217" t="str">
            <v/>
          </cell>
        </row>
        <row r="8218">
          <cell r="E8218">
            <v>1702</v>
          </cell>
          <cell r="F8218" t="str">
            <v>Searches</v>
          </cell>
          <cell r="G8218" t="str">
            <v>201910</v>
          </cell>
          <cell r="H8218" t="str">
            <v>Bibliothèque cantonale et universitaire Lausanne</v>
          </cell>
          <cell r="I8218" t="str">
            <v>Lausanne</v>
          </cell>
          <cell r="J8218" t="str">
            <v>Switzerland</v>
          </cell>
          <cell r="K8218">
            <v>1</v>
          </cell>
          <cell r="L8218" t="str">
            <v>Consortium</v>
          </cell>
          <cell r="M8218">
            <v>2</v>
          </cell>
          <cell r="N8218" t="str">
            <v>Campus Wide</v>
          </cell>
          <cell r="O8218" t="str">
            <v/>
          </cell>
          <cell r="P8218" t="str">
            <v/>
          </cell>
          <cell r="Q8218">
            <v>100</v>
          </cell>
          <cell r="R8218" t="str">
            <v>Année Philologique</v>
          </cell>
          <cell r="S8218" t="str">
            <v/>
          </cell>
        </row>
        <row r="8219">
          <cell r="E8219">
            <v>1702</v>
          </cell>
          <cell r="F8219" t="str">
            <v>Searches</v>
          </cell>
          <cell r="G8219" t="str">
            <v>201911</v>
          </cell>
          <cell r="H8219" t="str">
            <v>Bibliothèque cantonale et universitaire Lausanne</v>
          </cell>
          <cell r="I8219" t="str">
            <v>Lausanne</v>
          </cell>
          <cell r="J8219" t="str">
            <v>Switzerland</v>
          </cell>
          <cell r="K8219">
            <v>1</v>
          </cell>
          <cell r="L8219" t="str">
            <v>Consortium</v>
          </cell>
          <cell r="M8219">
            <v>2</v>
          </cell>
          <cell r="N8219" t="str">
            <v>Campus Wide</v>
          </cell>
          <cell r="O8219" t="str">
            <v/>
          </cell>
          <cell r="P8219" t="str">
            <v/>
          </cell>
          <cell r="Q8219">
            <v>100</v>
          </cell>
          <cell r="R8219" t="str">
            <v>Année Philologique</v>
          </cell>
          <cell r="S8219" t="str">
            <v/>
          </cell>
        </row>
        <row r="8220">
          <cell r="E8220">
            <v>1702</v>
          </cell>
          <cell r="F8220" t="str">
            <v>Searches</v>
          </cell>
          <cell r="G8220" t="str">
            <v>201912</v>
          </cell>
          <cell r="H8220" t="str">
            <v>Bibliothèque cantonale et universitaire Lausanne</v>
          </cell>
          <cell r="I8220" t="str">
            <v>Lausanne</v>
          </cell>
          <cell r="J8220" t="str">
            <v>Switzerland</v>
          </cell>
          <cell r="K8220">
            <v>1</v>
          </cell>
          <cell r="L8220" t="str">
            <v>Consortium</v>
          </cell>
          <cell r="M8220">
            <v>2</v>
          </cell>
          <cell r="N8220" t="str">
            <v>Campus Wide</v>
          </cell>
          <cell r="O8220" t="str">
            <v/>
          </cell>
          <cell r="P8220" t="str">
            <v/>
          </cell>
          <cell r="Q8220">
            <v>100</v>
          </cell>
          <cell r="R8220" t="str">
            <v>Année Philologique</v>
          </cell>
          <cell r="S8220" t="str">
            <v/>
          </cell>
        </row>
        <row r="8221">
          <cell r="E8221">
            <v>1703</v>
          </cell>
          <cell r="F8221" t="str">
            <v>Searches</v>
          </cell>
          <cell r="G8221" t="str">
            <v>201901</v>
          </cell>
          <cell r="H8221" t="str">
            <v>University of Iowa</v>
          </cell>
          <cell r="I8221" t="str">
            <v>Iowa City</v>
          </cell>
          <cell r="J8221" t="str">
            <v>USA</v>
          </cell>
          <cell r="K8221">
            <v>1</v>
          </cell>
          <cell r="L8221" t="str">
            <v>Consortium</v>
          </cell>
          <cell r="M8221">
            <v>8</v>
          </cell>
          <cell r="N8221" t="str">
            <v>CARN-1</v>
          </cell>
          <cell r="O8221" t="str">
            <v/>
          </cell>
          <cell r="P8221" t="str">
            <v/>
          </cell>
          <cell r="Q8221">
            <v>40</v>
          </cell>
          <cell r="R8221" t="str">
            <v>Année Philologique</v>
          </cell>
          <cell r="S8221" t="str">
            <v/>
          </cell>
        </row>
        <row r="8222">
          <cell r="E8222">
            <v>1703</v>
          </cell>
          <cell r="F8222" t="str">
            <v>Searches</v>
          </cell>
          <cell r="G8222" t="str">
            <v>201902</v>
          </cell>
          <cell r="H8222" t="str">
            <v>University of Iowa</v>
          </cell>
          <cell r="I8222" t="str">
            <v>Iowa City</v>
          </cell>
          <cell r="J8222" t="str">
            <v>USA</v>
          </cell>
          <cell r="K8222">
            <v>1</v>
          </cell>
          <cell r="L8222" t="str">
            <v>Consortium</v>
          </cell>
          <cell r="M8222">
            <v>8</v>
          </cell>
          <cell r="N8222" t="str">
            <v>CARN-1</v>
          </cell>
          <cell r="O8222" t="str">
            <v/>
          </cell>
          <cell r="P8222" t="str">
            <v/>
          </cell>
          <cell r="Q8222">
            <v>40</v>
          </cell>
          <cell r="R8222" t="str">
            <v>Année Philologique</v>
          </cell>
          <cell r="S8222" t="str">
            <v/>
          </cell>
        </row>
        <row r="8223">
          <cell r="E8223">
            <v>1703</v>
          </cell>
          <cell r="F8223" t="str">
            <v>Searches</v>
          </cell>
          <cell r="G8223" t="str">
            <v>201903</v>
          </cell>
          <cell r="H8223" t="str">
            <v>University of Iowa</v>
          </cell>
          <cell r="I8223" t="str">
            <v>Iowa City</v>
          </cell>
          <cell r="J8223" t="str">
            <v>USA</v>
          </cell>
          <cell r="K8223">
            <v>1</v>
          </cell>
          <cell r="L8223" t="str">
            <v>Consortium</v>
          </cell>
          <cell r="M8223">
            <v>8</v>
          </cell>
          <cell r="N8223" t="str">
            <v>CARN-1</v>
          </cell>
          <cell r="O8223" t="str">
            <v/>
          </cell>
          <cell r="P8223" t="str">
            <v/>
          </cell>
          <cell r="Q8223">
            <v>40</v>
          </cell>
          <cell r="R8223" t="str">
            <v>Année Philologique</v>
          </cell>
          <cell r="S8223" t="str">
            <v/>
          </cell>
        </row>
        <row r="8224">
          <cell r="E8224">
            <v>1703</v>
          </cell>
          <cell r="F8224" t="str">
            <v>Searches</v>
          </cell>
          <cell r="G8224" t="str">
            <v>201904</v>
          </cell>
          <cell r="H8224" t="str">
            <v>University of Iowa</v>
          </cell>
          <cell r="I8224" t="str">
            <v>Iowa City</v>
          </cell>
          <cell r="J8224" t="str">
            <v>USA</v>
          </cell>
          <cell r="K8224">
            <v>1</v>
          </cell>
          <cell r="L8224" t="str">
            <v>Consortium</v>
          </cell>
          <cell r="M8224">
            <v>8</v>
          </cell>
          <cell r="N8224" t="str">
            <v>CARN-1</v>
          </cell>
          <cell r="O8224" t="str">
            <v/>
          </cell>
          <cell r="P8224" t="str">
            <v/>
          </cell>
          <cell r="Q8224">
            <v>40</v>
          </cell>
          <cell r="R8224" t="str">
            <v>Année Philologique</v>
          </cell>
          <cell r="S8224" t="str">
            <v/>
          </cell>
        </row>
        <row r="8225">
          <cell r="E8225">
            <v>1703</v>
          </cell>
          <cell r="F8225" t="str">
            <v>Searches</v>
          </cell>
          <cell r="G8225" t="str">
            <v>201905</v>
          </cell>
          <cell r="H8225" t="str">
            <v>University of Iowa</v>
          </cell>
          <cell r="I8225" t="str">
            <v>Iowa City</v>
          </cell>
          <cell r="J8225" t="str">
            <v>USA</v>
          </cell>
          <cell r="K8225">
            <v>1</v>
          </cell>
          <cell r="L8225" t="str">
            <v>Consortium</v>
          </cell>
          <cell r="M8225">
            <v>8</v>
          </cell>
          <cell r="N8225" t="str">
            <v>CARN-1</v>
          </cell>
          <cell r="O8225" t="str">
            <v/>
          </cell>
          <cell r="P8225" t="str">
            <v/>
          </cell>
          <cell r="Q8225">
            <v>40</v>
          </cell>
          <cell r="R8225" t="str">
            <v>Année Philologique</v>
          </cell>
          <cell r="S8225" t="str">
            <v/>
          </cell>
        </row>
        <row r="8226">
          <cell r="E8226">
            <v>1703</v>
          </cell>
          <cell r="F8226" t="str">
            <v>Searches</v>
          </cell>
          <cell r="G8226" t="str">
            <v>201906</v>
          </cell>
          <cell r="H8226" t="str">
            <v>University of Iowa</v>
          </cell>
          <cell r="I8226" t="str">
            <v>Iowa City</v>
          </cell>
          <cell r="J8226" t="str">
            <v>USA</v>
          </cell>
          <cell r="K8226">
            <v>1</v>
          </cell>
          <cell r="L8226" t="str">
            <v>Consortium</v>
          </cell>
          <cell r="M8226">
            <v>8</v>
          </cell>
          <cell r="N8226" t="str">
            <v>CARN-1</v>
          </cell>
          <cell r="O8226" t="str">
            <v/>
          </cell>
          <cell r="P8226" t="str">
            <v/>
          </cell>
          <cell r="Q8226">
            <v>40</v>
          </cell>
          <cell r="R8226" t="str">
            <v>Année Philologique</v>
          </cell>
          <cell r="S8226" t="str">
            <v/>
          </cell>
        </row>
        <row r="8227">
          <cell r="E8227">
            <v>1703</v>
          </cell>
          <cell r="F8227" t="str">
            <v>Searches</v>
          </cell>
          <cell r="G8227" t="str">
            <v>201907</v>
          </cell>
          <cell r="H8227" t="str">
            <v>University of Iowa</v>
          </cell>
          <cell r="I8227" t="str">
            <v>Iowa City</v>
          </cell>
          <cell r="J8227" t="str">
            <v>USA</v>
          </cell>
          <cell r="K8227">
            <v>1</v>
          </cell>
          <cell r="L8227" t="str">
            <v>Consortium</v>
          </cell>
          <cell r="M8227">
            <v>8</v>
          </cell>
          <cell r="N8227" t="str">
            <v>CARN-1</v>
          </cell>
          <cell r="O8227" t="str">
            <v/>
          </cell>
          <cell r="P8227" t="str">
            <v/>
          </cell>
          <cell r="Q8227">
            <v>40</v>
          </cell>
          <cell r="R8227" t="str">
            <v>Année Philologique</v>
          </cell>
          <cell r="S8227" t="str">
            <v/>
          </cell>
        </row>
        <row r="8228">
          <cell r="E8228">
            <v>1703</v>
          </cell>
          <cell r="F8228" t="str">
            <v>Searches</v>
          </cell>
          <cell r="G8228" t="str">
            <v>201908</v>
          </cell>
          <cell r="H8228" t="str">
            <v>University of Iowa</v>
          </cell>
          <cell r="I8228" t="str">
            <v>Iowa City</v>
          </cell>
          <cell r="J8228" t="str">
            <v>USA</v>
          </cell>
          <cell r="K8228">
            <v>1</v>
          </cell>
          <cell r="L8228" t="str">
            <v>Consortium</v>
          </cell>
          <cell r="M8228">
            <v>8</v>
          </cell>
          <cell r="N8228" t="str">
            <v>CARN-1</v>
          </cell>
          <cell r="O8228" t="str">
            <v/>
          </cell>
          <cell r="P8228" t="str">
            <v/>
          </cell>
          <cell r="Q8228">
            <v>40</v>
          </cell>
          <cell r="R8228" t="str">
            <v>Année Philologique</v>
          </cell>
          <cell r="S8228" t="str">
            <v/>
          </cell>
        </row>
        <row r="8229">
          <cell r="E8229">
            <v>1703</v>
          </cell>
          <cell r="F8229" t="str">
            <v>Searches</v>
          </cell>
          <cell r="G8229" t="str">
            <v>201909</v>
          </cell>
          <cell r="H8229" t="str">
            <v>University of Iowa</v>
          </cell>
          <cell r="I8229" t="str">
            <v>Iowa City</v>
          </cell>
          <cell r="J8229" t="str">
            <v>USA</v>
          </cell>
          <cell r="K8229">
            <v>1</v>
          </cell>
          <cell r="L8229" t="str">
            <v>Consortium</v>
          </cell>
          <cell r="M8229">
            <v>8</v>
          </cell>
          <cell r="N8229" t="str">
            <v>CARN-1</v>
          </cell>
          <cell r="O8229" t="str">
            <v/>
          </cell>
          <cell r="P8229" t="str">
            <v/>
          </cell>
          <cell r="Q8229">
            <v>40</v>
          </cell>
          <cell r="R8229" t="str">
            <v>Année Philologique</v>
          </cell>
          <cell r="S8229" t="str">
            <v/>
          </cell>
        </row>
        <row r="8230">
          <cell r="E8230">
            <v>1703</v>
          </cell>
          <cell r="F8230" t="str">
            <v>Searches</v>
          </cell>
          <cell r="G8230" t="str">
            <v>201910</v>
          </cell>
          <cell r="H8230" t="str">
            <v>University of Iowa</v>
          </cell>
          <cell r="I8230" t="str">
            <v>Iowa City</v>
          </cell>
          <cell r="J8230" t="str">
            <v>USA</v>
          </cell>
          <cell r="K8230">
            <v>1</v>
          </cell>
          <cell r="L8230" t="str">
            <v>Consortium</v>
          </cell>
          <cell r="M8230">
            <v>8</v>
          </cell>
          <cell r="N8230" t="str">
            <v>CARN-1</v>
          </cell>
          <cell r="O8230" t="str">
            <v/>
          </cell>
          <cell r="P8230" t="str">
            <v/>
          </cell>
          <cell r="Q8230">
            <v>40</v>
          </cell>
          <cell r="R8230" t="str">
            <v>Année Philologique</v>
          </cell>
          <cell r="S8230" t="str">
            <v/>
          </cell>
        </row>
        <row r="8231">
          <cell r="E8231">
            <v>1703</v>
          </cell>
          <cell r="F8231" t="str">
            <v>Searches</v>
          </cell>
          <cell r="G8231" t="str">
            <v>201911</v>
          </cell>
          <cell r="H8231" t="str">
            <v>University of Iowa</v>
          </cell>
          <cell r="I8231" t="str">
            <v>Iowa City</v>
          </cell>
          <cell r="J8231" t="str">
            <v>USA</v>
          </cell>
          <cell r="K8231">
            <v>1</v>
          </cell>
          <cell r="L8231" t="str">
            <v>Consortium</v>
          </cell>
          <cell r="M8231">
            <v>8</v>
          </cell>
          <cell r="N8231" t="str">
            <v>CARN-1</v>
          </cell>
          <cell r="O8231" t="str">
            <v/>
          </cell>
          <cell r="P8231" t="str">
            <v/>
          </cell>
          <cell r="Q8231">
            <v>40</v>
          </cell>
          <cell r="R8231" t="str">
            <v>Année Philologique</v>
          </cell>
          <cell r="S8231" t="str">
            <v/>
          </cell>
        </row>
        <row r="8232">
          <cell r="E8232">
            <v>1703</v>
          </cell>
          <cell r="F8232" t="str">
            <v>Searches</v>
          </cell>
          <cell r="G8232" t="str">
            <v>201912</v>
          </cell>
          <cell r="H8232" t="str">
            <v>University of Iowa</v>
          </cell>
          <cell r="I8232" t="str">
            <v>Iowa City</v>
          </cell>
          <cell r="J8232" t="str">
            <v>USA</v>
          </cell>
          <cell r="K8232">
            <v>1</v>
          </cell>
          <cell r="L8232" t="str">
            <v>Consortium</v>
          </cell>
          <cell r="M8232">
            <v>8</v>
          </cell>
          <cell r="N8232" t="str">
            <v>CARN-1</v>
          </cell>
          <cell r="O8232" t="str">
            <v/>
          </cell>
          <cell r="P8232" t="str">
            <v/>
          </cell>
          <cell r="Q8232">
            <v>40</v>
          </cell>
          <cell r="R8232" t="str">
            <v>Année Philologique</v>
          </cell>
          <cell r="S8232" t="str">
            <v/>
          </cell>
        </row>
        <row r="8233">
          <cell r="E8233">
            <v>1705</v>
          </cell>
          <cell r="F8233" t="str">
            <v>Searches</v>
          </cell>
          <cell r="G8233" t="str">
            <v>201901</v>
          </cell>
          <cell r="H8233" t="str">
            <v>University of California Santa Barbara</v>
          </cell>
          <cell r="I8233" t="str">
            <v>Santa Barbara</v>
          </cell>
          <cell r="J8233" t="str">
            <v>USA</v>
          </cell>
          <cell r="K8233">
            <v>1</v>
          </cell>
          <cell r="L8233" t="str">
            <v>Consortium</v>
          </cell>
          <cell r="M8233">
            <v>8</v>
          </cell>
          <cell r="N8233" t="str">
            <v>CARN-1</v>
          </cell>
          <cell r="O8233" t="str">
            <v/>
          </cell>
          <cell r="P8233" t="str">
            <v/>
          </cell>
          <cell r="Q8233">
            <v>40</v>
          </cell>
          <cell r="R8233" t="str">
            <v>Année Philologique</v>
          </cell>
          <cell r="S8233" t="str">
            <v/>
          </cell>
        </row>
        <row r="8234">
          <cell r="E8234">
            <v>1705</v>
          </cell>
          <cell r="F8234" t="str">
            <v>Searches</v>
          </cell>
          <cell r="G8234" t="str">
            <v>201902</v>
          </cell>
          <cell r="H8234" t="str">
            <v>University of California Santa Barbara</v>
          </cell>
          <cell r="I8234" t="str">
            <v>Santa Barbara</v>
          </cell>
          <cell r="J8234" t="str">
            <v>USA</v>
          </cell>
          <cell r="K8234">
            <v>1</v>
          </cell>
          <cell r="L8234" t="str">
            <v>Consortium</v>
          </cell>
          <cell r="M8234">
            <v>8</v>
          </cell>
          <cell r="N8234" t="str">
            <v>CARN-1</v>
          </cell>
          <cell r="O8234" t="str">
            <v/>
          </cell>
          <cell r="P8234" t="str">
            <v/>
          </cell>
          <cell r="Q8234">
            <v>40</v>
          </cell>
          <cell r="R8234" t="str">
            <v>Année Philologique</v>
          </cell>
          <cell r="S8234" t="str">
            <v/>
          </cell>
        </row>
        <row r="8235">
          <cell r="E8235">
            <v>1705</v>
          </cell>
          <cell r="F8235" t="str">
            <v>Searches</v>
          </cell>
          <cell r="G8235" t="str">
            <v>201903</v>
          </cell>
          <cell r="H8235" t="str">
            <v>University of California Santa Barbara</v>
          </cell>
          <cell r="I8235" t="str">
            <v>Santa Barbara</v>
          </cell>
          <cell r="J8235" t="str">
            <v>USA</v>
          </cell>
          <cell r="K8235">
            <v>1</v>
          </cell>
          <cell r="L8235" t="str">
            <v>Consortium</v>
          </cell>
          <cell r="M8235">
            <v>8</v>
          </cell>
          <cell r="N8235" t="str">
            <v>CARN-1</v>
          </cell>
          <cell r="O8235" t="str">
            <v/>
          </cell>
          <cell r="P8235" t="str">
            <v/>
          </cell>
          <cell r="Q8235">
            <v>40</v>
          </cell>
          <cell r="R8235" t="str">
            <v>Année Philologique</v>
          </cell>
          <cell r="S8235" t="str">
            <v/>
          </cell>
        </row>
        <row r="8236">
          <cell r="E8236">
            <v>1705</v>
          </cell>
          <cell r="F8236" t="str">
            <v>Searches</v>
          </cell>
          <cell r="G8236" t="str">
            <v>201904</v>
          </cell>
          <cell r="H8236" t="str">
            <v>University of California Santa Barbara</v>
          </cell>
          <cell r="I8236" t="str">
            <v>Santa Barbara</v>
          </cell>
          <cell r="J8236" t="str">
            <v>USA</v>
          </cell>
          <cell r="K8236">
            <v>1</v>
          </cell>
          <cell r="L8236" t="str">
            <v>Consortium</v>
          </cell>
          <cell r="M8236">
            <v>8</v>
          </cell>
          <cell r="N8236" t="str">
            <v>CARN-1</v>
          </cell>
          <cell r="O8236" t="str">
            <v/>
          </cell>
          <cell r="P8236" t="str">
            <v/>
          </cell>
          <cell r="Q8236">
            <v>40</v>
          </cell>
          <cell r="R8236" t="str">
            <v>Année Philologique</v>
          </cell>
          <cell r="S8236" t="str">
            <v/>
          </cell>
        </row>
        <row r="8237">
          <cell r="E8237">
            <v>1705</v>
          </cell>
          <cell r="F8237" t="str">
            <v>Searches</v>
          </cell>
          <cell r="G8237" t="str">
            <v>201905</v>
          </cell>
          <cell r="H8237" t="str">
            <v>University of California Santa Barbara</v>
          </cell>
          <cell r="I8237" t="str">
            <v>Santa Barbara</v>
          </cell>
          <cell r="J8237" t="str">
            <v>USA</v>
          </cell>
          <cell r="K8237">
            <v>1</v>
          </cell>
          <cell r="L8237" t="str">
            <v>Consortium</v>
          </cell>
          <cell r="M8237">
            <v>8</v>
          </cell>
          <cell r="N8237" t="str">
            <v>CARN-1</v>
          </cell>
          <cell r="O8237" t="str">
            <v/>
          </cell>
          <cell r="P8237" t="str">
            <v/>
          </cell>
          <cell r="Q8237">
            <v>40</v>
          </cell>
          <cell r="R8237" t="str">
            <v>Année Philologique</v>
          </cell>
          <cell r="S8237" t="str">
            <v/>
          </cell>
        </row>
        <row r="8238">
          <cell r="E8238">
            <v>1705</v>
          </cell>
          <cell r="F8238" t="str">
            <v>Searches</v>
          </cell>
          <cell r="G8238" t="str">
            <v>201906</v>
          </cell>
          <cell r="H8238" t="str">
            <v>University of California Santa Barbara</v>
          </cell>
          <cell r="I8238" t="str">
            <v>Santa Barbara</v>
          </cell>
          <cell r="J8238" t="str">
            <v>USA</v>
          </cell>
          <cell r="K8238">
            <v>1</v>
          </cell>
          <cell r="L8238" t="str">
            <v>Consortium</v>
          </cell>
          <cell r="M8238">
            <v>8</v>
          </cell>
          <cell r="N8238" t="str">
            <v>CARN-1</v>
          </cell>
          <cell r="O8238" t="str">
            <v/>
          </cell>
          <cell r="P8238" t="str">
            <v/>
          </cell>
          <cell r="Q8238">
            <v>40</v>
          </cell>
          <cell r="R8238" t="str">
            <v>Année Philologique</v>
          </cell>
          <cell r="S8238" t="str">
            <v/>
          </cell>
        </row>
        <row r="8239">
          <cell r="E8239">
            <v>1705</v>
          </cell>
          <cell r="F8239" t="str">
            <v>Searches</v>
          </cell>
          <cell r="G8239" t="str">
            <v>201907</v>
          </cell>
          <cell r="H8239" t="str">
            <v>University of California Santa Barbara</v>
          </cell>
          <cell r="I8239" t="str">
            <v>Santa Barbara</v>
          </cell>
          <cell r="J8239" t="str">
            <v>USA</v>
          </cell>
          <cell r="K8239">
            <v>1</v>
          </cell>
          <cell r="L8239" t="str">
            <v>Consortium</v>
          </cell>
          <cell r="M8239">
            <v>8</v>
          </cell>
          <cell r="N8239" t="str">
            <v>CARN-1</v>
          </cell>
          <cell r="O8239" t="str">
            <v/>
          </cell>
          <cell r="P8239" t="str">
            <v/>
          </cell>
          <cell r="Q8239">
            <v>40</v>
          </cell>
          <cell r="R8239" t="str">
            <v>Année Philologique</v>
          </cell>
          <cell r="S8239" t="str">
            <v/>
          </cell>
        </row>
        <row r="8240">
          <cell r="E8240">
            <v>1705</v>
          </cell>
          <cell r="F8240" t="str">
            <v>Searches</v>
          </cell>
          <cell r="G8240" t="str">
            <v>201908</v>
          </cell>
          <cell r="H8240" t="str">
            <v>University of California Santa Barbara</v>
          </cell>
          <cell r="I8240" t="str">
            <v>Santa Barbara</v>
          </cell>
          <cell r="J8240" t="str">
            <v>USA</v>
          </cell>
          <cell r="K8240">
            <v>1</v>
          </cell>
          <cell r="L8240" t="str">
            <v>Consortium</v>
          </cell>
          <cell r="M8240">
            <v>8</v>
          </cell>
          <cell r="N8240" t="str">
            <v>CARN-1</v>
          </cell>
          <cell r="O8240" t="str">
            <v/>
          </cell>
          <cell r="P8240" t="str">
            <v/>
          </cell>
          <cell r="Q8240">
            <v>40</v>
          </cell>
          <cell r="R8240" t="str">
            <v>Année Philologique</v>
          </cell>
          <cell r="S8240" t="str">
            <v/>
          </cell>
        </row>
        <row r="8241">
          <cell r="E8241">
            <v>1705</v>
          </cell>
          <cell r="F8241" t="str">
            <v>Searches</v>
          </cell>
          <cell r="G8241" t="str">
            <v>201909</v>
          </cell>
          <cell r="H8241" t="str">
            <v>University of California Santa Barbara</v>
          </cell>
          <cell r="I8241" t="str">
            <v>Santa Barbara</v>
          </cell>
          <cell r="J8241" t="str">
            <v>USA</v>
          </cell>
          <cell r="K8241">
            <v>1</v>
          </cell>
          <cell r="L8241" t="str">
            <v>Consortium</v>
          </cell>
          <cell r="M8241">
            <v>8</v>
          </cell>
          <cell r="N8241" t="str">
            <v>CARN-1</v>
          </cell>
          <cell r="O8241" t="str">
            <v/>
          </cell>
          <cell r="P8241" t="str">
            <v/>
          </cell>
          <cell r="Q8241">
            <v>40</v>
          </cell>
          <cell r="R8241" t="str">
            <v>Année Philologique</v>
          </cell>
          <cell r="S8241" t="str">
            <v/>
          </cell>
        </row>
        <row r="8242">
          <cell r="E8242">
            <v>1705</v>
          </cell>
          <cell r="F8242" t="str">
            <v>Searches</v>
          </cell>
          <cell r="G8242" t="str">
            <v>201910</v>
          </cell>
          <cell r="H8242" t="str">
            <v>University of California Santa Barbara</v>
          </cell>
          <cell r="I8242" t="str">
            <v>Santa Barbara</v>
          </cell>
          <cell r="J8242" t="str">
            <v>USA</v>
          </cell>
          <cell r="K8242">
            <v>1</v>
          </cell>
          <cell r="L8242" t="str">
            <v>Consortium</v>
          </cell>
          <cell r="M8242">
            <v>8</v>
          </cell>
          <cell r="N8242" t="str">
            <v>CARN-1</v>
          </cell>
          <cell r="O8242" t="str">
            <v/>
          </cell>
          <cell r="P8242" t="str">
            <v/>
          </cell>
          <cell r="Q8242">
            <v>40</v>
          </cell>
          <cell r="R8242" t="str">
            <v>Année Philologique</v>
          </cell>
          <cell r="S8242" t="str">
            <v/>
          </cell>
        </row>
        <row r="8243">
          <cell r="E8243">
            <v>1705</v>
          </cell>
          <cell r="F8243" t="str">
            <v>Searches</v>
          </cell>
          <cell r="G8243" t="str">
            <v>201911</v>
          </cell>
          <cell r="H8243" t="str">
            <v>University of California Santa Barbara</v>
          </cell>
          <cell r="I8243" t="str">
            <v>Santa Barbara</v>
          </cell>
          <cell r="J8243" t="str">
            <v>USA</v>
          </cell>
          <cell r="K8243">
            <v>1</v>
          </cell>
          <cell r="L8243" t="str">
            <v>Consortium</v>
          </cell>
          <cell r="M8243">
            <v>8</v>
          </cell>
          <cell r="N8243" t="str">
            <v>CARN-1</v>
          </cell>
          <cell r="O8243" t="str">
            <v/>
          </cell>
          <cell r="P8243" t="str">
            <v/>
          </cell>
          <cell r="Q8243">
            <v>40</v>
          </cell>
          <cell r="R8243" t="str">
            <v>Année Philologique</v>
          </cell>
          <cell r="S8243" t="str">
            <v/>
          </cell>
        </row>
        <row r="8244">
          <cell r="E8244">
            <v>1705</v>
          </cell>
          <cell r="F8244" t="str">
            <v>Searches</v>
          </cell>
          <cell r="G8244" t="str">
            <v>201912</v>
          </cell>
          <cell r="H8244" t="str">
            <v>University of California Santa Barbara</v>
          </cell>
          <cell r="I8244" t="str">
            <v>Santa Barbara</v>
          </cell>
          <cell r="J8244" t="str">
            <v>USA</v>
          </cell>
          <cell r="K8244">
            <v>1</v>
          </cell>
          <cell r="L8244" t="str">
            <v>Consortium</v>
          </cell>
          <cell r="M8244">
            <v>8</v>
          </cell>
          <cell r="N8244" t="str">
            <v>CARN-1</v>
          </cell>
          <cell r="O8244" t="str">
            <v/>
          </cell>
          <cell r="P8244" t="str">
            <v/>
          </cell>
          <cell r="Q8244">
            <v>40</v>
          </cell>
          <cell r="R8244" t="str">
            <v>Année Philologique</v>
          </cell>
          <cell r="S8244" t="str">
            <v/>
          </cell>
        </row>
        <row r="8245">
          <cell r="E8245">
            <v>1715</v>
          </cell>
          <cell r="F8245" t="str">
            <v>Searches</v>
          </cell>
          <cell r="G8245" t="str">
            <v>201901</v>
          </cell>
          <cell r="H8245" t="str">
            <v>Bibliothèque Universitaire Moretus Plantin</v>
          </cell>
          <cell r="I8245" t="str">
            <v>Namur</v>
          </cell>
          <cell r="J8245" t="str">
            <v>Belgium</v>
          </cell>
          <cell r="K8245">
            <v>1</v>
          </cell>
          <cell r="L8245" t="str">
            <v>Consortium</v>
          </cell>
          <cell r="M8245">
            <v>3</v>
          </cell>
          <cell r="N8245" t="str">
            <v>Standard</v>
          </cell>
          <cell r="O8245" t="str">
            <v/>
          </cell>
          <cell r="P8245" t="str">
            <v/>
          </cell>
          <cell r="Q8245">
            <v>3</v>
          </cell>
          <cell r="R8245" t="str">
            <v>Année Philologique</v>
          </cell>
          <cell r="S8245" t="str">
            <v/>
          </cell>
        </row>
        <row r="8246">
          <cell r="E8246">
            <v>1715</v>
          </cell>
          <cell r="F8246" t="str">
            <v>Searches</v>
          </cell>
          <cell r="G8246" t="str">
            <v>201902</v>
          </cell>
          <cell r="H8246" t="str">
            <v>Bibliothèque Universitaire Moretus Plantin</v>
          </cell>
          <cell r="I8246" t="str">
            <v>Namur</v>
          </cell>
          <cell r="J8246" t="str">
            <v>Belgium</v>
          </cell>
          <cell r="K8246">
            <v>1</v>
          </cell>
          <cell r="L8246" t="str">
            <v>Consortium</v>
          </cell>
          <cell r="M8246">
            <v>3</v>
          </cell>
          <cell r="N8246" t="str">
            <v>Standard</v>
          </cell>
          <cell r="O8246" t="str">
            <v/>
          </cell>
          <cell r="P8246" t="str">
            <v/>
          </cell>
          <cell r="Q8246">
            <v>3</v>
          </cell>
          <cell r="R8246" t="str">
            <v>Année Philologique</v>
          </cell>
          <cell r="S8246" t="str">
            <v/>
          </cell>
        </row>
        <row r="8247">
          <cell r="E8247">
            <v>1715</v>
          </cell>
          <cell r="F8247" t="str">
            <v>Searches</v>
          </cell>
          <cell r="G8247" t="str">
            <v>201903</v>
          </cell>
          <cell r="H8247" t="str">
            <v>Bibliothèque Universitaire Moretus Plantin</v>
          </cell>
          <cell r="I8247" t="str">
            <v>Namur</v>
          </cell>
          <cell r="J8247" t="str">
            <v>Belgium</v>
          </cell>
          <cell r="K8247">
            <v>1</v>
          </cell>
          <cell r="L8247" t="str">
            <v>Consortium</v>
          </cell>
          <cell r="M8247">
            <v>3</v>
          </cell>
          <cell r="N8247" t="str">
            <v>Standard</v>
          </cell>
          <cell r="O8247" t="str">
            <v/>
          </cell>
          <cell r="P8247" t="str">
            <v/>
          </cell>
          <cell r="Q8247">
            <v>3</v>
          </cell>
          <cell r="R8247" t="str">
            <v>Année Philologique</v>
          </cell>
          <cell r="S8247" t="str">
            <v/>
          </cell>
        </row>
        <row r="8248">
          <cell r="E8248">
            <v>1715</v>
          </cell>
          <cell r="F8248" t="str">
            <v>Searches</v>
          </cell>
          <cell r="G8248" t="str">
            <v>201905</v>
          </cell>
          <cell r="H8248" t="str">
            <v>Bibliothèque Universitaire Moretus Plantin</v>
          </cell>
          <cell r="I8248" t="str">
            <v>Namur</v>
          </cell>
          <cell r="J8248" t="str">
            <v>Belgium</v>
          </cell>
          <cell r="K8248">
            <v>1</v>
          </cell>
          <cell r="L8248" t="str">
            <v>Consortium</v>
          </cell>
          <cell r="M8248">
            <v>3</v>
          </cell>
          <cell r="N8248" t="str">
            <v>Standard</v>
          </cell>
          <cell r="O8248" t="str">
            <v/>
          </cell>
          <cell r="P8248" t="str">
            <v/>
          </cell>
          <cell r="Q8248">
            <v>3</v>
          </cell>
          <cell r="R8248" t="str">
            <v>Année Philologique</v>
          </cell>
          <cell r="S8248" t="str">
            <v/>
          </cell>
        </row>
        <row r="8249">
          <cell r="E8249">
            <v>1715</v>
          </cell>
          <cell r="F8249" t="str">
            <v>Searches</v>
          </cell>
          <cell r="G8249" t="str">
            <v>201906</v>
          </cell>
          <cell r="H8249" t="str">
            <v>Bibliothèque Universitaire Moretus Plantin</v>
          </cell>
          <cell r="I8249" t="str">
            <v>Namur</v>
          </cell>
          <cell r="J8249" t="str">
            <v>Belgium</v>
          </cell>
          <cell r="K8249">
            <v>1</v>
          </cell>
          <cell r="L8249" t="str">
            <v>Consortium</v>
          </cell>
          <cell r="M8249">
            <v>3</v>
          </cell>
          <cell r="N8249" t="str">
            <v>Standard</v>
          </cell>
          <cell r="O8249" t="str">
            <v/>
          </cell>
          <cell r="P8249" t="str">
            <v/>
          </cell>
          <cell r="Q8249">
            <v>3</v>
          </cell>
          <cell r="R8249" t="str">
            <v>Année Philologique</v>
          </cell>
          <cell r="S8249" t="str">
            <v/>
          </cell>
        </row>
        <row r="8250">
          <cell r="E8250">
            <v>1715</v>
          </cell>
          <cell r="F8250" t="str">
            <v>Searches</v>
          </cell>
          <cell r="G8250" t="str">
            <v>201907</v>
          </cell>
          <cell r="H8250" t="str">
            <v>Bibliothèque Universitaire Moretus Plantin</v>
          </cell>
          <cell r="I8250" t="str">
            <v>Namur</v>
          </cell>
          <cell r="J8250" t="str">
            <v>Belgium</v>
          </cell>
          <cell r="K8250">
            <v>1</v>
          </cell>
          <cell r="L8250" t="str">
            <v>Consortium</v>
          </cell>
          <cell r="M8250">
            <v>3</v>
          </cell>
          <cell r="N8250" t="str">
            <v>Standard</v>
          </cell>
          <cell r="O8250" t="str">
            <v/>
          </cell>
          <cell r="P8250" t="str">
            <v/>
          </cell>
          <cell r="Q8250">
            <v>3</v>
          </cell>
          <cell r="R8250" t="str">
            <v>Année Philologique</v>
          </cell>
          <cell r="S8250" t="str">
            <v/>
          </cell>
        </row>
        <row r="8251">
          <cell r="E8251">
            <v>1715</v>
          </cell>
          <cell r="F8251" t="str">
            <v>Searches</v>
          </cell>
          <cell r="G8251" t="str">
            <v>201908</v>
          </cell>
          <cell r="H8251" t="str">
            <v>Bibliothèque Universitaire Moretus Plantin</v>
          </cell>
          <cell r="I8251" t="str">
            <v>Namur</v>
          </cell>
          <cell r="J8251" t="str">
            <v>Belgium</v>
          </cell>
          <cell r="K8251">
            <v>1</v>
          </cell>
          <cell r="L8251" t="str">
            <v>Consortium</v>
          </cell>
          <cell r="M8251">
            <v>3</v>
          </cell>
          <cell r="N8251" t="str">
            <v>Standard</v>
          </cell>
          <cell r="O8251" t="str">
            <v/>
          </cell>
          <cell r="P8251" t="str">
            <v/>
          </cell>
          <cell r="Q8251">
            <v>3</v>
          </cell>
          <cell r="R8251" t="str">
            <v>Année Philologique</v>
          </cell>
          <cell r="S8251" t="str">
            <v/>
          </cell>
        </row>
        <row r="8252">
          <cell r="E8252">
            <v>1715</v>
          </cell>
          <cell r="F8252" t="str">
            <v>Searches</v>
          </cell>
          <cell r="G8252" t="str">
            <v>201909</v>
          </cell>
          <cell r="H8252" t="str">
            <v>Bibliothèque Universitaire Moretus Plantin</v>
          </cell>
          <cell r="I8252" t="str">
            <v>Namur</v>
          </cell>
          <cell r="J8252" t="str">
            <v>Belgium</v>
          </cell>
          <cell r="K8252">
            <v>1</v>
          </cell>
          <cell r="L8252" t="str">
            <v>Consortium</v>
          </cell>
          <cell r="M8252">
            <v>3</v>
          </cell>
          <cell r="N8252" t="str">
            <v>Standard</v>
          </cell>
          <cell r="O8252" t="str">
            <v/>
          </cell>
          <cell r="P8252" t="str">
            <v/>
          </cell>
          <cell r="Q8252">
            <v>3</v>
          </cell>
          <cell r="R8252" t="str">
            <v>Année Philologique</v>
          </cell>
          <cell r="S8252" t="str">
            <v/>
          </cell>
        </row>
        <row r="8253">
          <cell r="E8253">
            <v>1715</v>
          </cell>
          <cell r="F8253" t="str">
            <v>Searches</v>
          </cell>
          <cell r="G8253" t="str">
            <v>201910</v>
          </cell>
          <cell r="H8253" t="str">
            <v>Bibliothèque Universitaire Moretus Plantin</v>
          </cell>
          <cell r="I8253" t="str">
            <v>Namur</v>
          </cell>
          <cell r="J8253" t="str">
            <v>Belgium</v>
          </cell>
          <cell r="K8253">
            <v>1</v>
          </cell>
          <cell r="L8253" t="str">
            <v>Consortium</v>
          </cell>
          <cell r="M8253">
            <v>3</v>
          </cell>
          <cell r="N8253" t="str">
            <v>Standard</v>
          </cell>
          <cell r="O8253" t="str">
            <v/>
          </cell>
          <cell r="P8253" t="str">
            <v/>
          </cell>
          <cell r="Q8253">
            <v>3</v>
          </cell>
          <cell r="R8253" t="str">
            <v>Année Philologique</v>
          </cell>
          <cell r="S8253" t="str">
            <v/>
          </cell>
        </row>
        <row r="8254">
          <cell r="E8254">
            <v>1715</v>
          </cell>
          <cell r="F8254" t="str">
            <v>Searches</v>
          </cell>
          <cell r="G8254" t="str">
            <v>201911</v>
          </cell>
          <cell r="H8254" t="str">
            <v>Bibliothèque Universitaire Moretus Plantin</v>
          </cell>
          <cell r="I8254" t="str">
            <v>Namur</v>
          </cell>
          <cell r="J8254" t="str">
            <v>Belgium</v>
          </cell>
          <cell r="K8254">
            <v>1</v>
          </cell>
          <cell r="L8254" t="str">
            <v>Consortium</v>
          </cell>
          <cell r="M8254">
            <v>3</v>
          </cell>
          <cell r="N8254" t="str">
            <v>Standard</v>
          </cell>
          <cell r="O8254" t="str">
            <v/>
          </cell>
          <cell r="P8254" t="str">
            <v/>
          </cell>
          <cell r="Q8254">
            <v>3</v>
          </cell>
          <cell r="R8254" t="str">
            <v>Année Philologique</v>
          </cell>
          <cell r="S8254" t="str">
            <v/>
          </cell>
        </row>
        <row r="8255">
          <cell r="E8255">
            <v>1715</v>
          </cell>
          <cell r="F8255" t="str">
            <v>Searches</v>
          </cell>
          <cell r="G8255" t="str">
            <v>201912</v>
          </cell>
          <cell r="H8255" t="str">
            <v>Bibliothèque Universitaire Moretus Plantin</v>
          </cell>
          <cell r="I8255" t="str">
            <v>Namur</v>
          </cell>
          <cell r="J8255" t="str">
            <v>Belgium</v>
          </cell>
          <cell r="K8255">
            <v>1</v>
          </cell>
          <cell r="L8255" t="str">
            <v>Consortium</v>
          </cell>
          <cell r="M8255">
            <v>3</v>
          </cell>
          <cell r="N8255" t="str">
            <v>Standard</v>
          </cell>
          <cell r="O8255" t="str">
            <v/>
          </cell>
          <cell r="P8255" t="str">
            <v/>
          </cell>
          <cell r="Q8255">
            <v>3</v>
          </cell>
          <cell r="R8255" t="str">
            <v>Année Philologique</v>
          </cell>
          <cell r="S8255" t="str">
            <v/>
          </cell>
        </row>
        <row r="8256">
          <cell r="E8256">
            <v>1716</v>
          </cell>
          <cell r="F8256" t="str">
            <v>Searches</v>
          </cell>
          <cell r="G8256" t="str">
            <v>201901</v>
          </cell>
          <cell r="H8256" t="str">
            <v>Universitaetsbibliothek</v>
          </cell>
          <cell r="I8256" t="str">
            <v>Tübingen</v>
          </cell>
          <cell r="J8256" t="str">
            <v>Germany</v>
          </cell>
          <cell r="K8256">
            <v>1</v>
          </cell>
          <cell r="L8256" t="str">
            <v>Consortium</v>
          </cell>
          <cell r="M8256">
            <v>3</v>
          </cell>
          <cell r="N8256" t="str">
            <v>Standard</v>
          </cell>
          <cell r="O8256" t="str">
            <v/>
          </cell>
          <cell r="P8256" t="str">
            <v/>
          </cell>
          <cell r="Q8256">
            <v>3</v>
          </cell>
          <cell r="R8256" t="str">
            <v>Année Philologique</v>
          </cell>
          <cell r="S8256" t="str">
            <v/>
          </cell>
        </row>
        <row r="8257">
          <cell r="E8257">
            <v>1716</v>
          </cell>
          <cell r="F8257" t="str">
            <v>Searches</v>
          </cell>
          <cell r="G8257" t="str">
            <v>201902</v>
          </cell>
          <cell r="H8257" t="str">
            <v>Universitaetsbibliothek</v>
          </cell>
          <cell r="I8257" t="str">
            <v>Tübingen</v>
          </cell>
          <cell r="J8257" t="str">
            <v>Germany</v>
          </cell>
          <cell r="K8257">
            <v>1</v>
          </cell>
          <cell r="L8257" t="str">
            <v>Consortium</v>
          </cell>
          <cell r="M8257">
            <v>3</v>
          </cell>
          <cell r="N8257" t="str">
            <v>Standard</v>
          </cell>
          <cell r="O8257" t="str">
            <v/>
          </cell>
          <cell r="P8257" t="str">
            <v/>
          </cell>
          <cell r="Q8257">
            <v>3</v>
          </cell>
          <cell r="R8257" t="str">
            <v>Année Philologique</v>
          </cell>
          <cell r="S8257" t="str">
            <v/>
          </cell>
        </row>
        <row r="8258">
          <cell r="E8258">
            <v>1716</v>
          </cell>
          <cell r="F8258" t="str">
            <v>Searches</v>
          </cell>
          <cell r="G8258" t="str">
            <v>201903</v>
          </cell>
          <cell r="H8258" t="str">
            <v>Universitaetsbibliothek</v>
          </cell>
          <cell r="I8258" t="str">
            <v>Tübingen</v>
          </cell>
          <cell r="J8258" t="str">
            <v>Germany</v>
          </cell>
          <cell r="K8258">
            <v>1</v>
          </cell>
          <cell r="L8258" t="str">
            <v>Consortium</v>
          </cell>
          <cell r="M8258">
            <v>3</v>
          </cell>
          <cell r="N8258" t="str">
            <v>Standard</v>
          </cell>
          <cell r="O8258" t="str">
            <v/>
          </cell>
          <cell r="P8258" t="str">
            <v/>
          </cell>
          <cell r="Q8258">
            <v>3</v>
          </cell>
          <cell r="R8258" t="str">
            <v>Année Philologique</v>
          </cell>
          <cell r="S8258" t="str">
            <v/>
          </cell>
        </row>
        <row r="8259">
          <cell r="E8259">
            <v>1716</v>
          </cell>
          <cell r="F8259" t="str">
            <v>Searches</v>
          </cell>
          <cell r="G8259" t="str">
            <v>201904</v>
          </cell>
          <cell r="H8259" t="str">
            <v>Universitaetsbibliothek</v>
          </cell>
          <cell r="I8259" t="str">
            <v>Tübingen</v>
          </cell>
          <cell r="J8259" t="str">
            <v>Germany</v>
          </cell>
          <cell r="K8259">
            <v>1</v>
          </cell>
          <cell r="L8259" t="str">
            <v>Consortium</v>
          </cell>
          <cell r="M8259">
            <v>3</v>
          </cell>
          <cell r="N8259" t="str">
            <v>Standard</v>
          </cell>
          <cell r="O8259" t="str">
            <v/>
          </cell>
          <cell r="P8259" t="str">
            <v/>
          </cell>
          <cell r="Q8259">
            <v>3</v>
          </cell>
          <cell r="R8259" t="str">
            <v>Année Philologique</v>
          </cell>
          <cell r="S8259" t="str">
            <v/>
          </cell>
        </row>
        <row r="8260">
          <cell r="E8260">
            <v>1716</v>
          </cell>
          <cell r="F8260" t="str">
            <v>Searches</v>
          </cell>
          <cell r="G8260" t="str">
            <v>201905</v>
          </cell>
          <cell r="H8260" t="str">
            <v>Universitaetsbibliothek</v>
          </cell>
          <cell r="I8260" t="str">
            <v>Tübingen</v>
          </cell>
          <cell r="J8260" t="str">
            <v>Germany</v>
          </cell>
          <cell r="K8260">
            <v>1</v>
          </cell>
          <cell r="L8260" t="str">
            <v>Consortium</v>
          </cell>
          <cell r="M8260">
            <v>3</v>
          </cell>
          <cell r="N8260" t="str">
            <v>Standard</v>
          </cell>
          <cell r="O8260" t="str">
            <v/>
          </cell>
          <cell r="P8260" t="str">
            <v/>
          </cell>
          <cell r="Q8260">
            <v>3</v>
          </cell>
          <cell r="R8260" t="str">
            <v>Année Philologique</v>
          </cell>
          <cell r="S8260" t="str">
            <v/>
          </cell>
        </row>
        <row r="8261">
          <cell r="E8261">
            <v>1716</v>
          </cell>
          <cell r="F8261" t="str">
            <v>Searches</v>
          </cell>
          <cell r="G8261" t="str">
            <v>201906</v>
          </cell>
          <cell r="H8261" t="str">
            <v>Universitaetsbibliothek</v>
          </cell>
          <cell r="I8261" t="str">
            <v>Tübingen</v>
          </cell>
          <cell r="J8261" t="str">
            <v>Germany</v>
          </cell>
          <cell r="K8261">
            <v>1</v>
          </cell>
          <cell r="L8261" t="str">
            <v>Consortium</v>
          </cell>
          <cell r="M8261">
            <v>3</v>
          </cell>
          <cell r="N8261" t="str">
            <v>Standard</v>
          </cell>
          <cell r="O8261" t="str">
            <v/>
          </cell>
          <cell r="P8261" t="str">
            <v/>
          </cell>
          <cell r="Q8261">
            <v>3</v>
          </cell>
          <cell r="R8261" t="str">
            <v>Année Philologique</v>
          </cell>
          <cell r="S8261" t="str">
            <v/>
          </cell>
        </row>
        <row r="8262">
          <cell r="E8262">
            <v>1716</v>
          </cell>
          <cell r="F8262" t="str">
            <v>Searches</v>
          </cell>
          <cell r="G8262" t="str">
            <v>201907</v>
          </cell>
          <cell r="H8262" t="str">
            <v>Universitaetsbibliothek</v>
          </cell>
          <cell r="I8262" t="str">
            <v>Tübingen</v>
          </cell>
          <cell r="J8262" t="str">
            <v>Germany</v>
          </cell>
          <cell r="K8262">
            <v>1</v>
          </cell>
          <cell r="L8262" t="str">
            <v>Consortium</v>
          </cell>
          <cell r="M8262">
            <v>3</v>
          </cell>
          <cell r="N8262" t="str">
            <v>Standard</v>
          </cell>
          <cell r="O8262" t="str">
            <v/>
          </cell>
          <cell r="P8262" t="str">
            <v/>
          </cell>
          <cell r="Q8262">
            <v>3</v>
          </cell>
          <cell r="R8262" t="str">
            <v>Année Philologique</v>
          </cell>
          <cell r="S8262" t="str">
            <v/>
          </cell>
        </row>
        <row r="8263">
          <cell r="E8263">
            <v>1716</v>
          </cell>
          <cell r="F8263" t="str">
            <v>Searches</v>
          </cell>
          <cell r="G8263" t="str">
            <v>201908</v>
          </cell>
          <cell r="H8263" t="str">
            <v>Universitaetsbibliothek</v>
          </cell>
          <cell r="I8263" t="str">
            <v>Tübingen</v>
          </cell>
          <cell r="J8263" t="str">
            <v>Germany</v>
          </cell>
          <cell r="K8263">
            <v>1</v>
          </cell>
          <cell r="L8263" t="str">
            <v>Consortium</v>
          </cell>
          <cell r="M8263">
            <v>3</v>
          </cell>
          <cell r="N8263" t="str">
            <v>Standard</v>
          </cell>
          <cell r="O8263" t="str">
            <v/>
          </cell>
          <cell r="P8263" t="str">
            <v/>
          </cell>
          <cell r="Q8263">
            <v>3</v>
          </cell>
          <cell r="R8263" t="str">
            <v>Année Philologique</v>
          </cell>
          <cell r="S8263" t="str">
            <v/>
          </cell>
        </row>
        <row r="8264">
          <cell r="E8264">
            <v>1716</v>
          </cell>
          <cell r="F8264" t="str">
            <v>Searches</v>
          </cell>
          <cell r="G8264" t="str">
            <v>201909</v>
          </cell>
          <cell r="H8264" t="str">
            <v>Universitaetsbibliothek</v>
          </cell>
          <cell r="I8264" t="str">
            <v>Tübingen</v>
          </cell>
          <cell r="J8264" t="str">
            <v>Germany</v>
          </cell>
          <cell r="K8264">
            <v>1</v>
          </cell>
          <cell r="L8264" t="str">
            <v>Consortium</v>
          </cell>
          <cell r="M8264">
            <v>3</v>
          </cell>
          <cell r="N8264" t="str">
            <v>Standard</v>
          </cell>
          <cell r="O8264" t="str">
            <v/>
          </cell>
          <cell r="P8264" t="str">
            <v/>
          </cell>
          <cell r="Q8264">
            <v>3</v>
          </cell>
          <cell r="R8264" t="str">
            <v>Année Philologique</v>
          </cell>
          <cell r="S8264" t="str">
            <v/>
          </cell>
        </row>
        <row r="8265">
          <cell r="E8265">
            <v>1716</v>
          </cell>
          <cell r="F8265" t="str">
            <v>Searches</v>
          </cell>
          <cell r="G8265" t="str">
            <v>201910</v>
          </cell>
          <cell r="H8265" t="str">
            <v>Universitaetsbibliothek</v>
          </cell>
          <cell r="I8265" t="str">
            <v>Tübingen</v>
          </cell>
          <cell r="J8265" t="str">
            <v>Germany</v>
          </cell>
          <cell r="K8265">
            <v>1</v>
          </cell>
          <cell r="L8265" t="str">
            <v>Consortium</v>
          </cell>
          <cell r="M8265">
            <v>3</v>
          </cell>
          <cell r="N8265" t="str">
            <v>Standard</v>
          </cell>
          <cell r="O8265" t="str">
            <v/>
          </cell>
          <cell r="P8265" t="str">
            <v/>
          </cell>
          <cell r="Q8265">
            <v>3</v>
          </cell>
          <cell r="R8265" t="str">
            <v>Année Philologique</v>
          </cell>
          <cell r="S8265" t="str">
            <v/>
          </cell>
        </row>
        <row r="8266">
          <cell r="E8266">
            <v>1716</v>
          </cell>
          <cell r="F8266" t="str">
            <v>Searches</v>
          </cell>
          <cell r="G8266" t="str">
            <v>201911</v>
          </cell>
          <cell r="H8266" t="str">
            <v>Universitaetsbibliothek</v>
          </cell>
          <cell r="I8266" t="str">
            <v>Tübingen</v>
          </cell>
          <cell r="J8266" t="str">
            <v>Germany</v>
          </cell>
          <cell r="K8266">
            <v>1</v>
          </cell>
          <cell r="L8266" t="str">
            <v>Consortium</v>
          </cell>
          <cell r="M8266">
            <v>3</v>
          </cell>
          <cell r="N8266" t="str">
            <v>Standard</v>
          </cell>
          <cell r="O8266" t="str">
            <v/>
          </cell>
          <cell r="P8266" t="str">
            <v/>
          </cell>
          <cell r="Q8266">
            <v>3</v>
          </cell>
          <cell r="R8266" t="str">
            <v>Année Philologique</v>
          </cell>
          <cell r="S8266" t="str">
            <v/>
          </cell>
        </row>
        <row r="8267">
          <cell r="E8267">
            <v>1716</v>
          </cell>
          <cell r="F8267" t="str">
            <v>Searches</v>
          </cell>
          <cell r="G8267" t="str">
            <v>201912</v>
          </cell>
          <cell r="H8267" t="str">
            <v>Universitaetsbibliothek</v>
          </cell>
          <cell r="I8267" t="str">
            <v>Tübingen</v>
          </cell>
          <cell r="J8267" t="str">
            <v>Germany</v>
          </cell>
          <cell r="K8267">
            <v>1</v>
          </cell>
          <cell r="L8267" t="str">
            <v>Consortium</v>
          </cell>
          <cell r="M8267">
            <v>3</v>
          </cell>
          <cell r="N8267" t="str">
            <v>Standard</v>
          </cell>
          <cell r="O8267" t="str">
            <v/>
          </cell>
          <cell r="P8267" t="str">
            <v/>
          </cell>
          <cell r="Q8267">
            <v>3</v>
          </cell>
          <cell r="R8267" t="str">
            <v>Année Philologique</v>
          </cell>
          <cell r="S8267" t="str">
            <v/>
          </cell>
        </row>
        <row r="8268">
          <cell r="E8268">
            <v>1717</v>
          </cell>
          <cell r="F8268" t="str">
            <v>Searches</v>
          </cell>
          <cell r="G8268" t="str">
            <v>201901</v>
          </cell>
          <cell r="H8268" t="str">
            <v>Bibliothèque cantonale et universitaire</v>
          </cell>
          <cell r="I8268" t="str">
            <v>Fribourg</v>
          </cell>
          <cell r="J8268" t="str">
            <v>Switzerland</v>
          </cell>
          <cell r="K8268">
            <v>1</v>
          </cell>
          <cell r="L8268" t="str">
            <v>Consortium</v>
          </cell>
          <cell r="M8268">
            <v>2</v>
          </cell>
          <cell r="N8268" t="str">
            <v>Campus Wide</v>
          </cell>
          <cell r="O8268" t="str">
            <v/>
          </cell>
          <cell r="P8268" t="str">
            <v/>
          </cell>
          <cell r="Q8268">
            <v>100</v>
          </cell>
          <cell r="R8268" t="str">
            <v>Année Philologique</v>
          </cell>
          <cell r="S8268" t="str">
            <v/>
          </cell>
        </row>
        <row r="8269">
          <cell r="E8269">
            <v>1717</v>
          </cell>
          <cell r="F8269" t="str">
            <v>Searches</v>
          </cell>
          <cell r="G8269" t="str">
            <v>201902</v>
          </cell>
          <cell r="H8269" t="str">
            <v>Bibliothèque cantonale et universitaire</v>
          </cell>
          <cell r="I8269" t="str">
            <v>Fribourg</v>
          </cell>
          <cell r="J8269" t="str">
            <v>Switzerland</v>
          </cell>
          <cell r="K8269">
            <v>1</v>
          </cell>
          <cell r="L8269" t="str">
            <v>Consortium</v>
          </cell>
          <cell r="M8269">
            <v>2</v>
          </cell>
          <cell r="N8269" t="str">
            <v>Campus Wide</v>
          </cell>
          <cell r="O8269" t="str">
            <v/>
          </cell>
          <cell r="P8269" t="str">
            <v/>
          </cell>
          <cell r="Q8269">
            <v>100</v>
          </cell>
          <cell r="R8269" t="str">
            <v>Année Philologique</v>
          </cell>
          <cell r="S8269" t="str">
            <v/>
          </cell>
        </row>
        <row r="8270">
          <cell r="E8270">
            <v>1717</v>
          </cell>
          <cell r="F8270" t="str">
            <v>Searches</v>
          </cell>
          <cell r="G8270" t="str">
            <v>201903</v>
          </cell>
          <cell r="H8270" t="str">
            <v>Bibliothèque cantonale et universitaire</v>
          </cell>
          <cell r="I8270" t="str">
            <v>Fribourg</v>
          </cell>
          <cell r="J8270" t="str">
            <v>Switzerland</v>
          </cell>
          <cell r="K8270">
            <v>1</v>
          </cell>
          <cell r="L8270" t="str">
            <v>Consortium</v>
          </cell>
          <cell r="M8270">
            <v>2</v>
          </cell>
          <cell r="N8270" t="str">
            <v>Campus Wide</v>
          </cell>
          <cell r="O8270" t="str">
            <v/>
          </cell>
          <cell r="P8270" t="str">
            <v/>
          </cell>
          <cell r="Q8270">
            <v>100</v>
          </cell>
          <cell r="R8270" t="str">
            <v>Année Philologique</v>
          </cell>
          <cell r="S8270" t="str">
            <v/>
          </cell>
        </row>
        <row r="8271">
          <cell r="E8271">
            <v>1717</v>
          </cell>
          <cell r="F8271" t="str">
            <v>Searches</v>
          </cell>
          <cell r="G8271" t="str">
            <v>201904</v>
          </cell>
          <cell r="H8271" t="str">
            <v>Bibliothèque cantonale et universitaire</v>
          </cell>
          <cell r="I8271" t="str">
            <v>Fribourg</v>
          </cell>
          <cell r="J8271" t="str">
            <v>Switzerland</v>
          </cell>
          <cell r="K8271">
            <v>1</v>
          </cell>
          <cell r="L8271" t="str">
            <v>Consortium</v>
          </cell>
          <cell r="M8271">
            <v>2</v>
          </cell>
          <cell r="N8271" t="str">
            <v>Campus Wide</v>
          </cell>
          <cell r="O8271" t="str">
            <v/>
          </cell>
          <cell r="P8271" t="str">
            <v/>
          </cell>
          <cell r="Q8271">
            <v>100</v>
          </cell>
          <cell r="R8271" t="str">
            <v>Année Philologique</v>
          </cell>
          <cell r="S8271" t="str">
            <v/>
          </cell>
        </row>
        <row r="8272">
          <cell r="E8272">
            <v>1717</v>
          </cell>
          <cell r="F8272" t="str">
            <v>Searches</v>
          </cell>
          <cell r="G8272" t="str">
            <v>201905</v>
          </cell>
          <cell r="H8272" t="str">
            <v>Bibliothèque cantonale et universitaire</v>
          </cell>
          <cell r="I8272" t="str">
            <v>Fribourg</v>
          </cell>
          <cell r="J8272" t="str">
            <v>Switzerland</v>
          </cell>
          <cell r="K8272">
            <v>1</v>
          </cell>
          <cell r="L8272" t="str">
            <v>Consortium</v>
          </cell>
          <cell r="M8272">
            <v>2</v>
          </cell>
          <cell r="N8272" t="str">
            <v>Campus Wide</v>
          </cell>
          <cell r="O8272" t="str">
            <v/>
          </cell>
          <cell r="P8272" t="str">
            <v/>
          </cell>
          <cell r="Q8272">
            <v>100</v>
          </cell>
          <cell r="R8272" t="str">
            <v>Année Philologique</v>
          </cell>
          <cell r="S8272" t="str">
            <v/>
          </cell>
        </row>
        <row r="8273">
          <cell r="E8273">
            <v>1717</v>
          </cell>
          <cell r="F8273" t="str">
            <v>Searches</v>
          </cell>
          <cell r="G8273" t="str">
            <v>201906</v>
          </cell>
          <cell r="H8273" t="str">
            <v>Bibliothèque cantonale et universitaire</v>
          </cell>
          <cell r="I8273" t="str">
            <v>Fribourg</v>
          </cell>
          <cell r="J8273" t="str">
            <v>Switzerland</v>
          </cell>
          <cell r="K8273">
            <v>1</v>
          </cell>
          <cell r="L8273" t="str">
            <v>Consortium</v>
          </cell>
          <cell r="M8273">
            <v>2</v>
          </cell>
          <cell r="N8273" t="str">
            <v>Campus Wide</v>
          </cell>
          <cell r="O8273" t="str">
            <v/>
          </cell>
          <cell r="P8273" t="str">
            <v/>
          </cell>
          <cell r="Q8273">
            <v>100</v>
          </cell>
          <cell r="R8273" t="str">
            <v>Année Philologique</v>
          </cell>
          <cell r="S8273" t="str">
            <v/>
          </cell>
        </row>
        <row r="8274">
          <cell r="E8274">
            <v>1717</v>
          </cell>
          <cell r="F8274" t="str">
            <v>Searches</v>
          </cell>
          <cell r="G8274" t="str">
            <v>201907</v>
          </cell>
          <cell r="H8274" t="str">
            <v>Bibliothèque cantonale et universitaire</v>
          </cell>
          <cell r="I8274" t="str">
            <v>Fribourg</v>
          </cell>
          <cell r="J8274" t="str">
            <v>Switzerland</v>
          </cell>
          <cell r="K8274">
            <v>1</v>
          </cell>
          <cell r="L8274" t="str">
            <v>Consortium</v>
          </cell>
          <cell r="M8274">
            <v>2</v>
          </cell>
          <cell r="N8274" t="str">
            <v>Campus Wide</v>
          </cell>
          <cell r="O8274" t="str">
            <v/>
          </cell>
          <cell r="P8274" t="str">
            <v/>
          </cell>
          <cell r="Q8274">
            <v>100</v>
          </cell>
          <cell r="R8274" t="str">
            <v>Année Philologique</v>
          </cell>
          <cell r="S8274" t="str">
            <v/>
          </cell>
        </row>
        <row r="8275">
          <cell r="E8275">
            <v>1717</v>
          </cell>
          <cell r="F8275" t="str">
            <v>Searches</v>
          </cell>
          <cell r="G8275" t="str">
            <v>201908</v>
          </cell>
          <cell r="H8275" t="str">
            <v>Bibliothèque cantonale et universitaire</v>
          </cell>
          <cell r="I8275" t="str">
            <v>Fribourg</v>
          </cell>
          <cell r="J8275" t="str">
            <v>Switzerland</v>
          </cell>
          <cell r="K8275">
            <v>1</v>
          </cell>
          <cell r="L8275" t="str">
            <v>Consortium</v>
          </cell>
          <cell r="M8275">
            <v>2</v>
          </cell>
          <cell r="N8275" t="str">
            <v>Campus Wide</v>
          </cell>
          <cell r="O8275" t="str">
            <v/>
          </cell>
          <cell r="P8275" t="str">
            <v/>
          </cell>
          <cell r="Q8275">
            <v>100</v>
          </cell>
          <cell r="R8275" t="str">
            <v>Année Philologique</v>
          </cell>
          <cell r="S8275" t="str">
            <v/>
          </cell>
        </row>
        <row r="8276">
          <cell r="E8276">
            <v>1717</v>
          </cell>
          <cell r="F8276" t="str">
            <v>Searches</v>
          </cell>
          <cell r="G8276" t="str">
            <v>201909</v>
          </cell>
          <cell r="H8276" t="str">
            <v>Bibliothèque cantonale et universitaire</v>
          </cell>
          <cell r="I8276" t="str">
            <v>Fribourg</v>
          </cell>
          <cell r="J8276" t="str">
            <v>Switzerland</v>
          </cell>
          <cell r="K8276">
            <v>1</v>
          </cell>
          <cell r="L8276" t="str">
            <v>Consortium</v>
          </cell>
          <cell r="M8276">
            <v>2</v>
          </cell>
          <cell r="N8276" t="str">
            <v>Campus Wide</v>
          </cell>
          <cell r="O8276" t="str">
            <v/>
          </cell>
          <cell r="P8276" t="str">
            <v/>
          </cell>
          <cell r="Q8276">
            <v>100</v>
          </cell>
          <cell r="R8276" t="str">
            <v>Année Philologique</v>
          </cell>
          <cell r="S8276" t="str">
            <v/>
          </cell>
        </row>
        <row r="8277">
          <cell r="E8277">
            <v>1717</v>
          </cell>
          <cell r="F8277" t="str">
            <v>Searches</v>
          </cell>
          <cell r="G8277" t="str">
            <v>201910</v>
          </cell>
          <cell r="H8277" t="str">
            <v>Bibliothèque cantonale et universitaire</v>
          </cell>
          <cell r="I8277" t="str">
            <v>Fribourg</v>
          </cell>
          <cell r="J8277" t="str">
            <v>Switzerland</v>
          </cell>
          <cell r="K8277">
            <v>1</v>
          </cell>
          <cell r="L8277" t="str">
            <v>Consortium</v>
          </cell>
          <cell r="M8277">
            <v>2</v>
          </cell>
          <cell r="N8277" t="str">
            <v>Campus Wide</v>
          </cell>
          <cell r="O8277" t="str">
            <v/>
          </cell>
          <cell r="P8277" t="str">
            <v/>
          </cell>
          <cell r="Q8277">
            <v>100</v>
          </cell>
          <cell r="R8277" t="str">
            <v>Année Philologique</v>
          </cell>
          <cell r="S8277" t="str">
            <v/>
          </cell>
        </row>
        <row r="8278">
          <cell r="E8278">
            <v>1717</v>
          </cell>
          <cell r="F8278" t="str">
            <v>Searches</v>
          </cell>
          <cell r="G8278" t="str">
            <v>201911</v>
          </cell>
          <cell r="H8278" t="str">
            <v>Bibliothèque cantonale et universitaire</v>
          </cell>
          <cell r="I8278" t="str">
            <v>Fribourg</v>
          </cell>
          <cell r="J8278" t="str">
            <v>Switzerland</v>
          </cell>
          <cell r="K8278">
            <v>1</v>
          </cell>
          <cell r="L8278" t="str">
            <v>Consortium</v>
          </cell>
          <cell r="M8278">
            <v>2</v>
          </cell>
          <cell r="N8278" t="str">
            <v>Campus Wide</v>
          </cell>
          <cell r="O8278" t="str">
            <v/>
          </cell>
          <cell r="P8278" t="str">
            <v/>
          </cell>
          <cell r="Q8278">
            <v>100</v>
          </cell>
          <cell r="R8278" t="str">
            <v>Année Philologique</v>
          </cell>
          <cell r="S8278" t="str">
            <v/>
          </cell>
        </row>
        <row r="8279">
          <cell r="E8279">
            <v>1717</v>
          </cell>
          <cell r="F8279" t="str">
            <v>Searches</v>
          </cell>
          <cell r="G8279" t="str">
            <v>201912</v>
          </cell>
          <cell r="H8279" t="str">
            <v>Bibliothèque cantonale et universitaire</v>
          </cell>
          <cell r="I8279" t="str">
            <v>Fribourg</v>
          </cell>
          <cell r="J8279" t="str">
            <v>Switzerland</v>
          </cell>
          <cell r="K8279">
            <v>1</v>
          </cell>
          <cell r="L8279" t="str">
            <v>Consortium</v>
          </cell>
          <cell r="M8279">
            <v>2</v>
          </cell>
          <cell r="N8279" t="str">
            <v>Campus Wide</v>
          </cell>
          <cell r="O8279" t="str">
            <v/>
          </cell>
          <cell r="P8279" t="str">
            <v/>
          </cell>
          <cell r="Q8279">
            <v>100</v>
          </cell>
          <cell r="R8279" t="str">
            <v>Année Philologique</v>
          </cell>
          <cell r="S8279" t="str">
            <v/>
          </cell>
        </row>
        <row r="8280">
          <cell r="E8280">
            <v>1718</v>
          </cell>
          <cell r="F8280" t="str">
            <v>Searches</v>
          </cell>
          <cell r="G8280" t="str">
            <v>201901</v>
          </cell>
          <cell r="H8280" t="str">
            <v>Miami University</v>
          </cell>
          <cell r="I8280" t="str">
            <v>Oxford</v>
          </cell>
          <cell r="J8280" t="str">
            <v>USA</v>
          </cell>
          <cell r="K8280">
            <v>2</v>
          </cell>
          <cell r="L8280" t="str">
            <v>Institute</v>
          </cell>
          <cell r="M8280">
            <v>8</v>
          </cell>
          <cell r="N8280" t="str">
            <v>CARN-1</v>
          </cell>
          <cell r="O8280" t="str">
            <v/>
          </cell>
          <cell r="P8280" t="str">
            <v/>
          </cell>
          <cell r="Q8280">
            <v>40</v>
          </cell>
          <cell r="R8280" t="str">
            <v>Année Philologique</v>
          </cell>
          <cell r="S8280" t="str">
            <v/>
          </cell>
        </row>
        <row r="8281">
          <cell r="E8281">
            <v>1718</v>
          </cell>
          <cell r="F8281" t="str">
            <v>Searches</v>
          </cell>
          <cell r="G8281" t="str">
            <v>201902</v>
          </cell>
          <cell r="H8281" t="str">
            <v>Miami University</v>
          </cell>
          <cell r="I8281" t="str">
            <v>Oxford</v>
          </cell>
          <cell r="J8281" t="str">
            <v>USA</v>
          </cell>
          <cell r="K8281">
            <v>2</v>
          </cell>
          <cell r="L8281" t="str">
            <v>Institute</v>
          </cell>
          <cell r="M8281">
            <v>8</v>
          </cell>
          <cell r="N8281" t="str">
            <v>CARN-1</v>
          </cell>
          <cell r="O8281" t="str">
            <v/>
          </cell>
          <cell r="P8281" t="str">
            <v/>
          </cell>
          <cell r="Q8281">
            <v>40</v>
          </cell>
          <cell r="R8281" t="str">
            <v>Année Philologique</v>
          </cell>
          <cell r="S8281" t="str">
            <v/>
          </cell>
        </row>
        <row r="8282">
          <cell r="E8282">
            <v>1718</v>
          </cell>
          <cell r="F8282" t="str">
            <v>Searches</v>
          </cell>
          <cell r="G8282" t="str">
            <v>201903</v>
          </cell>
          <cell r="H8282" t="str">
            <v>Miami University</v>
          </cell>
          <cell r="I8282" t="str">
            <v>Oxford</v>
          </cell>
          <cell r="J8282" t="str">
            <v>USA</v>
          </cell>
          <cell r="K8282">
            <v>2</v>
          </cell>
          <cell r="L8282" t="str">
            <v>Institute</v>
          </cell>
          <cell r="M8282">
            <v>8</v>
          </cell>
          <cell r="N8282" t="str">
            <v>CARN-1</v>
          </cell>
          <cell r="O8282" t="str">
            <v/>
          </cell>
          <cell r="P8282" t="str">
            <v/>
          </cell>
          <cell r="Q8282">
            <v>40</v>
          </cell>
          <cell r="R8282" t="str">
            <v>Année Philologique</v>
          </cell>
          <cell r="S8282" t="str">
            <v/>
          </cell>
        </row>
        <row r="8283">
          <cell r="E8283">
            <v>1718</v>
          </cell>
          <cell r="F8283" t="str">
            <v>Searches</v>
          </cell>
          <cell r="G8283" t="str">
            <v>201904</v>
          </cell>
          <cell r="H8283" t="str">
            <v>Miami University</v>
          </cell>
          <cell r="I8283" t="str">
            <v>Oxford</v>
          </cell>
          <cell r="J8283" t="str">
            <v>USA</v>
          </cell>
          <cell r="K8283">
            <v>2</v>
          </cell>
          <cell r="L8283" t="str">
            <v>Institute</v>
          </cell>
          <cell r="M8283">
            <v>8</v>
          </cell>
          <cell r="N8283" t="str">
            <v>CARN-1</v>
          </cell>
          <cell r="O8283" t="str">
            <v/>
          </cell>
          <cell r="P8283" t="str">
            <v/>
          </cell>
          <cell r="Q8283">
            <v>40</v>
          </cell>
          <cell r="R8283" t="str">
            <v>Année Philologique</v>
          </cell>
          <cell r="S8283" t="str">
            <v/>
          </cell>
        </row>
        <row r="8284">
          <cell r="E8284">
            <v>1718</v>
          </cell>
          <cell r="F8284" t="str">
            <v>Searches</v>
          </cell>
          <cell r="G8284" t="str">
            <v>201905</v>
          </cell>
          <cell r="H8284" t="str">
            <v>Miami University</v>
          </cell>
          <cell r="I8284" t="str">
            <v>Oxford</v>
          </cell>
          <cell r="J8284" t="str">
            <v>USA</v>
          </cell>
          <cell r="K8284">
            <v>2</v>
          </cell>
          <cell r="L8284" t="str">
            <v>Institute</v>
          </cell>
          <cell r="M8284">
            <v>8</v>
          </cell>
          <cell r="N8284" t="str">
            <v>CARN-1</v>
          </cell>
          <cell r="O8284" t="str">
            <v/>
          </cell>
          <cell r="P8284" t="str">
            <v/>
          </cell>
          <cell r="Q8284">
            <v>40</v>
          </cell>
          <cell r="R8284" t="str">
            <v>Année Philologique</v>
          </cell>
          <cell r="S8284" t="str">
            <v/>
          </cell>
        </row>
        <row r="8285">
          <cell r="E8285">
            <v>1718</v>
          </cell>
          <cell r="F8285" t="str">
            <v>Searches</v>
          </cell>
          <cell r="G8285" t="str">
            <v>201907</v>
          </cell>
          <cell r="H8285" t="str">
            <v>Miami University</v>
          </cell>
          <cell r="I8285" t="str">
            <v>Oxford</v>
          </cell>
          <cell r="J8285" t="str">
            <v>USA</v>
          </cell>
          <cell r="K8285">
            <v>2</v>
          </cell>
          <cell r="L8285" t="str">
            <v>Institute</v>
          </cell>
          <cell r="M8285">
            <v>8</v>
          </cell>
          <cell r="N8285" t="str">
            <v>CARN-1</v>
          </cell>
          <cell r="O8285" t="str">
            <v/>
          </cell>
          <cell r="P8285" t="str">
            <v/>
          </cell>
          <cell r="Q8285">
            <v>40</v>
          </cell>
          <cell r="R8285" t="str">
            <v>Année Philologique</v>
          </cell>
          <cell r="S8285" t="str">
            <v/>
          </cell>
        </row>
        <row r="8286">
          <cell r="E8286">
            <v>1718</v>
          </cell>
          <cell r="F8286" t="str">
            <v>Searches</v>
          </cell>
          <cell r="G8286" t="str">
            <v>201909</v>
          </cell>
          <cell r="H8286" t="str">
            <v>Miami University</v>
          </cell>
          <cell r="I8286" t="str">
            <v>Oxford</v>
          </cell>
          <cell r="J8286" t="str">
            <v>USA</v>
          </cell>
          <cell r="K8286">
            <v>2</v>
          </cell>
          <cell r="L8286" t="str">
            <v>Institute</v>
          </cell>
          <cell r="M8286">
            <v>8</v>
          </cell>
          <cell r="N8286" t="str">
            <v>CARN-1</v>
          </cell>
          <cell r="O8286" t="str">
            <v/>
          </cell>
          <cell r="P8286" t="str">
            <v/>
          </cell>
          <cell r="Q8286">
            <v>40</v>
          </cell>
          <cell r="R8286" t="str">
            <v>Année Philologique</v>
          </cell>
          <cell r="S8286" t="str">
            <v/>
          </cell>
        </row>
        <row r="8287">
          <cell r="E8287">
            <v>1718</v>
          </cell>
          <cell r="F8287" t="str">
            <v>Searches</v>
          </cell>
          <cell r="G8287" t="str">
            <v>201910</v>
          </cell>
          <cell r="H8287" t="str">
            <v>Miami University</v>
          </cell>
          <cell r="I8287" t="str">
            <v>Oxford</v>
          </cell>
          <cell r="J8287" t="str">
            <v>USA</v>
          </cell>
          <cell r="K8287">
            <v>2</v>
          </cell>
          <cell r="L8287" t="str">
            <v>Institute</v>
          </cell>
          <cell r="M8287">
            <v>8</v>
          </cell>
          <cell r="N8287" t="str">
            <v>CARN-1</v>
          </cell>
          <cell r="O8287" t="str">
            <v/>
          </cell>
          <cell r="P8287" t="str">
            <v/>
          </cell>
          <cell r="Q8287">
            <v>40</v>
          </cell>
          <cell r="R8287" t="str">
            <v>Année Philologique</v>
          </cell>
          <cell r="S8287" t="str">
            <v/>
          </cell>
        </row>
        <row r="8288">
          <cell r="E8288">
            <v>1718</v>
          </cell>
          <cell r="F8288" t="str">
            <v>Searches</v>
          </cell>
          <cell r="G8288" t="str">
            <v>201911</v>
          </cell>
          <cell r="H8288" t="str">
            <v>Miami University</v>
          </cell>
          <cell r="I8288" t="str">
            <v>Oxford</v>
          </cell>
          <cell r="J8288" t="str">
            <v>USA</v>
          </cell>
          <cell r="K8288">
            <v>2</v>
          </cell>
          <cell r="L8288" t="str">
            <v>Institute</v>
          </cell>
          <cell r="M8288">
            <v>8</v>
          </cell>
          <cell r="N8288" t="str">
            <v>CARN-1</v>
          </cell>
          <cell r="O8288" t="str">
            <v/>
          </cell>
          <cell r="P8288" t="str">
            <v/>
          </cell>
          <cell r="Q8288">
            <v>40</v>
          </cell>
          <cell r="R8288" t="str">
            <v>Année Philologique</v>
          </cell>
          <cell r="S8288" t="str">
            <v/>
          </cell>
        </row>
        <row r="8289">
          <cell r="E8289">
            <v>1718</v>
          </cell>
          <cell r="F8289" t="str">
            <v>Searches</v>
          </cell>
          <cell r="G8289" t="str">
            <v>201912</v>
          </cell>
          <cell r="H8289" t="str">
            <v>Miami University</v>
          </cell>
          <cell r="I8289" t="str">
            <v>Oxford</v>
          </cell>
          <cell r="J8289" t="str">
            <v>USA</v>
          </cell>
          <cell r="K8289">
            <v>2</v>
          </cell>
          <cell r="L8289" t="str">
            <v>Institute</v>
          </cell>
          <cell r="M8289">
            <v>8</v>
          </cell>
          <cell r="N8289" t="str">
            <v>CARN-1</v>
          </cell>
          <cell r="O8289" t="str">
            <v/>
          </cell>
          <cell r="P8289" t="str">
            <v/>
          </cell>
          <cell r="Q8289">
            <v>40</v>
          </cell>
          <cell r="R8289" t="str">
            <v>Année Philologique</v>
          </cell>
          <cell r="S8289" t="str">
            <v/>
          </cell>
        </row>
        <row r="8290">
          <cell r="E8290">
            <v>1719</v>
          </cell>
          <cell r="F8290" t="str">
            <v>Searches</v>
          </cell>
          <cell r="G8290" t="str">
            <v>201901</v>
          </cell>
          <cell r="H8290" t="str">
            <v>Temple University</v>
          </cell>
          <cell r="I8290" t="str">
            <v>Philadelphia</v>
          </cell>
          <cell r="J8290" t="str">
            <v>USA</v>
          </cell>
          <cell r="K8290">
            <v>1</v>
          </cell>
          <cell r="L8290" t="str">
            <v>Consortium</v>
          </cell>
          <cell r="M8290">
            <v>8</v>
          </cell>
          <cell r="N8290" t="str">
            <v>CARN-1</v>
          </cell>
          <cell r="O8290" t="str">
            <v/>
          </cell>
          <cell r="P8290" t="str">
            <v/>
          </cell>
          <cell r="Q8290">
            <v>40</v>
          </cell>
          <cell r="R8290" t="str">
            <v>Année Philologique</v>
          </cell>
          <cell r="S8290" t="str">
            <v/>
          </cell>
        </row>
        <row r="8291">
          <cell r="E8291">
            <v>1719</v>
          </cell>
          <cell r="F8291" t="str">
            <v>Searches</v>
          </cell>
          <cell r="G8291" t="str">
            <v>201902</v>
          </cell>
          <cell r="H8291" t="str">
            <v>Temple University</v>
          </cell>
          <cell r="I8291" t="str">
            <v>Philadelphia</v>
          </cell>
          <cell r="J8291" t="str">
            <v>USA</v>
          </cell>
          <cell r="K8291">
            <v>1</v>
          </cell>
          <cell r="L8291" t="str">
            <v>Consortium</v>
          </cell>
          <cell r="M8291">
            <v>8</v>
          </cell>
          <cell r="N8291" t="str">
            <v>CARN-1</v>
          </cell>
          <cell r="O8291" t="str">
            <v/>
          </cell>
          <cell r="P8291" t="str">
            <v/>
          </cell>
          <cell r="Q8291">
            <v>40</v>
          </cell>
          <cell r="R8291" t="str">
            <v>Année Philologique</v>
          </cell>
          <cell r="S8291" t="str">
            <v/>
          </cell>
        </row>
        <row r="8292">
          <cell r="E8292">
            <v>1719</v>
          </cell>
          <cell r="F8292" t="str">
            <v>Searches</v>
          </cell>
          <cell r="G8292" t="str">
            <v>201903</v>
          </cell>
          <cell r="H8292" t="str">
            <v>Temple University</v>
          </cell>
          <cell r="I8292" t="str">
            <v>Philadelphia</v>
          </cell>
          <cell r="J8292" t="str">
            <v>USA</v>
          </cell>
          <cell r="K8292">
            <v>1</v>
          </cell>
          <cell r="L8292" t="str">
            <v>Consortium</v>
          </cell>
          <cell r="M8292">
            <v>8</v>
          </cell>
          <cell r="N8292" t="str">
            <v>CARN-1</v>
          </cell>
          <cell r="O8292" t="str">
            <v/>
          </cell>
          <cell r="P8292" t="str">
            <v/>
          </cell>
          <cell r="Q8292">
            <v>40</v>
          </cell>
          <cell r="R8292" t="str">
            <v>Année Philologique</v>
          </cell>
          <cell r="S8292" t="str">
            <v/>
          </cell>
        </row>
        <row r="8293">
          <cell r="E8293">
            <v>1719</v>
          </cell>
          <cell r="F8293" t="str">
            <v>Searches</v>
          </cell>
          <cell r="G8293" t="str">
            <v>201904</v>
          </cell>
          <cell r="H8293" t="str">
            <v>Temple University</v>
          </cell>
          <cell r="I8293" t="str">
            <v>Philadelphia</v>
          </cell>
          <cell r="J8293" t="str">
            <v>USA</v>
          </cell>
          <cell r="K8293">
            <v>1</v>
          </cell>
          <cell r="L8293" t="str">
            <v>Consortium</v>
          </cell>
          <cell r="M8293">
            <v>8</v>
          </cell>
          <cell r="N8293" t="str">
            <v>CARN-1</v>
          </cell>
          <cell r="O8293" t="str">
            <v/>
          </cell>
          <cell r="P8293" t="str">
            <v/>
          </cell>
          <cell r="Q8293">
            <v>40</v>
          </cell>
          <cell r="R8293" t="str">
            <v>Année Philologique</v>
          </cell>
          <cell r="S8293" t="str">
            <v/>
          </cell>
        </row>
        <row r="8294">
          <cell r="E8294">
            <v>1719</v>
          </cell>
          <cell r="F8294" t="str">
            <v>Searches</v>
          </cell>
          <cell r="G8294" t="str">
            <v>201905</v>
          </cell>
          <cell r="H8294" t="str">
            <v>Temple University</v>
          </cell>
          <cell r="I8294" t="str">
            <v>Philadelphia</v>
          </cell>
          <cell r="J8294" t="str">
            <v>USA</v>
          </cell>
          <cell r="K8294">
            <v>1</v>
          </cell>
          <cell r="L8294" t="str">
            <v>Consortium</v>
          </cell>
          <cell r="M8294">
            <v>8</v>
          </cell>
          <cell r="N8294" t="str">
            <v>CARN-1</v>
          </cell>
          <cell r="O8294" t="str">
            <v/>
          </cell>
          <cell r="P8294" t="str">
            <v/>
          </cell>
          <cell r="Q8294">
            <v>40</v>
          </cell>
          <cell r="R8294" t="str">
            <v>Année Philologique</v>
          </cell>
          <cell r="S8294" t="str">
            <v/>
          </cell>
        </row>
        <row r="8295">
          <cell r="E8295">
            <v>1719</v>
          </cell>
          <cell r="F8295" t="str">
            <v>Searches</v>
          </cell>
          <cell r="G8295" t="str">
            <v>201906</v>
          </cell>
          <cell r="H8295" t="str">
            <v>Temple University</v>
          </cell>
          <cell r="I8295" t="str">
            <v>Philadelphia</v>
          </cell>
          <cell r="J8295" t="str">
            <v>USA</v>
          </cell>
          <cell r="K8295">
            <v>1</v>
          </cell>
          <cell r="L8295" t="str">
            <v>Consortium</v>
          </cell>
          <cell r="M8295">
            <v>8</v>
          </cell>
          <cell r="N8295" t="str">
            <v>CARN-1</v>
          </cell>
          <cell r="O8295" t="str">
            <v/>
          </cell>
          <cell r="P8295" t="str">
            <v/>
          </cell>
          <cell r="Q8295">
            <v>40</v>
          </cell>
          <cell r="R8295" t="str">
            <v>Année Philologique</v>
          </cell>
          <cell r="S8295" t="str">
            <v/>
          </cell>
        </row>
        <row r="8296">
          <cell r="E8296">
            <v>1719</v>
          </cell>
          <cell r="F8296" t="str">
            <v>Searches</v>
          </cell>
          <cell r="G8296" t="str">
            <v>201907</v>
          </cell>
          <cell r="H8296" t="str">
            <v>Temple University</v>
          </cell>
          <cell r="I8296" t="str">
            <v>Philadelphia</v>
          </cell>
          <cell r="J8296" t="str">
            <v>USA</v>
          </cell>
          <cell r="K8296">
            <v>1</v>
          </cell>
          <cell r="L8296" t="str">
            <v>Consortium</v>
          </cell>
          <cell r="M8296">
            <v>8</v>
          </cell>
          <cell r="N8296" t="str">
            <v>CARN-1</v>
          </cell>
          <cell r="O8296" t="str">
            <v/>
          </cell>
          <cell r="P8296" t="str">
            <v/>
          </cell>
          <cell r="Q8296">
            <v>40</v>
          </cell>
          <cell r="R8296" t="str">
            <v>Année Philologique</v>
          </cell>
          <cell r="S8296" t="str">
            <v/>
          </cell>
        </row>
        <row r="8297">
          <cell r="E8297">
            <v>1719</v>
          </cell>
          <cell r="F8297" t="str">
            <v>Searches</v>
          </cell>
          <cell r="G8297" t="str">
            <v>201908</v>
          </cell>
          <cell r="H8297" t="str">
            <v>Temple University</v>
          </cell>
          <cell r="I8297" t="str">
            <v>Philadelphia</v>
          </cell>
          <cell r="J8297" t="str">
            <v>USA</v>
          </cell>
          <cell r="K8297">
            <v>1</v>
          </cell>
          <cell r="L8297" t="str">
            <v>Consortium</v>
          </cell>
          <cell r="M8297">
            <v>8</v>
          </cell>
          <cell r="N8297" t="str">
            <v>CARN-1</v>
          </cell>
          <cell r="O8297" t="str">
            <v/>
          </cell>
          <cell r="P8297" t="str">
            <v/>
          </cell>
          <cell r="Q8297">
            <v>40</v>
          </cell>
          <cell r="R8297" t="str">
            <v>Année Philologique</v>
          </cell>
          <cell r="S8297" t="str">
            <v/>
          </cell>
        </row>
        <row r="8298">
          <cell r="E8298">
            <v>1719</v>
          </cell>
          <cell r="F8298" t="str">
            <v>Searches</v>
          </cell>
          <cell r="G8298" t="str">
            <v>201909</v>
          </cell>
          <cell r="H8298" t="str">
            <v>Temple University</v>
          </cell>
          <cell r="I8298" t="str">
            <v>Philadelphia</v>
          </cell>
          <cell r="J8298" t="str">
            <v>USA</v>
          </cell>
          <cell r="K8298">
            <v>1</v>
          </cell>
          <cell r="L8298" t="str">
            <v>Consortium</v>
          </cell>
          <cell r="M8298">
            <v>8</v>
          </cell>
          <cell r="N8298" t="str">
            <v>CARN-1</v>
          </cell>
          <cell r="O8298" t="str">
            <v/>
          </cell>
          <cell r="P8298" t="str">
            <v/>
          </cell>
          <cell r="Q8298">
            <v>40</v>
          </cell>
          <cell r="R8298" t="str">
            <v>Année Philologique</v>
          </cell>
          <cell r="S8298" t="str">
            <v/>
          </cell>
        </row>
        <row r="8299">
          <cell r="E8299">
            <v>1719</v>
          </cell>
          <cell r="F8299" t="str">
            <v>Searches</v>
          </cell>
          <cell r="G8299" t="str">
            <v>201910</v>
          </cell>
          <cell r="H8299" t="str">
            <v>Temple University</v>
          </cell>
          <cell r="I8299" t="str">
            <v>Philadelphia</v>
          </cell>
          <cell r="J8299" t="str">
            <v>USA</v>
          </cell>
          <cell r="K8299">
            <v>1</v>
          </cell>
          <cell r="L8299" t="str">
            <v>Consortium</v>
          </cell>
          <cell r="M8299">
            <v>8</v>
          </cell>
          <cell r="N8299" t="str">
            <v>CARN-1</v>
          </cell>
          <cell r="O8299" t="str">
            <v/>
          </cell>
          <cell r="P8299" t="str">
            <v/>
          </cell>
          <cell r="Q8299">
            <v>40</v>
          </cell>
          <cell r="R8299" t="str">
            <v>Année Philologique</v>
          </cell>
          <cell r="S8299" t="str">
            <v/>
          </cell>
        </row>
        <row r="8300">
          <cell r="E8300">
            <v>1719</v>
          </cell>
          <cell r="F8300" t="str">
            <v>Searches</v>
          </cell>
          <cell r="G8300" t="str">
            <v>201911</v>
          </cell>
          <cell r="H8300" t="str">
            <v>Temple University</v>
          </cell>
          <cell r="I8300" t="str">
            <v>Philadelphia</v>
          </cell>
          <cell r="J8300" t="str">
            <v>USA</v>
          </cell>
          <cell r="K8300">
            <v>1</v>
          </cell>
          <cell r="L8300" t="str">
            <v>Consortium</v>
          </cell>
          <cell r="M8300">
            <v>8</v>
          </cell>
          <cell r="N8300" t="str">
            <v>CARN-1</v>
          </cell>
          <cell r="O8300" t="str">
            <v/>
          </cell>
          <cell r="P8300" t="str">
            <v/>
          </cell>
          <cell r="Q8300">
            <v>40</v>
          </cell>
          <cell r="R8300" t="str">
            <v>Année Philologique</v>
          </cell>
          <cell r="S8300" t="str">
            <v/>
          </cell>
        </row>
        <row r="8301">
          <cell r="E8301">
            <v>1719</v>
          </cell>
          <cell r="F8301" t="str">
            <v>Searches</v>
          </cell>
          <cell r="G8301" t="str">
            <v>201912</v>
          </cell>
          <cell r="H8301" t="str">
            <v>Temple University</v>
          </cell>
          <cell r="I8301" t="str">
            <v>Philadelphia</v>
          </cell>
          <cell r="J8301" t="str">
            <v>USA</v>
          </cell>
          <cell r="K8301">
            <v>1</v>
          </cell>
          <cell r="L8301" t="str">
            <v>Consortium</v>
          </cell>
          <cell r="M8301">
            <v>8</v>
          </cell>
          <cell r="N8301" t="str">
            <v>CARN-1</v>
          </cell>
          <cell r="O8301" t="str">
            <v/>
          </cell>
          <cell r="P8301" t="str">
            <v/>
          </cell>
          <cell r="Q8301">
            <v>40</v>
          </cell>
          <cell r="R8301" t="str">
            <v>Année Philologique</v>
          </cell>
          <cell r="S8301" t="str">
            <v/>
          </cell>
        </row>
        <row r="8302">
          <cell r="E8302">
            <v>1724</v>
          </cell>
          <cell r="F8302" t="str">
            <v>Searches</v>
          </cell>
          <cell r="G8302" t="str">
            <v>201901</v>
          </cell>
          <cell r="H8302" t="str">
            <v>University of Southern California</v>
          </cell>
          <cell r="I8302" t="str">
            <v>Los Angeles</v>
          </cell>
          <cell r="J8302" t="str">
            <v>USA</v>
          </cell>
          <cell r="K8302">
            <v>1</v>
          </cell>
          <cell r="L8302" t="str">
            <v>Consortium</v>
          </cell>
          <cell r="M8302">
            <v>8</v>
          </cell>
          <cell r="N8302" t="str">
            <v>CARN-1</v>
          </cell>
          <cell r="O8302" t="str">
            <v/>
          </cell>
          <cell r="P8302" t="str">
            <v/>
          </cell>
          <cell r="Q8302">
            <v>40</v>
          </cell>
          <cell r="R8302" t="str">
            <v>Année Philologique</v>
          </cell>
          <cell r="S8302" t="str">
            <v/>
          </cell>
        </row>
        <row r="8303">
          <cell r="E8303">
            <v>1724</v>
          </cell>
          <cell r="F8303" t="str">
            <v>Searches</v>
          </cell>
          <cell r="G8303" t="str">
            <v>201902</v>
          </cell>
          <cell r="H8303" t="str">
            <v>University of Southern California</v>
          </cell>
          <cell r="I8303" t="str">
            <v>Los Angeles</v>
          </cell>
          <cell r="J8303" t="str">
            <v>USA</v>
          </cell>
          <cell r="K8303">
            <v>1</v>
          </cell>
          <cell r="L8303" t="str">
            <v>Consortium</v>
          </cell>
          <cell r="M8303">
            <v>8</v>
          </cell>
          <cell r="N8303" t="str">
            <v>CARN-1</v>
          </cell>
          <cell r="O8303" t="str">
            <v/>
          </cell>
          <cell r="P8303" t="str">
            <v/>
          </cell>
          <cell r="Q8303">
            <v>40</v>
          </cell>
          <cell r="R8303" t="str">
            <v>Année Philologique</v>
          </cell>
          <cell r="S8303" t="str">
            <v/>
          </cell>
        </row>
        <row r="8304">
          <cell r="E8304">
            <v>1724</v>
          </cell>
          <cell r="F8304" t="str">
            <v>Searches</v>
          </cell>
          <cell r="G8304" t="str">
            <v>201903</v>
          </cell>
          <cell r="H8304" t="str">
            <v>University of Southern California</v>
          </cell>
          <cell r="I8304" t="str">
            <v>Los Angeles</v>
          </cell>
          <cell r="J8304" t="str">
            <v>USA</v>
          </cell>
          <cell r="K8304">
            <v>1</v>
          </cell>
          <cell r="L8304" t="str">
            <v>Consortium</v>
          </cell>
          <cell r="M8304">
            <v>8</v>
          </cell>
          <cell r="N8304" t="str">
            <v>CARN-1</v>
          </cell>
          <cell r="O8304" t="str">
            <v/>
          </cell>
          <cell r="P8304" t="str">
            <v/>
          </cell>
          <cell r="Q8304">
            <v>40</v>
          </cell>
          <cell r="R8304" t="str">
            <v>Année Philologique</v>
          </cell>
          <cell r="S8304" t="str">
            <v/>
          </cell>
        </row>
        <row r="8305">
          <cell r="E8305">
            <v>1724</v>
          </cell>
          <cell r="F8305" t="str">
            <v>Searches</v>
          </cell>
          <cell r="G8305" t="str">
            <v>201904</v>
          </cell>
          <cell r="H8305" t="str">
            <v>University of Southern California</v>
          </cell>
          <cell r="I8305" t="str">
            <v>Los Angeles</v>
          </cell>
          <cell r="J8305" t="str">
            <v>USA</v>
          </cell>
          <cell r="K8305">
            <v>1</v>
          </cell>
          <cell r="L8305" t="str">
            <v>Consortium</v>
          </cell>
          <cell r="M8305">
            <v>8</v>
          </cell>
          <cell r="N8305" t="str">
            <v>CARN-1</v>
          </cell>
          <cell r="O8305" t="str">
            <v/>
          </cell>
          <cell r="P8305" t="str">
            <v/>
          </cell>
          <cell r="Q8305">
            <v>40</v>
          </cell>
          <cell r="R8305" t="str">
            <v>Année Philologique</v>
          </cell>
          <cell r="S8305" t="str">
            <v/>
          </cell>
        </row>
        <row r="8306">
          <cell r="E8306">
            <v>1724</v>
          </cell>
          <cell r="F8306" t="str">
            <v>Searches</v>
          </cell>
          <cell r="G8306" t="str">
            <v>201905</v>
          </cell>
          <cell r="H8306" t="str">
            <v>University of Southern California</v>
          </cell>
          <cell r="I8306" t="str">
            <v>Los Angeles</v>
          </cell>
          <cell r="J8306" t="str">
            <v>USA</v>
          </cell>
          <cell r="K8306">
            <v>1</v>
          </cell>
          <cell r="L8306" t="str">
            <v>Consortium</v>
          </cell>
          <cell r="M8306">
            <v>8</v>
          </cell>
          <cell r="N8306" t="str">
            <v>CARN-1</v>
          </cell>
          <cell r="O8306" t="str">
            <v/>
          </cell>
          <cell r="P8306" t="str">
            <v/>
          </cell>
          <cell r="Q8306">
            <v>40</v>
          </cell>
          <cell r="R8306" t="str">
            <v>Année Philologique</v>
          </cell>
          <cell r="S8306" t="str">
            <v/>
          </cell>
        </row>
        <row r="8307">
          <cell r="E8307">
            <v>1724</v>
          </cell>
          <cell r="F8307" t="str">
            <v>Searches</v>
          </cell>
          <cell r="G8307" t="str">
            <v>201906</v>
          </cell>
          <cell r="H8307" t="str">
            <v>University of Southern California</v>
          </cell>
          <cell r="I8307" t="str">
            <v>Los Angeles</v>
          </cell>
          <cell r="J8307" t="str">
            <v>USA</v>
          </cell>
          <cell r="K8307">
            <v>1</v>
          </cell>
          <cell r="L8307" t="str">
            <v>Consortium</v>
          </cell>
          <cell r="M8307">
            <v>8</v>
          </cell>
          <cell r="N8307" t="str">
            <v>CARN-1</v>
          </cell>
          <cell r="O8307" t="str">
            <v/>
          </cell>
          <cell r="P8307" t="str">
            <v/>
          </cell>
          <cell r="Q8307">
            <v>40</v>
          </cell>
          <cell r="R8307" t="str">
            <v>Année Philologique</v>
          </cell>
          <cell r="S8307" t="str">
            <v/>
          </cell>
        </row>
        <row r="8308">
          <cell r="E8308">
            <v>1724</v>
          </cell>
          <cell r="F8308" t="str">
            <v>Searches</v>
          </cell>
          <cell r="G8308" t="str">
            <v>201907</v>
          </cell>
          <cell r="H8308" t="str">
            <v>University of Southern California</v>
          </cell>
          <cell r="I8308" t="str">
            <v>Los Angeles</v>
          </cell>
          <cell r="J8308" t="str">
            <v>USA</v>
          </cell>
          <cell r="K8308">
            <v>1</v>
          </cell>
          <cell r="L8308" t="str">
            <v>Consortium</v>
          </cell>
          <cell r="M8308">
            <v>8</v>
          </cell>
          <cell r="N8308" t="str">
            <v>CARN-1</v>
          </cell>
          <cell r="O8308" t="str">
            <v/>
          </cell>
          <cell r="P8308" t="str">
            <v/>
          </cell>
          <cell r="Q8308">
            <v>40</v>
          </cell>
          <cell r="R8308" t="str">
            <v>Année Philologique</v>
          </cell>
          <cell r="S8308" t="str">
            <v/>
          </cell>
        </row>
        <row r="8309">
          <cell r="E8309">
            <v>1724</v>
          </cell>
          <cell r="F8309" t="str">
            <v>Searches</v>
          </cell>
          <cell r="G8309" t="str">
            <v>201908</v>
          </cell>
          <cell r="H8309" t="str">
            <v>University of Southern California</v>
          </cell>
          <cell r="I8309" t="str">
            <v>Los Angeles</v>
          </cell>
          <cell r="J8309" t="str">
            <v>USA</v>
          </cell>
          <cell r="K8309">
            <v>1</v>
          </cell>
          <cell r="L8309" t="str">
            <v>Consortium</v>
          </cell>
          <cell r="M8309">
            <v>8</v>
          </cell>
          <cell r="N8309" t="str">
            <v>CARN-1</v>
          </cell>
          <cell r="O8309" t="str">
            <v/>
          </cell>
          <cell r="P8309" t="str">
            <v/>
          </cell>
          <cell r="Q8309">
            <v>40</v>
          </cell>
          <cell r="R8309" t="str">
            <v>Année Philologique</v>
          </cell>
          <cell r="S8309" t="str">
            <v/>
          </cell>
        </row>
        <row r="8310">
          <cell r="E8310">
            <v>1724</v>
          </cell>
          <cell r="F8310" t="str">
            <v>Searches</v>
          </cell>
          <cell r="G8310" t="str">
            <v>201909</v>
          </cell>
          <cell r="H8310" t="str">
            <v>University of Southern California</v>
          </cell>
          <cell r="I8310" t="str">
            <v>Los Angeles</v>
          </cell>
          <cell r="J8310" t="str">
            <v>USA</v>
          </cell>
          <cell r="K8310">
            <v>1</v>
          </cell>
          <cell r="L8310" t="str">
            <v>Consortium</v>
          </cell>
          <cell r="M8310">
            <v>8</v>
          </cell>
          <cell r="N8310" t="str">
            <v>CARN-1</v>
          </cell>
          <cell r="O8310" t="str">
            <v/>
          </cell>
          <cell r="P8310" t="str">
            <v/>
          </cell>
          <cell r="Q8310">
            <v>40</v>
          </cell>
          <cell r="R8310" t="str">
            <v>Année Philologique</v>
          </cell>
          <cell r="S8310" t="str">
            <v/>
          </cell>
        </row>
        <row r="8311">
          <cell r="E8311">
            <v>1724</v>
          </cell>
          <cell r="F8311" t="str">
            <v>Searches</v>
          </cell>
          <cell r="G8311" t="str">
            <v>201910</v>
          </cell>
          <cell r="H8311" t="str">
            <v>University of Southern California</v>
          </cell>
          <cell r="I8311" t="str">
            <v>Los Angeles</v>
          </cell>
          <cell r="J8311" t="str">
            <v>USA</v>
          </cell>
          <cell r="K8311">
            <v>1</v>
          </cell>
          <cell r="L8311" t="str">
            <v>Consortium</v>
          </cell>
          <cell r="M8311">
            <v>8</v>
          </cell>
          <cell r="N8311" t="str">
            <v>CARN-1</v>
          </cell>
          <cell r="O8311" t="str">
            <v/>
          </cell>
          <cell r="P8311" t="str">
            <v/>
          </cell>
          <cell r="Q8311">
            <v>40</v>
          </cell>
          <cell r="R8311" t="str">
            <v>Année Philologique</v>
          </cell>
          <cell r="S8311" t="str">
            <v/>
          </cell>
        </row>
        <row r="8312">
          <cell r="E8312">
            <v>1724</v>
          </cell>
          <cell r="F8312" t="str">
            <v>Searches</v>
          </cell>
          <cell r="G8312" t="str">
            <v>201911</v>
          </cell>
          <cell r="H8312" t="str">
            <v>University of Southern California</v>
          </cell>
          <cell r="I8312" t="str">
            <v>Los Angeles</v>
          </cell>
          <cell r="J8312" t="str">
            <v>USA</v>
          </cell>
          <cell r="K8312">
            <v>1</v>
          </cell>
          <cell r="L8312" t="str">
            <v>Consortium</v>
          </cell>
          <cell r="M8312">
            <v>8</v>
          </cell>
          <cell r="N8312" t="str">
            <v>CARN-1</v>
          </cell>
          <cell r="O8312" t="str">
            <v/>
          </cell>
          <cell r="P8312" t="str">
            <v/>
          </cell>
          <cell r="Q8312">
            <v>40</v>
          </cell>
          <cell r="R8312" t="str">
            <v>Année Philologique</v>
          </cell>
          <cell r="S8312" t="str">
            <v/>
          </cell>
        </row>
        <row r="8313">
          <cell r="E8313">
            <v>1724</v>
          </cell>
          <cell r="F8313" t="str">
            <v>Searches</v>
          </cell>
          <cell r="G8313" t="str">
            <v>201912</v>
          </cell>
          <cell r="H8313" t="str">
            <v>University of Southern California</v>
          </cell>
          <cell r="I8313" t="str">
            <v>Los Angeles</v>
          </cell>
          <cell r="J8313" t="str">
            <v>USA</v>
          </cell>
          <cell r="K8313">
            <v>1</v>
          </cell>
          <cell r="L8313" t="str">
            <v>Consortium</v>
          </cell>
          <cell r="M8313">
            <v>8</v>
          </cell>
          <cell r="N8313" t="str">
            <v>CARN-1</v>
          </cell>
          <cell r="O8313" t="str">
            <v/>
          </cell>
          <cell r="P8313" t="str">
            <v/>
          </cell>
          <cell r="Q8313">
            <v>40</v>
          </cell>
          <cell r="R8313" t="str">
            <v>Année Philologique</v>
          </cell>
          <cell r="S8313" t="str">
            <v/>
          </cell>
        </row>
        <row r="8314">
          <cell r="E8314">
            <v>1727</v>
          </cell>
          <cell r="F8314" t="str">
            <v>Searches</v>
          </cell>
          <cell r="G8314" t="str">
            <v>201901</v>
          </cell>
          <cell r="H8314" t="str">
            <v>University of Vermont</v>
          </cell>
          <cell r="I8314" t="str">
            <v>Burlington</v>
          </cell>
          <cell r="J8314" t="str">
            <v>USA</v>
          </cell>
          <cell r="K8314">
            <v>1</v>
          </cell>
          <cell r="L8314" t="str">
            <v>Consortium</v>
          </cell>
          <cell r="M8314">
            <v>8</v>
          </cell>
          <cell r="N8314" t="str">
            <v>CARN-1</v>
          </cell>
          <cell r="O8314" t="str">
            <v/>
          </cell>
          <cell r="P8314" t="str">
            <v/>
          </cell>
          <cell r="Q8314">
            <v>40</v>
          </cell>
          <cell r="R8314" t="str">
            <v>Année Philologique</v>
          </cell>
          <cell r="S8314" t="str">
            <v/>
          </cell>
        </row>
        <row r="8315">
          <cell r="E8315">
            <v>1727</v>
          </cell>
          <cell r="F8315" t="str">
            <v>Searches</v>
          </cell>
          <cell r="G8315" t="str">
            <v>201902</v>
          </cell>
          <cell r="H8315" t="str">
            <v>University of Vermont</v>
          </cell>
          <cell r="I8315" t="str">
            <v>Burlington</v>
          </cell>
          <cell r="J8315" t="str">
            <v>USA</v>
          </cell>
          <cell r="K8315">
            <v>1</v>
          </cell>
          <cell r="L8315" t="str">
            <v>Consortium</v>
          </cell>
          <cell r="M8315">
            <v>8</v>
          </cell>
          <cell r="N8315" t="str">
            <v>CARN-1</v>
          </cell>
          <cell r="O8315" t="str">
            <v/>
          </cell>
          <cell r="P8315" t="str">
            <v/>
          </cell>
          <cell r="Q8315">
            <v>40</v>
          </cell>
          <cell r="R8315" t="str">
            <v>Année Philologique</v>
          </cell>
          <cell r="S8315" t="str">
            <v/>
          </cell>
        </row>
        <row r="8316">
          <cell r="E8316">
            <v>1727</v>
          </cell>
          <cell r="F8316" t="str">
            <v>Searches</v>
          </cell>
          <cell r="G8316" t="str">
            <v>201903</v>
          </cell>
          <cell r="H8316" t="str">
            <v>University of Vermont</v>
          </cell>
          <cell r="I8316" t="str">
            <v>Burlington</v>
          </cell>
          <cell r="J8316" t="str">
            <v>USA</v>
          </cell>
          <cell r="K8316">
            <v>1</v>
          </cell>
          <cell r="L8316" t="str">
            <v>Consortium</v>
          </cell>
          <cell r="M8316">
            <v>8</v>
          </cell>
          <cell r="N8316" t="str">
            <v>CARN-1</v>
          </cell>
          <cell r="O8316" t="str">
            <v/>
          </cell>
          <cell r="P8316" t="str">
            <v/>
          </cell>
          <cell r="Q8316">
            <v>40</v>
          </cell>
          <cell r="R8316" t="str">
            <v>Année Philologique</v>
          </cell>
          <cell r="S8316" t="str">
            <v/>
          </cell>
        </row>
        <row r="8317">
          <cell r="E8317">
            <v>1727</v>
          </cell>
          <cell r="F8317" t="str">
            <v>Searches</v>
          </cell>
          <cell r="G8317" t="str">
            <v>201904</v>
          </cell>
          <cell r="H8317" t="str">
            <v>University of Vermont</v>
          </cell>
          <cell r="I8317" t="str">
            <v>Burlington</v>
          </cell>
          <cell r="J8317" t="str">
            <v>USA</v>
          </cell>
          <cell r="K8317">
            <v>1</v>
          </cell>
          <cell r="L8317" t="str">
            <v>Consortium</v>
          </cell>
          <cell r="M8317">
            <v>8</v>
          </cell>
          <cell r="N8317" t="str">
            <v>CARN-1</v>
          </cell>
          <cell r="O8317" t="str">
            <v/>
          </cell>
          <cell r="P8317" t="str">
            <v/>
          </cell>
          <cell r="Q8317">
            <v>40</v>
          </cell>
          <cell r="R8317" t="str">
            <v>Année Philologique</v>
          </cell>
          <cell r="S8317" t="str">
            <v/>
          </cell>
        </row>
        <row r="8318">
          <cell r="E8318">
            <v>1727</v>
          </cell>
          <cell r="F8318" t="str">
            <v>Searches</v>
          </cell>
          <cell r="G8318" t="str">
            <v>201905</v>
          </cell>
          <cell r="H8318" t="str">
            <v>University of Vermont</v>
          </cell>
          <cell r="I8318" t="str">
            <v>Burlington</v>
          </cell>
          <cell r="J8318" t="str">
            <v>USA</v>
          </cell>
          <cell r="K8318">
            <v>1</v>
          </cell>
          <cell r="L8318" t="str">
            <v>Consortium</v>
          </cell>
          <cell r="M8318">
            <v>8</v>
          </cell>
          <cell r="N8318" t="str">
            <v>CARN-1</v>
          </cell>
          <cell r="O8318" t="str">
            <v/>
          </cell>
          <cell r="P8318" t="str">
            <v/>
          </cell>
          <cell r="Q8318">
            <v>40</v>
          </cell>
          <cell r="R8318" t="str">
            <v>Année Philologique</v>
          </cell>
          <cell r="S8318" t="str">
            <v/>
          </cell>
        </row>
        <row r="8319">
          <cell r="E8319">
            <v>1727</v>
          </cell>
          <cell r="F8319" t="str">
            <v>Searches</v>
          </cell>
          <cell r="G8319" t="str">
            <v>201906</v>
          </cell>
          <cell r="H8319" t="str">
            <v>University of Vermont</v>
          </cell>
          <cell r="I8319" t="str">
            <v>Burlington</v>
          </cell>
          <cell r="J8319" t="str">
            <v>USA</v>
          </cell>
          <cell r="K8319">
            <v>1</v>
          </cell>
          <cell r="L8319" t="str">
            <v>Consortium</v>
          </cell>
          <cell r="M8319">
            <v>8</v>
          </cell>
          <cell r="N8319" t="str">
            <v>CARN-1</v>
          </cell>
          <cell r="O8319" t="str">
            <v/>
          </cell>
          <cell r="P8319" t="str">
            <v/>
          </cell>
          <cell r="Q8319">
            <v>40</v>
          </cell>
          <cell r="R8319" t="str">
            <v>Année Philologique</v>
          </cell>
          <cell r="S8319" t="str">
            <v/>
          </cell>
        </row>
        <row r="8320">
          <cell r="E8320">
            <v>1727</v>
          </cell>
          <cell r="F8320" t="str">
            <v>Searches</v>
          </cell>
          <cell r="G8320" t="str">
            <v>201907</v>
          </cell>
          <cell r="H8320" t="str">
            <v>University of Vermont</v>
          </cell>
          <cell r="I8320" t="str">
            <v>Burlington</v>
          </cell>
          <cell r="J8320" t="str">
            <v>USA</v>
          </cell>
          <cell r="K8320">
            <v>1</v>
          </cell>
          <cell r="L8320" t="str">
            <v>Consortium</v>
          </cell>
          <cell r="M8320">
            <v>8</v>
          </cell>
          <cell r="N8320" t="str">
            <v>CARN-1</v>
          </cell>
          <cell r="O8320" t="str">
            <v/>
          </cell>
          <cell r="P8320" t="str">
            <v/>
          </cell>
          <cell r="Q8320">
            <v>40</v>
          </cell>
          <cell r="R8320" t="str">
            <v>Année Philologique</v>
          </cell>
          <cell r="S8320" t="str">
            <v/>
          </cell>
        </row>
        <row r="8321">
          <cell r="E8321">
            <v>1727</v>
          </cell>
          <cell r="F8321" t="str">
            <v>Searches</v>
          </cell>
          <cell r="G8321" t="str">
            <v>201908</v>
          </cell>
          <cell r="H8321" t="str">
            <v>University of Vermont</v>
          </cell>
          <cell r="I8321" t="str">
            <v>Burlington</v>
          </cell>
          <cell r="J8321" t="str">
            <v>USA</v>
          </cell>
          <cell r="K8321">
            <v>1</v>
          </cell>
          <cell r="L8321" t="str">
            <v>Consortium</v>
          </cell>
          <cell r="M8321">
            <v>8</v>
          </cell>
          <cell r="N8321" t="str">
            <v>CARN-1</v>
          </cell>
          <cell r="O8321" t="str">
            <v/>
          </cell>
          <cell r="P8321" t="str">
            <v/>
          </cell>
          <cell r="Q8321">
            <v>40</v>
          </cell>
          <cell r="R8321" t="str">
            <v>Année Philologique</v>
          </cell>
          <cell r="S8321" t="str">
            <v/>
          </cell>
        </row>
        <row r="8322">
          <cell r="E8322">
            <v>1727</v>
          </cell>
          <cell r="F8322" t="str">
            <v>Searches</v>
          </cell>
          <cell r="G8322" t="str">
            <v>201909</v>
          </cell>
          <cell r="H8322" t="str">
            <v>University of Vermont</v>
          </cell>
          <cell r="I8322" t="str">
            <v>Burlington</v>
          </cell>
          <cell r="J8322" t="str">
            <v>USA</v>
          </cell>
          <cell r="K8322">
            <v>1</v>
          </cell>
          <cell r="L8322" t="str">
            <v>Consortium</v>
          </cell>
          <cell r="M8322">
            <v>8</v>
          </cell>
          <cell r="N8322" t="str">
            <v>CARN-1</v>
          </cell>
          <cell r="O8322" t="str">
            <v/>
          </cell>
          <cell r="P8322" t="str">
            <v/>
          </cell>
          <cell r="Q8322">
            <v>40</v>
          </cell>
          <cell r="R8322" t="str">
            <v>Année Philologique</v>
          </cell>
          <cell r="S8322" t="str">
            <v/>
          </cell>
        </row>
        <row r="8323">
          <cell r="E8323">
            <v>1727</v>
          </cell>
          <cell r="F8323" t="str">
            <v>Searches</v>
          </cell>
          <cell r="G8323" t="str">
            <v>201910</v>
          </cell>
          <cell r="H8323" t="str">
            <v>University of Vermont</v>
          </cell>
          <cell r="I8323" t="str">
            <v>Burlington</v>
          </cell>
          <cell r="J8323" t="str">
            <v>USA</v>
          </cell>
          <cell r="K8323">
            <v>1</v>
          </cell>
          <cell r="L8323" t="str">
            <v>Consortium</v>
          </cell>
          <cell r="M8323">
            <v>8</v>
          </cell>
          <cell r="N8323" t="str">
            <v>CARN-1</v>
          </cell>
          <cell r="O8323" t="str">
            <v/>
          </cell>
          <cell r="P8323" t="str">
            <v/>
          </cell>
          <cell r="Q8323">
            <v>40</v>
          </cell>
          <cell r="R8323" t="str">
            <v>Année Philologique</v>
          </cell>
          <cell r="S8323" t="str">
            <v/>
          </cell>
        </row>
        <row r="8324">
          <cell r="E8324">
            <v>1727</v>
          </cell>
          <cell r="F8324" t="str">
            <v>Searches</v>
          </cell>
          <cell r="G8324" t="str">
            <v>201911</v>
          </cell>
          <cell r="H8324" t="str">
            <v>University of Vermont</v>
          </cell>
          <cell r="I8324" t="str">
            <v>Burlington</v>
          </cell>
          <cell r="J8324" t="str">
            <v>USA</v>
          </cell>
          <cell r="K8324">
            <v>1</v>
          </cell>
          <cell r="L8324" t="str">
            <v>Consortium</v>
          </cell>
          <cell r="M8324">
            <v>8</v>
          </cell>
          <cell r="N8324" t="str">
            <v>CARN-1</v>
          </cell>
          <cell r="O8324" t="str">
            <v/>
          </cell>
          <cell r="P8324" t="str">
            <v/>
          </cell>
          <cell r="Q8324">
            <v>40</v>
          </cell>
          <cell r="R8324" t="str">
            <v>Année Philologique</v>
          </cell>
          <cell r="S8324" t="str">
            <v/>
          </cell>
        </row>
        <row r="8325">
          <cell r="E8325">
            <v>1727</v>
          </cell>
          <cell r="F8325" t="str">
            <v>Searches</v>
          </cell>
          <cell r="G8325" t="str">
            <v>201912</v>
          </cell>
          <cell r="H8325" t="str">
            <v>University of Vermont</v>
          </cell>
          <cell r="I8325" t="str">
            <v>Burlington</v>
          </cell>
          <cell r="J8325" t="str">
            <v>USA</v>
          </cell>
          <cell r="K8325">
            <v>1</v>
          </cell>
          <cell r="L8325" t="str">
            <v>Consortium</v>
          </cell>
          <cell r="M8325">
            <v>8</v>
          </cell>
          <cell r="N8325" t="str">
            <v>CARN-1</v>
          </cell>
          <cell r="O8325" t="str">
            <v/>
          </cell>
          <cell r="P8325" t="str">
            <v/>
          </cell>
          <cell r="Q8325">
            <v>40</v>
          </cell>
          <cell r="R8325" t="str">
            <v>Année Philologique</v>
          </cell>
          <cell r="S8325" t="str">
            <v/>
          </cell>
        </row>
        <row r="8326">
          <cell r="E8326">
            <v>1728</v>
          </cell>
          <cell r="F8326" t="str">
            <v>Searches</v>
          </cell>
          <cell r="G8326" t="str">
            <v>201901</v>
          </cell>
          <cell r="H8326" t="str">
            <v>JOHNS HOPKINS UNIVERSITY</v>
          </cell>
          <cell r="I8326" t="str">
            <v>BALTIMORE</v>
          </cell>
          <cell r="J8326" t="str">
            <v>USA</v>
          </cell>
          <cell r="K8326">
            <v>1</v>
          </cell>
          <cell r="L8326" t="str">
            <v>Consortium</v>
          </cell>
          <cell r="M8326">
            <v>8</v>
          </cell>
          <cell r="N8326" t="str">
            <v>CARN-1</v>
          </cell>
          <cell r="O8326" t="str">
            <v/>
          </cell>
          <cell r="P8326" t="str">
            <v/>
          </cell>
          <cell r="Q8326">
            <v>50</v>
          </cell>
          <cell r="R8326" t="str">
            <v>Année Philologique</v>
          </cell>
          <cell r="S8326" t="str">
            <v/>
          </cell>
        </row>
        <row r="8327">
          <cell r="E8327">
            <v>1728</v>
          </cell>
          <cell r="F8327" t="str">
            <v>Searches</v>
          </cell>
          <cell r="G8327" t="str">
            <v>201902</v>
          </cell>
          <cell r="H8327" t="str">
            <v>JOHNS HOPKINS UNIVERSITY</v>
          </cell>
          <cell r="I8327" t="str">
            <v>BALTIMORE</v>
          </cell>
          <cell r="J8327" t="str">
            <v>USA</v>
          </cell>
          <cell r="K8327">
            <v>1</v>
          </cell>
          <cell r="L8327" t="str">
            <v>Consortium</v>
          </cell>
          <cell r="M8327">
            <v>8</v>
          </cell>
          <cell r="N8327" t="str">
            <v>CARN-1</v>
          </cell>
          <cell r="O8327" t="str">
            <v/>
          </cell>
          <cell r="P8327" t="str">
            <v/>
          </cell>
          <cell r="Q8327">
            <v>50</v>
          </cell>
          <cell r="R8327" t="str">
            <v>Année Philologique</v>
          </cell>
          <cell r="S8327" t="str">
            <v/>
          </cell>
        </row>
        <row r="8328">
          <cell r="E8328">
            <v>1728</v>
          </cell>
          <cell r="F8328" t="str">
            <v>Searches</v>
          </cell>
          <cell r="G8328" t="str">
            <v>201903</v>
          </cell>
          <cell r="H8328" t="str">
            <v>JOHNS HOPKINS UNIVERSITY</v>
          </cell>
          <cell r="I8328" t="str">
            <v>BALTIMORE</v>
          </cell>
          <cell r="J8328" t="str">
            <v>USA</v>
          </cell>
          <cell r="K8328">
            <v>1</v>
          </cell>
          <cell r="L8328" t="str">
            <v>Consortium</v>
          </cell>
          <cell r="M8328">
            <v>8</v>
          </cell>
          <cell r="N8328" t="str">
            <v>CARN-1</v>
          </cell>
          <cell r="O8328" t="str">
            <v/>
          </cell>
          <cell r="P8328" t="str">
            <v/>
          </cell>
          <cell r="Q8328">
            <v>50</v>
          </cell>
          <cell r="R8328" t="str">
            <v>Année Philologique</v>
          </cell>
          <cell r="S8328" t="str">
            <v/>
          </cell>
        </row>
        <row r="8329">
          <cell r="E8329">
            <v>1728</v>
          </cell>
          <cell r="F8329" t="str">
            <v>Searches</v>
          </cell>
          <cell r="G8329" t="str">
            <v>201904</v>
          </cell>
          <cell r="H8329" t="str">
            <v>JOHNS HOPKINS UNIVERSITY</v>
          </cell>
          <cell r="I8329" t="str">
            <v>BALTIMORE</v>
          </cell>
          <cell r="J8329" t="str">
            <v>USA</v>
          </cell>
          <cell r="K8329">
            <v>1</v>
          </cell>
          <cell r="L8329" t="str">
            <v>Consortium</v>
          </cell>
          <cell r="M8329">
            <v>8</v>
          </cell>
          <cell r="N8329" t="str">
            <v>CARN-1</v>
          </cell>
          <cell r="O8329" t="str">
            <v/>
          </cell>
          <cell r="P8329" t="str">
            <v/>
          </cell>
          <cell r="Q8329">
            <v>50</v>
          </cell>
          <cell r="R8329" t="str">
            <v>Année Philologique</v>
          </cell>
          <cell r="S8329" t="str">
            <v/>
          </cell>
        </row>
        <row r="8330">
          <cell r="E8330">
            <v>1728</v>
          </cell>
          <cell r="F8330" t="str">
            <v>Searches</v>
          </cell>
          <cell r="G8330" t="str">
            <v>201905</v>
          </cell>
          <cell r="H8330" t="str">
            <v>JOHNS HOPKINS UNIVERSITY</v>
          </cell>
          <cell r="I8330" t="str">
            <v>BALTIMORE</v>
          </cell>
          <cell r="J8330" t="str">
            <v>USA</v>
          </cell>
          <cell r="K8330">
            <v>1</v>
          </cell>
          <cell r="L8330" t="str">
            <v>Consortium</v>
          </cell>
          <cell r="M8330">
            <v>8</v>
          </cell>
          <cell r="N8330" t="str">
            <v>CARN-1</v>
          </cell>
          <cell r="O8330" t="str">
            <v/>
          </cell>
          <cell r="P8330" t="str">
            <v/>
          </cell>
          <cell r="Q8330">
            <v>50</v>
          </cell>
          <cell r="R8330" t="str">
            <v>Année Philologique</v>
          </cell>
          <cell r="S8330" t="str">
            <v/>
          </cell>
        </row>
        <row r="8331">
          <cell r="E8331">
            <v>1728</v>
          </cell>
          <cell r="F8331" t="str">
            <v>Searches</v>
          </cell>
          <cell r="G8331" t="str">
            <v>201906</v>
          </cell>
          <cell r="H8331" t="str">
            <v>JOHNS HOPKINS UNIVERSITY</v>
          </cell>
          <cell r="I8331" t="str">
            <v>BALTIMORE</v>
          </cell>
          <cell r="J8331" t="str">
            <v>USA</v>
          </cell>
          <cell r="K8331">
            <v>1</v>
          </cell>
          <cell r="L8331" t="str">
            <v>Consortium</v>
          </cell>
          <cell r="M8331">
            <v>8</v>
          </cell>
          <cell r="N8331" t="str">
            <v>CARN-1</v>
          </cell>
          <cell r="O8331" t="str">
            <v/>
          </cell>
          <cell r="P8331" t="str">
            <v/>
          </cell>
          <cell r="Q8331">
            <v>50</v>
          </cell>
          <cell r="R8331" t="str">
            <v>Année Philologique</v>
          </cell>
          <cell r="S8331" t="str">
            <v/>
          </cell>
        </row>
        <row r="8332">
          <cell r="E8332">
            <v>1728</v>
          </cell>
          <cell r="F8332" t="str">
            <v>Searches</v>
          </cell>
          <cell r="G8332" t="str">
            <v>201907</v>
          </cell>
          <cell r="H8332" t="str">
            <v>JOHNS HOPKINS UNIVERSITY</v>
          </cell>
          <cell r="I8332" t="str">
            <v>BALTIMORE</v>
          </cell>
          <cell r="J8332" t="str">
            <v>USA</v>
          </cell>
          <cell r="K8332">
            <v>1</v>
          </cell>
          <cell r="L8332" t="str">
            <v>Consortium</v>
          </cell>
          <cell r="M8332">
            <v>8</v>
          </cell>
          <cell r="N8332" t="str">
            <v>CARN-1</v>
          </cell>
          <cell r="O8332" t="str">
            <v/>
          </cell>
          <cell r="P8332" t="str">
            <v/>
          </cell>
          <cell r="Q8332">
            <v>50</v>
          </cell>
          <cell r="R8332" t="str">
            <v>Année Philologique</v>
          </cell>
          <cell r="S8332" t="str">
            <v/>
          </cell>
        </row>
        <row r="8333">
          <cell r="E8333">
            <v>1728</v>
          </cell>
          <cell r="F8333" t="str">
            <v>Searches</v>
          </cell>
          <cell r="G8333" t="str">
            <v>201908</v>
          </cell>
          <cell r="H8333" t="str">
            <v>JOHNS HOPKINS UNIVERSITY</v>
          </cell>
          <cell r="I8333" t="str">
            <v>BALTIMORE</v>
          </cell>
          <cell r="J8333" t="str">
            <v>USA</v>
          </cell>
          <cell r="K8333">
            <v>1</v>
          </cell>
          <cell r="L8333" t="str">
            <v>Consortium</v>
          </cell>
          <cell r="M8333">
            <v>8</v>
          </cell>
          <cell r="N8333" t="str">
            <v>CARN-1</v>
          </cell>
          <cell r="O8333" t="str">
            <v/>
          </cell>
          <cell r="P8333" t="str">
            <v/>
          </cell>
          <cell r="Q8333">
            <v>50</v>
          </cell>
          <cell r="R8333" t="str">
            <v>Année Philologique</v>
          </cell>
          <cell r="S8333" t="str">
            <v/>
          </cell>
        </row>
        <row r="8334">
          <cell r="E8334">
            <v>1728</v>
          </cell>
          <cell r="F8334" t="str">
            <v>Searches</v>
          </cell>
          <cell r="G8334" t="str">
            <v>201909</v>
          </cell>
          <cell r="H8334" t="str">
            <v>JOHNS HOPKINS UNIVERSITY</v>
          </cell>
          <cell r="I8334" t="str">
            <v>BALTIMORE</v>
          </cell>
          <cell r="J8334" t="str">
            <v>USA</v>
          </cell>
          <cell r="K8334">
            <v>1</v>
          </cell>
          <cell r="L8334" t="str">
            <v>Consortium</v>
          </cell>
          <cell r="M8334">
            <v>8</v>
          </cell>
          <cell r="N8334" t="str">
            <v>CARN-1</v>
          </cell>
          <cell r="O8334" t="str">
            <v/>
          </cell>
          <cell r="P8334" t="str">
            <v/>
          </cell>
          <cell r="Q8334">
            <v>50</v>
          </cell>
          <cell r="R8334" t="str">
            <v>Année Philologique</v>
          </cell>
          <cell r="S8334" t="str">
            <v/>
          </cell>
        </row>
        <row r="8335">
          <cell r="E8335">
            <v>1728</v>
          </cell>
          <cell r="F8335" t="str">
            <v>Searches</v>
          </cell>
          <cell r="G8335" t="str">
            <v>201910</v>
          </cell>
          <cell r="H8335" t="str">
            <v>JOHNS HOPKINS UNIVERSITY</v>
          </cell>
          <cell r="I8335" t="str">
            <v>BALTIMORE</v>
          </cell>
          <cell r="J8335" t="str">
            <v>USA</v>
          </cell>
          <cell r="K8335">
            <v>1</v>
          </cell>
          <cell r="L8335" t="str">
            <v>Consortium</v>
          </cell>
          <cell r="M8335">
            <v>8</v>
          </cell>
          <cell r="N8335" t="str">
            <v>CARN-1</v>
          </cell>
          <cell r="O8335" t="str">
            <v/>
          </cell>
          <cell r="P8335" t="str">
            <v/>
          </cell>
          <cell r="Q8335">
            <v>50</v>
          </cell>
          <cell r="R8335" t="str">
            <v>Année Philologique</v>
          </cell>
          <cell r="S8335" t="str">
            <v/>
          </cell>
        </row>
        <row r="8336">
          <cell r="E8336">
            <v>1728</v>
          </cell>
          <cell r="F8336" t="str">
            <v>Searches</v>
          </cell>
          <cell r="G8336" t="str">
            <v>201911</v>
          </cell>
          <cell r="H8336" t="str">
            <v>JOHNS HOPKINS UNIVERSITY</v>
          </cell>
          <cell r="I8336" t="str">
            <v>BALTIMORE</v>
          </cell>
          <cell r="J8336" t="str">
            <v>USA</v>
          </cell>
          <cell r="K8336">
            <v>1</v>
          </cell>
          <cell r="L8336" t="str">
            <v>Consortium</v>
          </cell>
          <cell r="M8336">
            <v>8</v>
          </cell>
          <cell r="N8336" t="str">
            <v>CARN-1</v>
          </cell>
          <cell r="O8336" t="str">
            <v/>
          </cell>
          <cell r="P8336" t="str">
            <v/>
          </cell>
          <cell r="Q8336">
            <v>50</v>
          </cell>
          <cell r="R8336" t="str">
            <v>Année Philologique</v>
          </cell>
          <cell r="S8336" t="str">
            <v/>
          </cell>
        </row>
        <row r="8337">
          <cell r="E8337">
            <v>1728</v>
          </cell>
          <cell r="F8337" t="str">
            <v>Searches</v>
          </cell>
          <cell r="G8337" t="str">
            <v>201912</v>
          </cell>
          <cell r="H8337" t="str">
            <v>JOHNS HOPKINS UNIVERSITY</v>
          </cell>
          <cell r="I8337" t="str">
            <v>BALTIMORE</v>
          </cell>
          <cell r="J8337" t="str">
            <v>USA</v>
          </cell>
          <cell r="K8337">
            <v>1</v>
          </cell>
          <cell r="L8337" t="str">
            <v>Consortium</v>
          </cell>
          <cell r="M8337">
            <v>8</v>
          </cell>
          <cell r="N8337" t="str">
            <v>CARN-1</v>
          </cell>
          <cell r="O8337" t="str">
            <v/>
          </cell>
          <cell r="P8337" t="str">
            <v/>
          </cell>
          <cell r="Q8337">
            <v>50</v>
          </cell>
          <cell r="R8337" t="str">
            <v>Année Philologique</v>
          </cell>
          <cell r="S8337" t="str">
            <v/>
          </cell>
        </row>
        <row r="8338">
          <cell r="E8338">
            <v>1729</v>
          </cell>
          <cell r="F8338" t="str">
            <v>Searches</v>
          </cell>
          <cell r="G8338" t="str">
            <v>201902</v>
          </cell>
          <cell r="H8338" t="str">
            <v>University of Connecticut</v>
          </cell>
          <cell r="I8338" t="str">
            <v>Storrs</v>
          </cell>
          <cell r="J8338" t="str">
            <v>USA</v>
          </cell>
          <cell r="K8338">
            <v>1</v>
          </cell>
          <cell r="L8338" t="str">
            <v>Consortium</v>
          </cell>
          <cell r="M8338">
            <v>8</v>
          </cell>
          <cell r="N8338" t="str">
            <v>CARN-1</v>
          </cell>
          <cell r="O8338" t="str">
            <v/>
          </cell>
          <cell r="P8338" t="str">
            <v/>
          </cell>
          <cell r="Q8338">
            <v>40</v>
          </cell>
          <cell r="R8338" t="str">
            <v>Année Philologique</v>
          </cell>
          <cell r="S8338" t="str">
            <v/>
          </cell>
        </row>
        <row r="8339">
          <cell r="E8339">
            <v>1729</v>
          </cell>
          <cell r="F8339" t="str">
            <v>Searches</v>
          </cell>
          <cell r="G8339" t="str">
            <v>201903</v>
          </cell>
          <cell r="H8339" t="str">
            <v>University of Connecticut</v>
          </cell>
          <cell r="I8339" t="str">
            <v>Storrs</v>
          </cell>
          <cell r="J8339" t="str">
            <v>USA</v>
          </cell>
          <cell r="K8339">
            <v>1</v>
          </cell>
          <cell r="L8339" t="str">
            <v>Consortium</v>
          </cell>
          <cell r="M8339">
            <v>8</v>
          </cell>
          <cell r="N8339" t="str">
            <v>CARN-1</v>
          </cell>
          <cell r="O8339" t="str">
            <v/>
          </cell>
          <cell r="P8339" t="str">
            <v/>
          </cell>
          <cell r="Q8339">
            <v>40</v>
          </cell>
          <cell r="R8339" t="str">
            <v>Année Philologique</v>
          </cell>
          <cell r="S8339" t="str">
            <v/>
          </cell>
        </row>
        <row r="8340">
          <cell r="E8340">
            <v>1729</v>
          </cell>
          <cell r="F8340" t="str">
            <v>Searches</v>
          </cell>
          <cell r="G8340" t="str">
            <v>201904</v>
          </cell>
          <cell r="H8340" t="str">
            <v>University of Connecticut</v>
          </cell>
          <cell r="I8340" t="str">
            <v>Storrs</v>
          </cell>
          <cell r="J8340" t="str">
            <v>USA</v>
          </cell>
          <cell r="K8340">
            <v>1</v>
          </cell>
          <cell r="L8340" t="str">
            <v>Consortium</v>
          </cell>
          <cell r="M8340">
            <v>8</v>
          </cell>
          <cell r="N8340" t="str">
            <v>CARN-1</v>
          </cell>
          <cell r="O8340" t="str">
            <v/>
          </cell>
          <cell r="P8340" t="str">
            <v/>
          </cell>
          <cell r="Q8340">
            <v>40</v>
          </cell>
          <cell r="R8340" t="str">
            <v>Année Philologique</v>
          </cell>
          <cell r="S8340" t="str">
            <v/>
          </cell>
        </row>
        <row r="8341">
          <cell r="E8341">
            <v>1729</v>
          </cell>
          <cell r="F8341" t="str">
            <v>Searches</v>
          </cell>
          <cell r="G8341" t="str">
            <v>201907</v>
          </cell>
          <cell r="H8341" t="str">
            <v>University of Connecticut</v>
          </cell>
          <cell r="I8341" t="str">
            <v>Storrs</v>
          </cell>
          <cell r="J8341" t="str">
            <v>USA</v>
          </cell>
          <cell r="K8341">
            <v>1</v>
          </cell>
          <cell r="L8341" t="str">
            <v>Consortium</v>
          </cell>
          <cell r="M8341">
            <v>8</v>
          </cell>
          <cell r="N8341" t="str">
            <v>CARN-1</v>
          </cell>
          <cell r="O8341" t="str">
            <v/>
          </cell>
          <cell r="P8341" t="str">
            <v/>
          </cell>
          <cell r="Q8341">
            <v>40</v>
          </cell>
          <cell r="R8341" t="str">
            <v>Année Philologique</v>
          </cell>
          <cell r="S8341" t="str">
            <v/>
          </cell>
        </row>
        <row r="8342">
          <cell r="E8342">
            <v>1729</v>
          </cell>
          <cell r="F8342" t="str">
            <v>Searches</v>
          </cell>
          <cell r="G8342" t="str">
            <v>201909</v>
          </cell>
          <cell r="H8342" t="str">
            <v>University of Connecticut</v>
          </cell>
          <cell r="I8342" t="str">
            <v>Storrs</v>
          </cell>
          <cell r="J8342" t="str">
            <v>USA</v>
          </cell>
          <cell r="K8342">
            <v>1</v>
          </cell>
          <cell r="L8342" t="str">
            <v>Consortium</v>
          </cell>
          <cell r="M8342">
            <v>8</v>
          </cell>
          <cell r="N8342" t="str">
            <v>CARN-1</v>
          </cell>
          <cell r="O8342" t="str">
            <v/>
          </cell>
          <cell r="P8342" t="str">
            <v/>
          </cell>
          <cell r="Q8342">
            <v>40</v>
          </cell>
          <cell r="R8342" t="str">
            <v>Année Philologique</v>
          </cell>
          <cell r="S8342" t="str">
            <v/>
          </cell>
        </row>
        <row r="8343">
          <cell r="E8343">
            <v>1729</v>
          </cell>
          <cell r="F8343" t="str">
            <v>Searches</v>
          </cell>
          <cell r="G8343" t="str">
            <v>201911</v>
          </cell>
          <cell r="H8343" t="str">
            <v>University of Connecticut</v>
          </cell>
          <cell r="I8343" t="str">
            <v>Storrs</v>
          </cell>
          <cell r="J8343" t="str">
            <v>USA</v>
          </cell>
          <cell r="K8343">
            <v>1</v>
          </cell>
          <cell r="L8343" t="str">
            <v>Consortium</v>
          </cell>
          <cell r="M8343">
            <v>8</v>
          </cell>
          <cell r="N8343" t="str">
            <v>CARN-1</v>
          </cell>
          <cell r="O8343" t="str">
            <v/>
          </cell>
          <cell r="P8343" t="str">
            <v/>
          </cell>
          <cell r="Q8343">
            <v>40</v>
          </cell>
          <cell r="R8343" t="str">
            <v>Année Philologique</v>
          </cell>
          <cell r="S8343" t="str">
            <v/>
          </cell>
        </row>
        <row r="8344">
          <cell r="E8344">
            <v>1729</v>
          </cell>
          <cell r="F8344" t="str">
            <v>Searches</v>
          </cell>
          <cell r="G8344" t="str">
            <v>201912</v>
          </cell>
          <cell r="H8344" t="str">
            <v>University of Connecticut</v>
          </cell>
          <cell r="I8344" t="str">
            <v>Storrs</v>
          </cell>
          <cell r="J8344" t="str">
            <v>USA</v>
          </cell>
          <cell r="K8344">
            <v>1</v>
          </cell>
          <cell r="L8344" t="str">
            <v>Consortium</v>
          </cell>
          <cell r="M8344">
            <v>8</v>
          </cell>
          <cell r="N8344" t="str">
            <v>CARN-1</v>
          </cell>
          <cell r="O8344" t="str">
            <v/>
          </cell>
          <cell r="P8344" t="str">
            <v/>
          </cell>
          <cell r="Q8344">
            <v>40</v>
          </cell>
          <cell r="R8344" t="str">
            <v>Année Philologique</v>
          </cell>
          <cell r="S8344" t="str">
            <v/>
          </cell>
        </row>
        <row r="8345">
          <cell r="E8345">
            <v>1732</v>
          </cell>
          <cell r="F8345" t="str">
            <v>Searches</v>
          </cell>
          <cell r="G8345" t="str">
            <v>201901</v>
          </cell>
          <cell r="H8345" t="str">
            <v>University of Massachusetts</v>
          </cell>
          <cell r="I8345" t="str">
            <v>Amherst</v>
          </cell>
          <cell r="J8345" t="str">
            <v>USA</v>
          </cell>
          <cell r="K8345">
            <v>2</v>
          </cell>
          <cell r="L8345" t="str">
            <v>Institute</v>
          </cell>
          <cell r="M8345">
            <v>8</v>
          </cell>
          <cell r="N8345" t="str">
            <v>CARN-1</v>
          </cell>
          <cell r="O8345" t="str">
            <v/>
          </cell>
          <cell r="P8345" t="str">
            <v/>
          </cell>
          <cell r="Q8345">
            <v>40</v>
          </cell>
          <cell r="R8345" t="str">
            <v>Année Philologique</v>
          </cell>
          <cell r="S8345" t="str">
            <v/>
          </cell>
        </row>
        <row r="8346">
          <cell r="E8346">
            <v>1732</v>
          </cell>
          <cell r="F8346" t="str">
            <v>Searches</v>
          </cell>
          <cell r="G8346" t="str">
            <v>201902</v>
          </cell>
          <cell r="H8346" t="str">
            <v>University of Massachusetts</v>
          </cell>
          <cell r="I8346" t="str">
            <v>Amherst</v>
          </cell>
          <cell r="J8346" t="str">
            <v>USA</v>
          </cell>
          <cell r="K8346">
            <v>2</v>
          </cell>
          <cell r="L8346" t="str">
            <v>Institute</v>
          </cell>
          <cell r="M8346">
            <v>8</v>
          </cell>
          <cell r="N8346" t="str">
            <v>CARN-1</v>
          </cell>
          <cell r="O8346" t="str">
            <v/>
          </cell>
          <cell r="P8346" t="str">
            <v/>
          </cell>
          <cell r="Q8346">
            <v>40</v>
          </cell>
          <cell r="R8346" t="str">
            <v>Année Philologique</v>
          </cell>
          <cell r="S8346" t="str">
            <v/>
          </cell>
        </row>
        <row r="8347">
          <cell r="E8347">
            <v>1732</v>
          </cell>
          <cell r="F8347" t="str">
            <v>Searches</v>
          </cell>
          <cell r="G8347" t="str">
            <v>201903</v>
          </cell>
          <cell r="H8347" t="str">
            <v>University of Massachusetts</v>
          </cell>
          <cell r="I8347" t="str">
            <v>Amherst</v>
          </cell>
          <cell r="J8347" t="str">
            <v>USA</v>
          </cell>
          <cell r="K8347">
            <v>2</v>
          </cell>
          <cell r="L8347" t="str">
            <v>Institute</v>
          </cell>
          <cell r="M8347">
            <v>8</v>
          </cell>
          <cell r="N8347" t="str">
            <v>CARN-1</v>
          </cell>
          <cell r="O8347" t="str">
            <v/>
          </cell>
          <cell r="P8347" t="str">
            <v/>
          </cell>
          <cell r="Q8347">
            <v>40</v>
          </cell>
          <cell r="R8347" t="str">
            <v>Année Philologique</v>
          </cell>
          <cell r="S8347" t="str">
            <v/>
          </cell>
        </row>
        <row r="8348">
          <cell r="E8348">
            <v>1732</v>
          </cell>
          <cell r="F8348" t="str">
            <v>Searches</v>
          </cell>
          <cell r="G8348" t="str">
            <v>201904</v>
          </cell>
          <cell r="H8348" t="str">
            <v>University of Massachusetts</v>
          </cell>
          <cell r="I8348" t="str">
            <v>Amherst</v>
          </cell>
          <cell r="J8348" t="str">
            <v>USA</v>
          </cell>
          <cell r="K8348">
            <v>2</v>
          </cell>
          <cell r="L8348" t="str">
            <v>Institute</v>
          </cell>
          <cell r="M8348">
            <v>8</v>
          </cell>
          <cell r="N8348" t="str">
            <v>CARN-1</v>
          </cell>
          <cell r="O8348" t="str">
            <v/>
          </cell>
          <cell r="P8348" t="str">
            <v/>
          </cell>
          <cell r="Q8348">
            <v>40</v>
          </cell>
          <cell r="R8348" t="str">
            <v>Année Philologique</v>
          </cell>
          <cell r="S8348" t="str">
            <v/>
          </cell>
        </row>
        <row r="8349">
          <cell r="E8349">
            <v>1732</v>
          </cell>
          <cell r="F8349" t="str">
            <v>Searches</v>
          </cell>
          <cell r="G8349" t="str">
            <v>201905</v>
          </cell>
          <cell r="H8349" t="str">
            <v>University of Massachusetts</v>
          </cell>
          <cell r="I8349" t="str">
            <v>Amherst</v>
          </cell>
          <cell r="J8349" t="str">
            <v>USA</v>
          </cell>
          <cell r="K8349">
            <v>2</v>
          </cell>
          <cell r="L8349" t="str">
            <v>Institute</v>
          </cell>
          <cell r="M8349">
            <v>8</v>
          </cell>
          <cell r="N8349" t="str">
            <v>CARN-1</v>
          </cell>
          <cell r="O8349" t="str">
            <v/>
          </cell>
          <cell r="P8349" t="str">
            <v/>
          </cell>
          <cell r="Q8349">
            <v>40</v>
          </cell>
          <cell r="R8349" t="str">
            <v>Année Philologique</v>
          </cell>
          <cell r="S8349" t="str">
            <v/>
          </cell>
        </row>
        <row r="8350">
          <cell r="E8350">
            <v>1732</v>
          </cell>
          <cell r="F8350" t="str">
            <v>Searches</v>
          </cell>
          <cell r="G8350" t="str">
            <v>201906</v>
          </cell>
          <cell r="H8350" t="str">
            <v>University of Massachusetts</v>
          </cell>
          <cell r="I8350" t="str">
            <v>Amherst</v>
          </cell>
          <cell r="J8350" t="str">
            <v>USA</v>
          </cell>
          <cell r="K8350">
            <v>2</v>
          </cell>
          <cell r="L8350" t="str">
            <v>Institute</v>
          </cell>
          <cell r="M8350">
            <v>8</v>
          </cell>
          <cell r="N8350" t="str">
            <v>CARN-1</v>
          </cell>
          <cell r="O8350" t="str">
            <v/>
          </cell>
          <cell r="P8350" t="str">
            <v/>
          </cell>
          <cell r="Q8350">
            <v>40</v>
          </cell>
          <cell r="R8350" t="str">
            <v>Année Philologique</v>
          </cell>
          <cell r="S8350" t="str">
            <v/>
          </cell>
        </row>
        <row r="8351">
          <cell r="E8351">
            <v>1732</v>
          </cell>
          <cell r="F8351" t="str">
            <v>Searches</v>
          </cell>
          <cell r="G8351" t="str">
            <v>201907</v>
          </cell>
          <cell r="H8351" t="str">
            <v>University of Massachusetts</v>
          </cell>
          <cell r="I8351" t="str">
            <v>Amherst</v>
          </cell>
          <cell r="J8351" t="str">
            <v>USA</v>
          </cell>
          <cell r="K8351">
            <v>2</v>
          </cell>
          <cell r="L8351" t="str">
            <v>Institute</v>
          </cell>
          <cell r="M8351">
            <v>8</v>
          </cell>
          <cell r="N8351" t="str">
            <v>CARN-1</v>
          </cell>
          <cell r="O8351" t="str">
            <v/>
          </cell>
          <cell r="P8351" t="str">
            <v/>
          </cell>
          <cell r="Q8351">
            <v>40</v>
          </cell>
          <cell r="R8351" t="str">
            <v>Année Philologique</v>
          </cell>
          <cell r="S8351" t="str">
            <v/>
          </cell>
        </row>
        <row r="8352">
          <cell r="E8352">
            <v>1732</v>
          </cell>
          <cell r="F8352" t="str">
            <v>Searches</v>
          </cell>
          <cell r="G8352" t="str">
            <v>201908</v>
          </cell>
          <cell r="H8352" t="str">
            <v>University of Massachusetts</v>
          </cell>
          <cell r="I8352" t="str">
            <v>Amherst</v>
          </cell>
          <cell r="J8352" t="str">
            <v>USA</v>
          </cell>
          <cell r="K8352">
            <v>2</v>
          </cell>
          <cell r="L8352" t="str">
            <v>Institute</v>
          </cell>
          <cell r="M8352">
            <v>8</v>
          </cell>
          <cell r="N8352" t="str">
            <v>CARN-1</v>
          </cell>
          <cell r="O8352" t="str">
            <v/>
          </cell>
          <cell r="P8352" t="str">
            <v/>
          </cell>
          <cell r="Q8352">
            <v>40</v>
          </cell>
          <cell r="R8352" t="str">
            <v>Année Philologique</v>
          </cell>
          <cell r="S8352" t="str">
            <v/>
          </cell>
        </row>
        <row r="8353">
          <cell r="E8353">
            <v>1732</v>
          </cell>
          <cell r="F8353" t="str">
            <v>Searches</v>
          </cell>
          <cell r="G8353" t="str">
            <v>201909</v>
          </cell>
          <cell r="H8353" t="str">
            <v>University of Massachusetts</v>
          </cell>
          <cell r="I8353" t="str">
            <v>Amherst</v>
          </cell>
          <cell r="J8353" t="str">
            <v>USA</v>
          </cell>
          <cell r="K8353">
            <v>2</v>
          </cell>
          <cell r="L8353" t="str">
            <v>Institute</v>
          </cell>
          <cell r="M8353">
            <v>8</v>
          </cell>
          <cell r="N8353" t="str">
            <v>CARN-1</v>
          </cell>
          <cell r="O8353" t="str">
            <v/>
          </cell>
          <cell r="P8353" t="str">
            <v/>
          </cell>
          <cell r="Q8353">
            <v>40</v>
          </cell>
          <cell r="R8353" t="str">
            <v>Année Philologique</v>
          </cell>
          <cell r="S8353" t="str">
            <v/>
          </cell>
        </row>
        <row r="8354">
          <cell r="E8354">
            <v>1732</v>
          </cell>
          <cell r="F8354" t="str">
            <v>Searches</v>
          </cell>
          <cell r="G8354" t="str">
            <v>201910</v>
          </cell>
          <cell r="H8354" t="str">
            <v>University of Massachusetts</v>
          </cell>
          <cell r="I8354" t="str">
            <v>Amherst</v>
          </cell>
          <cell r="J8354" t="str">
            <v>USA</v>
          </cell>
          <cell r="K8354">
            <v>2</v>
          </cell>
          <cell r="L8354" t="str">
            <v>Institute</v>
          </cell>
          <cell r="M8354">
            <v>8</v>
          </cell>
          <cell r="N8354" t="str">
            <v>CARN-1</v>
          </cell>
          <cell r="O8354" t="str">
            <v/>
          </cell>
          <cell r="P8354" t="str">
            <v/>
          </cell>
          <cell r="Q8354">
            <v>40</v>
          </cell>
          <cell r="R8354" t="str">
            <v>Année Philologique</v>
          </cell>
          <cell r="S8354" t="str">
            <v/>
          </cell>
        </row>
        <row r="8355">
          <cell r="E8355">
            <v>1732</v>
          </cell>
          <cell r="F8355" t="str">
            <v>Searches</v>
          </cell>
          <cell r="G8355" t="str">
            <v>201911</v>
          </cell>
          <cell r="H8355" t="str">
            <v>University of Massachusetts</v>
          </cell>
          <cell r="I8355" t="str">
            <v>Amherst</v>
          </cell>
          <cell r="J8355" t="str">
            <v>USA</v>
          </cell>
          <cell r="K8355">
            <v>2</v>
          </cell>
          <cell r="L8355" t="str">
            <v>Institute</v>
          </cell>
          <cell r="M8355">
            <v>8</v>
          </cell>
          <cell r="N8355" t="str">
            <v>CARN-1</v>
          </cell>
          <cell r="O8355" t="str">
            <v/>
          </cell>
          <cell r="P8355" t="str">
            <v/>
          </cell>
          <cell r="Q8355">
            <v>40</v>
          </cell>
          <cell r="R8355" t="str">
            <v>Année Philologique</v>
          </cell>
          <cell r="S8355" t="str">
            <v/>
          </cell>
        </row>
        <row r="8356">
          <cell r="E8356">
            <v>1732</v>
          </cell>
          <cell r="F8356" t="str">
            <v>Searches</v>
          </cell>
          <cell r="G8356" t="str">
            <v>201912</v>
          </cell>
          <cell r="H8356" t="str">
            <v>University of Massachusetts</v>
          </cell>
          <cell r="I8356" t="str">
            <v>Amherst</v>
          </cell>
          <cell r="J8356" t="str">
            <v>USA</v>
          </cell>
          <cell r="K8356">
            <v>2</v>
          </cell>
          <cell r="L8356" t="str">
            <v>Institute</v>
          </cell>
          <cell r="M8356">
            <v>8</v>
          </cell>
          <cell r="N8356" t="str">
            <v>CARN-1</v>
          </cell>
          <cell r="O8356" t="str">
            <v/>
          </cell>
          <cell r="P8356" t="str">
            <v/>
          </cell>
          <cell r="Q8356">
            <v>40</v>
          </cell>
          <cell r="R8356" t="str">
            <v>Année Philologique</v>
          </cell>
          <cell r="S8356" t="str">
            <v/>
          </cell>
        </row>
        <row r="8357">
          <cell r="E8357">
            <v>1733</v>
          </cell>
          <cell r="F8357" t="str">
            <v>Searches</v>
          </cell>
          <cell r="G8357" t="str">
            <v>201901</v>
          </cell>
          <cell r="H8357" t="str">
            <v>Iowa State University</v>
          </cell>
          <cell r="I8357" t="str">
            <v>Ames</v>
          </cell>
          <cell r="J8357" t="str">
            <v>USA</v>
          </cell>
          <cell r="K8357">
            <v>2</v>
          </cell>
          <cell r="L8357" t="str">
            <v>Institute</v>
          </cell>
          <cell r="M8357">
            <v>8</v>
          </cell>
          <cell r="N8357" t="str">
            <v>CARN-1</v>
          </cell>
          <cell r="O8357" t="str">
            <v/>
          </cell>
          <cell r="P8357" t="str">
            <v/>
          </cell>
          <cell r="Q8357">
            <v>40</v>
          </cell>
          <cell r="R8357" t="str">
            <v>Année Philologique</v>
          </cell>
          <cell r="S8357" t="str">
            <v/>
          </cell>
        </row>
        <row r="8358">
          <cell r="E8358">
            <v>1733</v>
          </cell>
          <cell r="F8358" t="str">
            <v>Searches</v>
          </cell>
          <cell r="G8358" t="str">
            <v>201902</v>
          </cell>
          <cell r="H8358" t="str">
            <v>Iowa State University</v>
          </cell>
          <cell r="I8358" t="str">
            <v>Ames</v>
          </cell>
          <cell r="J8358" t="str">
            <v>USA</v>
          </cell>
          <cell r="K8358">
            <v>2</v>
          </cell>
          <cell r="L8358" t="str">
            <v>Institute</v>
          </cell>
          <cell r="M8358">
            <v>8</v>
          </cell>
          <cell r="N8358" t="str">
            <v>CARN-1</v>
          </cell>
          <cell r="O8358" t="str">
            <v/>
          </cell>
          <cell r="P8358" t="str">
            <v/>
          </cell>
          <cell r="Q8358">
            <v>40</v>
          </cell>
          <cell r="R8358" t="str">
            <v>Année Philologique</v>
          </cell>
          <cell r="S8358" t="str">
            <v/>
          </cell>
        </row>
        <row r="8359">
          <cell r="E8359">
            <v>1733</v>
          </cell>
          <cell r="F8359" t="str">
            <v>Searches</v>
          </cell>
          <cell r="G8359" t="str">
            <v>201903</v>
          </cell>
          <cell r="H8359" t="str">
            <v>Iowa State University</v>
          </cell>
          <cell r="I8359" t="str">
            <v>Ames</v>
          </cell>
          <cell r="J8359" t="str">
            <v>USA</v>
          </cell>
          <cell r="K8359">
            <v>2</v>
          </cell>
          <cell r="L8359" t="str">
            <v>Institute</v>
          </cell>
          <cell r="M8359">
            <v>8</v>
          </cell>
          <cell r="N8359" t="str">
            <v>CARN-1</v>
          </cell>
          <cell r="O8359" t="str">
            <v/>
          </cell>
          <cell r="P8359" t="str">
            <v/>
          </cell>
          <cell r="Q8359">
            <v>40</v>
          </cell>
          <cell r="R8359" t="str">
            <v>Année Philologique</v>
          </cell>
          <cell r="S8359" t="str">
            <v/>
          </cell>
        </row>
        <row r="8360">
          <cell r="E8360">
            <v>1733</v>
          </cell>
          <cell r="F8360" t="str">
            <v>Searches</v>
          </cell>
          <cell r="G8360" t="str">
            <v>201904</v>
          </cell>
          <cell r="H8360" t="str">
            <v>Iowa State University</v>
          </cell>
          <cell r="I8360" t="str">
            <v>Ames</v>
          </cell>
          <cell r="J8360" t="str">
            <v>USA</v>
          </cell>
          <cell r="K8360">
            <v>2</v>
          </cell>
          <cell r="L8360" t="str">
            <v>Institute</v>
          </cell>
          <cell r="M8360">
            <v>8</v>
          </cell>
          <cell r="N8360" t="str">
            <v>CARN-1</v>
          </cell>
          <cell r="O8360" t="str">
            <v/>
          </cell>
          <cell r="P8360" t="str">
            <v/>
          </cell>
          <cell r="Q8360">
            <v>40</v>
          </cell>
          <cell r="R8360" t="str">
            <v>Année Philologique</v>
          </cell>
          <cell r="S8360" t="str">
            <v/>
          </cell>
        </row>
        <row r="8361">
          <cell r="E8361">
            <v>1733</v>
          </cell>
          <cell r="F8361" t="str">
            <v>Searches</v>
          </cell>
          <cell r="G8361" t="str">
            <v>201907</v>
          </cell>
          <cell r="H8361" t="str">
            <v>Iowa State University</v>
          </cell>
          <cell r="I8361" t="str">
            <v>Ames</v>
          </cell>
          <cell r="J8361" t="str">
            <v>USA</v>
          </cell>
          <cell r="K8361">
            <v>2</v>
          </cell>
          <cell r="L8361" t="str">
            <v>Institute</v>
          </cell>
          <cell r="M8361">
            <v>8</v>
          </cell>
          <cell r="N8361" t="str">
            <v>CARN-1</v>
          </cell>
          <cell r="O8361" t="str">
            <v/>
          </cell>
          <cell r="P8361" t="str">
            <v/>
          </cell>
          <cell r="Q8361">
            <v>40</v>
          </cell>
          <cell r="R8361" t="str">
            <v>Année Philologique</v>
          </cell>
          <cell r="S8361" t="str">
            <v/>
          </cell>
        </row>
        <row r="8362">
          <cell r="E8362">
            <v>1733</v>
          </cell>
          <cell r="F8362" t="str">
            <v>Searches</v>
          </cell>
          <cell r="G8362" t="str">
            <v>201910</v>
          </cell>
          <cell r="H8362" t="str">
            <v>Iowa State University</v>
          </cell>
          <cell r="I8362" t="str">
            <v>Ames</v>
          </cell>
          <cell r="J8362" t="str">
            <v>USA</v>
          </cell>
          <cell r="K8362">
            <v>2</v>
          </cell>
          <cell r="L8362" t="str">
            <v>Institute</v>
          </cell>
          <cell r="M8362">
            <v>8</v>
          </cell>
          <cell r="N8362" t="str">
            <v>CARN-1</v>
          </cell>
          <cell r="O8362" t="str">
            <v/>
          </cell>
          <cell r="P8362" t="str">
            <v/>
          </cell>
          <cell r="Q8362">
            <v>40</v>
          </cell>
          <cell r="R8362" t="str">
            <v>Année Philologique</v>
          </cell>
          <cell r="S8362" t="str">
            <v/>
          </cell>
        </row>
        <row r="8363">
          <cell r="E8363">
            <v>1733</v>
          </cell>
          <cell r="F8363" t="str">
            <v>Searches</v>
          </cell>
          <cell r="G8363" t="str">
            <v>201911</v>
          </cell>
          <cell r="H8363" t="str">
            <v>Iowa State University</v>
          </cell>
          <cell r="I8363" t="str">
            <v>Ames</v>
          </cell>
          <cell r="J8363" t="str">
            <v>USA</v>
          </cell>
          <cell r="K8363">
            <v>2</v>
          </cell>
          <cell r="L8363" t="str">
            <v>Institute</v>
          </cell>
          <cell r="M8363">
            <v>8</v>
          </cell>
          <cell r="N8363" t="str">
            <v>CARN-1</v>
          </cell>
          <cell r="O8363" t="str">
            <v/>
          </cell>
          <cell r="P8363" t="str">
            <v/>
          </cell>
          <cell r="Q8363">
            <v>40</v>
          </cell>
          <cell r="R8363" t="str">
            <v>Année Philologique</v>
          </cell>
          <cell r="S8363" t="str">
            <v/>
          </cell>
        </row>
        <row r="8364">
          <cell r="E8364">
            <v>1733</v>
          </cell>
          <cell r="F8364" t="str">
            <v>Searches</v>
          </cell>
          <cell r="G8364" t="str">
            <v>201912</v>
          </cell>
          <cell r="H8364" t="str">
            <v>Iowa State University</v>
          </cell>
          <cell r="I8364" t="str">
            <v>Ames</v>
          </cell>
          <cell r="J8364" t="str">
            <v>USA</v>
          </cell>
          <cell r="K8364">
            <v>2</v>
          </cell>
          <cell r="L8364" t="str">
            <v>Institute</v>
          </cell>
          <cell r="M8364">
            <v>8</v>
          </cell>
          <cell r="N8364" t="str">
            <v>CARN-1</v>
          </cell>
          <cell r="O8364" t="str">
            <v/>
          </cell>
          <cell r="P8364" t="str">
            <v/>
          </cell>
          <cell r="Q8364">
            <v>40</v>
          </cell>
          <cell r="R8364" t="str">
            <v>Année Philologique</v>
          </cell>
          <cell r="S8364" t="str">
            <v/>
          </cell>
        </row>
        <row r="8365">
          <cell r="E8365">
            <v>1735</v>
          </cell>
          <cell r="F8365" t="str">
            <v>Searches</v>
          </cell>
          <cell r="G8365" t="str">
            <v>201901</v>
          </cell>
          <cell r="H8365" t="str">
            <v>College of William and Mary</v>
          </cell>
          <cell r="I8365" t="str">
            <v>Williamsburg</v>
          </cell>
          <cell r="J8365" t="str">
            <v>USA</v>
          </cell>
          <cell r="K8365">
            <v>2</v>
          </cell>
          <cell r="L8365" t="str">
            <v>Institute</v>
          </cell>
          <cell r="M8365">
            <v>8</v>
          </cell>
          <cell r="N8365" t="str">
            <v>CARN-1</v>
          </cell>
          <cell r="O8365" t="str">
            <v/>
          </cell>
          <cell r="P8365" t="str">
            <v/>
          </cell>
          <cell r="Q8365">
            <v>60</v>
          </cell>
          <cell r="R8365" t="str">
            <v>Année Philologique</v>
          </cell>
          <cell r="S8365" t="str">
            <v/>
          </cell>
        </row>
        <row r="8366">
          <cell r="E8366">
            <v>1735</v>
          </cell>
          <cell r="F8366" t="str">
            <v>Searches</v>
          </cell>
          <cell r="G8366" t="str">
            <v>201902</v>
          </cell>
          <cell r="H8366" t="str">
            <v>College of William and Mary</v>
          </cell>
          <cell r="I8366" t="str">
            <v>Williamsburg</v>
          </cell>
          <cell r="J8366" t="str">
            <v>USA</v>
          </cell>
          <cell r="K8366">
            <v>2</v>
          </cell>
          <cell r="L8366" t="str">
            <v>Institute</v>
          </cell>
          <cell r="M8366">
            <v>8</v>
          </cell>
          <cell r="N8366" t="str">
            <v>CARN-1</v>
          </cell>
          <cell r="O8366" t="str">
            <v/>
          </cell>
          <cell r="P8366" t="str">
            <v/>
          </cell>
          <cell r="Q8366">
            <v>60</v>
          </cell>
          <cell r="R8366" t="str">
            <v>Année Philologique</v>
          </cell>
          <cell r="S8366" t="str">
            <v/>
          </cell>
        </row>
        <row r="8367">
          <cell r="E8367">
            <v>1735</v>
          </cell>
          <cell r="F8367" t="str">
            <v>Searches</v>
          </cell>
          <cell r="G8367" t="str">
            <v>201903</v>
          </cell>
          <cell r="H8367" t="str">
            <v>College of William and Mary</v>
          </cell>
          <cell r="I8367" t="str">
            <v>Williamsburg</v>
          </cell>
          <cell r="J8367" t="str">
            <v>USA</v>
          </cell>
          <cell r="K8367">
            <v>2</v>
          </cell>
          <cell r="L8367" t="str">
            <v>Institute</v>
          </cell>
          <cell r="M8367">
            <v>8</v>
          </cell>
          <cell r="N8367" t="str">
            <v>CARN-1</v>
          </cell>
          <cell r="O8367" t="str">
            <v/>
          </cell>
          <cell r="P8367" t="str">
            <v/>
          </cell>
          <cell r="Q8367">
            <v>60</v>
          </cell>
          <cell r="R8367" t="str">
            <v>Année Philologique</v>
          </cell>
          <cell r="S8367" t="str">
            <v/>
          </cell>
        </row>
        <row r="8368">
          <cell r="E8368">
            <v>1735</v>
          </cell>
          <cell r="F8368" t="str">
            <v>Searches</v>
          </cell>
          <cell r="G8368" t="str">
            <v>201904</v>
          </cell>
          <cell r="H8368" t="str">
            <v>College of William and Mary</v>
          </cell>
          <cell r="I8368" t="str">
            <v>Williamsburg</v>
          </cell>
          <cell r="J8368" t="str">
            <v>USA</v>
          </cell>
          <cell r="K8368">
            <v>2</v>
          </cell>
          <cell r="L8368" t="str">
            <v>Institute</v>
          </cell>
          <cell r="M8368">
            <v>8</v>
          </cell>
          <cell r="N8368" t="str">
            <v>CARN-1</v>
          </cell>
          <cell r="O8368" t="str">
            <v/>
          </cell>
          <cell r="P8368" t="str">
            <v/>
          </cell>
          <cell r="Q8368">
            <v>60</v>
          </cell>
          <cell r="R8368" t="str">
            <v>Année Philologique</v>
          </cell>
          <cell r="S8368" t="str">
            <v/>
          </cell>
        </row>
        <row r="8369">
          <cell r="E8369">
            <v>1735</v>
          </cell>
          <cell r="F8369" t="str">
            <v>Searches</v>
          </cell>
          <cell r="G8369" t="str">
            <v>201905</v>
          </cell>
          <cell r="H8369" t="str">
            <v>College of William and Mary</v>
          </cell>
          <cell r="I8369" t="str">
            <v>Williamsburg</v>
          </cell>
          <cell r="J8369" t="str">
            <v>USA</v>
          </cell>
          <cell r="K8369">
            <v>2</v>
          </cell>
          <cell r="L8369" t="str">
            <v>Institute</v>
          </cell>
          <cell r="M8369">
            <v>8</v>
          </cell>
          <cell r="N8369" t="str">
            <v>CARN-1</v>
          </cell>
          <cell r="O8369" t="str">
            <v/>
          </cell>
          <cell r="P8369" t="str">
            <v/>
          </cell>
          <cell r="Q8369">
            <v>60</v>
          </cell>
          <cell r="R8369" t="str">
            <v>Année Philologique</v>
          </cell>
          <cell r="S8369" t="str">
            <v/>
          </cell>
        </row>
        <row r="8370">
          <cell r="E8370">
            <v>1735</v>
          </cell>
          <cell r="F8370" t="str">
            <v>Searches</v>
          </cell>
          <cell r="G8370" t="str">
            <v>201906</v>
          </cell>
          <cell r="H8370" t="str">
            <v>College of William and Mary</v>
          </cell>
          <cell r="I8370" t="str">
            <v>Williamsburg</v>
          </cell>
          <cell r="J8370" t="str">
            <v>USA</v>
          </cell>
          <cell r="K8370">
            <v>2</v>
          </cell>
          <cell r="L8370" t="str">
            <v>Institute</v>
          </cell>
          <cell r="M8370">
            <v>8</v>
          </cell>
          <cell r="N8370" t="str">
            <v>CARN-1</v>
          </cell>
          <cell r="O8370" t="str">
            <v/>
          </cell>
          <cell r="P8370" t="str">
            <v/>
          </cell>
          <cell r="Q8370">
            <v>60</v>
          </cell>
          <cell r="R8370" t="str">
            <v>Année Philologique</v>
          </cell>
          <cell r="S8370" t="str">
            <v/>
          </cell>
        </row>
        <row r="8371">
          <cell r="E8371">
            <v>1735</v>
          </cell>
          <cell r="F8371" t="str">
            <v>Searches</v>
          </cell>
          <cell r="G8371" t="str">
            <v>201907</v>
          </cell>
          <cell r="H8371" t="str">
            <v>College of William and Mary</v>
          </cell>
          <cell r="I8371" t="str">
            <v>Williamsburg</v>
          </cell>
          <cell r="J8371" t="str">
            <v>USA</v>
          </cell>
          <cell r="K8371">
            <v>2</v>
          </cell>
          <cell r="L8371" t="str">
            <v>Institute</v>
          </cell>
          <cell r="M8371">
            <v>8</v>
          </cell>
          <cell r="N8371" t="str">
            <v>CARN-1</v>
          </cell>
          <cell r="O8371" t="str">
            <v/>
          </cell>
          <cell r="P8371" t="str">
            <v/>
          </cell>
          <cell r="Q8371">
            <v>60</v>
          </cell>
          <cell r="R8371" t="str">
            <v>Année Philologique</v>
          </cell>
          <cell r="S8371" t="str">
            <v/>
          </cell>
        </row>
        <row r="8372">
          <cell r="E8372">
            <v>1735</v>
          </cell>
          <cell r="F8372" t="str">
            <v>Searches</v>
          </cell>
          <cell r="G8372" t="str">
            <v>201908</v>
          </cell>
          <cell r="H8372" t="str">
            <v>College of William and Mary</v>
          </cell>
          <cell r="I8372" t="str">
            <v>Williamsburg</v>
          </cell>
          <cell r="J8372" t="str">
            <v>USA</v>
          </cell>
          <cell r="K8372">
            <v>2</v>
          </cell>
          <cell r="L8372" t="str">
            <v>Institute</v>
          </cell>
          <cell r="M8372">
            <v>8</v>
          </cell>
          <cell r="N8372" t="str">
            <v>CARN-1</v>
          </cell>
          <cell r="O8372" t="str">
            <v/>
          </cell>
          <cell r="P8372" t="str">
            <v/>
          </cell>
          <cell r="Q8372">
            <v>60</v>
          </cell>
          <cell r="R8372" t="str">
            <v>Année Philologique</v>
          </cell>
          <cell r="S8372" t="str">
            <v/>
          </cell>
        </row>
        <row r="8373">
          <cell r="E8373">
            <v>1735</v>
          </cell>
          <cell r="F8373" t="str">
            <v>Searches</v>
          </cell>
          <cell r="G8373" t="str">
            <v>201909</v>
          </cell>
          <cell r="H8373" t="str">
            <v>College of William and Mary</v>
          </cell>
          <cell r="I8373" t="str">
            <v>Williamsburg</v>
          </cell>
          <cell r="J8373" t="str">
            <v>USA</v>
          </cell>
          <cell r="K8373">
            <v>2</v>
          </cell>
          <cell r="L8373" t="str">
            <v>Institute</v>
          </cell>
          <cell r="M8373">
            <v>8</v>
          </cell>
          <cell r="N8373" t="str">
            <v>CARN-1</v>
          </cell>
          <cell r="O8373" t="str">
            <v/>
          </cell>
          <cell r="P8373" t="str">
            <v/>
          </cell>
          <cell r="Q8373">
            <v>60</v>
          </cell>
          <cell r="R8373" t="str">
            <v>Année Philologique</v>
          </cell>
          <cell r="S8373" t="str">
            <v/>
          </cell>
        </row>
        <row r="8374">
          <cell r="E8374">
            <v>1735</v>
          </cell>
          <cell r="F8374" t="str">
            <v>Searches</v>
          </cell>
          <cell r="G8374" t="str">
            <v>201910</v>
          </cell>
          <cell r="H8374" t="str">
            <v>College of William and Mary</v>
          </cell>
          <cell r="I8374" t="str">
            <v>Williamsburg</v>
          </cell>
          <cell r="J8374" t="str">
            <v>USA</v>
          </cell>
          <cell r="K8374">
            <v>2</v>
          </cell>
          <cell r="L8374" t="str">
            <v>Institute</v>
          </cell>
          <cell r="M8374">
            <v>8</v>
          </cell>
          <cell r="N8374" t="str">
            <v>CARN-1</v>
          </cell>
          <cell r="O8374" t="str">
            <v/>
          </cell>
          <cell r="P8374" t="str">
            <v/>
          </cell>
          <cell r="Q8374">
            <v>60</v>
          </cell>
          <cell r="R8374" t="str">
            <v>Année Philologique</v>
          </cell>
          <cell r="S8374" t="str">
            <v/>
          </cell>
        </row>
        <row r="8375">
          <cell r="E8375">
            <v>1735</v>
          </cell>
          <cell r="F8375" t="str">
            <v>Searches</v>
          </cell>
          <cell r="G8375" t="str">
            <v>201911</v>
          </cell>
          <cell r="H8375" t="str">
            <v>College of William and Mary</v>
          </cell>
          <cell r="I8375" t="str">
            <v>Williamsburg</v>
          </cell>
          <cell r="J8375" t="str">
            <v>USA</v>
          </cell>
          <cell r="K8375">
            <v>2</v>
          </cell>
          <cell r="L8375" t="str">
            <v>Institute</v>
          </cell>
          <cell r="M8375">
            <v>8</v>
          </cell>
          <cell r="N8375" t="str">
            <v>CARN-1</v>
          </cell>
          <cell r="O8375" t="str">
            <v/>
          </cell>
          <cell r="P8375" t="str">
            <v/>
          </cell>
          <cell r="Q8375">
            <v>60</v>
          </cell>
          <cell r="R8375" t="str">
            <v>Année Philologique</v>
          </cell>
          <cell r="S8375" t="str">
            <v/>
          </cell>
        </row>
        <row r="8376">
          <cell r="E8376">
            <v>1735</v>
          </cell>
          <cell r="F8376" t="str">
            <v>Searches</v>
          </cell>
          <cell r="G8376" t="str">
            <v>201912</v>
          </cell>
          <cell r="H8376" t="str">
            <v>College of William and Mary</v>
          </cell>
          <cell r="I8376" t="str">
            <v>Williamsburg</v>
          </cell>
          <cell r="J8376" t="str">
            <v>USA</v>
          </cell>
          <cell r="K8376">
            <v>2</v>
          </cell>
          <cell r="L8376" t="str">
            <v>Institute</v>
          </cell>
          <cell r="M8376">
            <v>8</v>
          </cell>
          <cell r="N8376" t="str">
            <v>CARN-1</v>
          </cell>
          <cell r="O8376" t="str">
            <v/>
          </cell>
          <cell r="P8376" t="str">
            <v/>
          </cell>
          <cell r="Q8376">
            <v>60</v>
          </cell>
          <cell r="R8376" t="str">
            <v>Année Philologique</v>
          </cell>
          <cell r="S8376" t="str">
            <v/>
          </cell>
        </row>
        <row r="8377">
          <cell r="E8377">
            <v>1738</v>
          </cell>
          <cell r="F8377" t="str">
            <v>Searches</v>
          </cell>
          <cell r="G8377" t="str">
            <v>201902</v>
          </cell>
          <cell r="H8377" t="str">
            <v>University of Louisville</v>
          </cell>
          <cell r="I8377" t="str">
            <v>Louisville</v>
          </cell>
          <cell r="J8377" t="str">
            <v>USA</v>
          </cell>
          <cell r="K8377">
            <v>2</v>
          </cell>
          <cell r="L8377" t="str">
            <v>Institute</v>
          </cell>
          <cell r="M8377">
            <v>8</v>
          </cell>
          <cell r="N8377" t="str">
            <v>CARN-1</v>
          </cell>
          <cell r="O8377" t="str">
            <v/>
          </cell>
          <cell r="P8377" t="str">
            <v/>
          </cell>
          <cell r="Q8377">
            <v>40</v>
          </cell>
          <cell r="R8377" t="str">
            <v>Année Philologique</v>
          </cell>
          <cell r="S8377" t="str">
            <v/>
          </cell>
        </row>
        <row r="8378">
          <cell r="E8378">
            <v>1738</v>
          </cell>
          <cell r="F8378" t="str">
            <v>Searches</v>
          </cell>
          <cell r="G8378" t="str">
            <v>201906</v>
          </cell>
          <cell r="H8378" t="str">
            <v>University of Louisville</v>
          </cell>
          <cell r="I8378" t="str">
            <v>Louisville</v>
          </cell>
          <cell r="J8378" t="str">
            <v>USA</v>
          </cell>
          <cell r="K8378">
            <v>2</v>
          </cell>
          <cell r="L8378" t="str">
            <v>Institute</v>
          </cell>
          <cell r="M8378">
            <v>8</v>
          </cell>
          <cell r="N8378" t="str">
            <v>CARN-1</v>
          </cell>
          <cell r="O8378" t="str">
            <v/>
          </cell>
          <cell r="P8378" t="str">
            <v/>
          </cell>
          <cell r="Q8378">
            <v>40</v>
          </cell>
          <cell r="R8378" t="str">
            <v>Année Philologique</v>
          </cell>
          <cell r="S8378" t="str">
            <v/>
          </cell>
        </row>
        <row r="8379">
          <cell r="E8379">
            <v>1738</v>
          </cell>
          <cell r="F8379" t="str">
            <v>Searches</v>
          </cell>
          <cell r="G8379" t="str">
            <v>201907</v>
          </cell>
          <cell r="H8379" t="str">
            <v>University of Louisville</v>
          </cell>
          <cell r="I8379" t="str">
            <v>Louisville</v>
          </cell>
          <cell r="J8379" t="str">
            <v>USA</v>
          </cell>
          <cell r="K8379">
            <v>2</v>
          </cell>
          <cell r="L8379" t="str">
            <v>Institute</v>
          </cell>
          <cell r="M8379">
            <v>8</v>
          </cell>
          <cell r="N8379" t="str">
            <v>CARN-1</v>
          </cell>
          <cell r="O8379" t="str">
            <v/>
          </cell>
          <cell r="P8379" t="str">
            <v/>
          </cell>
          <cell r="Q8379">
            <v>40</v>
          </cell>
          <cell r="R8379" t="str">
            <v>Année Philologique</v>
          </cell>
          <cell r="S8379" t="str">
            <v/>
          </cell>
        </row>
        <row r="8380">
          <cell r="E8380">
            <v>1738</v>
          </cell>
          <cell r="F8380" t="str">
            <v>Searches</v>
          </cell>
          <cell r="G8380" t="str">
            <v>201912</v>
          </cell>
          <cell r="H8380" t="str">
            <v>University of Louisville</v>
          </cell>
          <cell r="I8380" t="str">
            <v>Louisville</v>
          </cell>
          <cell r="J8380" t="str">
            <v>USA</v>
          </cell>
          <cell r="K8380">
            <v>2</v>
          </cell>
          <cell r="L8380" t="str">
            <v>Institute</v>
          </cell>
          <cell r="M8380">
            <v>8</v>
          </cell>
          <cell r="N8380" t="str">
            <v>CARN-1</v>
          </cell>
          <cell r="O8380" t="str">
            <v/>
          </cell>
          <cell r="P8380" t="str">
            <v/>
          </cell>
          <cell r="Q8380">
            <v>40</v>
          </cell>
          <cell r="R8380" t="str">
            <v>Année Philologique</v>
          </cell>
          <cell r="S8380" t="str">
            <v/>
          </cell>
        </row>
        <row r="8381">
          <cell r="E8381">
            <v>1739</v>
          </cell>
          <cell r="F8381" t="str">
            <v>Searches</v>
          </cell>
          <cell r="G8381" t="str">
            <v>201901</v>
          </cell>
          <cell r="H8381" t="str">
            <v>North Carolina State University</v>
          </cell>
          <cell r="I8381" t="str">
            <v>Raleigh</v>
          </cell>
          <cell r="J8381" t="str">
            <v>USA</v>
          </cell>
          <cell r="K8381">
            <v>1</v>
          </cell>
          <cell r="L8381" t="str">
            <v>Consortium</v>
          </cell>
          <cell r="M8381">
            <v>8</v>
          </cell>
          <cell r="N8381" t="str">
            <v>CARN-1</v>
          </cell>
          <cell r="O8381" t="str">
            <v/>
          </cell>
          <cell r="P8381" t="str">
            <v/>
          </cell>
          <cell r="Q8381">
            <v>40</v>
          </cell>
          <cell r="R8381" t="str">
            <v>Année Philologique</v>
          </cell>
          <cell r="S8381" t="str">
            <v/>
          </cell>
        </row>
        <row r="8382">
          <cell r="E8382">
            <v>1739</v>
          </cell>
          <cell r="F8382" t="str">
            <v>Searches</v>
          </cell>
          <cell r="G8382" t="str">
            <v>201902</v>
          </cell>
          <cell r="H8382" t="str">
            <v>North Carolina State University</v>
          </cell>
          <cell r="I8382" t="str">
            <v>Raleigh</v>
          </cell>
          <cell r="J8382" t="str">
            <v>USA</v>
          </cell>
          <cell r="K8382">
            <v>1</v>
          </cell>
          <cell r="L8382" t="str">
            <v>Consortium</v>
          </cell>
          <cell r="M8382">
            <v>8</v>
          </cell>
          <cell r="N8382" t="str">
            <v>CARN-1</v>
          </cell>
          <cell r="O8382" t="str">
            <v/>
          </cell>
          <cell r="P8382" t="str">
            <v/>
          </cell>
          <cell r="Q8382">
            <v>40</v>
          </cell>
          <cell r="R8382" t="str">
            <v>Année Philologique</v>
          </cell>
          <cell r="S8382" t="str">
            <v/>
          </cell>
        </row>
        <row r="8383">
          <cell r="E8383">
            <v>1739</v>
          </cell>
          <cell r="F8383" t="str">
            <v>Searches</v>
          </cell>
          <cell r="G8383" t="str">
            <v>201903</v>
          </cell>
          <cell r="H8383" t="str">
            <v>North Carolina State University</v>
          </cell>
          <cell r="I8383" t="str">
            <v>Raleigh</v>
          </cell>
          <cell r="J8383" t="str">
            <v>USA</v>
          </cell>
          <cell r="K8383">
            <v>1</v>
          </cell>
          <cell r="L8383" t="str">
            <v>Consortium</v>
          </cell>
          <cell r="M8383">
            <v>8</v>
          </cell>
          <cell r="N8383" t="str">
            <v>CARN-1</v>
          </cell>
          <cell r="O8383" t="str">
            <v/>
          </cell>
          <cell r="P8383" t="str">
            <v/>
          </cell>
          <cell r="Q8383">
            <v>40</v>
          </cell>
          <cell r="R8383" t="str">
            <v>Année Philologique</v>
          </cell>
          <cell r="S8383" t="str">
            <v/>
          </cell>
        </row>
        <row r="8384">
          <cell r="E8384">
            <v>1739</v>
          </cell>
          <cell r="F8384" t="str">
            <v>Searches</v>
          </cell>
          <cell r="G8384" t="str">
            <v>201908</v>
          </cell>
          <cell r="H8384" t="str">
            <v>North Carolina State University</v>
          </cell>
          <cell r="I8384" t="str">
            <v>Raleigh</v>
          </cell>
          <cell r="J8384" t="str">
            <v>USA</v>
          </cell>
          <cell r="K8384">
            <v>1</v>
          </cell>
          <cell r="L8384" t="str">
            <v>Consortium</v>
          </cell>
          <cell r="M8384">
            <v>8</v>
          </cell>
          <cell r="N8384" t="str">
            <v>CARN-1</v>
          </cell>
          <cell r="O8384" t="str">
            <v/>
          </cell>
          <cell r="P8384" t="str">
            <v/>
          </cell>
          <cell r="Q8384">
            <v>40</v>
          </cell>
          <cell r="R8384" t="str">
            <v>Année Philologique</v>
          </cell>
          <cell r="S8384" t="str">
            <v/>
          </cell>
        </row>
        <row r="8385">
          <cell r="E8385">
            <v>1739</v>
          </cell>
          <cell r="F8385" t="str">
            <v>Searches</v>
          </cell>
          <cell r="G8385" t="str">
            <v>201909</v>
          </cell>
          <cell r="H8385" t="str">
            <v>North Carolina State University</v>
          </cell>
          <cell r="I8385" t="str">
            <v>Raleigh</v>
          </cell>
          <cell r="J8385" t="str">
            <v>USA</v>
          </cell>
          <cell r="K8385">
            <v>1</v>
          </cell>
          <cell r="L8385" t="str">
            <v>Consortium</v>
          </cell>
          <cell r="M8385">
            <v>8</v>
          </cell>
          <cell r="N8385" t="str">
            <v>CARN-1</v>
          </cell>
          <cell r="O8385" t="str">
            <v/>
          </cell>
          <cell r="P8385" t="str">
            <v/>
          </cell>
          <cell r="Q8385">
            <v>40</v>
          </cell>
          <cell r="R8385" t="str">
            <v>Année Philologique</v>
          </cell>
          <cell r="S8385" t="str">
            <v/>
          </cell>
        </row>
        <row r="8386">
          <cell r="E8386">
            <v>1739</v>
          </cell>
          <cell r="F8386" t="str">
            <v>Searches</v>
          </cell>
          <cell r="G8386" t="str">
            <v>201910</v>
          </cell>
          <cell r="H8386" t="str">
            <v>North Carolina State University</v>
          </cell>
          <cell r="I8386" t="str">
            <v>Raleigh</v>
          </cell>
          <cell r="J8386" t="str">
            <v>USA</v>
          </cell>
          <cell r="K8386">
            <v>1</v>
          </cell>
          <cell r="L8386" t="str">
            <v>Consortium</v>
          </cell>
          <cell r="M8386">
            <v>8</v>
          </cell>
          <cell r="N8386" t="str">
            <v>CARN-1</v>
          </cell>
          <cell r="O8386" t="str">
            <v/>
          </cell>
          <cell r="P8386" t="str">
            <v/>
          </cell>
          <cell r="Q8386">
            <v>40</v>
          </cell>
          <cell r="R8386" t="str">
            <v>Année Philologique</v>
          </cell>
          <cell r="S8386" t="str">
            <v/>
          </cell>
        </row>
        <row r="8387">
          <cell r="E8387">
            <v>1739</v>
          </cell>
          <cell r="F8387" t="str">
            <v>Searches</v>
          </cell>
          <cell r="G8387" t="str">
            <v>201911</v>
          </cell>
          <cell r="H8387" t="str">
            <v>North Carolina State University</v>
          </cell>
          <cell r="I8387" t="str">
            <v>Raleigh</v>
          </cell>
          <cell r="J8387" t="str">
            <v>USA</v>
          </cell>
          <cell r="K8387">
            <v>1</v>
          </cell>
          <cell r="L8387" t="str">
            <v>Consortium</v>
          </cell>
          <cell r="M8387">
            <v>8</v>
          </cell>
          <cell r="N8387" t="str">
            <v>CARN-1</v>
          </cell>
          <cell r="O8387" t="str">
            <v/>
          </cell>
          <cell r="P8387" t="str">
            <v/>
          </cell>
          <cell r="Q8387">
            <v>40</v>
          </cell>
          <cell r="R8387" t="str">
            <v>Année Philologique</v>
          </cell>
          <cell r="S8387" t="str">
            <v/>
          </cell>
        </row>
        <row r="8388">
          <cell r="E8388">
            <v>1740</v>
          </cell>
          <cell r="F8388" t="str">
            <v>Searches</v>
          </cell>
          <cell r="G8388" t="str">
            <v>201901</v>
          </cell>
          <cell r="H8388" t="str">
            <v>Portland State University</v>
          </cell>
          <cell r="I8388" t="str">
            <v>Portland</v>
          </cell>
          <cell r="J8388" t="str">
            <v>USA</v>
          </cell>
          <cell r="K8388">
            <v>1</v>
          </cell>
          <cell r="L8388" t="str">
            <v>Consortium</v>
          </cell>
          <cell r="M8388">
            <v>8</v>
          </cell>
          <cell r="N8388" t="str">
            <v>CARN-1</v>
          </cell>
          <cell r="O8388" t="str">
            <v/>
          </cell>
          <cell r="P8388" t="str">
            <v/>
          </cell>
          <cell r="Q8388">
            <v>40</v>
          </cell>
          <cell r="R8388" t="str">
            <v>Année Philologique</v>
          </cell>
          <cell r="S8388" t="str">
            <v/>
          </cell>
        </row>
        <row r="8389">
          <cell r="E8389">
            <v>1740</v>
          </cell>
          <cell r="F8389" t="str">
            <v>Searches</v>
          </cell>
          <cell r="G8389" t="str">
            <v>201902</v>
          </cell>
          <cell r="H8389" t="str">
            <v>Portland State University</v>
          </cell>
          <cell r="I8389" t="str">
            <v>Portland</v>
          </cell>
          <cell r="J8389" t="str">
            <v>USA</v>
          </cell>
          <cell r="K8389">
            <v>1</v>
          </cell>
          <cell r="L8389" t="str">
            <v>Consortium</v>
          </cell>
          <cell r="M8389">
            <v>8</v>
          </cell>
          <cell r="N8389" t="str">
            <v>CARN-1</v>
          </cell>
          <cell r="O8389" t="str">
            <v/>
          </cell>
          <cell r="P8389" t="str">
            <v/>
          </cell>
          <cell r="Q8389">
            <v>40</v>
          </cell>
          <cell r="R8389" t="str">
            <v>Année Philologique</v>
          </cell>
          <cell r="S8389" t="str">
            <v/>
          </cell>
        </row>
        <row r="8390">
          <cell r="E8390">
            <v>1740</v>
          </cell>
          <cell r="F8390" t="str">
            <v>Searches</v>
          </cell>
          <cell r="G8390" t="str">
            <v>201903</v>
          </cell>
          <cell r="H8390" t="str">
            <v>Portland State University</v>
          </cell>
          <cell r="I8390" t="str">
            <v>Portland</v>
          </cell>
          <cell r="J8390" t="str">
            <v>USA</v>
          </cell>
          <cell r="K8390">
            <v>1</v>
          </cell>
          <cell r="L8390" t="str">
            <v>Consortium</v>
          </cell>
          <cell r="M8390">
            <v>8</v>
          </cell>
          <cell r="N8390" t="str">
            <v>CARN-1</v>
          </cell>
          <cell r="O8390" t="str">
            <v/>
          </cell>
          <cell r="P8390" t="str">
            <v/>
          </cell>
          <cell r="Q8390">
            <v>40</v>
          </cell>
          <cell r="R8390" t="str">
            <v>Année Philologique</v>
          </cell>
          <cell r="S8390" t="str">
            <v/>
          </cell>
        </row>
        <row r="8391">
          <cell r="E8391">
            <v>1740</v>
          </cell>
          <cell r="F8391" t="str">
            <v>Searches</v>
          </cell>
          <cell r="G8391" t="str">
            <v>201904</v>
          </cell>
          <cell r="H8391" t="str">
            <v>Portland State University</v>
          </cell>
          <cell r="I8391" t="str">
            <v>Portland</v>
          </cell>
          <cell r="J8391" t="str">
            <v>USA</v>
          </cell>
          <cell r="K8391">
            <v>1</v>
          </cell>
          <cell r="L8391" t="str">
            <v>Consortium</v>
          </cell>
          <cell r="M8391">
            <v>8</v>
          </cell>
          <cell r="N8391" t="str">
            <v>CARN-1</v>
          </cell>
          <cell r="O8391" t="str">
            <v/>
          </cell>
          <cell r="P8391" t="str">
            <v/>
          </cell>
          <cell r="Q8391">
            <v>40</v>
          </cell>
          <cell r="R8391" t="str">
            <v>Année Philologique</v>
          </cell>
          <cell r="S8391" t="str">
            <v/>
          </cell>
        </row>
        <row r="8392">
          <cell r="E8392">
            <v>1740</v>
          </cell>
          <cell r="F8392" t="str">
            <v>Searches</v>
          </cell>
          <cell r="G8392" t="str">
            <v>201905</v>
          </cell>
          <cell r="H8392" t="str">
            <v>Portland State University</v>
          </cell>
          <cell r="I8392" t="str">
            <v>Portland</v>
          </cell>
          <cell r="J8392" t="str">
            <v>USA</v>
          </cell>
          <cell r="K8392">
            <v>1</v>
          </cell>
          <cell r="L8392" t="str">
            <v>Consortium</v>
          </cell>
          <cell r="M8392">
            <v>8</v>
          </cell>
          <cell r="N8392" t="str">
            <v>CARN-1</v>
          </cell>
          <cell r="O8392" t="str">
            <v/>
          </cell>
          <cell r="P8392" t="str">
            <v/>
          </cell>
          <cell r="Q8392">
            <v>40</v>
          </cell>
          <cell r="R8392" t="str">
            <v>Année Philologique</v>
          </cell>
          <cell r="S8392" t="str">
            <v/>
          </cell>
        </row>
        <row r="8393">
          <cell r="E8393">
            <v>1740</v>
          </cell>
          <cell r="F8393" t="str">
            <v>Searches</v>
          </cell>
          <cell r="G8393" t="str">
            <v>201906</v>
          </cell>
          <cell r="H8393" t="str">
            <v>Portland State University</v>
          </cell>
          <cell r="I8393" t="str">
            <v>Portland</v>
          </cell>
          <cell r="J8393" t="str">
            <v>USA</v>
          </cell>
          <cell r="K8393">
            <v>1</v>
          </cell>
          <cell r="L8393" t="str">
            <v>Consortium</v>
          </cell>
          <cell r="M8393">
            <v>8</v>
          </cell>
          <cell r="N8393" t="str">
            <v>CARN-1</v>
          </cell>
          <cell r="O8393" t="str">
            <v/>
          </cell>
          <cell r="P8393" t="str">
            <v/>
          </cell>
          <cell r="Q8393">
            <v>40</v>
          </cell>
          <cell r="R8393" t="str">
            <v>Année Philologique</v>
          </cell>
          <cell r="S8393" t="str">
            <v/>
          </cell>
        </row>
        <row r="8394">
          <cell r="E8394">
            <v>1740</v>
          </cell>
          <cell r="F8394" t="str">
            <v>Searches</v>
          </cell>
          <cell r="G8394" t="str">
            <v>201907</v>
          </cell>
          <cell r="H8394" t="str">
            <v>Portland State University</v>
          </cell>
          <cell r="I8394" t="str">
            <v>Portland</v>
          </cell>
          <cell r="J8394" t="str">
            <v>USA</v>
          </cell>
          <cell r="K8394">
            <v>1</v>
          </cell>
          <cell r="L8394" t="str">
            <v>Consortium</v>
          </cell>
          <cell r="M8394">
            <v>8</v>
          </cell>
          <cell r="N8394" t="str">
            <v>CARN-1</v>
          </cell>
          <cell r="O8394" t="str">
            <v/>
          </cell>
          <cell r="P8394" t="str">
            <v/>
          </cell>
          <cell r="Q8394">
            <v>40</v>
          </cell>
          <cell r="R8394" t="str">
            <v>Année Philologique</v>
          </cell>
          <cell r="S8394" t="str">
            <v/>
          </cell>
        </row>
        <row r="8395">
          <cell r="E8395">
            <v>1740</v>
          </cell>
          <cell r="F8395" t="str">
            <v>Searches</v>
          </cell>
          <cell r="G8395" t="str">
            <v>201908</v>
          </cell>
          <cell r="H8395" t="str">
            <v>Portland State University</v>
          </cell>
          <cell r="I8395" t="str">
            <v>Portland</v>
          </cell>
          <cell r="J8395" t="str">
            <v>USA</v>
          </cell>
          <cell r="K8395">
            <v>1</v>
          </cell>
          <cell r="L8395" t="str">
            <v>Consortium</v>
          </cell>
          <cell r="M8395">
            <v>8</v>
          </cell>
          <cell r="N8395" t="str">
            <v>CARN-1</v>
          </cell>
          <cell r="O8395" t="str">
            <v/>
          </cell>
          <cell r="P8395" t="str">
            <v/>
          </cell>
          <cell r="Q8395">
            <v>40</v>
          </cell>
          <cell r="R8395" t="str">
            <v>Année Philologique</v>
          </cell>
          <cell r="S8395" t="str">
            <v/>
          </cell>
        </row>
        <row r="8396">
          <cell r="E8396">
            <v>1740</v>
          </cell>
          <cell r="F8396" t="str">
            <v>Searches</v>
          </cell>
          <cell r="G8396" t="str">
            <v>201909</v>
          </cell>
          <cell r="H8396" t="str">
            <v>Portland State University</v>
          </cell>
          <cell r="I8396" t="str">
            <v>Portland</v>
          </cell>
          <cell r="J8396" t="str">
            <v>USA</v>
          </cell>
          <cell r="K8396">
            <v>1</v>
          </cell>
          <cell r="L8396" t="str">
            <v>Consortium</v>
          </cell>
          <cell r="M8396">
            <v>8</v>
          </cell>
          <cell r="N8396" t="str">
            <v>CARN-1</v>
          </cell>
          <cell r="O8396" t="str">
            <v/>
          </cell>
          <cell r="P8396" t="str">
            <v/>
          </cell>
          <cell r="Q8396">
            <v>40</v>
          </cell>
          <cell r="R8396" t="str">
            <v>Année Philologique</v>
          </cell>
          <cell r="S8396" t="str">
            <v/>
          </cell>
        </row>
        <row r="8397">
          <cell r="E8397">
            <v>1740</v>
          </cell>
          <cell r="F8397" t="str">
            <v>Searches</v>
          </cell>
          <cell r="G8397" t="str">
            <v>201910</v>
          </cell>
          <cell r="H8397" t="str">
            <v>Portland State University</v>
          </cell>
          <cell r="I8397" t="str">
            <v>Portland</v>
          </cell>
          <cell r="J8397" t="str">
            <v>USA</v>
          </cell>
          <cell r="K8397">
            <v>1</v>
          </cell>
          <cell r="L8397" t="str">
            <v>Consortium</v>
          </cell>
          <cell r="M8397">
            <v>8</v>
          </cell>
          <cell r="N8397" t="str">
            <v>CARN-1</v>
          </cell>
          <cell r="O8397" t="str">
            <v/>
          </cell>
          <cell r="P8397" t="str">
            <v/>
          </cell>
          <cell r="Q8397">
            <v>40</v>
          </cell>
          <cell r="R8397" t="str">
            <v>Année Philologique</v>
          </cell>
          <cell r="S8397" t="str">
            <v/>
          </cell>
        </row>
        <row r="8398">
          <cell r="E8398">
            <v>1740</v>
          </cell>
          <cell r="F8398" t="str">
            <v>Searches</v>
          </cell>
          <cell r="G8398" t="str">
            <v>201911</v>
          </cell>
          <cell r="H8398" t="str">
            <v>Portland State University</v>
          </cell>
          <cell r="I8398" t="str">
            <v>Portland</v>
          </cell>
          <cell r="J8398" t="str">
            <v>USA</v>
          </cell>
          <cell r="K8398">
            <v>1</v>
          </cell>
          <cell r="L8398" t="str">
            <v>Consortium</v>
          </cell>
          <cell r="M8398">
            <v>8</v>
          </cell>
          <cell r="N8398" t="str">
            <v>CARN-1</v>
          </cell>
          <cell r="O8398" t="str">
            <v/>
          </cell>
          <cell r="P8398" t="str">
            <v/>
          </cell>
          <cell r="Q8398">
            <v>40</v>
          </cell>
          <cell r="R8398" t="str">
            <v>Année Philologique</v>
          </cell>
          <cell r="S8398" t="str">
            <v/>
          </cell>
        </row>
        <row r="8399">
          <cell r="E8399">
            <v>1740</v>
          </cell>
          <cell r="F8399" t="str">
            <v>Searches</v>
          </cell>
          <cell r="G8399" t="str">
            <v>201912</v>
          </cell>
          <cell r="H8399" t="str">
            <v>Portland State University</v>
          </cell>
          <cell r="I8399" t="str">
            <v>Portland</v>
          </cell>
          <cell r="J8399" t="str">
            <v>USA</v>
          </cell>
          <cell r="K8399">
            <v>1</v>
          </cell>
          <cell r="L8399" t="str">
            <v>Consortium</v>
          </cell>
          <cell r="M8399">
            <v>8</v>
          </cell>
          <cell r="N8399" t="str">
            <v>CARN-1</v>
          </cell>
          <cell r="O8399" t="str">
            <v/>
          </cell>
          <cell r="P8399" t="str">
            <v/>
          </cell>
          <cell r="Q8399">
            <v>40</v>
          </cell>
          <cell r="R8399" t="str">
            <v>Année Philologique</v>
          </cell>
          <cell r="S8399" t="str">
            <v/>
          </cell>
        </row>
        <row r="8400">
          <cell r="E8400">
            <v>1741</v>
          </cell>
          <cell r="F8400" t="str">
            <v>Searches</v>
          </cell>
          <cell r="G8400" t="str">
            <v>201901</v>
          </cell>
          <cell r="H8400" t="str">
            <v>Brown University</v>
          </cell>
          <cell r="I8400" t="str">
            <v>Providence</v>
          </cell>
          <cell r="J8400" t="str">
            <v>USA</v>
          </cell>
          <cell r="K8400">
            <v>2</v>
          </cell>
          <cell r="L8400" t="str">
            <v>Institute</v>
          </cell>
          <cell r="M8400">
            <v>8</v>
          </cell>
          <cell r="N8400" t="str">
            <v>CARN-1</v>
          </cell>
          <cell r="O8400" t="str">
            <v/>
          </cell>
          <cell r="P8400" t="str">
            <v/>
          </cell>
          <cell r="Q8400">
            <v>40</v>
          </cell>
          <cell r="R8400" t="str">
            <v>Année Philologique</v>
          </cell>
          <cell r="S8400" t="str">
            <v/>
          </cell>
        </row>
        <row r="8401">
          <cell r="E8401">
            <v>1741</v>
          </cell>
          <cell r="F8401" t="str">
            <v>Searches</v>
          </cell>
          <cell r="G8401" t="str">
            <v>201902</v>
          </cell>
          <cell r="H8401" t="str">
            <v>Brown University</v>
          </cell>
          <cell r="I8401" t="str">
            <v>Providence</v>
          </cell>
          <cell r="J8401" t="str">
            <v>USA</v>
          </cell>
          <cell r="K8401">
            <v>2</v>
          </cell>
          <cell r="L8401" t="str">
            <v>Institute</v>
          </cell>
          <cell r="M8401">
            <v>8</v>
          </cell>
          <cell r="N8401" t="str">
            <v>CARN-1</v>
          </cell>
          <cell r="O8401" t="str">
            <v/>
          </cell>
          <cell r="P8401" t="str">
            <v/>
          </cell>
          <cell r="Q8401">
            <v>40</v>
          </cell>
          <cell r="R8401" t="str">
            <v>Année Philologique</v>
          </cell>
          <cell r="S8401" t="str">
            <v/>
          </cell>
        </row>
        <row r="8402">
          <cell r="E8402">
            <v>1741</v>
          </cell>
          <cell r="F8402" t="str">
            <v>Searches</v>
          </cell>
          <cell r="G8402" t="str">
            <v>201903</v>
          </cell>
          <cell r="H8402" t="str">
            <v>Brown University</v>
          </cell>
          <cell r="I8402" t="str">
            <v>Providence</v>
          </cell>
          <cell r="J8402" t="str">
            <v>USA</v>
          </cell>
          <cell r="K8402">
            <v>2</v>
          </cell>
          <cell r="L8402" t="str">
            <v>Institute</v>
          </cell>
          <cell r="M8402">
            <v>8</v>
          </cell>
          <cell r="N8402" t="str">
            <v>CARN-1</v>
          </cell>
          <cell r="O8402" t="str">
            <v/>
          </cell>
          <cell r="P8402" t="str">
            <v/>
          </cell>
          <cell r="Q8402">
            <v>40</v>
          </cell>
          <cell r="R8402" t="str">
            <v>Année Philologique</v>
          </cell>
          <cell r="S8402" t="str">
            <v/>
          </cell>
        </row>
        <row r="8403">
          <cell r="E8403">
            <v>1741</v>
          </cell>
          <cell r="F8403" t="str">
            <v>Searches</v>
          </cell>
          <cell r="G8403" t="str">
            <v>201904</v>
          </cell>
          <cell r="H8403" t="str">
            <v>Brown University</v>
          </cell>
          <cell r="I8403" t="str">
            <v>Providence</v>
          </cell>
          <cell r="J8403" t="str">
            <v>USA</v>
          </cell>
          <cell r="K8403">
            <v>2</v>
          </cell>
          <cell r="L8403" t="str">
            <v>Institute</v>
          </cell>
          <cell r="M8403">
            <v>8</v>
          </cell>
          <cell r="N8403" t="str">
            <v>CARN-1</v>
          </cell>
          <cell r="O8403" t="str">
            <v/>
          </cell>
          <cell r="P8403" t="str">
            <v/>
          </cell>
          <cell r="Q8403">
            <v>40</v>
          </cell>
          <cell r="R8403" t="str">
            <v>Année Philologique</v>
          </cell>
          <cell r="S8403" t="str">
            <v/>
          </cell>
        </row>
        <row r="8404">
          <cell r="E8404">
            <v>1741</v>
          </cell>
          <cell r="F8404" t="str">
            <v>Searches</v>
          </cell>
          <cell r="G8404" t="str">
            <v>201905</v>
          </cell>
          <cell r="H8404" t="str">
            <v>Brown University</v>
          </cell>
          <cell r="I8404" t="str">
            <v>Providence</v>
          </cell>
          <cell r="J8404" t="str">
            <v>USA</v>
          </cell>
          <cell r="K8404">
            <v>2</v>
          </cell>
          <cell r="L8404" t="str">
            <v>Institute</v>
          </cell>
          <cell r="M8404">
            <v>8</v>
          </cell>
          <cell r="N8404" t="str">
            <v>CARN-1</v>
          </cell>
          <cell r="O8404" t="str">
            <v/>
          </cell>
          <cell r="P8404" t="str">
            <v/>
          </cell>
          <cell r="Q8404">
            <v>40</v>
          </cell>
          <cell r="R8404" t="str">
            <v>Année Philologique</v>
          </cell>
          <cell r="S8404" t="str">
            <v/>
          </cell>
        </row>
        <row r="8405">
          <cell r="E8405">
            <v>1741</v>
          </cell>
          <cell r="F8405" t="str">
            <v>Searches</v>
          </cell>
          <cell r="G8405" t="str">
            <v>201906</v>
          </cell>
          <cell r="H8405" t="str">
            <v>Brown University</v>
          </cell>
          <cell r="I8405" t="str">
            <v>Providence</v>
          </cell>
          <cell r="J8405" t="str">
            <v>USA</v>
          </cell>
          <cell r="K8405">
            <v>2</v>
          </cell>
          <cell r="L8405" t="str">
            <v>Institute</v>
          </cell>
          <cell r="M8405">
            <v>8</v>
          </cell>
          <cell r="N8405" t="str">
            <v>CARN-1</v>
          </cell>
          <cell r="O8405" t="str">
            <v/>
          </cell>
          <cell r="P8405" t="str">
            <v/>
          </cell>
          <cell r="Q8405">
            <v>40</v>
          </cell>
          <cell r="R8405" t="str">
            <v>Année Philologique</v>
          </cell>
          <cell r="S8405" t="str">
            <v/>
          </cell>
        </row>
        <row r="8406">
          <cell r="E8406">
            <v>1741</v>
          </cell>
          <cell r="F8406" t="str">
            <v>Searches</v>
          </cell>
          <cell r="G8406" t="str">
            <v>201907</v>
          </cell>
          <cell r="H8406" t="str">
            <v>Brown University</v>
          </cell>
          <cell r="I8406" t="str">
            <v>Providence</v>
          </cell>
          <cell r="J8406" t="str">
            <v>USA</v>
          </cell>
          <cell r="K8406">
            <v>2</v>
          </cell>
          <cell r="L8406" t="str">
            <v>Institute</v>
          </cell>
          <cell r="M8406">
            <v>8</v>
          </cell>
          <cell r="N8406" t="str">
            <v>CARN-1</v>
          </cell>
          <cell r="O8406" t="str">
            <v/>
          </cell>
          <cell r="P8406" t="str">
            <v/>
          </cell>
          <cell r="Q8406">
            <v>40</v>
          </cell>
          <cell r="R8406" t="str">
            <v>Année Philologique</v>
          </cell>
          <cell r="S8406" t="str">
            <v/>
          </cell>
        </row>
        <row r="8407">
          <cell r="E8407">
            <v>1741</v>
          </cell>
          <cell r="F8407" t="str">
            <v>Searches</v>
          </cell>
          <cell r="G8407" t="str">
            <v>201908</v>
          </cell>
          <cell r="H8407" t="str">
            <v>Brown University</v>
          </cell>
          <cell r="I8407" t="str">
            <v>Providence</v>
          </cell>
          <cell r="J8407" t="str">
            <v>USA</v>
          </cell>
          <cell r="K8407">
            <v>2</v>
          </cell>
          <cell r="L8407" t="str">
            <v>Institute</v>
          </cell>
          <cell r="M8407">
            <v>8</v>
          </cell>
          <cell r="N8407" t="str">
            <v>CARN-1</v>
          </cell>
          <cell r="O8407" t="str">
            <v/>
          </cell>
          <cell r="P8407" t="str">
            <v/>
          </cell>
          <cell r="Q8407">
            <v>40</v>
          </cell>
          <cell r="R8407" t="str">
            <v>Année Philologique</v>
          </cell>
          <cell r="S8407" t="str">
            <v/>
          </cell>
        </row>
        <row r="8408">
          <cell r="E8408">
            <v>1741</v>
          </cell>
          <cell r="F8408" t="str">
            <v>Searches</v>
          </cell>
          <cell r="G8408" t="str">
            <v>201909</v>
          </cell>
          <cell r="H8408" t="str">
            <v>Brown University</v>
          </cell>
          <cell r="I8408" t="str">
            <v>Providence</v>
          </cell>
          <cell r="J8408" t="str">
            <v>USA</v>
          </cell>
          <cell r="K8408">
            <v>2</v>
          </cell>
          <cell r="L8408" t="str">
            <v>Institute</v>
          </cell>
          <cell r="M8408">
            <v>8</v>
          </cell>
          <cell r="N8408" t="str">
            <v>CARN-1</v>
          </cell>
          <cell r="O8408" t="str">
            <v/>
          </cell>
          <cell r="P8408" t="str">
            <v/>
          </cell>
          <cell r="Q8408">
            <v>40</v>
          </cell>
          <cell r="R8408" t="str">
            <v>Année Philologique</v>
          </cell>
          <cell r="S8408" t="str">
            <v/>
          </cell>
        </row>
        <row r="8409">
          <cell r="E8409">
            <v>1741</v>
          </cell>
          <cell r="F8409" t="str">
            <v>Searches</v>
          </cell>
          <cell r="G8409" t="str">
            <v>201910</v>
          </cell>
          <cell r="H8409" t="str">
            <v>Brown University</v>
          </cell>
          <cell r="I8409" t="str">
            <v>Providence</v>
          </cell>
          <cell r="J8409" t="str">
            <v>USA</v>
          </cell>
          <cell r="K8409">
            <v>2</v>
          </cell>
          <cell r="L8409" t="str">
            <v>Institute</v>
          </cell>
          <cell r="M8409">
            <v>8</v>
          </cell>
          <cell r="N8409" t="str">
            <v>CARN-1</v>
          </cell>
          <cell r="O8409" t="str">
            <v/>
          </cell>
          <cell r="P8409" t="str">
            <v/>
          </cell>
          <cell r="Q8409">
            <v>40</v>
          </cell>
          <cell r="R8409" t="str">
            <v>Année Philologique</v>
          </cell>
          <cell r="S8409" t="str">
            <v/>
          </cell>
        </row>
        <row r="8410">
          <cell r="E8410">
            <v>1741</v>
          </cell>
          <cell r="F8410" t="str">
            <v>Searches</v>
          </cell>
          <cell r="G8410" t="str">
            <v>201911</v>
          </cell>
          <cell r="H8410" t="str">
            <v>Brown University</v>
          </cell>
          <cell r="I8410" t="str">
            <v>Providence</v>
          </cell>
          <cell r="J8410" t="str">
            <v>USA</v>
          </cell>
          <cell r="K8410">
            <v>2</v>
          </cell>
          <cell r="L8410" t="str">
            <v>Institute</v>
          </cell>
          <cell r="M8410">
            <v>8</v>
          </cell>
          <cell r="N8410" t="str">
            <v>CARN-1</v>
          </cell>
          <cell r="O8410" t="str">
            <v/>
          </cell>
          <cell r="P8410" t="str">
            <v/>
          </cell>
          <cell r="Q8410">
            <v>40</v>
          </cell>
          <cell r="R8410" t="str">
            <v>Année Philologique</v>
          </cell>
          <cell r="S8410" t="str">
            <v/>
          </cell>
        </row>
        <row r="8411">
          <cell r="E8411">
            <v>1741</v>
          </cell>
          <cell r="F8411" t="str">
            <v>Searches</v>
          </cell>
          <cell r="G8411" t="str">
            <v>201912</v>
          </cell>
          <cell r="H8411" t="str">
            <v>Brown University</v>
          </cell>
          <cell r="I8411" t="str">
            <v>Providence</v>
          </cell>
          <cell r="J8411" t="str">
            <v>USA</v>
          </cell>
          <cell r="K8411">
            <v>2</v>
          </cell>
          <cell r="L8411" t="str">
            <v>Institute</v>
          </cell>
          <cell r="M8411">
            <v>8</v>
          </cell>
          <cell r="N8411" t="str">
            <v>CARN-1</v>
          </cell>
          <cell r="O8411" t="str">
            <v/>
          </cell>
          <cell r="P8411" t="str">
            <v/>
          </cell>
          <cell r="Q8411">
            <v>40</v>
          </cell>
          <cell r="R8411" t="str">
            <v>Année Philologique</v>
          </cell>
          <cell r="S8411" t="str">
            <v/>
          </cell>
        </row>
        <row r="8412">
          <cell r="E8412">
            <v>1742</v>
          </cell>
          <cell r="F8412" t="str">
            <v>Searches</v>
          </cell>
          <cell r="G8412" t="str">
            <v>201902</v>
          </cell>
          <cell r="H8412" t="str">
            <v>PURDUE UNIVERSITY LIBRARIES</v>
          </cell>
          <cell r="I8412" t="str">
            <v>WEST LAFAYETTE</v>
          </cell>
          <cell r="J8412" t="str">
            <v>USA</v>
          </cell>
          <cell r="K8412">
            <v>2</v>
          </cell>
          <cell r="L8412" t="str">
            <v>Institute</v>
          </cell>
          <cell r="M8412">
            <v>8</v>
          </cell>
          <cell r="N8412" t="str">
            <v>CARN-1</v>
          </cell>
          <cell r="O8412" t="str">
            <v/>
          </cell>
          <cell r="P8412" t="str">
            <v/>
          </cell>
          <cell r="Q8412">
            <v>40</v>
          </cell>
          <cell r="R8412" t="str">
            <v>Année Philologique</v>
          </cell>
          <cell r="S8412" t="str">
            <v/>
          </cell>
        </row>
        <row r="8413">
          <cell r="E8413">
            <v>1742</v>
          </cell>
          <cell r="F8413" t="str">
            <v>Searches</v>
          </cell>
          <cell r="G8413" t="str">
            <v>201903</v>
          </cell>
          <cell r="H8413" t="str">
            <v>PURDUE UNIVERSITY LIBRARIES</v>
          </cell>
          <cell r="I8413" t="str">
            <v>WEST LAFAYETTE</v>
          </cell>
          <cell r="J8413" t="str">
            <v>USA</v>
          </cell>
          <cell r="K8413">
            <v>2</v>
          </cell>
          <cell r="L8413" t="str">
            <v>Institute</v>
          </cell>
          <cell r="M8413">
            <v>8</v>
          </cell>
          <cell r="N8413" t="str">
            <v>CARN-1</v>
          </cell>
          <cell r="O8413" t="str">
            <v/>
          </cell>
          <cell r="P8413" t="str">
            <v/>
          </cell>
          <cell r="Q8413">
            <v>40</v>
          </cell>
          <cell r="R8413" t="str">
            <v>Année Philologique</v>
          </cell>
          <cell r="S8413" t="str">
            <v/>
          </cell>
        </row>
        <row r="8414">
          <cell r="E8414">
            <v>1742</v>
          </cell>
          <cell r="F8414" t="str">
            <v>Searches</v>
          </cell>
          <cell r="G8414" t="str">
            <v>201908</v>
          </cell>
          <cell r="H8414" t="str">
            <v>PURDUE UNIVERSITY LIBRARIES</v>
          </cell>
          <cell r="I8414" t="str">
            <v>WEST LAFAYETTE</v>
          </cell>
          <cell r="J8414" t="str">
            <v>USA</v>
          </cell>
          <cell r="K8414">
            <v>2</v>
          </cell>
          <cell r="L8414" t="str">
            <v>Institute</v>
          </cell>
          <cell r="M8414">
            <v>8</v>
          </cell>
          <cell r="N8414" t="str">
            <v>CARN-1</v>
          </cell>
          <cell r="O8414" t="str">
            <v/>
          </cell>
          <cell r="P8414" t="str">
            <v/>
          </cell>
          <cell r="Q8414">
            <v>40</v>
          </cell>
          <cell r="R8414" t="str">
            <v>Année Philologique</v>
          </cell>
          <cell r="S8414" t="str">
            <v/>
          </cell>
        </row>
        <row r="8415">
          <cell r="E8415">
            <v>1742</v>
          </cell>
          <cell r="F8415" t="str">
            <v>Searches</v>
          </cell>
          <cell r="G8415" t="str">
            <v>201909</v>
          </cell>
          <cell r="H8415" t="str">
            <v>PURDUE UNIVERSITY LIBRARIES</v>
          </cell>
          <cell r="I8415" t="str">
            <v>WEST LAFAYETTE</v>
          </cell>
          <cell r="J8415" t="str">
            <v>USA</v>
          </cell>
          <cell r="K8415">
            <v>2</v>
          </cell>
          <cell r="L8415" t="str">
            <v>Institute</v>
          </cell>
          <cell r="M8415">
            <v>8</v>
          </cell>
          <cell r="N8415" t="str">
            <v>CARN-1</v>
          </cell>
          <cell r="O8415" t="str">
            <v/>
          </cell>
          <cell r="P8415" t="str">
            <v/>
          </cell>
          <cell r="Q8415">
            <v>40</v>
          </cell>
          <cell r="R8415" t="str">
            <v>Année Philologique</v>
          </cell>
          <cell r="S8415" t="str">
            <v/>
          </cell>
        </row>
        <row r="8416">
          <cell r="E8416">
            <v>1742</v>
          </cell>
          <cell r="F8416" t="str">
            <v>Searches</v>
          </cell>
          <cell r="G8416" t="str">
            <v>201910</v>
          </cell>
          <cell r="H8416" t="str">
            <v>PURDUE UNIVERSITY LIBRARIES</v>
          </cell>
          <cell r="I8416" t="str">
            <v>WEST LAFAYETTE</v>
          </cell>
          <cell r="J8416" t="str">
            <v>USA</v>
          </cell>
          <cell r="K8416">
            <v>2</v>
          </cell>
          <cell r="L8416" t="str">
            <v>Institute</v>
          </cell>
          <cell r="M8416">
            <v>8</v>
          </cell>
          <cell r="N8416" t="str">
            <v>CARN-1</v>
          </cell>
          <cell r="O8416" t="str">
            <v/>
          </cell>
          <cell r="P8416" t="str">
            <v/>
          </cell>
          <cell r="Q8416">
            <v>40</v>
          </cell>
          <cell r="R8416" t="str">
            <v>Année Philologique</v>
          </cell>
          <cell r="S8416" t="str">
            <v/>
          </cell>
        </row>
        <row r="8417">
          <cell r="E8417">
            <v>1742</v>
          </cell>
          <cell r="F8417" t="str">
            <v>Searches</v>
          </cell>
          <cell r="G8417" t="str">
            <v>201911</v>
          </cell>
          <cell r="H8417" t="str">
            <v>PURDUE UNIVERSITY LIBRARIES</v>
          </cell>
          <cell r="I8417" t="str">
            <v>WEST LAFAYETTE</v>
          </cell>
          <cell r="J8417" t="str">
            <v>USA</v>
          </cell>
          <cell r="K8417">
            <v>2</v>
          </cell>
          <cell r="L8417" t="str">
            <v>Institute</v>
          </cell>
          <cell r="M8417">
            <v>8</v>
          </cell>
          <cell r="N8417" t="str">
            <v>CARN-1</v>
          </cell>
          <cell r="O8417" t="str">
            <v/>
          </cell>
          <cell r="P8417" t="str">
            <v/>
          </cell>
          <cell r="Q8417">
            <v>40</v>
          </cell>
          <cell r="R8417" t="str">
            <v>Année Philologique</v>
          </cell>
          <cell r="S8417" t="str">
            <v/>
          </cell>
        </row>
        <row r="8418">
          <cell r="E8418">
            <v>1742</v>
          </cell>
          <cell r="F8418" t="str">
            <v>Searches</v>
          </cell>
          <cell r="G8418" t="str">
            <v>201912</v>
          </cell>
          <cell r="H8418" t="str">
            <v>PURDUE UNIVERSITY LIBRARIES</v>
          </cell>
          <cell r="I8418" t="str">
            <v>WEST LAFAYETTE</v>
          </cell>
          <cell r="J8418" t="str">
            <v>USA</v>
          </cell>
          <cell r="K8418">
            <v>2</v>
          </cell>
          <cell r="L8418" t="str">
            <v>Institute</v>
          </cell>
          <cell r="M8418">
            <v>8</v>
          </cell>
          <cell r="N8418" t="str">
            <v>CARN-1</v>
          </cell>
          <cell r="O8418" t="str">
            <v/>
          </cell>
          <cell r="P8418" t="str">
            <v/>
          </cell>
          <cell r="Q8418">
            <v>40</v>
          </cell>
          <cell r="R8418" t="str">
            <v>Année Philologique</v>
          </cell>
          <cell r="S8418" t="str">
            <v/>
          </cell>
        </row>
        <row r="8419">
          <cell r="E8419">
            <v>1744</v>
          </cell>
          <cell r="F8419" t="str">
            <v>Searches</v>
          </cell>
          <cell r="G8419" t="str">
            <v>201901</v>
          </cell>
          <cell r="H8419" t="str">
            <v>SYRACUSE UNIVERSITY LIBRARY</v>
          </cell>
          <cell r="I8419" t="str">
            <v>SYRACUSE</v>
          </cell>
          <cell r="J8419" t="str">
            <v>USA</v>
          </cell>
          <cell r="K8419">
            <v>1</v>
          </cell>
          <cell r="L8419" t="str">
            <v>Consortium</v>
          </cell>
          <cell r="M8419">
            <v>8</v>
          </cell>
          <cell r="N8419" t="str">
            <v>CARN-1</v>
          </cell>
          <cell r="O8419" t="str">
            <v/>
          </cell>
          <cell r="P8419" t="str">
            <v/>
          </cell>
          <cell r="Q8419">
            <v>40</v>
          </cell>
          <cell r="R8419" t="str">
            <v>Année Philologique</v>
          </cell>
          <cell r="S8419" t="str">
            <v/>
          </cell>
        </row>
        <row r="8420">
          <cell r="E8420">
            <v>1744</v>
          </cell>
          <cell r="F8420" t="str">
            <v>Searches</v>
          </cell>
          <cell r="G8420" t="str">
            <v>201902</v>
          </cell>
          <cell r="H8420" t="str">
            <v>SYRACUSE UNIVERSITY LIBRARY</v>
          </cell>
          <cell r="I8420" t="str">
            <v>SYRACUSE</v>
          </cell>
          <cell r="J8420" t="str">
            <v>USA</v>
          </cell>
          <cell r="K8420">
            <v>1</v>
          </cell>
          <cell r="L8420" t="str">
            <v>Consortium</v>
          </cell>
          <cell r="M8420">
            <v>8</v>
          </cell>
          <cell r="N8420" t="str">
            <v>CARN-1</v>
          </cell>
          <cell r="O8420" t="str">
            <v/>
          </cell>
          <cell r="P8420" t="str">
            <v/>
          </cell>
          <cell r="Q8420">
            <v>40</v>
          </cell>
          <cell r="R8420" t="str">
            <v>Année Philologique</v>
          </cell>
          <cell r="S8420" t="str">
            <v/>
          </cell>
        </row>
        <row r="8421">
          <cell r="E8421">
            <v>1744</v>
          </cell>
          <cell r="F8421" t="str">
            <v>Searches</v>
          </cell>
          <cell r="G8421" t="str">
            <v>201903</v>
          </cell>
          <cell r="H8421" t="str">
            <v>SYRACUSE UNIVERSITY LIBRARY</v>
          </cell>
          <cell r="I8421" t="str">
            <v>SYRACUSE</v>
          </cell>
          <cell r="J8421" t="str">
            <v>USA</v>
          </cell>
          <cell r="K8421">
            <v>1</v>
          </cell>
          <cell r="L8421" t="str">
            <v>Consortium</v>
          </cell>
          <cell r="M8421">
            <v>8</v>
          </cell>
          <cell r="N8421" t="str">
            <v>CARN-1</v>
          </cell>
          <cell r="O8421" t="str">
            <v/>
          </cell>
          <cell r="P8421" t="str">
            <v/>
          </cell>
          <cell r="Q8421">
            <v>40</v>
          </cell>
          <cell r="R8421" t="str">
            <v>Année Philologique</v>
          </cell>
          <cell r="S8421" t="str">
            <v/>
          </cell>
        </row>
        <row r="8422">
          <cell r="E8422">
            <v>1744</v>
          </cell>
          <cell r="F8422" t="str">
            <v>Searches</v>
          </cell>
          <cell r="G8422" t="str">
            <v>201904</v>
          </cell>
          <cell r="H8422" t="str">
            <v>SYRACUSE UNIVERSITY LIBRARY</v>
          </cell>
          <cell r="I8422" t="str">
            <v>SYRACUSE</v>
          </cell>
          <cell r="J8422" t="str">
            <v>USA</v>
          </cell>
          <cell r="K8422">
            <v>1</v>
          </cell>
          <cell r="L8422" t="str">
            <v>Consortium</v>
          </cell>
          <cell r="M8422">
            <v>8</v>
          </cell>
          <cell r="N8422" t="str">
            <v>CARN-1</v>
          </cell>
          <cell r="O8422" t="str">
            <v/>
          </cell>
          <cell r="P8422" t="str">
            <v/>
          </cell>
          <cell r="Q8422">
            <v>40</v>
          </cell>
          <cell r="R8422" t="str">
            <v>Année Philologique</v>
          </cell>
          <cell r="S8422" t="str">
            <v/>
          </cell>
        </row>
        <row r="8423">
          <cell r="E8423">
            <v>1744</v>
          </cell>
          <cell r="F8423" t="str">
            <v>Searches</v>
          </cell>
          <cell r="G8423" t="str">
            <v>201906</v>
          </cell>
          <cell r="H8423" t="str">
            <v>SYRACUSE UNIVERSITY LIBRARY</v>
          </cell>
          <cell r="I8423" t="str">
            <v>SYRACUSE</v>
          </cell>
          <cell r="J8423" t="str">
            <v>USA</v>
          </cell>
          <cell r="K8423">
            <v>1</v>
          </cell>
          <cell r="L8423" t="str">
            <v>Consortium</v>
          </cell>
          <cell r="M8423">
            <v>8</v>
          </cell>
          <cell r="N8423" t="str">
            <v>CARN-1</v>
          </cell>
          <cell r="O8423" t="str">
            <v/>
          </cell>
          <cell r="P8423" t="str">
            <v/>
          </cell>
          <cell r="Q8423">
            <v>40</v>
          </cell>
          <cell r="R8423" t="str">
            <v>Année Philologique</v>
          </cell>
          <cell r="S8423" t="str">
            <v/>
          </cell>
        </row>
        <row r="8424">
          <cell r="E8424">
            <v>1744</v>
          </cell>
          <cell r="F8424" t="str">
            <v>Searches</v>
          </cell>
          <cell r="G8424" t="str">
            <v>201907</v>
          </cell>
          <cell r="H8424" t="str">
            <v>SYRACUSE UNIVERSITY LIBRARY</v>
          </cell>
          <cell r="I8424" t="str">
            <v>SYRACUSE</v>
          </cell>
          <cell r="J8424" t="str">
            <v>USA</v>
          </cell>
          <cell r="K8424">
            <v>1</v>
          </cell>
          <cell r="L8424" t="str">
            <v>Consortium</v>
          </cell>
          <cell r="M8424">
            <v>8</v>
          </cell>
          <cell r="N8424" t="str">
            <v>CARN-1</v>
          </cell>
          <cell r="O8424" t="str">
            <v/>
          </cell>
          <cell r="P8424" t="str">
            <v/>
          </cell>
          <cell r="Q8424">
            <v>40</v>
          </cell>
          <cell r="R8424" t="str">
            <v>Année Philologique</v>
          </cell>
          <cell r="S8424" t="str">
            <v/>
          </cell>
        </row>
        <row r="8425">
          <cell r="E8425">
            <v>1744</v>
          </cell>
          <cell r="F8425" t="str">
            <v>Searches</v>
          </cell>
          <cell r="G8425" t="str">
            <v>201908</v>
          </cell>
          <cell r="H8425" t="str">
            <v>SYRACUSE UNIVERSITY LIBRARY</v>
          </cell>
          <cell r="I8425" t="str">
            <v>SYRACUSE</v>
          </cell>
          <cell r="J8425" t="str">
            <v>USA</v>
          </cell>
          <cell r="K8425">
            <v>1</v>
          </cell>
          <cell r="L8425" t="str">
            <v>Consortium</v>
          </cell>
          <cell r="M8425">
            <v>8</v>
          </cell>
          <cell r="N8425" t="str">
            <v>CARN-1</v>
          </cell>
          <cell r="O8425" t="str">
            <v/>
          </cell>
          <cell r="P8425" t="str">
            <v/>
          </cell>
          <cell r="Q8425">
            <v>40</v>
          </cell>
          <cell r="R8425" t="str">
            <v>Année Philologique</v>
          </cell>
          <cell r="S8425" t="str">
            <v/>
          </cell>
        </row>
        <row r="8426">
          <cell r="E8426">
            <v>1744</v>
          </cell>
          <cell r="F8426" t="str">
            <v>Searches</v>
          </cell>
          <cell r="G8426" t="str">
            <v>201909</v>
          </cell>
          <cell r="H8426" t="str">
            <v>SYRACUSE UNIVERSITY LIBRARY</v>
          </cell>
          <cell r="I8426" t="str">
            <v>SYRACUSE</v>
          </cell>
          <cell r="J8426" t="str">
            <v>USA</v>
          </cell>
          <cell r="K8426">
            <v>1</v>
          </cell>
          <cell r="L8426" t="str">
            <v>Consortium</v>
          </cell>
          <cell r="M8426">
            <v>8</v>
          </cell>
          <cell r="N8426" t="str">
            <v>CARN-1</v>
          </cell>
          <cell r="O8426" t="str">
            <v/>
          </cell>
          <cell r="P8426" t="str">
            <v/>
          </cell>
          <cell r="Q8426">
            <v>40</v>
          </cell>
          <cell r="R8426" t="str">
            <v>Année Philologique</v>
          </cell>
          <cell r="S8426" t="str">
            <v/>
          </cell>
        </row>
        <row r="8427">
          <cell r="E8427">
            <v>1744</v>
          </cell>
          <cell r="F8427" t="str">
            <v>Searches</v>
          </cell>
          <cell r="G8427" t="str">
            <v>201910</v>
          </cell>
          <cell r="H8427" t="str">
            <v>SYRACUSE UNIVERSITY LIBRARY</v>
          </cell>
          <cell r="I8427" t="str">
            <v>SYRACUSE</v>
          </cell>
          <cell r="J8427" t="str">
            <v>USA</v>
          </cell>
          <cell r="K8427">
            <v>1</v>
          </cell>
          <cell r="L8427" t="str">
            <v>Consortium</v>
          </cell>
          <cell r="M8427">
            <v>8</v>
          </cell>
          <cell r="N8427" t="str">
            <v>CARN-1</v>
          </cell>
          <cell r="O8427" t="str">
            <v/>
          </cell>
          <cell r="P8427" t="str">
            <v/>
          </cell>
          <cell r="Q8427">
            <v>40</v>
          </cell>
          <cell r="R8427" t="str">
            <v>Année Philologique</v>
          </cell>
          <cell r="S8427" t="str">
            <v/>
          </cell>
        </row>
        <row r="8428">
          <cell r="E8428">
            <v>1744</v>
          </cell>
          <cell r="F8428" t="str">
            <v>Searches</v>
          </cell>
          <cell r="G8428" t="str">
            <v>201911</v>
          </cell>
          <cell r="H8428" t="str">
            <v>SYRACUSE UNIVERSITY LIBRARY</v>
          </cell>
          <cell r="I8428" t="str">
            <v>SYRACUSE</v>
          </cell>
          <cell r="J8428" t="str">
            <v>USA</v>
          </cell>
          <cell r="K8428">
            <v>1</v>
          </cell>
          <cell r="L8428" t="str">
            <v>Consortium</v>
          </cell>
          <cell r="M8428">
            <v>8</v>
          </cell>
          <cell r="N8428" t="str">
            <v>CARN-1</v>
          </cell>
          <cell r="O8428" t="str">
            <v/>
          </cell>
          <cell r="P8428" t="str">
            <v/>
          </cell>
          <cell r="Q8428">
            <v>40</v>
          </cell>
          <cell r="R8428" t="str">
            <v>Année Philologique</v>
          </cell>
          <cell r="S8428" t="str">
            <v/>
          </cell>
        </row>
        <row r="8429">
          <cell r="E8429">
            <v>1746</v>
          </cell>
          <cell r="F8429" t="str">
            <v>Searches</v>
          </cell>
          <cell r="G8429" t="str">
            <v>201901</v>
          </cell>
          <cell r="H8429" t="str">
            <v>Brandeis University</v>
          </cell>
          <cell r="I8429" t="str">
            <v>Waltham</v>
          </cell>
          <cell r="J8429" t="str">
            <v>USA</v>
          </cell>
          <cell r="K8429">
            <v>2</v>
          </cell>
          <cell r="L8429" t="str">
            <v>Institute</v>
          </cell>
          <cell r="M8429">
            <v>8</v>
          </cell>
          <cell r="N8429" t="str">
            <v>CARN-1</v>
          </cell>
          <cell r="O8429" t="str">
            <v/>
          </cell>
          <cell r="P8429" t="str">
            <v/>
          </cell>
          <cell r="Q8429">
            <v>40</v>
          </cell>
          <cell r="R8429" t="str">
            <v>Année Philologique</v>
          </cell>
          <cell r="S8429" t="str">
            <v/>
          </cell>
        </row>
        <row r="8430">
          <cell r="E8430">
            <v>1746</v>
          </cell>
          <cell r="F8430" t="str">
            <v>Searches</v>
          </cell>
          <cell r="G8430" t="str">
            <v>201902</v>
          </cell>
          <cell r="H8430" t="str">
            <v>Brandeis University</v>
          </cell>
          <cell r="I8430" t="str">
            <v>Waltham</v>
          </cell>
          <cell r="J8430" t="str">
            <v>USA</v>
          </cell>
          <cell r="K8430">
            <v>2</v>
          </cell>
          <cell r="L8430" t="str">
            <v>Institute</v>
          </cell>
          <cell r="M8430">
            <v>8</v>
          </cell>
          <cell r="N8430" t="str">
            <v>CARN-1</v>
          </cell>
          <cell r="O8430" t="str">
            <v/>
          </cell>
          <cell r="P8430" t="str">
            <v/>
          </cell>
          <cell r="Q8430">
            <v>40</v>
          </cell>
          <cell r="R8430" t="str">
            <v>Année Philologique</v>
          </cell>
          <cell r="S8430" t="str">
            <v/>
          </cell>
        </row>
        <row r="8431">
          <cell r="E8431">
            <v>1746</v>
          </cell>
          <cell r="F8431" t="str">
            <v>Searches</v>
          </cell>
          <cell r="G8431" t="str">
            <v>201903</v>
          </cell>
          <cell r="H8431" t="str">
            <v>Brandeis University</v>
          </cell>
          <cell r="I8431" t="str">
            <v>Waltham</v>
          </cell>
          <cell r="J8431" t="str">
            <v>USA</v>
          </cell>
          <cell r="K8431">
            <v>2</v>
          </cell>
          <cell r="L8431" t="str">
            <v>Institute</v>
          </cell>
          <cell r="M8431">
            <v>8</v>
          </cell>
          <cell r="N8431" t="str">
            <v>CARN-1</v>
          </cell>
          <cell r="O8431" t="str">
            <v/>
          </cell>
          <cell r="P8431" t="str">
            <v/>
          </cell>
          <cell r="Q8431">
            <v>40</v>
          </cell>
          <cell r="R8431" t="str">
            <v>Année Philologique</v>
          </cell>
          <cell r="S8431" t="str">
            <v/>
          </cell>
        </row>
        <row r="8432">
          <cell r="E8432">
            <v>1746</v>
          </cell>
          <cell r="F8432" t="str">
            <v>Searches</v>
          </cell>
          <cell r="G8432" t="str">
            <v>201904</v>
          </cell>
          <cell r="H8432" t="str">
            <v>Brandeis University</v>
          </cell>
          <cell r="I8432" t="str">
            <v>Waltham</v>
          </cell>
          <cell r="J8432" t="str">
            <v>USA</v>
          </cell>
          <cell r="K8432">
            <v>2</v>
          </cell>
          <cell r="L8432" t="str">
            <v>Institute</v>
          </cell>
          <cell r="M8432">
            <v>8</v>
          </cell>
          <cell r="N8432" t="str">
            <v>CARN-1</v>
          </cell>
          <cell r="O8432" t="str">
            <v/>
          </cell>
          <cell r="P8432" t="str">
            <v/>
          </cell>
          <cell r="Q8432">
            <v>40</v>
          </cell>
          <cell r="R8432" t="str">
            <v>Année Philologique</v>
          </cell>
          <cell r="S8432" t="str">
            <v/>
          </cell>
        </row>
        <row r="8433">
          <cell r="E8433">
            <v>1746</v>
          </cell>
          <cell r="F8433" t="str">
            <v>Searches</v>
          </cell>
          <cell r="G8433" t="str">
            <v>201905</v>
          </cell>
          <cell r="H8433" t="str">
            <v>Brandeis University</v>
          </cell>
          <cell r="I8433" t="str">
            <v>Waltham</v>
          </cell>
          <cell r="J8433" t="str">
            <v>USA</v>
          </cell>
          <cell r="K8433">
            <v>2</v>
          </cell>
          <cell r="L8433" t="str">
            <v>Institute</v>
          </cell>
          <cell r="M8433">
            <v>8</v>
          </cell>
          <cell r="N8433" t="str">
            <v>CARN-1</v>
          </cell>
          <cell r="O8433" t="str">
            <v/>
          </cell>
          <cell r="P8433" t="str">
            <v/>
          </cell>
          <cell r="Q8433">
            <v>40</v>
          </cell>
          <cell r="R8433" t="str">
            <v>Année Philologique</v>
          </cell>
          <cell r="S8433" t="str">
            <v/>
          </cell>
        </row>
        <row r="8434">
          <cell r="E8434">
            <v>1746</v>
          </cell>
          <cell r="F8434" t="str">
            <v>Searches</v>
          </cell>
          <cell r="G8434" t="str">
            <v>201908</v>
          </cell>
          <cell r="H8434" t="str">
            <v>Brandeis University</v>
          </cell>
          <cell r="I8434" t="str">
            <v>Waltham</v>
          </cell>
          <cell r="J8434" t="str">
            <v>USA</v>
          </cell>
          <cell r="K8434">
            <v>2</v>
          </cell>
          <cell r="L8434" t="str">
            <v>Institute</v>
          </cell>
          <cell r="M8434">
            <v>8</v>
          </cell>
          <cell r="N8434" t="str">
            <v>CARN-1</v>
          </cell>
          <cell r="O8434" t="str">
            <v/>
          </cell>
          <cell r="P8434" t="str">
            <v/>
          </cell>
          <cell r="Q8434">
            <v>40</v>
          </cell>
          <cell r="R8434" t="str">
            <v>Année Philologique</v>
          </cell>
          <cell r="S8434" t="str">
            <v/>
          </cell>
        </row>
        <row r="8435">
          <cell r="E8435">
            <v>1746</v>
          </cell>
          <cell r="F8435" t="str">
            <v>Searches</v>
          </cell>
          <cell r="G8435" t="str">
            <v>201909</v>
          </cell>
          <cell r="H8435" t="str">
            <v>Brandeis University</v>
          </cell>
          <cell r="I8435" t="str">
            <v>Waltham</v>
          </cell>
          <cell r="J8435" t="str">
            <v>USA</v>
          </cell>
          <cell r="K8435">
            <v>2</v>
          </cell>
          <cell r="L8435" t="str">
            <v>Institute</v>
          </cell>
          <cell r="M8435">
            <v>8</v>
          </cell>
          <cell r="N8435" t="str">
            <v>CARN-1</v>
          </cell>
          <cell r="O8435" t="str">
            <v/>
          </cell>
          <cell r="P8435" t="str">
            <v/>
          </cell>
          <cell r="Q8435">
            <v>40</v>
          </cell>
          <cell r="R8435" t="str">
            <v>Année Philologique</v>
          </cell>
          <cell r="S8435" t="str">
            <v/>
          </cell>
        </row>
        <row r="8436">
          <cell r="E8436">
            <v>1746</v>
          </cell>
          <cell r="F8436" t="str">
            <v>Searches</v>
          </cell>
          <cell r="G8436" t="str">
            <v>201910</v>
          </cell>
          <cell r="H8436" t="str">
            <v>Brandeis University</v>
          </cell>
          <cell r="I8436" t="str">
            <v>Waltham</v>
          </cell>
          <cell r="J8436" t="str">
            <v>USA</v>
          </cell>
          <cell r="K8436">
            <v>2</v>
          </cell>
          <cell r="L8436" t="str">
            <v>Institute</v>
          </cell>
          <cell r="M8436">
            <v>8</v>
          </cell>
          <cell r="N8436" t="str">
            <v>CARN-1</v>
          </cell>
          <cell r="O8436" t="str">
            <v/>
          </cell>
          <cell r="P8436" t="str">
            <v/>
          </cell>
          <cell r="Q8436">
            <v>40</v>
          </cell>
          <cell r="R8436" t="str">
            <v>Année Philologique</v>
          </cell>
          <cell r="S8436" t="str">
            <v/>
          </cell>
        </row>
        <row r="8437">
          <cell r="E8437">
            <v>1746</v>
          </cell>
          <cell r="F8437" t="str">
            <v>Searches</v>
          </cell>
          <cell r="G8437" t="str">
            <v>201911</v>
          </cell>
          <cell r="H8437" t="str">
            <v>Brandeis University</v>
          </cell>
          <cell r="I8437" t="str">
            <v>Waltham</v>
          </cell>
          <cell r="J8437" t="str">
            <v>USA</v>
          </cell>
          <cell r="K8437">
            <v>2</v>
          </cell>
          <cell r="L8437" t="str">
            <v>Institute</v>
          </cell>
          <cell r="M8437">
            <v>8</v>
          </cell>
          <cell r="N8437" t="str">
            <v>CARN-1</v>
          </cell>
          <cell r="O8437" t="str">
            <v/>
          </cell>
          <cell r="P8437" t="str">
            <v/>
          </cell>
          <cell r="Q8437">
            <v>40</v>
          </cell>
          <cell r="R8437" t="str">
            <v>Année Philologique</v>
          </cell>
          <cell r="S8437" t="str">
            <v/>
          </cell>
        </row>
        <row r="8438">
          <cell r="E8438">
            <v>1746</v>
          </cell>
          <cell r="F8438" t="str">
            <v>Searches</v>
          </cell>
          <cell r="G8438" t="str">
            <v>201912</v>
          </cell>
          <cell r="H8438" t="str">
            <v>Brandeis University</v>
          </cell>
          <cell r="I8438" t="str">
            <v>Waltham</v>
          </cell>
          <cell r="J8438" t="str">
            <v>USA</v>
          </cell>
          <cell r="K8438">
            <v>2</v>
          </cell>
          <cell r="L8438" t="str">
            <v>Institute</v>
          </cell>
          <cell r="M8438">
            <v>8</v>
          </cell>
          <cell r="N8438" t="str">
            <v>CARN-1</v>
          </cell>
          <cell r="O8438" t="str">
            <v/>
          </cell>
          <cell r="P8438" t="str">
            <v/>
          </cell>
          <cell r="Q8438">
            <v>40</v>
          </cell>
          <cell r="R8438" t="str">
            <v>Année Philologique</v>
          </cell>
          <cell r="S8438" t="str">
            <v/>
          </cell>
        </row>
        <row r="8439">
          <cell r="E8439">
            <v>1747</v>
          </cell>
          <cell r="F8439" t="str">
            <v>Searches</v>
          </cell>
          <cell r="G8439" t="str">
            <v>201901</v>
          </cell>
          <cell r="H8439" t="str">
            <v>Tulane University</v>
          </cell>
          <cell r="I8439" t="str">
            <v>New Orleans</v>
          </cell>
          <cell r="J8439" t="str">
            <v>USA</v>
          </cell>
          <cell r="K8439">
            <v>2</v>
          </cell>
          <cell r="L8439" t="str">
            <v>Institute</v>
          </cell>
          <cell r="M8439">
            <v>8</v>
          </cell>
          <cell r="N8439" t="str">
            <v>CARN-1</v>
          </cell>
          <cell r="O8439" t="str">
            <v/>
          </cell>
          <cell r="P8439" t="str">
            <v/>
          </cell>
          <cell r="Q8439">
            <v>40</v>
          </cell>
          <cell r="R8439" t="str">
            <v>Année Philologique</v>
          </cell>
          <cell r="S8439" t="str">
            <v/>
          </cell>
        </row>
        <row r="8440">
          <cell r="E8440">
            <v>1747</v>
          </cell>
          <cell r="F8440" t="str">
            <v>Searches</v>
          </cell>
          <cell r="G8440" t="str">
            <v>201903</v>
          </cell>
          <cell r="H8440" t="str">
            <v>Tulane University</v>
          </cell>
          <cell r="I8440" t="str">
            <v>New Orleans</v>
          </cell>
          <cell r="J8440" t="str">
            <v>USA</v>
          </cell>
          <cell r="K8440">
            <v>2</v>
          </cell>
          <cell r="L8440" t="str">
            <v>Institute</v>
          </cell>
          <cell r="M8440">
            <v>8</v>
          </cell>
          <cell r="N8440" t="str">
            <v>CARN-1</v>
          </cell>
          <cell r="O8440" t="str">
            <v/>
          </cell>
          <cell r="P8440" t="str">
            <v/>
          </cell>
          <cell r="Q8440">
            <v>40</v>
          </cell>
          <cell r="R8440" t="str">
            <v>Année Philologique</v>
          </cell>
          <cell r="S8440" t="str">
            <v/>
          </cell>
        </row>
        <row r="8441">
          <cell r="E8441">
            <v>1747</v>
          </cell>
          <cell r="F8441" t="str">
            <v>Searches</v>
          </cell>
          <cell r="G8441" t="str">
            <v>201904</v>
          </cell>
          <cell r="H8441" t="str">
            <v>Tulane University</v>
          </cell>
          <cell r="I8441" t="str">
            <v>New Orleans</v>
          </cell>
          <cell r="J8441" t="str">
            <v>USA</v>
          </cell>
          <cell r="K8441">
            <v>2</v>
          </cell>
          <cell r="L8441" t="str">
            <v>Institute</v>
          </cell>
          <cell r="M8441">
            <v>8</v>
          </cell>
          <cell r="N8441" t="str">
            <v>CARN-1</v>
          </cell>
          <cell r="O8441" t="str">
            <v/>
          </cell>
          <cell r="P8441" t="str">
            <v/>
          </cell>
          <cell r="Q8441">
            <v>40</v>
          </cell>
          <cell r="R8441" t="str">
            <v>Année Philologique</v>
          </cell>
          <cell r="S8441" t="str">
            <v/>
          </cell>
        </row>
        <row r="8442">
          <cell r="E8442">
            <v>1747</v>
          </cell>
          <cell r="F8442" t="str">
            <v>Searches</v>
          </cell>
          <cell r="G8442" t="str">
            <v>201905</v>
          </cell>
          <cell r="H8442" t="str">
            <v>Tulane University</v>
          </cell>
          <cell r="I8442" t="str">
            <v>New Orleans</v>
          </cell>
          <cell r="J8442" t="str">
            <v>USA</v>
          </cell>
          <cell r="K8442">
            <v>2</v>
          </cell>
          <cell r="L8442" t="str">
            <v>Institute</v>
          </cell>
          <cell r="M8442">
            <v>8</v>
          </cell>
          <cell r="N8442" t="str">
            <v>CARN-1</v>
          </cell>
          <cell r="O8442" t="str">
            <v/>
          </cell>
          <cell r="P8442" t="str">
            <v/>
          </cell>
          <cell r="Q8442">
            <v>40</v>
          </cell>
          <cell r="R8442" t="str">
            <v>Année Philologique</v>
          </cell>
          <cell r="S8442" t="str">
            <v/>
          </cell>
        </row>
        <row r="8443">
          <cell r="E8443">
            <v>1747</v>
          </cell>
          <cell r="F8443" t="str">
            <v>Searches</v>
          </cell>
          <cell r="G8443" t="str">
            <v>201906</v>
          </cell>
          <cell r="H8443" t="str">
            <v>Tulane University</v>
          </cell>
          <cell r="I8443" t="str">
            <v>New Orleans</v>
          </cell>
          <cell r="J8443" t="str">
            <v>USA</v>
          </cell>
          <cell r="K8443">
            <v>2</v>
          </cell>
          <cell r="L8443" t="str">
            <v>Institute</v>
          </cell>
          <cell r="M8443">
            <v>8</v>
          </cell>
          <cell r="N8443" t="str">
            <v>CARN-1</v>
          </cell>
          <cell r="O8443" t="str">
            <v/>
          </cell>
          <cell r="P8443" t="str">
            <v/>
          </cell>
          <cell r="Q8443">
            <v>40</v>
          </cell>
          <cell r="R8443" t="str">
            <v>Année Philologique</v>
          </cell>
          <cell r="S8443" t="str">
            <v/>
          </cell>
        </row>
        <row r="8444">
          <cell r="E8444">
            <v>1747</v>
          </cell>
          <cell r="F8444" t="str">
            <v>Searches</v>
          </cell>
          <cell r="G8444" t="str">
            <v>201908</v>
          </cell>
          <cell r="H8444" t="str">
            <v>Tulane University</v>
          </cell>
          <cell r="I8444" t="str">
            <v>New Orleans</v>
          </cell>
          <cell r="J8444" t="str">
            <v>USA</v>
          </cell>
          <cell r="K8444">
            <v>2</v>
          </cell>
          <cell r="L8444" t="str">
            <v>Institute</v>
          </cell>
          <cell r="M8444">
            <v>8</v>
          </cell>
          <cell r="N8444" t="str">
            <v>CARN-1</v>
          </cell>
          <cell r="O8444" t="str">
            <v/>
          </cell>
          <cell r="P8444" t="str">
            <v/>
          </cell>
          <cell r="Q8444">
            <v>40</v>
          </cell>
          <cell r="R8444" t="str">
            <v>Année Philologique</v>
          </cell>
          <cell r="S8444" t="str">
            <v/>
          </cell>
        </row>
        <row r="8445">
          <cell r="E8445">
            <v>1747</v>
          </cell>
          <cell r="F8445" t="str">
            <v>Searches</v>
          </cell>
          <cell r="G8445" t="str">
            <v>201909</v>
          </cell>
          <cell r="H8445" t="str">
            <v>Tulane University</v>
          </cell>
          <cell r="I8445" t="str">
            <v>New Orleans</v>
          </cell>
          <cell r="J8445" t="str">
            <v>USA</v>
          </cell>
          <cell r="K8445">
            <v>2</v>
          </cell>
          <cell r="L8445" t="str">
            <v>Institute</v>
          </cell>
          <cell r="M8445">
            <v>8</v>
          </cell>
          <cell r="N8445" t="str">
            <v>CARN-1</v>
          </cell>
          <cell r="O8445" t="str">
            <v/>
          </cell>
          <cell r="P8445" t="str">
            <v/>
          </cell>
          <cell r="Q8445">
            <v>40</v>
          </cell>
          <cell r="R8445" t="str">
            <v>Année Philologique</v>
          </cell>
          <cell r="S8445" t="str">
            <v/>
          </cell>
        </row>
        <row r="8446">
          <cell r="E8446">
            <v>1747</v>
          </cell>
          <cell r="F8446" t="str">
            <v>Searches</v>
          </cell>
          <cell r="G8446" t="str">
            <v>201910</v>
          </cell>
          <cell r="H8446" t="str">
            <v>Tulane University</v>
          </cell>
          <cell r="I8446" t="str">
            <v>New Orleans</v>
          </cell>
          <cell r="J8446" t="str">
            <v>USA</v>
          </cell>
          <cell r="K8446">
            <v>2</v>
          </cell>
          <cell r="L8446" t="str">
            <v>Institute</v>
          </cell>
          <cell r="M8446">
            <v>8</v>
          </cell>
          <cell r="N8446" t="str">
            <v>CARN-1</v>
          </cell>
          <cell r="O8446" t="str">
            <v/>
          </cell>
          <cell r="P8446" t="str">
            <v/>
          </cell>
          <cell r="Q8446">
            <v>40</v>
          </cell>
          <cell r="R8446" t="str">
            <v>Année Philologique</v>
          </cell>
          <cell r="S8446" t="str">
            <v/>
          </cell>
        </row>
        <row r="8447">
          <cell r="E8447">
            <v>1747</v>
          </cell>
          <cell r="F8447" t="str">
            <v>Searches</v>
          </cell>
          <cell r="G8447" t="str">
            <v>201911</v>
          </cell>
          <cell r="H8447" t="str">
            <v>Tulane University</v>
          </cell>
          <cell r="I8447" t="str">
            <v>New Orleans</v>
          </cell>
          <cell r="J8447" t="str">
            <v>USA</v>
          </cell>
          <cell r="K8447">
            <v>2</v>
          </cell>
          <cell r="L8447" t="str">
            <v>Institute</v>
          </cell>
          <cell r="M8447">
            <v>8</v>
          </cell>
          <cell r="N8447" t="str">
            <v>CARN-1</v>
          </cell>
          <cell r="O8447" t="str">
            <v/>
          </cell>
          <cell r="P8447" t="str">
            <v/>
          </cell>
          <cell r="Q8447">
            <v>40</v>
          </cell>
          <cell r="R8447" t="str">
            <v>Année Philologique</v>
          </cell>
          <cell r="S8447" t="str">
            <v/>
          </cell>
        </row>
        <row r="8448">
          <cell r="E8448">
            <v>1747</v>
          </cell>
          <cell r="F8448" t="str">
            <v>Searches</v>
          </cell>
          <cell r="G8448" t="str">
            <v>201912</v>
          </cell>
          <cell r="H8448" t="str">
            <v>Tulane University</v>
          </cell>
          <cell r="I8448" t="str">
            <v>New Orleans</v>
          </cell>
          <cell r="J8448" t="str">
            <v>USA</v>
          </cell>
          <cell r="K8448">
            <v>2</v>
          </cell>
          <cell r="L8448" t="str">
            <v>Institute</v>
          </cell>
          <cell r="M8448">
            <v>8</v>
          </cell>
          <cell r="N8448" t="str">
            <v>CARN-1</v>
          </cell>
          <cell r="O8448" t="str">
            <v/>
          </cell>
          <cell r="P8448" t="str">
            <v/>
          </cell>
          <cell r="Q8448">
            <v>40</v>
          </cell>
          <cell r="R8448" t="str">
            <v>Année Philologique</v>
          </cell>
          <cell r="S8448" t="str">
            <v/>
          </cell>
        </row>
        <row r="8449">
          <cell r="E8449">
            <v>1756</v>
          </cell>
          <cell r="F8449" t="str">
            <v>Searches</v>
          </cell>
          <cell r="G8449" t="str">
            <v>201901</v>
          </cell>
          <cell r="H8449" t="str">
            <v>COLLEGE OF CHARLESTON</v>
          </cell>
          <cell r="I8449" t="str">
            <v>CHARLESTON</v>
          </cell>
          <cell r="J8449" t="str">
            <v>USA</v>
          </cell>
          <cell r="K8449">
            <v>2</v>
          </cell>
          <cell r="L8449" t="str">
            <v>Institute</v>
          </cell>
          <cell r="M8449">
            <v>9</v>
          </cell>
          <cell r="N8449" t="str">
            <v>CARN-2</v>
          </cell>
          <cell r="O8449" t="str">
            <v/>
          </cell>
          <cell r="P8449" t="str">
            <v/>
          </cell>
          <cell r="Q8449">
            <v>40</v>
          </cell>
          <cell r="R8449" t="str">
            <v>Année Philologique</v>
          </cell>
          <cell r="S8449" t="str">
            <v/>
          </cell>
        </row>
        <row r="8450">
          <cell r="E8450">
            <v>1756</v>
          </cell>
          <cell r="F8450" t="str">
            <v>Searches</v>
          </cell>
          <cell r="G8450" t="str">
            <v>201902</v>
          </cell>
          <cell r="H8450" t="str">
            <v>COLLEGE OF CHARLESTON</v>
          </cell>
          <cell r="I8450" t="str">
            <v>CHARLESTON</v>
          </cell>
          <cell r="J8450" t="str">
            <v>USA</v>
          </cell>
          <cell r="K8450">
            <v>2</v>
          </cell>
          <cell r="L8450" t="str">
            <v>Institute</v>
          </cell>
          <cell r="M8450">
            <v>9</v>
          </cell>
          <cell r="N8450" t="str">
            <v>CARN-2</v>
          </cell>
          <cell r="O8450" t="str">
            <v/>
          </cell>
          <cell r="P8450" t="str">
            <v/>
          </cell>
          <cell r="Q8450">
            <v>40</v>
          </cell>
          <cell r="R8450" t="str">
            <v>Année Philologique</v>
          </cell>
          <cell r="S8450" t="str">
            <v/>
          </cell>
        </row>
        <row r="8451">
          <cell r="E8451">
            <v>1756</v>
          </cell>
          <cell r="F8451" t="str">
            <v>Searches</v>
          </cell>
          <cell r="G8451" t="str">
            <v>201903</v>
          </cell>
          <cell r="H8451" t="str">
            <v>COLLEGE OF CHARLESTON</v>
          </cell>
          <cell r="I8451" t="str">
            <v>CHARLESTON</v>
          </cell>
          <cell r="J8451" t="str">
            <v>USA</v>
          </cell>
          <cell r="K8451">
            <v>2</v>
          </cell>
          <cell r="L8451" t="str">
            <v>Institute</v>
          </cell>
          <cell r="M8451">
            <v>9</v>
          </cell>
          <cell r="N8451" t="str">
            <v>CARN-2</v>
          </cell>
          <cell r="O8451" t="str">
            <v/>
          </cell>
          <cell r="P8451" t="str">
            <v/>
          </cell>
          <cell r="Q8451">
            <v>40</v>
          </cell>
          <cell r="R8451" t="str">
            <v>Année Philologique</v>
          </cell>
          <cell r="S8451" t="str">
            <v/>
          </cell>
        </row>
        <row r="8452">
          <cell r="E8452">
            <v>1756</v>
          </cell>
          <cell r="F8452" t="str">
            <v>Searches</v>
          </cell>
          <cell r="G8452" t="str">
            <v>201904</v>
          </cell>
          <cell r="H8452" t="str">
            <v>COLLEGE OF CHARLESTON</v>
          </cell>
          <cell r="I8452" t="str">
            <v>CHARLESTON</v>
          </cell>
          <cell r="J8452" t="str">
            <v>USA</v>
          </cell>
          <cell r="K8452">
            <v>2</v>
          </cell>
          <cell r="L8452" t="str">
            <v>Institute</v>
          </cell>
          <cell r="M8452">
            <v>9</v>
          </cell>
          <cell r="N8452" t="str">
            <v>CARN-2</v>
          </cell>
          <cell r="O8452" t="str">
            <v/>
          </cell>
          <cell r="P8452" t="str">
            <v/>
          </cell>
          <cell r="Q8452">
            <v>40</v>
          </cell>
          <cell r="R8452" t="str">
            <v>Année Philologique</v>
          </cell>
          <cell r="S8452" t="str">
            <v/>
          </cell>
        </row>
        <row r="8453">
          <cell r="E8453">
            <v>1756</v>
          </cell>
          <cell r="F8453" t="str">
            <v>Searches</v>
          </cell>
          <cell r="G8453" t="str">
            <v>201905</v>
          </cell>
          <cell r="H8453" t="str">
            <v>COLLEGE OF CHARLESTON</v>
          </cell>
          <cell r="I8453" t="str">
            <v>CHARLESTON</v>
          </cell>
          <cell r="J8453" t="str">
            <v>USA</v>
          </cell>
          <cell r="K8453">
            <v>2</v>
          </cell>
          <cell r="L8453" t="str">
            <v>Institute</v>
          </cell>
          <cell r="M8453">
            <v>9</v>
          </cell>
          <cell r="N8453" t="str">
            <v>CARN-2</v>
          </cell>
          <cell r="O8453" t="str">
            <v/>
          </cell>
          <cell r="P8453" t="str">
            <v/>
          </cell>
          <cell r="Q8453">
            <v>40</v>
          </cell>
          <cell r="R8453" t="str">
            <v>Année Philologique</v>
          </cell>
          <cell r="S8453" t="str">
            <v/>
          </cell>
        </row>
        <row r="8454">
          <cell r="E8454">
            <v>1756</v>
          </cell>
          <cell r="F8454" t="str">
            <v>Searches</v>
          </cell>
          <cell r="G8454" t="str">
            <v>201906</v>
          </cell>
          <cell r="H8454" t="str">
            <v>COLLEGE OF CHARLESTON</v>
          </cell>
          <cell r="I8454" t="str">
            <v>CHARLESTON</v>
          </cell>
          <cell r="J8454" t="str">
            <v>USA</v>
          </cell>
          <cell r="K8454">
            <v>2</v>
          </cell>
          <cell r="L8454" t="str">
            <v>Institute</v>
          </cell>
          <cell r="M8454">
            <v>9</v>
          </cell>
          <cell r="N8454" t="str">
            <v>CARN-2</v>
          </cell>
          <cell r="O8454" t="str">
            <v/>
          </cell>
          <cell r="P8454" t="str">
            <v/>
          </cell>
          <cell r="Q8454">
            <v>40</v>
          </cell>
          <cell r="R8454" t="str">
            <v>Année Philologique</v>
          </cell>
          <cell r="S8454" t="str">
            <v/>
          </cell>
        </row>
        <row r="8455">
          <cell r="E8455">
            <v>1756</v>
          </cell>
          <cell r="F8455" t="str">
            <v>Searches</v>
          </cell>
          <cell r="G8455" t="str">
            <v>201907</v>
          </cell>
          <cell r="H8455" t="str">
            <v>COLLEGE OF CHARLESTON</v>
          </cell>
          <cell r="I8455" t="str">
            <v>CHARLESTON</v>
          </cell>
          <cell r="J8455" t="str">
            <v>USA</v>
          </cell>
          <cell r="K8455">
            <v>2</v>
          </cell>
          <cell r="L8455" t="str">
            <v>Institute</v>
          </cell>
          <cell r="M8455">
            <v>9</v>
          </cell>
          <cell r="N8455" t="str">
            <v>CARN-2</v>
          </cell>
          <cell r="O8455" t="str">
            <v/>
          </cell>
          <cell r="P8455" t="str">
            <v/>
          </cell>
          <cell r="Q8455">
            <v>40</v>
          </cell>
          <cell r="R8455" t="str">
            <v>Année Philologique</v>
          </cell>
          <cell r="S8455" t="str">
            <v/>
          </cell>
        </row>
        <row r="8456">
          <cell r="E8456">
            <v>1756</v>
          </cell>
          <cell r="F8456" t="str">
            <v>Searches</v>
          </cell>
          <cell r="G8456" t="str">
            <v>201908</v>
          </cell>
          <cell r="H8456" t="str">
            <v>COLLEGE OF CHARLESTON</v>
          </cell>
          <cell r="I8456" t="str">
            <v>CHARLESTON</v>
          </cell>
          <cell r="J8456" t="str">
            <v>USA</v>
          </cell>
          <cell r="K8456">
            <v>2</v>
          </cell>
          <cell r="L8456" t="str">
            <v>Institute</v>
          </cell>
          <cell r="M8456">
            <v>9</v>
          </cell>
          <cell r="N8456" t="str">
            <v>CARN-2</v>
          </cell>
          <cell r="O8456" t="str">
            <v/>
          </cell>
          <cell r="P8456" t="str">
            <v/>
          </cell>
          <cell r="Q8456">
            <v>40</v>
          </cell>
          <cell r="R8456" t="str">
            <v>Année Philologique</v>
          </cell>
          <cell r="S8456" t="str">
            <v/>
          </cell>
        </row>
        <row r="8457">
          <cell r="E8457">
            <v>1756</v>
          </cell>
          <cell r="F8457" t="str">
            <v>Searches</v>
          </cell>
          <cell r="G8457" t="str">
            <v>201909</v>
          </cell>
          <cell r="H8457" t="str">
            <v>COLLEGE OF CHARLESTON</v>
          </cell>
          <cell r="I8457" t="str">
            <v>CHARLESTON</v>
          </cell>
          <cell r="J8457" t="str">
            <v>USA</v>
          </cell>
          <cell r="K8457">
            <v>2</v>
          </cell>
          <cell r="L8457" t="str">
            <v>Institute</v>
          </cell>
          <cell r="M8457">
            <v>9</v>
          </cell>
          <cell r="N8457" t="str">
            <v>CARN-2</v>
          </cell>
          <cell r="O8457" t="str">
            <v/>
          </cell>
          <cell r="P8457" t="str">
            <v/>
          </cell>
          <cell r="Q8457">
            <v>40</v>
          </cell>
          <cell r="R8457" t="str">
            <v>Année Philologique</v>
          </cell>
          <cell r="S8457" t="str">
            <v/>
          </cell>
        </row>
        <row r="8458">
          <cell r="E8458">
            <v>1756</v>
          </cell>
          <cell r="F8458" t="str">
            <v>Searches</v>
          </cell>
          <cell r="G8458" t="str">
            <v>201910</v>
          </cell>
          <cell r="H8458" t="str">
            <v>COLLEGE OF CHARLESTON</v>
          </cell>
          <cell r="I8458" t="str">
            <v>CHARLESTON</v>
          </cell>
          <cell r="J8458" t="str">
            <v>USA</v>
          </cell>
          <cell r="K8458">
            <v>2</v>
          </cell>
          <cell r="L8458" t="str">
            <v>Institute</v>
          </cell>
          <cell r="M8458">
            <v>9</v>
          </cell>
          <cell r="N8458" t="str">
            <v>CARN-2</v>
          </cell>
          <cell r="O8458" t="str">
            <v/>
          </cell>
          <cell r="P8458" t="str">
            <v/>
          </cell>
          <cell r="Q8458">
            <v>40</v>
          </cell>
          <cell r="R8458" t="str">
            <v>Année Philologique</v>
          </cell>
          <cell r="S8458" t="str">
            <v/>
          </cell>
        </row>
        <row r="8459">
          <cell r="E8459">
            <v>1756</v>
          </cell>
          <cell r="F8459" t="str">
            <v>Searches</v>
          </cell>
          <cell r="G8459" t="str">
            <v>201911</v>
          </cell>
          <cell r="H8459" t="str">
            <v>COLLEGE OF CHARLESTON</v>
          </cell>
          <cell r="I8459" t="str">
            <v>CHARLESTON</v>
          </cell>
          <cell r="J8459" t="str">
            <v>USA</v>
          </cell>
          <cell r="K8459">
            <v>2</v>
          </cell>
          <cell r="L8459" t="str">
            <v>Institute</v>
          </cell>
          <cell r="M8459">
            <v>9</v>
          </cell>
          <cell r="N8459" t="str">
            <v>CARN-2</v>
          </cell>
          <cell r="O8459" t="str">
            <v/>
          </cell>
          <cell r="P8459" t="str">
            <v/>
          </cell>
          <cell r="Q8459">
            <v>40</v>
          </cell>
          <cell r="R8459" t="str">
            <v>Année Philologique</v>
          </cell>
          <cell r="S8459" t="str">
            <v/>
          </cell>
        </row>
        <row r="8460">
          <cell r="E8460">
            <v>1756</v>
          </cell>
          <cell r="F8460" t="str">
            <v>Searches</v>
          </cell>
          <cell r="G8460" t="str">
            <v>201912</v>
          </cell>
          <cell r="H8460" t="str">
            <v>COLLEGE OF CHARLESTON</v>
          </cell>
          <cell r="I8460" t="str">
            <v>CHARLESTON</v>
          </cell>
          <cell r="J8460" t="str">
            <v>USA</v>
          </cell>
          <cell r="K8460">
            <v>2</v>
          </cell>
          <cell r="L8460" t="str">
            <v>Institute</v>
          </cell>
          <cell r="M8460">
            <v>9</v>
          </cell>
          <cell r="N8460" t="str">
            <v>CARN-2</v>
          </cell>
          <cell r="O8460" t="str">
            <v/>
          </cell>
          <cell r="P8460" t="str">
            <v/>
          </cell>
          <cell r="Q8460">
            <v>40</v>
          </cell>
          <cell r="R8460" t="str">
            <v>Année Philologique</v>
          </cell>
          <cell r="S8460" t="str">
            <v/>
          </cell>
        </row>
        <row r="8461">
          <cell r="E8461">
            <v>1760</v>
          </cell>
          <cell r="F8461" t="str">
            <v>Searches</v>
          </cell>
          <cell r="G8461" t="str">
            <v>201901</v>
          </cell>
          <cell r="H8461" t="str">
            <v>University of Oklahoma</v>
          </cell>
          <cell r="I8461" t="str">
            <v>Norman</v>
          </cell>
          <cell r="J8461" t="str">
            <v>USA</v>
          </cell>
          <cell r="K8461">
            <v>2</v>
          </cell>
          <cell r="L8461" t="str">
            <v>Institute</v>
          </cell>
          <cell r="M8461">
            <v>8</v>
          </cell>
          <cell r="N8461" t="str">
            <v>CARN-1</v>
          </cell>
          <cell r="O8461" t="str">
            <v/>
          </cell>
          <cell r="P8461" t="str">
            <v/>
          </cell>
          <cell r="Q8461">
            <v>40</v>
          </cell>
          <cell r="R8461" t="str">
            <v>Année Philologique</v>
          </cell>
          <cell r="S8461" t="str">
            <v/>
          </cell>
        </row>
        <row r="8462">
          <cell r="E8462">
            <v>1760</v>
          </cell>
          <cell r="F8462" t="str">
            <v>Searches</v>
          </cell>
          <cell r="G8462" t="str">
            <v>201902</v>
          </cell>
          <cell r="H8462" t="str">
            <v>University of Oklahoma</v>
          </cell>
          <cell r="I8462" t="str">
            <v>Norman</v>
          </cell>
          <cell r="J8462" t="str">
            <v>USA</v>
          </cell>
          <cell r="K8462">
            <v>2</v>
          </cell>
          <cell r="L8462" t="str">
            <v>Institute</v>
          </cell>
          <cell r="M8462">
            <v>8</v>
          </cell>
          <cell r="N8462" t="str">
            <v>CARN-1</v>
          </cell>
          <cell r="O8462" t="str">
            <v/>
          </cell>
          <cell r="P8462" t="str">
            <v/>
          </cell>
          <cell r="Q8462">
            <v>40</v>
          </cell>
          <cell r="R8462" t="str">
            <v>Année Philologique</v>
          </cell>
          <cell r="S8462" t="str">
            <v/>
          </cell>
        </row>
        <row r="8463">
          <cell r="E8463">
            <v>1760</v>
          </cell>
          <cell r="F8463" t="str">
            <v>Searches</v>
          </cell>
          <cell r="G8463" t="str">
            <v>201903</v>
          </cell>
          <cell r="H8463" t="str">
            <v>University of Oklahoma</v>
          </cell>
          <cell r="I8463" t="str">
            <v>Norman</v>
          </cell>
          <cell r="J8463" t="str">
            <v>USA</v>
          </cell>
          <cell r="K8463">
            <v>2</v>
          </cell>
          <cell r="L8463" t="str">
            <v>Institute</v>
          </cell>
          <cell r="M8463">
            <v>8</v>
          </cell>
          <cell r="N8463" t="str">
            <v>CARN-1</v>
          </cell>
          <cell r="O8463" t="str">
            <v/>
          </cell>
          <cell r="P8463" t="str">
            <v/>
          </cell>
          <cell r="Q8463">
            <v>40</v>
          </cell>
          <cell r="R8463" t="str">
            <v>Année Philologique</v>
          </cell>
          <cell r="S8463" t="str">
            <v/>
          </cell>
        </row>
        <row r="8464">
          <cell r="E8464">
            <v>1760</v>
          </cell>
          <cell r="F8464" t="str">
            <v>Searches</v>
          </cell>
          <cell r="G8464" t="str">
            <v>201904</v>
          </cell>
          <cell r="H8464" t="str">
            <v>University of Oklahoma</v>
          </cell>
          <cell r="I8464" t="str">
            <v>Norman</v>
          </cell>
          <cell r="J8464" t="str">
            <v>USA</v>
          </cell>
          <cell r="K8464">
            <v>2</v>
          </cell>
          <cell r="L8464" t="str">
            <v>Institute</v>
          </cell>
          <cell r="M8464">
            <v>8</v>
          </cell>
          <cell r="N8464" t="str">
            <v>CARN-1</v>
          </cell>
          <cell r="O8464" t="str">
            <v/>
          </cell>
          <cell r="P8464" t="str">
            <v/>
          </cell>
          <cell r="Q8464">
            <v>40</v>
          </cell>
          <cell r="R8464" t="str">
            <v>Année Philologique</v>
          </cell>
          <cell r="S8464" t="str">
            <v/>
          </cell>
        </row>
        <row r="8465">
          <cell r="E8465">
            <v>1760</v>
          </cell>
          <cell r="F8465" t="str">
            <v>Searches</v>
          </cell>
          <cell r="G8465" t="str">
            <v>201905</v>
          </cell>
          <cell r="H8465" t="str">
            <v>University of Oklahoma</v>
          </cell>
          <cell r="I8465" t="str">
            <v>Norman</v>
          </cell>
          <cell r="J8465" t="str">
            <v>USA</v>
          </cell>
          <cell r="K8465">
            <v>2</v>
          </cell>
          <cell r="L8465" t="str">
            <v>Institute</v>
          </cell>
          <cell r="M8465">
            <v>8</v>
          </cell>
          <cell r="N8465" t="str">
            <v>CARN-1</v>
          </cell>
          <cell r="O8465" t="str">
            <v/>
          </cell>
          <cell r="P8465" t="str">
            <v/>
          </cell>
          <cell r="Q8465">
            <v>40</v>
          </cell>
          <cell r="R8465" t="str">
            <v>Année Philologique</v>
          </cell>
          <cell r="S8465" t="str">
            <v/>
          </cell>
        </row>
        <row r="8466">
          <cell r="E8466">
            <v>1760</v>
          </cell>
          <cell r="F8466" t="str">
            <v>Searches</v>
          </cell>
          <cell r="G8466" t="str">
            <v>201906</v>
          </cell>
          <cell r="H8466" t="str">
            <v>University of Oklahoma</v>
          </cell>
          <cell r="I8466" t="str">
            <v>Norman</v>
          </cell>
          <cell r="J8466" t="str">
            <v>USA</v>
          </cell>
          <cell r="K8466">
            <v>2</v>
          </cell>
          <cell r="L8466" t="str">
            <v>Institute</v>
          </cell>
          <cell r="M8466">
            <v>8</v>
          </cell>
          <cell r="N8466" t="str">
            <v>CARN-1</v>
          </cell>
          <cell r="O8466" t="str">
            <v/>
          </cell>
          <cell r="P8466" t="str">
            <v/>
          </cell>
          <cell r="Q8466">
            <v>40</v>
          </cell>
          <cell r="R8466" t="str">
            <v>Année Philologique</v>
          </cell>
          <cell r="S8466" t="str">
            <v/>
          </cell>
        </row>
        <row r="8467">
          <cell r="E8467">
            <v>1760</v>
          </cell>
          <cell r="F8467" t="str">
            <v>Searches</v>
          </cell>
          <cell r="G8467" t="str">
            <v>201907</v>
          </cell>
          <cell r="H8467" t="str">
            <v>University of Oklahoma</v>
          </cell>
          <cell r="I8467" t="str">
            <v>Norman</v>
          </cell>
          <cell r="J8467" t="str">
            <v>USA</v>
          </cell>
          <cell r="K8467">
            <v>2</v>
          </cell>
          <cell r="L8467" t="str">
            <v>Institute</v>
          </cell>
          <cell r="M8467">
            <v>8</v>
          </cell>
          <cell r="N8467" t="str">
            <v>CARN-1</v>
          </cell>
          <cell r="O8467" t="str">
            <v/>
          </cell>
          <cell r="P8467" t="str">
            <v/>
          </cell>
          <cell r="Q8467">
            <v>40</v>
          </cell>
          <cell r="R8467" t="str">
            <v>Année Philologique</v>
          </cell>
          <cell r="S8467" t="str">
            <v/>
          </cell>
        </row>
        <row r="8468">
          <cell r="E8468">
            <v>1760</v>
          </cell>
          <cell r="F8468" t="str">
            <v>Searches</v>
          </cell>
          <cell r="G8468" t="str">
            <v>201909</v>
          </cell>
          <cell r="H8468" t="str">
            <v>University of Oklahoma</v>
          </cell>
          <cell r="I8468" t="str">
            <v>Norman</v>
          </cell>
          <cell r="J8468" t="str">
            <v>USA</v>
          </cell>
          <cell r="K8468">
            <v>2</v>
          </cell>
          <cell r="L8468" t="str">
            <v>Institute</v>
          </cell>
          <cell r="M8468">
            <v>8</v>
          </cell>
          <cell r="N8468" t="str">
            <v>CARN-1</v>
          </cell>
          <cell r="O8468" t="str">
            <v/>
          </cell>
          <cell r="P8468" t="str">
            <v/>
          </cell>
          <cell r="Q8468">
            <v>40</v>
          </cell>
          <cell r="R8468" t="str">
            <v>Année Philologique</v>
          </cell>
          <cell r="S8468" t="str">
            <v/>
          </cell>
        </row>
        <row r="8469">
          <cell r="E8469">
            <v>1760</v>
          </cell>
          <cell r="F8469" t="str">
            <v>Searches</v>
          </cell>
          <cell r="G8469" t="str">
            <v>201910</v>
          </cell>
          <cell r="H8469" t="str">
            <v>University of Oklahoma</v>
          </cell>
          <cell r="I8469" t="str">
            <v>Norman</v>
          </cell>
          <cell r="J8469" t="str">
            <v>USA</v>
          </cell>
          <cell r="K8469">
            <v>2</v>
          </cell>
          <cell r="L8469" t="str">
            <v>Institute</v>
          </cell>
          <cell r="M8469">
            <v>8</v>
          </cell>
          <cell r="N8469" t="str">
            <v>CARN-1</v>
          </cell>
          <cell r="O8469" t="str">
            <v/>
          </cell>
          <cell r="P8469" t="str">
            <v/>
          </cell>
          <cell r="Q8469">
            <v>40</v>
          </cell>
          <cell r="R8469" t="str">
            <v>Année Philologique</v>
          </cell>
          <cell r="S8469" t="str">
            <v/>
          </cell>
        </row>
        <row r="8470">
          <cell r="E8470">
            <v>1760</v>
          </cell>
          <cell r="F8470" t="str">
            <v>Searches</v>
          </cell>
          <cell r="G8470" t="str">
            <v>201911</v>
          </cell>
          <cell r="H8470" t="str">
            <v>University of Oklahoma</v>
          </cell>
          <cell r="I8470" t="str">
            <v>Norman</v>
          </cell>
          <cell r="J8470" t="str">
            <v>USA</v>
          </cell>
          <cell r="K8470">
            <v>2</v>
          </cell>
          <cell r="L8470" t="str">
            <v>Institute</v>
          </cell>
          <cell r="M8470">
            <v>8</v>
          </cell>
          <cell r="N8470" t="str">
            <v>CARN-1</v>
          </cell>
          <cell r="O8470" t="str">
            <v/>
          </cell>
          <cell r="P8470" t="str">
            <v/>
          </cell>
          <cell r="Q8470">
            <v>40</v>
          </cell>
          <cell r="R8470" t="str">
            <v>Année Philologique</v>
          </cell>
          <cell r="S8470" t="str">
            <v/>
          </cell>
        </row>
        <row r="8471">
          <cell r="E8471">
            <v>1760</v>
          </cell>
          <cell r="F8471" t="str">
            <v>Searches</v>
          </cell>
          <cell r="G8471" t="str">
            <v>201912</v>
          </cell>
          <cell r="H8471" t="str">
            <v>University of Oklahoma</v>
          </cell>
          <cell r="I8471" t="str">
            <v>Norman</v>
          </cell>
          <cell r="J8471" t="str">
            <v>USA</v>
          </cell>
          <cell r="K8471">
            <v>2</v>
          </cell>
          <cell r="L8471" t="str">
            <v>Institute</v>
          </cell>
          <cell r="M8471">
            <v>8</v>
          </cell>
          <cell r="N8471" t="str">
            <v>CARN-1</v>
          </cell>
          <cell r="O8471" t="str">
            <v/>
          </cell>
          <cell r="P8471" t="str">
            <v/>
          </cell>
          <cell r="Q8471">
            <v>40</v>
          </cell>
          <cell r="R8471" t="str">
            <v>Année Philologique</v>
          </cell>
          <cell r="S8471" t="str">
            <v/>
          </cell>
        </row>
        <row r="8472">
          <cell r="E8472">
            <v>1763</v>
          </cell>
          <cell r="F8472" t="str">
            <v>Searches</v>
          </cell>
          <cell r="G8472" t="str">
            <v>201901</v>
          </cell>
          <cell r="H8472" t="str">
            <v>CLEMSON UNIVERSITY</v>
          </cell>
          <cell r="I8472" t="str">
            <v>CLEMSON</v>
          </cell>
          <cell r="J8472" t="str">
            <v>USA</v>
          </cell>
          <cell r="K8472">
            <v>2</v>
          </cell>
          <cell r="L8472" t="str">
            <v>Institute</v>
          </cell>
          <cell r="M8472">
            <v>8</v>
          </cell>
          <cell r="N8472" t="str">
            <v>CARN-1</v>
          </cell>
          <cell r="O8472" t="str">
            <v/>
          </cell>
          <cell r="P8472" t="str">
            <v/>
          </cell>
          <cell r="Q8472">
            <v>40</v>
          </cell>
          <cell r="R8472" t="str">
            <v>Année Philologique</v>
          </cell>
          <cell r="S8472" t="str">
            <v/>
          </cell>
        </row>
        <row r="8473">
          <cell r="E8473">
            <v>1763</v>
          </cell>
          <cell r="F8473" t="str">
            <v>Searches</v>
          </cell>
          <cell r="G8473" t="str">
            <v>201903</v>
          </cell>
          <cell r="H8473" t="str">
            <v>CLEMSON UNIVERSITY</v>
          </cell>
          <cell r="I8473" t="str">
            <v>CLEMSON</v>
          </cell>
          <cell r="J8473" t="str">
            <v>USA</v>
          </cell>
          <cell r="K8473">
            <v>2</v>
          </cell>
          <cell r="L8473" t="str">
            <v>Institute</v>
          </cell>
          <cell r="M8473">
            <v>8</v>
          </cell>
          <cell r="N8473" t="str">
            <v>CARN-1</v>
          </cell>
          <cell r="O8473" t="str">
            <v/>
          </cell>
          <cell r="P8473" t="str">
            <v/>
          </cell>
          <cell r="Q8473">
            <v>40</v>
          </cell>
          <cell r="R8473" t="str">
            <v>Année Philologique</v>
          </cell>
          <cell r="S8473" t="str">
            <v/>
          </cell>
        </row>
        <row r="8474">
          <cell r="E8474">
            <v>1763</v>
          </cell>
          <cell r="F8474" t="str">
            <v>Searches</v>
          </cell>
          <cell r="G8474" t="str">
            <v>201904</v>
          </cell>
          <cell r="H8474" t="str">
            <v>CLEMSON UNIVERSITY</v>
          </cell>
          <cell r="I8474" t="str">
            <v>CLEMSON</v>
          </cell>
          <cell r="J8474" t="str">
            <v>USA</v>
          </cell>
          <cell r="K8474">
            <v>2</v>
          </cell>
          <cell r="L8474" t="str">
            <v>Institute</v>
          </cell>
          <cell r="M8474">
            <v>8</v>
          </cell>
          <cell r="N8474" t="str">
            <v>CARN-1</v>
          </cell>
          <cell r="O8474" t="str">
            <v/>
          </cell>
          <cell r="P8474" t="str">
            <v/>
          </cell>
          <cell r="Q8474">
            <v>40</v>
          </cell>
          <cell r="R8474" t="str">
            <v>Année Philologique</v>
          </cell>
          <cell r="S8474" t="str">
            <v/>
          </cell>
        </row>
        <row r="8475">
          <cell r="E8475">
            <v>1763</v>
          </cell>
          <cell r="F8475" t="str">
            <v>Searches</v>
          </cell>
          <cell r="G8475" t="str">
            <v>201905</v>
          </cell>
          <cell r="H8475" t="str">
            <v>CLEMSON UNIVERSITY</v>
          </cell>
          <cell r="I8475" t="str">
            <v>CLEMSON</v>
          </cell>
          <cell r="J8475" t="str">
            <v>USA</v>
          </cell>
          <cell r="K8475">
            <v>2</v>
          </cell>
          <cell r="L8475" t="str">
            <v>Institute</v>
          </cell>
          <cell r="M8475">
            <v>8</v>
          </cell>
          <cell r="N8475" t="str">
            <v>CARN-1</v>
          </cell>
          <cell r="O8475" t="str">
            <v/>
          </cell>
          <cell r="P8475" t="str">
            <v/>
          </cell>
          <cell r="Q8475">
            <v>40</v>
          </cell>
          <cell r="R8475" t="str">
            <v>Année Philologique</v>
          </cell>
          <cell r="S8475" t="str">
            <v/>
          </cell>
        </row>
        <row r="8476">
          <cell r="E8476">
            <v>1763</v>
          </cell>
          <cell r="F8476" t="str">
            <v>Searches</v>
          </cell>
          <cell r="G8476" t="str">
            <v>201906</v>
          </cell>
          <cell r="H8476" t="str">
            <v>CLEMSON UNIVERSITY</v>
          </cell>
          <cell r="I8476" t="str">
            <v>CLEMSON</v>
          </cell>
          <cell r="J8476" t="str">
            <v>USA</v>
          </cell>
          <cell r="K8476">
            <v>2</v>
          </cell>
          <cell r="L8476" t="str">
            <v>Institute</v>
          </cell>
          <cell r="M8476">
            <v>8</v>
          </cell>
          <cell r="N8476" t="str">
            <v>CARN-1</v>
          </cell>
          <cell r="O8476" t="str">
            <v/>
          </cell>
          <cell r="P8476" t="str">
            <v/>
          </cell>
          <cell r="Q8476">
            <v>40</v>
          </cell>
          <cell r="R8476" t="str">
            <v>Année Philologique</v>
          </cell>
          <cell r="S8476" t="str">
            <v/>
          </cell>
        </row>
        <row r="8477">
          <cell r="E8477">
            <v>1763</v>
          </cell>
          <cell r="F8477" t="str">
            <v>Searches</v>
          </cell>
          <cell r="G8477" t="str">
            <v>201907</v>
          </cell>
          <cell r="H8477" t="str">
            <v>CLEMSON UNIVERSITY</v>
          </cell>
          <cell r="I8477" t="str">
            <v>CLEMSON</v>
          </cell>
          <cell r="J8477" t="str">
            <v>USA</v>
          </cell>
          <cell r="K8477">
            <v>2</v>
          </cell>
          <cell r="L8477" t="str">
            <v>Institute</v>
          </cell>
          <cell r="M8477">
            <v>8</v>
          </cell>
          <cell r="N8477" t="str">
            <v>CARN-1</v>
          </cell>
          <cell r="O8477" t="str">
            <v/>
          </cell>
          <cell r="P8477" t="str">
            <v/>
          </cell>
          <cell r="Q8477">
            <v>40</v>
          </cell>
          <cell r="R8477" t="str">
            <v>Année Philologique</v>
          </cell>
          <cell r="S8477" t="str">
            <v/>
          </cell>
        </row>
        <row r="8478">
          <cell r="E8478">
            <v>1763</v>
          </cell>
          <cell r="F8478" t="str">
            <v>Searches</v>
          </cell>
          <cell r="G8478" t="str">
            <v>201908</v>
          </cell>
          <cell r="H8478" t="str">
            <v>CLEMSON UNIVERSITY</v>
          </cell>
          <cell r="I8478" t="str">
            <v>CLEMSON</v>
          </cell>
          <cell r="J8478" t="str">
            <v>USA</v>
          </cell>
          <cell r="K8478">
            <v>2</v>
          </cell>
          <cell r="L8478" t="str">
            <v>Institute</v>
          </cell>
          <cell r="M8478">
            <v>8</v>
          </cell>
          <cell r="N8478" t="str">
            <v>CARN-1</v>
          </cell>
          <cell r="O8478" t="str">
            <v/>
          </cell>
          <cell r="P8478" t="str">
            <v/>
          </cell>
          <cell r="Q8478">
            <v>40</v>
          </cell>
          <cell r="R8478" t="str">
            <v>Année Philologique</v>
          </cell>
          <cell r="S8478" t="str">
            <v/>
          </cell>
        </row>
        <row r="8479">
          <cell r="E8479">
            <v>1763</v>
          </cell>
          <cell r="F8479" t="str">
            <v>Searches</v>
          </cell>
          <cell r="G8479" t="str">
            <v>201909</v>
          </cell>
          <cell r="H8479" t="str">
            <v>CLEMSON UNIVERSITY</v>
          </cell>
          <cell r="I8479" t="str">
            <v>CLEMSON</v>
          </cell>
          <cell r="J8479" t="str">
            <v>USA</v>
          </cell>
          <cell r="K8479">
            <v>2</v>
          </cell>
          <cell r="L8479" t="str">
            <v>Institute</v>
          </cell>
          <cell r="M8479">
            <v>8</v>
          </cell>
          <cell r="N8479" t="str">
            <v>CARN-1</v>
          </cell>
          <cell r="O8479" t="str">
            <v/>
          </cell>
          <cell r="P8479" t="str">
            <v/>
          </cell>
          <cell r="Q8479">
            <v>40</v>
          </cell>
          <cell r="R8479" t="str">
            <v>Année Philologique</v>
          </cell>
          <cell r="S8479" t="str">
            <v/>
          </cell>
        </row>
        <row r="8480">
          <cell r="E8480">
            <v>1763</v>
          </cell>
          <cell r="F8480" t="str">
            <v>Searches</v>
          </cell>
          <cell r="G8480" t="str">
            <v>201910</v>
          </cell>
          <cell r="H8480" t="str">
            <v>CLEMSON UNIVERSITY</v>
          </cell>
          <cell r="I8480" t="str">
            <v>CLEMSON</v>
          </cell>
          <cell r="J8480" t="str">
            <v>USA</v>
          </cell>
          <cell r="K8480">
            <v>2</v>
          </cell>
          <cell r="L8480" t="str">
            <v>Institute</v>
          </cell>
          <cell r="M8480">
            <v>8</v>
          </cell>
          <cell r="N8480" t="str">
            <v>CARN-1</v>
          </cell>
          <cell r="O8480" t="str">
            <v/>
          </cell>
          <cell r="P8480" t="str">
            <v/>
          </cell>
          <cell r="Q8480">
            <v>40</v>
          </cell>
          <cell r="R8480" t="str">
            <v>Année Philologique</v>
          </cell>
          <cell r="S8480" t="str">
            <v/>
          </cell>
        </row>
        <row r="8481">
          <cell r="E8481">
            <v>1763</v>
          </cell>
          <cell r="F8481" t="str">
            <v>Searches</v>
          </cell>
          <cell r="G8481" t="str">
            <v>201911</v>
          </cell>
          <cell r="H8481" t="str">
            <v>CLEMSON UNIVERSITY</v>
          </cell>
          <cell r="I8481" t="str">
            <v>CLEMSON</v>
          </cell>
          <cell r="J8481" t="str">
            <v>USA</v>
          </cell>
          <cell r="K8481">
            <v>2</v>
          </cell>
          <cell r="L8481" t="str">
            <v>Institute</v>
          </cell>
          <cell r="M8481">
            <v>8</v>
          </cell>
          <cell r="N8481" t="str">
            <v>CARN-1</v>
          </cell>
          <cell r="O8481" t="str">
            <v/>
          </cell>
          <cell r="P8481" t="str">
            <v/>
          </cell>
          <cell r="Q8481">
            <v>40</v>
          </cell>
          <cell r="R8481" t="str">
            <v>Année Philologique</v>
          </cell>
          <cell r="S8481" t="str">
            <v/>
          </cell>
        </row>
        <row r="8482">
          <cell r="E8482">
            <v>1763</v>
          </cell>
          <cell r="F8482" t="str">
            <v>Searches</v>
          </cell>
          <cell r="G8482" t="str">
            <v>201912</v>
          </cell>
          <cell r="H8482" t="str">
            <v>CLEMSON UNIVERSITY</v>
          </cell>
          <cell r="I8482" t="str">
            <v>CLEMSON</v>
          </cell>
          <cell r="J8482" t="str">
            <v>USA</v>
          </cell>
          <cell r="K8482">
            <v>2</v>
          </cell>
          <cell r="L8482" t="str">
            <v>Institute</v>
          </cell>
          <cell r="M8482">
            <v>8</v>
          </cell>
          <cell r="N8482" t="str">
            <v>CARN-1</v>
          </cell>
          <cell r="O8482" t="str">
            <v/>
          </cell>
          <cell r="P8482" t="str">
            <v/>
          </cell>
          <cell r="Q8482">
            <v>40</v>
          </cell>
          <cell r="R8482" t="str">
            <v>Année Philologique</v>
          </cell>
          <cell r="S8482" t="str">
            <v/>
          </cell>
        </row>
        <row r="8483">
          <cell r="E8483">
            <v>1765</v>
          </cell>
          <cell r="F8483" t="str">
            <v>Searches</v>
          </cell>
          <cell r="G8483" t="str">
            <v>201901</v>
          </cell>
          <cell r="H8483" t="str">
            <v>University of New Hampshire</v>
          </cell>
          <cell r="I8483" t="str">
            <v>Durham</v>
          </cell>
          <cell r="J8483" t="str">
            <v>USA</v>
          </cell>
          <cell r="K8483">
            <v>2</v>
          </cell>
          <cell r="L8483" t="str">
            <v>Institute</v>
          </cell>
          <cell r="M8483">
            <v>8</v>
          </cell>
          <cell r="N8483" t="str">
            <v>CARN-1</v>
          </cell>
          <cell r="O8483" t="str">
            <v/>
          </cell>
          <cell r="P8483" t="str">
            <v/>
          </cell>
          <cell r="Q8483">
            <v>40</v>
          </cell>
          <cell r="R8483" t="str">
            <v>Année Philologique</v>
          </cell>
          <cell r="S8483" t="str">
            <v/>
          </cell>
        </row>
        <row r="8484">
          <cell r="E8484">
            <v>1765</v>
          </cell>
          <cell r="F8484" t="str">
            <v>Searches</v>
          </cell>
          <cell r="G8484" t="str">
            <v>201902</v>
          </cell>
          <cell r="H8484" t="str">
            <v>University of New Hampshire</v>
          </cell>
          <cell r="I8484" t="str">
            <v>Durham</v>
          </cell>
          <cell r="J8484" t="str">
            <v>USA</v>
          </cell>
          <cell r="K8484">
            <v>2</v>
          </cell>
          <cell r="L8484" t="str">
            <v>Institute</v>
          </cell>
          <cell r="M8484">
            <v>8</v>
          </cell>
          <cell r="N8484" t="str">
            <v>CARN-1</v>
          </cell>
          <cell r="O8484" t="str">
            <v/>
          </cell>
          <cell r="P8484" t="str">
            <v/>
          </cell>
          <cell r="Q8484">
            <v>40</v>
          </cell>
          <cell r="R8484" t="str">
            <v>Année Philologique</v>
          </cell>
          <cell r="S8484" t="str">
            <v/>
          </cell>
        </row>
        <row r="8485">
          <cell r="E8485">
            <v>1765</v>
          </cell>
          <cell r="F8485" t="str">
            <v>Searches</v>
          </cell>
          <cell r="G8485" t="str">
            <v>201903</v>
          </cell>
          <cell r="H8485" t="str">
            <v>University of New Hampshire</v>
          </cell>
          <cell r="I8485" t="str">
            <v>Durham</v>
          </cell>
          <cell r="J8485" t="str">
            <v>USA</v>
          </cell>
          <cell r="K8485">
            <v>2</v>
          </cell>
          <cell r="L8485" t="str">
            <v>Institute</v>
          </cell>
          <cell r="M8485">
            <v>8</v>
          </cell>
          <cell r="N8485" t="str">
            <v>CARN-1</v>
          </cell>
          <cell r="O8485" t="str">
            <v/>
          </cell>
          <cell r="P8485" t="str">
            <v/>
          </cell>
          <cell r="Q8485">
            <v>40</v>
          </cell>
          <cell r="R8485" t="str">
            <v>Année Philologique</v>
          </cell>
          <cell r="S8485" t="str">
            <v/>
          </cell>
        </row>
        <row r="8486">
          <cell r="E8486">
            <v>1765</v>
          </cell>
          <cell r="F8486" t="str">
            <v>Searches</v>
          </cell>
          <cell r="G8486" t="str">
            <v>201904</v>
          </cell>
          <cell r="H8486" t="str">
            <v>University of New Hampshire</v>
          </cell>
          <cell r="I8486" t="str">
            <v>Durham</v>
          </cell>
          <cell r="J8486" t="str">
            <v>USA</v>
          </cell>
          <cell r="K8486">
            <v>2</v>
          </cell>
          <cell r="L8486" t="str">
            <v>Institute</v>
          </cell>
          <cell r="M8486">
            <v>8</v>
          </cell>
          <cell r="N8486" t="str">
            <v>CARN-1</v>
          </cell>
          <cell r="O8486" t="str">
            <v/>
          </cell>
          <cell r="P8486" t="str">
            <v/>
          </cell>
          <cell r="Q8486">
            <v>40</v>
          </cell>
          <cell r="R8486" t="str">
            <v>Année Philologique</v>
          </cell>
          <cell r="S8486" t="str">
            <v/>
          </cell>
        </row>
        <row r="8487">
          <cell r="E8487">
            <v>1765</v>
          </cell>
          <cell r="F8487" t="str">
            <v>Searches</v>
          </cell>
          <cell r="G8487" t="str">
            <v>201905</v>
          </cell>
          <cell r="H8487" t="str">
            <v>University of New Hampshire</v>
          </cell>
          <cell r="I8487" t="str">
            <v>Durham</v>
          </cell>
          <cell r="J8487" t="str">
            <v>USA</v>
          </cell>
          <cell r="K8487">
            <v>2</v>
          </cell>
          <cell r="L8487" t="str">
            <v>Institute</v>
          </cell>
          <cell r="M8487">
            <v>8</v>
          </cell>
          <cell r="N8487" t="str">
            <v>CARN-1</v>
          </cell>
          <cell r="O8487" t="str">
            <v/>
          </cell>
          <cell r="P8487" t="str">
            <v/>
          </cell>
          <cell r="Q8487">
            <v>40</v>
          </cell>
          <cell r="R8487" t="str">
            <v>Année Philologique</v>
          </cell>
          <cell r="S8487" t="str">
            <v/>
          </cell>
        </row>
        <row r="8488">
          <cell r="E8488">
            <v>1765</v>
          </cell>
          <cell r="F8488" t="str">
            <v>Searches</v>
          </cell>
          <cell r="G8488" t="str">
            <v>201907</v>
          </cell>
          <cell r="H8488" t="str">
            <v>University of New Hampshire</v>
          </cell>
          <cell r="I8488" t="str">
            <v>Durham</v>
          </cell>
          <cell r="J8488" t="str">
            <v>USA</v>
          </cell>
          <cell r="K8488">
            <v>2</v>
          </cell>
          <cell r="L8488" t="str">
            <v>Institute</v>
          </cell>
          <cell r="M8488">
            <v>8</v>
          </cell>
          <cell r="N8488" t="str">
            <v>CARN-1</v>
          </cell>
          <cell r="O8488" t="str">
            <v/>
          </cell>
          <cell r="P8488" t="str">
            <v/>
          </cell>
          <cell r="Q8488">
            <v>40</v>
          </cell>
          <cell r="R8488" t="str">
            <v>Année Philologique</v>
          </cell>
          <cell r="S8488" t="str">
            <v/>
          </cell>
        </row>
        <row r="8489">
          <cell r="E8489">
            <v>1765</v>
          </cell>
          <cell r="F8489" t="str">
            <v>Searches</v>
          </cell>
          <cell r="G8489" t="str">
            <v>201910</v>
          </cell>
          <cell r="H8489" t="str">
            <v>University of New Hampshire</v>
          </cell>
          <cell r="I8489" t="str">
            <v>Durham</v>
          </cell>
          <cell r="J8489" t="str">
            <v>USA</v>
          </cell>
          <cell r="K8489">
            <v>2</v>
          </cell>
          <cell r="L8489" t="str">
            <v>Institute</v>
          </cell>
          <cell r="M8489">
            <v>8</v>
          </cell>
          <cell r="N8489" t="str">
            <v>CARN-1</v>
          </cell>
          <cell r="O8489" t="str">
            <v/>
          </cell>
          <cell r="P8489" t="str">
            <v/>
          </cell>
          <cell r="Q8489">
            <v>40</v>
          </cell>
          <cell r="R8489" t="str">
            <v>Année Philologique</v>
          </cell>
          <cell r="S8489" t="str">
            <v/>
          </cell>
        </row>
        <row r="8490">
          <cell r="E8490">
            <v>1765</v>
          </cell>
          <cell r="F8490" t="str">
            <v>Searches</v>
          </cell>
          <cell r="G8490" t="str">
            <v>201911</v>
          </cell>
          <cell r="H8490" t="str">
            <v>University of New Hampshire</v>
          </cell>
          <cell r="I8490" t="str">
            <v>Durham</v>
          </cell>
          <cell r="J8490" t="str">
            <v>USA</v>
          </cell>
          <cell r="K8490">
            <v>2</v>
          </cell>
          <cell r="L8490" t="str">
            <v>Institute</v>
          </cell>
          <cell r="M8490">
            <v>8</v>
          </cell>
          <cell r="N8490" t="str">
            <v>CARN-1</v>
          </cell>
          <cell r="O8490" t="str">
            <v/>
          </cell>
          <cell r="P8490" t="str">
            <v/>
          </cell>
          <cell r="Q8490">
            <v>40</v>
          </cell>
          <cell r="R8490" t="str">
            <v>Année Philologique</v>
          </cell>
          <cell r="S8490" t="str">
            <v/>
          </cell>
        </row>
        <row r="8491">
          <cell r="E8491">
            <v>1765</v>
          </cell>
          <cell r="F8491" t="str">
            <v>Searches</v>
          </cell>
          <cell r="G8491" t="str">
            <v>201912</v>
          </cell>
          <cell r="H8491" t="str">
            <v>University of New Hampshire</v>
          </cell>
          <cell r="I8491" t="str">
            <v>Durham</v>
          </cell>
          <cell r="J8491" t="str">
            <v>USA</v>
          </cell>
          <cell r="K8491">
            <v>2</v>
          </cell>
          <cell r="L8491" t="str">
            <v>Institute</v>
          </cell>
          <cell r="M8491">
            <v>8</v>
          </cell>
          <cell r="N8491" t="str">
            <v>CARN-1</v>
          </cell>
          <cell r="O8491" t="str">
            <v/>
          </cell>
          <cell r="P8491" t="str">
            <v/>
          </cell>
          <cell r="Q8491">
            <v>40</v>
          </cell>
          <cell r="R8491" t="str">
            <v>Année Philologique</v>
          </cell>
          <cell r="S8491" t="str">
            <v/>
          </cell>
        </row>
        <row r="8492">
          <cell r="E8492">
            <v>1767</v>
          </cell>
          <cell r="F8492" t="str">
            <v>Searches</v>
          </cell>
          <cell r="G8492" t="str">
            <v>201902</v>
          </cell>
          <cell r="H8492" t="str">
            <v>Georgetown University</v>
          </cell>
          <cell r="I8492" t="str">
            <v>Washington DC</v>
          </cell>
          <cell r="J8492" t="str">
            <v>USA</v>
          </cell>
          <cell r="K8492">
            <v>1</v>
          </cell>
          <cell r="L8492" t="str">
            <v>Consortium</v>
          </cell>
          <cell r="M8492">
            <v>8</v>
          </cell>
          <cell r="N8492" t="str">
            <v>CARN-1</v>
          </cell>
          <cell r="O8492" t="str">
            <v/>
          </cell>
          <cell r="P8492" t="str">
            <v/>
          </cell>
          <cell r="Q8492">
            <v>40</v>
          </cell>
          <cell r="R8492" t="str">
            <v>Année Philologique</v>
          </cell>
          <cell r="S8492" t="str">
            <v/>
          </cell>
        </row>
        <row r="8493">
          <cell r="E8493">
            <v>1767</v>
          </cell>
          <cell r="F8493" t="str">
            <v>Searches</v>
          </cell>
          <cell r="G8493" t="str">
            <v>201903</v>
          </cell>
          <cell r="H8493" t="str">
            <v>Georgetown University</v>
          </cell>
          <cell r="I8493" t="str">
            <v>Washington DC</v>
          </cell>
          <cell r="J8493" t="str">
            <v>USA</v>
          </cell>
          <cell r="K8493">
            <v>1</v>
          </cell>
          <cell r="L8493" t="str">
            <v>Consortium</v>
          </cell>
          <cell r="M8493">
            <v>8</v>
          </cell>
          <cell r="N8493" t="str">
            <v>CARN-1</v>
          </cell>
          <cell r="O8493" t="str">
            <v/>
          </cell>
          <cell r="P8493" t="str">
            <v/>
          </cell>
          <cell r="Q8493">
            <v>40</v>
          </cell>
          <cell r="R8493" t="str">
            <v>Année Philologique</v>
          </cell>
          <cell r="S8493" t="str">
            <v/>
          </cell>
        </row>
        <row r="8494">
          <cell r="E8494">
            <v>1767</v>
          </cell>
          <cell r="F8494" t="str">
            <v>Searches</v>
          </cell>
          <cell r="G8494" t="str">
            <v>201904</v>
          </cell>
          <cell r="H8494" t="str">
            <v>Georgetown University</v>
          </cell>
          <cell r="I8494" t="str">
            <v>Washington DC</v>
          </cell>
          <cell r="J8494" t="str">
            <v>USA</v>
          </cell>
          <cell r="K8494">
            <v>1</v>
          </cell>
          <cell r="L8494" t="str">
            <v>Consortium</v>
          </cell>
          <cell r="M8494">
            <v>8</v>
          </cell>
          <cell r="N8494" t="str">
            <v>CARN-1</v>
          </cell>
          <cell r="O8494" t="str">
            <v/>
          </cell>
          <cell r="P8494" t="str">
            <v/>
          </cell>
          <cell r="Q8494">
            <v>40</v>
          </cell>
          <cell r="R8494" t="str">
            <v>Année Philologique</v>
          </cell>
          <cell r="S8494" t="str">
            <v/>
          </cell>
        </row>
        <row r="8495">
          <cell r="E8495">
            <v>1767</v>
          </cell>
          <cell r="F8495" t="str">
            <v>Searches</v>
          </cell>
          <cell r="G8495" t="str">
            <v>201906</v>
          </cell>
          <cell r="H8495" t="str">
            <v>Georgetown University</v>
          </cell>
          <cell r="I8495" t="str">
            <v>Washington DC</v>
          </cell>
          <cell r="J8495" t="str">
            <v>USA</v>
          </cell>
          <cell r="K8495">
            <v>1</v>
          </cell>
          <cell r="L8495" t="str">
            <v>Consortium</v>
          </cell>
          <cell r="M8495">
            <v>8</v>
          </cell>
          <cell r="N8495" t="str">
            <v>CARN-1</v>
          </cell>
          <cell r="O8495" t="str">
            <v/>
          </cell>
          <cell r="P8495" t="str">
            <v/>
          </cell>
          <cell r="Q8495">
            <v>40</v>
          </cell>
          <cell r="R8495" t="str">
            <v>Année Philologique</v>
          </cell>
          <cell r="S8495" t="str">
            <v/>
          </cell>
        </row>
        <row r="8496">
          <cell r="E8496">
            <v>1767</v>
          </cell>
          <cell r="F8496" t="str">
            <v>Searches</v>
          </cell>
          <cell r="G8496" t="str">
            <v>201908</v>
          </cell>
          <cell r="H8496" t="str">
            <v>Georgetown University</v>
          </cell>
          <cell r="I8496" t="str">
            <v>Washington DC</v>
          </cell>
          <cell r="J8496" t="str">
            <v>USA</v>
          </cell>
          <cell r="K8496">
            <v>1</v>
          </cell>
          <cell r="L8496" t="str">
            <v>Consortium</v>
          </cell>
          <cell r="M8496">
            <v>8</v>
          </cell>
          <cell r="N8496" t="str">
            <v>CARN-1</v>
          </cell>
          <cell r="O8496" t="str">
            <v/>
          </cell>
          <cell r="P8496" t="str">
            <v/>
          </cell>
          <cell r="Q8496">
            <v>40</v>
          </cell>
          <cell r="R8496" t="str">
            <v>Année Philologique</v>
          </cell>
          <cell r="S8496" t="str">
            <v/>
          </cell>
        </row>
        <row r="8497">
          <cell r="E8497">
            <v>1767</v>
          </cell>
          <cell r="F8497" t="str">
            <v>Searches</v>
          </cell>
          <cell r="G8497" t="str">
            <v>201909</v>
          </cell>
          <cell r="H8497" t="str">
            <v>Georgetown University</v>
          </cell>
          <cell r="I8497" t="str">
            <v>Washington DC</v>
          </cell>
          <cell r="J8497" t="str">
            <v>USA</v>
          </cell>
          <cell r="K8497">
            <v>1</v>
          </cell>
          <cell r="L8497" t="str">
            <v>Consortium</v>
          </cell>
          <cell r="M8497">
            <v>8</v>
          </cell>
          <cell r="N8497" t="str">
            <v>CARN-1</v>
          </cell>
          <cell r="O8497" t="str">
            <v/>
          </cell>
          <cell r="P8497" t="str">
            <v/>
          </cell>
          <cell r="Q8497">
            <v>40</v>
          </cell>
          <cell r="R8497" t="str">
            <v>Année Philologique</v>
          </cell>
          <cell r="S8497" t="str">
            <v/>
          </cell>
        </row>
        <row r="8498">
          <cell r="E8498">
            <v>1767</v>
          </cell>
          <cell r="F8498" t="str">
            <v>Searches</v>
          </cell>
          <cell r="G8498" t="str">
            <v>201910</v>
          </cell>
          <cell r="H8498" t="str">
            <v>Georgetown University</v>
          </cell>
          <cell r="I8498" t="str">
            <v>Washington DC</v>
          </cell>
          <cell r="J8498" t="str">
            <v>USA</v>
          </cell>
          <cell r="K8498">
            <v>1</v>
          </cell>
          <cell r="L8498" t="str">
            <v>Consortium</v>
          </cell>
          <cell r="M8498">
            <v>8</v>
          </cell>
          <cell r="N8498" t="str">
            <v>CARN-1</v>
          </cell>
          <cell r="O8498" t="str">
            <v/>
          </cell>
          <cell r="P8498" t="str">
            <v/>
          </cell>
          <cell r="Q8498">
            <v>40</v>
          </cell>
          <cell r="R8498" t="str">
            <v>Année Philologique</v>
          </cell>
          <cell r="S8498" t="str">
            <v/>
          </cell>
        </row>
        <row r="8499">
          <cell r="E8499">
            <v>1767</v>
          </cell>
          <cell r="F8499" t="str">
            <v>Searches</v>
          </cell>
          <cell r="G8499" t="str">
            <v>201911</v>
          </cell>
          <cell r="H8499" t="str">
            <v>Georgetown University</v>
          </cell>
          <cell r="I8499" t="str">
            <v>Washington DC</v>
          </cell>
          <cell r="J8499" t="str">
            <v>USA</v>
          </cell>
          <cell r="K8499">
            <v>1</v>
          </cell>
          <cell r="L8499" t="str">
            <v>Consortium</v>
          </cell>
          <cell r="M8499">
            <v>8</v>
          </cell>
          <cell r="N8499" t="str">
            <v>CARN-1</v>
          </cell>
          <cell r="O8499" t="str">
            <v/>
          </cell>
          <cell r="P8499" t="str">
            <v/>
          </cell>
          <cell r="Q8499">
            <v>40</v>
          </cell>
          <cell r="R8499" t="str">
            <v>Année Philologique</v>
          </cell>
          <cell r="S8499" t="str">
            <v/>
          </cell>
        </row>
        <row r="8500">
          <cell r="E8500">
            <v>1767</v>
          </cell>
          <cell r="F8500" t="str">
            <v>Searches</v>
          </cell>
          <cell r="G8500" t="str">
            <v>201912</v>
          </cell>
          <cell r="H8500" t="str">
            <v>Georgetown University</v>
          </cell>
          <cell r="I8500" t="str">
            <v>Washington DC</v>
          </cell>
          <cell r="J8500" t="str">
            <v>USA</v>
          </cell>
          <cell r="K8500">
            <v>1</v>
          </cell>
          <cell r="L8500" t="str">
            <v>Consortium</v>
          </cell>
          <cell r="M8500">
            <v>8</v>
          </cell>
          <cell r="N8500" t="str">
            <v>CARN-1</v>
          </cell>
          <cell r="O8500" t="str">
            <v/>
          </cell>
          <cell r="P8500" t="str">
            <v/>
          </cell>
          <cell r="Q8500">
            <v>40</v>
          </cell>
          <cell r="R8500" t="str">
            <v>Année Philologique</v>
          </cell>
          <cell r="S8500" t="str">
            <v/>
          </cell>
        </row>
        <row r="8501">
          <cell r="E8501">
            <v>1771</v>
          </cell>
          <cell r="F8501" t="str">
            <v>Searches</v>
          </cell>
          <cell r="G8501" t="str">
            <v>201901</v>
          </cell>
          <cell r="H8501" t="str">
            <v>Durham University Library</v>
          </cell>
          <cell r="I8501" t="str">
            <v>Durham</v>
          </cell>
          <cell r="J8501" t="str">
            <v>UK</v>
          </cell>
          <cell r="K8501">
            <v>2</v>
          </cell>
          <cell r="L8501" t="str">
            <v>Institute</v>
          </cell>
          <cell r="M8501">
            <v>16</v>
          </cell>
          <cell r="N8501" t="str">
            <v>JISC-4</v>
          </cell>
          <cell r="O8501" t="str">
            <v/>
          </cell>
          <cell r="P8501" t="str">
            <v/>
          </cell>
          <cell r="Q8501">
            <v>40</v>
          </cell>
          <cell r="R8501" t="str">
            <v>Année Philologique</v>
          </cell>
          <cell r="S8501" t="str">
            <v/>
          </cell>
        </row>
        <row r="8502">
          <cell r="E8502">
            <v>1771</v>
          </cell>
          <cell r="F8502" t="str">
            <v>Searches</v>
          </cell>
          <cell r="G8502" t="str">
            <v>201902</v>
          </cell>
          <cell r="H8502" t="str">
            <v>Durham University Library</v>
          </cell>
          <cell r="I8502" t="str">
            <v>Durham</v>
          </cell>
          <cell r="J8502" t="str">
            <v>UK</v>
          </cell>
          <cell r="K8502">
            <v>2</v>
          </cell>
          <cell r="L8502" t="str">
            <v>Institute</v>
          </cell>
          <cell r="M8502">
            <v>16</v>
          </cell>
          <cell r="N8502" t="str">
            <v>JISC-4</v>
          </cell>
          <cell r="O8502" t="str">
            <v/>
          </cell>
          <cell r="P8502" t="str">
            <v/>
          </cell>
          <cell r="Q8502">
            <v>40</v>
          </cell>
          <cell r="R8502" t="str">
            <v>Année Philologique</v>
          </cell>
          <cell r="S8502" t="str">
            <v/>
          </cell>
        </row>
        <row r="8503">
          <cell r="E8503">
            <v>1771</v>
          </cell>
          <cell r="F8503" t="str">
            <v>Searches</v>
          </cell>
          <cell r="G8503" t="str">
            <v>201903</v>
          </cell>
          <cell r="H8503" t="str">
            <v>Durham University Library</v>
          </cell>
          <cell r="I8503" t="str">
            <v>Durham</v>
          </cell>
          <cell r="J8503" t="str">
            <v>UK</v>
          </cell>
          <cell r="K8503">
            <v>2</v>
          </cell>
          <cell r="L8503" t="str">
            <v>Institute</v>
          </cell>
          <cell r="M8503">
            <v>16</v>
          </cell>
          <cell r="N8503" t="str">
            <v>JISC-4</v>
          </cell>
          <cell r="O8503" t="str">
            <v/>
          </cell>
          <cell r="P8503" t="str">
            <v/>
          </cell>
          <cell r="Q8503">
            <v>40</v>
          </cell>
          <cell r="R8503" t="str">
            <v>Année Philologique</v>
          </cell>
          <cell r="S8503" t="str">
            <v/>
          </cell>
        </row>
        <row r="8504">
          <cell r="E8504">
            <v>1771</v>
          </cell>
          <cell r="F8504" t="str">
            <v>Searches</v>
          </cell>
          <cell r="G8504" t="str">
            <v>201904</v>
          </cell>
          <cell r="H8504" t="str">
            <v>Durham University Library</v>
          </cell>
          <cell r="I8504" t="str">
            <v>Durham</v>
          </cell>
          <cell r="J8504" t="str">
            <v>UK</v>
          </cell>
          <cell r="K8504">
            <v>2</v>
          </cell>
          <cell r="L8504" t="str">
            <v>Institute</v>
          </cell>
          <cell r="M8504">
            <v>16</v>
          </cell>
          <cell r="N8504" t="str">
            <v>JISC-4</v>
          </cell>
          <cell r="O8504" t="str">
            <v/>
          </cell>
          <cell r="P8504" t="str">
            <v/>
          </cell>
          <cell r="Q8504">
            <v>40</v>
          </cell>
          <cell r="R8504" t="str">
            <v>Année Philologique</v>
          </cell>
          <cell r="S8504" t="str">
            <v/>
          </cell>
        </row>
        <row r="8505">
          <cell r="E8505">
            <v>1771</v>
          </cell>
          <cell r="F8505" t="str">
            <v>Searches</v>
          </cell>
          <cell r="G8505" t="str">
            <v>201905</v>
          </cell>
          <cell r="H8505" t="str">
            <v>Durham University Library</v>
          </cell>
          <cell r="I8505" t="str">
            <v>Durham</v>
          </cell>
          <cell r="J8505" t="str">
            <v>UK</v>
          </cell>
          <cell r="K8505">
            <v>2</v>
          </cell>
          <cell r="L8505" t="str">
            <v>Institute</v>
          </cell>
          <cell r="M8505">
            <v>16</v>
          </cell>
          <cell r="N8505" t="str">
            <v>JISC-4</v>
          </cell>
          <cell r="O8505" t="str">
            <v/>
          </cell>
          <cell r="P8505" t="str">
            <v/>
          </cell>
          <cell r="Q8505">
            <v>40</v>
          </cell>
          <cell r="R8505" t="str">
            <v>Année Philologique</v>
          </cell>
          <cell r="S8505" t="str">
            <v/>
          </cell>
        </row>
        <row r="8506">
          <cell r="E8506">
            <v>1771</v>
          </cell>
          <cell r="F8506" t="str">
            <v>Searches</v>
          </cell>
          <cell r="G8506" t="str">
            <v>201906</v>
          </cell>
          <cell r="H8506" t="str">
            <v>Durham University Library</v>
          </cell>
          <cell r="I8506" t="str">
            <v>Durham</v>
          </cell>
          <cell r="J8506" t="str">
            <v>UK</v>
          </cell>
          <cell r="K8506">
            <v>2</v>
          </cell>
          <cell r="L8506" t="str">
            <v>Institute</v>
          </cell>
          <cell r="M8506">
            <v>16</v>
          </cell>
          <cell r="N8506" t="str">
            <v>JISC-4</v>
          </cell>
          <cell r="O8506" t="str">
            <v/>
          </cell>
          <cell r="P8506" t="str">
            <v/>
          </cell>
          <cell r="Q8506">
            <v>40</v>
          </cell>
          <cell r="R8506" t="str">
            <v>Année Philologique</v>
          </cell>
          <cell r="S8506" t="str">
            <v/>
          </cell>
        </row>
        <row r="8507">
          <cell r="E8507">
            <v>1771</v>
          </cell>
          <cell r="F8507" t="str">
            <v>Searches</v>
          </cell>
          <cell r="G8507" t="str">
            <v>201907</v>
          </cell>
          <cell r="H8507" t="str">
            <v>Durham University Library</v>
          </cell>
          <cell r="I8507" t="str">
            <v>Durham</v>
          </cell>
          <cell r="J8507" t="str">
            <v>UK</v>
          </cell>
          <cell r="K8507">
            <v>2</v>
          </cell>
          <cell r="L8507" t="str">
            <v>Institute</v>
          </cell>
          <cell r="M8507">
            <v>16</v>
          </cell>
          <cell r="N8507" t="str">
            <v>JISC-4</v>
          </cell>
          <cell r="O8507" t="str">
            <v/>
          </cell>
          <cell r="P8507" t="str">
            <v/>
          </cell>
          <cell r="Q8507">
            <v>40</v>
          </cell>
          <cell r="R8507" t="str">
            <v>Année Philologique</v>
          </cell>
          <cell r="S8507" t="str">
            <v/>
          </cell>
        </row>
        <row r="8508">
          <cell r="E8508">
            <v>1771</v>
          </cell>
          <cell r="F8508" t="str">
            <v>Searches</v>
          </cell>
          <cell r="G8508" t="str">
            <v>201908</v>
          </cell>
          <cell r="H8508" t="str">
            <v>Durham University Library</v>
          </cell>
          <cell r="I8508" t="str">
            <v>Durham</v>
          </cell>
          <cell r="J8508" t="str">
            <v>UK</v>
          </cell>
          <cell r="K8508">
            <v>2</v>
          </cell>
          <cell r="L8508" t="str">
            <v>Institute</v>
          </cell>
          <cell r="M8508">
            <v>16</v>
          </cell>
          <cell r="N8508" t="str">
            <v>JISC-4</v>
          </cell>
          <cell r="O8508" t="str">
            <v/>
          </cell>
          <cell r="P8508" t="str">
            <v/>
          </cell>
          <cell r="Q8508">
            <v>40</v>
          </cell>
          <cell r="R8508" t="str">
            <v>Année Philologique</v>
          </cell>
          <cell r="S8508" t="str">
            <v/>
          </cell>
        </row>
        <row r="8509">
          <cell r="E8509">
            <v>1771</v>
          </cell>
          <cell r="F8509" t="str">
            <v>Searches</v>
          </cell>
          <cell r="G8509" t="str">
            <v>201909</v>
          </cell>
          <cell r="H8509" t="str">
            <v>Durham University Library</v>
          </cell>
          <cell r="I8509" t="str">
            <v>Durham</v>
          </cell>
          <cell r="J8509" t="str">
            <v>UK</v>
          </cell>
          <cell r="K8509">
            <v>2</v>
          </cell>
          <cell r="L8509" t="str">
            <v>Institute</v>
          </cell>
          <cell r="M8509">
            <v>16</v>
          </cell>
          <cell r="N8509" t="str">
            <v>JISC-4</v>
          </cell>
          <cell r="O8509" t="str">
            <v/>
          </cell>
          <cell r="P8509" t="str">
            <v/>
          </cell>
          <cell r="Q8509">
            <v>40</v>
          </cell>
          <cell r="R8509" t="str">
            <v>Année Philologique</v>
          </cell>
          <cell r="S8509" t="str">
            <v/>
          </cell>
        </row>
        <row r="8510">
          <cell r="E8510">
            <v>1771</v>
          </cell>
          <cell r="F8510" t="str">
            <v>Searches</v>
          </cell>
          <cell r="G8510" t="str">
            <v>201910</v>
          </cell>
          <cell r="H8510" t="str">
            <v>Durham University Library</v>
          </cell>
          <cell r="I8510" t="str">
            <v>Durham</v>
          </cell>
          <cell r="J8510" t="str">
            <v>UK</v>
          </cell>
          <cell r="K8510">
            <v>2</v>
          </cell>
          <cell r="L8510" t="str">
            <v>Institute</v>
          </cell>
          <cell r="M8510">
            <v>16</v>
          </cell>
          <cell r="N8510" t="str">
            <v>JISC-4</v>
          </cell>
          <cell r="O8510" t="str">
            <v/>
          </cell>
          <cell r="P8510" t="str">
            <v/>
          </cell>
          <cell r="Q8510">
            <v>40</v>
          </cell>
          <cell r="R8510" t="str">
            <v>Année Philologique</v>
          </cell>
          <cell r="S8510" t="str">
            <v/>
          </cell>
        </row>
        <row r="8511">
          <cell r="E8511">
            <v>1771</v>
          </cell>
          <cell r="F8511" t="str">
            <v>Searches</v>
          </cell>
          <cell r="G8511" t="str">
            <v>201911</v>
          </cell>
          <cell r="H8511" t="str">
            <v>Durham University Library</v>
          </cell>
          <cell r="I8511" t="str">
            <v>Durham</v>
          </cell>
          <cell r="J8511" t="str">
            <v>UK</v>
          </cell>
          <cell r="K8511">
            <v>2</v>
          </cell>
          <cell r="L8511" t="str">
            <v>Institute</v>
          </cell>
          <cell r="M8511">
            <v>16</v>
          </cell>
          <cell r="N8511" t="str">
            <v>JISC-4</v>
          </cell>
          <cell r="O8511" t="str">
            <v/>
          </cell>
          <cell r="P8511" t="str">
            <v/>
          </cell>
          <cell r="Q8511">
            <v>40</v>
          </cell>
          <cell r="R8511" t="str">
            <v>Année Philologique</v>
          </cell>
          <cell r="S8511" t="str">
            <v/>
          </cell>
        </row>
        <row r="8512">
          <cell r="E8512">
            <v>1771</v>
          </cell>
          <cell r="F8512" t="str">
            <v>Searches</v>
          </cell>
          <cell r="G8512" t="str">
            <v>201912</v>
          </cell>
          <cell r="H8512" t="str">
            <v>Durham University Library</v>
          </cell>
          <cell r="I8512" t="str">
            <v>Durham</v>
          </cell>
          <cell r="J8512" t="str">
            <v>UK</v>
          </cell>
          <cell r="K8512">
            <v>2</v>
          </cell>
          <cell r="L8512" t="str">
            <v>Institute</v>
          </cell>
          <cell r="M8512">
            <v>16</v>
          </cell>
          <cell r="N8512" t="str">
            <v>JISC-4</v>
          </cell>
          <cell r="O8512" t="str">
            <v/>
          </cell>
          <cell r="P8512" t="str">
            <v/>
          </cell>
          <cell r="Q8512">
            <v>40</v>
          </cell>
          <cell r="R8512" t="str">
            <v>Année Philologique</v>
          </cell>
          <cell r="S8512" t="str">
            <v/>
          </cell>
        </row>
        <row r="8513">
          <cell r="E8513">
            <v>1776</v>
          </cell>
          <cell r="F8513" t="str">
            <v>Searches</v>
          </cell>
          <cell r="G8513" t="str">
            <v>201901</v>
          </cell>
          <cell r="H8513" t="str">
            <v>Université de Lille</v>
          </cell>
          <cell r="I8513" t="str">
            <v>Villeneuve d'Asq</v>
          </cell>
          <cell r="J8513" t="str">
            <v>France</v>
          </cell>
          <cell r="K8513">
            <v>1</v>
          </cell>
          <cell r="L8513" t="str">
            <v>Consortium</v>
          </cell>
          <cell r="M8513">
            <v>2</v>
          </cell>
          <cell r="N8513" t="str">
            <v>Campus Wide</v>
          </cell>
          <cell r="O8513" t="str">
            <v/>
          </cell>
          <cell r="P8513" t="str">
            <v/>
          </cell>
          <cell r="Q8513">
            <v>50</v>
          </cell>
          <cell r="R8513" t="str">
            <v>Année Philologique</v>
          </cell>
          <cell r="S8513" t="str">
            <v/>
          </cell>
        </row>
        <row r="8514">
          <cell r="E8514">
            <v>1776</v>
          </cell>
          <cell r="F8514" t="str">
            <v>Searches</v>
          </cell>
          <cell r="G8514" t="str">
            <v>201902</v>
          </cell>
          <cell r="H8514" t="str">
            <v>Université de Lille</v>
          </cell>
          <cell r="I8514" t="str">
            <v>Villeneuve d'Asq</v>
          </cell>
          <cell r="J8514" t="str">
            <v>France</v>
          </cell>
          <cell r="K8514">
            <v>1</v>
          </cell>
          <cell r="L8514" t="str">
            <v>Consortium</v>
          </cell>
          <cell r="M8514">
            <v>2</v>
          </cell>
          <cell r="N8514" t="str">
            <v>Campus Wide</v>
          </cell>
          <cell r="O8514" t="str">
            <v/>
          </cell>
          <cell r="P8514" t="str">
            <v/>
          </cell>
          <cell r="Q8514">
            <v>50</v>
          </cell>
          <cell r="R8514" t="str">
            <v>Année Philologique</v>
          </cell>
          <cell r="S8514" t="str">
            <v/>
          </cell>
        </row>
        <row r="8515">
          <cell r="E8515">
            <v>1776</v>
          </cell>
          <cell r="F8515" t="str">
            <v>Searches</v>
          </cell>
          <cell r="G8515" t="str">
            <v>201903</v>
          </cell>
          <cell r="H8515" t="str">
            <v>Université de Lille</v>
          </cell>
          <cell r="I8515" t="str">
            <v>Villeneuve d'Asq</v>
          </cell>
          <cell r="J8515" t="str">
            <v>France</v>
          </cell>
          <cell r="K8515">
            <v>1</v>
          </cell>
          <cell r="L8515" t="str">
            <v>Consortium</v>
          </cell>
          <cell r="M8515">
            <v>2</v>
          </cell>
          <cell r="N8515" t="str">
            <v>Campus Wide</v>
          </cell>
          <cell r="O8515" t="str">
            <v/>
          </cell>
          <cell r="P8515" t="str">
            <v/>
          </cell>
          <cell r="Q8515">
            <v>50</v>
          </cell>
          <cell r="R8515" t="str">
            <v>Année Philologique</v>
          </cell>
          <cell r="S8515" t="str">
            <v/>
          </cell>
        </row>
        <row r="8516">
          <cell r="E8516">
            <v>1776</v>
          </cell>
          <cell r="F8516" t="str">
            <v>Searches</v>
          </cell>
          <cell r="G8516" t="str">
            <v>201904</v>
          </cell>
          <cell r="H8516" t="str">
            <v>Université de Lille</v>
          </cell>
          <cell r="I8516" t="str">
            <v>Villeneuve d'Asq</v>
          </cell>
          <cell r="J8516" t="str">
            <v>France</v>
          </cell>
          <cell r="K8516">
            <v>1</v>
          </cell>
          <cell r="L8516" t="str">
            <v>Consortium</v>
          </cell>
          <cell r="M8516">
            <v>2</v>
          </cell>
          <cell r="N8516" t="str">
            <v>Campus Wide</v>
          </cell>
          <cell r="O8516" t="str">
            <v/>
          </cell>
          <cell r="P8516" t="str">
            <v/>
          </cell>
          <cell r="Q8516">
            <v>50</v>
          </cell>
          <cell r="R8516" t="str">
            <v>Année Philologique</v>
          </cell>
          <cell r="S8516" t="str">
            <v/>
          </cell>
        </row>
        <row r="8517">
          <cell r="E8517">
            <v>1776</v>
          </cell>
          <cell r="F8517" t="str">
            <v>Searches</v>
          </cell>
          <cell r="G8517" t="str">
            <v>201905</v>
          </cell>
          <cell r="H8517" t="str">
            <v>Université de Lille</v>
          </cell>
          <cell r="I8517" t="str">
            <v>Villeneuve d'Asq</v>
          </cell>
          <cell r="J8517" t="str">
            <v>France</v>
          </cell>
          <cell r="K8517">
            <v>1</v>
          </cell>
          <cell r="L8517" t="str">
            <v>Consortium</v>
          </cell>
          <cell r="M8517">
            <v>2</v>
          </cell>
          <cell r="N8517" t="str">
            <v>Campus Wide</v>
          </cell>
          <cell r="O8517" t="str">
            <v/>
          </cell>
          <cell r="P8517" t="str">
            <v/>
          </cell>
          <cell r="Q8517">
            <v>50</v>
          </cell>
          <cell r="R8517" t="str">
            <v>Année Philologique</v>
          </cell>
          <cell r="S8517" t="str">
            <v/>
          </cell>
        </row>
        <row r="8518">
          <cell r="E8518">
            <v>1776</v>
          </cell>
          <cell r="F8518" t="str">
            <v>Searches</v>
          </cell>
          <cell r="G8518" t="str">
            <v>201906</v>
          </cell>
          <cell r="H8518" t="str">
            <v>Université de Lille</v>
          </cell>
          <cell r="I8518" t="str">
            <v>Villeneuve d'Asq</v>
          </cell>
          <cell r="J8518" t="str">
            <v>France</v>
          </cell>
          <cell r="K8518">
            <v>1</v>
          </cell>
          <cell r="L8518" t="str">
            <v>Consortium</v>
          </cell>
          <cell r="M8518">
            <v>2</v>
          </cell>
          <cell r="N8518" t="str">
            <v>Campus Wide</v>
          </cell>
          <cell r="O8518" t="str">
            <v/>
          </cell>
          <cell r="P8518" t="str">
            <v/>
          </cell>
          <cell r="Q8518">
            <v>50</v>
          </cell>
          <cell r="R8518" t="str">
            <v>Année Philologique</v>
          </cell>
          <cell r="S8518" t="str">
            <v/>
          </cell>
        </row>
        <row r="8519">
          <cell r="E8519">
            <v>1776</v>
          </cell>
          <cell r="F8519" t="str">
            <v>Searches</v>
          </cell>
          <cell r="G8519" t="str">
            <v>201907</v>
          </cell>
          <cell r="H8519" t="str">
            <v>Université de Lille</v>
          </cell>
          <cell r="I8519" t="str">
            <v>Villeneuve d'Asq</v>
          </cell>
          <cell r="J8519" t="str">
            <v>France</v>
          </cell>
          <cell r="K8519">
            <v>1</v>
          </cell>
          <cell r="L8519" t="str">
            <v>Consortium</v>
          </cell>
          <cell r="M8519">
            <v>2</v>
          </cell>
          <cell r="N8519" t="str">
            <v>Campus Wide</v>
          </cell>
          <cell r="O8519" t="str">
            <v/>
          </cell>
          <cell r="P8519" t="str">
            <v/>
          </cell>
          <cell r="Q8519">
            <v>50</v>
          </cell>
          <cell r="R8519" t="str">
            <v>Année Philologique</v>
          </cell>
          <cell r="S8519" t="str">
            <v/>
          </cell>
        </row>
        <row r="8520">
          <cell r="E8520">
            <v>1776</v>
          </cell>
          <cell r="F8520" t="str">
            <v>Searches</v>
          </cell>
          <cell r="G8520" t="str">
            <v>201908</v>
          </cell>
          <cell r="H8520" t="str">
            <v>Université de Lille</v>
          </cell>
          <cell r="I8520" t="str">
            <v>Villeneuve d'Asq</v>
          </cell>
          <cell r="J8520" t="str">
            <v>France</v>
          </cell>
          <cell r="K8520">
            <v>1</v>
          </cell>
          <cell r="L8520" t="str">
            <v>Consortium</v>
          </cell>
          <cell r="M8520">
            <v>2</v>
          </cell>
          <cell r="N8520" t="str">
            <v>Campus Wide</v>
          </cell>
          <cell r="O8520" t="str">
            <v/>
          </cell>
          <cell r="P8520" t="str">
            <v/>
          </cell>
          <cell r="Q8520">
            <v>50</v>
          </cell>
          <cell r="R8520" t="str">
            <v>Année Philologique</v>
          </cell>
          <cell r="S8520" t="str">
            <v/>
          </cell>
        </row>
        <row r="8521">
          <cell r="E8521">
            <v>1776</v>
          </cell>
          <cell r="F8521" t="str">
            <v>Searches</v>
          </cell>
          <cell r="G8521" t="str">
            <v>201909</v>
          </cell>
          <cell r="H8521" t="str">
            <v>Université de Lille</v>
          </cell>
          <cell r="I8521" t="str">
            <v>Villeneuve d'Asq</v>
          </cell>
          <cell r="J8521" t="str">
            <v>France</v>
          </cell>
          <cell r="K8521">
            <v>1</v>
          </cell>
          <cell r="L8521" t="str">
            <v>Consortium</v>
          </cell>
          <cell r="M8521">
            <v>2</v>
          </cell>
          <cell r="N8521" t="str">
            <v>Campus Wide</v>
          </cell>
          <cell r="O8521" t="str">
            <v/>
          </cell>
          <cell r="P8521" t="str">
            <v/>
          </cell>
          <cell r="Q8521">
            <v>50</v>
          </cell>
          <cell r="R8521" t="str">
            <v>Année Philologique</v>
          </cell>
          <cell r="S8521" t="str">
            <v/>
          </cell>
        </row>
        <row r="8522">
          <cell r="E8522">
            <v>1776</v>
          </cell>
          <cell r="F8522" t="str">
            <v>Searches</v>
          </cell>
          <cell r="G8522" t="str">
            <v>201910</v>
          </cell>
          <cell r="H8522" t="str">
            <v>Université de Lille</v>
          </cell>
          <cell r="I8522" t="str">
            <v>Villeneuve d'Asq</v>
          </cell>
          <cell r="J8522" t="str">
            <v>France</v>
          </cell>
          <cell r="K8522">
            <v>1</v>
          </cell>
          <cell r="L8522" t="str">
            <v>Consortium</v>
          </cell>
          <cell r="M8522">
            <v>2</v>
          </cell>
          <cell r="N8522" t="str">
            <v>Campus Wide</v>
          </cell>
          <cell r="O8522" t="str">
            <v/>
          </cell>
          <cell r="P8522" t="str">
            <v/>
          </cell>
          <cell r="Q8522">
            <v>50</v>
          </cell>
          <cell r="R8522" t="str">
            <v>Année Philologique</v>
          </cell>
          <cell r="S8522" t="str">
            <v/>
          </cell>
        </row>
        <row r="8523">
          <cell r="E8523">
            <v>1776</v>
          </cell>
          <cell r="F8523" t="str">
            <v>Searches</v>
          </cell>
          <cell r="G8523" t="str">
            <v>201911</v>
          </cell>
          <cell r="H8523" t="str">
            <v>Université de Lille</v>
          </cell>
          <cell r="I8523" t="str">
            <v>Villeneuve d'Asq</v>
          </cell>
          <cell r="J8523" t="str">
            <v>France</v>
          </cell>
          <cell r="K8523">
            <v>1</v>
          </cell>
          <cell r="L8523" t="str">
            <v>Consortium</v>
          </cell>
          <cell r="M8523">
            <v>2</v>
          </cell>
          <cell r="N8523" t="str">
            <v>Campus Wide</v>
          </cell>
          <cell r="O8523" t="str">
            <v/>
          </cell>
          <cell r="P8523" t="str">
            <v/>
          </cell>
          <cell r="Q8523">
            <v>50</v>
          </cell>
          <cell r="R8523" t="str">
            <v>Année Philologique</v>
          </cell>
          <cell r="S8523" t="str">
            <v/>
          </cell>
        </row>
        <row r="8524">
          <cell r="E8524">
            <v>1776</v>
          </cell>
          <cell r="F8524" t="str">
            <v>Searches</v>
          </cell>
          <cell r="G8524" t="str">
            <v>201912</v>
          </cell>
          <cell r="H8524" t="str">
            <v>Université de Lille</v>
          </cell>
          <cell r="I8524" t="str">
            <v>Villeneuve d'Asq</v>
          </cell>
          <cell r="J8524" t="str">
            <v>France</v>
          </cell>
          <cell r="K8524">
            <v>1</v>
          </cell>
          <cell r="L8524" t="str">
            <v>Consortium</v>
          </cell>
          <cell r="M8524">
            <v>2</v>
          </cell>
          <cell r="N8524" t="str">
            <v>Campus Wide</v>
          </cell>
          <cell r="O8524" t="str">
            <v/>
          </cell>
          <cell r="P8524" t="str">
            <v/>
          </cell>
          <cell r="Q8524">
            <v>50</v>
          </cell>
          <cell r="R8524" t="str">
            <v>Année Philologique</v>
          </cell>
          <cell r="S8524" t="str">
            <v/>
          </cell>
        </row>
        <row r="8525">
          <cell r="E8525">
            <v>1779</v>
          </cell>
          <cell r="F8525" t="str">
            <v>Searches</v>
          </cell>
          <cell r="G8525" t="str">
            <v>201901</v>
          </cell>
          <cell r="H8525" t="str">
            <v>UNIVERSITE DE FRANCHE-COMTE</v>
          </cell>
          <cell r="I8525" t="str">
            <v>BESANCON</v>
          </cell>
          <cell r="J8525" t="str">
            <v>France</v>
          </cell>
          <cell r="K8525">
            <v>1</v>
          </cell>
          <cell r="L8525" t="str">
            <v>Consortium</v>
          </cell>
          <cell r="M8525">
            <v>3</v>
          </cell>
          <cell r="N8525" t="str">
            <v>Standard</v>
          </cell>
          <cell r="O8525" t="str">
            <v/>
          </cell>
          <cell r="P8525" t="str">
            <v/>
          </cell>
          <cell r="Q8525">
            <v>3</v>
          </cell>
          <cell r="R8525" t="str">
            <v>Année Philologique</v>
          </cell>
          <cell r="S8525" t="str">
            <v/>
          </cell>
        </row>
        <row r="8526">
          <cell r="E8526">
            <v>1779</v>
          </cell>
          <cell r="F8526" t="str">
            <v>Searches</v>
          </cell>
          <cell r="G8526" t="str">
            <v>201902</v>
          </cell>
          <cell r="H8526" t="str">
            <v>UNIVERSITE DE FRANCHE-COMTE</v>
          </cell>
          <cell r="I8526" t="str">
            <v>BESANCON</v>
          </cell>
          <cell r="J8526" t="str">
            <v>France</v>
          </cell>
          <cell r="K8526">
            <v>1</v>
          </cell>
          <cell r="L8526" t="str">
            <v>Consortium</v>
          </cell>
          <cell r="M8526">
            <v>3</v>
          </cell>
          <cell r="N8526" t="str">
            <v>Standard</v>
          </cell>
          <cell r="O8526" t="str">
            <v/>
          </cell>
          <cell r="P8526" t="str">
            <v/>
          </cell>
          <cell r="Q8526">
            <v>3</v>
          </cell>
          <cell r="R8526" t="str">
            <v>Année Philologique</v>
          </cell>
          <cell r="S8526" t="str">
            <v/>
          </cell>
        </row>
        <row r="8527">
          <cell r="E8527">
            <v>1779</v>
          </cell>
          <cell r="F8527" t="str">
            <v>Searches</v>
          </cell>
          <cell r="G8527" t="str">
            <v>201903</v>
          </cell>
          <cell r="H8527" t="str">
            <v>UNIVERSITE DE FRANCHE-COMTE</v>
          </cell>
          <cell r="I8527" t="str">
            <v>BESANCON</v>
          </cell>
          <cell r="J8527" t="str">
            <v>France</v>
          </cell>
          <cell r="K8527">
            <v>1</v>
          </cell>
          <cell r="L8527" t="str">
            <v>Consortium</v>
          </cell>
          <cell r="M8527">
            <v>3</v>
          </cell>
          <cell r="N8527" t="str">
            <v>Standard</v>
          </cell>
          <cell r="O8527" t="str">
            <v/>
          </cell>
          <cell r="P8527" t="str">
            <v/>
          </cell>
          <cell r="Q8527">
            <v>3</v>
          </cell>
          <cell r="R8527" t="str">
            <v>Année Philologique</v>
          </cell>
          <cell r="S8527" t="str">
            <v/>
          </cell>
        </row>
        <row r="8528">
          <cell r="E8528">
            <v>1779</v>
          </cell>
          <cell r="F8528" t="str">
            <v>Searches</v>
          </cell>
          <cell r="G8528" t="str">
            <v>201904</v>
          </cell>
          <cell r="H8528" t="str">
            <v>UNIVERSITE DE FRANCHE-COMTE</v>
          </cell>
          <cell r="I8528" t="str">
            <v>BESANCON</v>
          </cell>
          <cell r="J8528" t="str">
            <v>France</v>
          </cell>
          <cell r="K8528">
            <v>1</v>
          </cell>
          <cell r="L8528" t="str">
            <v>Consortium</v>
          </cell>
          <cell r="M8528">
            <v>3</v>
          </cell>
          <cell r="N8528" t="str">
            <v>Standard</v>
          </cell>
          <cell r="O8528" t="str">
            <v/>
          </cell>
          <cell r="P8528" t="str">
            <v/>
          </cell>
          <cell r="Q8528">
            <v>3</v>
          </cell>
          <cell r="R8528" t="str">
            <v>Année Philologique</v>
          </cell>
          <cell r="S8528" t="str">
            <v/>
          </cell>
        </row>
        <row r="8529">
          <cell r="E8529">
            <v>1779</v>
          </cell>
          <cell r="F8529" t="str">
            <v>Searches</v>
          </cell>
          <cell r="G8529" t="str">
            <v>201905</v>
          </cell>
          <cell r="H8529" t="str">
            <v>UNIVERSITE DE FRANCHE-COMTE</v>
          </cell>
          <cell r="I8529" t="str">
            <v>BESANCON</v>
          </cell>
          <cell r="J8529" t="str">
            <v>France</v>
          </cell>
          <cell r="K8529">
            <v>1</v>
          </cell>
          <cell r="L8529" t="str">
            <v>Consortium</v>
          </cell>
          <cell r="M8529">
            <v>3</v>
          </cell>
          <cell r="N8529" t="str">
            <v>Standard</v>
          </cell>
          <cell r="O8529" t="str">
            <v/>
          </cell>
          <cell r="P8529" t="str">
            <v/>
          </cell>
          <cell r="Q8529">
            <v>3</v>
          </cell>
          <cell r="R8529" t="str">
            <v>Année Philologique</v>
          </cell>
          <cell r="S8529" t="str">
            <v/>
          </cell>
        </row>
        <row r="8530">
          <cell r="E8530">
            <v>1779</v>
          </cell>
          <cell r="F8530" t="str">
            <v>Searches</v>
          </cell>
          <cell r="G8530" t="str">
            <v>201906</v>
          </cell>
          <cell r="H8530" t="str">
            <v>UNIVERSITE DE FRANCHE-COMTE</v>
          </cell>
          <cell r="I8530" t="str">
            <v>BESANCON</v>
          </cell>
          <cell r="J8530" t="str">
            <v>France</v>
          </cell>
          <cell r="K8530">
            <v>1</v>
          </cell>
          <cell r="L8530" t="str">
            <v>Consortium</v>
          </cell>
          <cell r="M8530">
            <v>3</v>
          </cell>
          <cell r="N8530" t="str">
            <v>Standard</v>
          </cell>
          <cell r="O8530" t="str">
            <v/>
          </cell>
          <cell r="P8530" t="str">
            <v/>
          </cell>
          <cell r="Q8530">
            <v>3</v>
          </cell>
          <cell r="R8530" t="str">
            <v>Année Philologique</v>
          </cell>
          <cell r="S8530" t="str">
            <v/>
          </cell>
        </row>
        <row r="8531">
          <cell r="E8531">
            <v>1779</v>
          </cell>
          <cell r="F8531" t="str">
            <v>Searches</v>
          </cell>
          <cell r="G8531" t="str">
            <v>201907</v>
          </cell>
          <cell r="H8531" t="str">
            <v>UNIVERSITE DE FRANCHE-COMTE</v>
          </cell>
          <cell r="I8531" t="str">
            <v>BESANCON</v>
          </cell>
          <cell r="J8531" t="str">
            <v>France</v>
          </cell>
          <cell r="K8531">
            <v>1</v>
          </cell>
          <cell r="L8531" t="str">
            <v>Consortium</v>
          </cell>
          <cell r="M8531">
            <v>3</v>
          </cell>
          <cell r="N8531" t="str">
            <v>Standard</v>
          </cell>
          <cell r="O8531" t="str">
            <v/>
          </cell>
          <cell r="P8531" t="str">
            <v/>
          </cell>
          <cell r="Q8531">
            <v>3</v>
          </cell>
          <cell r="R8531" t="str">
            <v>Année Philologique</v>
          </cell>
          <cell r="S8531" t="str">
            <v/>
          </cell>
        </row>
        <row r="8532">
          <cell r="E8532">
            <v>1779</v>
          </cell>
          <cell r="F8532" t="str">
            <v>Searches</v>
          </cell>
          <cell r="G8532" t="str">
            <v>201908</v>
          </cell>
          <cell r="H8532" t="str">
            <v>UNIVERSITE DE FRANCHE-COMTE</v>
          </cell>
          <cell r="I8532" t="str">
            <v>BESANCON</v>
          </cell>
          <cell r="J8532" t="str">
            <v>France</v>
          </cell>
          <cell r="K8532">
            <v>1</v>
          </cell>
          <cell r="L8532" t="str">
            <v>Consortium</v>
          </cell>
          <cell r="M8532">
            <v>3</v>
          </cell>
          <cell r="N8532" t="str">
            <v>Standard</v>
          </cell>
          <cell r="O8532" t="str">
            <v/>
          </cell>
          <cell r="P8532" t="str">
            <v/>
          </cell>
          <cell r="Q8532">
            <v>3</v>
          </cell>
          <cell r="R8532" t="str">
            <v>Année Philologique</v>
          </cell>
          <cell r="S8532" t="str">
            <v/>
          </cell>
        </row>
        <row r="8533">
          <cell r="E8533">
            <v>1779</v>
          </cell>
          <cell r="F8533" t="str">
            <v>Searches</v>
          </cell>
          <cell r="G8533" t="str">
            <v>201909</v>
          </cell>
          <cell r="H8533" t="str">
            <v>UNIVERSITE DE FRANCHE-COMTE</v>
          </cell>
          <cell r="I8533" t="str">
            <v>BESANCON</v>
          </cell>
          <cell r="J8533" t="str">
            <v>France</v>
          </cell>
          <cell r="K8533">
            <v>1</v>
          </cell>
          <cell r="L8533" t="str">
            <v>Consortium</v>
          </cell>
          <cell r="M8533">
            <v>3</v>
          </cell>
          <cell r="N8533" t="str">
            <v>Standard</v>
          </cell>
          <cell r="O8533" t="str">
            <v/>
          </cell>
          <cell r="P8533" t="str">
            <v/>
          </cell>
          <cell r="Q8533">
            <v>3</v>
          </cell>
          <cell r="R8533" t="str">
            <v>Année Philologique</v>
          </cell>
          <cell r="S8533" t="str">
            <v/>
          </cell>
        </row>
        <row r="8534">
          <cell r="E8534">
            <v>1779</v>
          </cell>
          <cell r="F8534" t="str">
            <v>Searches</v>
          </cell>
          <cell r="G8534" t="str">
            <v>201910</v>
          </cell>
          <cell r="H8534" t="str">
            <v>UNIVERSITE DE FRANCHE-COMTE</v>
          </cell>
          <cell r="I8534" t="str">
            <v>BESANCON</v>
          </cell>
          <cell r="J8534" t="str">
            <v>France</v>
          </cell>
          <cell r="K8534">
            <v>1</v>
          </cell>
          <cell r="L8534" t="str">
            <v>Consortium</v>
          </cell>
          <cell r="M8534">
            <v>3</v>
          </cell>
          <cell r="N8534" t="str">
            <v>Standard</v>
          </cell>
          <cell r="O8534" t="str">
            <v/>
          </cell>
          <cell r="P8534" t="str">
            <v/>
          </cell>
          <cell r="Q8534">
            <v>3</v>
          </cell>
          <cell r="R8534" t="str">
            <v>Année Philologique</v>
          </cell>
          <cell r="S8534" t="str">
            <v/>
          </cell>
        </row>
        <row r="8535">
          <cell r="E8535">
            <v>1779</v>
          </cell>
          <cell r="F8535" t="str">
            <v>Searches</v>
          </cell>
          <cell r="G8535" t="str">
            <v>201911</v>
          </cell>
          <cell r="H8535" t="str">
            <v>UNIVERSITE DE FRANCHE-COMTE</v>
          </cell>
          <cell r="I8535" t="str">
            <v>BESANCON</v>
          </cell>
          <cell r="J8535" t="str">
            <v>France</v>
          </cell>
          <cell r="K8535">
            <v>1</v>
          </cell>
          <cell r="L8535" t="str">
            <v>Consortium</v>
          </cell>
          <cell r="M8535">
            <v>3</v>
          </cell>
          <cell r="N8535" t="str">
            <v>Standard</v>
          </cell>
          <cell r="O8535" t="str">
            <v/>
          </cell>
          <cell r="P8535" t="str">
            <v/>
          </cell>
          <cell r="Q8535">
            <v>3</v>
          </cell>
          <cell r="R8535" t="str">
            <v>Année Philologique</v>
          </cell>
          <cell r="S8535" t="str">
            <v/>
          </cell>
        </row>
        <row r="8536">
          <cell r="E8536">
            <v>1779</v>
          </cell>
          <cell r="F8536" t="str">
            <v>Searches</v>
          </cell>
          <cell r="G8536" t="str">
            <v>201912</v>
          </cell>
          <cell r="H8536" t="str">
            <v>UNIVERSITE DE FRANCHE-COMTE</v>
          </cell>
          <cell r="I8536" t="str">
            <v>BESANCON</v>
          </cell>
          <cell r="J8536" t="str">
            <v>France</v>
          </cell>
          <cell r="K8536">
            <v>1</v>
          </cell>
          <cell r="L8536" t="str">
            <v>Consortium</v>
          </cell>
          <cell r="M8536">
            <v>3</v>
          </cell>
          <cell r="N8536" t="str">
            <v>Standard</v>
          </cell>
          <cell r="O8536" t="str">
            <v/>
          </cell>
          <cell r="P8536" t="str">
            <v/>
          </cell>
          <cell r="Q8536">
            <v>3</v>
          </cell>
          <cell r="R8536" t="str">
            <v>Année Philologique</v>
          </cell>
          <cell r="S8536" t="str">
            <v/>
          </cell>
        </row>
        <row r="8537">
          <cell r="E8537">
            <v>1781</v>
          </cell>
          <cell r="F8537" t="str">
            <v>Searches</v>
          </cell>
          <cell r="G8537" t="str">
            <v>201901</v>
          </cell>
          <cell r="H8537" t="str">
            <v>UNIVERSITE DE CAEN</v>
          </cell>
          <cell r="I8537" t="str">
            <v>CAEN</v>
          </cell>
          <cell r="J8537" t="str">
            <v>France</v>
          </cell>
          <cell r="K8537">
            <v>2</v>
          </cell>
          <cell r="L8537" t="str">
            <v>Institute</v>
          </cell>
          <cell r="M8537">
            <v>3</v>
          </cell>
          <cell r="N8537" t="str">
            <v>Standard</v>
          </cell>
          <cell r="O8537" t="str">
            <v/>
          </cell>
          <cell r="P8537" t="str">
            <v/>
          </cell>
          <cell r="Q8537">
            <v>3</v>
          </cell>
          <cell r="R8537" t="str">
            <v>Année Philologique</v>
          </cell>
          <cell r="S8537" t="str">
            <v/>
          </cell>
        </row>
        <row r="8538">
          <cell r="E8538">
            <v>1781</v>
          </cell>
          <cell r="F8538" t="str">
            <v>Searches</v>
          </cell>
          <cell r="G8538" t="str">
            <v>201902</v>
          </cell>
          <cell r="H8538" t="str">
            <v>UNIVERSITE DE CAEN</v>
          </cell>
          <cell r="I8538" t="str">
            <v>CAEN</v>
          </cell>
          <cell r="J8538" t="str">
            <v>France</v>
          </cell>
          <cell r="K8538">
            <v>2</v>
          </cell>
          <cell r="L8538" t="str">
            <v>Institute</v>
          </cell>
          <cell r="M8538">
            <v>3</v>
          </cell>
          <cell r="N8538" t="str">
            <v>Standard</v>
          </cell>
          <cell r="O8538" t="str">
            <v/>
          </cell>
          <cell r="P8538" t="str">
            <v/>
          </cell>
          <cell r="Q8538">
            <v>3</v>
          </cell>
          <cell r="R8538" t="str">
            <v>Année Philologique</v>
          </cell>
          <cell r="S8538" t="str">
            <v/>
          </cell>
        </row>
        <row r="8539">
          <cell r="E8539">
            <v>1781</v>
          </cell>
          <cell r="F8539" t="str">
            <v>Searches</v>
          </cell>
          <cell r="G8539" t="str">
            <v>201903</v>
          </cell>
          <cell r="H8539" t="str">
            <v>UNIVERSITE DE CAEN</v>
          </cell>
          <cell r="I8539" t="str">
            <v>CAEN</v>
          </cell>
          <cell r="J8539" t="str">
            <v>France</v>
          </cell>
          <cell r="K8539">
            <v>2</v>
          </cell>
          <cell r="L8539" t="str">
            <v>Institute</v>
          </cell>
          <cell r="M8539">
            <v>3</v>
          </cell>
          <cell r="N8539" t="str">
            <v>Standard</v>
          </cell>
          <cell r="O8539" t="str">
            <v/>
          </cell>
          <cell r="P8539" t="str">
            <v/>
          </cell>
          <cell r="Q8539">
            <v>3</v>
          </cell>
          <cell r="R8539" t="str">
            <v>Année Philologique</v>
          </cell>
          <cell r="S8539" t="str">
            <v/>
          </cell>
        </row>
        <row r="8540">
          <cell r="E8540">
            <v>1781</v>
          </cell>
          <cell r="F8540" t="str">
            <v>Searches</v>
          </cell>
          <cell r="G8540" t="str">
            <v>201904</v>
          </cell>
          <cell r="H8540" t="str">
            <v>UNIVERSITE DE CAEN</v>
          </cell>
          <cell r="I8540" t="str">
            <v>CAEN</v>
          </cell>
          <cell r="J8540" t="str">
            <v>France</v>
          </cell>
          <cell r="K8540">
            <v>2</v>
          </cell>
          <cell r="L8540" t="str">
            <v>Institute</v>
          </cell>
          <cell r="M8540">
            <v>3</v>
          </cell>
          <cell r="N8540" t="str">
            <v>Standard</v>
          </cell>
          <cell r="O8540" t="str">
            <v/>
          </cell>
          <cell r="P8540" t="str">
            <v/>
          </cell>
          <cell r="Q8540">
            <v>3</v>
          </cell>
          <cell r="R8540" t="str">
            <v>Année Philologique</v>
          </cell>
          <cell r="S8540" t="str">
            <v/>
          </cell>
        </row>
        <row r="8541">
          <cell r="E8541">
            <v>1781</v>
          </cell>
          <cell r="F8541" t="str">
            <v>Searches</v>
          </cell>
          <cell r="G8541" t="str">
            <v>201905</v>
          </cell>
          <cell r="H8541" t="str">
            <v>UNIVERSITE DE CAEN</v>
          </cell>
          <cell r="I8541" t="str">
            <v>CAEN</v>
          </cell>
          <cell r="J8541" t="str">
            <v>France</v>
          </cell>
          <cell r="K8541">
            <v>2</v>
          </cell>
          <cell r="L8541" t="str">
            <v>Institute</v>
          </cell>
          <cell r="M8541">
            <v>3</v>
          </cell>
          <cell r="N8541" t="str">
            <v>Standard</v>
          </cell>
          <cell r="O8541" t="str">
            <v/>
          </cell>
          <cell r="P8541" t="str">
            <v/>
          </cell>
          <cell r="Q8541">
            <v>3</v>
          </cell>
          <cell r="R8541" t="str">
            <v>Année Philologique</v>
          </cell>
          <cell r="S8541" t="str">
            <v/>
          </cell>
        </row>
        <row r="8542">
          <cell r="E8542">
            <v>1781</v>
          </cell>
          <cell r="F8542" t="str">
            <v>Searches</v>
          </cell>
          <cell r="G8542" t="str">
            <v>201906</v>
          </cell>
          <cell r="H8542" t="str">
            <v>UNIVERSITE DE CAEN</v>
          </cell>
          <cell r="I8542" t="str">
            <v>CAEN</v>
          </cell>
          <cell r="J8542" t="str">
            <v>France</v>
          </cell>
          <cell r="K8542">
            <v>2</v>
          </cell>
          <cell r="L8542" t="str">
            <v>Institute</v>
          </cell>
          <cell r="M8542">
            <v>3</v>
          </cell>
          <cell r="N8542" t="str">
            <v>Standard</v>
          </cell>
          <cell r="O8542" t="str">
            <v/>
          </cell>
          <cell r="P8542" t="str">
            <v/>
          </cell>
          <cell r="Q8542">
            <v>3</v>
          </cell>
          <cell r="R8542" t="str">
            <v>Année Philologique</v>
          </cell>
          <cell r="S8542" t="str">
            <v/>
          </cell>
        </row>
        <row r="8543">
          <cell r="E8543">
            <v>1781</v>
          </cell>
          <cell r="F8543" t="str">
            <v>Searches</v>
          </cell>
          <cell r="G8543" t="str">
            <v>201908</v>
          </cell>
          <cell r="H8543" t="str">
            <v>UNIVERSITE DE CAEN</v>
          </cell>
          <cell r="I8543" t="str">
            <v>CAEN</v>
          </cell>
          <cell r="J8543" t="str">
            <v>France</v>
          </cell>
          <cell r="K8543">
            <v>2</v>
          </cell>
          <cell r="L8543" t="str">
            <v>Institute</v>
          </cell>
          <cell r="M8543">
            <v>3</v>
          </cell>
          <cell r="N8543" t="str">
            <v>Standard</v>
          </cell>
          <cell r="O8543" t="str">
            <v/>
          </cell>
          <cell r="P8543" t="str">
            <v/>
          </cell>
          <cell r="Q8543">
            <v>3</v>
          </cell>
          <cell r="R8543" t="str">
            <v>Année Philologique</v>
          </cell>
          <cell r="S8543" t="str">
            <v/>
          </cell>
        </row>
        <row r="8544">
          <cell r="E8544">
            <v>1781</v>
          </cell>
          <cell r="F8544" t="str">
            <v>Searches</v>
          </cell>
          <cell r="G8544" t="str">
            <v>201909</v>
          </cell>
          <cell r="H8544" t="str">
            <v>UNIVERSITE DE CAEN</v>
          </cell>
          <cell r="I8544" t="str">
            <v>CAEN</v>
          </cell>
          <cell r="J8544" t="str">
            <v>France</v>
          </cell>
          <cell r="K8544">
            <v>2</v>
          </cell>
          <cell r="L8544" t="str">
            <v>Institute</v>
          </cell>
          <cell r="M8544">
            <v>3</v>
          </cell>
          <cell r="N8544" t="str">
            <v>Standard</v>
          </cell>
          <cell r="O8544" t="str">
            <v/>
          </cell>
          <cell r="P8544" t="str">
            <v/>
          </cell>
          <cell r="Q8544">
            <v>3</v>
          </cell>
          <cell r="R8544" t="str">
            <v>Année Philologique</v>
          </cell>
          <cell r="S8544" t="str">
            <v/>
          </cell>
        </row>
        <row r="8545">
          <cell r="E8545">
            <v>1781</v>
          </cell>
          <cell r="F8545" t="str">
            <v>Searches</v>
          </cell>
          <cell r="G8545" t="str">
            <v>201910</v>
          </cell>
          <cell r="H8545" t="str">
            <v>UNIVERSITE DE CAEN</v>
          </cell>
          <cell r="I8545" t="str">
            <v>CAEN</v>
          </cell>
          <cell r="J8545" t="str">
            <v>France</v>
          </cell>
          <cell r="K8545">
            <v>2</v>
          </cell>
          <cell r="L8545" t="str">
            <v>Institute</v>
          </cell>
          <cell r="M8545">
            <v>3</v>
          </cell>
          <cell r="N8545" t="str">
            <v>Standard</v>
          </cell>
          <cell r="O8545" t="str">
            <v/>
          </cell>
          <cell r="P8545" t="str">
            <v/>
          </cell>
          <cell r="Q8545">
            <v>3</v>
          </cell>
          <cell r="R8545" t="str">
            <v>Année Philologique</v>
          </cell>
          <cell r="S8545" t="str">
            <v/>
          </cell>
        </row>
        <row r="8546">
          <cell r="E8546">
            <v>1781</v>
          </cell>
          <cell r="F8546" t="str">
            <v>Searches</v>
          </cell>
          <cell r="G8546" t="str">
            <v>201911</v>
          </cell>
          <cell r="H8546" t="str">
            <v>UNIVERSITE DE CAEN</v>
          </cell>
          <cell r="I8546" t="str">
            <v>CAEN</v>
          </cell>
          <cell r="J8546" t="str">
            <v>France</v>
          </cell>
          <cell r="K8546">
            <v>2</v>
          </cell>
          <cell r="L8546" t="str">
            <v>Institute</v>
          </cell>
          <cell r="M8546">
            <v>3</v>
          </cell>
          <cell r="N8546" t="str">
            <v>Standard</v>
          </cell>
          <cell r="O8546" t="str">
            <v/>
          </cell>
          <cell r="P8546" t="str">
            <v/>
          </cell>
          <cell r="Q8546">
            <v>3</v>
          </cell>
          <cell r="R8546" t="str">
            <v>Année Philologique</v>
          </cell>
          <cell r="S8546" t="str">
            <v/>
          </cell>
        </row>
        <row r="8547">
          <cell r="E8547">
            <v>1781</v>
          </cell>
          <cell r="F8547" t="str">
            <v>Searches</v>
          </cell>
          <cell r="G8547" t="str">
            <v>201912</v>
          </cell>
          <cell r="H8547" t="str">
            <v>UNIVERSITE DE CAEN</v>
          </cell>
          <cell r="I8547" t="str">
            <v>CAEN</v>
          </cell>
          <cell r="J8547" t="str">
            <v>France</v>
          </cell>
          <cell r="K8547">
            <v>2</v>
          </cell>
          <cell r="L8547" t="str">
            <v>Institute</v>
          </cell>
          <cell r="M8547">
            <v>3</v>
          </cell>
          <cell r="N8547" t="str">
            <v>Standard</v>
          </cell>
          <cell r="O8547" t="str">
            <v/>
          </cell>
          <cell r="P8547" t="str">
            <v/>
          </cell>
          <cell r="Q8547">
            <v>3</v>
          </cell>
          <cell r="R8547" t="str">
            <v>Année Philologique</v>
          </cell>
          <cell r="S8547" t="str">
            <v/>
          </cell>
        </row>
        <row r="8548">
          <cell r="E8548">
            <v>1782</v>
          </cell>
          <cell r="F8548" t="str">
            <v>Searches</v>
          </cell>
          <cell r="G8548" t="str">
            <v>201901</v>
          </cell>
          <cell r="H8548" t="str">
            <v>UNIVERSITE DE ROUEN</v>
          </cell>
          <cell r="I8548" t="str">
            <v>MONT-SAINT-AIGNAN</v>
          </cell>
          <cell r="J8548" t="str">
            <v>France</v>
          </cell>
          <cell r="K8548">
            <v>1</v>
          </cell>
          <cell r="L8548" t="str">
            <v>Consortium</v>
          </cell>
          <cell r="M8548">
            <v>3</v>
          </cell>
          <cell r="N8548" t="str">
            <v>Standard</v>
          </cell>
          <cell r="O8548" t="str">
            <v/>
          </cell>
          <cell r="P8548" t="str">
            <v/>
          </cell>
          <cell r="Q8548">
            <v>3</v>
          </cell>
          <cell r="R8548" t="str">
            <v>Année Philologique</v>
          </cell>
          <cell r="S8548" t="str">
            <v/>
          </cell>
        </row>
        <row r="8549">
          <cell r="E8549">
            <v>1782</v>
          </cell>
          <cell r="F8549" t="str">
            <v>Searches</v>
          </cell>
          <cell r="G8549" t="str">
            <v>201902</v>
          </cell>
          <cell r="H8549" t="str">
            <v>UNIVERSITE DE ROUEN</v>
          </cell>
          <cell r="I8549" t="str">
            <v>MONT-SAINT-AIGNAN</v>
          </cell>
          <cell r="J8549" t="str">
            <v>France</v>
          </cell>
          <cell r="K8549">
            <v>1</v>
          </cell>
          <cell r="L8549" t="str">
            <v>Consortium</v>
          </cell>
          <cell r="M8549">
            <v>3</v>
          </cell>
          <cell r="N8549" t="str">
            <v>Standard</v>
          </cell>
          <cell r="O8549" t="str">
            <v/>
          </cell>
          <cell r="P8549" t="str">
            <v/>
          </cell>
          <cell r="Q8549">
            <v>3</v>
          </cell>
          <cell r="R8549" t="str">
            <v>Année Philologique</v>
          </cell>
          <cell r="S8549" t="str">
            <v/>
          </cell>
        </row>
        <row r="8550">
          <cell r="E8550">
            <v>1782</v>
          </cell>
          <cell r="F8550" t="str">
            <v>Searches</v>
          </cell>
          <cell r="G8550" t="str">
            <v>201903</v>
          </cell>
          <cell r="H8550" t="str">
            <v>UNIVERSITE DE ROUEN</v>
          </cell>
          <cell r="I8550" t="str">
            <v>MONT-SAINT-AIGNAN</v>
          </cell>
          <cell r="J8550" t="str">
            <v>France</v>
          </cell>
          <cell r="K8550">
            <v>1</v>
          </cell>
          <cell r="L8550" t="str">
            <v>Consortium</v>
          </cell>
          <cell r="M8550">
            <v>3</v>
          </cell>
          <cell r="N8550" t="str">
            <v>Standard</v>
          </cell>
          <cell r="O8550" t="str">
            <v/>
          </cell>
          <cell r="P8550" t="str">
            <v/>
          </cell>
          <cell r="Q8550">
            <v>3</v>
          </cell>
          <cell r="R8550" t="str">
            <v>Année Philologique</v>
          </cell>
          <cell r="S8550" t="str">
            <v/>
          </cell>
        </row>
        <row r="8551">
          <cell r="E8551">
            <v>1782</v>
          </cell>
          <cell r="F8551" t="str">
            <v>Searches</v>
          </cell>
          <cell r="G8551" t="str">
            <v>201904</v>
          </cell>
          <cell r="H8551" t="str">
            <v>UNIVERSITE DE ROUEN</v>
          </cell>
          <cell r="I8551" t="str">
            <v>MONT-SAINT-AIGNAN</v>
          </cell>
          <cell r="J8551" t="str">
            <v>France</v>
          </cell>
          <cell r="K8551">
            <v>1</v>
          </cell>
          <cell r="L8551" t="str">
            <v>Consortium</v>
          </cell>
          <cell r="M8551">
            <v>3</v>
          </cell>
          <cell r="N8551" t="str">
            <v>Standard</v>
          </cell>
          <cell r="O8551" t="str">
            <v/>
          </cell>
          <cell r="P8551" t="str">
            <v/>
          </cell>
          <cell r="Q8551">
            <v>3</v>
          </cell>
          <cell r="R8551" t="str">
            <v>Année Philologique</v>
          </cell>
          <cell r="S8551" t="str">
            <v/>
          </cell>
        </row>
        <row r="8552">
          <cell r="E8552">
            <v>1782</v>
          </cell>
          <cell r="F8552" t="str">
            <v>Searches</v>
          </cell>
          <cell r="G8552" t="str">
            <v>201905</v>
          </cell>
          <cell r="H8552" t="str">
            <v>UNIVERSITE DE ROUEN</v>
          </cell>
          <cell r="I8552" t="str">
            <v>MONT-SAINT-AIGNAN</v>
          </cell>
          <cell r="J8552" t="str">
            <v>France</v>
          </cell>
          <cell r="K8552">
            <v>1</v>
          </cell>
          <cell r="L8552" t="str">
            <v>Consortium</v>
          </cell>
          <cell r="M8552">
            <v>3</v>
          </cell>
          <cell r="N8552" t="str">
            <v>Standard</v>
          </cell>
          <cell r="O8552" t="str">
            <v/>
          </cell>
          <cell r="P8552" t="str">
            <v/>
          </cell>
          <cell r="Q8552">
            <v>3</v>
          </cell>
          <cell r="R8552" t="str">
            <v>Année Philologique</v>
          </cell>
          <cell r="S8552" t="str">
            <v/>
          </cell>
        </row>
        <row r="8553">
          <cell r="E8553">
            <v>1782</v>
          </cell>
          <cell r="F8553" t="str">
            <v>Searches</v>
          </cell>
          <cell r="G8553" t="str">
            <v>201906</v>
          </cell>
          <cell r="H8553" t="str">
            <v>UNIVERSITE DE ROUEN</v>
          </cell>
          <cell r="I8553" t="str">
            <v>MONT-SAINT-AIGNAN</v>
          </cell>
          <cell r="J8553" t="str">
            <v>France</v>
          </cell>
          <cell r="K8553">
            <v>1</v>
          </cell>
          <cell r="L8553" t="str">
            <v>Consortium</v>
          </cell>
          <cell r="M8553">
            <v>3</v>
          </cell>
          <cell r="N8553" t="str">
            <v>Standard</v>
          </cell>
          <cell r="O8553" t="str">
            <v/>
          </cell>
          <cell r="P8553" t="str">
            <v/>
          </cell>
          <cell r="Q8553">
            <v>3</v>
          </cell>
          <cell r="R8553" t="str">
            <v>Année Philologique</v>
          </cell>
          <cell r="S8553" t="str">
            <v/>
          </cell>
        </row>
        <row r="8554">
          <cell r="E8554">
            <v>1782</v>
          </cell>
          <cell r="F8554" t="str">
            <v>Searches</v>
          </cell>
          <cell r="G8554" t="str">
            <v>201907</v>
          </cell>
          <cell r="H8554" t="str">
            <v>UNIVERSITE DE ROUEN</v>
          </cell>
          <cell r="I8554" t="str">
            <v>MONT-SAINT-AIGNAN</v>
          </cell>
          <cell r="J8554" t="str">
            <v>France</v>
          </cell>
          <cell r="K8554">
            <v>1</v>
          </cell>
          <cell r="L8554" t="str">
            <v>Consortium</v>
          </cell>
          <cell r="M8554">
            <v>3</v>
          </cell>
          <cell r="N8554" t="str">
            <v>Standard</v>
          </cell>
          <cell r="O8554" t="str">
            <v/>
          </cell>
          <cell r="P8554" t="str">
            <v/>
          </cell>
          <cell r="Q8554">
            <v>3</v>
          </cell>
          <cell r="R8554" t="str">
            <v>Année Philologique</v>
          </cell>
          <cell r="S8554" t="str">
            <v/>
          </cell>
        </row>
        <row r="8555">
          <cell r="E8555">
            <v>1782</v>
          </cell>
          <cell r="F8555" t="str">
            <v>Searches</v>
          </cell>
          <cell r="G8555" t="str">
            <v>201908</v>
          </cell>
          <cell r="H8555" t="str">
            <v>UNIVERSITE DE ROUEN</v>
          </cell>
          <cell r="I8555" t="str">
            <v>MONT-SAINT-AIGNAN</v>
          </cell>
          <cell r="J8555" t="str">
            <v>France</v>
          </cell>
          <cell r="K8555">
            <v>1</v>
          </cell>
          <cell r="L8555" t="str">
            <v>Consortium</v>
          </cell>
          <cell r="M8555">
            <v>3</v>
          </cell>
          <cell r="N8555" t="str">
            <v>Standard</v>
          </cell>
          <cell r="O8555" t="str">
            <v/>
          </cell>
          <cell r="P8555" t="str">
            <v/>
          </cell>
          <cell r="Q8555">
            <v>3</v>
          </cell>
          <cell r="R8555" t="str">
            <v>Année Philologique</v>
          </cell>
          <cell r="S8555" t="str">
            <v/>
          </cell>
        </row>
        <row r="8556">
          <cell r="E8556">
            <v>1782</v>
          </cell>
          <cell r="F8556" t="str">
            <v>Searches</v>
          </cell>
          <cell r="G8556" t="str">
            <v>201909</v>
          </cell>
          <cell r="H8556" t="str">
            <v>UNIVERSITE DE ROUEN</v>
          </cell>
          <cell r="I8556" t="str">
            <v>MONT-SAINT-AIGNAN</v>
          </cell>
          <cell r="J8556" t="str">
            <v>France</v>
          </cell>
          <cell r="K8556">
            <v>1</v>
          </cell>
          <cell r="L8556" t="str">
            <v>Consortium</v>
          </cell>
          <cell r="M8556">
            <v>3</v>
          </cell>
          <cell r="N8556" t="str">
            <v>Standard</v>
          </cell>
          <cell r="O8556" t="str">
            <v/>
          </cell>
          <cell r="P8556" t="str">
            <v/>
          </cell>
          <cell r="Q8556">
            <v>3</v>
          </cell>
          <cell r="R8556" t="str">
            <v>Année Philologique</v>
          </cell>
          <cell r="S8556" t="str">
            <v/>
          </cell>
        </row>
        <row r="8557">
          <cell r="E8557">
            <v>1782</v>
          </cell>
          <cell r="F8557" t="str">
            <v>Searches</v>
          </cell>
          <cell r="G8557" t="str">
            <v>201910</v>
          </cell>
          <cell r="H8557" t="str">
            <v>UNIVERSITE DE ROUEN</v>
          </cell>
          <cell r="I8557" t="str">
            <v>MONT-SAINT-AIGNAN</v>
          </cell>
          <cell r="J8557" t="str">
            <v>France</v>
          </cell>
          <cell r="K8557">
            <v>1</v>
          </cell>
          <cell r="L8557" t="str">
            <v>Consortium</v>
          </cell>
          <cell r="M8557">
            <v>3</v>
          </cell>
          <cell r="N8557" t="str">
            <v>Standard</v>
          </cell>
          <cell r="O8557" t="str">
            <v/>
          </cell>
          <cell r="P8557" t="str">
            <v/>
          </cell>
          <cell r="Q8557">
            <v>3</v>
          </cell>
          <cell r="R8557" t="str">
            <v>Année Philologique</v>
          </cell>
          <cell r="S8557" t="str">
            <v/>
          </cell>
        </row>
        <row r="8558">
          <cell r="E8558">
            <v>1782</v>
          </cell>
          <cell r="F8558" t="str">
            <v>Searches</v>
          </cell>
          <cell r="G8558" t="str">
            <v>201911</v>
          </cell>
          <cell r="H8558" t="str">
            <v>UNIVERSITE DE ROUEN</v>
          </cell>
          <cell r="I8558" t="str">
            <v>MONT-SAINT-AIGNAN</v>
          </cell>
          <cell r="J8558" t="str">
            <v>France</v>
          </cell>
          <cell r="K8558">
            <v>1</v>
          </cell>
          <cell r="L8558" t="str">
            <v>Consortium</v>
          </cell>
          <cell r="M8558">
            <v>3</v>
          </cell>
          <cell r="N8558" t="str">
            <v>Standard</v>
          </cell>
          <cell r="O8558" t="str">
            <v/>
          </cell>
          <cell r="P8558" t="str">
            <v/>
          </cell>
          <cell r="Q8558">
            <v>3</v>
          </cell>
          <cell r="R8558" t="str">
            <v>Année Philologique</v>
          </cell>
          <cell r="S8558" t="str">
            <v/>
          </cell>
        </row>
        <row r="8559">
          <cell r="E8559">
            <v>1782</v>
          </cell>
          <cell r="F8559" t="str">
            <v>Searches</v>
          </cell>
          <cell r="G8559" t="str">
            <v>201912</v>
          </cell>
          <cell r="H8559" t="str">
            <v>UNIVERSITE DE ROUEN</v>
          </cell>
          <cell r="I8559" t="str">
            <v>MONT-SAINT-AIGNAN</v>
          </cell>
          <cell r="J8559" t="str">
            <v>France</v>
          </cell>
          <cell r="K8559">
            <v>1</v>
          </cell>
          <cell r="L8559" t="str">
            <v>Consortium</v>
          </cell>
          <cell r="M8559">
            <v>3</v>
          </cell>
          <cell r="N8559" t="str">
            <v>Standard</v>
          </cell>
          <cell r="O8559" t="str">
            <v/>
          </cell>
          <cell r="P8559" t="str">
            <v/>
          </cell>
          <cell r="Q8559">
            <v>3</v>
          </cell>
          <cell r="R8559" t="str">
            <v>Année Philologique</v>
          </cell>
          <cell r="S8559" t="str">
            <v/>
          </cell>
        </row>
        <row r="8560">
          <cell r="E8560">
            <v>1783</v>
          </cell>
          <cell r="F8560" t="str">
            <v>Searches</v>
          </cell>
          <cell r="G8560" t="str">
            <v>201901</v>
          </cell>
          <cell r="H8560" t="str">
            <v>FERNUNIVERSITAET HAGEN</v>
          </cell>
          <cell r="I8560" t="str">
            <v>Hagen</v>
          </cell>
          <cell r="J8560" t="str">
            <v>Germany</v>
          </cell>
          <cell r="K8560">
            <v>1</v>
          </cell>
          <cell r="L8560" t="str">
            <v>Consortium</v>
          </cell>
          <cell r="M8560">
            <v>3</v>
          </cell>
          <cell r="N8560" t="str">
            <v>Standard</v>
          </cell>
          <cell r="O8560" t="str">
            <v/>
          </cell>
          <cell r="P8560" t="str">
            <v/>
          </cell>
          <cell r="Q8560">
            <v>3</v>
          </cell>
          <cell r="R8560" t="str">
            <v>Année Philologique</v>
          </cell>
          <cell r="S8560" t="str">
            <v/>
          </cell>
        </row>
        <row r="8561">
          <cell r="E8561">
            <v>1783</v>
          </cell>
          <cell r="F8561" t="str">
            <v>Searches</v>
          </cell>
          <cell r="G8561" t="str">
            <v>201902</v>
          </cell>
          <cell r="H8561" t="str">
            <v>FERNUNIVERSITAET HAGEN</v>
          </cell>
          <cell r="I8561" t="str">
            <v>Hagen</v>
          </cell>
          <cell r="J8561" t="str">
            <v>Germany</v>
          </cell>
          <cell r="K8561">
            <v>1</v>
          </cell>
          <cell r="L8561" t="str">
            <v>Consortium</v>
          </cell>
          <cell r="M8561">
            <v>3</v>
          </cell>
          <cell r="N8561" t="str">
            <v>Standard</v>
          </cell>
          <cell r="O8561" t="str">
            <v/>
          </cell>
          <cell r="P8561" t="str">
            <v/>
          </cell>
          <cell r="Q8561">
            <v>3</v>
          </cell>
          <cell r="R8561" t="str">
            <v>Année Philologique</v>
          </cell>
          <cell r="S8561" t="str">
            <v/>
          </cell>
        </row>
        <row r="8562">
          <cell r="E8562">
            <v>1783</v>
          </cell>
          <cell r="F8562" t="str">
            <v>Searches</v>
          </cell>
          <cell r="G8562" t="str">
            <v>201903</v>
          </cell>
          <cell r="H8562" t="str">
            <v>FERNUNIVERSITAET HAGEN</v>
          </cell>
          <cell r="I8562" t="str">
            <v>Hagen</v>
          </cell>
          <cell r="J8562" t="str">
            <v>Germany</v>
          </cell>
          <cell r="K8562">
            <v>1</v>
          </cell>
          <cell r="L8562" t="str">
            <v>Consortium</v>
          </cell>
          <cell r="M8562">
            <v>3</v>
          </cell>
          <cell r="N8562" t="str">
            <v>Standard</v>
          </cell>
          <cell r="O8562" t="str">
            <v/>
          </cell>
          <cell r="P8562" t="str">
            <v/>
          </cell>
          <cell r="Q8562">
            <v>3</v>
          </cell>
          <cell r="R8562" t="str">
            <v>Année Philologique</v>
          </cell>
          <cell r="S8562" t="str">
            <v/>
          </cell>
        </row>
        <row r="8563">
          <cell r="E8563">
            <v>1783</v>
          </cell>
          <cell r="F8563" t="str">
            <v>Searches</v>
          </cell>
          <cell r="G8563" t="str">
            <v>201904</v>
          </cell>
          <cell r="H8563" t="str">
            <v>FERNUNIVERSITAET HAGEN</v>
          </cell>
          <cell r="I8563" t="str">
            <v>Hagen</v>
          </cell>
          <cell r="J8563" t="str">
            <v>Germany</v>
          </cell>
          <cell r="K8563">
            <v>1</v>
          </cell>
          <cell r="L8563" t="str">
            <v>Consortium</v>
          </cell>
          <cell r="M8563">
            <v>3</v>
          </cell>
          <cell r="N8563" t="str">
            <v>Standard</v>
          </cell>
          <cell r="O8563" t="str">
            <v/>
          </cell>
          <cell r="P8563" t="str">
            <v/>
          </cell>
          <cell r="Q8563">
            <v>3</v>
          </cell>
          <cell r="R8563" t="str">
            <v>Année Philologique</v>
          </cell>
          <cell r="S8563" t="str">
            <v/>
          </cell>
        </row>
        <row r="8564">
          <cell r="E8564">
            <v>1783</v>
          </cell>
          <cell r="F8564" t="str">
            <v>Searches</v>
          </cell>
          <cell r="G8564" t="str">
            <v>201905</v>
          </cell>
          <cell r="H8564" t="str">
            <v>FERNUNIVERSITAET HAGEN</v>
          </cell>
          <cell r="I8564" t="str">
            <v>Hagen</v>
          </cell>
          <cell r="J8564" t="str">
            <v>Germany</v>
          </cell>
          <cell r="K8564">
            <v>1</v>
          </cell>
          <cell r="L8564" t="str">
            <v>Consortium</v>
          </cell>
          <cell r="M8564">
            <v>3</v>
          </cell>
          <cell r="N8564" t="str">
            <v>Standard</v>
          </cell>
          <cell r="O8564" t="str">
            <v/>
          </cell>
          <cell r="P8564" t="str">
            <v/>
          </cell>
          <cell r="Q8564">
            <v>3</v>
          </cell>
          <cell r="R8564" t="str">
            <v>Année Philologique</v>
          </cell>
          <cell r="S8564" t="str">
            <v/>
          </cell>
        </row>
        <row r="8565">
          <cell r="E8565">
            <v>1783</v>
          </cell>
          <cell r="F8565" t="str">
            <v>Searches</v>
          </cell>
          <cell r="G8565" t="str">
            <v>201906</v>
          </cell>
          <cell r="H8565" t="str">
            <v>FERNUNIVERSITAET HAGEN</v>
          </cell>
          <cell r="I8565" t="str">
            <v>Hagen</v>
          </cell>
          <cell r="J8565" t="str">
            <v>Germany</v>
          </cell>
          <cell r="K8565">
            <v>1</v>
          </cell>
          <cell r="L8565" t="str">
            <v>Consortium</v>
          </cell>
          <cell r="M8565">
            <v>3</v>
          </cell>
          <cell r="N8565" t="str">
            <v>Standard</v>
          </cell>
          <cell r="O8565" t="str">
            <v/>
          </cell>
          <cell r="P8565" t="str">
            <v/>
          </cell>
          <cell r="Q8565">
            <v>3</v>
          </cell>
          <cell r="R8565" t="str">
            <v>Année Philologique</v>
          </cell>
          <cell r="S8565" t="str">
            <v/>
          </cell>
        </row>
        <row r="8566">
          <cell r="E8566">
            <v>1783</v>
          </cell>
          <cell r="F8566" t="str">
            <v>Searches</v>
          </cell>
          <cell r="G8566" t="str">
            <v>201907</v>
          </cell>
          <cell r="H8566" t="str">
            <v>FERNUNIVERSITAET HAGEN</v>
          </cell>
          <cell r="I8566" t="str">
            <v>Hagen</v>
          </cell>
          <cell r="J8566" t="str">
            <v>Germany</v>
          </cell>
          <cell r="K8566">
            <v>1</v>
          </cell>
          <cell r="L8566" t="str">
            <v>Consortium</v>
          </cell>
          <cell r="M8566">
            <v>3</v>
          </cell>
          <cell r="N8566" t="str">
            <v>Standard</v>
          </cell>
          <cell r="O8566" t="str">
            <v/>
          </cell>
          <cell r="P8566" t="str">
            <v/>
          </cell>
          <cell r="Q8566">
            <v>3</v>
          </cell>
          <cell r="R8566" t="str">
            <v>Année Philologique</v>
          </cell>
          <cell r="S8566" t="str">
            <v/>
          </cell>
        </row>
        <row r="8567">
          <cell r="E8567">
            <v>1783</v>
          </cell>
          <cell r="F8567" t="str">
            <v>Searches</v>
          </cell>
          <cell r="G8567" t="str">
            <v>201908</v>
          </cell>
          <cell r="H8567" t="str">
            <v>FERNUNIVERSITAET HAGEN</v>
          </cell>
          <cell r="I8567" t="str">
            <v>Hagen</v>
          </cell>
          <cell r="J8567" t="str">
            <v>Germany</v>
          </cell>
          <cell r="K8567">
            <v>1</v>
          </cell>
          <cell r="L8567" t="str">
            <v>Consortium</v>
          </cell>
          <cell r="M8567">
            <v>3</v>
          </cell>
          <cell r="N8567" t="str">
            <v>Standard</v>
          </cell>
          <cell r="O8567" t="str">
            <v/>
          </cell>
          <cell r="P8567" t="str">
            <v/>
          </cell>
          <cell r="Q8567">
            <v>3</v>
          </cell>
          <cell r="R8567" t="str">
            <v>Année Philologique</v>
          </cell>
          <cell r="S8567" t="str">
            <v/>
          </cell>
        </row>
        <row r="8568">
          <cell r="E8568">
            <v>1783</v>
          </cell>
          <cell r="F8568" t="str">
            <v>Searches</v>
          </cell>
          <cell r="G8568" t="str">
            <v>201910</v>
          </cell>
          <cell r="H8568" t="str">
            <v>FERNUNIVERSITAET HAGEN</v>
          </cell>
          <cell r="I8568" t="str">
            <v>Hagen</v>
          </cell>
          <cell r="J8568" t="str">
            <v>Germany</v>
          </cell>
          <cell r="K8568">
            <v>1</v>
          </cell>
          <cell r="L8568" t="str">
            <v>Consortium</v>
          </cell>
          <cell r="M8568">
            <v>3</v>
          </cell>
          <cell r="N8568" t="str">
            <v>Standard</v>
          </cell>
          <cell r="O8568" t="str">
            <v/>
          </cell>
          <cell r="P8568" t="str">
            <v/>
          </cell>
          <cell r="Q8568">
            <v>3</v>
          </cell>
          <cell r="R8568" t="str">
            <v>Année Philologique</v>
          </cell>
          <cell r="S8568" t="str">
            <v/>
          </cell>
        </row>
        <row r="8569">
          <cell r="E8569">
            <v>1783</v>
          </cell>
          <cell r="F8569" t="str">
            <v>Searches</v>
          </cell>
          <cell r="G8569" t="str">
            <v>201911</v>
          </cell>
          <cell r="H8569" t="str">
            <v>FERNUNIVERSITAET HAGEN</v>
          </cell>
          <cell r="I8569" t="str">
            <v>Hagen</v>
          </cell>
          <cell r="J8569" t="str">
            <v>Germany</v>
          </cell>
          <cell r="K8569">
            <v>1</v>
          </cell>
          <cell r="L8569" t="str">
            <v>Consortium</v>
          </cell>
          <cell r="M8569">
            <v>3</v>
          </cell>
          <cell r="N8569" t="str">
            <v>Standard</v>
          </cell>
          <cell r="O8569" t="str">
            <v/>
          </cell>
          <cell r="P8569" t="str">
            <v/>
          </cell>
          <cell r="Q8569">
            <v>3</v>
          </cell>
          <cell r="R8569" t="str">
            <v>Année Philologique</v>
          </cell>
          <cell r="S8569" t="str">
            <v/>
          </cell>
        </row>
        <row r="8570">
          <cell r="E8570">
            <v>1783</v>
          </cell>
          <cell r="F8570" t="str">
            <v>Searches</v>
          </cell>
          <cell r="G8570" t="str">
            <v>201912</v>
          </cell>
          <cell r="H8570" t="str">
            <v>FERNUNIVERSITAET HAGEN</v>
          </cell>
          <cell r="I8570" t="str">
            <v>Hagen</v>
          </cell>
          <cell r="J8570" t="str">
            <v>Germany</v>
          </cell>
          <cell r="K8570">
            <v>1</v>
          </cell>
          <cell r="L8570" t="str">
            <v>Consortium</v>
          </cell>
          <cell r="M8570">
            <v>3</v>
          </cell>
          <cell r="N8570" t="str">
            <v>Standard</v>
          </cell>
          <cell r="O8570" t="str">
            <v/>
          </cell>
          <cell r="P8570" t="str">
            <v/>
          </cell>
          <cell r="Q8570">
            <v>3</v>
          </cell>
          <cell r="R8570" t="str">
            <v>Année Philologique</v>
          </cell>
          <cell r="S8570" t="str">
            <v/>
          </cell>
        </row>
        <row r="8571">
          <cell r="E8571">
            <v>1784</v>
          </cell>
          <cell r="F8571" t="str">
            <v>Searches</v>
          </cell>
          <cell r="G8571" t="str">
            <v>201901</v>
          </cell>
          <cell r="H8571" t="str">
            <v>Universität Konstanz Bibliothek</v>
          </cell>
          <cell r="I8571" t="str">
            <v>Konstanz</v>
          </cell>
          <cell r="J8571" t="str">
            <v>Germany</v>
          </cell>
          <cell r="K8571">
            <v>1</v>
          </cell>
          <cell r="L8571" t="str">
            <v>Consortium</v>
          </cell>
          <cell r="M8571">
            <v>2</v>
          </cell>
          <cell r="N8571" t="str">
            <v>Campus Wide</v>
          </cell>
          <cell r="O8571" t="str">
            <v/>
          </cell>
          <cell r="P8571" t="str">
            <v/>
          </cell>
          <cell r="Q8571">
            <v>80</v>
          </cell>
          <cell r="R8571" t="str">
            <v>Année Philologique</v>
          </cell>
          <cell r="S8571" t="str">
            <v/>
          </cell>
        </row>
        <row r="8572">
          <cell r="E8572">
            <v>1784</v>
          </cell>
          <cell r="F8572" t="str">
            <v>Searches</v>
          </cell>
          <cell r="G8572" t="str">
            <v>201902</v>
          </cell>
          <cell r="H8572" t="str">
            <v>Universität Konstanz Bibliothek</v>
          </cell>
          <cell r="I8572" t="str">
            <v>Konstanz</v>
          </cell>
          <cell r="J8572" t="str">
            <v>Germany</v>
          </cell>
          <cell r="K8572">
            <v>1</v>
          </cell>
          <cell r="L8572" t="str">
            <v>Consortium</v>
          </cell>
          <cell r="M8572">
            <v>2</v>
          </cell>
          <cell r="N8572" t="str">
            <v>Campus Wide</v>
          </cell>
          <cell r="O8572" t="str">
            <v/>
          </cell>
          <cell r="P8572" t="str">
            <v/>
          </cell>
          <cell r="Q8572">
            <v>80</v>
          </cell>
          <cell r="R8572" t="str">
            <v>Année Philologique</v>
          </cell>
          <cell r="S8572" t="str">
            <v/>
          </cell>
        </row>
        <row r="8573">
          <cell r="E8573">
            <v>1784</v>
          </cell>
          <cell r="F8573" t="str">
            <v>Searches</v>
          </cell>
          <cell r="G8573" t="str">
            <v>201903</v>
          </cell>
          <cell r="H8573" t="str">
            <v>Universität Konstanz Bibliothek</v>
          </cell>
          <cell r="I8573" t="str">
            <v>Konstanz</v>
          </cell>
          <cell r="J8573" t="str">
            <v>Germany</v>
          </cell>
          <cell r="K8573">
            <v>1</v>
          </cell>
          <cell r="L8573" t="str">
            <v>Consortium</v>
          </cell>
          <cell r="M8573">
            <v>2</v>
          </cell>
          <cell r="N8573" t="str">
            <v>Campus Wide</v>
          </cell>
          <cell r="O8573" t="str">
            <v/>
          </cell>
          <cell r="P8573" t="str">
            <v/>
          </cell>
          <cell r="Q8573">
            <v>80</v>
          </cell>
          <cell r="R8573" t="str">
            <v>Année Philologique</v>
          </cell>
          <cell r="S8573" t="str">
            <v/>
          </cell>
        </row>
        <row r="8574">
          <cell r="E8574">
            <v>1784</v>
          </cell>
          <cell r="F8574" t="str">
            <v>Searches</v>
          </cell>
          <cell r="G8574" t="str">
            <v>201904</v>
          </cell>
          <cell r="H8574" t="str">
            <v>Universität Konstanz Bibliothek</v>
          </cell>
          <cell r="I8574" t="str">
            <v>Konstanz</v>
          </cell>
          <cell r="J8574" t="str">
            <v>Germany</v>
          </cell>
          <cell r="K8574">
            <v>1</v>
          </cell>
          <cell r="L8574" t="str">
            <v>Consortium</v>
          </cell>
          <cell r="M8574">
            <v>2</v>
          </cell>
          <cell r="N8574" t="str">
            <v>Campus Wide</v>
          </cell>
          <cell r="O8574" t="str">
            <v/>
          </cell>
          <cell r="P8574" t="str">
            <v/>
          </cell>
          <cell r="Q8574">
            <v>80</v>
          </cell>
          <cell r="R8574" t="str">
            <v>Année Philologique</v>
          </cell>
          <cell r="S8574" t="str">
            <v/>
          </cell>
        </row>
        <row r="8575">
          <cell r="E8575">
            <v>1784</v>
          </cell>
          <cell r="F8575" t="str">
            <v>Searches</v>
          </cell>
          <cell r="G8575" t="str">
            <v>201905</v>
          </cell>
          <cell r="H8575" t="str">
            <v>Universität Konstanz Bibliothek</v>
          </cell>
          <cell r="I8575" t="str">
            <v>Konstanz</v>
          </cell>
          <cell r="J8575" t="str">
            <v>Germany</v>
          </cell>
          <cell r="K8575">
            <v>1</v>
          </cell>
          <cell r="L8575" t="str">
            <v>Consortium</v>
          </cell>
          <cell r="M8575">
            <v>2</v>
          </cell>
          <cell r="N8575" t="str">
            <v>Campus Wide</v>
          </cell>
          <cell r="O8575" t="str">
            <v/>
          </cell>
          <cell r="P8575" t="str">
            <v/>
          </cell>
          <cell r="Q8575">
            <v>80</v>
          </cell>
          <cell r="R8575" t="str">
            <v>Année Philologique</v>
          </cell>
          <cell r="S8575" t="str">
            <v/>
          </cell>
        </row>
        <row r="8576">
          <cell r="E8576">
            <v>1784</v>
          </cell>
          <cell r="F8576" t="str">
            <v>Searches</v>
          </cell>
          <cell r="G8576" t="str">
            <v>201906</v>
          </cell>
          <cell r="H8576" t="str">
            <v>Universität Konstanz Bibliothek</v>
          </cell>
          <cell r="I8576" t="str">
            <v>Konstanz</v>
          </cell>
          <cell r="J8576" t="str">
            <v>Germany</v>
          </cell>
          <cell r="K8576">
            <v>1</v>
          </cell>
          <cell r="L8576" t="str">
            <v>Consortium</v>
          </cell>
          <cell r="M8576">
            <v>2</v>
          </cell>
          <cell r="N8576" t="str">
            <v>Campus Wide</v>
          </cell>
          <cell r="O8576" t="str">
            <v/>
          </cell>
          <cell r="P8576" t="str">
            <v/>
          </cell>
          <cell r="Q8576">
            <v>80</v>
          </cell>
          <cell r="R8576" t="str">
            <v>Année Philologique</v>
          </cell>
          <cell r="S8576" t="str">
            <v/>
          </cell>
        </row>
        <row r="8577">
          <cell r="E8577">
            <v>1784</v>
          </cell>
          <cell r="F8577" t="str">
            <v>Searches</v>
          </cell>
          <cell r="G8577" t="str">
            <v>201907</v>
          </cell>
          <cell r="H8577" t="str">
            <v>Universität Konstanz Bibliothek</v>
          </cell>
          <cell r="I8577" t="str">
            <v>Konstanz</v>
          </cell>
          <cell r="J8577" t="str">
            <v>Germany</v>
          </cell>
          <cell r="K8577">
            <v>1</v>
          </cell>
          <cell r="L8577" t="str">
            <v>Consortium</v>
          </cell>
          <cell r="M8577">
            <v>2</v>
          </cell>
          <cell r="N8577" t="str">
            <v>Campus Wide</v>
          </cell>
          <cell r="O8577" t="str">
            <v/>
          </cell>
          <cell r="P8577" t="str">
            <v/>
          </cell>
          <cell r="Q8577">
            <v>80</v>
          </cell>
          <cell r="R8577" t="str">
            <v>Année Philologique</v>
          </cell>
          <cell r="S8577" t="str">
            <v/>
          </cell>
        </row>
        <row r="8578">
          <cell r="E8578">
            <v>1784</v>
          </cell>
          <cell r="F8578" t="str">
            <v>Searches</v>
          </cell>
          <cell r="G8578" t="str">
            <v>201908</v>
          </cell>
          <cell r="H8578" t="str">
            <v>Universität Konstanz Bibliothek</v>
          </cell>
          <cell r="I8578" t="str">
            <v>Konstanz</v>
          </cell>
          <cell r="J8578" t="str">
            <v>Germany</v>
          </cell>
          <cell r="K8578">
            <v>1</v>
          </cell>
          <cell r="L8578" t="str">
            <v>Consortium</v>
          </cell>
          <cell r="M8578">
            <v>2</v>
          </cell>
          <cell r="N8578" t="str">
            <v>Campus Wide</v>
          </cell>
          <cell r="O8578" t="str">
            <v/>
          </cell>
          <cell r="P8578" t="str">
            <v/>
          </cell>
          <cell r="Q8578">
            <v>80</v>
          </cell>
          <cell r="R8578" t="str">
            <v>Année Philologique</v>
          </cell>
          <cell r="S8578" t="str">
            <v/>
          </cell>
        </row>
        <row r="8579">
          <cell r="E8579">
            <v>1784</v>
          </cell>
          <cell r="F8579" t="str">
            <v>Searches</v>
          </cell>
          <cell r="G8579" t="str">
            <v>201909</v>
          </cell>
          <cell r="H8579" t="str">
            <v>Universität Konstanz Bibliothek</v>
          </cell>
          <cell r="I8579" t="str">
            <v>Konstanz</v>
          </cell>
          <cell r="J8579" t="str">
            <v>Germany</v>
          </cell>
          <cell r="K8579">
            <v>1</v>
          </cell>
          <cell r="L8579" t="str">
            <v>Consortium</v>
          </cell>
          <cell r="M8579">
            <v>2</v>
          </cell>
          <cell r="N8579" t="str">
            <v>Campus Wide</v>
          </cell>
          <cell r="O8579" t="str">
            <v/>
          </cell>
          <cell r="P8579" t="str">
            <v/>
          </cell>
          <cell r="Q8579">
            <v>80</v>
          </cell>
          <cell r="R8579" t="str">
            <v>Année Philologique</v>
          </cell>
          <cell r="S8579" t="str">
            <v/>
          </cell>
        </row>
        <row r="8580">
          <cell r="E8580">
            <v>1784</v>
          </cell>
          <cell r="F8580" t="str">
            <v>Searches</v>
          </cell>
          <cell r="G8580" t="str">
            <v>201910</v>
          </cell>
          <cell r="H8580" t="str">
            <v>Universität Konstanz Bibliothek</v>
          </cell>
          <cell r="I8580" t="str">
            <v>Konstanz</v>
          </cell>
          <cell r="J8580" t="str">
            <v>Germany</v>
          </cell>
          <cell r="K8580">
            <v>1</v>
          </cell>
          <cell r="L8580" t="str">
            <v>Consortium</v>
          </cell>
          <cell r="M8580">
            <v>2</v>
          </cell>
          <cell r="N8580" t="str">
            <v>Campus Wide</v>
          </cell>
          <cell r="O8580" t="str">
            <v/>
          </cell>
          <cell r="P8580" t="str">
            <v/>
          </cell>
          <cell r="Q8580">
            <v>80</v>
          </cell>
          <cell r="R8580" t="str">
            <v>Année Philologique</v>
          </cell>
          <cell r="S8580" t="str">
            <v/>
          </cell>
        </row>
        <row r="8581">
          <cell r="E8581">
            <v>1784</v>
          </cell>
          <cell r="F8581" t="str">
            <v>Searches</v>
          </cell>
          <cell r="G8581" t="str">
            <v>201911</v>
          </cell>
          <cell r="H8581" t="str">
            <v>Universität Konstanz Bibliothek</v>
          </cell>
          <cell r="I8581" t="str">
            <v>Konstanz</v>
          </cell>
          <cell r="J8581" t="str">
            <v>Germany</v>
          </cell>
          <cell r="K8581">
            <v>1</v>
          </cell>
          <cell r="L8581" t="str">
            <v>Consortium</v>
          </cell>
          <cell r="M8581">
            <v>2</v>
          </cell>
          <cell r="N8581" t="str">
            <v>Campus Wide</v>
          </cell>
          <cell r="O8581" t="str">
            <v/>
          </cell>
          <cell r="P8581" t="str">
            <v/>
          </cell>
          <cell r="Q8581">
            <v>80</v>
          </cell>
          <cell r="R8581" t="str">
            <v>Année Philologique</v>
          </cell>
          <cell r="S8581" t="str">
            <v/>
          </cell>
        </row>
        <row r="8582">
          <cell r="E8582">
            <v>1784</v>
          </cell>
          <cell r="F8582" t="str">
            <v>Searches</v>
          </cell>
          <cell r="G8582" t="str">
            <v>201912</v>
          </cell>
          <cell r="H8582" t="str">
            <v>Universität Konstanz Bibliothek</v>
          </cell>
          <cell r="I8582" t="str">
            <v>Konstanz</v>
          </cell>
          <cell r="J8582" t="str">
            <v>Germany</v>
          </cell>
          <cell r="K8582">
            <v>1</v>
          </cell>
          <cell r="L8582" t="str">
            <v>Consortium</v>
          </cell>
          <cell r="M8582">
            <v>2</v>
          </cell>
          <cell r="N8582" t="str">
            <v>Campus Wide</v>
          </cell>
          <cell r="O8582" t="str">
            <v/>
          </cell>
          <cell r="P8582" t="str">
            <v/>
          </cell>
          <cell r="Q8582">
            <v>80</v>
          </cell>
          <cell r="R8582" t="str">
            <v>Année Philologique</v>
          </cell>
          <cell r="S8582" t="str">
            <v/>
          </cell>
        </row>
        <row r="8583">
          <cell r="E8583">
            <v>1787</v>
          </cell>
          <cell r="F8583" t="str">
            <v>Searches</v>
          </cell>
          <cell r="G8583" t="str">
            <v>201901</v>
          </cell>
          <cell r="H8583" t="str">
            <v>Universitätsbibliothek J C Senckenberg</v>
          </cell>
          <cell r="I8583" t="str">
            <v>Frankfurt am Main</v>
          </cell>
          <cell r="J8583" t="str">
            <v>Germany</v>
          </cell>
          <cell r="K8583">
            <v>1</v>
          </cell>
          <cell r="L8583" t="str">
            <v>Consortium</v>
          </cell>
          <cell r="M8583">
            <v>3</v>
          </cell>
          <cell r="N8583" t="str">
            <v>Standard</v>
          </cell>
          <cell r="O8583" t="str">
            <v/>
          </cell>
          <cell r="P8583" t="str">
            <v/>
          </cell>
          <cell r="Q8583">
            <v>3</v>
          </cell>
          <cell r="R8583" t="str">
            <v>Année Philologique</v>
          </cell>
          <cell r="S8583" t="str">
            <v/>
          </cell>
        </row>
        <row r="8584">
          <cell r="E8584">
            <v>1787</v>
          </cell>
          <cell r="F8584" t="str">
            <v>Searches</v>
          </cell>
          <cell r="G8584" t="str">
            <v>201902</v>
          </cell>
          <cell r="H8584" t="str">
            <v>Universitätsbibliothek J C Senckenberg</v>
          </cell>
          <cell r="I8584" t="str">
            <v>Frankfurt am Main</v>
          </cell>
          <cell r="J8584" t="str">
            <v>Germany</v>
          </cell>
          <cell r="K8584">
            <v>1</v>
          </cell>
          <cell r="L8584" t="str">
            <v>Consortium</v>
          </cell>
          <cell r="M8584">
            <v>3</v>
          </cell>
          <cell r="N8584" t="str">
            <v>Standard</v>
          </cell>
          <cell r="O8584" t="str">
            <v/>
          </cell>
          <cell r="P8584" t="str">
            <v/>
          </cell>
          <cell r="Q8584">
            <v>3</v>
          </cell>
          <cell r="R8584" t="str">
            <v>Année Philologique</v>
          </cell>
          <cell r="S8584" t="str">
            <v/>
          </cell>
        </row>
        <row r="8585">
          <cell r="E8585">
            <v>1787</v>
          </cell>
          <cell r="F8585" t="str">
            <v>Searches</v>
          </cell>
          <cell r="G8585" t="str">
            <v>201903</v>
          </cell>
          <cell r="H8585" t="str">
            <v>Universitätsbibliothek J C Senckenberg</v>
          </cell>
          <cell r="I8585" t="str">
            <v>Frankfurt am Main</v>
          </cell>
          <cell r="J8585" t="str">
            <v>Germany</v>
          </cell>
          <cell r="K8585">
            <v>1</v>
          </cell>
          <cell r="L8585" t="str">
            <v>Consortium</v>
          </cell>
          <cell r="M8585">
            <v>3</v>
          </cell>
          <cell r="N8585" t="str">
            <v>Standard</v>
          </cell>
          <cell r="O8585" t="str">
            <v/>
          </cell>
          <cell r="P8585" t="str">
            <v/>
          </cell>
          <cell r="Q8585">
            <v>3</v>
          </cell>
          <cell r="R8585" t="str">
            <v>Année Philologique</v>
          </cell>
          <cell r="S8585" t="str">
            <v/>
          </cell>
        </row>
        <row r="8586">
          <cell r="E8586">
            <v>1787</v>
          </cell>
          <cell r="F8586" t="str">
            <v>Searches</v>
          </cell>
          <cell r="G8586" t="str">
            <v>201904</v>
          </cell>
          <cell r="H8586" t="str">
            <v>Universitätsbibliothek J C Senckenberg</v>
          </cell>
          <cell r="I8586" t="str">
            <v>Frankfurt am Main</v>
          </cell>
          <cell r="J8586" t="str">
            <v>Germany</v>
          </cell>
          <cell r="K8586">
            <v>1</v>
          </cell>
          <cell r="L8586" t="str">
            <v>Consortium</v>
          </cell>
          <cell r="M8586">
            <v>3</v>
          </cell>
          <cell r="N8586" t="str">
            <v>Standard</v>
          </cell>
          <cell r="O8586" t="str">
            <v/>
          </cell>
          <cell r="P8586" t="str">
            <v/>
          </cell>
          <cell r="Q8586">
            <v>3</v>
          </cell>
          <cell r="R8586" t="str">
            <v>Année Philologique</v>
          </cell>
          <cell r="S8586" t="str">
            <v/>
          </cell>
        </row>
        <row r="8587">
          <cell r="E8587">
            <v>1787</v>
          </cell>
          <cell r="F8587" t="str">
            <v>Searches</v>
          </cell>
          <cell r="G8587" t="str">
            <v>201905</v>
          </cell>
          <cell r="H8587" t="str">
            <v>Universitätsbibliothek J C Senckenberg</v>
          </cell>
          <cell r="I8587" t="str">
            <v>Frankfurt am Main</v>
          </cell>
          <cell r="J8587" t="str">
            <v>Germany</v>
          </cell>
          <cell r="K8587">
            <v>1</v>
          </cell>
          <cell r="L8587" t="str">
            <v>Consortium</v>
          </cell>
          <cell r="M8587">
            <v>3</v>
          </cell>
          <cell r="N8587" t="str">
            <v>Standard</v>
          </cell>
          <cell r="O8587" t="str">
            <v/>
          </cell>
          <cell r="P8587" t="str">
            <v/>
          </cell>
          <cell r="Q8587">
            <v>3</v>
          </cell>
          <cell r="R8587" t="str">
            <v>Année Philologique</v>
          </cell>
          <cell r="S8587" t="str">
            <v/>
          </cell>
        </row>
        <row r="8588">
          <cell r="E8588">
            <v>1787</v>
          </cell>
          <cell r="F8588" t="str">
            <v>Searches</v>
          </cell>
          <cell r="G8588" t="str">
            <v>201906</v>
          </cell>
          <cell r="H8588" t="str">
            <v>Universitätsbibliothek J C Senckenberg</v>
          </cell>
          <cell r="I8588" t="str">
            <v>Frankfurt am Main</v>
          </cell>
          <cell r="J8588" t="str">
            <v>Germany</v>
          </cell>
          <cell r="K8588">
            <v>1</v>
          </cell>
          <cell r="L8588" t="str">
            <v>Consortium</v>
          </cell>
          <cell r="M8588">
            <v>3</v>
          </cell>
          <cell r="N8588" t="str">
            <v>Standard</v>
          </cell>
          <cell r="O8588" t="str">
            <v/>
          </cell>
          <cell r="P8588" t="str">
            <v/>
          </cell>
          <cell r="Q8588">
            <v>3</v>
          </cell>
          <cell r="R8588" t="str">
            <v>Année Philologique</v>
          </cell>
          <cell r="S8588" t="str">
            <v/>
          </cell>
        </row>
        <row r="8589">
          <cell r="E8589">
            <v>1787</v>
          </cell>
          <cell r="F8589" t="str">
            <v>Searches</v>
          </cell>
          <cell r="G8589" t="str">
            <v>201907</v>
          </cell>
          <cell r="H8589" t="str">
            <v>Universitätsbibliothek J C Senckenberg</v>
          </cell>
          <cell r="I8589" t="str">
            <v>Frankfurt am Main</v>
          </cell>
          <cell r="J8589" t="str">
            <v>Germany</v>
          </cell>
          <cell r="K8589">
            <v>1</v>
          </cell>
          <cell r="L8589" t="str">
            <v>Consortium</v>
          </cell>
          <cell r="M8589">
            <v>3</v>
          </cell>
          <cell r="N8589" t="str">
            <v>Standard</v>
          </cell>
          <cell r="O8589" t="str">
            <v/>
          </cell>
          <cell r="P8589" t="str">
            <v/>
          </cell>
          <cell r="Q8589">
            <v>3</v>
          </cell>
          <cell r="R8589" t="str">
            <v>Année Philologique</v>
          </cell>
          <cell r="S8589" t="str">
            <v/>
          </cell>
        </row>
        <row r="8590">
          <cell r="E8590">
            <v>1787</v>
          </cell>
          <cell r="F8590" t="str">
            <v>Searches</v>
          </cell>
          <cell r="G8590" t="str">
            <v>201908</v>
          </cell>
          <cell r="H8590" t="str">
            <v>Universitätsbibliothek J C Senckenberg</v>
          </cell>
          <cell r="I8590" t="str">
            <v>Frankfurt am Main</v>
          </cell>
          <cell r="J8590" t="str">
            <v>Germany</v>
          </cell>
          <cell r="K8590">
            <v>1</v>
          </cell>
          <cell r="L8590" t="str">
            <v>Consortium</v>
          </cell>
          <cell r="M8590">
            <v>3</v>
          </cell>
          <cell r="N8590" t="str">
            <v>Standard</v>
          </cell>
          <cell r="O8590" t="str">
            <v/>
          </cell>
          <cell r="P8590" t="str">
            <v/>
          </cell>
          <cell r="Q8590">
            <v>3</v>
          </cell>
          <cell r="R8590" t="str">
            <v>Année Philologique</v>
          </cell>
          <cell r="S8590" t="str">
            <v/>
          </cell>
        </row>
        <row r="8591">
          <cell r="E8591">
            <v>1787</v>
          </cell>
          <cell r="F8591" t="str">
            <v>Searches</v>
          </cell>
          <cell r="G8591" t="str">
            <v>201909</v>
          </cell>
          <cell r="H8591" t="str">
            <v>Universitätsbibliothek J C Senckenberg</v>
          </cell>
          <cell r="I8591" t="str">
            <v>Frankfurt am Main</v>
          </cell>
          <cell r="J8591" t="str">
            <v>Germany</v>
          </cell>
          <cell r="K8591">
            <v>1</v>
          </cell>
          <cell r="L8591" t="str">
            <v>Consortium</v>
          </cell>
          <cell r="M8591">
            <v>3</v>
          </cell>
          <cell r="N8591" t="str">
            <v>Standard</v>
          </cell>
          <cell r="O8591" t="str">
            <v/>
          </cell>
          <cell r="P8591" t="str">
            <v/>
          </cell>
          <cell r="Q8591">
            <v>3</v>
          </cell>
          <cell r="R8591" t="str">
            <v>Année Philologique</v>
          </cell>
          <cell r="S8591" t="str">
            <v/>
          </cell>
        </row>
        <row r="8592">
          <cell r="E8592">
            <v>1787</v>
          </cell>
          <cell r="F8592" t="str">
            <v>Searches</v>
          </cell>
          <cell r="G8592" t="str">
            <v>201910</v>
          </cell>
          <cell r="H8592" t="str">
            <v>Universitätsbibliothek J C Senckenberg</v>
          </cell>
          <cell r="I8592" t="str">
            <v>Frankfurt am Main</v>
          </cell>
          <cell r="J8592" t="str">
            <v>Germany</v>
          </cell>
          <cell r="K8592">
            <v>1</v>
          </cell>
          <cell r="L8592" t="str">
            <v>Consortium</v>
          </cell>
          <cell r="M8592">
            <v>3</v>
          </cell>
          <cell r="N8592" t="str">
            <v>Standard</v>
          </cell>
          <cell r="O8592" t="str">
            <v/>
          </cell>
          <cell r="P8592" t="str">
            <v/>
          </cell>
          <cell r="Q8592">
            <v>3</v>
          </cell>
          <cell r="R8592" t="str">
            <v>Année Philologique</v>
          </cell>
          <cell r="S8592" t="str">
            <v/>
          </cell>
        </row>
        <row r="8593">
          <cell r="E8593">
            <v>1787</v>
          </cell>
          <cell r="F8593" t="str">
            <v>Searches</v>
          </cell>
          <cell r="G8593" t="str">
            <v>201911</v>
          </cell>
          <cell r="H8593" t="str">
            <v>Universitätsbibliothek J C Senckenberg</v>
          </cell>
          <cell r="I8593" t="str">
            <v>Frankfurt am Main</v>
          </cell>
          <cell r="J8593" t="str">
            <v>Germany</v>
          </cell>
          <cell r="K8593">
            <v>1</v>
          </cell>
          <cell r="L8593" t="str">
            <v>Consortium</v>
          </cell>
          <cell r="M8593">
            <v>3</v>
          </cell>
          <cell r="N8593" t="str">
            <v>Standard</v>
          </cell>
          <cell r="O8593" t="str">
            <v/>
          </cell>
          <cell r="P8593" t="str">
            <v/>
          </cell>
          <cell r="Q8593">
            <v>3</v>
          </cell>
          <cell r="R8593" t="str">
            <v>Année Philologique</v>
          </cell>
          <cell r="S8593" t="str">
            <v/>
          </cell>
        </row>
        <row r="8594">
          <cell r="E8594">
            <v>1787</v>
          </cell>
          <cell r="F8594" t="str">
            <v>Searches</v>
          </cell>
          <cell r="G8594" t="str">
            <v>201912</v>
          </cell>
          <cell r="H8594" t="str">
            <v>Universitätsbibliothek J C Senckenberg</v>
          </cell>
          <cell r="I8594" t="str">
            <v>Frankfurt am Main</v>
          </cell>
          <cell r="J8594" t="str">
            <v>Germany</v>
          </cell>
          <cell r="K8594">
            <v>1</v>
          </cell>
          <cell r="L8594" t="str">
            <v>Consortium</v>
          </cell>
          <cell r="M8594">
            <v>3</v>
          </cell>
          <cell r="N8594" t="str">
            <v>Standard</v>
          </cell>
          <cell r="O8594" t="str">
            <v/>
          </cell>
          <cell r="P8594" t="str">
            <v/>
          </cell>
          <cell r="Q8594">
            <v>3</v>
          </cell>
          <cell r="R8594" t="str">
            <v>Année Philologique</v>
          </cell>
          <cell r="S8594" t="str">
            <v/>
          </cell>
        </row>
        <row r="8595">
          <cell r="E8595">
            <v>1788</v>
          </cell>
          <cell r="F8595" t="str">
            <v>Searches</v>
          </cell>
          <cell r="G8595" t="str">
            <v>201901</v>
          </cell>
          <cell r="H8595" t="str">
            <v>Universitätsbibliothek Eichstätt-Ingolstadt</v>
          </cell>
          <cell r="I8595" t="str">
            <v>Eichstätt</v>
          </cell>
          <cell r="J8595" t="str">
            <v>Germany</v>
          </cell>
          <cell r="K8595">
            <v>1</v>
          </cell>
          <cell r="L8595" t="str">
            <v>Consortium</v>
          </cell>
          <cell r="M8595">
            <v>3</v>
          </cell>
          <cell r="N8595" t="str">
            <v>Standard</v>
          </cell>
          <cell r="O8595" t="str">
            <v/>
          </cell>
          <cell r="P8595" t="str">
            <v/>
          </cell>
          <cell r="Q8595">
            <v>3</v>
          </cell>
          <cell r="R8595" t="str">
            <v>Année Philologique</v>
          </cell>
          <cell r="S8595" t="str">
            <v/>
          </cell>
        </row>
        <row r="8596">
          <cell r="E8596">
            <v>1788</v>
          </cell>
          <cell r="F8596" t="str">
            <v>Searches</v>
          </cell>
          <cell r="G8596" t="str">
            <v>201902</v>
          </cell>
          <cell r="H8596" t="str">
            <v>Universitätsbibliothek Eichstätt-Ingolstadt</v>
          </cell>
          <cell r="I8596" t="str">
            <v>Eichstätt</v>
          </cell>
          <cell r="J8596" t="str">
            <v>Germany</v>
          </cell>
          <cell r="K8596">
            <v>1</v>
          </cell>
          <cell r="L8596" t="str">
            <v>Consortium</v>
          </cell>
          <cell r="M8596">
            <v>3</v>
          </cell>
          <cell r="N8596" t="str">
            <v>Standard</v>
          </cell>
          <cell r="O8596" t="str">
            <v/>
          </cell>
          <cell r="P8596" t="str">
            <v/>
          </cell>
          <cell r="Q8596">
            <v>3</v>
          </cell>
          <cell r="R8596" t="str">
            <v>Année Philologique</v>
          </cell>
          <cell r="S8596" t="str">
            <v/>
          </cell>
        </row>
        <row r="8597">
          <cell r="E8597">
            <v>1788</v>
          </cell>
          <cell r="F8597" t="str">
            <v>Searches</v>
          </cell>
          <cell r="G8597" t="str">
            <v>201903</v>
          </cell>
          <cell r="H8597" t="str">
            <v>Universitätsbibliothek Eichstätt-Ingolstadt</v>
          </cell>
          <cell r="I8597" t="str">
            <v>Eichstätt</v>
          </cell>
          <cell r="J8597" t="str">
            <v>Germany</v>
          </cell>
          <cell r="K8597">
            <v>1</v>
          </cell>
          <cell r="L8597" t="str">
            <v>Consortium</v>
          </cell>
          <cell r="M8597">
            <v>3</v>
          </cell>
          <cell r="N8597" t="str">
            <v>Standard</v>
          </cell>
          <cell r="O8597" t="str">
            <v/>
          </cell>
          <cell r="P8597" t="str">
            <v/>
          </cell>
          <cell r="Q8597">
            <v>3</v>
          </cell>
          <cell r="R8597" t="str">
            <v>Année Philologique</v>
          </cell>
          <cell r="S8597" t="str">
            <v/>
          </cell>
        </row>
        <row r="8598">
          <cell r="E8598">
            <v>1788</v>
          </cell>
          <cell r="F8598" t="str">
            <v>Searches</v>
          </cell>
          <cell r="G8598" t="str">
            <v>201904</v>
          </cell>
          <cell r="H8598" t="str">
            <v>Universitätsbibliothek Eichstätt-Ingolstadt</v>
          </cell>
          <cell r="I8598" t="str">
            <v>Eichstätt</v>
          </cell>
          <cell r="J8598" t="str">
            <v>Germany</v>
          </cell>
          <cell r="K8598">
            <v>1</v>
          </cell>
          <cell r="L8598" t="str">
            <v>Consortium</v>
          </cell>
          <cell r="M8598">
            <v>3</v>
          </cell>
          <cell r="N8598" t="str">
            <v>Standard</v>
          </cell>
          <cell r="O8598" t="str">
            <v/>
          </cell>
          <cell r="P8598" t="str">
            <v/>
          </cell>
          <cell r="Q8598">
            <v>3</v>
          </cell>
          <cell r="R8598" t="str">
            <v>Année Philologique</v>
          </cell>
          <cell r="S8598" t="str">
            <v/>
          </cell>
        </row>
        <row r="8599">
          <cell r="E8599">
            <v>1788</v>
          </cell>
          <cell r="F8599" t="str">
            <v>Searches</v>
          </cell>
          <cell r="G8599" t="str">
            <v>201905</v>
          </cell>
          <cell r="H8599" t="str">
            <v>Universitätsbibliothek Eichstätt-Ingolstadt</v>
          </cell>
          <cell r="I8599" t="str">
            <v>Eichstätt</v>
          </cell>
          <cell r="J8599" t="str">
            <v>Germany</v>
          </cell>
          <cell r="K8599">
            <v>1</v>
          </cell>
          <cell r="L8599" t="str">
            <v>Consortium</v>
          </cell>
          <cell r="M8599">
            <v>3</v>
          </cell>
          <cell r="N8599" t="str">
            <v>Standard</v>
          </cell>
          <cell r="O8599" t="str">
            <v/>
          </cell>
          <cell r="P8599" t="str">
            <v/>
          </cell>
          <cell r="Q8599">
            <v>3</v>
          </cell>
          <cell r="R8599" t="str">
            <v>Année Philologique</v>
          </cell>
          <cell r="S8599" t="str">
            <v/>
          </cell>
        </row>
        <row r="8600">
          <cell r="E8600">
            <v>1788</v>
          </cell>
          <cell r="F8600" t="str">
            <v>Searches</v>
          </cell>
          <cell r="G8600" t="str">
            <v>201906</v>
          </cell>
          <cell r="H8600" t="str">
            <v>Universitätsbibliothek Eichstätt-Ingolstadt</v>
          </cell>
          <cell r="I8600" t="str">
            <v>Eichstätt</v>
          </cell>
          <cell r="J8600" t="str">
            <v>Germany</v>
          </cell>
          <cell r="K8600">
            <v>1</v>
          </cell>
          <cell r="L8600" t="str">
            <v>Consortium</v>
          </cell>
          <cell r="M8600">
            <v>3</v>
          </cell>
          <cell r="N8600" t="str">
            <v>Standard</v>
          </cell>
          <cell r="O8600" t="str">
            <v/>
          </cell>
          <cell r="P8600" t="str">
            <v/>
          </cell>
          <cell r="Q8600">
            <v>3</v>
          </cell>
          <cell r="R8600" t="str">
            <v>Année Philologique</v>
          </cell>
          <cell r="S8600" t="str">
            <v/>
          </cell>
        </row>
        <row r="8601">
          <cell r="E8601">
            <v>1788</v>
          </cell>
          <cell r="F8601" t="str">
            <v>Searches</v>
          </cell>
          <cell r="G8601" t="str">
            <v>201907</v>
          </cell>
          <cell r="H8601" t="str">
            <v>Universitätsbibliothek Eichstätt-Ingolstadt</v>
          </cell>
          <cell r="I8601" t="str">
            <v>Eichstätt</v>
          </cell>
          <cell r="J8601" t="str">
            <v>Germany</v>
          </cell>
          <cell r="K8601">
            <v>1</v>
          </cell>
          <cell r="L8601" t="str">
            <v>Consortium</v>
          </cell>
          <cell r="M8601">
            <v>3</v>
          </cell>
          <cell r="N8601" t="str">
            <v>Standard</v>
          </cell>
          <cell r="O8601" t="str">
            <v/>
          </cell>
          <cell r="P8601" t="str">
            <v/>
          </cell>
          <cell r="Q8601">
            <v>3</v>
          </cell>
          <cell r="R8601" t="str">
            <v>Année Philologique</v>
          </cell>
          <cell r="S8601" t="str">
            <v/>
          </cell>
        </row>
        <row r="8602">
          <cell r="E8602">
            <v>1788</v>
          </cell>
          <cell r="F8602" t="str">
            <v>Searches</v>
          </cell>
          <cell r="G8602" t="str">
            <v>201908</v>
          </cell>
          <cell r="H8602" t="str">
            <v>Universitätsbibliothek Eichstätt-Ingolstadt</v>
          </cell>
          <cell r="I8602" t="str">
            <v>Eichstätt</v>
          </cell>
          <cell r="J8602" t="str">
            <v>Germany</v>
          </cell>
          <cell r="K8602">
            <v>1</v>
          </cell>
          <cell r="L8602" t="str">
            <v>Consortium</v>
          </cell>
          <cell r="M8602">
            <v>3</v>
          </cell>
          <cell r="N8602" t="str">
            <v>Standard</v>
          </cell>
          <cell r="O8602" t="str">
            <v/>
          </cell>
          <cell r="P8602" t="str">
            <v/>
          </cell>
          <cell r="Q8602">
            <v>3</v>
          </cell>
          <cell r="R8602" t="str">
            <v>Année Philologique</v>
          </cell>
          <cell r="S8602" t="str">
            <v/>
          </cell>
        </row>
        <row r="8603">
          <cell r="E8603">
            <v>1788</v>
          </cell>
          <cell r="F8603" t="str">
            <v>Searches</v>
          </cell>
          <cell r="G8603" t="str">
            <v>201909</v>
          </cell>
          <cell r="H8603" t="str">
            <v>Universitätsbibliothek Eichstätt-Ingolstadt</v>
          </cell>
          <cell r="I8603" t="str">
            <v>Eichstätt</v>
          </cell>
          <cell r="J8603" t="str">
            <v>Germany</v>
          </cell>
          <cell r="K8603">
            <v>1</v>
          </cell>
          <cell r="L8603" t="str">
            <v>Consortium</v>
          </cell>
          <cell r="M8603">
            <v>3</v>
          </cell>
          <cell r="N8603" t="str">
            <v>Standard</v>
          </cell>
          <cell r="O8603" t="str">
            <v/>
          </cell>
          <cell r="P8603" t="str">
            <v/>
          </cell>
          <cell r="Q8603">
            <v>3</v>
          </cell>
          <cell r="R8603" t="str">
            <v>Année Philologique</v>
          </cell>
          <cell r="S8603" t="str">
            <v/>
          </cell>
        </row>
        <row r="8604">
          <cell r="E8604">
            <v>1788</v>
          </cell>
          <cell r="F8604" t="str">
            <v>Searches</v>
          </cell>
          <cell r="G8604" t="str">
            <v>201910</v>
          </cell>
          <cell r="H8604" t="str">
            <v>Universitätsbibliothek Eichstätt-Ingolstadt</v>
          </cell>
          <cell r="I8604" t="str">
            <v>Eichstätt</v>
          </cell>
          <cell r="J8604" t="str">
            <v>Germany</v>
          </cell>
          <cell r="K8604">
            <v>1</v>
          </cell>
          <cell r="L8604" t="str">
            <v>Consortium</v>
          </cell>
          <cell r="M8604">
            <v>3</v>
          </cell>
          <cell r="N8604" t="str">
            <v>Standard</v>
          </cell>
          <cell r="O8604" t="str">
            <v/>
          </cell>
          <cell r="P8604" t="str">
            <v/>
          </cell>
          <cell r="Q8604">
            <v>3</v>
          </cell>
          <cell r="R8604" t="str">
            <v>Année Philologique</v>
          </cell>
          <cell r="S8604" t="str">
            <v/>
          </cell>
        </row>
        <row r="8605">
          <cell r="E8605">
            <v>1788</v>
          </cell>
          <cell r="F8605" t="str">
            <v>Searches</v>
          </cell>
          <cell r="G8605" t="str">
            <v>201911</v>
          </cell>
          <cell r="H8605" t="str">
            <v>Universitätsbibliothek Eichstätt-Ingolstadt</v>
          </cell>
          <cell r="I8605" t="str">
            <v>Eichstätt</v>
          </cell>
          <cell r="J8605" t="str">
            <v>Germany</v>
          </cell>
          <cell r="K8605">
            <v>1</v>
          </cell>
          <cell r="L8605" t="str">
            <v>Consortium</v>
          </cell>
          <cell r="M8605">
            <v>3</v>
          </cell>
          <cell r="N8605" t="str">
            <v>Standard</v>
          </cell>
          <cell r="O8605" t="str">
            <v/>
          </cell>
          <cell r="P8605" t="str">
            <v/>
          </cell>
          <cell r="Q8605">
            <v>3</v>
          </cell>
          <cell r="R8605" t="str">
            <v>Année Philologique</v>
          </cell>
          <cell r="S8605" t="str">
            <v/>
          </cell>
        </row>
        <row r="8606">
          <cell r="E8606">
            <v>1788</v>
          </cell>
          <cell r="F8606" t="str">
            <v>Searches</v>
          </cell>
          <cell r="G8606" t="str">
            <v>201912</v>
          </cell>
          <cell r="H8606" t="str">
            <v>Universitätsbibliothek Eichstätt-Ingolstadt</v>
          </cell>
          <cell r="I8606" t="str">
            <v>Eichstätt</v>
          </cell>
          <cell r="J8606" t="str">
            <v>Germany</v>
          </cell>
          <cell r="K8606">
            <v>1</v>
          </cell>
          <cell r="L8606" t="str">
            <v>Consortium</v>
          </cell>
          <cell r="M8606">
            <v>3</v>
          </cell>
          <cell r="N8606" t="str">
            <v>Standard</v>
          </cell>
          <cell r="O8606" t="str">
            <v/>
          </cell>
          <cell r="P8606" t="str">
            <v/>
          </cell>
          <cell r="Q8606">
            <v>3</v>
          </cell>
          <cell r="R8606" t="str">
            <v>Année Philologique</v>
          </cell>
          <cell r="S8606" t="str">
            <v/>
          </cell>
        </row>
        <row r="8607">
          <cell r="E8607">
            <v>1789</v>
          </cell>
          <cell r="F8607" t="str">
            <v>Searches</v>
          </cell>
          <cell r="G8607" t="str">
            <v>201901</v>
          </cell>
          <cell r="H8607" t="str">
            <v>Staats- und Universitätsbibliothek Bremen</v>
          </cell>
          <cell r="I8607" t="str">
            <v>Bremen</v>
          </cell>
          <cell r="J8607" t="str">
            <v>Germany</v>
          </cell>
          <cell r="K8607">
            <v>2</v>
          </cell>
          <cell r="L8607" t="str">
            <v>Institute</v>
          </cell>
          <cell r="M8607">
            <v>3</v>
          </cell>
          <cell r="N8607" t="str">
            <v>Standard</v>
          </cell>
          <cell r="O8607" t="str">
            <v/>
          </cell>
          <cell r="P8607" t="str">
            <v/>
          </cell>
          <cell r="Q8607">
            <v>3</v>
          </cell>
          <cell r="R8607" t="str">
            <v>Année Philologique</v>
          </cell>
          <cell r="S8607" t="str">
            <v/>
          </cell>
        </row>
        <row r="8608">
          <cell r="E8608">
            <v>1789</v>
          </cell>
          <cell r="F8608" t="str">
            <v>Searches</v>
          </cell>
          <cell r="G8608" t="str">
            <v>201902</v>
          </cell>
          <cell r="H8608" t="str">
            <v>Staats- und Universitätsbibliothek Bremen</v>
          </cell>
          <cell r="I8608" t="str">
            <v>Bremen</v>
          </cell>
          <cell r="J8608" t="str">
            <v>Germany</v>
          </cell>
          <cell r="K8608">
            <v>2</v>
          </cell>
          <cell r="L8608" t="str">
            <v>Institute</v>
          </cell>
          <cell r="M8608">
            <v>3</v>
          </cell>
          <cell r="N8608" t="str">
            <v>Standard</v>
          </cell>
          <cell r="O8608" t="str">
            <v/>
          </cell>
          <cell r="P8608" t="str">
            <v/>
          </cell>
          <cell r="Q8608">
            <v>3</v>
          </cell>
          <cell r="R8608" t="str">
            <v>Année Philologique</v>
          </cell>
          <cell r="S8608" t="str">
            <v/>
          </cell>
        </row>
        <row r="8609">
          <cell r="E8609">
            <v>1789</v>
          </cell>
          <cell r="F8609" t="str">
            <v>Searches</v>
          </cell>
          <cell r="G8609" t="str">
            <v>201903</v>
          </cell>
          <cell r="H8609" t="str">
            <v>Staats- und Universitätsbibliothek Bremen</v>
          </cell>
          <cell r="I8609" t="str">
            <v>Bremen</v>
          </cell>
          <cell r="J8609" t="str">
            <v>Germany</v>
          </cell>
          <cell r="K8609">
            <v>2</v>
          </cell>
          <cell r="L8609" t="str">
            <v>Institute</v>
          </cell>
          <cell r="M8609">
            <v>3</v>
          </cell>
          <cell r="N8609" t="str">
            <v>Standard</v>
          </cell>
          <cell r="O8609" t="str">
            <v/>
          </cell>
          <cell r="P8609" t="str">
            <v/>
          </cell>
          <cell r="Q8609">
            <v>3</v>
          </cell>
          <cell r="R8609" t="str">
            <v>Année Philologique</v>
          </cell>
          <cell r="S8609" t="str">
            <v/>
          </cell>
        </row>
        <row r="8610">
          <cell r="E8610">
            <v>1789</v>
          </cell>
          <cell r="F8610" t="str">
            <v>Searches</v>
          </cell>
          <cell r="G8610" t="str">
            <v>201904</v>
          </cell>
          <cell r="H8610" t="str">
            <v>Staats- und Universitätsbibliothek Bremen</v>
          </cell>
          <cell r="I8610" t="str">
            <v>Bremen</v>
          </cell>
          <cell r="J8610" t="str">
            <v>Germany</v>
          </cell>
          <cell r="K8610">
            <v>2</v>
          </cell>
          <cell r="L8610" t="str">
            <v>Institute</v>
          </cell>
          <cell r="M8610">
            <v>3</v>
          </cell>
          <cell r="N8610" t="str">
            <v>Standard</v>
          </cell>
          <cell r="O8610" t="str">
            <v/>
          </cell>
          <cell r="P8610" t="str">
            <v/>
          </cell>
          <cell r="Q8610">
            <v>3</v>
          </cell>
          <cell r="R8610" t="str">
            <v>Année Philologique</v>
          </cell>
          <cell r="S8610" t="str">
            <v/>
          </cell>
        </row>
        <row r="8611">
          <cell r="E8611">
            <v>1789</v>
          </cell>
          <cell r="F8611" t="str">
            <v>Searches</v>
          </cell>
          <cell r="G8611" t="str">
            <v>201905</v>
          </cell>
          <cell r="H8611" t="str">
            <v>Staats- und Universitätsbibliothek Bremen</v>
          </cell>
          <cell r="I8611" t="str">
            <v>Bremen</v>
          </cell>
          <cell r="J8611" t="str">
            <v>Germany</v>
          </cell>
          <cell r="K8611">
            <v>2</v>
          </cell>
          <cell r="L8611" t="str">
            <v>Institute</v>
          </cell>
          <cell r="M8611">
            <v>3</v>
          </cell>
          <cell r="N8611" t="str">
            <v>Standard</v>
          </cell>
          <cell r="O8611" t="str">
            <v/>
          </cell>
          <cell r="P8611" t="str">
            <v/>
          </cell>
          <cell r="Q8611">
            <v>3</v>
          </cell>
          <cell r="R8611" t="str">
            <v>Année Philologique</v>
          </cell>
          <cell r="S8611" t="str">
            <v/>
          </cell>
        </row>
        <row r="8612">
          <cell r="E8612">
            <v>1789</v>
          </cell>
          <cell r="F8612" t="str">
            <v>Searches</v>
          </cell>
          <cell r="G8612" t="str">
            <v>201906</v>
          </cell>
          <cell r="H8612" t="str">
            <v>Staats- und Universitätsbibliothek Bremen</v>
          </cell>
          <cell r="I8612" t="str">
            <v>Bremen</v>
          </cell>
          <cell r="J8612" t="str">
            <v>Germany</v>
          </cell>
          <cell r="K8612">
            <v>2</v>
          </cell>
          <cell r="L8612" t="str">
            <v>Institute</v>
          </cell>
          <cell r="M8612">
            <v>3</v>
          </cell>
          <cell r="N8612" t="str">
            <v>Standard</v>
          </cell>
          <cell r="O8612" t="str">
            <v/>
          </cell>
          <cell r="P8612" t="str">
            <v/>
          </cell>
          <cell r="Q8612">
            <v>3</v>
          </cell>
          <cell r="R8612" t="str">
            <v>Année Philologique</v>
          </cell>
          <cell r="S8612" t="str">
            <v/>
          </cell>
        </row>
        <row r="8613">
          <cell r="E8613">
            <v>1789</v>
          </cell>
          <cell r="F8613" t="str">
            <v>Searches</v>
          </cell>
          <cell r="G8613" t="str">
            <v>201907</v>
          </cell>
          <cell r="H8613" t="str">
            <v>Staats- und Universitätsbibliothek Bremen</v>
          </cell>
          <cell r="I8613" t="str">
            <v>Bremen</v>
          </cell>
          <cell r="J8613" t="str">
            <v>Germany</v>
          </cell>
          <cell r="K8613">
            <v>2</v>
          </cell>
          <cell r="L8613" t="str">
            <v>Institute</v>
          </cell>
          <cell r="M8613">
            <v>3</v>
          </cell>
          <cell r="N8613" t="str">
            <v>Standard</v>
          </cell>
          <cell r="O8613" t="str">
            <v/>
          </cell>
          <cell r="P8613" t="str">
            <v/>
          </cell>
          <cell r="Q8613">
            <v>3</v>
          </cell>
          <cell r="R8613" t="str">
            <v>Année Philologique</v>
          </cell>
          <cell r="S8613" t="str">
            <v/>
          </cell>
        </row>
        <row r="8614">
          <cell r="E8614">
            <v>1789</v>
          </cell>
          <cell r="F8614" t="str">
            <v>Searches</v>
          </cell>
          <cell r="G8614" t="str">
            <v>201908</v>
          </cell>
          <cell r="H8614" t="str">
            <v>Staats- und Universitätsbibliothek Bremen</v>
          </cell>
          <cell r="I8614" t="str">
            <v>Bremen</v>
          </cell>
          <cell r="J8614" t="str">
            <v>Germany</v>
          </cell>
          <cell r="K8614">
            <v>2</v>
          </cell>
          <cell r="L8614" t="str">
            <v>Institute</v>
          </cell>
          <cell r="M8614">
            <v>3</v>
          </cell>
          <cell r="N8614" t="str">
            <v>Standard</v>
          </cell>
          <cell r="O8614" t="str">
            <v/>
          </cell>
          <cell r="P8614" t="str">
            <v/>
          </cell>
          <cell r="Q8614">
            <v>3</v>
          </cell>
          <cell r="R8614" t="str">
            <v>Année Philologique</v>
          </cell>
          <cell r="S8614" t="str">
            <v/>
          </cell>
        </row>
        <row r="8615">
          <cell r="E8615">
            <v>1789</v>
          </cell>
          <cell r="F8615" t="str">
            <v>Searches</v>
          </cell>
          <cell r="G8615" t="str">
            <v>201909</v>
          </cell>
          <cell r="H8615" t="str">
            <v>Staats- und Universitätsbibliothek Bremen</v>
          </cell>
          <cell r="I8615" t="str">
            <v>Bremen</v>
          </cell>
          <cell r="J8615" t="str">
            <v>Germany</v>
          </cell>
          <cell r="K8615">
            <v>2</v>
          </cell>
          <cell r="L8615" t="str">
            <v>Institute</v>
          </cell>
          <cell r="M8615">
            <v>3</v>
          </cell>
          <cell r="N8615" t="str">
            <v>Standard</v>
          </cell>
          <cell r="O8615" t="str">
            <v/>
          </cell>
          <cell r="P8615" t="str">
            <v/>
          </cell>
          <cell r="Q8615">
            <v>3</v>
          </cell>
          <cell r="R8615" t="str">
            <v>Année Philologique</v>
          </cell>
          <cell r="S8615" t="str">
            <v/>
          </cell>
        </row>
        <row r="8616">
          <cell r="E8616">
            <v>1789</v>
          </cell>
          <cell r="F8616" t="str">
            <v>Searches</v>
          </cell>
          <cell r="G8616" t="str">
            <v>201910</v>
          </cell>
          <cell r="H8616" t="str">
            <v>Staats- und Universitätsbibliothek Bremen</v>
          </cell>
          <cell r="I8616" t="str">
            <v>Bremen</v>
          </cell>
          <cell r="J8616" t="str">
            <v>Germany</v>
          </cell>
          <cell r="K8616">
            <v>2</v>
          </cell>
          <cell r="L8616" t="str">
            <v>Institute</v>
          </cell>
          <cell r="M8616">
            <v>3</v>
          </cell>
          <cell r="N8616" t="str">
            <v>Standard</v>
          </cell>
          <cell r="O8616" t="str">
            <v/>
          </cell>
          <cell r="P8616" t="str">
            <v/>
          </cell>
          <cell r="Q8616">
            <v>3</v>
          </cell>
          <cell r="R8616" t="str">
            <v>Année Philologique</v>
          </cell>
          <cell r="S8616" t="str">
            <v/>
          </cell>
        </row>
        <row r="8617">
          <cell r="E8617">
            <v>1789</v>
          </cell>
          <cell r="F8617" t="str">
            <v>Searches</v>
          </cell>
          <cell r="G8617" t="str">
            <v>201911</v>
          </cell>
          <cell r="H8617" t="str">
            <v>Staats- und Universitätsbibliothek Bremen</v>
          </cell>
          <cell r="I8617" t="str">
            <v>Bremen</v>
          </cell>
          <cell r="J8617" t="str">
            <v>Germany</v>
          </cell>
          <cell r="K8617">
            <v>2</v>
          </cell>
          <cell r="L8617" t="str">
            <v>Institute</v>
          </cell>
          <cell r="M8617">
            <v>3</v>
          </cell>
          <cell r="N8617" t="str">
            <v>Standard</v>
          </cell>
          <cell r="O8617" t="str">
            <v/>
          </cell>
          <cell r="P8617" t="str">
            <v/>
          </cell>
          <cell r="Q8617">
            <v>3</v>
          </cell>
          <cell r="R8617" t="str">
            <v>Année Philologique</v>
          </cell>
          <cell r="S8617" t="str">
            <v/>
          </cell>
        </row>
        <row r="8618">
          <cell r="E8618">
            <v>1789</v>
          </cell>
          <cell r="F8618" t="str">
            <v>Searches</v>
          </cell>
          <cell r="G8618" t="str">
            <v>201912</v>
          </cell>
          <cell r="H8618" t="str">
            <v>Staats- und Universitätsbibliothek Bremen</v>
          </cell>
          <cell r="I8618" t="str">
            <v>Bremen</v>
          </cell>
          <cell r="J8618" t="str">
            <v>Germany</v>
          </cell>
          <cell r="K8618">
            <v>2</v>
          </cell>
          <cell r="L8618" t="str">
            <v>Institute</v>
          </cell>
          <cell r="M8618">
            <v>3</v>
          </cell>
          <cell r="N8618" t="str">
            <v>Standard</v>
          </cell>
          <cell r="O8618" t="str">
            <v/>
          </cell>
          <cell r="P8618" t="str">
            <v/>
          </cell>
          <cell r="Q8618">
            <v>3</v>
          </cell>
          <cell r="R8618" t="str">
            <v>Année Philologique</v>
          </cell>
          <cell r="S8618" t="str">
            <v/>
          </cell>
        </row>
        <row r="8619">
          <cell r="E8619">
            <v>1790</v>
          </cell>
          <cell r="F8619" t="str">
            <v>Searches</v>
          </cell>
          <cell r="G8619" t="str">
            <v>201901</v>
          </cell>
          <cell r="H8619" t="str">
            <v>CAMBRIDGE UNIVERSITY LIBRARY</v>
          </cell>
          <cell r="I8619" t="str">
            <v>CAMBRIDGE</v>
          </cell>
          <cell r="J8619" t="str">
            <v>UK</v>
          </cell>
          <cell r="K8619">
            <v>2</v>
          </cell>
          <cell r="L8619" t="str">
            <v>Institute</v>
          </cell>
          <cell r="M8619">
            <v>13</v>
          </cell>
          <cell r="N8619" t="str">
            <v>JISC-1</v>
          </cell>
          <cell r="O8619" t="str">
            <v/>
          </cell>
          <cell r="P8619" t="str">
            <v/>
          </cell>
          <cell r="Q8619">
            <v>100</v>
          </cell>
          <cell r="R8619" t="str">
            <v>Année Philologique</v>
          </cell>
          <cell r="S8619" t="str">
            <v/>
          </cell>
        </row>
        <row r="8620">
          <cell r="E8620">
            <v>1790</v>
          </cell>
          <cell r="F8620" t="str">
            <v>Searches</v>
          </cell>
          <cell r="G8620" t="str">
            <v>201902</v>
          </cell>
          <cell r="H8620" t="str">
            <v>CAMBRIDGE UNIVERSITY LIBRARY</v>
          </cell>
          <cell r="I8620" t="str">
            <v>CAMBRIDGE</v>
          </cell>
          <cell r="J8620" t="str">
            <v>UK</v>
          </cell>
          <cell r="K8620">
            <v>2</v>
          </cell>
          <cell r="L8620" t="str">
            <v>Institute</v>
          </cell>
          <cell r="M8620">
            <v>13</v>
          </cell>
          <cell r="N8620" t="str">
            <v>JISC-1</v>
          </cell>
          <cell r="O8620" t="str">
            <v/>
          </cell>
          <cell r="P8620" t="str">
            <v/>
          </cell>
          <cell r="Q8620">
            <v>100</v>
          </cell>
          <cell r="R8620" t="str">
            <v>Année Philologique</v>
          </cell>
          <cell r="S8620" t="str">
            <v/>
          </cell>
        </row>
        <row r="8621">
          <cell r="E8621">
            <v>1790</v>
          </cell>
          <cell r="F8621" t="str">
            <v>Searches</v>
          </cell>
          <cell r="G8621" t="str">
            <v>201903</v>
          </cell>
          <cell r="H8621" t="str">
            <v>CAMBRIDGE UNIVERSITY LIBRARY</v>
          </cell>
          <cell r="I8621" t="str">
            <v>CAMBRIDGE</v>
          </cell>
          <cell r="J8621" t="str">
            <v>UK</v>
          </cell>
          <cell r="K8621">
            <v>2</v>
          </cell>
          <cell r="L8621" t="str">
            <v>Institute</v>
          </cell>
          <cell r="M8621">
            <v>13</v>
          </cell>
          <cell r="N8621" t="str">
            <v>JISC-1</v>
          </cell>
          <cell r="O8621" t="str">
            <v/>
          </cell>
          <cell r="P8621" t="str">
            <v/>
          </cell>
          <cell r="Q8621">
            <v>100</v>
          </cell>
          <cell r="R8621" t="str">
            <v>Année Philologique</v>
          </cell>
          <cell r="S8621" t="str">
            <v/>
          </cell>
        </row>
        <row r="8622">
          <cell r="E8622">
            <v>1790</v>
          </cell>
          <cell r="F8622" t="str">
            <v>Searches</v>
          </cell>
          <cell r="G8622" t="str">
            <v>201904</v>
          </cell>
          <cell r="H8622" t="str">
            <v>CAMBRIDGE UNIVERSITY LIBRARY</v>
          </cell>
          <cell r="I8622" t="str">
            <v>CAMBRIDGE</v>
          </cell>
          <cell r="J8622" t="str">
            <v>UK</v>
          </cell>
          <cell r="K8622">
            <v>2</v>
          </cell>
          <cell r="L8622" t="str">
            <v>Institute</v>
          </cell>
          <cell r="M8622">
            <v>13</v>
          </cell>
          <cell r="N8622" t="str">
            <v>JISC-1</v>
          </cell>
          <cell r="O8622" t="str">
            <v/>
          </cell>
          <cell r="P8622" t="str">
            <v/>
          </cell>
          <cell r="Q8622">
            <v>100</v>
          </cell>
          <cell r="R8622" t="str">
            <v>Année Philologique</v>
          </cell>
          <cell r="S8622" t="str">
            <v/>
          </cell>
        </row>
        <row r="8623">
          <cell r="E8623">
            <v>1790</v>
          </cell>
          <cell r="F8623" t="str">
            <v>Searches</v>
          </cell>
          <cell r="G8623" t="str">
            <v>201905</v>
          </cell>
          <cell r="H8623" t="str">
            <v>CAMBRIDGE UNIVERSITY LIBRARY</v>
          </cell>
          <cell r="I8623" t="str">
            <v>CAMBRIDGE</v>
          </cell>
          <cell r="J8623" t="str">
            <v>UK</v>
          </cell>
          <cell r="K8623">
            <v>2</v>
          </cell>
          <cell r="L8623" t="str">
            <v>Institute</v>
          </cell>
          <cell r="M8623">
            <v>13</v>
          </cell>
          <cell r="N8623" t="str">
            <v>JISC-1</v>
          </cell>
          <cell r="O8623" t="str">
            <v/>
          </cell>
          <cell r="P8623" t="str">
            <v/>
          </cell>
          <cell r="Q8623">
            <v>100</v>
          </cell>
          <cell r="R8623" t="str">
            <v>Année Philologique</v>
          </cell>
          <cell r="S8623" t="str">
            <v/>
          </cell>
        </row>
        <row r="8624">
          <cell r="E8624">
            <v>1790</v>
          </cell>
          <cell r="F8624" t="str">
            <v>Searches</v>
          </cell>
          <cell r="G8624" t="str">
            <v>201906</v>
          </cell>
          <cell r="H8624" t="str">
            <v>CAMBRIDGE UNIVERSITY LIBRARY</v>
          </cell>
          <cell r="I8624" t="str">
            <v>CAMBRIDGE</v>
          </cell>
          <cell r="J8624" t="str">
            <v>UK</v>
          </cell>
          <cell r="K8624">
            <v>2</v>
          </cell>
          <cell r="L8624" t="str">
            <v>Institute</v>
          </cell>
          <cell r="M8624">
            <v>13</v>
          </cell>
          <cell r="N8624" t="str">
            <v>JISC-1</v>
          </cell>
          <cell r="O8624" t="str">
            <v/>
          </cell>
          <cell r="P8624" t="str">
            <v/>
          </cell>
          <cell r="Q8624">
            <v>100</v>
          </cell>
          <cell r="R8624" t="str">
            <v>Année Philologique</v>
          </cell>
          <cell r="S8624" t="str">
            <v/>
          </cell>
        </row>
        <row r="8625">
          <cell r="E8625">
            <v>1790</v>
          </cell>
          <cell r="F8625" t="str">
            <v>Searches</v>
          </cell>
          <cell r="G8625" t="str">
            <v>201907</v>
          </cell>
          <cell r="H8625" t="str">
            <v>CAMBRIDGE UNIVERSITY LIBRARY</v>
          </cell>
          <cell r="I8625" t="str">
            <v>CAMBRIDGE</v>
          </cell>
          <cell r="J8625" t="str">
            <v>UK</v>
          </cell>
          <cell r="K8625">
            <v>2</v>
          </cell>
          <cell r="L8625" t="str">
            <v>Institute</v>
          </cell>
          <cell r="M8625">
            <v>13</v>
          </cell>
          <cell r="N8625" t="str">
            <v>JISC-1</v>
          </cell>
          <cell r="O8625" t="str">
            <v/>
          </cell>
          <cell r="P8625" t="str">
            <v/>
          </cell>
          <cell r="Q8625">
            <v>100</v>
          </cell>
          <cell r="R8625" t="str">
            <v>Année Philologique</v>
          </cell>
          <cell r="S8625" t="str">
            <v/>
          </cell>
        </row>
        <row r="8626">
          <cell r="E8626">
            <v>1790</v>
          </cell>
          <cell r="F8626" t="str">
            <v>Searches</v>
          </cell>
          <cell r="G8626" t="str">
            <v>201908</v>
          </cell>
          <cell r="H8626" t="str">
            <v>CAMBRIDGE UNIVERSITY LIBRARY</v>
          </cell>
          <cell r="I8626" t="str">
            <v>CAMBRIDGE</v>
          </cell>
          <cell r="J8626" t="str">
            <v>UK</v>
          </cell>
          <cell r="K8626">
            <v>2</v>
          </cell>
          <cell r="L8626" t="str">
            <v>Institute</v>
          </cell>
          <cell r="M8626">
            <v>13</v>
          </cell>
          <cell r="N8626" t="str">
            <v>JISC-1</v>
          </cell>
          <cell r="O8626" t="str">
            <v/>
          </cell>
          <cell r="P8626" t="str">
            <v/>
          </cell>
          <cell r="Q8626">
            <v>100</v>
          </cell>
          <cell r="R8626" t="str">
            <v>Année Philologique</v>
          </cell>
          <cell r="S8626" t="str">
            <v/>
          </cell>
        </row>
        <row r="8627">
          <cell r="E8627">
            <v>1790</v>
          </cell>
          <cell r="F8627" t="str">
            <v>Searches</v>
          </cell>
          <cell r="G8627" t="str">
            <v>201909</v>
          </cell>
          <cell r="H8627" t="str">
            <v>CAMBRIDGE UNIVERSITY LIBRARY</v>
          </cell>
          <cell r="I8627" t="str">
            <v>CAMBRIDGE</v>
          </cell>
          <cell r="J8627" t="str">
            <v>UK</v>
          </cell>
          <cell r="K8627">
            <v>2</v>
          </cell>
          <cell r="L8627" t="str">
            <v>Institute</v>
          </cell>
          <cell r="M8627">
            <v>13</v>
          </cell>
          <cell r="N8627" t="str">
            <v>JISC-1</v>
          </cell>
          <cell r="O8627" t="str">
            <v/>
          </cell>
          <cell r="P8627" t="str">
            <v/>
          </cell>
          <cell r="Q8627">
            <v>100</v>
          </cell>
          <cell r="R8627" t="str">
            <v>Année Philologique</v>
          </cell>
          <cell r="S8627" t="str">
            <v/>
          </cell>
        </row>
        <row r="8628">
          <cell r="E8628">
            <v>1790</v>
          </cell>
          <cell r="F8628" t="str">
            <v>Searches</v>
          </cell>
          <cell r="G8628" t="str">
            <v>201910</v>
          </cell>
          <cell r="H8628" t="str">
            <v>CAMBRIDGE UNIVERSITY LIBRARY</v>
          </cell>
          <cell r="I8628" t="str">
            <v>CAMBRIDGE</v>
          </cell>
          <cell r="J8628" t="str">
            <v>UK</v>
          </cell>
          <cell r="K8628">
            <v>2</v>
          </cell>
          <cell r="L8628" t="str">
            <v>Institute</v>
          </cell>
          <cell r="M8628">
            <v>13</v>
          </cell>
          <cell r="N8628" t="str">
            <v>JISC-1</v>
          </cell>
          <cell r="O8628" t="str">
            <v/>
          </cell>
          <cell r="P8628" t="str">
            <v/>
          </cell>
          <cell r="Q8628">
            <v>100</v>
          </cell>
          <cell r="R8628" t="str">
            <v>Année Philologique</v>
          </cell>
          <cell r="S8628" t="str">
            <v/>
          </cell>
        </row>
        <row r="8629">
          <cell r="E8629">
            <v>1790</v>
          </cell>
          <cell r="F8629" t="str">
            <v>Searches</v>
          </cell>
          <cell r="G8629" t="str">
            <v>201911</v>
          </cell>
          <cell r="H8629" t="str">
            <v>CAMBRIDGE UNIVERSITY LIBRARY</v>
          </cell>
          <cell r="I8629" t="str">
            <v>CAMBRIDGE</v>
          </cell>
          <cell r="J8629" t="str">
            <v>UK</v>
          </cell>
          <cell r="K8629">
            <v>2</v>
          </cell>
          <cell r="L8629" t="str">
            <v>Institute</v>
          </cell>
          <cell r="M8629">
            <v>13</v>
          </cell>
          <cell r="N8629" t="str">
            <v>JISC-1</v>
          </cell>
          <cell r="O8629" t="str">
            <v/>
          </cell>
          <cell r="P8629" t="str">
            <v/>
          </cell>
          <cell r="Q8629">
            <v>100</v>
          </cell>
          <cell r="R8629" t="str">
            <v>Année Philologique</v>
          </cell>
          <cell r="S8629" t="str">
            <v/>
          </cell>
        </row>
        <row r="8630">
          <cell r="E8630">
            <v>1790</v>
          </cell>
          <cell r="F8630" t="str">
            <v>Searches</v>
          </cell>
          <cell r="G8630" t="str">
            <v>201912</v>
          </cell>
          <cell r="H8630" t="str">
            <v>CAMBRIDGE UNIVERSITY LIBRARY</v>
          </cell>
          <cell r="I8630" t="str">
            <v>CAMBRIDGE</v>
          </cell>
          <cell r="J8630" t="str">
            <v>UK</v>
          </cell>
          <cell r="K8630">
            <v>2</v>
          </cell>
          <cell r="L8630" t="str">
            <v>Institute</v>
          </cell>
          <cell r="M8630">
            <v>13</v>
          </cell>
          <cell r="N8630" t="str">
            <v>JISC-1</v>
          </cell>
          <cell r="O8630" t="str">
            <v/>
          </cell>
          <cell r="P8630" t="str">
            <v/>
          </cell>
          <cell r="Q8630">
            <v>100</v>
          </cell>
          <cell r="R8630" t="str">
            <v>Année Philologique</v>
          </cell>
          <cell r="S8630" t="str">
            <v/>
          </cell>
        </row>
        <row r="8631">
          <cell r="E8631">
            <v>1791</v>
          </cell>
          <cell r="F8631" t="str">
            <v>Searches</v>
          </cell>
          <cell r="G8631" t="str">
            <v>201901</v>
          </cell>
          <cell r="H8631" t="str">
            <v>University of Newcastle upon Tyne</v>
          </cell>
          <cell r="I8631" t="str">
            <v>Newcastle</v>
          </cell>
          <cell r="J8631" t="str">
            <v>UK</v>
          </cell>
          <cell r="K8631">
            <v>2</v>
          </cell>
          <cell r="L8631" t="str">
            <v>Institute</v>
          </cell>
          <cell r="M8631">
            <v>15</v>
          </cell>
          <cell r="N8631" t="str">
            <v>JISC-3</v>
          </cell>
          <cell r="O8631" t="str">
            <v/>
          </cell>
          <cell r="P8631" t="str">
            <v/>
          </cell>
          <cell r="Q8631">
            <v>40</v>
          </cell>
          <cell r="R8631" t="str">
            <v>Année Philologique</v>
          </cell>
          <cell r="S8631" t="str">
            <v/>
          </cell>
        </row>
        <row r="8632">
          <cell r="E8632">
            <v>1791</v>
          </cell>
          <cell r="F8632" t="str">
            <v>Searches</v>
          </cell>
          <cell r="G8632" t="str">
            <v>201902</v>
          </cell>
          <cell r="H8632" t="str">
            <v>University of Newcastle upon Tyne</v>
          </cell>
          <cell r="I8632" t="str">
            <v>Newcastle</v>
          </cell>
          <cell r="J8632" t="str">
            <v>UK</v>
          </cell>
          <cell r="K8632">
            <v>2</v>
          </cell>
          <cell r="L8632" t="str">
            <v>Institute</v>
          </cell>
          <cell r="M8632">
            <v>15</v>
          </cell>
          <cell r="N8632" t="str">
            <v>JISC-3</v>
          </cell>
          <cell r="O8632" t="str">
            <v/>
          </cell>
          <cell r="P8632" t="str">
            <v/>
          </cell>
          <cell r="Q8632">
            <v>40</v>
          </cell>
          <cell r="R8632" t="str">
            <v>Année Philologique</v>
          </cell>
          <cell r="S8632" t="str">
            <v/>
          </cell>
        </row>
        <row r="8633">
          <cell r="E8633">
            <v>1791</v>
          </cell>
          <cell r="F8633" t="str">
            <v>Searches</v>
          </cell>
          <cell r="G8633" t="str">
            <v>201903</v>
          </cell>
          <cell r="H8633" t="str">
            <v>University of Newcastle upon Tyne</v>
          </cell>
          <cell r="I8633" t="str">
            <v>Newcastle</v>
          </cell>
          <cell r="J8633" t="str">
            <v>UK</v>
          </cell>
          <cell r="K8633">
            <v>2</v>
          </cell>
          <cell r="L8633" t="str">
            <v>Institute</v>
          </cell>
          <cell r="M8633">
            <v>15</v>
          </cell>
          <cell r="N8633" t="str">
            <v>JISC-3</v>
          </cell>
          <cell r="O8633" t="str">
            <v/>
          </cell>
          <cell r="P8633" t="str">
            <v/>
          </cell>
          <cell r="Q8633">
            <v>40</v>
          </cell>
          <cell r="R8633" t="str">
            <v>Année Philologique</v>
          </cell>
          <cell r="S8633" t="str">
            <v/>
          </cell>
        </row>
        <row r="8634">
          <cell r="E8634">
            <v>1791</v>
          </cell>
          <cell r="F8634" t="str">
            <v>Searches</v>
          </cell>
          <cell r="G8634" t="str">
            <v>201904</v>
          </cell>
          <cell r="H8634" t="str">
            <v>University of Newcastle upon Tyne</v>
          </cell>
          <cell r="I8634" t="str">
            <v>Newcastle</v>
          </cell>
          <cell r="J8634" t="str">
            <v>UK</v>
          </cell>
          <cell r="K8634">
            <v>2</v>
          </cell>
          <cell r="L8634" t="str">
            <v>Institute</v>
          </cell>
          <cell r="M8634">
            <v>15</v>
          </cell>
          <cell r="N8634" t="str">
            <v>JISC-3</v>
          </cell>
          <cell r="O8634" t="str">
            <v/>
          </cell>
          <cell r="P8634" t="str">
            <v/>
          </cell>
          <cell r="Q8634">
            <v>40</v>
          </cell>
          <cell r="R8634" t="str">
            <v>Année Philologique</v>
          </cell>
          <cell r="S8634" t="str">
            <v/>
          </cell>
        </row>
        <row r="8635">
          <cell r="E8635">
            <v>1791</v>
          </cell>
          <cell r="F8635" t="str">
            <v>Searches</v>
          </cell>
          <cell r="G8635" t="str">
            <v>201905</v>
          </cell>
          <cell r="H8635" t="str">
            <v>University of Newcastle upon Tyne</v>
          </cell>
          <cell r="I8635" t="str">
            <v>Newcastle</v>
          </cell>
          <cell r="J8635" t="str">
            <v>UK</v>
          </cell>
          <cell r="K8635">
            <v>2</v>
          </cell>
          <cell r="L8635" t="str">
            <v>Institute</v>
          </cell>
          <cell r="M8635">
            <v>15</v>
          </cell>
          <cell r="N8635" t="str">
            <v>JISC-3</v>
          </cell>
          <cell r="O8635" t="str">
            <v/>
          </cell>
          <cell r="P8635" t="str">
            <v/>
          </cell>
          <cell r="Q8635">
            <v>40</v>
          </cell>
          <cell r="R8635" t="str">
            <v>Année Philologique</v>
          </cell>
          <cell r="S8635" t="str">
            <v/>
          </cell>
        </row>
        <row r="8636">
          <cell r="E8636">
            <v>1791</v>
          </cell>
          <cell r="F8636" t="str">
            <v>Searches</v>
          </cell>
          <cell r="G8636" t="str">
            <v>201906</v>
          </cell>
          <cell r="H8636" t="str">
            <v>University of Newcastle upon Tyne</v>
          </cell>
          <cell r="I8636" t="str">
            <v>Newcastle</v>
          </cell>
          <cell r="J8636" t="str">
            <v>UK</v>
          </cell>
          <cell r="K8636">
            <v>2</v>
          </cell>
          <cell r="L8636" t="str">
            <v>Institute</v>
          </cell>
          <cell r="M8636">
            <v>15</v>
          </cell>
          <cell r="N8636" t="str">
            <v>JISC-3</v>
          </cell>
          <cell r="O8636" t="str">
            <v/>
          </cell>
          <cell r="P8636" t="str">
            <v/>
          </cell>
          <cell r="Q8636">
            <v>40</v>
          </cell>
          <cell r="R8636" t="str">
            <v>Année Philologique</v>
          </cell>
          <cell r="S8636" t="str">
            <v/>
          </cell>
        </row>
        <row r="8637">
          <cell r="E8637">
            <v>1791</v>
          </cell>
          <cell r="F8637" t="str">
            <v>Searches</v>
          </cell>
          <cell r="G8637" t="str">
            <v>201907</v>
          </cell>
          <cell r="H8637" t="str">
            <v>University of Newcastle upon Tyne</v>
          </cell>
          <cell r="I8637" t="str">
            <v>Newcastle</v>
          </cell>
          <cell r="J8637" t="str">
            <v>UK</v>
          </cell>
          <cell r="K8637">
            <v>2</v>
          </cell>
          <cell r="L8637" t="str">
            <v>Institute</v>
          </cell>
          <cell r="M8637">
            <v>15</v>
          </cell>
          <cell r="N8637" t="str">
            <v>JISC-3</v>
          </cell>
          <cell r="O8637" t="str">
            <v/>
          </cell>
          <cell r="P8637" t="str">
            <v/>
          </cell>
          <cell r="Q8637">
            <v>40</v>
          </cell>
          <cell r="R8637" t="str">
            <v>Année Philologique</v>
          </cell>
          <cell r="S8637" t="str">
            <v/>
          </cell>
        </row>
        <row r="8638">
          <cell r="E8638">
            <v>1791</v>
          </cell>
          <cell r="F8638" t="str">
            <v>Searches</v>
          </cell>
          <cell r="G8638" t="str">
            <v>201908</v>
          </cell>
          <cell r="H8638" t="str">
            <v>University of Newcastle upon Tyne</v>
          </cell>
          <cell r="I8638" t="str">
            <v>Newcastle</v>
          </cell>
          <cell r="J8638" t="str">
            <v>UK</v>
          </cell>
          <cell r="K8638">
            <v>2</v>
          </cell>
          <cell r="L8638" t="str">
            <v>Institute</v>
          </cell>
          <cell r="M8638">
            <v>15</v>
          </cell>
          <cell r="N8638" t="str">
            <v>JISC-3</v>
          </cell>
          <cell r="O8638" t="str">
            <v/>
          </cell>
          <cell r="P8638" t="str">
            <v/>
          </cell>
          <cell r="Q8638">
            <v>40</v>
          </cell>
          <cell r="R8638" t="str">
            <v>Année Philologique</v>
          </cell>
          <cell r="S8638" t="str">
            <v/>
          </cell>
        </row>
        <row r="8639">
          <cell r="E8639">
            <v>1791</v>
          </cell>
          <cell r="F8639" t="str">
            <v>Searches</v>
          </cell>
          <cell r="G8639" t="str">
            <v>201909</v>
          </cell>
          <cell r="H8639" t="str">
            <v>University of Newcastle upon Tyne</v>
          </cell>
          <cell r="I8639" t="str">
            <v>Newcastle</v>
          </cell>
          <cell r="J8639" t="str">
            <v>UK</v>
          </cell>
          <cell r="K8639">
            <v>2</v>
          </cell>
          <cell r="L8639" t="str">
            <v>Institute</v>
          </cell>
          <cell r="M8639">
            <v>15</v>
          </cell>
          <cell r="N8639" t="str">
            <v>JISC-3</v>
          </cell>
          <cell r="O8639" t="str">
            <v/>
          </cell>
          <cell r="P8639" t="str">
            <v/>
          </cell>
          <cell r="Q8639">
            <v>40</v>
          </cell>
          <cell r="R8639" t="str">
            <v>Année Philologique</v>
          </cell>
          <cell r="S8639" t="str">
            <v/>
          </cell>
        </row>
        <row r="8640">
          <cell r="E8640">
            <v>1791</v>
          </cell>
          <cell r="F8640" t="str">
            <v>Searches</v>
          </cell>
          <cell r="G8640" t="str">
            <v>201910</v>
          </cell>
          <cell r="H8640" t="str">
            <v>University of Newcastle upon Tyne</v>
          </cell>
          <cell r="I8640" t="str">
            <v>Newcastle</v>
          </cell>
          <cell r="J8640" t="str">
            <v>UK</v>
          </cell>
          <cell r="K8640">
            <v>2</v>
          </cell>
          <cell r="L8640" t="str">
            <v>Institute</v>
          </cell>
          <cell r="M8640">
            <v>15</v>
          </cell>
          <cell r="N8640" t="str">
            <v>JISC-3</v>
          </cell>
          <cell r="O8640" t="str">
            <v/>
          </cell>
          <cell r="P8640" t="str">
            <v/>
          </cell>
          <cell r="Q8640">
            <v>40</v>
          </cell>
          <cell r="R8640" t="str">
            <v>Année Philologique</v>
          </cell>
          <cell r="S8640" t="str">
            <v/>
          </cell>
        </row>
        <row r="8641">
          <cell r="E8641">
            <v>1791</v>
          </cell>
          <cell r="F8641" t="str">
            <v>Searches</v>
          </cell>
          <cell r="G8641" t="str">
            <v>201911</v>
          </cell>
          <cell r="H8641" t="str">
            <v>University of Newcastle upon Tyne</v>
          </cell>
          <cell r="I8641" t="str">
            <v>Newcastle</v>
          </cell>
          <cell r="J8641" t="str">
            <v>UK</v>
          </cell>
          <cell r="K8641">
            <v>2</v>
          </cell>
          <cell r="L8641" t="str">
            <v>Institute</v>
          </cell>
          <cell r="M8641">
            <v>15</v>
          </cell>
          <cell r="N8641" t="str">
            <v>JISC-3</v>
          </cell>
          <cell r="O8641" t="str">
            <v/>
          </cell>
          <cell r="P8641" t="str">
            <v/>
          </cell>
          <cell r="Q8641">
            <v>40</v>
          </cell>
          <cell r="R8641" t="str">
            <v>Année Philologique</v>
          </cell>
          <cell r="S8641" t="str">
            <v/>
          </cell>
        </row>
        <row r="8642">
          <cell r="E8642">
            <v>1791</v>
          </cell>
          <cell r="F8642" t="str">
            <v>Searches</v>
          </cell>
          <cell r="G8642" t="str">
            <v>201912</v>
          </cell>
          <cell r="H8642" t="str">
            <v>University of Newcastle upon Tyne</v>
          </cell>
          <cell r="I8642" t="str">
            <v>Newcastle</v>
          </cell>
          <cell r="J8642" t="str">
            <v>UK</v>
          </cell>
          <cell r="K8642">
            <v>2</v>
          </cell>
          <cell r="L8642" t="str">
            <v>Institute</v>
          </cell>
          <cell r="M8642">
            <v>15</v>
          </cell>
          <cell r="N8642" t="str">
            <v>JISC-3</v>
          </cell>
          <cell r="O8642" t="str">
            <v/>
          </cell>
          <cell r="P8642" t="str">
            <v/>
          </cell>
          <cell r="Q8642">
            <v>40</v>
          </cell>
          <cell r="R8642" t="str">
            <v>Année Philologique</v>
          </cell>
          <cell r="S8642" t="str">
            <v/>
          </cell>
        </row>
        <row r="8643">
          <cell r="E8643">
            <v>1792</v>
          </cell>
          <cell r="F8643" t="str">
            <v>Searches</v>
          </cell>
          <cell r="G8643" t="str">
            <v>201902</v>
          </cell>
          <cell r="H8643" t="str">
            <v>ACADIA UNIVERSITY</v>
          </cell>
          <cell r="I8643" t="str">
            <v>WOLFSVILLE</v>
          </cell>
          <cell r="J8643" t="str">
            <v>Canada</v>
          </cell>
          <cell r="K8643">
            <v>1</v>
          </cell>
          <cell r="L8643" t="str">
            <v>Consortium</v>
          </cell>
          <cell r="M8643">
            <v>3</v>
          </cell>
          <cell r="N8643" t="str">
            <v>Standard</v>
          </cell>
          <cell r="O8643" t="str">
            <v/>
          </cell>
          <cell r="P8643" t="str">
            <v/>
          </cell>
          <cell r="Q8643">
            <v>3</v>
          </cell>
          <cell r="R8643" t="str">
            <v>Année Philologique</v>
          </cell>
          <cell r="S8643" t="str">
            <v/>
          </cell>
        </row>
        <row r="8644">
          <cell r="E8644">
            <v>1792</v>
          </cell>
          <cell r="F8644" t="str">
            <v>Searches</v>
          </cell>
          <cell r="G8644" t="str">
            <v>201903</v>
          </cell>
          <cell r="H8644" t="str">
            <v>ACADIA UNIVERSITY</v>
          </cell>
          <cell r="I8644" t="str">
            <v>WOLFSVILLE</v>
          </cell>
          <cell r="J8644" t="str">
            <v>Canada</v>
          </cell>
          <cell r="K8644">
            <v>1</v>
          </cell>
          <cell r="L8644" t="str">
            <v>Consortium</v>
          </cell>
          <cell r="M8644">
            <v>3</v>
          </cell>
          <cell r="N8644" t="str">
            <v>Standard</v>
          </cell>
          <cell r="O8644" t="str">
            <v/>
          </cell>
          <cell r="P8644" t="str">
            <v/>
          </cell>
          <cell r="Q8644">
            <v>3</v>
          </cell>
          <cell r="R8644" t="str">
            <v>Année Philologique</v>
          </cell>
          <cell r="S8644" t="str">
            <v/>
          </cell>
        </row>
        <row r="8645">
          <cell r="E8645">
            <v>1792</v>
          </cell>
          <cell r="F8645" t="str">
            <v>Searches</v>
          </cell>
          <cell r="G8645" t="str">
            <v>201904</v>
          </cell>
          <cell r="H8645" t="str">
            <v>ACADIA UNIVERSITY</v>
          </cell>
          <cell r="I8645" t="str">
            <v>WOLFSVILLE</v>
          </cell>
          <cell r="J8645" t="str">
            <v>Canada</v>
          </cell>
          <cell r="K8645">
            <v>1</v>
          </cell>
          <cell r="L8645" t="str">
            <v>Consortium</v>
          </cell>
          <cell r="M8645">
            <v>3</v>
          </cell>
          <cell r="N8645" t="str">
            <v>Standard</v>
          </cell>
          <cell r="O8645" t="str">
            <v/>
          </cell>
          <cell r="P8645" t="str">
            <v/>
          </cell>
          <cell r="Q8645">
            <v>3</v>
          </cell>
          <cell r="R8645" t="str">
            <v>Année Philologique</v>
          </cell>
          <cell r="S8645" t="str">
            <v/>
          </cell>
        </row>
        <row r="8646">
          <cell r="E8646">
            <v>1792</v>
          </cell>
          <cell r="F8646" t="str">
            <v>Searches</v>
          </cell>
          <cell r="G8646" t="str">
            <v>201909</v>
          </cell>
          <cell r="H8646" t="str">
            <v>ACADIA UNIVERSITY</v>
          </cell>
          <cell r="I8646" t="str">
            <v>WOLFSVILLE</v>
          </cell>
          <cell r="J8646" t="str">
            <v>Canada</v>
          </cell>
          <cell r="K8646">
            <v>1</v>
          </cell>
          <cell r="L8646" t="str">
            <v>Consortium</v>
          </cell>
          <cell r="M8646">
            <v>3</v>
          </cell>
          <cell r="N8646" t="str">
            <v>Standard</v>
          </cell>
          <cell r="O8646" t="str">
            <v/>
          </cell>
          <cell r="P8646" t="str">
            <v/>
          </cell>
          <cell r="Q8646">
            <v>3</v>
          </cell>
          <cell r="R8646" t="str">
            <v>Année Philologique</v>
          </cell>
          <cell r="S8646" t="str">
            <v/>
          </cell>
        </row>
        <row r="8647">
          <cell r="E8647">
            <v>1792</v>
          </cell>
          <cell r="F8647" t="str">
            <v>Searches</v>
          </cell>
          <cell r="G8647" t="str">
            <v>201910</v>
          </cell>
          <cell r="H8647" t="str">
            <v>ACADIA UNIVERSITY</v>
          </cell>
          <cell r="I8647" t="str">
            <v>WOLFSVILLE</v>
          </cell>
          <cell r="J8647" t="str">
            <v>Canada</v>
          </cell>
          <cell r="K8647">
            <v>1</v>
          </cell>
          <cell r="L8647" t="str">
            <v>Consortium</v>
          </cell>
          <cell r="M8647">
            <v>3</v>
          </cell>
          <cell r="N8647" t="str">
            <v>Standard</v>
          </cell>
          <cell r="O8647" t="str">
            <v/>
          </cell>
          <cell r="P8647" t="str">
            <v/>
          </cell>
          <cell r="Q8647">
            <v>3</v>
          </cell>
          <cell r="R8647" t="str">
            <v>Année Philologique</v>
          </cell>
          <cell r="S8647" t="str">
            <v/>
          </cell>
        </row>
        <row r="8648">
          <cell r="E8648">
            <v>1792</v>
          </cell>
          <cell r="F8648" t="str">
            <v>Searches</v>
          </cell>
          <cell r="G8648" t="str">
            <v>201911</v>
          </cell>
          <cell r="H8648" t="str">
            <v>ACADIA UNIVERSITY</v>
          </cell>
          <cell r="I8648" t="str">
            <v>WOLFSVILLE</v>
          </cell>
          <cell r="J8648" t="str">
            <v>Canada</v>
          </cell>
          <cell r="K8648">
            <v>1</v>
          </cell>
          <cell r="L8648" t="str">
            <v>Consortium</v>
          </cell>
          <cell r="M8648">
            <v>3</v>
          </cell>
          <cell r="N8648" t="str">
            <v>Standard</v>
          </cell>
          <cell r="O8648" t="str">
            <v/>
          </cell>
          <cell r="P8648" t="str">
            <v/>
          </cell>
          <cell r="Q8648">
            <v>3</v>
          </cell>
          <cell r="R8648" t="str">
            <v>Année Philologique</v>
          </cell>
          <cell r="S8648" t="str">
            <v/>
          </cell>
        </row>
        <row r="8649">
          <cell r="E8649">
            <v>1792</v>
          </cell>
          <cell r="F8649" t="str">
            <v>Searches</v>
          </cell>
          <cell r="G8649" t="str">
            <v>201912</v>
          </cell>
          <cell r="H8649" t="str">
            <v>ACADIA UNIVERSITY</v>
          </cell>
          <cell r="I8649" t="str">
            <v>WOLFSVILLE</v>
          </cell>
          <cell r="J8649" t="str">
            <v>Canada</v>
          </cell>
          <cell r="K8649">
            <v>1</v>
          </cell>
          <cell r="L8649" t="str">
            <v>Consortium</v>
          </cell>
          <cell r="M8649">
            <v>3</v>
          </cell>
          <cell r="N8649" t="str">
            <v>Standard</v>
          </cell>
          <cell r="O8649" t="str">
            <v/>
          </cell>
          <cell r="P8649" t="str">
            <v/>
          </cell>
          <cell r="Q8649">
            <v>3</v>
          </cell>
          <cell r="R8649" t="str">
            <v>Année Philologique</v>
          </cell>
          <cell r="S8649" t="str">
            <v/>
          </cell>
        </row>
        <row r="8650">
          <cell r="E8650">
            <v>1794</v>
          </cell>
          <cell r="F8650" t="str">
            <v>Searches</v>
          </cell>
          <cell r="G8650" t="str">
            <v>201901</v>
          </cell>
          <cell r="H8650" t="str">
            <v>UNIVERSITY OF TORONTO</v>
          </cell>
          <cell r="I8650" t="str">
            <v>TORONTO</v>
          </cell>
          <cell r="J8650" t="str">
            <v>Canada</v>
          </cell>
          <cell r="K8650">
            <v>1</v>
          </cell>
          <cell r="L8650" t="str">
            <v>Consortium</v>
          </cell>
          <cell r="M8650">
            <v>2</v>
          </cell>
          <cell r="N8650" t="str">
            <v>Campus Wide</v>
          </cell>
          <cell r="O8650" t="str">
            <v/>
          </cell>
          <cell r="P8650" t="str">
            <v/>
          </cell>
          <cell r="Q8650">
            <v>40</v>
          </cell>
          <cell r="R8650" t="str">
            <v>Année Philologique</v>
          </cell>
          <cell r="S8650" t="str">
            <v/>
          </cell>
        </row>
        <row r="8651">
          <cell r="E8651">
            <v>1794</v>
          </cell>
          <cell r="F8651" t="str">
            <v>Searches</v>
          </cell>
          <cell r="G8651" t="str">
            <v>201902</v>
          </cell>
          <cell r="H8651" t="str">
            <v>UNIVERSITY OF TORONTO</v>
          </cell>
          <cell r="I8651" t="str">
            <v>TORONTO</v>
          </cell>
          <cell r="J8651" t="str">
            <v>Canada</v>
          </cell>
          <cell r="K8651">
            <v>1</v>
          </cell>
          <cell r="L8651" t="str">
            <v>Consortium</v>
          </cell>
          <cell r="M8651">
            <v>2</v>
          </cell>
          <cell r="N8651" t="str">
            <v>Campus Wide</v>
          </cell>
          <cell r="O8651" t="str">
            <v/>
          </cell>
          <cell r="P8651" t="str">
            <v/>
          </cell>
          <cell r="Q8651">
            <v>40</v>
          </cell>
          <cell r="R8651" t="str">
            <v>Année Philologique</v>
          </cell>
          <cell r="S8651" t="str">
            <v/>
          </cell>
        </row>
        <row r="8652">
          <cell r="E8652">
            <v>1794</v>
          </cell>
          <cell r="F8652" t="str">
            <v>Searches</v>
          </cell>
          <cell r="G8652" t="str">
            <v>201903</v>
          </cell>
          <cell r="H8652" t="str">
            <v>UNIVERSITY OF TORONTO</v>
          </cell>
          <cell r="I8652" t="str">
            <v>TORONTO</v>
          </cell>
          <cell r="J8652" t="str">
            <v>Canada</v>
          </cell>
          <cell r="K8652">
            <v>1</v>
          </cell>
          <cell r="L8652" t="str">
            <v>Consortium</v>
          </cell>
          <cell r="M8652">
            <v>2</v>
          </cell>
          <cell r="N8652" t="str">
            <v>Campus Wide</v>
          </cell>
          <cell r="O8652" t="str">
            <v/>
          </cell>
          <cell r="P8652" t="str">
            <v/>
          </cell>
          <cell r="Q8652">
            <v>40</v>
          </cell>
          <cell r="R8652" t="str">
            <v>Année Philologique</v>
          </cell>
          <cell r="S8652" t="str">
            <v/>
          </cell>
        </row>
        <row r="8653">
          <cell r="E8653">
            <v>1794</v>
          </cell>
          <cell r="F8653" t="str">
            <v>Searches</v>
          </cell>
          <cell r="G8653" t="str">
            <v>201904</v>
          </cell>
          <cell r="H8653" t="str">
            <v>UNIVERSITY OF TORONTO</v>
          </cell>
          <cell r="I8653" t="str">
            <v>TORONTO</v>
          </cell>
          <cell r="J8653" t="str">
            <v>Canada</v>
          </cell>
          <cell r="K8653">
            <v>1</v>
          </cell>
          <cell r="L8653" t="str">
            <v>Consortium</v>
          </cell>
          <cell r="M8653">
            <v>2</v>
          </cell>
          <cell r="N8653" t="str">
            <v>Campus Wide</v>
          </cell>
          <cell r="O8653" t="str">
            <v/>
          </cell>
          <cell r="P8653" t="str">
            <v/>
          </cell>
          <cell r="Q8653">
            <v>40</v>
          </cell>
          <cell r="R8653" t="str">
            <v>Année Philologique</v>
          </cell>
          <cell r="S8653" t="str">
            <v/>
          </cell>
        </row>
        <row r="8654">
          <cell r="E8654">
            <v>1794</v>
          </cell>
          <cell r="F8654" t="str">
            <v>Searches</v>
          </cell>
          <cell r="G8654" t="str">
            <v>201905</v>
          </cell>
          <cell r="H8654" t="str">
            <v>UNIVERSITY OF TORONTO</v>
          </cell>
          <cell r="I8654" t="str">
            <v>TORONTO</v>
          </cell>
          <cell r="J8654" t="str">
            <v>Canada</v>
          </cell>
          <cell r="K8654">
            <v>1</v>
          </cell>
          <cell r="L8654" t="str">
            <v>Consortium</v>
          </cell>
          <cell r="M8654">
            <v>2</v>
          </cell>
          <cell r="N8654" t="str">
            <v>Campus Wide</v>
          </cell>
          <cell r="O8654" t="str">
            <v/>
          </cell>
          <cell r="P8654" t="str">
            <v/>
          </cell>
          <cell r="Q8654">
            <v>40</v>
          </cell>
          <cell r="R8654" t="str">
            <v>Année Philologique</v>
          </cell>
          <cell r="S8654" t="str">
            <v/>
          </cell>
        </row>
        <row r="8655">
          <cell r="E8655">
            <v>1794</v>
          </cell>
          <cell r="F8655" t="str">
            <v>Searches</v>
          </cell>
          <cell r="G8655" t="str">
            <v>201906</v>
          </cell>
          <cell r="H8655" t="str">
            <v>UNIVERSITY OF TORONTO</v>
          </cell>
          <cell r="I8655" t="str">
            <v>TORONTO</v>
          </cell>
          <cell r="J8655" t="str">
            <v>Canada</v>
          </cell>
          <cell r="K8655">
            <v>1</v>
          </cell>
          <cell r="L8655" t="str">
            <v>Consortium</v>
          </cell>
          <cell r="M8655">
            <v>2</v>
          </cell>
          <cell r="N8655" t="str">
            <v>Campus Wide</v>
          </cell>
          <cell r="O8655" t="str">
            <v/>
          </cell>
          <cell r="P8655" t="str">
            <v/>
          </cell>
          <cell r="Q8655">
            <v>40</v>
          </cell>
          <cell r="R8655" t="str">
            <v>Année Philologique</v>
          </cell>
          <cell r="S8655" t="str">
            <v/>
          </cell>
        </row>
        <row r="8656">
          <cell r="E8656">
            <v>1794</v>
          </cell>
          <cell r="F8656" t="str">
            <v>Searches</v>
          </cell>
          <cell r="G8656" t="str">
            <v>201907</v>
          </cell>
          <cell r="H8656" t="str">
            <v>UNIVERSITY OF TORONTO</v>
          </cell>
          <cell r="I8656" t="str">
            <v>TORONTO</v>
          </cell>
          <cell r="J8656" t="str">
            <v>Canada</v>
          </cell>
          <cell r="K8656">
            <v>1</v>
          </cell>
          <cell r="L8656" t="str">
            <v>Consortium</v>
          </cell>
          <cell r="M8656">
            <v>2</v>
          </cell>
          <cell r="N8656" t="str">
            <v>Campus Wide</v>
          </cell>
          <cell r="O8656" t="str">
            <v/>
          </cell>
          <cell r="P8656" t="str">
            <v/>
          </cell>
          <cell r="Q8656">
            <v>40</v>
          </cell>
          <cell r="R8656" t="str">
            <v>Année Philologique</v>
          </cell>
          <cell r="S8656" t="str">
            <v/>
          </cell>
        </row>
        <row r="8657">
          <cell r="E8657">
            <v>1794</v>
          </cell>
          <cell r="F8657" t="str">
            <v>Searches</v>
          </cell>
          <cell r="G8657" t="str">
            <v>201908</v>
          </cell>
          <cell r="H8657" t="str">
            <v>UNIVERSITY OF TORONTO</v>
          </cell>
          <cell r="I8657" t="str">
            <v>TORONTO</v>
          </cell>
          <cell r="J8657" t="str">
            <v>Canada</v>
          </cell>
          <cell r="K8657">
            <v>1</v>
          </cell>
          <cell r="L8657" t="str">
            <v>Consortium</v>
          </cell>
          <cell r="M8657">
            <v>2</v>
          </cell>
          <cell r="N8657" t="str">
            <v>Campus Wide</v>
          </cell>
          <cell r="O8657" t="str">
            <v/>
          </cell>
          <cell r="P8657" t="str">
            <v/>
          </cell>
          <cell r="Q8657">
            <v>40</v>
          </cell>
          <cell r="R8657" t="str">
            <v>Année Philologique</v>
          </cell>
          <cell r="S8657" t="str">
            <v/>
          </cell>
        </row>
        <row r="8658">
          <cell r="E8658">
            <v>1794</v>
          </cell>
          <cell r="F8658" t="str">
            <v>Searches</v>
          </cell>
          <cell r="G8658" t="str">
            <v>201909</v>
          </cell>
          <cell r="H8658" t="str">
            <v>UNIVERSITY OF TORONTO</v>
          </cell>
          <cell r="I8658" t="str">
            <v>TORONTO</v>
          </cell>
          <cell r="J8658" t="str">
            <v>Canada</v>
          </cell>
          <cell r="K8658">
            <v>1</v>
          </cell>
          <cell r="L8658" t="str">
            <v>Consortium</v>
          </cell>
          <cell r="M8658">
            <v>2</v>
          </cell>
          <cell r="N8658" t="str">
            <v>Campus Wide</v>
          </cell>
          <cell r="O8658" t="str">
            <v/>
          </cell>
          <cell r="P8658" t="str">
            <v/>
          </cell>
          <cell r="Q8658">
            <v>40</v>
          </cell>
          <cell r="R8658" t="str">
            <v>Année Philologique</v>
          </cell>
          <cell r="S8658" t="str">
            <v/>
          </cell>
        </row>
        <row r="8659">
          <cell r="E8659">
            <v>1794</v>
          </cell>
          <cell r="F8659" t="str">
            <v>Searches</v>
          </cell>
          <cell r="G8659" t="str">
            <v>201910</v>
          </cell>
          <cell r="H8659" t="str">
            <v>UNIVERSITY OF TORONTO</v>
          </cell>
          <cell r="I8659" t="str">
            <v>TORONTO</v>
          </cell>
          <cell r="J8659" t="str">
            <v>Canada</v>
          </cell>
          <cell r="K8659">
            <v>1</v>
          </cell>
          <cell r="L8659" t="str">
            <v>Consortium</v>
          </cell>
          <cell r="M8659">
            <v>2</v>
          </cell>
          <cell r="N8659" t="str">
            <v>Campus Wide</v>
          </cell>
          <cell r="O8659" t="str">
            <v/>
          </cell>
          <cell r="P8659" t="str">
            <v/>
          </cell>
          <cell r="Q8659">
            <v>40</v>
          </cell>
          <cell r="R8659" t="str">
            <v>Année Philologique</v>
          </cell>
          <cell r="S8659" t="str">
            <v/>
          </cell>
        </row>
        <row r="8660">
          <cell r="E8660">
            <v>1794</v>
          </cell>
          <cell r="F8660" t="str">
            <v>Searches</v>
          </cell>
          <cell r="G8660" t="str">
            <v>201911</v>
          </cell>
          <cell r="H8660" t="str">
            <v>UNIVERSITY OF TORONTO</v>
          </cell>
          <cell r="I8660" t="str">
            <v>TORONTO</v>
          </cell>
          <cell r="J8660" t="str">
            <v>Canada</v>
          </cell>
          <cell r="K8660">
            <v>1</v>
          </cell>
          <cell r="L8660" t="str">
            <v>Consortium</v>
          </cell>
          <cell r="M8660">
            <v>2</v>
          </cell>
          <cell r="N8660" t="str">
            <v>Campus Wide</v>
          </cell>
          <cell r="O8660" t="str">
            <v/>
          </cell>
          <cell r="P8660" t="str">
            <v/>
          </cell>
          <cell r="Q8660">
            <v>40</v>
          </cell>
          <cell r="R8660" t="str">
            <v>Année Philologique</v>
          </cell>
          <cell r="S8660" t="str">
            <v/>
          </cell>
        </row>
        <row r="8661">
          <cell r="E8661">
            <v>1794</v>
          </cell>
          <cell r="F8661" t="str">
            <v>Searches</v>
          </cell>
          <cell r="G8661" t="str">
            <v>201912</v>
          </cell>
          <cell r="H8661" t="str">
            <v>UNIVERSITY OF TORONTO</v>
          </cell>
          <cell r="I8661" t="str">
            <v>TORONTO</v>
          </cell>
          <cell r="J8661" t="str">
            <v>Canada</v>
          </cell>
          <cell r="K8661">
            <v>1</v>
          </cell>
          <cell r="L8661" t="str">
            <v>Consortium</v>
          </cell>
          <cell r="M8661">
            <v>2</v>
          </cell>
          <cell r="N8661" t="str">
            <v>Campus Wide</v>
          </cell>
          <cell r="O8661" t="str">
            <v/>
          </cell>
          <cell r="P8661" t="str">
            <v/>
          </cell>
          <cell r="Q8661">
            <v>40</v>
          </cell>
          <cell r="R8661" t="str">
            <v>Année Philologique</v>
          </cell>
          <cell r="S8661" t="str">
            <v/>
          </cell>
        </row>
        <row r="8662">
          <cell r="E8662">
            <v>1795</v>
          </cell>
          <cell r="F8662" t="str">
            <v>Searches</v>
          </cell>
          <cell r="G8662" t="str">
            <v>201901</v>
          </cell>
          <cell r="H8662" t="str">
            <v>McMaster University</v>
          </cell>
          <cell r="I8662" t="str">
            <v>Hamilton</v>
          </cell>
          <cell r="J8662" t="str">
            <v>Canada</v>
          </cell>
          <cell r="K8662">
            <v>1</v>
          </cell>
          <cell r="L8662" t="str">
            <v>Consortium</v>
          </cell>
          <cell r="M8662">
            <v>2</v>
          </cell>
          <cell r="N8662" t="str">
            <v>Campus Wide</v>
          </cell>
          <cell r="O8662" t="str">
            <v/>
          </cell>
          <cell r="P8662" t="str">
            <v/>
          </cell>
          <cell r="Q8662">
            <v>40</v>
          </cell>
          <cell r="R8662" t="str">
            <v>Année Philologique</v>
          </cell>
          <cell r="S8662" t="str">
            <v/>
          </cell>
        </row>
        <row r="8663">
          <cell r="E8663">
            <v>1795</v>
          </cell>
          <cell r="F8663" t="str">
            <v>Searches</v>
          </cell>
          <cell r="G8663" t="str">
            <v>201902</v>
          </cell>
          <cell r="H8663" t="str">
            <v>McMaster University</v>
          </cell>
          <cell r="I8663" t="str">
            <v>Hamilton</v>
          </cell>
          <cell r="J8663" t="str">
            <v>Canada</v>
          </cell>
          <cell r="K8663">
            <v>1</v>
          </cell>
          <cell r="L8663" t="str">
            <v>Consortium</v>
          </cell>
          <cell r="M8663">
            <v>2</v>
          </cell>
          <cell r="N8663" t="str">
            <v>Campus Wide</v>
          </cell>
          <cell r="O8663" t="str">
            <v/>
          </cell>
          <cell r="P8663" t="str">
            <v/>
          </cell>
          <cell r="Q8663">
            <v>40</v>
          </cell>
          <cell r="R8663" t="str">
            <v>Année Philologique</v>
          </cell>
          <cell r="S8663" t="str">
            <v/>
          </cell>
        </row>
        <row r="8664">
          <cell r="E8664">
            <v>1795</v>
          </cell>
          <cell r="F8664" t="str">
            <v>Searches</v>
          </cell>
          <cell r="G8664" t="str">
            <v>201903</v>
          </cell>
          <cell r="H8664" t="str">
            <v>McMaster University</v>
          </cell>
          <cell r="I8664" t="str">
            <v>Hamilton</v>
          </cell>
          <cell r="J8664" t="str">
            <v>Canada</v>
          </cell>
          <cell r="K8664">
            <v>1</v>
          </cell>
          <cell r="L8664" t="str">
            <v>Consortium</v>
          </cell>
          <cell r="M8664">
            <v>2</v>
          </cell>
          <cell r="N8664" t="str">
            <v>Campus Wide</v>
          </cell>
          <cell r="O8664" t="str">
            <v/>
          </cell>
          <cell r="P8664" t="str">
            <v/>
          </cell>
          <cell r="Q8664">
            <v>40</v>
          </cell>
          <cell r="R8664" t="str">
            <v>Année Philologique</v>
          </cell>
          <cell r="S8664" t="str">
            <v/>
          </cell>
        </row>
        <row r="8665">
          <cell r="E8665">
            <v>1795</v>
          </cell>
          <cell r="F8665" t="str">
            <v>Searches</v>
          </cell>
          <cell r="G8665" t="str">
            <v>201904</v>
          </cell>
          <cell r="H8665" t="str">
            <v>McMaster University</v>
          </cell>
          <cell r="I8665" t="str">
            <v>Hamilton</v>
          </cell>
          <cell r="J8665" t="str">
            <v>Canada</v>
          </cell>
          <cell r="K8665">
            <v>1</v>
          </cell>
          <cell r="L8665" t="str">
            <v>Consortium</v>
          </cell>
          <cell r="M8665">
            <v>2</v>
          </cell>
          <cell r="N8665" t="str">
            <v>Campus Wide</v>
          </cell>
          <cell r="O8665" t="str">
            <v/>
          </cell>
          <cell r="P8665" t="str">
            <v/>
          </cell>
          <cell r="Q8665">
            <v>40</v>
          </cell>
          <cell r="R8665" t="str">
            <v>Année Philologique</v>
          </cell>
          <cell r="S8665" t="str">
            <v/>
          </cell>
        </row>
        <row r="8666">
          <cell r="E8666">
            <v>1795</v>
          </cell>
          <cell r="F8666" t="str">
            <v>Searches</v>
          </cell>
          <cell r="G8666" t="str">
            <v>201905</v>
          </cell>
          <cell r="H8666" t="str">
            <v>McMaster University</v>
          </cell>
          <cell r="I8666" t="str">
            <v>Hamilton</v>
          </cell>
          <cell r="J8666" t="str">
            <v>Canada</v>
          </cell>
          <cell r="K8666">
            <v>1</v>
          </cell>
          <cell r="L8666" t="str">
            <v>Consortium</v>
          </cell>
          <cell r="M8666">
            <v>2</v>
          </cell>
          <cell r="N8666" t="str">
            <v>Campus Wide</v>
          </cell>
          <cell r="O8666" t="str">
            <v/>
          </cell>
          <cell r="P8666" t="str">
            <v/>
          </cell>
          <cell r="Q8666">
            <v>40</v>
          </cell>
          <cell r="R8666" t="str">
            <v>Année Philologique</v>
          </cell>
          <cell r="S8666" t="str">
            <v/>
          </cell>
        </row>
        <row r="8667">
          <cell r="E8667">
            <v>1795</v>
          </cell>
          <cell r="F8667" t="str">
            <v>Searches</v>
          </cell>
          <cell r="G8667" t="str">
            <v>201906</v>
          </cell>
          <cell r="H8667" t="str">
            <v>McMaster University</v>
          </cell>
          <cell r="I8667" t="str">
            <v>Hamilton</v>
          </cell>
          <cell r="J8667" t="str">
            <v>Canada</v>
          </cell>
          <cell r="K8667">
            <v>1</v>
          </cell>
          <cell r="L8667" t="str">
            <v>Consortium</v>
          </cell>
          <cell r="M8667">
            <v>2</v>
          </cell>
          <cell r="N8667" t="str">
            <v>Campus Wide</v>
          </cell>
          <cell r="O8667" t="str">
            <v/>
          </cell>
          <cell r="P8667" t="str">
            <v/>
          </cell>
          <cell r="Q8667">
            <v>40</v>
          </cell>
          <cell r="R8667" t="str">
            <v>Année Philologique</v>
          </cell>
          <cell r="S8667" t="str">
            <v/>
          </cell>
        </row>
        <row r="8668">
          <cell r="E8668">
            <v>1795</v>
          </cell>
          <cell r="F8668" t="str">
            <v>Searches</v>
          </cell>
          <cell r="G8668" t="str">
            <v>201907</v>
          </cell>
          <cell r="H8668" t="str">
            <v>McMaster University</v>
          </cell>
          <cell r="I8668" t="str">
            <v>Hamilton</v>
          </cell>
          <cell r="J8668" t="str">
            <v>Canada</v>
          </cell>
          <cell r="K8668">
            <v>1</v>
          </cell>
          <cell r="L8668" t="str">
            <v>Consortium</v>
          </cell>
          <cell r="M8668">
            <v>2</v>
          </cell>
          <cell r="N8668" t="str">
            <v>Campus Wide</v>
          </cell>
          <cell r="O8668" t="str">
            <v/>
          </cell>
          <cell r="P8668" t="str">
            <v/>
          </cell>
          <cell r="Q8668">
            <v>40</v>
          </cell>
          <cell r="R8668" t="str">
            <v>Année Philologique</v>
          </cell>
          <cell r="S8668" t="str">
            <v/>
          </cell>
        </row>
        <row r="8669">
          <cell r="E8669">
            <v>1795</v>
          </cell>
          <cell r="F8669" t="str">
            <v>Searches</v>
          </cell>
          <cell r="G8669" t="str">
            <v>201908</v>
          </cell>
          <cell r="H8669" t="str">
            <v>McMaster University</v>
          </cell>
          <cell r="I8669" t="str">
            <v>Hamilton</v>
          </cell>
          <cell r="J8669" t="str">
            <v>Canada</v>
          </cell>
          <cell r="K8669">
            <v>1</v>
          </cell>
          <cell r="L8669" t="str">
            <v>Consortium</v>
          </cell>
          <cell r="M8669">
            <v>2</v>
          </cell>
          <cell r="N8669" t="str">
            <v>Campus Wide</v>
          </cell>
          <cell r="O8669" t="str">
            <v/>
          </cell>
          <cell r="P8669" t="str">
            <v/>
          </cell>
          <cell r="Q8669">
            <v>40</v>
          </cell>
          <cell r="R8669" t="str">
            <v>Année Philologique</v>
          </cell>
          <cell r="S8669" t="str">
            <v/>
          </cell>
        </row>
        <row r="8670">
          <cell r="E8670">
            <v>1795</v>
          </cell>
          <cell r="F8670" t="str">
            <v>Searches</v>
          </cell>
          <cell r="G8670" t="str">
            <v>201909</v>
          </cell>
          <cell r="H8670" t="str">
            <v>McMaster University</v>
          </cell>
          <cell r="I8670" t="str">
            <v>Hamilton</v>
          </cell>
          <cell r="J8670" t="str">
            <v>Canada</v>
          </cell>
          <cell r="K8670">
            <v>1</v>
          </cell>
          <cell r="L8670" t="str">
            <v>Consortium</v>
          </cell>
          <cell r="M8670">
            <v>2</v>
          </cell>
          <cell r="N8670" t="str">
            <v>Campus Wide</v>
          </cell>
          <cell r="O8670" t="str">
            <v/>
          </cell>
          <cell r="P8670" t="str">
            <v/>
          </cell>
          <cell r="Q8670">
            <v>40</v>
          </cell>
          <cell r="R8670" t="str">
            <v>Année Philologique</v>
          </cell>
          <cell r="S8670" t="str">
            <v/>
          </cell>
        </row>
        <row r="8671">
          <cell r="E8671">
            <v>1795</v>
          </cell>
          <cell r="F8671" t="str">
            <v>Searches</v>
          </cell>
          <cell r="G8671" t="str">
            <v>201910</v>
          </cell>
          <cell r="H8671" t="str">
            <v>McMaster University</v>
          </cell>
          <cell r="I8671" t="str">
            <v>Hamilton</v>
          </cell>
          <cell r="J8671" t="str">
            <v>Canada</v>
          </cell>
          <cell r="K8671">
            <v>1</v>
          </cell>
          <cell r="L8671" t="str">
            <v>Consortium</v>
          </cell>
          <cell r="M8671">
            <v>2</v>
          </cell>
          <cell r="N8671" t="str">
            <v>Campus Wide</v>
          </cell>
          <cell r="O8671" t="str">
            <v/>
          </cell>
          <cell r="P8671" t="str">
            <v/>
          </cell>
          <cell r="Q8671">
            <v>40</v>
          </cell>
          <cell r="R8671" t="str">
            <v>Année Philologique</v>
          </cell>
          <cell r="S8671" t="str">
            <v/>
          </cell>
        </row>
        <row r="8672">
          <cell r="E8672">
            <v>1795</v>
          </cell>
          <cell r="F8672" t="str">
            <v>Searches</v>
          </cell>
          <cell r="G8672" t="str">
            <v>201911</v>
          </cell>
          <cell r="H8672" t="str">
            <v>McMaster University</v>
          </cell>
          <cell r="I8672" t="str">
            <v>Hamilton</v>
          </cell>
          <cell r="J8672" t="str">
            <v>Canada</v>
          </cell>
          <cell r="K8672">
            <v>1</v>
          </cell>
          <cell r="L8672" t="str">
            <v>Consortium</v>
          </cell>
          <cell r="M8672">
            <v>2</v>
          </cell>
          <cell r="N8672" t="str">
            <v>Campus Wide</v>
          </cell>
          <cell r="O8672" t="str">
            <v/>
          </cell>
          <cell r="P8672" t="str">
            <v/>
          </cell>
          <cell r="Q8672">
            <v>40</v>
          </cell>
          <cell r="R8672" t="str">
            <v>Année Philologique</v>
          </cell>
          <cell r="S8672" t="str">
            <v/>
          </cell>
        </row>
        <row r="8673">
          <cell r="E8673">
            <v>1795</v>
          </cell>
          <cell r="F8673" t="str">
            <v>Searches</v>
          </cell>
          <cell r="G8673" t="str">
            <v>201912</v>
          </cell>
          <cell r="H8673" t="str">
            <v>McMaster University</v>
          </cell>
          <cell r="I8673" t="str">
            <v>Hamilton</v>
          </cell>
          <cell r="J8673" t="str">
            <v>Canada</v>
          </cell>
          <cell r="K8673">
            <v>1</v>
          </cell>
          <cell r="L8673" t="str">
            <v>Consortium</v>
          </cell>
          <cell r="M8673">
            <v>2</v>
          </cell>
          <cell r="N8673" t="str">
            <v>Campus Wide</v>
          </cell>
          <cell r="O8673" t="str">
            <v/>
          </cell>
          <cell r="P8673" t="str">
            <v/>
          </cell>
          <cell r="Q8673">
            <v>40</v>
          </cell>
          <cell r="R8673" t="str">
            <v>Année Philologique</v>
          </cell>
          <cell r="S8673" t="str">
            <v/>
          </cell>
        </row>
        <row r="8674">
          <cell r="E8674">
            <v>1796</v>
          </cell>
          <cell r="F8674" t="str">
            <v>Searches</v>
          </cell>
          <cell r="G8674" t="str">
            <v>201901</v>
          </cell>
          <cell r="H8674" t="str">
            <v>BROCK UNIVERSITY</v>
          </cell>
          <cell r="I8674" t="str">
            <v>ST. CATHARINES</v>
          </cell>
          <cell r="J8674" t="str">
            <v>Canada</v>
          </cell>
          <cell r="K8674">
            <v>1</v>
          </cell>
          <cell r="L8674" t="str">
            <v>Consortium</v>
          </cell>
          <cell r="M8674">
            <v>2</v>
          </cell>
          <cell r="N8674" t="str">
            <v>Campus Wide</v>
          </cell>
          <cell r="O8674" t="str">
            <v/>
          </cell>
          <cell r="P8674" t="str">
            <v/>
          </cell>
          <cell r="Q8674">
            <v>40</v>
          </cell>
          <cell r="R8674" t="str">
            <v>Année Philologique</v>
          </cell>
          <cell r="S8674" t="str">
            <v/>
          </cell>
        </row>
        <row r="8675">
          <cell r="E8675">
            <v>1796</v>
          </cell>
          <cell r="F8675" t="str">
            <v>Searches</v>
          </cell>
          <cell r="G8675" t="str">
            <v>201902</v>
          </cell>
          <cell r="H8675" t="str">
            <v>BROCK UNIVERSITY</v>
          </cell>
          <cell r="I8675" t="str">
            <v>ST. CATHARINES</v>
          </cell>
          <cell r="J8675" t="str">
            <v>Canada</v>
          </cell>
          <cell r="K8675">
            <v>1</v>
          </cell>
          <cell r="L8675" t="str">
            <v>Consortium</v>
          </cell>
          <cell r="M8675">
            <v>2</v>
          </cell>
          <cell r="N8675" t="str">
            <v>Campus Wide</v>
          </cell>
          <cell r="O8675" t="str">
            <v/>
          </cell>
          <cell r="P8675" t="str">
            <v/>
          </cell>
          <cell r="Q8675">
            <v>40</v>
          </cell>
          <cell r="R8675" t="str">
            <v>Année Philologique</v>
          </cell>
          <cell r="S8675" t="str">
            <v/>
          </cell>
        </row>
        <row r="8676">
          <cell r="E8676">
            <v>1796</v>
          </cell>
          <cell r="F8676" t="str">
            <v>Searches</v>
          </cell>
          <cell r="G8676" t="str">
            <v>201903</v>
          </cell>
          <cell r="H8676" t="str">
            <v>BROCK UNIVERSITY</v>
          </cell>
          <cell r="I8676" t="str">
            <v>ST. CATHARINES</v>
          </cell>
          <cell r="J8676" t="str">
            <v>Canada</v>
          </cell>
          <cell r="K8676">
            <v>1</v>
          </cell>
          <cell r="L8676" t="str">
            <v>Consortium</v>
          </cell>
          <cell r="M8676">
            <v>2</v>
          </cell>
          <cell r="N8676" t="str">
            <v>Campus Wide</v>
          </cell>
          <cell r="O8676" t="str">
            <v/>
          </cell>
          <cell r="P8676" t="str">
            <v/>
          </cell>
          <cell r="Q8676">
            <v>40</v>
          </cell>
          <cell r="R8676" t="str">
            <v>Année Philologique</v>
          </cell>
          <cell r="S8676" t="str">
            <v/>
          </cell>
        </row>
        <row r="8677">
          <cell r="E8677">
            <v>1796</v>
          </cell>
          <cell r="F8677" t="str">
            <v>Searches</v>
          </cell>
          <cell r="G8677" t="str">
            <v>201904</v>
          </cell>
          <cell r="H8677" t="str">
            <v>BROCK UNIVERSITY</v>
          </cell>
          <cell r="I8677" t="str">
            <v>ST. CATHARINES</v>
          </cell>
          <cell r="J8677" t="str">
            <v>Canada</v>
          </cell>
          <cell r="K8677">
            <v>1</v>
          </cell>
          <cell r="L8677" t="str">
            <v>Consortium</v>
          </cell>
          <cell r="M8677">
            <v>2</v>
          </cell>
          <cell r="N8677" t="str">
            <v>Campus Wide</v>
          </cell>
          <cell r="O8677" t="str">
            <v/>
          </cell>
          <cell r="P8677" t="str">
            <v/>
          </cell>
          <cell r="Q8677">
            <v>40</v>
          </cell>
          <cell r="R8677" t="str">
            <v>Année Philologique</v>
          </cell>
          <cell r="S8677" t="str">
            <v/>
          </cell>
        </row>
        <row r="8678">
          <cell r="E8678">
            <v>1796</v>
          </cell>
          <cell r="F8678" t="str">
            <v>Searches</v>
          </cell>
          <cell r="G8678" t="str">
            <v>201905</v>
          </cell>
          <cell r="H8678" t="str">
            <v>BROCK UNIVERSITY</v>
          </cell>
          <cell r="I8678" t="str">
            <v>ST. CATHARINES</v>
          </cell>
          <cell r="J8678" t="str">
            <v>Canada</v>
          </cell>
          <cell r="K8678">
            <v>1</v>
          </cell>
          <cell r="L8678" t="str">
            <v>Consortium</v>
          </cell>
          <cell r="M8678">
            <v>2</v>
          </cell>
          <cell r="N8678" t="str">
            <v>Campus Wide</v>
          </cell>
          <cell r="O8678" t="str">
            <v/>
          </cell>
          <cell r="P8678" t="str">
            <v/>
          </cell>
          <cell r="Q8678">
            <v>40</v>
          </cell>
          <cell r="R8678" t="str">
            <v>Année Philologique</v>
          </cell>
          <cell r="S8678" t="str">
            <v/>
          </cell>
        </row>
        <row r="8679">
          <cell r="E8679">
            <v>1796</v>
          </cell>
          <cell r="F8679" t="str">
            <v>Searches</v>
          </cell>
          <cell r="G8679" t="str">
            <v>201906</v>
          </cell>
          <cell r="H8679" t="str">
            <v>BROCK UNIVERSITY</v>
          </cell>
          <cell r="I8679" t="str">
            <v>ST. CATHARINES</v>
          </cell>
          <cell r="J8679" t="str">
            <v>Canada</v>
          </cell>
          <cell r="K8679">
            <v>1</v>
          </cell>
          <cell r="L8679" t="str">
            <v>Consortium</v>
          </cell>
          <cell r="M8679">
            <v>2</v>
          </cell>
          <cell r="N8679" t="str">
            <v>Campus Wide</v>
          </cell>
          <cell r="O8679" t="str">
            <v/>
          </cell>
          <cell r="P8679" t="str">
            <v/>
          </cell>
          <cell r="Q8679">
            <v>40</v>
          </cell>
          <cell r="R8679" t="str">
            <v>Année Philologique</v>
          </cell>
          <cell r="S8679" t="str">
            <v/>
          </cell>
        </row>
        <row r="8680">
          <cell r="E8680">
            <v>1796</v>
          </cell>
          <cell r="F8680" t="str">
            <v>Searches</v>
          </cell>
          <cell r="G8680" t="str">
            <v>201907</v>
          </cell>
          <cell r="H8680" t="str">
            <v>BROCK UNIVERSITY</v>
          </cell>
          <cell r="I8680" t="str">
            <v>ST. CATHARINES</v>
          </cell>
          <cell r="J8680" t="str">
            <v>Canada</v>
          </cell>
          <cell r="K8680">
            <v>1</v>
          </cell>
          <cell r="L8680" t="str">
            <v>Consortium</v>
          </cell>
          <cell r="M8680">
            <v>2</v>
          </cell>
          <cell r="N8680" t="str">
            <v>Campus Wide</v>
          </cell>
          <cell r="O8680" t="str">
            <v/>
          </cell>
          <cell r="P8680" t="str">
            <v/>
          </cell>
          <cell r="Q8680">
            <v>40</v>
          </cell>
          <cell r="R8680" t="str">
            <v>Année Philologique</v>
          </cell>
          <cell r="S8680" t="str">
            <v/>
          </cell>
        </row>
        <row r="8681">
          <cell r="E8681">
            <v>1796</v>
          </cell>
          <cell r="F8681" t="str">
            <v>Searches</v>
          </cell>
          <cell r="G8681" t="str">
            <v>201908</v>
          </cell>
          <cell r="H8681" t="str">
            <v>BROCK UNIVERSITY</v>
          </cell>
          <cell r="I8681" t="str">
            <v>ST. CATHARINES</v>
          </cell>
          <cell r="J8681" t="str">
            <v>Canada</v>
          </cell>
          <cell r="K8681">
            <v>1</v>
          </cell>
          <cell r="L8681" t="str">
            <v>Consortium</v>
          </cell>
          <cell r="M8681">
            <v>2</v>
          </cell>
          <cell r="N8681" t="str">
            <v>Campus Wide</v>
          </cell>
          <cell r="O8681" t="str">
            <v/>
          </cell>
          <cell r="P8681" t="str">
            <v/>
          </cell>
          <cell r="Q8681">
            <v>40</v>
          </cell>
          <cell r="R8681" t="str">
            <v>Année Philologique</v>
          </cell>
          <cell r="S8681" t="str">
            <v/>
          </cell>
        </row>
        <row r="8682">
          <cell r="E8682">
            <v>1796</v>
          </cell>
          <cell r="F8682" t="str">
            <v>Searches</v>
          </cell>
          <cell r="G8682" t="str">
            <v>201909</v>
          </cell>
          <cell r="H8682" t="str">
            <v>BROCK UNIVERSITY</v>
          </cell>
          <cell r="I8682" t="str">
            <v>ST. CATHARINES</v>
          </cell>
          <cell r="J8682" t="str">
            <v>Canada</v>
          </cell>
          <cell r="K8682">
            <v>1</v>
          </cell>
          <cell r="L8682" t="str">
            <v>Consortium</v>
          </cell>
          <cell r="M8682">
            <v>2</v>
          </cell>
          <cell r="N8682" t="str">
            <v>Campus Wide</v>
          </cell>
          <cell r="O8682" t="str">
            <v/>
          </cell>
          <cell r="P8682" t="str">
            <v/>
          </cell>
          <cell r="Q8682">
            <v>40</v>
          </cell>
          <cell r="R8682" t="str">
            <v>Année Philologique</v>
          </cell>
          <cell r="S8682" t="str">
            <v/>
          </cell>
        </row>
        <row r="8683">
          <cell r="E8683">
            <v>1796</v>
          </cell>
          <cell r="F8683" t="str">
            <v>Searches</v>
          </cell>
          <cell r="G8683" t="str">
            <v>201910</v>
          </cell>
          <cell r="H8683" t="str">
            <v>BROCK UNIVERSITY</v>
          </cell>
          <cell r="I8683" t="str">
            <v>ST. CATHARINES</v>
          </cell>
          <cell r="J8683" t="str">
            <v>Canada</v>
          </cell>
          <cell r="K8683">
            <v>1</v>
          </cell>
          <cell r="L8683" t="str">
            <v>Consortium</v>
          </cell>
          <cell r="M8683">
            <v>2</v>
          </cell>
          <cell r="N8683" t="str">
            <v>Campus Wide</v>
          </cell>
          <cell r="O8683" t="str">
            <v/>
          </cell>
          <cell r="P8683" t="str">
            <v/>
          </cell>
          <cell r="Q8683">
            <v>40</v>
          </cell>
          <cell r="R8683" t="str">
            <v>Année Philologique</v>
          </cell>
          <cell r="S8683" t="str">
            <v/>
          </cell>
        </row>
        <row r="8684">
          <cell r="E8684">
            <v>1796</v>
          </cell>
          <cell r="F8684" t="str">
            <v>Searches</v>
          </cell>
          <cell r="G8684" t="str">
            <v>201911</v>
          </cell>
          <cell r="H8684" t="str">
            <v>BROCK UNIVERSITY</v>
          </cell>
          <cell r="I8684" t="str">
            <v>ST. CATHARINES</v>
          </cell>
          <cell r="J8684" t="str">
            <v>Canada</v>
          </cell>
          <cell r="K8684">
            <v>1</v>
          </cell>
          <cell r="L8684" t="str">
            <v>Consortium</v>
          </cell>
          <cell r="M8684">
            <v>2</v>
          </cell>
          <cell r="N8684" t="str">
            <v>Campus Wide</v>
          </cell>
          <cell r="O8684" t="str">
            <v/>
          </cell>
          <cell r="P8684" t="str">
            <v/>
          </cell>
          <cell r="Q8684">
            <v>40</v>
          </cell>
          <cell r="R8684" t="str">
            <v>Année Philologique</v>
          </cell>
          <cell r="S8684" t="str">
            <v/>
          </cell>
        </row>
        <row r="8685">
          <cell r="E8685">
            <v>1796</v>
          </cell>
          <cell r="F8685" t="str">
            <v>Searches</v>
          </cell>
          <cell r="G8685" t="str">
            <v>201912</v>
          </cell>
          <cell r="H8685" t="str">
            <v>BROCK UNIVERSITY</v>
          </cell>
          <cell r="I8685" t="str">
            <v>ST. CATHARINES</v>
          </cell>
          <cell r="J8685" t="str">
            <v>Canada</v>
          </cell>
          <cell r="K8685">
            <v>1</v>
          </cell>
          <cell r="L8685" t="str">
            <v>Consortium</v>
          </cell>
          <cell r="M8685">
            <v>2</v>
          </cell>
          <cell r="N8685" t="str">
            <v>Campus Wide</v>
          </cell>
          <cell r="O8685" t="str">
            <v/>
          </cell>
          <cell r="P8685" t="str">
            <v/>
          </cell>
          <cell r="Q8685">
            <v>40</v>
          </cell>
          <cell r="R8685" t="str">
            <v>Année Philologique</v>
          </cell>
          <cell r="S8685" t="str">
            <v/>
          </cell>
        </row>
        <row r="8686">
          <cell r="E8686">
            <v>1798</v>
          </cell>
          <cell r="F8686" t="str">
            <v>Searches</v>
          </cell>
          <cell r="G8686" t="str">
            <v>201901</v>
          </cell>
          <cell r="H8686" t="str">
            <v>Arizona State University</v>
          </cell>
          <cell r="I8686" t="str">
            <v>Tempe</v>
          </cell>
          <cell r="J8686" t="str">
            <v>USA</v>
          </cell>
          <cell r="K8686">
            <v>2</v>
          </cell>
          <cell r="L8686" t="str">
            <v>Institute</v>
          </cell>
          <cell r="M8686">
            <v>8</v>
          </cell>
          <cell r="N8686" t="str">
            <v>CARN-1</v>
          </cell>
          <cell r="O8686" t="str">
            <v/>
          </cell>
          <cell r="P8686" t="str">
            <v/>
          </cell>
          <cell r="Q8686">
            <v>40</v>
          </cell>
          <cell r="R8686" t="str">
            <v>Année Philologique</v>
          </cell>
          <cell r="S8686" t="str">
            <v/>
          </cell>
        </row>
        <row r="8687">
          <cell r="E8687">
            <v>1798</v>
          </cell>
          <cell r="F8687" t="str">
            <v>Searches</v>
          </cell>
          <cell r="G8687" t="str">
            <v>201908</v>
          </cell>
          <cell r="H8687" t="str">
            <v>Arizona State University</v>
          </cell>
          <cell r="I8687" t="str">
            <v>Tempe</v>
          </cell>
          <cell r="J8687" t="str">
            <v>USA</v>
          </cell>
          <cell r="K8687">
            <v>2</v>
          </cell>
          <cell r="L8687" t="str">
            <v>Institute</v>
          </cell>
          <cell r="M8687">
            <v>8</v>
          </cell>
          <cell r="N8687" t="str">
            <v>CARN-1</v>
          </cell>
          <cell r="O8687" t="str">
            <v/>
          </cell>
          <cell r="P8687" t="str">
            <v/>
          </cell>
          <cell r="Q8687">
            <v>40</v>
          </cell>
          <cell r="R8687" t="str">
            <v>Année Philologique</v>
          </cell>
          <cell r="S8687" t="str">
            <v/>
          </cell>
        </row>
        <row r="8688">
          <cell r="E8688">
            <v>1798</v>
          </cell>
          <cell r="F8688" t="str">
            <v>Searches</v>
          </cell>
          <cell r="G8688" t="str">
            <v>201911</v>
          </cell>
          <cell r="H8688" t="str">
            <v>Arizona State University</v>
          </cell>
          <cell r="I8688" t="str">
            <v>Tempe</v>
          </cell>
          <cell r="J8688" t="str">
            <v>USA</v>
          </cell>
          <cell r="K8688">
            <v>2</v>
          </cell>
          <cell r="L8688" t="str">
            <v>Institute</v>
          </cell>
          <cell r="M8688">
            <v>8</v>
          </cell>
          <cell r="N8688" t="str">
            <v>CARN-1</v>
          </cell>
          <cell r="O8688" t="str">
            <v/>
          </cell>
          <cell r="P8688" t="str">
            <v/>
          </cell>
          <cell r="Q8688">
            <v>40</v>
          </cell>
          <cell r="R8688" t="str">
            <v>Année Philologique</v>
          </cell>
          <cell r="S8688" t="str">
            <v/>
          </cell>
        </row>
        <row r="8689">
          <cell r="E8689">
            <v>1798</v>
          </cell>
          <cell r="F8689" t="str">
            <v>Searches</v>
          </cell>
          <cell r="G8689" t="str">
            <v>201912</v>
          </cell>
          <cell r="H8689" t="str">
            <v>Arizona State University</v>
          </cell>
          <cell r="I8689" t="str">
            <v>Tempe</v>
          </cell>
          <cell r="J8689" t="str">
            <v>USA</v>
          </cell>
          <cell r="K8689">
            <v>2</v>
          </cell>
          <cell r="L8689" t="str">
            <v>Institute</v>
          </cell>
          <cell r="M8689">
            <v>8</v>
          </cell>
          <cell r="N8689" t="str">
            <v>CARN-1</v>
          </cell>
          <cell r="O8689" t="str">
            <v/>
          </cell>
          <cell r="P8689" t="str">
            <v/>
          </cell>
          <cell r="Q8689">
            <v>40</v>
          </cell>
          <cell r="R8689" t="str">
            <v>Année Philologique</v>
          </cell>
          <cell r="S8689" t="str">
            <v/>
          </cell>
        </row>
        <row r="8690">
          <cell r="E8690">
            <v>1799</v>
          </cell>
          <cell r="F8690" t="str">
            <v>Searches</v>
          </cell>
          <cell r="G8690" t="str">
            <v>201901</v>
          </cell>
          <cell r="H8690" t="str">
            <v>University of California Riverside</v>
          </cell>
          <cell r="I8690" t="str">
            <v>Riverside</v>
          </cell>
          <cell r="J8690" t="str">
            <v>USA</v>
          </cell>
          <cell r="K8690">
            <v>1</v>
          </cell>
          <cell r="L8690" t="str">
            <v>Consortium</v>
          </cell>
          <cell r="M8690">
            <v>8</v>
          </cell>
          <cell r="N8690" t="str">
            <v>CARN-1</v>
          </cell>
          <cell r="O8690" t="str">
            <v/>
          </cell>
          <cell r="P8690" t="str">
            <v/>
          </cell>
          <cell r="Q8690">
            <v>40</v>
          </cell>
          <cell r="R8690" t="str">
            <v>Année Philologique</v>
          </cell>
          <cell r="S8690" t="str">
            <v/>
          </cell>
        </row>
        <row r="8691">
          <cell r="E8691">
            <v>1799</v>
          </cell>
          <cell r="F8691" t="str">
            <v>Searches</v>
          </cell>
          <cell r="G8691" t="str">
            <v>201902</v>
          </cell>
          <cell r="H8691" t="str">
            <v>University of California Riverside</v>
          </cell>
          <cell r="I8691" t="str">
            <v>Riverside</v>
          </cell>
          <cell r="J8691" t="str">
            <v>USA</v>
          </cell>
          <cell r="K8691">
            <v>1</v>
          </cell>
          <cell r="L8691" t="str">
            <v>Consortium</v>
          </cell>
          <cell r="M8691">
            <v>8</v>
          </cell>
          <cell r="N8691" t="str">
            <v>CARN-1</v>
          </cell>
          <cell r="O8691" t="str">
            <v/>
          </cell>
          <cell r="P8691" t="str">
            <v/>
          </cell>
          <cell r="Q8691">
            <v>40</v>
          </cell>
          <cell r="R8691" t="str">
            <v>Année Philologique</v>
          </cell>
          <cell r="S8691" t="str">
            <v/>
          </cell>
        </row>
        <row r="8692">
          <cell r="E8692">
            <v>1799</v>
          </cell>
          <cell r="F8692" t="str">
            <v>Searches</v>
          </cell>
          <cell r="G8692" t="str">
            <v>201903</v>
          </cell>
          <cell r="H8692" t="str">
            <v>University of California Riverside</v>
          </cell>
          <cell r="I8692" t="str">
            <v>Riverside</v>
          </cell>
          <cell r="J8692" t="str">
            <v>USA</v>
          </cell>
          <cell r="K8692">
            <v>1</v>
          </cell>
          <cell r="L8692" t="str">
            <v>Consortium</v>
          </cell>
          <cell r="M8692">
            <v>8</v>
          </cell>
          <cell r="N8692" t="str">
            <v>CARN-1</v>
          </cell>
          <cell r="O8692" t="str">
            <v/>
          </cell>
          <cell r="P8692" t="str">
            <v/>
          </cell>
          <cell r="Q8692">
            <v>40</v>
          </cell>
          <cell r="R8692" t="str">
            <v>Année Philologique</v>
          </cell>
          <cell r="S8692" t="str">
            <v/>
          </cell>
        </row>
        <row r="8693">
          <cell r="E8693">
            <v>1799</v>
          </cell>
          <cell r="F8693" t="str">
            <v>Searches</v>
          </cell>
          <cell r="G8693" t="str">
            <v>201904</v>
          </cell>
          <cell r="H8693" t="str">
            <v>University of California Riverside</v>
          </cell>
          <cell r="I8693" t="str">
            <v>Riverside</v>
          </cell>
          <cell r="J8693" t="str">
            <v>USA</v>
          </cell>
          <cell r="K8693">
            <v>1</v>
          </cell>
          <cell r="L8693" t="str">
            <v>Consortium</v>
          </cell>
          <cell r="M8693">
            <v>8</v>
          </cell>
          <cell r="N8693" t="str">
            <v>CARN-1</v>
          </cell>
          <cell r="O8693" t="str">
            <v/>
          </cell>
          <cell r="P8693" t="str">
            <v/>
          </cell>
          <cell r="Q8693">
            <v>40</v>
          </cell>
          <cell r="R8693" t="str">
            <v>Année Philologique</v>
          </cell>
          <cell r="S8693" t="str">
            <v/>
          </cell>
        </row>
        <row r="8694">
          <cell r="E8694">
            <v>1799</v>
          </cell>
          <cell r="F8694" t="str">
            <v>Searches</v>
          </cell>
          <cell r="G8694" t="str">
            <v>201905</v>
          </cell>
          <cell r="H8694" t="str">
            <v>University of California Riverside</v>
          </cell>
          <cell r="I8694" t="str">
            <v>Riverside</v>
          </cell>
          <cell r="J8694" t="str">
            <v>USA</v>
          </cell>
          <cell r="K8694">
            <v>1</v>
          </cell>
          <cell r="L8694" t="str">
            <v>Consortium</v>
          </cell>
          <cell r="M8694">
            <v>8</v>
          </cell>
          <cell r="N8694" t="str">
            <v>CARN-1</v>
          </cell>
          <cell r="O8694" t="str">
            <v/>
          </cell>
          <cell r="P8694" t="str">
            <v/>
          </cell>
          <cell r="Q8694">
            <v>40</v>
          </cell>
          <cell r="R8694" t="str">
            <v>Année Philologique</v>
          </cell>
          <cell r="S8694" t="str">
            <v/>
          </cell>
        </row>
        <row r="8695">
          <cell r="E8695">
            <v>1799</v>
          </cell>
          <cell r="F8695" t="str">
            <v>Searches</v>
          </cell>
          <cell r="G8695" t="str">
            <v>201906</v>
          </cell>
          <cell r="H8695" t="str">
            <v>University of California Riverside</v>
          </cell>
          <cell r="I8695" t="str">
            <v>Riverside</v>
          </cell>
          <cell r="J8695" t="str">
            <v>USA</v>
          </cell>
          <cell r="K8695">
            <v>1</v>
          </cell>
          <cell r="L8695" t="str">
            <v>Consortium</v>
          </cell>
          <cell r="M8695">
            <v>8</v>
          </cell>
          <cell r="N8695" t="str">
            <v>CARN-1</v>
          </cell>
          <cell r="O8695" t="str">
            <v/>
          </cell>
          <cell r="P8695" t="str">
            <v/>
          </cell>
          <cell r="Q8695">
            <v>40</v>
          </cell>
          <cell r="R8695" t="str">
            <v>Année Philologique</v>
          </cell>
          <cell r="S8695" t="str">
            <v/>
          </cell>
        </row>
        <row r="8696">
          <cell r="E8696">
            <v>1799</v>
          </cell>
          <cell r="F8696" t="str">
            <v>Searches</v>
          </cell>
          <cell r="G8696" t="str">
            <v>201907</v>
          </cell>
          <cell r="H8696" t="str">
            <v>University of California Riverside</v>
          </cell>
          <cell r="I8696" t="str">
            <v>Riverside</v>
          </cell>
          <cell r="J8696" t="str">
            <v>USA</v>
          </cell>
          <cell r="K8696">
            <v>1</v>
          </cell>
          <cell r="L8696" t="str">
            <v>Consortium</v>
          </cell>
          <cell r="M8696">
            <v>8</v>
          </cell>
          <cell r="N8696" t="str">
            <v>CARN-1</v>
          </cell>
          <cell r="O8696" t="str">
            <v/>
          </cell>
          <cell r="P8696" t="str">
            <v/>
          </cell>
          <cell r="Q8696">
            <v>40</v>
          </cell>
          <cell r="R8696" t="str">
            <v>Année Philologique</v>
          </cell>
          <cell r="S8696" t="str">
            <v/>
          </cell>
        </row>
        <row r="8697">
          <cell r="E8697">
            <v>1799</v>
          </cell>
          <cell r="F8697" t="str">
            <v>Searches</v>
          </cell>
          <cell r="G8697" t="str">
            <v>201908</v>
          </cell>
          <cell r="H8697" t="str">
            <v>University of California Riverside</v>
          </cell>
          <cell r="I8697" t="str">
            <v>Riverside</v>
          </cell>
          <cell r="J8697" t="str">
            <v>USA</v>
          </cell>
          <cell r="K8697">
            <v>1</v>
          </cell>
          <cell r="L8697" t="str">
            <v>Consortium</v>
          </cell>
          <cell r="M8697">
            <v>8</v>
          </cell>
          <cell r="N8697" t="str">
            <v>CARN-1</v>
          </cell>
          <cell r="O8697" t="str">
            <v/>
          </cell>
          <cell r="P8697" t="str">
            <v/>
          </cell>
          <cell r="Q8697">
            <v>40</v>
          </cell>
          <cell r="R8697" t="str">
            <v>Année Philologique</v>
          </cell>
          <cell r="S8697" t="str">
            <v/>
          </cell>
        </row>
        <row r="8698">
          <cell r="E8698">
            <v>1799</v>
          </cell>
          <cell r="F8698" t="str">
            <v>Searches</v>
          </cell>
          <cell r="G8698" t="str">
            <v>201909</v>
          </cell>
          <cell r="H8698" t="str">
            <v>University of California Riverside</v>
          </cell>
          <cell r="I8698" t="str">
            <v>Riverside</v>
          </cell>
          <cell r="J8698" t="str">
            <v>USA</v>
          </cell>
          <cell r="K8698">
            <v>1</v>
          </cell>
          <cell r="L8698" t="str">
            <v>Consortium</v>
          </cell>
          <cell r="M8698">
            <v>8</v>
          </cell>
          <cell r="N8698" t="str">
            <v>CARN-1</v>
          </cell>
          <cell r="O8698" t="str">
            <v/>
          </cell>
          <cell r="P8698" t="str">
            <v/>
          </cell>
          <cell r="Q8698">
            <v>40</v>
          </cell>
          <cell r="R8698" t="str">
            <v>Année Philologique</v>
          </cell>
          <cell r="S8698" t="str">
            <v/>
          </cell>
        </row>
        <row r="8699">
          <cell r="E8699">
            <v>1799</v>
          </cell>
          <cell r="F8699" t="str">
            <v>Searches</v>
          </cell>
          <cell r="G8699" t="str">
            <v>201910</v>
          </cell>
          <cell r="H8699" t="str">
            <v>University of California Riverside</v>
          </cell>
          <cell r="I8699" t="str">
            <v>Riverside</v>
          </cell>
          <cell r="J8699" t="str">
            <v>USA</v>
          </cell>
          <cell r="K8699">
            <v>1</v>
          </cell>
          <cell r="L8699" t="str">
            <v>Consortium</v>
          </cell>
          <cell r="M8699">
            <v>8</v>
          </cell>
          <cell r="N8699" t="str">
            <v>CARN-1</v>
          </cell>
          <cell r="O8699" t="str">
            <v/>
          </cell>
          <cell r="P8699" t="str">
            <v/>
          </cell>
          <cell r="Q8699">
            <v>40</v>
          </cell>
          <cell r="R8699" t="str">
            <v>Année Philologique</v>
          </cell>
          <cell r="S8699" t="str">
            <v/>
          </cell>
        </row>
        <row r="8700">
          <cell r="E8700">
            <v>1799</v>
          </cell>
          <cell r="F8700" t="str">
            <v>Searches</v>
          </cell>
          <cell r="G8700" t="str">
            <v>201911</v>
          </cell>
          <cell r="H8700" t="str">
            <v>University of California Riverside</v>
          </cell>
          <cell r="I8700" t="str">
            <v>Riverside</v>
          </cell>
          <cell r="J8700" t="str">
            <v>USA</v>
          </cell>
          <cell r="K8700">
            <v>1</v>
          </cell>
          <cell r="L8700" t="str">
            <v>Consortium</v>
          </cell>
          <cell r="M8700">
            <v>8</v>
          </cell>
          <cell r="N8700" t="str">
            <v>CARN-1</v>
          </cell>
          <cell r="O8700" t="str">
            <v/>
          </cell>
          <cell r="P8700" t="str">
            <v/>
          </cell>
          <cell r="Q8700">
            <v>40</v>
          </cell>
          <cell r="R8700" t="str">
            <v>Année Philologique</v>
          </cell>
          <cell r="S8700" t="str">
            <v/>
          </cell>
        </row>
        <row r="8701">
          <cell r="E8701">
            <v>1799</v>
          </cell>
          <cell r="F8701" t="str">
            <v>Searches</v>
          </cell>
          <cell r="G8701" t="str">
            <v>201912</v>
          </cell>
          <cell r="H8701" t="str">
            <v>University of California Riverside</v>
          </cell>
          <cell r="I8701" t="str">
            <v>Riverside</v>
          </cell>
          <cell r="J8701" t="str">
            <v>USA</v>
          </cell>
          <cell r="K8701">
            <v>1</v>
          </cell>
          <cell r="L8701" t="str">
            <v>Consortium</v>
          </cell>
          <cell r="M8701">
            <v>8</v>
          </cell>
          <cell r="N8701" t="str">
            <v>CARN-1</v>
          </cell>
          <cell r="O8701" t="str">
            <v/>
          </cell>
          <cell r="P8701" t="str">
            <v/>
          </cell>
          <cell r="Q8701">
            <v>40</v>
          </cell>
          <cell r="R8701" t="str">
            <v>Année Philologique</v>
          </cell>
          <cell r="S8701" t="str">
            <v/>
          </cell>
        </row>
        <row r="8702">
          <cell r="E8702">
            <v>1800</v>
          </cell>
          <cell r="F8702" t="str">
            <v>Searches</v>
          </cell>
          <cell r="G8702" t="str">
            <v>201901</v>
          </cell>
          <cell r="H8702" t="str">
            <v>University of Notre Dame</v>
          </cell>
          <cell r="I8702" t="str">
            <v>Notre Dame</v>
          </cell>
          <cell r="J8702" t="str">
            <v>USA</v>
          </cell>
          <cell r="K8702">
            <v>1</v>
          </cell>
          <cell r="L8702" t="str">
            <v>Consortium</v>
          </cell>
          <cell r="M8702">
            <v>8</v>
          </cell>
          <cell r="N8702" t="str">
            <v>CARN-1</v>
          </cell>
          <cell r="O8702" t="str">
            <v/>
          </cell>
          <cell r="P8702" t="str">
            <v/>
          </cell>
          <cell r="Q8702">
            <v>40</v>
          </cell>
          <cell r="R8702" t="str">
            <v>Année Philologique</v>
          </cell>
          <cell r="S8702" t="str">
            <v/>
          </cell>
        </row>
        <row r="8703">
          <cell r="E8703">
            <v>1800</v>
          </cell>
          <cell r="F8703" t="str">
            <v>Searches</v>
          </cell>
          <cell r="G8703" t="str">
            <v>201902</v>
          </cell>
          <cell r="H8703" t="str">
            <v>University of Notre Dame</v>
          </cell>
          <cell r="I8703" t="str">
            <v>Notre Dame</v>
          </cell>
          <cell r="J8703" t="str">
            <v>USA</v>
          </cell>
          <cell r="K8703">
            <v>1</v>
          </cell>
          <cell r="L8703" t="str">
            <v>Consortium</v>
          </cell>
          <cell r="M8703">
            <v>8</v>
          </cell>
          <cell r="N8703" t="str">
            <v>CARN-1</v>
          </cell>
          <cell r="O8703" t="str">
            <v/>
          </cell>
          <cell r="P8703" t="str">
            <v/>
          </cell>
          <cell r="Q8703">
            <v>40</v>
          </cell>
          <cell r="R8703" t="str">
            <v>Année Philologique</v>
          </cell>
          <cell r="S8703" t="str">
            <v/>
          </cell>
        </row>
        <row r="8704">
          <cell r="E8704">
            <v>1800</v>
          </cell>
          <cell r="F8704" t="str">
            <v>Searches</v>
          </cell>
          <cell r="G8704" t="str">
            <v>201903</v>
          </cell>
          <cell r="H8704" t="str">
            <v>University of Notre Dame</v>
          </cell>
          <cell r="I8704" t="str">
            <v>Notre Dame</v>
          </cell>
          <cell r="J8704" t="str">
            <v>USA</v>
          </cell>
          <cell r="K8704">
            <v>1</v>
          </cell>
          <cell r="L8704" t="str">
            <v>Consortium</v>
          </cell>
          <cell r="M8704">
            <v>8</v>
          </cell>
          <cell r="N8704" t="str">
            <v>CARN-1</v>
          </cell>
          <cell r="O8704" t="str">
            <v/>
          </cell>
          <cell r="P8704" t="str">
            <v/>
          </cell>
          <cell r="Q8704">
            <v>40</v>
          </cell>
          <cell r="R8704" t="str">
            <v>Année Philologique</v>
          </cell>
          <cell r="S8704" t="str">
            <v/>
          </cell>
        </row>
        <row r="8705">
          <cell r="E8705">
            <v>1800</v>
          </cell>
          <cell r="F8705" t="str">
            <v>Searches</v>
          </cell>
          <cell r="G8705" t="str">
            <v>201904</v>
          </cell>
          <cell r="H8705" t="str">
            <v>University of Notre Dame</v>
          </cell>
          <cell r="I8705" t="str">
            <v>Notre Dame</v>
          </cell>
          <cell r="J8705" t="str">
            <v>USA</v>
          </cell>
          <cell r="K8705">
            <v>1</v>
          </cell>
          <cell r="L8705" t="str">
            <v>Consortium</v>
          </cell>
          <cell r="M8705">
            <v>8</v>
          </cell>
          <cell r="N8705" t="str">
            <v>CARN-1</v>
          </cell>
          <cell r="O8705" t="str">
            <v/>
          </cell>
          <cell r="P8705" t="str">
            <v/>
          </cell>
          <cell r="Q8705">
            <v>40</v>
          </cell>
          <cell r="R8705" t="str">
            <v>Année Philologique</v>
          </cell>
          <cell r="S8705" t="str">
            <v/>
          </cell>
        </row>
        <row r="8706">
          <cell r="E8706">
            <v>1800</v>
          </cell>
          <cell r="F8706" t="str">
            <v>Searches</v>
          </cell>
          <cell r="G8706" t="str">
            <v>201905</v>
          </cell>
          <cell r="H8706" t="str">
            <v>University of Notre Dame</v>
          </cell>
          <cell r="I8706" t="str">
            <v>Notre Dame</v>
          </cell>
          <cell r="J8706" t="str">
            <v>USA</v>
          </cell>
          <cell r="K8706">
            <v>1</v>
          </cell>
          <cell r="L8706" t="str">
            <v>Consortium</v>
          </cell>
          <cell r="M8706">
            <v>8</v>
          </cell>
          <cell r="N8706" t="str">
            <v>CARN-1</v>
          </cell>
          <cell r="O8706" t="str">
            <v/>
          </cell>
          <cell r="P8706" t="str">
            <v/>
          </cell>
          <cell r="Q8706">
            <v>40</v>
          </cell>
          <cell r="R8706" t="str">
            <v>Année Philologique</v>
          </cell>
          <cell r="S8706" t="str">
            <v/>
          </cell>
        </row>
        <row r="8707">
          <cell r="E8707">
            <v>1800</v>
          </cell>
          <cell r="F8707" t="str">
            <v>Searches</v>
          </cell>
          <cell r="G8707" t="str">
            <v>201906</v>
          </cell>
          <cell r="H8707" t="str">
            <v>University of Notre Dame</v>
          </cell>
          <cell r="I8707" t="str">
            <v>Notre Dame</v>
          </cell>
          <cell r="J8707" t="str">
            <v>USA</v>
          </cell>
          <cell r="K8707">
            <v>1</v>
          </cell>
          <cell r="L8707" t="str">
            <v>Consortium</v>
          </cell>
          <cell r="M8707">
            <v>8</v>
          </cell>
          <cell r="N8707" t="str">
            <v>CARN-1</v>
          </cell>
          <cell r="O8707" t="str">
            <v/>
          </cell>
          <cell r="P8707" t="str">
            <v/>
          </cell>
          <cell r="Q8707">
            <v>40</v>
          </cell>
          <cell r="R8707" t="str">
            <v>Année Philologique</v>
          </cell>
          <cell r="S8707" t="str">
            <v/>
          </cell>
        </row>
        <row r="8708">
          <cell r="E8708">
            <v>1800</v>
          </cell>
          <cell r="F8708" t="str">
            <v>Searches</v>
          </cell>
          <cell r="G8708" t="str">
            <v>201907</v>
          </cell>
          <cell r="H8708" t="str">
            <v>University of Notre Dame</v>
          </cell>
          <cell r="I8708" t="str">
            <v>Notre Dame</v>
          </cell>
          <cell r="J8708" t="str">
            <v>USA</v>
          </cell>
          <cell r="K8708">
            <v>1</v>
          </cell>
          <cell r="L8708" t="str">
            <v>Consortium</v>
          </cell>
          <cell r="M8708">
            <v>8</v>
          </cell>
          <cell r="N8708" t="str">
            <v>CARN-1</v>
          </cell>
          <cell r="O8708" t="str">
            <v/>
          </cell>
          <cell r="P8708" t="str">
            <v/>
          </cell>
          <cell r="Q8708">
            <v>40</v>
          </cell>
          <cell r="R8708" t="str">
            <v>Année Philologique</v>
          </cell>
          <cell r="S8708" t="str">
            <v/>
          </cell>
        </row>
        <row r="8709">
          <cell r="E8709">
            <v>1800</v>
          </cell>
          <cell r="F8709" t="str">
            <v>Searches</v>
          </cell>
          <cell r="G8709" t="str">
            <v>201908</v>
          </cell>
          <cell r="H8709" t="str">
            <v>University of Notre Dame</v>
          </cell>
          <cell r="I8709" t="str">
            <v>Notre Dame</v>
          </cell>
          <cell r="J8709" t="str">
            <v>USA</v>
          </cell>
          <cell r="K8709">
            <v>1</v>
          </cell>
          <cell r="L8709" t="str">
            <v>Consortium</v>
          </cell>
          <cell r="M8709">
            <v>8</v>
          </cell>
          <cell r="N8709" t="str">
            <v>CARN-1</v>
          </cell>
          <cell r="O8709" t="str">
            <v/>
          </cell>
          <cell r="P8709" t="str">
            <v/>
          </cell>
          <cell r="Q8709">
            <v>40</v>
          </cell>
          <cell r="R8709" t="str">
            <v>Année Philologique</v>
          </cell>
          <cell r="S8709" t="str">
            <v/>
          </cell>
        </row>
        <row r="8710">
          <cell r="E8710">
            <v>1800</v>
          </cell>
          <cell r="F8710" t="str">
            <v>Searches</v>
          </cell>
          <cell r="G8710" t="str">
            <v>201909</v>
          </cell>
          <cell r="H8710" t="str">
            <v>University of Notre Dame</v>
          </cell>
          <cell r="I8710" t="str">
            <v>Notre Dame</v>
          </cell>
          <cell r="J8710" t="str">
            <v>USA</v>
          </cell>
          <cell r="K8710">
            <v>1</v>
          </cell>
          <cell r="L8710" t="str">
            <v>Consortium</v>
          </cell>
          <cell r="M8710">
            <v>8</v>
          </cell>
          <cell r="N8710" t="str">
            <v>CARN-1</v>
          </cell>
          <cell r="O8710" t="str">
            <v/>
          </cell>
          <cell r="P8710" t="str">
            <v/>
          </cell>
          <cell r="Q8710">
            <v>40</v>
          </cell>
          <cell r="R8710" t="str">
            <v>Année Philologique</v>
          </cell>
          <cell r="S8710" t="str">
            <v/>
          </cell>
        </row>
        <row r="8711">
          <cell r="E8711">
            <v>1800</v>
          </cell>
          <cell r="F8711" t="str">
            <v>Searches</v>
          </cell>
          <cell r="G8711" t="str">
            <v>201910</v>
          </cell>
          <cell r="H8711" t="str">
            <v>University of Notre Dame</v>
          </cell>
          <cell r="I8711" t="str">
            <v>Notre Dame</v>
          </cell>
          <cell r="J8711" t="str">
            <v>USA</v>
          </cell>
          <cell r="K8711">
            <v>1</v>
          </cell>
          <cell r="L8711" t="str">
            <v>Consortium</v>
          </cell>
          <cell r="M8711">
            <v>8</v>
          </cell>
          <cell r="N8711" t="str">
            <v>CARN-1</v>
          </cell>
          <cell r="O8711" t="str">
            <v/>
          </cell>
          <cell r="P8711" t="str">
            <v/>
          </cell>
          <cell r="Q8711">
            <v>40</v>
          </cell>
          <cell r="R8711" t="str">
            <v>Année Philologique</v>
          </cell>
          <cell r="S8711" t="str">
            <v/>
          </cell>
        </row>
        <row r="8712">
          <cell r="E8712">
            <v>1800</v>
          </cell>
          <cell r="F8712" t="str">
            <v>Searches</v>
          </cell>
          <cell r="G8712" t="str">
            <v>201911</v>
          </cell>
          <cell r="H8712" t="str">
            <v>University of Notre Dame</v>
          </cell>
          <cell r="I8712" t="str">
            <v>Notre Dame</v>
          </cell>
          <cell r="J8712" t="str">
            <v>USA</v>
          </cell>
          <cell r="K8712">
            <v>1</v>
          </cell>
          <cell r="L8712" t="str">
            <v>Consortium</v>
          </cell>
          <cell r="M8712">
            <v>8</v>
          </cell>
          <cell r="N8712" t="str">
            <v>CARN-1</v>
          </cell>
          <cell r="O8712" t="str">
            <v/>
          </cell>
          <cell r="P8712" t="str">
            <v/>
          </cell>
          <cell r="Q8712">
            <v>40</v>
          </cell>
          <cell r="R8712" t="str">
            <v>Année Philologique</v>
          </cell>
          <cell r="S8712" t="str">
            <v/>
          </cell>
        </row>
        <row r="8713">
          <cell r="E8713">
            <v>1800</v>
          </cell>
          <cell r="F8713" t="str">
            <v>Searches</v>
          </cell>
          <cell r="G8713" t="str">
            <v>201912</v>
          </cell>
          <cell r="H8713" t="str">
            <v>University of Notre Dame</v>
          </cell>
          <cell r="I8713" t="str">
            <v>Notre Dame</v>
          </cell>
          <cell r="J8713" t="str">
            <v>USA</v>
          </cell>
          <cell r="K8713">
            <v>1</v>
          </cell>
          <cell r="L8713" t="str">
            <v>Consortium</v>
          </cell>
          <cell r="M8713">
            <v>8</v>
          </cell>
          <cell r="N8713" t="str">
            <v>CARN-1</v>
          </cell>
          <cell r="O8713" t="str">
            <v/>
          </cell>
          <cell r="P8713" t="str">
            <v/>
          </cell>
          <cell r="Q8713">
            <v>40</v>
          </cell>
          <cell r="R8713" t="str">
            <v>Année Philologique</v>
          </cell>
          <cell r="S8713" t="str">
            <v/>
          </cell>
        </row>
        <row r="8714">
          <cell r="E8714">
            <v>1802</v>
          </cell>
          <cell r="F8714" t="str">
            <v>Searches</v>
          </cell>
          <cell r="G8714" t="str">
            <v>201905</v>
          </cell>
          <cell r="H8714" t="str">
            <v>TEXAS CHRISTIAN UNIVERSITY</v>
          </cell>
          <cell r="I8714" t="str">
            <v>FORT WORTH</v>
          </cell>
          <cell r="J8714" t="str">
            <v>USA</v>
          </cell>
          <cell r="K8714">
            <v>1</v>
          </cell>
          <cell r="L8714" t="str">
            <v>Consortium</v>
          </cell>
          <cell r="M8714">
            <v>8</v>
          </cell>
          <cell r="N8714" t="str">
            <v>CARN-1</v>
          </cell>
          <cell r="O8714" t="str">
            <v/>
          </cell>
          <cell r="P8714" t="str">
            <v/>
          </cell>
          <cell r="Q8714">
            <v>40</v>
          </cell>
          <cell r="R8714" t="str">
            <v>Année Philologique</v>
          </cell>
          <cell r="S8714" t="str">
            <v/>
          </cell>
        </row>
        <row r="8715">
          <cell r="E8715">
            <v>1802</v>
          </cell>
          <cell r="F8715" t="str">
            <v>Searches</v>
          </cell>
          <cell r="G8715" t="str">
            <v>201909</v>
          </cell>
          <cell r="H8715" t="str">
            <v>TEXAS CHRISTIAN UNIVERSITY</v>
          </cell>
          <cell r="I8715" t="str">
            <v>FORT WORTH</v>
          </cell>
          <cell r="J8715" t="str">
            <v>USA</v>
          </cell>
          <cell r="K8715">
            <v>1</v>
          </cell>
          <cell r="L8715" t="str">
            <v>Consortium</v>
          </cell>
          <cell r="M8715">
            <v>8</v>
          </cell>
          <cell r="N8715" t="str">
            <v>CARN-1</v>
          </cell>
          <cell r="O8715" t="str">
            <v/>
          </cell>
          <cell r="P8715" t="str">
            <v/>
          </cell>
          <cell r="Q8715">
            <v>40</v>
          </cell>
          <cell r="R8715" t="str">
            <v>Année Philologique</v>
          </cell>
          <cell r="S8715" t="str">
            <v/>
          </cell>
        </row>
        <row r="8716">
          <cell r="E8716">
            <v>1802</v>
          </cell>
          <cell r="F8716" t="str">
            <v>Searches</v>
          </cell>
          <cell r="G8716" t="str">
            <v>201910</v>
          </cell>
          <cell r="H8716" t="str">
            <v>TEXAS CHRISTIAN UNIVERSITY</v>
          </cell>
          <cell r="I8716" t="str">
            <v>FORT WORTH</v>
          </cell>
          <cell r="J8716" t="str">
            <v>USA</v>
          </cell>
          <cell r="K8716">
            <v>1</v>
          </cell>
          <cell r="L8716" t="str">
            <v>Consortium</v>
          </cell>
          <cell r="M8716">
            <v>8</v>
          </cell>
          <cell r="N8716" t="str">
            <v>CARN-1</v>
          </cell>
          <cell r="O8716" t="str">
            <v/>
          </cell>
          <cell r="P8716" t="str">
            <v/>
          </cell>
          <cell r="Q8716">
            <v>40</v>
          </cell>
          <cell r="R8716" t="str">
            <v>Année Philologique</v>
          </cell>
          <cell r="S8716" t="str">
            <v/>
          </cell>
        </row>
        <row r="8717">
          <cell r="E8717">
            <v>1804</v>
          </cell>
          <cell r="F8717" t="str">
            <v>Searches</v>
          </cell>
          <cell r="G8717" t="str">
            <v>201901</v>
          </cell>
          <cell r="H8717" t="str">
            <v>UNIVERSITY OF MASSACHUSETTS</v>
          </cell>
          <cell r="I8717" t="str">
            <v>BOSTON</v>
          </cell>
          <cell r="J8717" t="str">
            <v>USA</v>
          </cell>
          <cell r="K8717">
            <v>2</v>
          </cell>
          <cell r="L8717" t="str">
            <v>Institute</v>
          </cell>
          <cell r="M8717">
            <v>8</v>
          </cell>
          <cell r="N8717" t="str">
            <v>CARN-1</v>
          </cell>
          <cell r="O8717" t="str">
            <v/>
          </cell>
          <cell r="P8717" t="str">
            <v/>
          </cell>
          <cell r="Q8717">
            <v>50</v>
          </cell>
          <cell r="R8717" t="str">
            <v>Année Philologique</v>
          </cell>
          <cell r="S8717" t="str">
            <v/>
          </cell>
        </row>
        <row r="8718">
          <cell r="E8718">
            <v>1804</v>
          </cell>
          <cell r="F8718" t="str">
            <v>Searches</v>
          </cell>
          <cell r="G8718" t="str">
            <v>201902</v>
          </cell>
          <cell r="H8718" t="str">
            <v>UNIVERSITY OF MASSACHUSETTS</v>
          </cell>
          <cell r="I8718" t="str">
            <v>BOSTON</v>
          </cell>
          <cell r="J8718" t="str">
            <v>USA</v>
          </cell>
          <cell r="K8718">
            <v>2</v>
          </cell>
          <cell r="L8718" t="str">
            <v>Institute</v>
          </cell>
          <cell r="M8718">
            <v>8</v>
          </cell>
          <cell r="N8718" t="str">
            <v>CARN-1</v>
          </cell>
          <cell r="O8718" t="str">
            <v/>
          </cell>
          <cell r="P8718" t="str">
            <v/>
          </cell>
          <cell r="Q8718">
            <v>50</v>
          </cell>
          <cell r="R8718" t="str">
            <v>Année Philologique</v>
          </cell>
          <cell r="S8718" t="str">
            <v/>
          </cell>
        </row>
        <row r="8719">
          <cell r="E8719">
            <v>1804</v>
          </cell>
          <cell r="F8719" t="str">
            <v>Searches</v>
          </cell>
          <cell r="G8719" t="str">
            <v>201903</v>
          </cell>
          <cell r="H8719" t="str">
            <v>UNIVERSITY OF MASSACHUSETTS</v>
          </cell>
          <cell r="I8719" t="str">
            <v>BOSTON</v>
          </cell>
          <cell r="J8719" t="str">
            <v>USA</v>
          </cell>
          <cell r="K8719">
            <v>2</v>
          </cell>
          <cell r="L8719" t="str">
            <v>Institute</v>
          </cell>
          <cell r="M8719">
            <v>8</v>
          </cell>
          <cell r="N8719" t="str">
            <v>CARN-1</v>
          </cell>
          <cell r="O8719" t="str">
            <v/>
          </cell>
          <cell r="P8719" t="str">
            <v/>
          </cell>
          <cell r="Q8719">
            <v>50</v>
          </cell>
          <cell r="R8719" t="str">
            <v>Année Philologique</v>
          </cell>
          <cell r="S8719" t="str">
            <v/>
          </cell>
        </row>
        <row r="8720">
          <cell r="E8720">
            <v>1804</v>
          </cell>
          <cell r="F8720" t="str">
            <v>Searches</v>
          </cell>
          <cell r="G8720" t="str">
            <v>201904</v>
          </cell>
          <cell r="H8720" t="str">
            <v>UNIVERSITY OF MASSACHUSETTS</v>
          </cell>
          <cell r="I8720" t="str">
            <v>BOSTON</v>
          </cell>
          <cell r="J8720" t="str">
            <v>USA</v>
          </cell>
          <cell r="K8720">
            <v>2</v>
          </cell>
          <cell r="L8720" t="str">
            <v>Institute</v>
          </cell>
          <cell r="M8720">
            <v>8</v>
          </cell>
          <cell r="N8720" t="str">
            <v>CARN-1</v>
          </cell>
          <cell r="O8720" t="str">
            <v/>
          </cell>
          <cell r="P8720" t="str">
            <v/>
          </cell>
          <cell r="Q8720">
            <v>50</v>
          </cell>
          <cell r="R8720" t="str">
            <v>Année Philologique</v>
          </cell>
          <cell r="S8720" t="str">
            <v/>
          </cell>
        </row>
        <row r="8721">
          <cell r="E8721">
            <v>1804</v>
          </cell>
          <cell r="F8721" t="str">
            <v>Searches</v>
          </cell>
          <cell r="G8721" t="str">
            <v>201905</v>
          </cell>
          <cell r="H8721" t="str">
            <v>UNIVERSITY OF MASSACHUSETTS</v>
          </cell>
          <cell r="I8721" t="str">
            <v>BOSTON</v>
          </cell>
          <cell r="J8721" t="str">
            <v>USA</v>
          </cell>
          <cell r="K8721">
            <v>2</v>
          </cell>
          <cell r="L8721" t="str">
            <v>Institute</v>
          </cell>
          <cell r="M8721">
            <v>8</v>
          </cell>
          <cell r="N8721" t="str">
            <v>CARN-1</v>
          </cell>
          <cell r="O8721" t="str">
            <v/>
          </cell>
          <cell r="P8721" t="str">
            <v/>
          </cell>
          <cell r="Q8721">
            <v>50</v>
          </cell>
          <cell r="R8721" t="str">
            <v>Année Philologique</v>
          </cell>
          <cell r="S8721" t="str">
            <v/>
          </cell>
        </row>
        <row r="8722">
          <cell r="E8722">
            <v>1804</v>
          </cell>
          <cell r="F8722" t="str">
            <v>Searches</v>
          </cell>
          <cell r="G8722" t="str">
            <v>201906</v>
          </cell>
          <cell r="H8722" t="str">
            <v>UNIVERSITY OF MASSACHUSETTS</v>
          </cell>
          <cell r="I8722" t="str">
            <v>BOSTON</v>
          </cell>
          <cell r="J8722" t="str">
            <v>USA</v>
          </cell>
          <cell r="K8722">
            <v>2</v>
          </cell>
          <cell r="L8722" t="str">
            <v>Institute</v>
          </cell>
          <cell r="M8722">
            <v>8</v>
          </cell>
          <cell r="N8722" t="str">
            <v>CARN-1</v>
          </cell>
          <cell r="O8722" t="str">
            <v/>
          </cell>
          <cell r="P8722" t="str">
            <v/>
          </cell>
          <cell r="Q8722">
            <v>50</v>
          </cell>
          <cell r="R8722" t="str">
            <v>Année Philologique</v>
          </cell>
          <cell r="S8722" t="str">
            <v/>
          </cell>
        </row>
        <row r="8723">
          <cell r="E8723">
            <v>1804</v>
          </cell>
          <cell r="F8723" t="str">
            <v>Searches</v>
          </cell>
          <cell r="G8723" t="str">
            <v>201907</v>
          </cell>
          <cell r="H8723" t="str">
            <v>UNIVERSITY OF MASSACHUSETTS</v>
          </cell>
          <cell r="I8723" t="str">
            <v>BOSTON</v>
          </cell>
          <cell r="J8723" t="str">
            <v>USA</v>
          </cell>
          <cell r="K8723">
            <v>2</v>
          </cell>
          <cell r="L8723" t="str">
            <v>Institute</v>
          </cell>
          <cell r="M8723">
            <v>8</v>
          </cell>
          <cell r="N8723" t="str">
            <v>CARN-1</v>
          </cell>
          <cell r="O8723" t="str">
            <v/>
          </cell>
          <cell r="P8723" t="str">
            <v/>
          </cell>
          <cell r="Q8723">
            <v>50</v>
          </cell>
          <cell r="R8723" t="str">
            <v>Année Philologique</v>
          </cell>
          <cell r="S8723" t="str">
            <v/>
          </cell>
        </row>
        <row r="8724">
          <cell r="E8724">
            <v>1804</v>
          </cell>
          <cell r="F8724" t="str">
            <v>Searches</v>
          </cell>
          <cell r="G8724" t="str">
            <v>201908</v>
          </cell>
          <cell r="H8724" t="str">
            <v>UNIVERSITY OF MASSACHUSETTS</v>
          </cell>
          <cell r="I8724" t="str">
            <v>BOSTON</v>
          </cell>
          <cell r="J8724" t="str">
            <v>USA</v>
          </cell>
          <cell r="K8724">
            <v>2</v>
          </cell>
          <cell r="L8724" t="str">
            <v>Institute</v>
          </cell>
          <cell r="M8724">
            <v>8</v>
          </cell>
          <cell r="N8724" t="str">
            <v>CARN-1</v>
          </cell>
          <cell r="O8724" t="str">
            <v/>
          </cell>
          <cell r="P8724" t="str">
            <v/>
          </cell>
          <cell r="Q8724">
            <v>50</v>
          </cell>
          <cell r="R8724" t="str">
            <v>Année Philologique</v>
          </cell>
          <cell r="S8724" t="str">
            <v/>
          </cell>
        </row>
        <row r="8725">
          <cell r="E8725">
            <v>1804</v>
          </cell>
          <cell r="F8725" t="str">
            <v>Searches</v>
          </cell>
          <cell r="G8725" t="str">
            <v>201909</v>
          </cell>
          <cell r="H8725" t="str">
            <v>UNIVERSITY OF MASSACHUSETTS</v>
          </cell>
          <cell r="I8725" t="str">
            <v>BOSTON</v>
          </cell>
          <cell r="J8725" t="str">
            <v>USA</v>
          </cell>
          <cell r="K8725">
            <v>2</v>
          </cell>
          <cell r="L8725" t="str">
            <v>Institute</v>
          </cell>
          <cell r="M8725">
            <v>8</v>
          </cell>
          <cell r="N8725" t="str">
            <v>CARN-1</v>
          </cell>
          <cell r="O8725" t="str">
            <v/>
          </cell>
          <cell r="P8725" t="str">
            <v/>
          </cell>
          <cell r="Q8725">
            <v>50</v>
          </cell>
          <cell r="R8725" t="str">
            <v>Année Philologique</v>
          </cell>
          <cell r="S8725" t="str">
            <v/>
          </cell>
        </row>
        <row r="8726">
          <cell r="E8726">
            <v>1804</v>
          </cell>
          <cell r="F8726" t="str">
            <v>Searches</v>
          </cell>
          <cell r="G8726" t="str">
            <v>201910</v>
          </cell>
          <cell r="H8726" t="str">
            <v>UNIVERSITY OF MASSACHUSETTS</v>
          </cell>
          <cell r="I8726" t="str">
            <v>BOSTON</v>
          </cell>
          <cell r="J8726" t="str">
            <v>USA</v>
          </cell>
          <cell r="K8726">
            <v>2</v>
          </cell>
          <cell r="L8726" t="str">
            <v>Institute</v>
          </cell>
          <cell r="M8726">
            <v>8</v>
          </cell>
          <cell r="N8726" t="str">
            <v>CARN-1</v>
          </cell>
          <cell r="O8726" t="str">
            <v/>
          </cell>
          <cell r="P8726" t="str">
            <v/>
          </cell>
          <cell r="Q8726">
            <v>50</v>
          </cell>
          <cell r="R8726" t="str">
            <v>Année Philologique</v>
          </cell>
          <cell r="S8726" t="str">
            <v/>
          </cell>
        </row>
        <row r="8727">
          <cell r="E8727">
            <v>1804</v>
          </cell>
          <cell r="F8727" t="str">
            <v>Searches</v>
          </cell>
          <cell r="G8727" t="str">
            <v>201911</v>
          </cell>
          <cell r="H8727" t="str">
            <v>UNIVERSITY OF MASSACHUSETTS</v>
          </cell>
          <cell r="I8727" t="str">
            <v>BOSTON</v>
          </cell>
          <cell r="J8727" t="str">
            <v>USA</v>
          </cell>
          <cell r="K8727">
            <v>2</v>
          </cell>
          <cell r="L8727" t="str">
            <v>Institute</v>
          </cell>
          <cell r="M8727">
            <v>8</v>
          </cell>
          <cell r="N8727" t="str">
            <v>CARN-1</v>
          </cell>
          <cell r="O8727" t="str">
            <v/>
          </cell>
          <cell r="P8727" t="str">
            <v/>
          </cell>
          <cell r="Q8727">
            <v>50</v>
          </cell>
          <cell r="R8727" t="str">
            <v>Année Philologique</v>
          </cell>
          <cell r="S8727" t="str">
            <v/>
          </cell>
        </row>
        <row r="8728">
          <cell r="E8728">
            <v>1804</v>
          </cell>
          <cell r="F8728" t="str">
            <v>Searches</v>
          </cell>
          <cell r="G8728" t="str">
            <v>201912</v>
          </cell>
          <cell r="H8728" t="str">
            <v>UNIVERSITY OF MASSACHUSETTS</v>
          </cell>
          <cell r="I8728" t="str">
            <v>BOSTON</v>
          </cell>
          <cell r="J8728" t="str">
            <v>USA</v>
          </cell>
          <cell r="K8728">
            <v>2</v>
          </cell>
          <cell r="L8728" t="str">
            <v>Institute</v>
          </cell>
          <cell r="M8728">
            <v>8</v>
          </cell>
          <cell r="N8728" t="str">
            <v>CARN-1</v>
          </cell>
          <cell r="O8728" t="str">
            <v/>
          </cell>
          <cell r="P8728" t="str">
            <v/>
          </cell>
          <cell r="Q8728">
            <v>50</v>
          </cell>
          <cell r="R8728" t="str">
            <v>Année Philologique</v>
          </cell>
          <cell r="S8728" t="str">
            <v/>
          </cell>
        </row>
        <row r="8729">
          <cell r="E8729">
            <v>1805</v>
          </cell>
          <cell r="F8729" t="str">
            <v>Searches</v>
          </cell>
          <cell r="G8729" t="str">
            <v>201901</v>
          </cell>
          <cell r="H8729" t="str">
            <v>Boston University</v>
          </cell>
          <cell r="I8729" t="str">
            <v>Boston</v>
          </cell>
          <cell r="J8729" t="str">
            <v>USA</v>
          </cell>
          <cell r="K8729">
            <v>1</v>
          </cell>
          <cell r="L8729" t="str">
            <v>Consortium</v>
          </cell>
          <cell r="M8729">
            <v>8</v>
          </cell>
          <cell r="N8729" t="str">
            <v>CARN-1</v>
          </cell>
          <cell r="O8729" t="str">
            <v/>
          </cell>
          <cell r="P8729" t="str">
            <v/>
          </cell>
          <cell r="Q8729">
            <v>40</v>
          </cell>
          <cell r="R8729" t="str">
            <v>Année Philologique</v>
          </cell>
          <cell r="S8729" t="str">
            <v/>
          </cell>
        </row>
        <row r="8730">
          <cell r="E8730">
            <v>1805</v>
          </cell>
          <cell r="F8730" t="str">
            <v>Searches</v>
          </cell>
          <cell r="G8730" t="str">
            <v>201902</v>
          </cell>
          <cell r="H8730" t="str">
            <v>Boston University</v>
          </cell>
          <cell r="I8730" t="str">
            <v>Boston</v>
          </cell>
          <cell r="J8730" t="str">
            <v>USA</v>
          </cell>
          <cell r="K8730">
            <v>1</v>
          </cell>
          <cell r="L8730" t="str">
            <v>Consortium</v>
          </cell>
          <cell r="M8730">
            <v>8</v>
          </cell>
          <cell r="N8730" t="str">
            <v>CARN-1</v>
          </cell>
          <cell r="O8730" t="str">
            <v/>
          </cell>
          <cell r="P8730" t="str">
            <v/>
          </cell>
          <cell r="Q8730">
            <v>40</v>
          </cell>
          <cell r="R8730" t="str">
            <v>Année Philologique</v>
          </cell>
          <cell r="S8730" t="str">
            <v/>
          </cell>
        </row>
        <row r="8731">
          <cell r="E8731">
            <v>1805</v>
          </cell>
          <cell r="F8731" t="str">
            <v>Searches</v>
          </cell>
          <cell r="G8731" t="str">
            <v>201903</v>
          </cell>
          <cell r="H8731" t="str">
            <v>Boston University</v>
          </cell>
          <cell r="I8731" t="str">
            <v>Boston</v>
          </cell>
          <cell r="J8731" t="str">
            <v>USA</v>
          </cell>
          <cell r="K8731">
            <v>1</v>
          </cell>
          <cell r="L8731" t="str">
            <v>Consortium</v>
          </cell>
          <cell r="M8731">
            <v>8</v>
          </cell>
          <cell r="N8731" t="str">
            <v>CARN-1</v>
          </cell>
          <cell r="O8731" t="str">
            <v/>
          </cell>
          <cell r="P8731" t="str">
            <v/>
          </cell>
          <cell r="Q8731">
            <v>40</v>
          </cell>
          <cell r="R8731" t="str">
            <v>Année Philologique</v>
          </cell>
          <cell r="S8731" t="str">
            <v/>
          </cell>
        </row>
        <row r="8732">
          <cell r="E8732">
            <v>1805</v>
          </cell>
          <cell r="F8732" t="str">
            <v>Searches</v>
          </cell>
          <cell r="G8732" t="str">
            <v>201904</v>
          </cell>
          <cell r="H8732" t="str">
            <v>Boston University</v>
          </cell>
          <cell r="I8732" t="str">
            <v>Boston</v>
          </cell>
          <cell r="J8732" t="str">
            <v>USA</v>
          </cell>
          <cell r="K8732">
            <v>1</v>
          </cell>
          <cell r="L8732" t="str">
            <v>Consortium</v>
          </cell>
          <cell r="M8732">
            <v>8</v>
          </cell>
          <cell r="N8732" t="str">
            <v>CARN-1</v>
          </cell>
          <cell r="O8732" t="str">
            <v/>
          </cell>
          <cell r="P8732" t="str">
            <v/>
          </cell>
          <cell r="Q8732">
            <v>40</v>
          </cell>
          <cell r="R8732" t="str">
            <v>Année Philologique</v>
          </cell>
          <cell r="S8732" t="str">
            <v/>
          </cell>
        </row>
        <row r="8733">
          <cell r="E8733">
            <v>1805</v>
          </cell>
          <cell r="F8733" t="str">
            <v>Searches</v>
          </cell>
          <cell r="G8733" t="str">
            <v>201905</v>
          </cell>
          <cell r="H8733" t="str">
            <v>Boston University</v>
          </cell>
          <cell r="I8733" t="str">
            <v>Boston</v>
          </cell>
          <cell r="J8733" t="str">
            <v>USA</v>
          </cell>
          <cell r="K8733">
            <v>1</v>
          </cell>
          <cell r="L8733" t="str">
            <v>Consortium</v>
          </cell>
          <cell r="M8733">
            <v>8</v>
          </cell>
          <cell r="N8733" t="str">
            <v>CARN-1</v>
          </cell>
          <cell r="O8733" t="str">
            <v/>
          </cell>
          <cell r="P8733" t="str">
            <v/>
          </cell>
          <cell r="Q8733">
            <v>40</v>
          </cell>
          <cell r="R8733" t="str">
            <v>Année Philologique</v>
          </cell>
          <cell r="S8733" t="str">
            <v/>
          </cell>
        </row>
        <row r="8734">
          <cell r="E8734">
            <v>1805</v>
          </cell>
          <cell r="F8734" t="str">
            <v>Searches</v>
          </cell>
          <cell r="G8734" t="str">
            <v>201906</v>
          </cell>
          <cell r="H8734" t="str">
            <v>Boston University</v>
          </cell>
          <cell r="I8734" t="str">
            <v>Boston</v>
          </cell>
          <cell r="J8734" t="str">
            <v>USA</v>
          </cell>
          <cell r="K8734">
            <v>1</v>
          </cell>
          <cell r="L8734" t="str">
            <v>Consortium</v>
          </cell>
          <cell r="M8734">
            <v>8</v>
          </cell>
          <cell r="N8734" t="str">
            <v>CARN-1</v>
          </cell>
          <cell r="O8734" t="str">
            <v/>
          </cell>
          <cell r="P8734" t="str">
            <v/>
          </cell>
          <cell r="Q8734">
            <v>40</v>
          </cell>
          <cell r="R8734" t="str">
            <v>Année Philologique</v>
          </cell>
          <cell r="S8734" t="str">
            <v/>
          </cell>
        </row>
        <row r="8735">
          <cell r="E8735">
            <v>1805</v>
          </cell>
          <cell r="F8735" t="str">
            <v>Searches</v>
          </cell>
          <cell r="G8735" t="str">
            <v>201907</v>
          </cell>
          <cell r="H8735" t="str">
            <v>Boston University</v>
          </cell>
          <cell r="I8735" t="str">
            <v>Boston</v>
          </cell>
          <cell r="J8735" t="str">
            <v>USA</v>
          </cell>
          <cell r="K8735">
            <v>1</v>
          </cell>
          <cell r="L8735" t="str">
            <v>Consortium</v>
          </cell>
          <cell r="M8735">
            <v>8</v>
          </cell>
          <cell r="N8735" t="str">
            <v>CARN-1</v>
          </cell>
          <cell r="O8735" t="str">
            <v/>
          </cell>
          <cell r="P8735" t="str">
            <v/>
          </cell>
          <cell r="Q8735">
            <v>40</v>
          </cell>
          <cell r="R8735" t="str">
            <v>Année Philologique</v>
          </cell>
          <cell r="S8735" t="str">
            <v/>
          </cell>
        </row>
        <row r="8736">
          <cell r="E8736">
            <v>1805</v>
          </cell>
          <cell r="F8736" t="str">
            <v>Searches</v>
          </cell>
          <cell r="G8736" t="str">
            <v>201908</v>
          </cell>
          <cell r="H8736" t="str">
            <v>Boston University</v>
          </cell>
          <cell r="I8736" t="str">
            <v>Boston</v>
          </cell>
          <cell r="J8736" t="str">
            <v>USA</v>
          </cell>
          <cell r="K8736">
            <v>1</v>
          </cell>
          <cell r="L8736" t="str">
            <v>Consortium</v>
          </cell>
          <cell r="M8736">
            <v>8</v>
          </cell>
          <cell r="N8736" t="str">
            <v>CARN-1</v>
          </cell>
          <cell r="O8736" t="str">
            <v/>
          </cell>
          <cell r="P8736" t="str">
            <v/>
          </cell>
          <cell r="Q8736">
            <v>40</v>
          </cell>
          <cell r="R8736" t="str">
            <v>Année Philologique</v>
          </cell>
          <cell r="S8736" t="str">
            <v/>
          </cell>
        </row>
        <row r="8737">
          <cell r="E8737">
            <v>1805</v>
          </cell>
          <cell r="F8737" t="str">
            <v>Searches</v>
          </cell>
          <cell r="G8737" t="str">
            <v>201909</v>
          </cell>
          <cell r="H8737" t="str">
            <v>Boston University</v>
          </cell>
          <cell r="I8737" t="str">
            <v>Boston</v>
          </cell>
          <cell r="J8737" t="str">
            <v>USA</v>
          </cell>
          <cell r="K8737">
            <v>1</v>
          </cell>
          <cell r="L8737" t="str">
            <v>Consortium</v>
          </cell>
          <cell r="M8737">
            <v>8</v>
          </cell>
          <cell r="N8737" t="str">
            <v>CARN-1</v>
          </cell>
          <cell r="O8737" t="str">
            <v/>
          </cell>
          <cell r="P8737" t="str">
            <v/>
          </cell>
          <cell r="Q8737">
            <v>40</v>
          </cell>
          <cell r="R8737" t="str">
            <v>Année Philologique</v>
          </cell>
          <cell r="S8737" t="str">
            <v/>
          </cell>
        </row>
        <row r="8738">
          <cell r="E8738">
            <v>1805</v>
          </cell>
          <cell r="F8738" t="str">
            <v>Searches</v>
          </cell>
          <cell r="G8738" t="str">
            <v>201910</v>
          </cell>
          <cell r="H8738" t="str">
            <v>Boston University</v>
          </cell>
          <cell r="I8738" t="str">
            <v>Boston</v>
          </cell>
          <cell r="J8738" t="str">
            <v>USA</v>
          </cell>
          <cell r="K8738">
            <v>1</v>
          </cell>
          <cell r="L8738" t="str">
            <v>Consortium</v>
          </cell>
          <cell r="M8738">
            <v>8</v>
          </cell>
          <cell r="N8738" t="str">
            <v>CARN-1</v>
          </cell>
          <cell r="O8738" t="str">
            <v/>
          </cell>
          <cell r="P8738" t="str">
            <v/>
          </cell>
          <cell r="Q8738">
            <v>40</v>
          </cell>
          <cell r="R8738" t="str">
            <v>Année Philologique</v>
          </cell>
          <cell r="S8738" t="str">
            <v/>
          </cell>
        </row>
        <row r="8739">
          <cell r="E8739">
            <v>1805</v>
          </cell>
          <cell r="F8739" t="str">
            <v>Searches</v>
          </cell>
          <cell r="G8739" t="str">
            <v>201911</v>
          </cell>
          <cell r="H8739" t="str">
            <v>Boston University</v>
          </cell>
          <cell r="I8739" t="str">
            <v>Boston</v>
          </cell>
          <cell r="J8739" t="str">
            <v>USA</v>
          </cell>
          <cell r="K8739">
            <v>1</v>
          </cell>
          <cell r="L8739" t="str">
            <v>Consortium</v>
          </cell>
          <cell r="M8739">
            <v>8</v>
          </cell>
          <cell r="N8739" t="str">
            <v>CARN-1</v>
          </cell>
          <cell r="O8739" t="str">
            <v/>
          </cell>
          <cell r="P8739" t="str">
            <v/>
          </cell>
          <cell r="Q8739">
            <v>40</v>
          </cell>
          <cell r="R8739" t="str">
            <v>Année Philologique</v>
          </cell>
          <cell r="S8739" t="str">
            <v/>
          </cell>
        </row>
        <row r="8740">
          <cell r="E8740">
            <v>1805</v>
          </cell>
          <cell r="F8740" t="str">
            <v>Searches</v>
          </cell>
          <cell r="G8740" t="str">
            <v>201912</v>
          </cell>
          <cell r="H8740" t="str">
            <v>Boston University</v>
          </cell>
          <cell r="I8740" t="str">
            <v>Boston</v>
          </cell>
          <cell r="J8740" t="str">
            <v>USA</v>
          </cell>
          <cell r="K8740">
            <v>1</v>
          </cell>
          <cell r="L8740" t="str">
            <v>Consortium</v>
          </cell>
          <cell r="M8740">
            <v>8</v>
          </cell>
          <cell r="N8740" t="str">
            <v>CARN-1</v>
          </cell>
          <cell r="O8740" t="str">
            <v/>
          </cell>
          <cell r="P8740" t="str">
            <v/>
          </cell>
          <cell r="Q8740">
            <v>40</v>
          </cell>
          <cell r="R8740" t="str">
            <v>Année Philologique</v>
          </cell>
          <cell r="S8740" t="str">
            <v/>
          </cell>
        </row>
        <row r="8741">
          <cell r="E8741">
            <v>1807</v>
          </cell>
          <cell r="F8741" t="str">
            <v>Searches</v>
          </cell>
          <cell r="G8741" t="str">
            <v>201901</v>
          </cell>
          <cell r="H8741" t="str">
            <v>George Mason University</v>
          </cell>
          <cell r="I8741" t="str">
            <v>Fairfax</v>
          </cell>
          <cell r="J8741" t="str">
            <v>USA</v>
          </cell>
          <cell r="K8741">
            <v>2</v>
          </cell>
          <cell r="L8741" t="str">
            <v>Institute</v>
          </cell>
          <cell r="M8741">
            <v>8</v>
          </cell>
          <cell r="N8741" t="str">
            <v>CARN-1</v>
          </cell>
          <cell r="O8741" t="str">
            <v/>
          </cell>
          <cell r="P8741" t="str">
            <v/>
          </cell>
          <cell r="Q8741">
            <v>50</v>
          </cell>
          <cell r="R8741" t="str">
            <v>Année Philologique</v>
          </cell>
          <cell r="S8741" t="str">
            <v/>
          </cell>
        </row>
        <row r="8742">
          <cell r="E8742">
            <v>1807</v>
          </cell>
          <cell r="F8742" t="str">
            <v>Searches</v>
          </cell>
          <cell r="G8742" t="str">
            <v>201902</v>
          </cell>
          <cell r="H8742" t="str">
            <v>George Mason University</v>
          </cell>
          <cell r="I8742" t="str">
            <v>Fairfax</v>
          </cell>
          <cell r="J8742" t="str">
            <v>USA</v>
          </cell>
          <cell r="K8742">
            <v>2</v>
          </cell>
          <cell r="L8742" t="str">
            <v>Institute</v>
          </cell>
          <cell r="M8742">
            <v>8</v>
          </cell>
          <cell r="N8742" t="str">
            <v>CARN-1</v>
          </cell>
          <cell r="O8742" t="str">
            <v/>
          </cell>
          <cell r="P8742" t="str">
            <v/>
          </cell>
          <cell r="Q8742">
            <v>50</v>
          </cell>
          <cell r="R8742" t="str">
            <v>Année Philologique</v>
          </cell>
          <cell r="S8742" t="str">
            <v/>
          </cell>
        </row>
        <row r="8743">
          <cell r="E8743">
            <v>1807</v>
          </cell>
          <cell r="F8743" t="str">
            <v>Searches</v>
          </cell>
          <cell r="G8743" t="str">
            <v>201903</v>
          </cell>
          <cell r="H8743" t="str">
            <v>George Mason University</v>
          </cell>
          <cell r="I8743" t="str">
            <v>Fairfax</v>
          </cell>
          <cell r="J8743" t="str">
            <v>USA</v>
          </cell>
          <cell r="K8743">
            <v>2</v>
          </cell>
          <cell r="L8743" t="str">
            <v>Institute</v>
          </cell>
          <cell r="M8743">
            <v>8</v>
          </cell>
          <cell r="N8743" t="str">
            <v>CARN-1</v>
          </cell>
          <cell r="O8743" t="str">
            <v/>
          </cell>
          <cell r="P8743" t="str">
            <v/>
          </cell>
          <cell r="Q8743">
            <v>50</v>
          </cell>
          <cell r="R8743" t="str">
            <v>Année Philologique</v>
          </cell>
          <cell r="S8743" t="str">
            <v/>
          </cell>
        </row>
        <row r="8744">
          <cell r="E8744">
            <v>1807</v>
          </cell>
          <cell r="F8744" t="str">
            <v>Searches</v>
          </cell>
          <cell r="G8744" t="str">
            <v>201904</v>
          </cell>
          <cell r="H8744" t="str">
            <v>George Mason University</v>
          </cell>
          <cell r="I8744" t="str">
            <v>Fairfax</v>
          </cell>
          <cell r="J8744" t="str">
            <v>USA</v>
          </cell>
          <cell r="K8744">
            <v>2</v>
          </cell>
          <cell r="L8744" t="str">
            <v>Institute</v>
          </cell>
          <cell r="M8744">
            <v>8</v>
          </cell>
          <cell r="N8744" t="str">
            <v>CARN-1</v>
          </cell>
          <cell r="O8744" t="str">
            <v/>
          </cell>
          <cell r="P8744" t="str">
            <v/>
          </cell>
          <cell r="Q8744">
            <v>50</v>
          </cell>
          <cell r="R8744" t="str">
            <v>Année Philologique</v>
          </cell>
          <cell r="S8744" t="str">
            <v/>
          </cell>
        </row>
        <row r="8745">
          <cell r="E8745">
            <v>1807</v>
          </cell>
          <cell r="F8745" t="str">
            <v>Searches</v>
          </cell>
          <cell r="G8745" t="str">
            <v>201905</v>
          </cell>
          <cell r="H8745" t="str">
            <v>George Mason University</v>
          </cell>
          <cell r="I8745" t="str">
            <v>Fairfax</v>
          </cell>
          <cell r="J8745" t="str">
            <v>USA</v>
          </cell>
          <cell r="K8745">
            <v>2</v>
          </cell>
          <cell r="L8745" t="str">
            <v>Institute</v>
          </cell>
          <cell r="M8745">
            <v>8</v>
          </cell>
          <cell r="N8745" t="str">
            <v>CARN-1</v>
          </cell>
          <cell r="O8745" t="str">
            <v/>
          </cell>
          <cell r="P8745" t="str">
            <v/>
          </cell>
          <cell r="Q8745">
            <v>50</v>
          </cell>
          <cell r="R8745" t="str">
            <v>Année Philologique</v>
          </cell>
          <cell r="S8745" t="str">
            <v/>
          </cell>
        </row>
        <row r="8746">
          <cell r="E8746">
            <v>1807</v>
          </cell>
          <cell r="F8746" t="str">
            <v>Searches</v>
          </cell>
          <cell r="G8746" t="str">
            <v>201906</v>
          </cell>
          <cell r="H8746" t="str">
            <v>George Mason University</v>
          </cell>
          <cell r="I8746" t="str">
            <v>Fairfax</v>
          </cell>
          <cell r="J8746" t="str">
            <v>USA</v>
          </cell>
          <cell r="K8746">
            <v>2</v>
          </cell>
          <cell r="L8746" t="str">
            <v>Institute</v>
          </cell>
          <cell r="M8746">
            <v>8</v>
          </cell>
          <cell r="N8746" t="str">
            <v>CARN-1</v>
          </cell>
          <cell r="O8746" t="str">
            <v/>
          </cell>
          <cell r="P8746" t="str">
            <v/>
          </cell>
          <cell r="Q8746">
            <v>50</v>
          </cell>
          <cell r="R8746" t="str">
            <v>Année Philologique</v>
          </cell>
          <cell r="S8746" t="str">
            <v/>
          </cell>
        </row>
        <row r="8747">
          <cell r="E8747">
            <v>1807</v>
          </cell>
          <cell r="F8747" t="str">
            <v>Searches</v>
          </cell>
          <cell r="G8747" t="str">
            <v>201907</v>
          </cell>
          <cell r="H8747" t="str">
            <v>George Mason University</v>
          </cell>
          <cell r="I8747" t="str">
            <v>Fairfax</v>
          </cell>
          <cell r="J8747" t="str">
            <v>USA</v>
          </cell>
          <cell r="K8747">
            <v>2</v>
          </cell>
          <cell r="L8747" t="str">
            <v>Institute</v>
          </cell>
          <cell r="M8747">
            <v>8</v>
          </cell>
          <cell r="N8747" t="str">
            <v>CARN-1</v>
          </cell>
          <cell r="O8747" t="str">
            <v/>
          </cell>
          <cell r="P8747" t="str">
            <v/>
          </cell>
          <cell r="Q8747">
            <v>50</v>
          </cell>
          <cell r="R8747" t="str">
            <v>Année Philologique</v>
          </cell>
          <cell r="S8747" t="str">
            <v/>
          </cell>
        </row>
        <row r="8748">
          <cell r="E8748">
            <v>1807</v>
          </cell>
          <cell r="F8748" t="str">
            <v>Searches</v>
          </cell>
          <cell r="G8748" t="str">
            <v>201908</v>
          </cell>
          <cell r="H8748" t="str">
            <v>George Mason University</v>
          </cell>
          <cell r="I8748" t="str">
            <v>Fairfax</v>
          </cell>
          <cell r="J8748" t="str">
            <v>USA</v>
          </cell>
          <cell r="K8748">
            <v>2</v>
          </cell>
          <cell r="L8748" t="str">
            <v>Institute</v>
          </cell>
          <cell r="M8748">
            <v>8</v>
          </cell>
          <cell r="N8748" t="str">
            <v>CARN-1</v>
          </cell>
          <cell r="O8748" t="str">
            <v/>
          </cell>
          <cell r="P8748" t="str">
            <v/>
          </cell>
          <cell r="Q8748">
            <v>50</v>
          </cell>
          <cell r="R8748" t="str">
            <v>Année Philologique</v>
          </cell>
          <cell r="S8748" t="str">
            <v/>
          </cell>
        </row>
        <row r="8749">
          <cell r="E8749">
            <v>1807</v>
          </cell>
          <cell r="F8749" t="str">
            <v>Searches</v>
          </cell>
          <cell r="G8749" t="str">
            <v>201909</v>
          </cell>
          <cell r="H8749" t="str">
            <v>George Mason University</v>
          </cell>
          <cell r="I8749" t="str">
            <v>Fairfax</v>
          </cell>
          <cell r="J8749" t="str">
            <v>USA</v>
          </cell>
          <cell r="K8749">
            <v>2</v>
          </cell>
          <cell r="L8749" t="str">
            <v>Institute</v>
          </cell>
          <cell r="M8749">
            <v>8</v>
          </cell>
          <cell r="N8749" t="str">
            <v>CARN-1</v>
          </cell>
          <cell r="O8749" t="str">
            <v/>
          </cell>
          <cell r="P8749" t="str">
            <v/>
          </cell>
          <cell r="Q8749">
            <v>50</v>
          </cell>
          <cell r="R8749" t="str">
            <v>Année Philologique</v>
          </cell>
          <cell r="S8749" t="str">
            <v/>
          </cell>
        </row>
        <row r="8750">
          <cell r="E8750">
            <v>1807</v>
          </cell>
          <cell r="F8750" t="str">
            <v>Searches</v>
          </cell>
          <cell r="G8750" t="str">
            <v>201910</v>
          </cell>
          <cell r="H8750" t="str">
            <v>George Mason University</v>
          </cell>
          <cell r="I8750" t="str">
            <v>Fairfax</v>
          </cell>
          <cell r="J8750" t="str">
            <v>USA</v>
          </cell>
          <cell r="K8750">
            <v>2</v>
          </cell>
          <cell r="L8750" t="str">
            <v>Institute</v>
          </cell>
          <cell r="M8750">
            <v>8</v>
          </cell>
          <cell r="N8750" t="str">
            <v>CARN-1</v>
          </cell>
          <cell r="O8750" t="str">
            <v/>
          </cell>
          <cell r="P8750" t="str">
            <v/>
          </cell>
          <cell r="Q8750">
            <v>50</v>
          </cell>
          <cell r="R8750" t="str">
            <v>Année Philologique</v>
          </cell>
          <cell r="S8750" t="str">
            <v/>
          </cell>
        </row>
        <row r="8751">
          <cell r="E8751">
            <v>1807</v>
          </cell>
          <cell r="F8751" t="str">
            <v>Searches</v>
          </cell>
          <cell r="G8751" t="str">
            <v>201911</v>
          </cell>
          <cell r="H8751" t="str">
            <v>George Mason University</v>
          </cell>
          <cell r="I8751" t="str">
            <v>Fairfax</v>
          </cell>
          <cell r="J8751" t="str">
            <v>USA</v>
          </cell>
          <cell r="K8751">
            <v>2</v>
          </cell>
          <cell r="L8751" t="str">
            <v>Institute</v>
          </cell>
          <cell r="M8751">
            <v>8</v>
          </cell>
          <cell r="N8751" t="str">
            <v>CARN-1</v>
          </cell>
          <cell r="O8751" t="str">
            <v/>
          </cell>
          <cell r="P8751" t="str">
            <v/>
          </cell>
          <cell r="Q8751">
            <v>50</v>
          </cell>
          <cell r="R8751" t="str">
            <v>Année Philologique</v>
          </cell>
          <cell r="S8751" t="str">
            <v/>
          </cell>
        </row>
        <row r="8752">
          <cell r="E8752">
            <v>1807</v>
          </cell>
          <cell r="F8752" t="str">
            <v>Searches</v>
          </cell>
          <cell r="G8752" t="str">
            <v>201912</v>
          </cell>
          <cell r="H8752" t="str">
            <v>George Mason University</v>
          </cell>
          <cell r="I8752" t="str">
            <v>Fairfax</v>
          </cell>
          <cell r="J8752" t="str">
            <v>USA</v>
          </cell>
          <cell r="K8752">
            <v>2</v>
          </cell>
          <cell r="L8752" t="str">
            <v>Institute</v>
          </cell>
          <cell r="M8752">
            <v>8</v>
          </cell>
          <cell r="N8752" t="str">
            <v>CARN-1</v>
          </cell>
          <cell r="O8752" t="str">
            <v/>
          </cell>
          <cell r="P8752" t="str">
            <v/>
          </cell>
          <cell r="Q8752">
            <v>50</v>
          </cell>
          <cell r="R8752" t="str">
            <v>Année Philologique</v>
          </cell>
          <cell r="S8752" t="str">
            <v/>
          </cell>
        </row>
        <row r="8753">
          <cell r="E8753">
            <v>1809</v>
          </cell>
          <cell r="F8753" t="str">
            <v>Searches</v>
          </cell>
          <cell r="G8753" t="str">
            <v>201901</v>
          </cell>
          <cell r="H8753" t="str">
            <v>Dalhousie University</v>
          </cell>
          <cell r="I8753" t="str">
            <v>Halifax</v>
          </cell>
          <cell r="J8753" t="str">
            <v>Canada</v>
          </cell>
          <cell r="K8753">
            <v>1</v>
          </cell>
          <cell r="L8753" t="str">
            <v>Consortium</v>
          </cell>
          <cell r="M8753">
            <v>2</v>
          </cell>
          <cell r="N8753" t="str">
            <v>Campus Wide</v>
          </cell>
          <cell r="O8753" t="str">
            <v/>
          </cell>
          <cell r="P8753" t="str">
            <v/>
          </cell>
          <cell r="Q8753">
            <v>40</v>
          </cell>
          <cell r="R8753" t="str">
            <v>Année Philologique</v>
          </cell>
          <cell r="S8753" t="str">
            <v/>
          </cell>
        </row>
        <row r="8754">
          <cell r="E8754">
            <v>1809</v>
          </cell>
          <cell r="F8754" t="str">
            <v>Searches</v>
          </cell>
          <cell r="G8754" t="str">
            <v>201902</v>
          </cell>
          <cell r="H8754" t="str">
            <v>Dalhousie University</v>
          </cell>
          <cell r="I8754" t="str">
            <v>Halifax</v>
          </cell>
          <cell r="J8754" t="str">
            <v>Canada</v>
          </cell>
          <cell r="K8754">
            <v>1</v>
          </cell>
          <cell r="L8754" t="str">
            <v>Consortium</v>
          </cell>
          <cell r="M8754">
            <v>2</v>
          </cell>
          <cell r="N8754" t="str">
            <v>Campus Wide</v>
          </cell>
          <cell r="O8754" t="str">
            <v/>
          </cell>
          <cell r="P8754" t="str">
            <v/>
          </cell>
          <cell r="Q8754">
            <v>40</v>
          </cell>
          <cell r="R8754" t="str">
            <v>Année Philologique</v>
          </cell>
          <cell r="S8754" t="str">
            <v/>
          </cell>
        </row>
        <row r="8755">
          <cell r="E8755">
            <v>1809</v>
          </cell>
          <cell r="F8755" t="str">
            <v>Searches</v>
          </cell>
          <cell r="G8755" t="str">
            <v>201903</v>
          </cell>
          <cell r="H8755" t="str">
            <v>Dalhousie University</v>
          </cell>
          <cell r="I8755" t="str">
            <v>Halifax</v>
          </cell>
          <cell r="J8755" t="str">
            <v>Canada</v>
          </cell>
          <cell r="K8755">
            <v>1</v>
          </cell>
          <cell r="L8755" t="str">
            <v>Consortium</v>
          </cell>
          <cell r="M8755">
            <v>2</v>
          </cell>
          <cell r="N8755" t="str">
            <v>Campus Wide</v>
          </cell>
          <cell r="O8755" t="str">
            <v/>
          </cell>
          <cell r="P8755" t="str">
            <v/>
          </cell>
          <cell r="Q8755">
            <v>40</v>
          </cell>
          <cell r="R8755" t="str">
            <v>Année Philologique</v>
          </cell>
          <cell r="S8755" t="str">
            <v/>
          </cell>
        </row>
        <row r="8756">
          <cell r="E8756">
            <v>1809</v>
          </cell>
          <cell r="F8756" t="str">
            <v>Searches</v>
          </cell>
          <cell r="G8756" t="str">
            <v>201904</v>
          </cell>
          <cell r="H8756" t="str">
            <v>Dalhousie University</v>
          </cell>
          <cell r="I8756" t="str">
            <v>Halifax</v>
          </cell>
          <cell r="J8756" t="str">
            <v>Canada</v>
          </cell>
          <cell r="K8756">
            <v>1</v>
          </cell>
          <cell r="L8756" t="str">
            <v>Consortium</v>
          </cell>
          <cell r="M8756">
            <v>2</v>
          </cell>
          <cell r="N8756" t="str">
            <v>Campus Wide</v>
          </cell>
          <cell r="O8756" t="str">
            <v/>
          </cell>
          <cell r="P8756" t="str">
            <v/>
          </cell>
          <cell r="Q8756">
            <v>40</v>
          </cell>
          <cell r="R8756" t="str">
            <v>Année Philologique</v>
          </cell>
          <cell r="S8756" t="str">
            <v/>
          </cell>
        </row>
        <row r="8757">
          <cell r="E8757">
            <v>1809</v>
          </cell>
          <cell r="F8757" t="str">
            <v>Searches</v>
          </cell>
          <cell r="G8757" t="str">
            <v>201905</v>
          </cell>
          <cell r="H8757" t="str">
            <v>Dalhousie University</v>
          </cell>
          <cell r="I8757" t="str">
            <v>Halifax</v>
          </cell>
          <cell r="J8757" t="str">
            <v>Canada</v>
          </cell>
          <cell r="K8757">
            <v>1</v>
          </cell>
          <cell r="L8757" t="str">
            <v>Consortium</v>
          </cell>
          <cell r="M8757">
            <v>2</v>
          </cell>
          <cell r="N8757" t="str">
            <v>Campus Wide</v>
          </cell>
          <cell r="O8757" t="str">
            <v/>
          </cell>
          <cell r="P8757" t="str">
            <v/>
          </cell>
          <cell r="Q8757">
            <v>40</v>
          </cell>
          <cell r="R8757" t="str">
            <v>Année Philologique</v>
          </cell>
          <cell r="S8757" t="str">
            <v/>
          </cell>
        </row>
        <row r="8758">
          <cell r="E8758">
            <v>1809</v>
          </cell>
          <cell r="F8758" t="str">
            <v>Searches</v>
          </cell>
          <cell r="G8758" t="str">
            <v>201906</v>
          </cell>
          <cell r="H8758" t="str">
            <v>Dalhousie University</v>
          </cell>
          <cell r="I8758" t="str">
            <v>Halifax</v>
          </cell>
          <cell r="J8758" t="str">
            <v>Canada</v>
          </cell>
          <cell r="K8758">
            <v>1</v>
          </cell>
          <cell r="L8758" t="str">
            <v>Consortium</v>
          </cell>
          <cell r="M8758">
            <v>2</v>
          </cell>
          <cell r="N8758" t="str">
            <v>Campus Wide</v>
          </cell>
          <cell r="O8758" t="str">
            <v/>
          </cell>
          <cell r="P8758" t="str">
            <v/>
          </cell>
          <cell r="Q8758">
            <v>40</v>
          </cell>
          <cell r="R8758" t="str">
            <v>Année Philologique</v>
          </cell>
          <cell r="S8758" t="str">
            <v/>
          </cell>
        </row>
        <row r="8759">
          <cell r="E8759">
            <v>1809</v>
          </cell>
          <cell r="F8759" t="str">
            <v>Searches</v>
          </cell>
          <cell r="G8759" t="str">
            <v>201909</v>
          </cell>
          <cell r="H8759" t="str">
            <v>Dalhousie University</v>
          </cell>
          <cell r="I8759" t="str">
            <v>Halifax</v>
          </cell>
          <cell r="J8759" t="str">
            <v>Canada</v>
          </cell>
          <cell r="K8759">
            <v>1</v>
          </cell>
          <cell r="L8759" t="str">
            <v>Consortium</v>
          </cell>
          <cell r="M8759">
            <v>2</v>
          </cell>
          <cell r="N8759" t="str">
            <v>Campus Wide</v>
          </cell>
          <cell r="O8759" t="str">
            <v/>
          </cell>
          <cell r="P8759" t="str">
            <v/>
          </cell>
          <cell r="Q8759">
            <v>40</v>
          </cell>
          <cell r="R8759" t="str">
            <v>Année Philologique</v>
          </cell>
          <cell r="S8759" t="str">
            <v/>
          </cell>
        </row>
        <row r="8760">
          <cell r="E8760">
            <v>1809</v>
          </cell>
          <cell r="F8760" t="str">
            <v>Searches</v>
          </cell>
          <cell r="G8760" t="str">
            <v>201910</v>
          </cell>
          <cell r="H8760" t="str">
            <v>Dalhousie University</v>
          </cell>
          <cell r="I8760" t="str">
            <v>Halifax</v>
          </cell>
          <cell r="J8760" t="str">
            <v>Canada</v>
          </cell>
          <cell r="K8760">
            <v>1</v>
          </cell>
          <cell r="L8760" t="str">
            <v>Consortium</v>
          </cell>
          <cell r="M8760">
            <v>2</v>
          </cell>
          <cell r="N8760" t="str">
            <v>Campus Wide</v>
          </cell>
          <cell r="O8760" t="str">
            <v/>
          </cell>
          <cell r="P8760" t="str">
            <v/>
          </cell>
          <cell r="Q8760">
            <v>40</v>
          </cell>
          <cell r="R8760" t="str">
            <v>Année Philologique</v>
          </cell>
          <cell r="S8760" t="str">
            <v/>
          </cell>
        </row>
        <row r="8761">
          <cell r="E8761">
            <v>1809</v>
          </cell>
          <cell r="F8761" t="str">
            <v>Searches</v>
          </cell>
          <cell r="G8761" t="str">
            <v>201911</v>
          </cell>
          <cell r="H8761" t="str">
            <v>Dalhousie University</v>
          </cell>
          <cell r="I8761" t="str">
            <v>Halifax</v>
          </cell>
          <cell r="J8761" t="str">
            <v>Canada</v>
          </cell>
          <cell r="K8761">
            <v>1</v>
          </cell>
          <cell r="L8761" t="str">
            <v>Consortium</v>
          </cell>
          <cell r="M8761">
            <v>2</v>
          </cell>
          <cell r="N8761" t="str">
            <v>Campus Wide</v>
          </cell>
          <cell r="O8761" t="str">
            <v/>
          </cell>
          <cell r="P8761" t="str">
            <v/>
          </cell>
          <cell r="Q8761">
            <v>40</v>
          </cell>
          <cell r="R8761" t="str">
            <v>Année Philologique</v>
          </cell>
          <cell r="S8761" t="str">
            <v/>
          </cell>
        </row>
        <row r="8762">
          <cell r="E8762">
            <v>1809</v>
          </cell>
          <cell r="F8762" t="str">
            <v>Searches</v>
          </cell>
          <cell r="G8762" t="str">
            <v>201912</v>
          </cell>
          <cell r="H8762" t="str">
            <v>Dalhousie University</v>
          </cell>
          <cell r="I8762" t="str">
            <v>Halifax</v>
          </cell>
          <cell r="J8762" t="str">
            <v>Canada</v>
          </cell>
          <cell r="K8762">
            <v>1</v>
          </cell>
          <cell r="L8762" t="str">
            <v>Consortium</v>
          </cell>
          <cell r="M8762">
            <v>2</v>
          </cell>
          <cell r="N8762" t="str">
            <v>Campus Wide</v>
          </cell>
          <cell r="O8762" t="str">
            <v/>
          </cell>
          <cell r="P8762" t="str">
            <v/>
          </cell>
          <cell r="Q8762">
            <v>40</v>
          </cell>
          <cell r="R8762" t="str">
            <v>Année Philologique</v>
          </cell>
          <cell r="S8762" t="str">
            <v/>
          </cell>
        </row>
        <row r="8763">
          <cell r="E8763">
            <v>1810</v>
          </cell>
          <cell r="F8763" t="str">
            <v>Searches</v>
          </cell>
          <cell r="G8763" t="str">
            <v>201901</v>
          </cell>
          <cell r="H8763" t="str">
            <v>UNIVERSITY OF MARYLAND</v>
          </cell>
          <cell r="I8763" t="str">
            <v>COLLEGE PARK</v>
          </cell>
          <cell r="J8763" t="str">
            <v>USA</v>
          </cell>
          <cell r="K8763">
            <v>1</v>
          </cell>
          <cell r="L8763" t="str">
            <v>Consortium</v>
          </cell>
          <cell r="M8763">
            <v>8</v>
          </cell>
          <cell r="N8763" t="str">
            <v>CARN-1</v>
          </cell>
          <cell r="O8763" t="str">
            <v/>
          </cell>
          <cell r="P8763" t="str">
            <v/>
          </cell>
          <cell r="Q8763">
            <v>40</v>
          </cell>
          <cell r="R8763" t="str">
            <v>Année Philologique</v>
          </cell>
          <cell r="S8763" t="str">
            <v/>
          </cell>
        </row>
        <row r="8764">
          <cell r="E8764">
            <v>1810</v>
          </cell>
          <cell r="F8764" t="str">
            <v>Searches</v>
          </cell>
          <cell r="G8764" t="str">
            <v>201902</v>
          </cell>
          <cell r="H8764" t="str">
            <v>UNIVERSITY OF MARYLAND</v>
          </cell>
          <cell r="I8764" t="str">
            <v>COLLEGE PARK</v>
          </cell>
          <cell r="J8764" t="str">
            <v>USA</v>
          </cell>
          <cell r="K8764">
            <v>1</v>
          </cell>
          <cell r="L8764" t="str">
            <v>Consortium</v>
          </cell>
          <cell r="M8764">
            <v>8</v>
          </cell>
          <cell r="N8764" t="str">
            <v>CARN-1</v>
          </cell>
          <cell r="O8764" t="str">
            <v/>
          </cell>
          <cell r="P8764" t="str">
            <v/>
          </cell>
          <cell r="Q8764">
            <v>40</v>
          </cell>
          <cell r="R8764" t="str">
            <v>Année Philologique</v>
          </cell>
          <cell r="S8764" t="str">
            <v/>
          </cell>
        </row>
        <row r="8765">
          <cell r="E8765">
            <v>1810</v>
          </cell>
          <cell r="F8765" t="str">
            <v>Searches</v>
          </cell>
          <cell r="G8765" t="str">
            <v>201903</v>
          </cell>
          <cell r="H8765" t="str">
            <v>UNIVERSITY OF MARYLAND</v>
          </cell>
          <cell r="I8765" t="str">
            <v>COLLEGE PARK</v>
          </cell>
          <cell r="J8765" t="str">
            <v>USA</v>
          </cell>
          <cell r="K8765">
            <v>1</v>
          </cell>
          <cell r="L8765" t="str">
            <v>Consortium</v>
          </cell>
          <cell r="M8765">
            <v>8</v>
          </cell>
          <cell r="N8765" t="str">
            <v>CARN-1</v>
          </cell>
          <cell r="O8765" t="str">
            <v/>
          </cell>
          <cell r="P8765" t="str">
            <v/>
          </cell>
          <cell r="Q8765">
            <v>40</v>
          </cell>
          <cell r="R8765" t="str">
            <v>Année Philologique</v>
          </cell>
          <cell r="S8765" t="str">
            <v/>
          </cell>
        </row>
        <row r="8766">
          <cell r="E8766">
            <v>1810</v>
          </cell>
          <cell r="F8766" t="str">
            <v>Searches</v>
          </cell>
          <cell r="G8766" t="str">
            <v>201904</v>
          </cell>
          <cell r="H8766" t="str">
            <v>UNIVERSITY OF MARYLAND</v>
          </cell>
          <cell r="I8766" t="str">
            <v>COLLEGE PARK</v>
          </cell>
          <cell r="J8766" t="str">
            <v>USA</v>
          </cell>
          <cell r="K8766">
            <v>1</v>
          </cell>
          <cell r="L8766" t="str">
            <v>Consortium</v>
          </cell>
          <cell r="M8766">
            <v>8</v>
          </cell>
          <cell r="N8766" t="str">
            <v>CARN-1</v>
          </cell>
          <cell r="O8766" t="str">
            <v/>
          </cell>
          <cell r="P8766" t="str">
            <v/>
          </cell>
          <cell r="Q8766">
            <v>40</v>
          </cell>
          <cell r="R8766" t="str">
            <v>Année Philologique</v>
          </cell>
          <cell r="S8766" t="str">
            <v/>
          </cell>
        </row>
        <row r="8767">
          <cell r="E8767">
            <v>1810</v>
          </cell>
          <cell r="F8767" t="str">
            <v>Searches</v>
          </cell>
          <cell r="G8767" t="str">
            <v>201905</v>
          </cell>
          <cell r="H8767" t="str">
            <v>UNIVERSITY OF MARYLAND</v>
          </cell>
          <cell r="I8767" t="str">
            <v>COLLEGE PARK</v>
          </cell>
          <cell r="J8767" t="str">
            <v>USA</v>
          </cell>
          <cell r="K8767">
            <v>1</v>
          </cell>
          <cell r="L8767" t="str">
            <v>Consortium</v>
          </cell>
          <cell r="M8767">
            <v>8</v>
          </cell>
          <cell r="N8767" t="str">
            <v>CARN-1</v>
          </cell>
          <cell r="O8767" t="str">
            <v/>
          </cell>
          <cell r="P8767" t="str">
            <v/>
          </cell>
          <cell r="Q8767">
            <v>40</v>
          </cell>
          <cell r="R8767" t="str">
            <v>Année Philologique</v>
          </cell>
          <cell r="S8767" t="str">
            <v/>
          </cell>
        </row>
        <row r="8768">
          <cell r="E8768">
            <v>1810</v>
          </cell>
          <cell r="F8768" t="str">
            <v>Searches</v>
          </cell>
          <cell r="G8768" t="str">
            <v>201907</v>
          </cell>
          <cell r="H8768" t="str">
            <v>UNIVERSITY OF MARYLAND</v>
          </cell>
          <cell r="I8768" t="str">
            <v>COLLEGE PARK</v>
          </cell>
          <cell r="J8768" t="str">
            <v>USA</v>
          </cell>
          <cell r="K8768">
            <v>1</v>
          </cell>
          <cell r="L8768" t="str">
            <v>Consortium</v>
          </cell>
          <cell r="M8768">
            <v>8</v>
          </cell>
          <cell r="N8768" t="str">
            <v>CARN-1</v>
          </cell>
          <cell r="O8768" t="str">
            <v/>
          </cell>
          <cell r="P8768" t="str">
            <v/>
          </cell>
          <cell r="Q8768">
            <v>40</v>
          </cell>
          <cell r="R8768" t="str">
            <v>Année Philologique</v>
          </cell>
          <cell r="S8768" t="str">
            <v/>
          </cell>
        </row>
        <row r="8769">
          <cell r="E8769">
            <v>1810</v>
          </cell>
          <cell r="F8769" t="str">
            <v>Searches</v>
          </cell>
          <cell r="G8769" t="str">
            <v>201908</v>
          </cell>
          <cell r="H8769" t="str">
            <v>UNIVERSITY OF MARYLAND</v>
          </cell>
          <cell r="I8769" t="str">
            <v>COLLEGE PARK</v>
          </cell>
          <cell r="J8769" t="str">
            <v>USA</v>
          </cell>
          <cell r="K8769">
            <v>1</v>
          </cell>
          <cell r="L8769" t="str">
            <v>Consortium</v>
          </cell>
          <cell r="M8769">
            <v>8</v>
          </cell>
          <cell r="N8769" t="str">
            <v>CARN-1</v>
          </cell>
          <cell r="O8769" t="str">
            <v/>
          </cell>
          <cell r="P8769" t="str">
            <v/>
          </cell>
          <cell r="Q8769">
            <v>40</v>
          </cell>
          <cell r="R8769" t="str">
            <v>Année Philologique</v>
          </cell>
          <cell r="S8769" t="str">
            <v/>
          </cell>
        </row>
        <row r="8770">
          <cell r="E8770">
            <v>1810</v>
          </cell>
          <cell r="F8770" t="str">
            <v>Searches</v>
          </cell>
          <cell r="G8770" t="str">
            <v>201909</v>
          </cell>
          <cell r="H8770" t="str">
            <v>UNIVERSITY OF MARYLAND</v>
          </cell>
          <cell r="I8770" t="str">
            <v>COLLEGE PARK</v>
          </cell>
          <cell r="J8770" t="str">
            <v>USA</v>
          </cell>
          <cell r="K8770">
            <v>1</v>
          </cell>
          <cell r="L8770" t="str">
            <v>Consortium</v>
          </cell>
          <cell r="M8770">
            <v>8</v>
          </cell>
          <cell r="N8770" t="str">
            <v>CARN-1</v>
          </cell>
          <cell r="O8770" t="str">
            <v/>
          </cell>
          <cell r="P8770" t="str">
            <v/>
          </cell>
          <cell r="Q8770">
            <v>40</v>
          </cell>
          <cell r="R8770" t="str">
            <v>Année Philologique</v>
          </cell>
          <cell r="S8770" t="str">
            <v/>
          </cell>
        </row>
        <row r="8771">
          <cell r="E8771">
            <v>1810</v>
          </cell>
          <cell r="F8771" t="str">
            <v>Searches</v>
          </cell>
          <cell r="G8771" t="str">
            <v>201910</v>
          </cell>
          <cell r="H8771" t="str">
            <v>UNIVERSITY OF MARYLAND</v>
          </cell>
          <cell r="I8771" t="str">
            <v>COLLEGE PARK</v>
          </cell>
          <cell r="J8771" t="str">
            <v>USA</v>
          </cell>
          <cell r="K8771">
            <v>1</v>
          </cell>
          <cell r="L8771" t="str">
            <v>Consortium</v>
          </cell>
          <cell r="M8771">
            <v>8</v>
          </cell>
          <cell r="N8771" t="str">
            <v>CARN-1</v>
          </cell>
          <cell r="O8771" t="str">
            <v/>
          </cell>
          <cell r="P8771" t="str">
            <v/>
          </cell>
          <cell r="Q8771">
            <v>40</v>
          </cell>
          <cell r="R8771" t="str">
            <v>Année Philologique</v>
          </cell>
          <cell r="S8771" t="str">
            <v/>
          </cell>
        </row>
        <row r="8772">
          <cell r="E8772">
            <v>1810</v>
          </cell>
          <cell r="F8772" t="str">
            <v>Searches</v>
          </cell>
          <cell r="G8772" t="str">
            <v>201911</v>
          </cell>
          <cell r="H8772" t="str">
            <v>UNIVERSITY OF MARYLAND</v>
          </cell>
          <cell r="I8772" t="str">
            <v>COLLEGE PARK</v>
          </cell>
          <cell r="J8772" t="str">
            <v>USA</v>
          </cell>
          <cell r="K8772">
            <v>1</v>
          </cell>
          <cell r="L8772" t="str">
            <v>Consortium</v>
          </cell>
          <cell r="M8772">
            <v>8</v>
          </cell>
          <cell r="N8772" t="str">
            <v>CARN-1</v>
          </cell>
          <cell r="O8772" t="str">
            <v/>
          </cell>
          <cell r="P8772" t="str">
            <v/>
          </cell>
          <cell r="Q8772">
            <v>40</v>
          </cell>
          <cell r="R8772" t="str">
            <v>Année Philologique</v>
          </cell>
          <cell r="S8772" t="str">
            <v/>
          </cell>
        </row>
        <row r="8773">
          <cell r="E8773">
            <v>1810</v>
          </cell>
          <cell r="F8773" t="str">
            <v>Searches</v>
          </cell>
          <cell r="G8773" t="str">
            <v>201912</v>
          </cell>
          <cell r="H8773" t="str">
            <v>UNIVERSITY OF MARYLAND</v>
          </cell>
          <cell r="I8773" t="str">
            <v>COLLEGE PARK</v>
          </cell>
          <cell r="J8773" t="str">
            <v>USA</v>
          </cell>
          <cell r="K8773">
            <v>1</v>
          </cell>
          <cell r="L8773" t="str">
            <v>Consortium</v>
          </cell>
          <cell r="M8773">
            <v>8</v>
          </cell>
          <cell r="N8773" t="str">
            <v>CARN-1</v>
          </cell>
          <cell r="O8773" t="str">
            <v/>
          </cell>
          <cell r="P8773" t="str">
            <v/>
          </cell>
          <cell r="Q8773">
            <v>40</v>
          </cell>
          <cell r="R8773" t="str">
            <v>Année Philologique</v>
          </cell>
          <cell r="S8773" t="str">
            <v/>
          </cell>
        </row>
        <row r="8774">
          <cell r="E8774">
            <v>1811</v>
          </cell>
          <cell r="F8774" t="str">
            <v>Searches</v>
          </cell>
          <cell r="G8774" t="str">
            <v>201901</v>
          </cell>
          <cell r="H8774" t="str">
            <v>TRENT UNIVERSITY</v>
          </cell>
          <cell r="I8774" t="str">
            <v>PETERBOROUGH</v>
          </cell>
          <cell r="J8774" t="str">
            <v>Canada</v>
          </cell>
          <cell r="K8774">
            <v>1</v>
          </cell>
          <cell r="L8774" t="str">
            <v>Consortium</v>
          </cell>
          <cell r="M8774">
            <v>3</v>
          </cell>
          <cell r="N8774" t="str">
            <v>Standard</v>
          </cell>
          <cell r="O8774" t="str">
            <v/>
          </cell>
          <cell r="P8774" t="str">
            <v/>
          </cell>
          <cell r="Q8774">
            <v>3</v>
          </cell>
          <cell r="R8774" t="str">
            <v>Année Philologique</v>
          </cell>
          <cell r="S8774" t="str">
            <v/>
          </cell>
        </row>
        <row r="8775">
          <cell r="E8775">
            <v>1811</v>
          </cell>
          <cell r="F8775" t="str">
            <v>Searches</v>
          </cell>
          <cell r="G8775" t="str">
            <v>201902</v>
          </cell>
          <cell r="H8775" t="str">
            <v>TRENT UNIVERSITY</v>
          </cell>
          <cell r="I8775" t="str">
            <v>PETERBOROUGH</v>
          </cell>
          <cell r="J8775" t="str">
            <v>Canada</v>
          </cell>
          <cell r="K8775">
            <v>1</v>
          </cell>
          <cell r="L8775" t="str">
            <v>Consortium</v>
          </cell>
          <cell r="M8775">
            <v>3</v>
          </cell>
          <cell r="N8775" t="str">
            <v>Standard</v>
          </cell>
          <cell r="O8775" t="str">
            <v/>
          </cell>
          <cell r="P8775" t="str">
            <v/>
          </cell>
          <cell r="Q8775">
            <v>3</v>
          </cell>
          <cell r="R8775" t="str">
            <v>Année Philologique</v>
          </cell>
          <cell r="S8775" t="str">
            <v/>
          </cell>
        </row>
        <row r="8776">
          <cell r="E8776">
            <v>1811</v>
          </cell>
          <cell r="F8776" t="str">
            <v>Searches</v>
          </cell>
          <cell r="G8776" t="str">
            <v>201903</v>
          </cell>
          <cell r="H8776" t="str">
            <v>TRENT UNIVERSITY</v>
          </cell>
          <cell r="I8776" t="str">
            <v>PETERBOROUGH</v>
          </cell>
          <cell r="J8776" t="str">
            <v>Canada</v>
          </cell>
          <cell r="K8776">
            <v>1</v>
          </cell>
          <cell r="L8776" t="str">
            <v>Consortium</v>
          </cell>
          <cell r="M8776">
            <v>3</v>
          </cell>
          <cell r="N8776" t="str">
            <v>Standard</v>
          </cell>
          <cell r="O8776" t="str">
            <v/>
          </cell>
          <cell r="P8776" t="str">
            <v/>
          </cell>
          <cell r="Q8776">
            <v>3</v>
          </cell>
          <cell r="R8776" t="str">
            <v>Année Philologique</v>
          </cell>
          <cell r="S8776" t="str">
            <v/>
          </cell>
        </row>
        <row r="8777">
          <cell r="E8777">
            <v>1811</v>
          </cell>
          <cell r="F8777" t="str">
            <v>Searches</v>
          </cell>
          <cell r="G8777" t="str">
            <v>201904</v>
          </cell>
          <cell r="H8777" t="str">
            <v>TRENT UNIVERSITY</v>
          </cell>
          <cell r="I8777" t="str">
            <v>PETERBOROUGH</v>
          </cell>
          <cell r="J8777" t="str">
            <v>Canada</v>
          </cell>
          <cell r="K8777">
            <v>1</v>
          </cell>
          <cell r="L8777" t="str">
            <v>Consortium</v>
          </cell>
          <cell r="M8777">
            <v>3</v>
          </cell>
          <cell r="N8777" t="str">
            <v>Standard</v>
          </cell>
          <cell r="O8777" t="str">
            <v/>
          </cell>
          <cell r="P8777" t="str">
            <v/>
          </cell>
          <cell r="Q8777">
            <v>3</v>
          </cell>
          <cell r="R8777" t="str">
            <v>Année Philologique</v>
          </cell>
          <cell r="S8777" t="str">
            <v/>
          </cell>
        </row>
        <row r="8778">
          <cell r="E8778">
            <v>1811</v>
          </cell>
          <cell r="F8778" t="str">
            <v>Searches</v>
          </cell>
          <cell r="G8778" t="str">
            <v>201905</v>
          </cell>
          <cell r="H8778" t="str">
            <v>TRENT UNIVERSITY</v>
          </cell>
          <cell r="I8778" t="str">
            <v>PETERBOROUGH</v>
          </cell>
          <cell r="J8778" t="str">
            <v>Canada</v>
          </cell>
          <cell r="K8778">
            <v>1</v>
          </cell>
          <cell r="L8778" t="str">
            <v>Consortium</v>
          </cell>
          <cell r="M8778">
            <v>3</v>
          </cell>
          <cell r="N8778" t="str">
            <v>Standard</v>
          </cell>
          <cell r="O8778" t="str">
            <v/>
          </cell>
          <cell r="P8778" t="str">
            <v/>
          </cell>
          <cell r="Q8778">
            <v>3</v>
          </cell>
          <cell r="R8778" t="str">
            <v>Année Philologique</v>
          </cell>
          <cell r="S8778" t="str">
            <v/>
          </cell>
        </row>
        <row r="8779">
          <cell r="E8779">
            <v>1811</v>
          </cell>
          <cell r="F8779" t="str">
            <v>Searches</v>
          </cell>
          <cell r="G8779" t="str">
            <v>201908</v>
          </cell>
          <cell r="H8779" t="str">
            <v>TRENT UNIVERSITY</v>
          </cell>
          <cell r="I8779" t="str">
            <v>PETERBOROUGH</v>
          </cell>
          <cell r="J8779" t="str">
            <v>Canada</v>
          </cell>
          <cell r="K8779">
            <v>1</v>
          </cell>
          <cell r="L8779" t="str">
            <v>Consortium</v>
          </cell>
          <cell r="M8779">
            <v>3</v>
          </cell>
          <cell r="N8779" t="str">
            <v>Standard</v>
          </cell>
          <cell r="O8779" t="str">
            <v/>
          </cell>
          <cell r="P8779" t="str">
            <v/>
          </cell>
          <cell r="Q8779">
            <v>3</v>
          </cell>
          <cell r="R8779" t="str">
            <v>Année Philologique</v>
          </cell>
          <cell r="S8779" t="str">
            <v/>
          </cell>
        </row>
        <row r="8780">
          <cell r="E8780">
            <v>1811</v>
          </cell>
          <cell r="F8780" t="str">
            <v>Searches</v>
          </cell>
          <cell r="G8780" t="str">
            <v>201909</v>
          </cell>
          <cell r="H8780" t="str">
            <v>TRENT UNIVERSITY</v>
          </cell>
          <cell r="I8780" t="str">
            <v>PETERBOROUGH</v>
          </cell>
          <cell r="J8780" t="str">
            <v>Canada</v>
          </cell>
          <cell r="K8780">
            <v>1</v>
          </cell>
          <cell r="L8780" t="str">
            <v>Consortium</v>
          </cell>
          <cell r="M8780">
            <v>3</v>
          </cell>
          <cell r="N8780" t="str">
            <v>Standard</v>
          </cell>
          <cell r="O8780" t="str">
            <v/>
          </cell>
          <cell r="P8780" t="str">
            <v/>
          </cell>
          <cell r="Q8780">
            <v>3</v>
          </cell>
          <cell r="R8780" t="str">
            <v>Année Philologique</v>
          </cell>
          <cell r="S8780" t="str">
            <v/>
          </cell>
        </row>
        <row r="8781">
          <cell r="E8781">
            <v>1811</v>
          </cell>
          <cell r="F8781" t="str">
            <v>Searches</v>
          </cell>
          <cell r="G8781" t="str">
            <v>201910</v>
          </cell>
          <cell r="H8781" t="str">
            <v>TRENT UNIVERSITY</v>
          </cell>
          <cell r="I8781" t="str">
            <v>PETERBOROUGH</v>
          </cell>
          <cell r="J8781" t="str">
            <v>Canada</v>
          </cell>
          <cell r="K8781">
            <v>1</v>
          </cell>
          <cell r="L8781" t="str">
            <v>Consortium</v>
          </cell>
          <cell r="M8781">
            <v>3</v>
          </cell>
          <cell r="N8781" t="str">
            <v>Standard</v>
          </cell>
          <cell r="O8781" t="str">
            <v/>
          </cell>
          <cell r="P8781" t="str">
            <v/>
          </cell>
          <cell r="Q8781">
            <v>3</v>
          </cell>
          <cell r="R8781" t="str">
            <v>Année Philologique</v>
          </cell>
          <cell r="S8781" t="str">
            <v/>
          </cell>
        </row>
        <row r="8782">
          <cell r="E8782">
            <v>1811</v>
          </cell>
          <cell r="F8782" t="str">
            <v>Searches</v>
          </cell>
          <cell r="G8782" t="str">
            <v>201911</v>
          </cell>
          <cell r="H8782" t="str">
            <v>TRENT UNIVERSITY</v>
          </cell>
          <cell r="I8782" t="str">
            <v>PETERBOROUGH</v>
          </cell>
          <cell r="J8782" t="str">
            <v>Canada</v>
          </cell>
          <cell r="K8782">
            <v>1</v>
          </cell>
          <cell r="L8782" t="str">
            <v>Consortium</v>
          </cell>
          <cell r="M8782">
            <v>3</v>
          </cell>
          <cell r="N8782" t="str">
            <v>Standard</v>
          </cell>
          <cell r="O8782" t="str">
            <v/>
          </cell>
          <cell r="P8782" t="str">
            <v/>
          </cell>
          <cell r="Q8782">
            <v>3</v>
          </cell>
          <cell r="R8782" t="str">
            <v>Année Philologique</v>
          </cell>
          <cell r="S8782" t="str">
            <v/>
          </cell>
        </row>
        <row r="8783">
          <cell r="E8783">
            <v>1811</v>
          </cell>
          <cell r="F8783" t="str">
            <v>Searches</v>
          </cell>
          <cell r="G8783" t="str">
            <v>201912</v>
          </cell>
          <cell r="H8783" t="str">
            <v>TRENT UNIVERSITY</v>
          </cell>
          <cell r="I8783" t="str">
            <v>PETERBOROUGH</v>
          </cell>
          <cell r="J8783" t="str">
            <v>Canada</v>
          </cell>
          <cell r="K8783">
            <v>1</v>
          </cell>
          <cell r="L8783" t="str">
            <v>Consortium</v>
          </cell>
          <cell r="M8783">
            <v>3</v>
          </cell>
          <cell r="N8783" t="str">
            <v>Standard</v>
          </cell>
          <cell r="O8783" t="str">
            <v/>
          </cell>
          <cell r="P8783" t="str">
            <v/>
          </cell>
          <cell r="Q8783">
            <v>3</v>
          </cell>
          <cell r="R8783" t="str">
            <v>Année Philologique</v>
          </cell>
          <cell r="S8783" t="str">
            <v/>
          </cell>
        </row>
        <row r="8784">
          <cell r="E8784">
            <v>1820</v>
          </cell>
          <cell r="F8784" t="str">
            <v>Searches</v>
          </cell>
          <cell r="G8784" t="str">
            <v>201901</v>
          </cell>
          <cell r="H8784" t="str">
            <v>PROVIDENCE COLLEGE</v>
          </cell>
          <cell r="I8784" t="str">
            <v>PROVIDENCE</v>
          </cell>
          <cell r="J8784" t="str">
            <v>USA</v>
          </cell>
          <cell r="K8784">
            <v>2</v>
          </cell>
          <cell r="L8784" t="str">
            <v>Institute</v>
          </cell>
          <cell r="M8784">
            <v>9</v>
          </cell>
          <cell r="N8784" t="str">
            <v>CARN-2</v>
          </cell>
          <cell r="O8784" t="str">
            <v/>
          </cell>
          <cell r="P8784" t="str">
            <v/>
          </cell>
          <cell r="Q8784">
            <v>40</v>
          </cell>
          <cell r="R8784" t="str">
            <v>Année Philologique</v>
          </cell>
          <cell r="S8784" t="str">
            <v/>
          </cell>
        </row>
        <row r="8785">
          <cell r="E8785">
            <v>1820</v>
          </cell>
          <cell r="F8785" t="str">
            <v>Searches</v>
          </cell>
          <cell r="G8785" t="str">
            <v>201902</v>
          </cell>
          <cell r="H8785" t="str">
            <v>PROVIDENCE COLLEGE</v>
          </cell>
          <cell r="I8785" t="str">
            <v>PROVIDENCE</v>
          </cell>
          <cell r="J8785" t="str">
            <v>USA</v>
          </cell>
          <cell r="K8785">
            <v>2</v>
          </cell>
          <cell r="L8785" t="str">
            <v>Institute</v>
          </cell>
          <cell r="M8785">
            <v>9</v>
          </cell>
          <cell r="N8785" t="str">
            <v>CARN-2</v>
          </cell>
          <cell r="O8785" t="str">
            <v/>
          </cell>
          <cell r="P8785" t="str">
            <v/>
          </cell>
          <cell r="Q8785">
            <v>40</v>
          </cell>
          <cell r="R8785" t="str">
            <v>Année Philologique</v>
          </cell>
          <cell r="S8785" t="str">
            <v/>
          </cell>
        </row>
        <row r="8786">
          <cell r="E8786">
            <v>1820</v>
          </cell>
          <cell r="F8786" t="str">
            <v>Searches</v>
          </cell>
          <cell r="G8786" t="str">
            <v>201903</v>
          </cell>
          <cell r="H8786" t="str">
            <v>PROVIDENCE COLLEGE</v>
          </cell>
          <cell r="I8786" t="str">
            <v>PROVIDENCE</v>
          </cell>
          <cell r="J8786" t="str">
            <v>USA</v>
          </cell>
          <cell r="K8786">
            <v>2</v>
          </cell>
          <cell r="L8786" t="str">
            <v>Institute</v>
          </cell>
          <cell r="M8786">
            <v>9</v>
          </cell>
          <cell r="N8786" t="str">
            <v>CARN-2</v>
          </cell>
          <cell r="O8786" t="str">
            <v/>
          </cell>
          <cell r="P8786" t="str">
            <v/>
          </cell>
          <cell r="Q8786">
            <v>40</v>
          </cell>
          <cell r="R8786" t="str">
            <v>Année Philologique</v>
          </cell>
          <cell r="S8786" t="str">
            <v/>
          </cell>
        </row>
        <row r="8787">
          <cell r="E8787">
            <v>1820</v>
          </cell>
          <cell r="F8787" t="str">
            <v>Searches</v>
          </cell>
          <cell r="G8787" t="str">
            <v>201905</v>
          </cell>
          <cell r="H8787" t="str">
            <v>PROVIDENCE COLLEGE</v>
          </cell>
          <cell r="I8787" t="str">
            <v>PROVIDENCE</v>
          </cell>
          <cell r="J8787" t="str">
            <v>USA</v>
          </cell>
          <cell r="K8787">
            <v>2</v>
          </cell>
          <cell r="L8787" t="str">
            <v>Institute</v>
          </cell>
          <cell r="M8787">
            <v>9</v>
          </cell>
          <cell r="N8787" t="str">
            <v>CARN-2</v>
          </cell>
          <cell r="O8787" t="str">
            <v/>
          </cell>
          <cell r="P8787" t="str">
            <v/>
          </cell>
          <cell r="Q8787">
            <v>40</v>
          </cell>
          <cell r="R8787" t="str">
            <v>Année Philologique</v>
          </cell>
          <cell r="S8787" t="str">
            <v/>
          </cell>
        </row>
        <row r="8788">
          <cell r="E8788">
            <v>1820</v>
          </cell>
          <cell r="F8788" t="str">
            <v>Searches</v>
          </cell>
          <cell r="G8788" t="str">
            <v>201906</v>
          </cell>
          <cell r="H8788" t="str">
            <v>PROVIDENCE COLLEGE</v>
          </cell>
          <cell r="I8788" t="str">
            <v>PROVIDENCE</v>
          </cell>
          <cell r="J8788" t="str">
            <v>USA</v>
          </cell>
          <cell r="K8788">
            <v>2</v>
          </cell>
          <cell r="L8788" t="str">
            <v>Institute</v>
          </cell>
          <cell r="M8788">
            <v>9</v>
          </cell>
          <cell r="N8788" t="str">
            <v>CARN-2</v>
          </cell>
          <cell r="O8788" t="str">
            <v/>
          </cell>
          <cell r="P8788" t="str">
            <v/>
          </cell>
          <cell r="Q8788">
            <v>40</v>
          </cell>
          <cell r="R8788" t="str">
            <v>Année Philologique</v>
          </cell>
          <cell r="S8788" t="str">
            <v/>
          </cell>
        </row>
        <row r="8789">
          <cell r="E8789">
            <v>1820</v>
          </cell>
          <cell r="F8789" t="str">
            <v>Searches</v>
          </cell>
          <cell r="G8789" t="str">
            <v>201908</v>
          </cell>
          <cell r="H8789" t="str">
            <v>PROVIDENCE COLLEGE</v>
          </cell>
          <cell r="I8789" t="str">
            <v>PROVIDENCE</v>
          </cell>
          <cell r="J8789" t="str">
            <v>USA</v>
          </cell>
          <cell r="K8789">
            <v>2</v>
          </cell>
          <cell r="L8789" t="str">
            <v>Institute</v>
          </cell>
          <cell r="M8789">
            <v>9</v>
          </cell>
          <cell r="N8789" t="str">
            <v>CARN-2</v>
          </cell>
          <cell r="O8789" t="str">
            <v/>
          </cell>
          <cell r="P8789" t="str">
            <v/>
          </cell>
          <cell r="Q8789">
            <v>40</v>
          </cell>
          <cell r="R8789" t="str">
            <v>Année Philologique</v>
          </cell>
          <cell r="S8789" t="str">
            <v/>
          </cell>
        </row>
        <row r="8790">
          <cell r="E8790">
            <v>1820</v>
          </cell>
          <cell r="F8790" t="str">
            <v>Searches</v>
          </cell>
          <cell r="G8790" t="str">
            <v>201909</v>
          </cell>
          <cell r="H8790" t="str">
            <v>PROVIDENCE COLLEGE</v>
          </cell>
          <cell r="I8790" t="str">
            <v>PROVIDENCE</v>
          </cell>
          <cell r="J8790" t="str">
            <v>USA</v>
          </cell>
          <cell r="K8790">
            <v>2</v>
          </cell>
          <cell r="L8790" t="str">
            <v>Institute</v>
          </cell>
          <cell r="M8790">
            <v>9</v>
          </cell>
          <cell r="N8790" t="str">
            <v>CARN-2</v>
          </cell>
          <cell r="O8790" t="str">
            <v/>
          </cell>
          <cell r="P8790" t="str">
            <v/>
          </cell>
          <cell r="Q8790">
            <v>40</v>
          </cell>
          <cell r="R8790" t="str">
            <v>Année Philologique</v>
          </cell>
          <cell r="S8790" t="str">
            <v/>
          </cell>
        </row>
        <row r="8791">
          <cell r="E8791">
            <v>1820</v>
          </cell>
          <cell r="F8791" t="str">
            <v>Searches</v>
          </cell>
          <cell r="G8791" t="str">
            <v>201910</v>
          </cell>
          <cell r="H8791" t="str">
            <v>PROVIDENCE COLLEGE</v>
          </cell>
          <cell r="I8791" t="str">
            <v>PROVIDENCE</v>
          </cell>
          <cell r="J8791" t="str">
            <v>USA</v>
          </cell>
          <cell r="K8791">
            <v>2</v>
          </cell>
          <cell r="L8791" t="str">
            <v>Institute</v>
          </cell>
          <cell r="M8791">
            <v>9</v>
          </cell>
          <cell r="N8791" t="str">
            <v>CARN-2</v>
          </cell>
          <cell r="O8791" t="str">
            <v/>
          </cell>
          <cell r="P8791" t="str">
            <v/>
          </cell>
          <cell r="Q8791">
            <v>40</v>
          </cell>
          <cell r="R8791" t="str">
            <v>Année Philologique</v>
          </cell>
          <cell r="S8791" t="str">
            <v/>
          </cell>
        </row>
        <row r="8792">
          <cell r="E8792">
            <v>1820</v>
          </cell>
          <cell r="F8792" t="str">
            <v>Searches</v>
          </cell>
          <cell r="G8792" t="str">
            <v>201911</v>
          </cell>
          <cell r="H8792" t="str">
            <v>PROVIDENCE COLLEGE</v>
          </cell>
          <cell r="I8792" t="str">
            <v>PROVIDENCE</v>
          </cell>
          <cell r="J8792" t="str">
            <v>USA</v>
          </cell>
          <cell r="K8792">
            <v>2</v>
          </cell>
          <cell r="L8792" t="str">
            <v>Institute</v>
          </cell>
          <cell r="M8792">
            <v>9</v>
          </cell>
          <cell r="N8792" t="str">
            <v>CARN-2</v>
          </cell>
          <cell r="O8792" t="str">
            <v/>
          </cell>
          <cell r="P8792" t="str">
            <v/>
          </cell>
          <cell r="Q8792">
            <v>40</v>
          </cell>
          <cell r="R8792" t="str">
            <v>Année Philologique</v>
          </cell>
          <cell r="S8792" t="str">
            <v/>
          </cell>
        </row>
        <row r="8793">
          <cell r="E8793">
            <v>1820</v>
          </cell>
          <cell r="F8793" t="str">
            <v>Searches</v>
          </cell>
          <cell r="G8793" t="str">
            <v>201912</v>
          </cell>
          <cell r="H8793" t="str">
            <v>PROVIDENCE COLLEGE</v>
          </cell>
          <cell r="I8793" t="str">
            <v>PROVIDENCE</v>
          </cell>
          <cell r="J8793" t="str">
            <v>USA</v>
          </cell>
          <cell r="K8793">
            <v>2</v>
          </cell>
          <cell r="L8793" t="str">
            <v>Institute</v>
          </cell>
          <cell r="M8793">
            <v>9</v>
          </cell>
          <cell r="N8793" t="str">
            <v>CARN-2</v>
          </cell>
          <cell r="O8793" t="str">
            <v/>
          </cell>
          <cell r="P8793" t="str">
            <v/>
          </cell>
          <cell r="Q8793">
            <v>40</v>
          </cell>
          <cell r="R8793" t="str">
            <v>Année Philologique</v>
          </cell>
          <cell r="S8793" t="str">
            <v/>
          </cell>
        </row>
        <row r="8794">
          <cell r="E8794">
            <v>1821</v>
          </cell>
          <cell r="F8794" t="str">
            <v>Searches</v>
          </cell>
          <cell r="G8794" t="str">
            <v>201901</v>
          </cell>
          <cell r="H8794" t="str">
            <v>UNIVERSITE DE PAU</v>
          </cell>
          <cell r="I8794" t="str">
            <v>PAU</v>
          </cell>
          <cell r="J8794" t="str">
            <v>France</v>
          </cell>
          <cell r="K8794">
            <v>1</v>
          </cell>
          <cell r="L8794" t="str">
            <v>Consortium</v>
          </cell>
          <cell r="M8794">
            <v>3</v>
          </cell>
          <cell r="N8794" t="str">
            <v>Standard</v>
          </cell>
          <cell r="O8794" t="str">
            <v/>
          </cell>
          <cell r="P8794" t="str">
            <v/>
          </cell>
          <cell r="Q8794">
            <v>3</v>
          </cell>
          <cell r="R8794" t="str">
            <v>Année Philologique</v>
          </cell>
          <cell r="S8794" t="str">
            <v/>
          </cell>
        </row>
        <row r="8795">
          <cell r="E8795">
            <v>1821</v>
          </cell>
          <cell r="F8795" t="str">
            <v>Searches</v>
          </cell>
          <cell r="G8795" t="str">
            <v>201902</v>
          </cell>
          <cell r="H8795" t="str">
            <v>UNIVERSITE DE PAU</v>
          </cell>
          <cell r="I8795" t="str">
            <v>PAU</v>
          </cell>
          <cell r="J8795" t="str">
            <v>France</v>
          </cell>
          <cell r="K8795">
            <v>1</v>
          </cell>
          <cell r="L8795" t="str">
            <v>Consortium</v>
          </cell>
          <cell r="M8795">
            <v>3</v>
          </cell>
          <cell r="N8795" t="str">
            <v>Standard</v>
          </cell>
          <cell r="O8795" t="str">
            <v/>
          </cell>
          <cell r="P8795" t="str">
            <v/>
          </cell>
          <cell r="Q8795">
            <v>3</v>
          </cell>
          <cell r="R8795" t="str">
            <v>Année Philologique</v>
          </cell>
          <cell r="S8795" t="str">
            <v/>
          </cell>
        </row>
        <row r="8796">
          <cell r="E8796">
            <v>1821</v>
          </cell>
          <cell r="F8796" t="str">
            <v>Searches</v>
          </cell>
          <cell r="G8796" t="str">
            <v>201904</v>
          </cell>
          <cell r="H8796" t="str">
            <v>UNIVERSITE DE PAU</v>
          </cell>
          <cell r="I8796" t="str">
            <v>PAU</v>
          </cell>
          <cell r="J8796" t="str">
            <v>France</v>
          </cell>
          <cell r="K8796">
            <v>1</v>
          </cell>
          <cell r="L8796" t="str">
            <v>Consortium</v>
          </cell>
          <cell r="M8796">
            <v>3</v>
          </cell>
          <cell r="N8796" t="str">
            <v>Standard</v>
          </cell>
          <cell r="O8796" t="str">
            <v/>
          </cell>
          <cell r="P8796" t="str">
            <v/>
          </cell>
          <cell r="Q8796">
            <v>3</v>
          </cell>
          <cell r="R8796" t="str">
            <v>Année Philologique</v>
          </cell>
          <cell r="S8796" t="str">
            <v/>
          </cell>
        </row>
        <row r="8797">
          <cell r="E8797">
            <v>1821</v>
          </cell>
          <cell r="F8797" t="str">
            <v>Searches</v>
          </cell>
          <cell r="G8797" t="str">
            <v>201905</v>
          </cell>
          <cell r="H8797" t="str">
            <v>UNIVERSITE DE PAU</v>
          </cell>
          <cell r="I8797" t="str">
            <v>PAU</v>
          </cell>
          <cell r="J8797" t="str">
            <v>France</v>
          </cell>
          <cell r="K8797">
            <v>1</v>
          </cell>
          <cell r="L8797" t="str">
            <v>Consortium</v>
          </cell>
          <cell r="M8797">
            <v>3</v>
          </cell>
          <cell r="N8797" t="str">
            <v>Standard</v>
          </cell>
          <cell r="O8797" t="str">
            <v/>
          </cell>
          <cell r="P8797" t="str">
            <v/>
          </cell>
          <cell r="Q8797">
            <v>3</v>
          </cell>
          <cell r="R8797" t="str">
            <v>Année Philologique</v>
          </cell>
          <cell r="S8797" t="str">
            <v/>
          </cell>
        </row>
        <row r="8798">
          <cell r="E8798">
            <v>1821</v>
          </cell>
          <cell r="F8798" t="str">
            <v>Searches</v>
          </cell>
          <cell r="G8798" t="str">
            <v>201907</v>
          </cell>
          <cell r="H8798" t="str">
            <v>UNIVERSITE DE PAU</v>
          </cell>
          <cell r="I8798" t="str">
            <v>PAU</v>
          </cell>
          <cell r="J8798" t="str">
            <v>France</v>
          </cell>
          <cell r="K8798">
            <v>1</v>
          </cell>
          <cell r="L8798" t="str">
            <v>Consortium</v>
          </cell>
          <cell r="M8798">
            <v>3</v>
          </cell>
          <cell r="N8798" t="str">
            <v>Standard</v>
          </cell>
          <cell r="O8798" t="str">
            <v/>
          </cell>
          <cell r="P8798" t="str">
            <v/>
          </cell>
          <cell r="Q8798">
            <v>3</v>
          </cell>
          <cell r="R8798" t="str">
            <v>Année Philologique</v>
          </cell>
          <cell r="S8798" t="str">
            <v/>
          </cell>
        </row>
        <row r="8799">
          <cell r="E8799">
            <v>1821</v>
          </cell>
          <cell r="F8799" t="str">
            <v>Searches</v>
          </cell>
          <cell r="G8799" t="str">
            <v>201908</v>
          </cell>
          <cell r="H8799" t="str">
            <v>UNIVERSITE DE PAU</v>
          </cell>
          <cell r="I8799" t="str">
            <v>PAU</v>
          </cell>
          <cell r="J8799" t="str">
            <v>France</v>
          </cell>
          <cell r="K8799">
            <v>1</v>
          </cell>
          <cell r="L8799" t="str">
            <v>Consortium</v>
          </cell>
          <cell r="M8799">
            <v>3</v>
          </cell>
          <cell r="N8799" t="str">
            <v>Standard</v>
          </cell>
          <cell r="O8799" t="str">
            <v/>
          </cell>
          <cell r="P8799" t="str">
            <v/>
          </cell>
          <cell r="Q8799">
            <v>3</v>
          </cell>
          <cell r="R8799" t="str">
            <v>Année Philologique</v>
          </cell>
          <cell r="S8799" t="str">
            <v/>
          </cell>
        </row>
        <row r="8800">
          <cell r="E8800">
            <v>1821</v>
          </cell>
          <cell r="F8800" t="str">
            <v>Searches</v>
          </cell>
          <cell r="G8800" t="str">
            <v>201909</v>
          </cell>
          <cell r="H8800" t="str">
            <v>UNIVERSITE DE PAU</v>
          </cell>
          <cell r="I8800" t="str">
            <v>PAU</v>
          </cell>
          <cell r="J8800" t="str">
            <v>France</v>
          </cell>
          <cell r="K8800">
            <v>1</v>
          </cell>
          <cell r="L8800" t="str">
            <v>Consortium</v>
          </cell>
          <cell r="M8800">
            <v>3</v>
          </cell>
          <cell r="N8800" t="str">
            <v>Standard</v>
          </cell>
          <cell r="O8800" t="str">
            <v/>
          </cell>
          <cell r="P8800" t="str">
            <v/>
          </cell>
          <cell r="Q8800">
            <v>3</v>
          </cell>
          <cell r="R8800" t="str">
            <v>Année Philologique</v>
          </cell>
          <cell r="S8800" t="str">
            <v/>
          </cell>
        </row>
        <row r="8801">
          <cell r="E8801">
            <v>1821</v>
          </cell>
          <cell r="F8801" t="str">
            <v>Searches</v>
          </cell>
          <cell r="G8801" t="str">
            <v>201910</v>
          </cell>
          <cell r="H8801" t="str">
            <v>UNIVERSITE DE PAU</v>
          </cell>
          <cell r="I8801" t="str">
            <v>PAU</v>
          </cell>
          <cell r="J8801" t="str">
            <v>France</v>
          </cell>
          <cell r="K8801">
            <v>1</v>
          </cell>
          <cell r="L8801" t="str">
            <v>Consortium</v>
          </cell>
          <cell r="M8801">
            <v>3</v>
          </cell>
          <cell r="N8801" t="str">
            <v>Standard</v>
          </cell>
          <cell r="O8801" t="str">
            <v/>
          </cell>
          <cell r="P8801" t="str">
            <v/>
          </cell>
          <cell r="Q8801">
            <v>3</v>
          </cell>
          <cell r="R8801" t="str">
            <v>Année Philologique</v>
          </cell>
          <cell r="S8801" t="str">
            <v/>
          </cell>
        </row>
        <row r="8802">
          <cell r="E8802">
            <v>1821</v>
          </cell>
          <cell r="F8802" t="str">
            <v>Searches</v>
          </cell>
          <cell r="G8802" t="str">
            <v>201911</v>
          </cell>
          <cell r="H8802" t="str">
            <v>UNIVERSITE DE PAU</v>
          </cell>
          <cell r="I8802" t="str">
            <v>PAU</v>
          </cell>
          <cell r="J8802" t="str">
            <v>France</v>
          </cell>
          <cell r="K8802">
            <v>1</v>
          </cell>
          <cell r="L8802" t="str">
            <v>Consortium</v>
          </cell>
          <cell r="M8802">
            <v>3</v>
          </cell>
          <cell r="N8802" t="str">
            <v>Standard</v>
          </cell>
          <cell r="O8802" t="str">
            <v/>
          </cell>
          <cell r="P8802" t="str">
            <v/>
          </cell>
          <cell r="Q8802">
            <v>3</v>
          </cell>
          <cell r="R8802" t="str">
            <v>Année Philologique</v>
          </cell>
          <cell r="S8802" t="str">
            <v/>
          </cell>
        </row>
        <row r="8803">
          <cell r="E8803">
            <v>1822</v>
          </cell>
          <cell r="F8803" t="str">
            <v>Searches</v>
          </cell>
          <cell r="G8803" t="str">
            <v>201901</v>
          </cell>
          <cell r="H8803" t="str">
            <v>UNIVERSITE BORDEAUX III</v>
          </cell>
          <cell r="I8803" t="str">
            <v>PESSAC</v>
          </cell>
          <cell r="J8803" t="str">
            <v>France</v>
          </cell>
          <cell r="K8803">
            <v>1</v>
          </cell>
          <cell r="L8803" t="str">
            <v>Consortium</v>
          </cell>
          <cell r="M8803">
            <v>2</v>
          </cell>
          <cell r="N8803" t="str">
            <v>Campus Wide</v>
          </cell>
          <cell r="O8803" t="str">
            <v/>
          </cell>
          <cell r="P8803" t="str">
            <v/>
          </cell>
          <cell r="Q8803">
            <v>40</v>
          </cell>
          <cell r="R8803" t="str">
            <v>Année Philologique</v>
          </cell>
          <cell r="S8803" t="str">
            <v/>
          </cell>
        </row>
        <row r="8804">
          <cell r="E8804">
            <v>1822</v>
          </cell>
          <cell r="F8804" t="str">
            <v>Searches</v>
          </cell>
          <cell r="G8804" t="str">
            <v>201902</v>
          </cell>
          <cell r="H8804" t="str">
            <v>UNIVERSITE BORDEAUX III</v>
          </cell>
          <cell r="I8804" t="str">
            <v>PESSAC</v>
          </cell>
          <cell r="J8804" t="str">
            <v>France</v>
          </cell>
          <cell r="K8804">
            <v>1</v>
          </cell>
          <cell r="L8804" t="str">
            <v>Consortium</v>
          </cell>
          <cell r="M8804">
            <v>2</v>
          </cell>
          <cell r="N8804" t="str">
            <v>Campus Wide</v>
          </cell>
          <cell r="O8804" t="str">
            <v/>
          </cell>
          <cell r="P8804" t="str">
            <v/>
          </cell>
          <cell r="Q8804">
            <v>40</v>
          </cell>
          <cell r="R8804" t="str">
            <v>Année Philologique</v>
          </cell>
          <cell r="S8804" t="str">
            <v/>
          </cell>
        </row>
        <row r="8805">
          <cell r="E8805">
            <v>1822</v>
          </cell>
          <cell r="F8805" t="str">
            <v>Searches</v>
          </cell>
          <cell r="G8805" t="str">
            <v>201903</v>
          </cell>
          <cell r="H8805" t="str">
            <v>UNIVERSITE BORDEAUX III</v>
          </cell>
          <cell r="I8805" t="str">
            <v>PESSAC</v>
          </cell>
          <cell r="J8805" t="str">
            <v>France</v>
          </cell>
          <cell r="K8805">
            <v>1</v>
          </cell>
          <cell r="L8805" t="str">
            <v>Consortium</v>
          </cell>
          <cell r="M8805">
            <v>2</v>
          </cell>
          <cell r="N8805" t="str">
            <v>Campus Wide</v>
          </cell>
          <cell r="O8805" t="str">
            <v/>
          </cell>
          <cell r="P8805" t="str">
            <v/>
          </cell>
          <cell r="Q8805">
            <v>40</v>
          </cell>
          <cell r="R8805" t="str">
            <v>Année Philologique</v>
          </cell>
          <cell r="S8805" t="str">
            <v/>
          </cell>
        </row>
        <row r="8806">
          <cell r="E8806">
            <v>1822</v>
          </cell>
          <cell r="F8806" t="str">
            <v>Searches</v>
          </cell>
          <cell r="G8806" t="str">
            <v>201904</v>
          </cell>
          <cell r="H8806" t="str">
            <v>UNIVERSITE BORDEAUX III</v>
          </cell>
          <cell r="I8806" t="str">
            <v>PESSAC</v>
          </cell>
          <cell r="J8806" t="str">
            <v>France</v>
          </cell>
          <cell r="K8806">
            <v>1</v>
          </cell>
          <cell r="L8806" t="str">
            <v>Consortium</v>
          </cell>
          <cell r="M8806">
            <v>2</v>
          </cell>
          <cell r="N8806" t="str">
            <v>Campus Wide</v>
          </cell>
          <cell r="O8806" t="str">
            <v/>
          </cell>
          <cell r="P8806" t="str">
            <v/>
          </cell>
          <cell r="Q8806">
            <v>40</v>
          </cell>
          <cell r="R8806" t="str">
            <v>Année Philologique</v>
          </cell>
          <cell r="S8806" t="str">
            <v/>
          </cell>
        </row>
        <row r="8807">
          <cell r="E8807">
            <v>1822</v>
          </cell>
          <cell r="F8807" t="str">
            <v>Searches</v>
          </cell>
          <cell r="G8807" t="str">
            <v>201905</v>
          </cell>
          <cell r="H8807" t="str">
            <v>UNIVERSITE BORDEAUX III</v>
          </cell>
          <cell r="I8807" t="str">
            <v>PESSAC</v>
          </cell>
          <cell r="J8807" t="str">
            <v>France</v>
          </cell>
          <cell r="K8807">
            <v>1</v>
          </cell>
          <cell r="L8807" t="str">
            <v>Consortium</v>
          </cell>
          <cell r="M8807">
            <v>2</v>
          </cell>
          <cell r="N8807" t="str">
            <v>Campus Wide</v>
          </cell>
          <cell r="O8807" t="str">
            <v/>
          </cell>
          <cell r="P8807" t="str">
            <v/>
          </cell>
          <cell r="Q8807">
            <v>40</v>
          </cell>
          <cell r="R8807" t="str">
            <v>Année Philologique</v>
          </cell>
          <cell r="S8807" t="str">
            <v/>
          </cell>
        </row>
        <row r="8808">
          <cell r="E8808">
            <v>1822</v>
          </cell>
          <cell r="F8808" t="str">
            <v>Searches</v>
          </cell>
          <cell r="G8808" t="str">
            <v>201906</v>
          </cell>
          <cell r="H8808" t="str">
            <v>UNIVERSITE BORDEAUX III</v>
          </cell>
          <cell r="I8808" t="str">
            <v>PESSAC</v>
          </cell>
          <cell r="J8808" t="str">
            <v>France</v>
          </cell>
          <cell r="K8808">
            <v>1</v>
          </cell>
          <cell r="L8808" t="str">
            <v>Consortium</v>
          </cell>
          <cell r="M8808">
            <v>2</v>
          </cell>
          <cell r="N8808" t="str">
            <v>Campus Wide</v>
          </cell>
          <cell r="O8808" t="str">
            <v/>
          </cell>
          <cell r="P8808" t="str">
            <v/>
          </cell>
          <cell r="Q8808">
            <v>40</v>
          </cell>
          <cell r="R8808" t="str">
            <v>Année Philologique</v>
          </cell>
          <cell r="S8808" t="str">
            <v/>
          </cell>
        </row>
        <row r="8809">
          <cell r="E8809">
            <v>1822</v>
          </cell>
          <cell r="F8809" t="str">
            <v>Searches</v>
          </cell>
          <cell r="G8809" t="str">
            <v>201907</v>
          </cell>
          <cell r="H8809" t="str">
            <v>UNIVERSITE BORDEAUX III</v>
          </cell>
          <cell r="I8809" t="str">
            <v>PESSAC</v>
          </cell>
          <cell r="J8809" t="str">
            <v>France</v>
          </cell>
          <cell r="K8809">
            <v>1</v>
          </cell>
          <cell r="L8809" t="str">
            <v>Consortium</v>
          </cell>
          <cell r="M8809">
            <v>2</v>
          </cell>
          <cell r="N8809" t="str">
            <v>Campus Wide</v>
          </cell>
          <cell r="O8809" t="str">
            <v/>
          </cell>
          <cell r="P8809" t="str">
            <v/>
          </cell>
          <cell r="Q8809">
            <v>40</v>
          </cell>
          <cell r="R8809" t="str">
            <v>Année Philologique</v>
          </cell>
          <cell r="S8809" t="str">
            <v/>
          </cell>
        </row>
        <row r="8810">
          <cell r="E8810">
            <v>1822</v>
          </cell>
          <cell r="F8810" t="str">
            <v>Searches</v>
          </cell>
          <cell r="G8810" t="str">
            <v>201908</v>
          </cell>
          <cell r="H8810" t="str">
            <v>UNIVERSITE BORDEAUX III</v>
          </cell>
          <cell r="I8810" t="str">
            <v>PESSAC</v>
          </cell>
          <cell r="J8810" t="str">
            <v>France</v>
          </cell>
          <cell r="K8810">
            <v>1</v>
          </cell>
          <cell r="L8810" t="str">
            <v>Consortium</v>
          </cell>
          <cell r="M8810">
            <v>2</v>
          </cell>
          <cell r="N8810" t="str">
            <v>Campus Wide</v>
          </cell>
          <cell r="O8810" t="str">
            <v/>
          </cell>
          <cell r="P8810" t="str">
            <v/>
          </cell>
          <cell r="Q8810">
            <v>40</v>
          </cell>
          <cell r="R8810" t="str">
            <v>Année Philologique</v>
          </cell>
          <cell r="S8810" t="str">
            <v/>
          </cell>
        </row>
        <row r="8811">
          <cell r="E8811">
            <v>1822</v>
          </cell>
          <cell r="F8811" t="str">
            <v>Searches</v>
          </cell>
          <cell r="G8811" t="str">
            <v>201909</v>
          </cell>
          <cell r="H8811" t="str">
            <v>UNIVERSITE BORDEAUX III</v>
          </cell>
          <cell r="I8811" t="str">
            <v>PESSAC</v>
          </cell>
          <cell r="J8811" t="str">
            <v>France</v>
          </cell>
          <cell r="K8811">
            <v>1</v>
          </cell>
          <cell r="L8811" t="str">
            <v>Consortium</v>
          </cell>
          <cell r="M8811">
            <v>2</v>
          </cell>
          <cell r="N8811" t="str">
            <v>Campus Wide</v>
          </cell>
          <cell r="O8811" t="str">
            <v/>
          </cell>
          <cell r="P8811" t="str">
            <v/>
          </cell>
          <cell r="Q8811">
            <v>40</v>
          </cell>
          <cell r="R8811" t="str">
            <v>Année Philologique</v>
          </cell>
          <cell r="S8811" t="str">
            <v/>
          </cell>
        </row>
        <row r="8812">
          <cell r="E8812">
            <v>1822</v>
          </cell>
          <cell r="F8812" t="str">
            <v>Searches</v>
          </cell>
          <cell r="G8812" t="str">
            <v>201910</v>
          </cell>
          <cell r="H8812" t="str">
            <v>UNIVERSITE BORDEAUX III</v>
          </cell>
          <cell r="I8812" t="str">
            <v>PESSAC</v>
          </cell>
          <cell r="J8812" t="str">
            <v>France</v>
          </cell>
          <cell r="K8812">
            <v>1</v>
          </cell>
          <cell r="L8812" t="str">
            <v>Consortium</v>
          </cell>
          <cell r="M8812">
            <v>2</v>
          </cell>
          <cell r="N8812" t="str">
            <v>Campus Wide</v>
          </cell>
          <cell r="O8812" t="str">
            <v/>
          </cell>
          <cell r="P8812" t="str">
            <v/>
          </cell>
          <cell r="Q8812">
            <v>40</v>
          </cell>
          <cell r="R8812" t="str">
            <v>Année Philologique</v>
          </cell>
          <cell r="S8812" t="str">
            <v/>
          </cell>
        </row>
        <row r="8813">
          <cell r="E8813">
            <v>1822</v>
          </cell>
          <cell r="F8813" t="str">
            <v>Searches</v>
          </cell>
          <cell r="G8813" t="str">
            <v>201911</v>
          </cell>
          <cell r="H8813" t="str">
            <v>UNIVERSITE BORDEAUX III</v>
          </cell>
          <cell r="I8813" t="str">
            <v>PESSAC</v>
          </cell>
          <cell r="J8813" t="str">
            <v>France</v>
          </cell>
          <cell r="K8813">
            <v>1</v>
          </cell>
          <cell r="L8813" t="str">
            <v>Consortium</v>
          </cell>
          <cell r="M8813">
            <v>2</v>
          </cell>
          <cell r="N8813" t="str">
            <v>Campus Wide</v>
          </cell>
          <cell r="O8813" t="str">
            <v/>
          </cell>
          <cell r="P8813" t="str">
            <v/>
          </cell>
          <cell r="Q8813">
            <v>40</v>
          </cell>
          <cell r="R8813" t="str">
            <v>Année Philologique</v>
          </cell>
          <cell r="S8813" t="str">
            <v/>
          </cell>
        </row>
        <row r="8814">
          <cell r="E8814">
            <v>1822</v>
          </cell>
          <cell r="F8814" t="str">
            <v>Searches</v>
          </cell>
          <cell r="G8814" t="str">
            <v>201912</v>
          </cell>
          <cell r="H8814" t="str">
            <v>UNIVERSITE BORDEAUX III</v>
          </cell>
          <cell r="I8814" t="str">
            <v>PESSAC</v>
          </cell>
          <cell r="J8814" t="str">
            <v>France</v>
          </cell>
          <cell r="K8814">
            <v>1</v>
          </cell>
          <cell r="L8814" t="str">
            <v>Consortium</v>
          </cell>
          <cell r="M8814">
            <v>2</v>
          </cell>
          <cell r="N8814" t="str">
            <v>Campus Wide</v>
          </cell>
          <cell r="O8814" t="str">
            <v/>
          </cell>
          <cell r="P8814" t="str">
            <v/>
          </cell>
          <cell r="Q8814">
            <v>40</v>
          </cell>
          <cell r="R8814" t="str">
            <v>Année Philologique</v>
          </cell>
          <cell r="S8814" t="str">
            <v/>
          </cell>
        </row>
        <row r="8815">
          <cell r="E8815">
            <v>1823</v>
          </cell>
          <cell r="F8815" t="str">
            <v>Searches</v>
          </cell>
          <cell r="G8815" t="str">
            <v>201903</v>
          </cell>
          <cell r="H8815" t="str">
            <v>Sorbonne Université</v>
          </cell>
          <cell r="I8815" t="str">
            <v>Paris</v>
          </cell>
          <cell r="J8815" t="str">
            <v>France</v>
          </cell>
          <cell r="K8815">
            <v>1</v>
          </cell>
          <cell r="L8815" t="str">
            <v>Consortium</v>
          </cell>
          <cell r="M8815">
            <v>3</v>
          </cell>
          <cell r="N8815" t="str">
            <v>Standard</v>
          </cell>
          <cell r="O8815" t="str">
            <v/>
          </cell>
          <cell r="P8815" t="str">
            <v/>
          </cell>
          <cell r="Q8815">
            <v>3</v>
          </cell>
          <cell r="R8815" t="str">
            <v>Année Philologique</v>
          </cell>
          <cell r="S8815" t="str">
            <v/>
          </cell>
        </row>
        <row r="8816">
          <cell r="E8816">
            <v>1823</v>
          </cell>
          <cell r="F8816" t="str">
            <v>Searches</v>
          </cell>
          <cell r="G8816" t="str">
            <v>201904</v>
          </cell>
          <cell r="H8816" t="str">
            <v>Sorbonne Université</v>
          </cell>
          <cell r="I8816" t="str">
            <v>Paris</v>
          </cell>
          <cell r="J8816" t="str">
            <v>France</v>
          </cell>
          <cell r="K8816">
            <v>1</v>
          </cell>
          <cell r="L8816" t="str">
            <v>Consortium</v>
          </cell>
          <cell r="M8816">
            <v>3</v>
          </cell>
          <cell r="N8816" t="str">
            <v>Standard</v>
          </cell>
          <cell r="O8816" t="str">
            <v/>
          </cell>
          <cell r="P8816" t="str">
            <v/>
          </cell>
          <cell r="Q8816">
            <v>3</v>
          </cell>
          <cell r="R8816" t="str">
            <v>Année Philologique</v>
          </cell>
          <cell r="S8816" t="str">
            <v/>
          </cell>
        </row>
        <row r="8817">
          <cell r="E8817">
            <v>1823</v>
          </cell>
          <cell r="F8817" t="str">
            <v>Searches</v>
          </cell>
          <cell r="G8817" t="str">
            <v>201905</v>
          </cell>
          <cell r="H8817" t="str">
            <v>Sorbonne Université</v>
          </cell>
          <cell r="I8817" t="str">
            <v>Paris</v>
          </cell>
          <cell r="J8817" t="str">
            <v>France</v>
          </cell>
          <cell r="K8817">
            <v>1</v>
          </cell>
          <cell r="L8817" t="str">
            <v>Consortium</v>
          </cell>
          <cell r="M8817">
            <v>3</v>
          </cell>
          <cell r="N8817" t="str">
            <v>Standard</v>
          </cell>
          <cell r="O8817" t="str">
            <v/>
          </cell>
          <cell r="P8817" t="str">
            <v/>
          </cell>
          <cell r="Q8817">
            <v>3</v>
          </cell>
          <cell r="R8817" t="str">
            <v>Année Philologique</v>
          </cell>
          <cell r="S8817" t="str">
            <v/>
          </cell>
        </row>
        <row r="8818">
          <cell r="E8818">
            <v>1823</v>
          </cell>
          <cell r="F8818" t="str">
            <v>Searches</v>
          </cell>
          <cell r="G8818" t="str">
            <v>201906</v>
          </cell>
          <cell r="H8818" t="str">
            <v>Sorbonne Université</v>
          </cell>
          <cell r="I8818" t="str">
            <v>Paris</v>
          </cell>
          <cell r="J8818" t="str">
            <v>France</v>
          </cell>
          <cell r="K8818">
            <v>1</v>
          </cell>
          <cell r="L8818" t="str">
            <v>Consortium</v>
          </cell>
          <cell r="M8818">
            <v>3</v>
          </cell>
          <cell r="N8818" t="str">
            <v>Standard</v>
          </cell>
          <cell r="O8818" t="str">
            <v/>
          </cell>
          <cell r="P8818" t="str">
            <v/>
          </cell>
          <cell r="Q8818">
            <v>3</v>
          </cell>
          <cell r="R8818" t="str">
            <v>Année Philologique</v>
          </cell>
          <cell r="S8818" t="str">
            <v/>
          </cell>
        </row>
        <row r="8819">
          <cell r="E8819">
            <v>1823</v>
          </cell>
          <cell r="F8819" t="str">
            <v>Searches</v>
          </cell>
          <cell r="G8819" t="str">
            <v>201907</v>
          </cell>
          <cell r="H8819" t="str">
            <v>Sorbonne Université</v>
          </cell>
          <cell r="I8819" t="str">
            <v>Paris</v>
          </cell>
          <cell r="J8819" t="str">
            <v>France</v>
          </cell>
          <cell r="K8819">
            <v>1</v>
          </cell>
          <cell r="L8819" t="str">
            <v>Consortium</v>
          </cell>
          <cell r="M8819">
            <v>3</v>
          </cell>
          <cell r="N8819" t="str">
            <v>Standard</v>
          </cell>
          <cell r="O8819" t="str">
            <v/>
          </cell>
          <cell r="P8819" t="str">
            <v/>
          </cell>
          <cell r="Q8819">
            <v>3</v>
          </cell>
          <cell r="R8819" t="str">
            <v>Année Philologique</v>
          </cell>
          <cell r="S8819" t="str">
            <v/>
          </cell>
        </row>
        <row r="8820">
          <cell r="E8820">
            <v>1823</v>
          </cell>
          <cell r="F8820" t="str">
            <v>Searches</v>
          </cell>
          <cell r="G8820" t="str">
            <v>201908</v>
          </cell>
          <cell r="H8820" t="str">
            <v>Sorbonne Université</v>
          </cell>
          <cell r="I8820" t="str">
            <v>Paris</v>
          </cell>
          <cell r="J8820" t="str">
            <v>France</v>
          </cell>
          <cell r="K8820">
            <v>1</v>
          </cell>
          <cell r="L8820" t="str">
            <v>Consortium</v>
          </cell>
          <cell r="M8820">
            <v>3</v>
          </cell>
          <cell r="N8820" t="str">
            <v>Standard</v>
          </cell>
          <cell r="O8820" t="str">
            <v/>
          </cell>
          <cell r="P8820" t="str">
            <v/>
          </cell>
          <cell r="Q8820">
            <v>3</v>
          </cell>
          <cell r="R8820" t="str">
            <v>Année Philologique</v>
          </cell>
          <cell r="S8820" t="str">
            <v/>
          </cell>
        </row>
        <row r="8821">
          <cell r="E8821">
            <v>1823</v>
          </cell>
          <cell r="F8821" t="str">
            <v>Searches</v>
          </cell>
          <cell r="G8821" t="str">
            <v>201909</v>
          </cell>
          <cell r="H8821" t="str">
            <v>Sorbonne Université</v>
          </cell>
          <cell r="I8821" t="str">
            <v>Paris</v>
          </cell>
          <cell r="J8821" t="str">
            <v>France</v>
          </cell>
          <cell r="K8821">
            <v>1</v>
          </cell>
          <cell r="L8821" t="str">
            <v>Consortium</v>
          </cell>
          <cell r="M8821">
            <v>3</v>
          </cell>
          <cell r="N8821" t="str">
            <v>Standard</v>
          </cell>
          <cell r="O8821" t="str">
            <v/>
          </cell>
          <cell r="P8821" t="str">
            <v/>
          </cell>
          <cell r="Q8821">
            <v>3</v>
          </cell>
          <cell r="R8821" t="str">
            <v>Année Philologique</v>
          </cell>
          <cell r="S8821" t="str">
            <v/>
          </cell>
        </row>
        <row r="8822">
          <cell r="E8822">
            <v>1823</v>
          </cell>
          <cell r="F8822" t="str">
            <v>Searches</v>
          </cell>
          <cell r="G8822" t="str">
            <v>201910</v>
          </cell>
          <cell r="H8822" t="str">
            <v>Sorbonne Université</v>
          </cell>
          <cell r="I8822" t="str">
            <v>Paris</v>
          </cell>
          <cell r="J8822" t="str">
            <v>France</v>
          </cell>
          <cell r="K8822">
            <v>1</v>
          </cell>
          <cell r="L8822" t="str">
            <v>Consortium</v>
          </cell>
          <cell r="M8822">
            <v>3</v>
          </cell>
          <cell r="N8822" t="str">
            <v>Standard</v>
          </cell>
          <cell r="O8822" t="str">
            <v/>
          </cell>
          <cell r="P8822" t="str">
            <v/>
          </cell>
          <cell r="Q8822">
            <v>3</v>
          </cell>
          <cell r="R8822" t="str">
            <v>Année Philologique</v>
          </cell>
          <cell r="S8822" t="str">
            <v/>
          </cell>
        </row>
        <row r="8823">
          <cell r="E8823">
            <v>1823</v>
          </cell>
          <cell r="F8823" t="str">
            <v>Searches</v>
          </cell>
          <cell r="G8823" t="str">
            <v>201911</v>
          </cell>
          <cell r="H8823" t="str">
            <v>Sorbonne Université</v>
          </cell>
          <cell r="I8823" t="str">
            <v>Paris</v>
          </cell>
          <cell r="J8823" t="str">
            <v>France</v>
          </cell>
          <cell r="K8823">
            <v>1</v>
          </cell>
          <cell r="L8823" t="str">
            <v>Consortium</v>
          </cell>
          <cell r="M8823">
            <v>3</v>
          </cell>
          <cell r="N8823" t="str">
            <v>Standard</v>
          </cell>
          <cell r="O8823" t="str">
            <v/>
          </cell>
          <cell r="P8823" t="str">
            <v/>
          </cell>
          <cell r="Q8823">
            <v>3</v>
          </cell>
          <cell r="R8823" t="str">
            <v>Année Philologique</v>
          </cell>
          <cell r="S8823" t="str">
            <v/>
          </cell>
        </row>
        <row r="8824">
          <cell r="E8824">
            <v>1823</v>
          </cell>
          <cell r="F8824" t="str">
            <v>Searches</v>
          </cell>
          <cell r="G8824" t="str">
            <v>201912</v>
          </cell>
          <cell r="H8824" t="str">
            <v>Sorbonne Université</v>
          </cell>
          <cell r="I8824" t="str">
            <v>Paris</v>
          </cell>
          <cell r="J8824" t="str">
            <v>France</v>
          </cell>
          <cell r="K8824">
            <v>1</v>
          </cell>
          <cell r="L8824" t="str">
            <v>Consortium</v>
          </cell>
          <cell r="M8824">
            <v>3</v>
          </cell>
          <cell r="N8824" t="str">
            <v>Standard</v>
          </cell>
          <cell r="O8824" t="str">
            <v/>
          </cell>
          <cell r="P8824" t="str">
            <v/>
          </cell>
          <cell r="Q8824">
            <v>3</v>
          </cell>
          <cell r="R8824" t="str">
            <v>Année Philologique</v>
          </cell>
          <cell r="S8824" t="str">
            <v/>
          </cell>
        </row>
        <row r="8825">
          <cell r="E8825">
            <v>1825</v>
          </cell>
          <cell r="F8825" t="str">
            <v>Searches</v>
          </cell>
          <cell r="G8825" t="str">
            <v>201901</v>
          </cell>
          <cell r="H8825" t="str">
            <v>BNUS</v>
          </cell>
          <cell r="I8825" t="str">
            <v>Strasbourg</v>
          </cell>
          <cell r="J8825" t="str">
            <v>France</v>
          </cell>
          <cell r="K8825">
            <v>1</v>
          </cell>
          <cell r="L8825" t="str">
            <v>Consortium</v>
          </cell>
          <cell r="M8825">
            <v>3</v>
          </cell>
          <cell r="N8825" t="str">
            <v>Standard</v>
          </cell>
          <cell r="O8825" t="str">
            <v/>
          </cell>
          <cell r="P8825" t="str">
            <v/>
          </cell>
          <cell r="Q8825">
            <v>3</v>
          </cell>
          <cell r="R8825" t="str">
            <v>Année Philologique</v>
          </cell>
          <cell r="S8825" t="str">
            <v/>
          </cell>
        </row>
        <row r="8826">
          <cell r="E8826">
            <v>1825</v>
          </cell>
          <cell r="F8826" t="str">
            <v>Searches</v>
          </cell>
          <cell r="G8826" t="str">
            <v>201902</v>
          </cell>
          <cell r="H8826" t="str">
            <v>BNUS</v>
          </cell>
          <cell r="I8826" t="str">
            <v>Strasbourg</v>
          </cell>
          <cell r="J8826" t="str">
            <v>France</v>
          </cell>
          <cell r="K8826">
            <v>1</v>
          </cell>
          <cell r="L8826" t="str">
            <v>Consortium</v>
          </cell>
          <cell r="M8826">
            <v>3</v>
          </cell>
          <cell r="N8826" t="str">
            <v>Standard</v>
          </cell>
          <cell r="O8826" t="str">
            <v/>
          </cell>
          <cell r="P8826" t="str">
            <v/>
          </cell>
          <cell r="Q8826">
            <v>3</v>
          </cell>
          <cell r="R8826" t="str">
            <v>Année Philologique</v>
          </cell>
          <cell r="S8826" t="str">
            <v/>
          </cell>
        </row>
        <row r="8827">
          <cell r="E8827">
            <v>1825</v>
          </cell>
          <cell r="F8827" t="str">
            <v>Searches</v>
          </cell>
          <cell r="G8827" t="str">
            <v>201903</v>
          </cell>
          <cell r="H8827" t="str">
            <v>BNUS</v>
          </cell>
          <cell r="I8827" t="str">
            <v>Strasbourg</v>
          </cell>
          <cell r="J8827" t="str">
            <v>France</v>
          </cell>
          <cell r="K8827">
            <v>1</v>
          </cell>
          <cell r="L8827" t="str">
            <v>Consortium</v>
          </cell>
          <cell r="M8827">
            <v>3</v>
          </cell>
          <cell r="N8827" t="str">
            <v>Standard</v>
          </cell>
          <cell r="O8827" t="str">
            <v/>
          </cell>
          <cell r="P8827" t="str">
            <v/>
          </cell>
          <cell r="Q8827">
            <v>3</v>
          </cell>
          <cell r="R8827" t="str">
            <v>Année Philologique</v>
          </cell>
          <cell r="S8827" t="str">
            <v/>
          </cell>
        </row>
        <row r="8828">
          <cell r="E8828">
            <v>1825</v>
          </cell>
          <cell r="F8828" t="str">
            <v>Searches</v>
          </cell>
          <cell r="G8828" t="str">
            <v>201904</v>
          </cell>
          <cell r="H8828" t="str">
            <v>BNUS</v>
          </cell>
          <cell r="I8828" t="str">
            <v>Strasbourg</v>
          </cell>
          <cell r="J8828" t="str">
            <v>France</v>
          </cell>
          <cell r="K8828">
            <v>1</v>
          </cell>
          <cell r="L8828" t="str">
            <v>Consortium</v>
          </cell>
          <cell r="M8828">
            <v>3</v>
          </cell>
          <cell r="N8828" t="str">
            <v>Standard</v>
          </cell>
          <cell r="O8828" t="str">
            <v/>
          </cell>
          <cell r="P8828" t="str">
            <v/>
          </cell>
          <cell r="Q8828">
            <v>3</v>
          </cell>
          <cell r="R8828" t="str">
            <v>Année Philologique</v>
          </cell>
          <cell r="S8828" t="str">
            <v/>
          </cell>
        </row>
        <row r="8829">
          <cell r="E8829">
            <v>1825</v>
          </cell>
          <cell r="F8829" t="str">
            <v>Searches</v>
          </cell>
          <cell r="G8829" t="str">
            <v>201905</v>
          </cell>
          <cell r="H8829" t="str">
            <v>BNUS</v>
          </cell>
          <cell r="I8829" t="str">
            <v>Strasbourg</v>
          </cell>
          <cell r="J8829" t="str">
            <v>France</v>
          </cell>
          <cell r="K8829">
            <v>1</v>
          </cell>
          <cell r="L8829" t="str">
            <v>Consortium</v>
          </cell>
          <cell r="M8829">
            <v>3</v>
          </cell>
          <cell r="N8829" t="str">
            <v>Standard</v>
          </cell>
          <cell r="O8829" t="str">
            <v/>
          </cell>
          <cell r="P8829" t="str">
            <v/>
          </cell>
          <cell r="Q8829">
            <v>3</v>
          </cell>
          <cell r="R8829" t="str">
            <v>Année Philologique</v>
          </cell>
          <cell r="S8829" t="str">
            <v/>
          </cell>
        </row>
        <row r="8830">
          <cell r="E8830">
            <v>1825</v>
          </cell>
          <cell r="F8830" t="str">
            <v>Searches</v>
          </cell>
          <cell r="G8830" t="str">
            <v>201906</v>
          </cell>
          <cell r="H8830" t="str">
            <v>BNUS</v>
          </cell>
          <cell r="I8830" t="str">
            <v>Strasbourg</v>
          </cell>
          <cell r="J8830" t="str">
            <v>France</v>
          </cell>
          <cell r="K8830">
            <v>1</v>
          </cell>
          <cell r="L8830" t="str">
            <v>Consortium</v>
          </cell>
          <cell r="M8830">
            <v>3</v>
          </cell>
          <cell r="N8830" t="str">
            <v>Standard</v>
          </cell>
          <cell r="O8830" t="str">
            <v/>
          </cell>
          <cell r="P8830" t="str">
            <v/>
          </cell>
          <cell r="Q8830">
            <v>3</v>
          </cell>
          <cell r="R8830" t="str">
            <v>Année Philologique</v>
          </cell>
          <cell r="S8830" t="str">
            <v/>
          </cell>
        </row>
        <row r="8831">
          <cell r="E8831">
            <v>1825</v>
          </cell>
          <cell r="F8831" t="str">
            <v>Searches</v>
          </cell>
          <cell r="G8831" t="str">
            <v>201907</v>
          </cell>
          <cell r="H8831" t="str">
            <v>BNUS</v>
          </cell>
          <cell r="I8831" t="str">
            <v>Strasbourg</v>
          </cell>
          <cell r="J8831" t="str">
            <v>France</v>
          </cell>
          <cell r="K8831">
            <v>1</v>
          </cell>
          <cell r="L8831" t="str">
            <v>Consortium</v>
          </cell>
          <cell r="M8831">
            <v>3</v>
          </cell>
          <cell r="N8831" t="str">
            <v>Standard</v>
          </cell>
          <cell r="O8831" t="str">
            <v/>
          </cell>
          <cell r="P8831" t="str">
            <v/>
          </cell>
          <cell r="Q8831">
            <v>3</v>
          </cell>
          <cell r="R8831" t="str">
            <v>Année Philologique</v>
          </cell>
          <cell r="S8831" t="str">
            <v/>
          </cell>
        </row>
        <row r="8832">
          <cell r="E8832">
            <v>1825</v>
          </cell>
          <cell r="F8832" t="str">
            <v>Searches</v>
          </cell>
          <cell r="G8832" t="str">
            <v>201908</v>
          </cell>
          <cell r="H8832" t="str">
            <v>BNUS</v>
          </cell>
          <cell r="I8832" t="str">
            <v>Strasbourg</v>
          </cell>
          <cell r="J8832" t="str">
            <v>France</v>
          </cell>
          <cell r="K8832">
            <v>1</v>
          </cell>
          <cell r="L8832" t="str">
            <v>Consortium</v>
          </cell>
          <cell r="M8832">
            <v>3</v>
          </cell>
          <cell r="N8832" t="str">
            <v>Standard</v>
          </cell>
          <cell r="O8832" t="str">
            <v/>
          </cell>
          <cell r="P8832" t="str">
            <v/>
          </cell>
          <cell r="Q8832">
            <v>3</v>
          </cell>
          <cell r="R8832" t="str">
            <v>Année Philologique</v>
          </cell>
          <cell r="S8832" t="str">
            <v/>
          </cell>
        </row>
        <row r="8833">
          <cell r="E8833">
            <v>1825</v>
          </cell>
          <cell r="F8833" t="str">
            <v>Searches</v>
          </cell>
          <cell r="G8833" t="str">
            <v>201909</v>
          </cell>
          <cell r="H8833" t="str">
            <v>BNUS</v>
          </cell>
          <cell r="I8833" t="str">
            <v>Strasbourg</v>
          </cell>
          <cell r="J8833" t="str">
            <v>France</v>
          </cell>
          <cell r="K8833">
            <v>1</v>
          </cell>
          <cell r="L8833" t="str">
            <v>Consortium</v>
          </cell>
          <cell r="M8833">
            <v>3</v>
          </cell>
          <cell r="N8833" t="str">
            <v>Standard</v>
          </cell>
          <cell r="O8833" t="str">
            <v/>
          </cell>
          <cell r="P8833" t="str">
            <v/>
          </cell>
          <cell r="Q8833">
            <v>3</v>
          </cell>
          <cell r="R8833" t="str">
            <v>Année Philologique</v>
          </cell>
          <cell r="S8833" t="str">
            <v/>
          </cell>
        </row>
        <row r="8834">
          <cell r="E8834">
            <v>1825</v>
          </cell>
          <cell r="F8834" t="str">
            <v>Searches</v>
          </cell>
          <cell r="G8834" t="str">
            <v>201910</v>
          </cell>
          <cell r="H8834" t="str">
            <v>BNUS</v>
          </cell>
          <cell r="I8834" t="str">
            <v>Strasbourg</v>
          </cell>
          <cell r="J8834" t="str">
            <v>France</v>
          </cell>
          <cell r="K8834">
            <v>1</v>
          </cell>
          <cell r="L8834" t="str">
            <v>Consortium</v>
          </cell>
          <cell r="M8834">
            <v>3</v>
          </cell>
          <cell r="N8834" t="str">
            <v>Standard</v>
          </cell>
          <cell r="O8834" t="str">
            <v/>
          </cell>
          <cell r="P8834" t="str">
            <v/>
          </cell>
          <cell r="Q8834">
            <v>3</v>
          </cell>
          <cell r="R8834" t="str">
            <v>Année Philologique</v>
          </cell>
          <cell r="S8834" t="str">
            <v/>
          </cell>
        </row>
        <row r="8835">
          <cell r="E8835">
            <v>1825</v>
          </cell>
          <cell r="F8835" t="str">
            <v>Searches</v>
          </cell>
          <cell r="G8835" t="str">
            <v>201911</v>
          </cell>
          <cell r="H8835" t="str">
            <v>BNUS</v>
          </cell>
          <cell r="I8835" t="str">
            <v>Strasbourg</v>
          </cell>
          <cell r="J8835" t="str">
            <v>France</v>
          </cell>
          <cell r="K8835">
            <v>1</v>
          </cell>
          <cell r="L8835" t="str">
            <v>Consortium</v>
          </cell>
          <cell r="M8835">
            <v>3</v>
          </cell>
          <cell r="N8835" t="str">
            <v>Standard</v>
          </cell>
          <cell r="O8835" t="str">
            <v/>
          </cell>
          <cell r="P8835" t="str">
            <v/>
          </cell>
          <cell r="Q8835">
            <v>3</v>
          </cell>
          <cell r="R8835" t="str">
            <v>Année Philologique</v>
          </cell>
          <cell r="S8835" t="str">
            <v/>
          </cell>
        </row>
        <row r="8836">
          <cell r="E8836">
            <v>1825</v>
          </cell>
          <cell r="F8836" t="str">
            <v>Searches</v>
          </cell>
          <cell r="G8836" t="str">
            <v>201912</v>
          </cell>
          <cell r="H8836" t="str">
            <v>BNUS</v>
          </cell>
          <cell r="I8836" t="str">
            <v>Strasbourg</v>
          </cell>
          <cell r="J8836" t="str">
            <v>France</v>
          </cell>
          <cell r="K8836">
            <v>1</v>
          </cell>
          <cell r="L8836" t="str">
            <v>Consortium</v>
          </cell>
          <cell r="M8836">
            <v>3</v>
          </cell>
          <cell r="N8836" t="str">
            <v>Standard</v>
          </cell>
          <cell r="O8836" t="str">
            <v/>
          </cell>
          <cell r="P8836" t="str">
            <v/>
          </cell>
          <cell r="Q8836">
            <v>3</v>
          </cell>
          <cell r="R8836" t="str">
            <v>Année Philologique</v>
          </cell>
          <cell r="S8836" t="str">
            <v/>
          </cell>
        </row>
        <row r="8837">
          <cell r="E8837">
            <v>1827</v>
          </cell>
          <cell r="F8837" t="str">
            <v>Searches</v>
          </cell>
          <cell r="G8837" t="str">
            <v>201902</v>
          </cell>
          <cell r="H8837" t="str">
            <v>Technische Universität Chemnitz - Universitätsbibliothek</v>
          </cell>
          <cell r="I8837" t="str">
            <v>Chemnitz</v>
          </cell>
          <cell r="J8837" t="str">
            <v>Germany</v>
          </cell>
          <cell r="K8837">
            <v>2</v>
          </cell>
          <cell r="L8837" t="str">
            <v>Institute</v>
          </cell>
          <cell r="M8837">
            <v>3</v>
          </cell>
          <cell r="N8837" t="str">
            <v>Standard</v>
          </cell>
          <cell r="O8837" t="str">
            <v/>
          </cell>
          <cell r="P8837" t="str">
            <v/>
          </cell>
          <cell r="Q8837">
            <v>3</v>
          </cell>
          <cell r="R8837" t="str">
            <v>Année Philologique</v>
          </cell>
          <cell r="S8837" t="str">
            <v/>
          </cell>
        </row>
        <row r="8838">
          <cell r="E8838">
            <v>1827</v>
          </cell>
          <cell r="F8838" t="str">
            <v>Searches</v>
          </cell>
          <cell r="G8838" t="str">
            <v>201904</v>
          </cell>
          <cell r="H8838" t="str">
            <v>Technische Universität Chemnitz - Universitätsbibliothek</v>
          </cell>
          <cell r="I8838" t="str">
            <v>Chemnitz</v>
          </cell>
          <cell r="J8838" t="str">
            <v>Germany</v>
          </cell>
          <cell r="K8838">
            <v>2</v>
          </cell>
          <cell r="L8838" t="str">
            <v>Institute</v>
          </cell>
          <cell r="M8838">
            <v>3</v>
          </cell>
          <cell r="N8838" t="str">
            <v>Standard</v>
          </cell>
          <cell r="O8838" t="str">
            <v/>
          </cell>
          <cell r="P8838" t="str">
            <v/>
          </cell>
          <cell r="Q8838">
            <v>3</v>
          </cell>
          <cell r="R8838" t="str">
            <v>Année Philologique</v>
          </cell>
          <cell r="S8838" t="str">
            <v/>
          </cell>
        </row>
        <row r="8839">
          <cell r="E8839">
            <v>1827</v>
          </cell>
          <cell r="F8839" t="str">
            <v>Searches</v>
          </cell>
          <cell r="G8839" t="str">
            <v>201911</v>
          </cell>
          <cell r="H8839" t="str">
            <v>Technische Universität Chemnitz - Universitätsbibliothek</v>
          </cell>
          <cell r="I8839" t="str">
            <v>Chemnitz</v>
          </cell>
          <cell r="J8839" t="str">
            <v>Germany</v>
          </cell>
          <cell r="K8839">
            <v>2</v>
          </cell>
          <cell r="L8839" t="str">
            <v>Institute</v>
          </cell>
          <cell r="M8839">
            <v>3</v>
          </cell>
          <cell r="N8839" t="str">
            <v>Standard</v>
          </cell>
          <cell r="O8839" t="str">
            <v/>
          </cell>
          <cell r="P8839" t="str">
            <v/>
          </cell>
          <cell r="Q8839">
            <v>3</v>
          </cell>
          <cell r="R8839" t="str">
            <v>Année Philologique</v>
          </cell>
          <cell r="S8839" t="str">
            <v/>
          </cell>
        </row>
        <row r="8840">
          <cell r="E8840">
            <v>1831</v>
          </cell>
          <cell r="F8840" t="str">
            <v>Searches</v>
          </cell>
          <cell r="G8840" t="str">
            <v>201901</v>
          </cell>
          <cell r="H8840" t="str">
            <v>Universitätsbibliothek Bamberg</v>
          </cell>
          <cell r="I8840" t="str">
            <v>Bamberg</v>
          </cell>
          <cell r="J8840" t="str">
            <v>Germany</v>
          </cell>
          <cell r="K8840">
            <v>1</v>
          </cell>
          <cell r="L8840" t="str">
            <v>Consortium</v>
          </cell>
          <cell r="M8840">
            <v>2</v>
          </cell>
          <cell r="N8840" t="str">
            <v>Campus Wide</v>
          </cell>
          <cell r="O8840" t="str">
            <v/>
          </cell>
          <cell r="P8840" t="str">
            <v/>
          </cell>
          <cell r="Q8840">
            <v>70</v>
          </cell>
          <cell r="R8840" t="str">
            <v>Année Philologique</v>
          </cell>
          <cell r="S8840" t="str">
            <v/>
          </cell>
        </row>
        <row r="8841">
          <cell r="E8841">
            <v>1831</v>
          </cell>
          <cell r="F8841" t="str">
            <v>Searches</v>
          </cell>
          <cell r="G8841" t="str">
            <v>201902</v>
          </cell>
          <cell r="H8841" t="str">
            <v>Universitätsbibliothek Bamberg</v>
          </cell>
          <cell r="I8841" t="str">
            <v>Bamberg</v>
          </cell>
          <cell r="J8841" t="str">
            <v>Germany</v>
          </cell>
          <cell r="K8841">
            <v>1</v>
          </cell>
          <cell r="L8841" t="str">
            <v>Consortium</v>
          </cell>
          <cell r="M8841">
            <v>2</v>
          </cell>
          <cell r="N8841" t="str">
            <v>Campus Wide</v>
          </cell>
          <cell r="O8841" t="str">
            <v/>
          </cell>
          <cell r="P8841" t="str">
            <v/>
          </cell>
          <cell r="Q8841">
            <v>70</v>
          </cell>
          <cell r="R8841" t="str">
            <v>Année Philologique</v>
          </cell>
          <cell r="S8841" t="str">
            <v/>
          </cell>
        </row>
        <row r="8842">
          <cell r="E8842">
            <v>1831</v>
          </cell>
          <cell r="F8842" t="str">
            <v>Searches</v>
          </cell>
          <cell r="G8842" t="str">
            <v>201903</v>
          </cell>
          <cell r="H8842" t="str">
            <v>Universitätsbibliothek Bamberg</v>
          </cell>
          <cell r="I8842" t="str">
            <v>Bamberg</v>
          </cell>
          <cell r="J8842" t="str">
            <v>Germany</v>
          </cell>
          <cell r="K8842">
            <v>1</v>
          </cell>
          <cell r="L8842" t="str">
            <v>Consortium</v>
          </cell>
          <cell r="M8842">
            <v>2</v>
          </cell>
          <cell r="N8842" t="str">
            <v>Campus Wide</v>
          </cell>
          <cell r="O8842" t="str">
            <v/>
          </cell>
          <cell r="P8842" t="str">
            <v/>
          </cell>
          <cell r="Q8842">
            <v>70</v>
          </cell>
          <cell r="R8842" t="str">
            <v>Année Philologique</v>
          </cell>
          <cell r="S8842" t="str">
            <v/>
          </cell>
        </row>
        <row r="8843">
          <cell r="E8843">
            <v>1831</v>
          </cell>
          <cell r="F8843" t="str">
            <v>Searches</v>
          </cell>
          <cell r="G8843" t="str">
            <v>201904</v>
          </cell>
          <cell r="H8843" t="str">
            <v>Universitätsbibliothek Bamberg</v>
          </cell>
          <cell r="I8843" t="str">
            <v>Bamberg</v>
          </cell>
          <cell r="J8843" t="str">
            <v>Germany</v>
          </cell>
          <cell r="K8843">
            <v>1</v>
          </cell>
          <cell r="L8843" t="str">
            <v>Consortium</v>
          </cell>
          <cell r="M8843">
            <v>2</v>
          </cell>
          <cell r="N8843" t="str">
            <v>Campus Wide</v>
          </cell>
          <cell r="O8843" t="str">
            <v/>
          </cell>
          <cell r="P8843" t="str">
            <v/>
          </cell>
          <cell r="Q8843">
            <v>70</v>
          </cell>
          <cell r="R8843" t="str">
            <v>Année Philologique</v>
          </cell>
          <cell r="S8843" t="str">
            <v/>
          </cell>
        </row>
        <row r="8844">
          <cell r="E8844">
            <v>1831</v>
          </cell>
          <cell r="F8844" t="str">
            <v>Searches</v>
          </cell>
          <cell r="G8844" t="str">
            <v>201905</v>
          </cell>
          <cell r="H8844" t="str">
            <v>Universitätsbibliothek Bamberg</v>
          </cell>
          <cell r="I8844" t="str">
            <v>Bamberg</v>
          </cell>
          <cell r="J8844" t="str">
            <v>Germany</v>
          </cell>
          <cell r="K8844">
            <v>1</v>
          </cell>
          <cell r="L8844" t="str">
            <v>Consortium</v>
          </cell>
          <cell r="M8844">
            <v>2</v>
          </cell>
          <cell r="N8844" t="str">
            <v>Campus Wide</v>
          </cell>
          <cell r="O8844" t="str">
            <v/>
          </cell>
          <cell r="P8844" t="str">
            <v/>
          </cell>
          <cell r="Q8844">
            <v>70</v>
          </cell>
          <cell r="R8844" t="str">
            <v>Année Philologique</v>
          </cell>
          <cell r="S8844" t="str">
            <v/>
          </cell>
        </row>
        <row r="8845">
          <cell r="E8845">
            <v>1831</v>
          </cell>
          <cell r="F8845" t="str">
            <v>Searches</v>
          </cell>
          <cell r="G8845" t="str">
            <v>201906</v>
          </cell>
          <cell r="H8845" t="str">
            <v>Universitätsbibliothek Bamberg</v>
          </cell>
          <cell r="I8845" t="str">
            <v>Bamberg</v>
          </cell>
          <cell r="J8845" t="str">
            <v>Germany</v>
          </cell>
          <cell r="K8845">
            <v>1</v>
          </cell>
          <cell r="L8845" t="str">
            <v>Consortium</v>
          </cell>
          <cell r="M8845">
            <v>2</v>
          </cell>
          <cell r="N8845" t="str">
            <v>Campus Wide</v>
          </cell>
          <cell r="O8845" t="str">
            <v/>
          </cell>
          <cell r="P8845" t="str">
            <v/>
          </cell>
          <cell r="Q8845">
            <v>70</v>
          </cell>
          <cell r="R8845" t="str">
            <v>Année Philologique</v>
          </cell>
          <cell r="S8845" t="str">
            <v/>
          </cell>
        </row>
        <row r="8846">
          <cell r="E8846">
            <v>1831</v>
          </cell>
          <cell r="F8846" t="str">
            <v>Searches</v>
          </cell>
          <cell r="G8846" t="str">
            <v>201907</v>
          </cell>
          <cell r="H8846" t="str">
            <v>Universitätsbibliothek Bamberg</v>
          </cell>
          <cell r="I8846" t="str">
            <v>Bamberg</v>
          </cell>
          <cell r="J8846" t="str">
            <v>Germany</v>
          </cell>
          <cell r="K8846">
            <v>1</v>
          </cell>
          <cell r="L8846" t="str">
            <v>Consortium</v>
          </cell>
          <cell r="M8846">
            <v>2</v>
          </cell>
          <cell r="N8846" t="str">
            <v>Campus Wide</v>
          </cell>
          <cell r="O8846" t="str">
            <v/>
          </cell>
          <cell r="P8846" t="str">
            <v/>
          </cell>
          <cell r="Q8846">
            <v>70</v>
          </cell>
          <cell r="R8846" t="str">
            <v>Année Philologique</v>
          </cell>
          <cell r="S8846" t="str">
            <v/>
          </cell>
        </row>
        <row r="8847">
          <cell r="E8847">
            <v>1831</v>
          </cell>
          <cell r="F8847" t="str">
            <v>Searches</v>
          </cell>
          <cell r="G8847" t="str">
            <v>201908</v>
          </cell>
          <cell r="H8847" t="str">
            <v>Universitätsbibliothek Bamberg</v>
          </cell>
          <cell r="I8847" t="str">
            <v>Bamberg</v>
          </cell>
          <cell r="J8847" t="str">
            <v>Germany</v>
          </cell>
          <cell r="K8847">
            <v>1</v>
          </cell>
          <cell r="L8847" t="str">
            <v>Consortium</v>
          </cell>
          <cell r="M8847">
            <v>2</v>
          </cell>
          <cell r="N8847" t="str">
            <v>Campus Wide</v>
          </cell>
          <cell r="O8847" t="str">
            <v/>
          </cell>
          <cell r="P8847" t="str">
            <v/>
          </cell>
          <cell r="Q8847">
            <v>70</v>
          </cell>
          <cell r="R8847" t="str">
            <v>Année Philologique</v>
          </cell>
          <cell r="S8847" t="str">
            <v/>
          </cell>
        </row>
        <row r="8848">
          <cell r="E8848">
            <v>1831</v>
          </cell>
          <cell r="F8848" t="str">
            <v>Searches</v>
          </cell>
          <cell r="G8848" t="str">
            <v>201909</v>
          </cell>
          <cell r="H8848" t="str">
            <v>Universitätsbibliothek Bamberg</v>
          </cell>
          <cell r="I8848" t="str">
            <v>Bamberg</v>
          </cell>
          <cell r="J8848" t="str">
            <v>Germany</v>
          </cell>
          <cell r="K8848">
            <v>1</v>
          </cell>
          <cell r="L8848" t="str">
            <v>Consortium</v>
          </cell>
          <cell r="M8848">
            <v>2</v>
          </cell>
          <cell r="N8848" t="str">
            <v>Campus Wide</v>
          </cell>
          <cell r="O8848" t="str">
            <v/>
          </cell>
          <cell r="P8848" t="str">
            <v/>
          </cell>
          <cell r="Q8848">
            <v>70</v>
          </cell>
          <cell r="R8848" t="str">
            <v>Année Philologique</v>
          </cell>
          <cell r="S8848" t="str">
            <v/>
          </cell>
        </row>
        <row r="8849">
          <cell r="E8849">
            <v>1831</v>
          </cell>
          <cell r="F8849" t="str">
            <v>Searches</v>
          </cell>
          <cell r="G8849" t="str">
            <v>201910</v>
          </cell>
          <cell r="H8849" t="str">
            <v>Universitätsbibliothek Bamberg</v>
          </cell>
          <cell r="I8849" t="str">
            <v>Bamberg</v>
          </cell>
          <cell r="J8849" t="str">
            <v>Germany</v>
          </cell>
          <cell r="K8849">
            <v>1</v>
          </cell>
          <cell r="L8849" t="str">
            <v>Consortium</v>
          </cell>
          <cell r="M8849">
            <v>2</v>
          </cell>
          <cell r="N8849" t="str">
            <v>Campus Wide</v>
          </cell>
          <cell r="O8849" t="str">
            <v/>
          </cell>
          <cell r="P8849" t="str">
            <v/>
          </cell>
          <cell r="Q8849">
            <v>70</v>
          </cell>
          <cell r="R8849" t="str">
            <v>Année Philologique</v>
          </cell>
          <cell r="S8849" t="str">
            <v/>
          </cell>
        </row>
        <row r="8850">
          <cell r="E8850">
            <v>1831</v>
          </cell>
          <cell r="F8850" t="str">
            <v>Searches</v>
          </cell>
          <cell r="G8850" t="str">
            <v>201911</v>
          </cell>
          <cell r="H8850" t="str">
            <v>Universitätsbibliothek Bamberg</v>
          </cell>
          <cell r="I8850" t="str">
            <v>Bamberg</v>
          </cell>
          <cell r="J8850" t="str">
            <v>Germany</v>
          </cell>
          <cell r="K8850">
            <v>1</v>
          </cell>
          <cell r="L8850" t="str">
            <v>Consortium</v>
          </cell>
          <cell r="M8850">
            <v>2</v>
          </cell>
          <cell r="N8850" t="str">
            <v>Campus Wide</v>
          </cell>
          <cell r="O8850" t="str">
            <v/>
          </cell>
          <cell r="P8850" t="str">
            <v/>
          </cell>
          <cell r="Q8850">
            <v>70</v>
          </cell>
          <cell r="R8850" t="str">
            <v>Année Philologique</v>
          </cell>
          <cell r="S8850" t="str">
            <v/>
          </cell>
        </row>
        <row r="8851">
          <cell r="E8851">
            <v>1831</v>
          </cell>
          <cell r="F8851" t="str">
            <v>Searches</v>
          </cell>
          <cell r="G8851" t="str">
            <v>201912</v>
          </cell>
          <cell r="H8851" t="str">
            <v>Universitätsbibliothek Bamberg</v>
          </cell>
          <cell r="I8851" t="str">
            <v>Bamberg</v>
          </cell>
          <cell r="J8851" t="str">
            <v>Germany</v>
          </cell>
          <cell r="K8851">
            <v>1</v>
          </cell>
          <cell r="L8851" t="str">
            <v>Consortium</v>
          </cell>
          <cell r="M8851">
            <v>2</v>
          </cell>
          <cell r="N8851" t="str">
            <v>Campus Wide</v>
          </cell>
          <cell r="O8851" t="str">
            <v/>
          </cell>
          <cell r="P8851" t="str">
            <v/>
          </cell>
          <cell r="Q8851">
            <v>70</v>
          </cell>
          <cell r="R8851" t="str">
            <v>Année Philologique</v>
          </cell>
          <cell r="S8851" t="str">
            <v/>
          </cell>
        </row>
        <row r="8852">
          <cell r="E8852">
            <v>1832</v>
          </cell>
          <cell r="F8852" t="str">
            <v>Searches</v>
          </cell>
          <cell r="G8852" t="str">
            <v>201901</v>
          </cell>
          <cell r="H8852" t="str">
            <v>UNIVERSITY OF SHEFFIELD</v>
          </cell>
          <cell r="I8852" t="str">
            <v>SHEFFIELD</v>
          </cell>
          <cell r="J8852" t="str">
            <v>UK</v>
          </cell>
          <cell r="K8852">
            <v>2</v>
          </cell>
          <cell r="L8852" t="str">
            <v>Institute</v>
          </cell>
          <cell r="M8852">
            <v>15</v>
          </cell>
          <cell r="N8852" t="str">
            <v>JISC-3</v>
          </cell>
          <cell r="O8852" t="str">
            <v/>
          </cell>
          <cell r="P8852" t="str">
            <v/>
          </cell>
          <cell r="Q8852">
            <v>40</v>
          </cell>
          <cell r="R8852" t="str">
            <v>Année Philologique</v>
          </cell>
          <cell r="S8852" t="str">
            <v/>
          </cell>
        </row>
        <row r="8853">
          <cell r="E8853">
            <v>1832</v>
          </cell>
          <cell r="F8853" t="str">
            <v>Searches</v>
          </cell>
          <cell r="G8853" t="str">
            <v>201902</v>
          </cell>
          <cell r="H8853" t="str">
            <v>UNIVERSITY OF SHEFFIELD</v>
          </cell>
          <cell r="I8853" t="str">
            <v>SHEFFIELD</v>
          </cell>
          <cell r="J8853" t="str">
            <v>UK</v>
          </cell>
          <cell r="K8853">
            <v>2</v>
          </cell>
          <cell r="L8853" t="str">
            <v>Institute</v>
          </cell>
          <cell r="M8853">
            <v>15</v>
          </cell>
          <cell r="N8853" t="str">
            <v>JISC-3</v>
          </cell>
          <cell r="O8853" t="str">
            <v/>
          </cell>
          <cell r="P8853" t="str">
            <v/>
          </cell>
          <cell r="Q8853">
            <v>40</v>
          </cell>
          <cell r="R8853" t="str">
            <v>Année Philologique</v>
          </cell>
          <cell r="S8853" t="str">
            <v/>
          </cell>
        </row>
        <row r="8854">
          <cell r="E8854">
            <v>1832</v>
          </cell>
          <cell r="F8854" t="str">
            <v>Searches</v>
          </cell>
          <cell r="G8854" t="str">
            <v>201903</v>
          </cell>
          <cell r="H8854" t="str">
            <v>UNIVERSITY OF SHEFFIELD</v>
          </cell>
          <cell r="I8854" t="str">
            <v>SHEFFIELD</v>
          </cell>
          <cell r="J8854" t="str">
            <v>UK</v>
          </cell>
          <cell r="K8854">
            <v>2</v>
          </cell>
          <cell r="L8854" t="str">
            <v>Institute</v>
          </cell>
          <cell r="M8854">
            <v>15</v>
          </cell>
          <cell r="N8854" t="str">
            <v>JISC-3</v>
          </cell>
          <cell r="O8854" t="str">
            <v/>
          </cell>
          <cell r="P8854" t="str">
            <v/>
          </cell>
          <cell r="Q8854">
            <v>40</v>
          </cell>
          <cell r="R8854" t="str">
            <v>Année Philologique</v>
          </cell>
          <cell r="S8854" t="str">
            <v/>
          </cell>
        </row>
        <row r="8855">
          <cell r="E8855">
            <v>1832</v>
          </cell>
          <cell r="F8855" t="str">
            <v>Searches</v>
          </cell>
          <cell r="G8855" t="str">
            <v>201904</v>
          </cell>
          <cell r="H8855" t="str">
            <v>UNIVERSITY OF SHEFFIELD</v>
          </cell>
          <cell r="I8855" t="str">
            <v>SHEFFIELD</v>
          </cell>
          <cell r="J8855" t="str">
            <v>UK</v>
          </cell>
          <cell r="K8855">
            <v>2</v>
          </cell>
          <cell r="L8855" t="str">
            <v>Institute</v>
          </cell>
          <cell r="M8855">
            <v>15</v>
          </cell>
          <cell r="N8855" t="str">
            <v>JISC-3</v>
          </cell>
          <cell r="O8855" t="str">
            <v/>
          </cell>
          <cell r="P8855" t="str">
            <v/>
          </cell>
          <cell r="Q8855">
            <v>40</v>
          </cell>
          <cell r="R8855" t="str">
            <v>Année Philologique</v>
          </cell>
          <cell r="S8855" t="str">
            <v/>
          </cell>
        </row>
        <row r="8856">
          <cell r="E8856">
            <v>1832</v>
          </cell>
          <cell r="F8856" t="str">
            <v>Searches</v>
          </cell>
          <cell r="G8856" t="str">
            <v>201905</v>
          </cell>
          <cell r="H8856" t="str">
            <v>UNIVERSITY OF SHEFFIELD</v>
          </cell>
          <cell r="I8856" t="str">
            <v>SHEFFIELD</v>
          </cell>
          <cell r="J8856" t="str">
            <v>UK</v>
          </cell>
          <cell r="K8856">
            <v>2</v>
          </cell>
          <cell r="L8856" t="str">
            <v>Institute</v>
          </cell>
          <cell r="M8856">
            <v>15</v>
          </cell>
          <cell r="N8856" t="str">
            <v>JISC-3</v>
          </cell>
          <cell r="O8856" t="str">
            <v/>
          </cell>
          <cell r="P8856" t="str">
            <v/>
          </cell>
          <cell r="Q8856">
            <v>40</v>
          </cell>
          <cell r="R8856" t="str">
            <v>Année Philologique</v>
          </cell>
          <cell r="S8856" t="str">
            <v/>
          </cell>
        </row>
        <row r="8857">
          <cell r="E8857">
            <v>1832</v>
          </cell>
          <cell r="F8857" t="str">
            <v>Searches</v>
          </cell>
          <cell r="G8857" t="str">
            <v>201906</v>
          </cell>
          <cell r="H8857" t="str">
            <v>UNIVERSITY OF SHEFFIELD</v>
          </cell>
          <cell r="I8857" t="str">
            <v>SHEFFIELD</v>
          </cell>
          <cell r="J8857" t="str">
            <v>UK</v>
          </cell>
          <cell r="K8857">
            <v>2</v>
          </cell>
          <cell r="L8857" t="str">
            <v>Institute</v>
          </cell>
          <cell r="M8857">
            <v>15</v>
          </cell>
          <cell r="N8857" t="str">
            <v>JISC-3</v>
          </cell>
          <cell r="O8857" t="str">
            <v/>
          </cell>
          <cell r="P8857" t="str">
            <v/>
          </cell>
          <cell r="Q8857">
            <v>40</v>
          </cell>
          <cell r="R8857" t="str">
            <v>Année Philologique</v>
          </cell>
          <cell r="S8857" t="str">
            <v/>
          </cell>
        </row>
        <row r="8858">
          <cell r="E8858">
            <v>1832</v>
          </cell>
          <cell r="F8858" t="str">
            <v>Searches</v>
          </cell>
          <cell r="G8858" t="str">
            <v>201907</v>
          </cell>
          <cell r="H8858" t="str">
            <v>UNIVERSITY OF SHEFFIELD</v>
          </cell>
          <cell r="I8858" t="str">
            <v>SHEFFIELD</v>
          </cell>
          <cell r="J8858" t="str">
            <v>UK</v>
          </cell>
          <cell r="K8858">
            <v>2</v>
          </cell>
          <cell r="L8858" t="str">
            <v>Institute</v>
          </cell>
          <cell r="M8858">
            <v>15</v>
          </cell>
          <cell r="N8858" t="str">
            <v>JISC-3</v>
          </cell>
          <cell r="O8858" t="str">
            <v/>
          </cell>
          <cell r="P8858" t="str">
            <v/>
          </cell>
          <cell r="Q8858">
            <v>40</v>
          </cell>
          <cell r="R8858" t="str">
            <v>Année Philologique</v>
          </cell>
          <cell r="S8858" t="str">
            <v/>
          </cell>
        </row>
        <row r="8859">
          <cell r="E8859">
            <v>1832</v>
          </cell>
          <cell r="F8859" t="str">
            <v>Searches</v>
          </cell>
          <cell r="G8859" t="str">
            <v>201908</v>
          </cell>
          <cell r="H8859" t="str">
            <v>UNIVERSITY OF SHEFFIELD</v>
          </cell>
          <cell r="I8859" t="str">
            <v>SHEFFIELD</v>
          </cell>
          <cell r="J8859" t="str">
            <v>UK</v>
          </cell>
          <cell r="K8859">
            <v>2</v>
          </cell>
          <cell r="L8859" t="str">
            <v>Institute</v>
          </cell>
          <cell r="M8859">
            <v>15</v>
          </cell>
          <cell r="N8859" t="str">
            <v>JISC-3</v>
          </cell>
          <cell r="O8859" t="str">
            <v/>
          </cell>
          <cell r="P8859" t="str">
            <v/>
          </cell>
          <cell r="Q8859">
            <v>40</v>
          </cell>
          <cell r="R8859" t="str">
            <v>Année Philologique</v>
          </cell>
          <cell r="S8859" t="str">
            <v/>
          </cell>
        </row>
        <row r="8860">
          <cell r="E8860">
            <v>1832</v>
          </cell>
          <cell r="F8860" t="str">
            <v>Searches</v>
          </cell>
          <cell r="G8860" t="str">
            <v>201909</v>
          </cell>
          <cell r="H8860" t="str">
            <v>UNIVERSITY OF SHEFFIELD</v>
          </cell>
          <cell r="I8860" t="str">
            <v>SHEFFIELD</v>
          </cell>
          <cell r="J8860" t="str">
            <v>UK</v>
          </cell>
          <cell r="K8860">
            <v>2</v>
          </cell>
          <cell r="L8860" t="str">
            <v>Institute</v>
          </cell>
          <cell r="M8860">
            <v>15</v>
          </cell>
          <cell r="N8860" t="str">
            <v>JISC-3</v>
          </cell>
          <cell r="O8860" t="str">
            <v/>
          </cell>
          <cell r="P8860" t="str">
            <v/>
          </cell>
          <cell r="Q8860">
            <v>40</v>
          </cell>
          <cell r="R8860" t="str">
            <v>Année Philologique</v>
          </cell>
          <cell r="S8860" t="str">
            <v/>
          </cell>
        </row>
        <row r="8861">
          <cell r="E8861">
            <v>1832</v>
          </cell>
          <cell r="F8861" t="str">
            <v>Searches</v>
          </cell>
          <cell r="G8861" t="str">
            <v>201910</v>
          </cell>
          <cell r="H8861" t="str">
            <v>UNIVERSITY OF SHEFFIELD</v>
          </cell>
          <cell r="I8861" t="str">
            <v>SHEFFIELD</v>
          </cell>
          <cell r="J8861" t="str">
            <v>UK</v>
          </cell>
          <cell r="K8861">
            <v>2</v>
          </cell>
          <cell r="L8861" t="str">
            <v>Institute</v>
          </cell>
          <cell r="M8861">
            <v>15</v>
          </cell>
          <cell r="N8861" t="str">
            <v>JISC-3</v>
          </cell>
          <cell r="O8861" t="str">
            <v/>
          </cell>
          <cell r="P8861" t="str">
            <v/>
          </cell>
          <cell r="Q8861">
            <v>40</v>
          </cell>
          <cell r="R8861" t="str">
            <v>Année Philologique</v>
          </cell>
          <cell r="S8861" t="str">
            <v/>
          </cell>
        </row>
        <row r="8862">
          <cell r="E8862">
            <v>1832</v>
          </cell>
          <cell r="F8862" t="str">
            <v>Searches</v>
          </cell>
          <cell r="G8862" t="str">
            <v>201911</v>
          </cell>
          <cell r="H8862" t="str">
            <v>UNIVERSITY OF SHEFFIELD</v>
          </cell>
          <cell r="I8862" t="str">
            <v>SHEFFIELD</v>
          </cell>
          <cell r="J8862" t="str">
            <v>UK</v>
          </cell>
          <cell r="K8862">
            <v>2</v>
          </cell>
          <cell r="L8862" t="str">
            <v>Institute</v>
          </cell>
          <cell r="M8862">
            <v>15</v>
          </cell>
          <cell r="N8862" t="str">
            <v>JISC-3</v>
          </cell>
          <cell r="O8862" t="str">
            <v/>
          </cell>
          <cell r="P8862" t="str">
            <v/>
          </cell>
          <cell r="Q8862">
            <v>40</v>
          </cell>
          <cell r="R8862" t="str">
            <v>Année Philologique</v>
          </cell>
          <cell r="S8862" t="str">
            <v/>
          </cell>
        </row>
        <row r="8863">
          <cell r="E8863">
            <v>1832</v>
          </cell>
          <cell r="F8863" t="str">
            <v>Searches</v>
          </cell>
          <cell r="G8863" t="str">
            <v>201912</v>
          </cell>
          <cell r="H8863" t="str">
            <v>UNIVERSITY OF SHEFFIELD</v>
          </cell>
          <cell r="I8863" t="str">
            <v>SHEFFIELD</v>
          </cell>
          <cell r="J8863" t="str">
            <v>UK</v>
          </cell>
          <cell r="K8863">
            <v>2</v>
          </cell>
          <cell r="L8863" t="str">
            <v>Institute</v>
          </cell>
          <cell r="M8863">
            <v>15</v>
          </cell>
          <cell r="N8863" t="str">
            <v>JISC-3</v>
          </cell>
          <cell r="O8863" t="str">
            <v/>
          </cell>
          <cell r="P8863" t="str">
            <v/>
          </cell>
          <cell r="Q8863">
            <v>40</v>
          </cell>
          <cell r="R8863" t="str">
            <v>Année Philologique</v>
          </cell>
          <cell r="S8863" t="str">
            <v/>
          </cell>
        </row>
        <row r="8864">
          <cell r="E8864">
            <v>1835</v>
          </cell>
          <cell r="F8864" t="str">
            <v>Searches</v>
          </cell>
          <cell r="G8864" t="str">
            <v>201901</v>
          </cell>
          <cell r="H8864" t="str">
            <v>Universitätsbibliothek Bern</v>
          </cell>
          <cell r="I8864" t="str">
            <v>Bern</v>
          </cell>
          <cell r="J8864" t="str">
            <v>Switzerland</v>
          </cell>
          <cell r="K8864">
            <v>1</v>
          </cell>
          <cell r="L8864" t="str">
            <v>Consortium</v>
          </cell>
          <cell r="M8864">
            <v>3</v>
          </cell>
          <cell r="N8864" t="str">
            <v>Standard</v>
          </cell>
          <cell r="O8864" t="str">
            <v/>
          </cell>
          <cell r="P8864" t="str">
            <v/>
          </cell>
          <cell r="Q8864">
            <v>3</v>
          </cell>
          <cell r="R8864" t="str">
            <v>Année Philologique</v>
          </cell>
          <cell r="S8864" t="str">
            <v/>
          </cell>
        </row>
        <row r="8865">
          <cell r="E8865">
            <v>1835</v>
          </cell>
          <cell r="F8865" t="str">
            <v>Searches</v>
          </cell>
          <cell r="G8865" t="str">
            <v>201902</v>
          </cell>
          <cell r="H8865" t="str">
            <v>Universitätsbibliothek Bern</v>
          </cell>
          <cell r="I8865" t="str">
            <v>Bern</v>
          </cell>
          <cell r="J8865" t="str">
            <v>Switzerland</v>
          </cell>
          <cell r="K8865">
            <v>1</v>
          </cell>
          <cell r="L8865" t="str">
            <v>Consortium</v>
          </cell>
          <cell r="M8865">
            <v>3</v>
          </cell>
          <cell r="N8865" t="str">
            <v>Standard</v>
          </cell>
          <cell r="O8865" t="str">
            <v/>
          </cell>
          <cell r="P8865" t="str">
            <v/>
          </cell>
          <cell r="Q8865">
            <v>3</v>
          </cell>
          <cell r="R8865" t="str">
            <v>Année Philologique</v>
          </cell>
          <cell r="S8865" t="str">
            <v/>
          </cell>
        </row>
        <row r="8866">
          <cell r="E8866">
            <v>1835</v>
          </cell>
          <cell r="F8866" t="str">
            <v>Searches</v>
          </cell>
          <cell r="G8866" t="str">
            <v>201903</v>
          </cell>
          <cell r="H8866" t="str">
            <v>Universitätsbibliothek Bern</v>
          </cell>
          <cell r="I8866" t="str">
            <v>Bern</v>
          </cell>
          <cell r="J8866" t="str">
            <v>Switzerland</v>
          </cell>
          <cell r="K8866">
            <v>1</v>
          </cell>
          <cell r="L8866" t="str">
            <v>Consortium</v>
          </cell>
          <cell r="M8866">
            <v>3</v>
          </cell>
          <cell r="N8866" t="str">
            <v>Standard</v>
          </cell>
          <cell r="O8866" t="str">
            <v/>
          </cell>
          <cell r="P8866" t="str">
            <v/>
          </cell>
          <cell r="Q8866">
            <v>3</v>
          </cell>
          <cell r="R8866" t="str">
            <v>Année Philologique</v>
          </cell>
          <cell r="S8866" t="str">
            <v/>
          </cell>
        </row>
        <row r="8867">
          <cell r="E8867">
            <v>1835</v>
          </cell>
          <cell r="F8867" t="str">
            <v>Searches</v>
          </cell>
          <cell r="G8867" t="str">
            <v>201904</v>
          </cell>
          <cell r="H8867" t="str">
            <v>Universitätsbibliothek Bern</v>
          </cell>
          <cell r="I8867" t="str">
            <v>Bern</v>
          </cell>
          <cell r="J8867" t="str">
            <v>Switzerland</v>
          </cell>
          <cell r="K8867">
            <v>1</v>
          </cell>
          <cell r="L8867" t="str">
            <v>Consortium</v>
          </cell>
          <cell r="M8867">
            <v>3</v>
          </cell>
          <cell r="N8867" t="str">
            <v>Standard</v>
          </cell>
          <cell r="O8867" t="str">
            <v/>
          </cell>
          <cell r="P8867" t="str">
            <v/>
          </cell>
          <cell r="Q8867">
            <v>3</v>
          </cell>
          <cell r="R8867" t="str">
            <v>Année Philologique</v>
          </cell>
          <cell r="S8867" t="str">
            <v/>
          </cell>
        </row>
        <row r="8868">
          <cell r="E8868">
            <v>1835</v>
          </cell>
          <cell r="F8868" t="str">
            <v>Searches</v>
          </cell>
          <cell r="G8868" t="str">
            <v>201905</v>
          </cell>
          <cell r="H8868" t="str">
            <v>Universitätsbibliothek Bern</v>
          </cell>
          <cell r="I8868" t="str">
            <v>Bern</v>
          </cell>
          <cell r="J8868" t="str">
            <v>Switzerland</v>
          </cell>
          <cell r="K8868">
            <v>1</v>
          </cell>
          <cell r="L8868" t="str">
            <v>Consortium</v>
          </cell>
          <cell r="M8868">
            <v>3</v>
          </cell>
          <cell r="N8868" t="str">
            <v>Standard</v>
          </cell>
          <cell r="O8868" t="str">
            <v/>
          </cell>
          <cell r="P8868" t="str">
            <v/>
          </cell>
          <cell r="Q8868">
            <v>3</v>
          </cell>
          <cell r="R8868" t="str">
            <v>Année Philologique</v>
          </cell>
          <cell r="S8868" t="str">
            <v/>
          </cell>
        </row>
        <row r="8869">
          <cell r="E8869">
            <v>1835</v>
          </cell>
          <cell r="F8869" t="str">
            <v>Searches</v>
          </cell>
          <cell r="G8869" t="str">
            <v>201906</v>
          </cell>
          <cell r="H8869" t="str">
            <v>Universitätsbibliothek Bern</v>
          </cell>
          <cell r="I8869" t="str">
            <v>Bern</v>
          </cell>
          <cell r="J8869" t="str">
            <v>Switzerland</v>
          </cell>
          <cell r="K8869">
            <v>1</v>
          </cell>
          <cell r="L8869" t="str">
            <v>Consortium</v>
          </cell>
          <cell r="M8869">
            <v>3</v>
          </cell>
          <cell r="N8869" t="str">
            <v>Standard</v>
          </cell>
          <cell r="O8869" t="str">
            <v/>
          </cell>
          <cell r="P8869" t="str">
            <v/>
          </cell>
          <cell r="Q8869">
            <v>3</v>
          </cell>
          <cell r="R8869" t="str">
            <v>Année Philologique</v>
          </cell>
          <cell r="S8869" t="str">
            <v/>
          </cell>
        </row>
        <row r="8870">
          <cell r="E8870">
            <v>1835</v>
          </cell>
          <cell r="F8870" t="str">
            <v>Searches</v>
          </cell>
          <cell r="G8870" t="str">
            <v>201907</v>
          </cell>
          <cell r="H8870" t="str">
            <v>Universitätsbibliothek Bern</v>
          </cell>
          <cell r="I8870" t="str">
            <v>Bern</v>
          </cell>
          <cell r="J8870" t="str">
            <v>Switzerland</v>
          </cell>
          <cell r="K8870">
            <v>1</v>
          </cell>
          <cell r="L8870" t="str">
            <v>Consortium</v>
          </cell>
          <cell r="M8870">
            <v>3</v>
          </cell>
          <cell r="N8870" t="str">
            <v>Standard</v>
          </cell>
          <cell r="O8870" t="str">
            <v/>
          </cell>
          <cell r="P8870" t="str">
            <v/>
          </cell>
          <cell r="Q8870">
            <v>3</v>
          </cell>
          <cell r="R8870" t="str">
            <v>Année Philologique</v>
          </cell>
          <cell r="S8870" t="str">
            <v/>
          </cell>
        </row>
        <row r="8871">
          <cell r="E8871">
            <v>1835</v>
          </cell>
          <cell r="F8871" t="str">
            <v>Searches</v>
          </cell>
          <cell r="G8871" t="str">
            <v>201908</v>
          </cell>
          <cell r="H8871" t="str">
            <v>Universitätsbibliothek Bern</v>
          </cell>
          <cell r="I8871" t="str">
            <v>Bern</v>
          </cell>
          <cell r="J8871" t="str">
            <v>Switzerland</v>
          </cell>
          <cell r="K8871">
            <v>1</v>
          </cell>
          <cell r="L8871" t="str">
            <v>Consortium</v>
          </cell>
          <cell r="M8871">
            <v>3</v>
          </cell>
          <cell r="N8871" t="str">
            <v>Standard</v>
          </cell>
          <cell r="O8871" t="str">
            <v/>
          </cell>
          <cell r="P8871" t="str">
            <v/>
          </cell>
          <cell r="Q8871">
            <v>3</v>
          </cell>
          <cell r="R8871" t="str">
            <v>Année Philologique</v>
          </cell>
          <cell r="S8871" t="str">
            <v/>
          </cell>
        </row>
        <row r="8872">
          <cell r="E8872">
            <v>1835</v>
          </cell>
          <cell r="F8872" t="str">
            <v>Searches</v>
          </cell>
          <cell r="G8872" t="str">
            <v>201909</v>
          </cell>
          <cell r="H8872" t="str">
            <v>Universitätsbibliothek Bern</v>
          </cell>
          <cell r="I8872" t="str">
            <v>Bern</v>
          </cell>
          <cell r="J8872" t="str">
            <v>Switzerland</v>
          </cell>
          <cell r="K8872">
            <v>1</v>
          </cell>
          <cell r="L8872" t="str">
            <v>Consortium</v>
          </cell>
          <cell r="M8872">
            <v>3</v>
          </cell>
          <cell r="N8872" t="str">
            <v>Standard</v>
          </cell>
          <cell r="O8872" t="str">
            <v/>
          </cell>
          <cell r="P8872" t="str">
            <v/>
          </cell>
          <cell r="Q8872">
            <v>3</v>
          </cell>
          <cell r="R8872" t="str">
            <v>Année Philologique</v>
          </cell>
          <cell r="S8872" t="str">
            <v/>
          </cell>
        </row>
        <row r="8873">
          <cell r="E8873">
            <v>1835</v>
          </cell>
          <cell r="F8873" t="str">
            <v>Searches</v>
          </cell>
          <cell r="G8873" t="str">
            <v>201910</v>
          </cell>
          <cell r="H8873" t="str">
            <v>Universitätsbibliothek Bern</v>
          </cell>
          <cell r="I8873" t="str">
            <v>Bern</v>
          </cell>
          <cell r="J8873" t="str">
            <v>Switzerland</v>
          </cell>
          <cell r="K8873">
            <v>1</v>
          </cell>
          <cell r="L8873" t="str">
            <v>Consortium</v>
          </cell>
          <cell r="M8873">
            <v>3</v>
          </cell>
          <cell r="N8873" t="str">
            <v>Standard</v>
          </cell>
          <cell r="O8873" t="str">
            <v/>
          </cell>
          <cell r="P8873" t="str">
            <v/>
          </cell>
          <cell r="Q8873">
            <v>3</v>
          </cell>
          <cell r="R8873" t="str">
            <v>Année Philologique</v>
          </cell>
          <cell r="S8873" t="str">
            <v/>
          </cell>
        </row>
        <row r="8874">
          <cell r="E8874">
            <v>1835</v>
          </cell>
          <cell r="F8874" t="str">
            <v>Searches</v>
          </cell>
          <cell r="G8874" t="str">
            <v>201911</v>
          </cell>
          <cell r="H8874" t="str">
            <v>Universitätsbibliothek Bern</v>
          </cell>
          <cell r="I8874" t="str">
            <v>Bern</v>
          </cell>
          <cell r="J8874" t="str">
            <v>Switzerland</v>
          </cell>
          <cell r="K8874">
            <v>1</v>
          </cell>
          <cell r="L8874" t="str">
            <v>Consortium</v>
          </cell>
          <cell r="M8874">
            <v>3</v>
          </cell>
          <cell r="N8874" t="str">
            <v>Standard</v>
          </cell>
          <cell r="O8874" t="str">
            <v/>
          </cell>
          <cell r="P8874" t="str">
            <v/>
          </cell>
          <cell r="Q8874">
            <v>3</v>
          </cell>
          <cell r="R8874" t="str">
            <v>Année Philologique</v>
          </cell>
          <cell r="S8874" t="str">
            <v/>
          </cell>
        </row>
        <row r="8875">
          <cell r="E8875">
            <v>1835</v>
          </cell>
          <cell r="F8875" t="str">
            <v>Searches</v>
          </cell>
          <cell r="G8875" t="str">
            <v>201912</v>
          </cell>
          <cell r="H8875" t="str">
            <v>Universitätsbibliothek Bern</v>
          </cell>
          <cell r="I8875" t="str">
            <v>Bern</v>
          </cell>
          <cell r="J8875" t="str">
            <v>Switzerland</v>
          </cell>
          <cell r="K8875">
            <v>1</v>
          </cell>
          <cell r="L8875" t="str">
            <v>Consortium</v>
          </cell>
          <cell r="M8875">
            <v>3</v>
          </cell>
          <cell r="N8875" t="str">
            <v>Standard</v>
          </cell>
          <cell r="O8875" t="str">
            <v/>
          </cell>
          <cell r="P8875" t="str">
            <v/>
          </cell>
          <cell r="Q8875">
            <v>3</v>
          </cell>
          <cell r="R8875" t="str">
            <v>Année Philologique</v>
          </cell>
          <cell r="S8875" t="str">
            <v/>
          </cell>
        </row>
        <row r="8876">
          <cell r="E8876">
            <v>1838</v>
          </cell>
          <cell r="F8876" t="str">
            <v>Searches</v>
          </cell>
          <cell r="G8876" t="str">
            <v>201901</v>
          </cell>
          <cell r="H8876" t="str">
            <v>University of Groningen</v>
          </cell>
          <cell r="I8876" t="str">
            <v>Groningen</v>
          </cell>
          <cell r="J8876" t="str">
            <v>Netherlands</v>
          </cell>
          <cell r="K8876">
            <v>2</v>
          </cell>
          <cell r="L8876" t="str">
            <v>Institute</v>
          </cell>
          <cell r="M8876">
            <v>2</v>
          </cell>
          <cell r="N8876" t="str">
            <v>Campus Wide</v>
          </cell>
          <cell r="O8876" t="str">
            <v/>
          </cell>
          <cell r="P8876" t="str">
            <v/>
          </cell>
          <cell r="Q8876">
            <v>40</v>
          </cell>
          <cell r="R8876" t="str">
            <v>Année Philologique</v>
          </cell>
          <cell r="S8876" t="str">
            <v/>
          </cell>
        </row>
        <row r="8877">
          <cell r="E8877">
            <v>1838</v>
          </cell>
          <cell r="F8877" t="str">
            <v>Searches</v>
          </cell>
          <cell r="G8877" t="str">
            <v>201902</v>
          </cell>
          <cell r="H8877" t="str">
            <v>University of Groningen</v>
          </cell>
          <cell r="I8877" t="str">
            <v>Groningen</v>
          </cell>
          <cell r="J8877" t="str">
            <v>Netherlands</v>
          </cell>
          <cell r="K8877">
            <v>2</v>
          </cell>
          <cell r="L8877" t="str">
            <v>Institute</v>
          </cell>
          <cell r="M8877">
            <v>2</v>
          </cell>
          <cell r="N8877" t="str">
            <v>Campus Wide</v>
          </cell>
          <cell r="O8877" t="str">
            <v/>
          </cell>
          <cell r="P8877" t="str">
            <v/>
          </cell>
          <cell r="Q8877">
            <v>40</v>
          </cell>
          <cell r="R8877" t="str">
            <v>Année Philologique</v>
          </cell>
          <cell r="S8877" t="str">
            <v/>
          </cell>
        </row>
        <row r="8878">
          <cell r="E8878">
            <v>1838</v>
          </cell>
          <cell r="F8878" t="str">
            <v>Searches</v>
          </cell>
          <cell r="G8878" t="str">
            <v>201903</v>
          </cell>
          <cell r="H8878" t="str">
            <v>University of Groningen</v>
          </cell>
          <cell r="I8878" t="str">
            <v>Groningen</v>
          </cell>
          <cell r="J8878" t="str">
            <v>Netherlands</v>
          </cell>
          <cell r="K8878">
            <v>2</v>
          </cell>
          <cell r="L8878" t="str">
            <v>Institute</v>
          </cell>
          <cell r="M8878">
            <v>2</v>
          </cell>
          <cell r="N8878" t="str">
            <v>Campus Wide</v>
          </cell>
          <cell r="O8878" t="str">
            <v/>
          </cell>
          <cell r="P8878" t="str">
            <v/>
          </cell>
          <cell r="Q8878">
            <v>40</v>
          </cell>
          <cell r="R8878" t="str">
            <v>Année Philologique</v>
          </cell>
          <cell r="S8878" t="str">
            <v/>
          </cell>
        </row>
        <row r="8879">
          <cell r="E8879">
            <v>1838</v>
          </cell>
          <cell r="F8879" t="str">
            <v>Searches</v>
          </cell>
          <cell r="G8879" t="str">
            <v>201904</v>
          </cell>
          <cell r="H8879" t="str">
            <v>University of Groningen</v>
          </cell>
          <cell r="I8879" t="str">
            <v>Groningen</v>
          </cell>
          <cell r="J8879" t="str">
            <v>Netherlands</v>
          </cell>
          <cell r="K8879">
            <v>2</v>
          </cell>
          <cell r="L8879" t="str">
            <v>Institute</v>
          </cell>
          <cell r="M8879">
            <v>2</v>
          </cell>
          <cell r="N8879" t="str">
            <v>Campus Wide</v>
          </cell>
          <cell r="O8879" t="str">
            <v/>
          </cell>
          <cell r="P8879" t="str">
            <v/>
          </cell>
          <cell r="Q8879">
            <v>40</v>
          </cell>
          <cell r="R8879" t="str">
            <v>Année Philologique</v>
          </cell>
          <cell r="S8879" t="str">
            <v/>
          </cell>
        </row>
        <row r="8880">
          <cell r="E8880">
            <v>1838</v>
          </cell>
          <cell r="F8880" t="str">
            <v>Searches</v>
          </cell>
          <cell r="G8880" t="str">
            <v>201905</v>
          </cell>
          <cell r="H8880" t="str">
            <v>University of Groningen</v>
          </cell>
          <cell r="I8880" t="str">
            <v>Groningen</v>
          </cell>
          <cell r="J8880" t="str">
            <v>Netherlands</v>
          </cell>
          <cell r="K8880">
            <v>2</v>
          </cell>
          <cell r="L8880" t="str">
            <v>Institute</v>
          </cell>
          <cell r="M8880">
            <v>2</v>
          </cell>
          <cell r="N8880" t="str">
            <v>Campus Wide</v>
          </cell>
          <cell r="O8880" t="str">
            <v/>
          </cell>
          <cell r="P8880" t="str">
            <v/>
          </cell>
          <cell r="Q8880">
            <v>40</v>
          </cell>
          <cell r="R8880" t="str">
            <v>Année Philologique</v>
          </cell>
          <cell r="S8880" t="str">
            <v/>
          </cell>
        </row>
        <row r="8881">
          <cell r="E8881">
            <v>1838</v>
          </cell>
          <cell r="F8881" t="str">
            <v>Searches</v>
          </cell>
          <cell r="G8881" t="str">
            <v>201906</v>
          </cell>
          <cell r="H8881" t="str">
            <v>University of Groningen</v>
          </cell>
          <cell r="I8881" t="str">
            <v>Groningen</v>
          </cell>
          <cell r="J8881" t="str">
            <v>Netherlands</v>
          </cell>
          <cell r="K8881">
            <v>2</v>
          </cell>
          <cell r="L8881" t="str">
            <v>Institute</v>
          </cell>
          <cell r="M8881">
            <v>2</v>
          </cell>
          <cell r="N8881" t="str">
            <v>Campus Wide</v>
          </cell>
          <cell r="O8881" t="str">
            <v/>
          </cell>
          <cell r="P8881" t="str">
            <v/>
          </cell>
          <cell r="Q8881">
            <v>40</v>
          </cell>
          <cell r="R8881" t="str">
            <v>Année Philologique</v>
          </cell>
          <cell r="S8881" t="str">
            <v/>
          </cell>
        </row>
        <row r="8882">
          <cell r="E8882">
            <v>1838</v>
          </cell>
          <cell r="F8882" t="str">
            <v>Searches</v>
          </cell>
          <cell r="G8882" t="str">
            <v>201907</v>
          </cell>
          <cell r="H8882" t="str">
            <v>University of Groningen</v>
          </cell>
          <cell r="I8882" t="str">
            <v>Groningen</v>
          </cell>
          <cell r="J8882" t="str">
            <v>Netherlands</v>
          </cell>
          <cell r="K8882">
            <v>2</v>
          </cell>
          <cell r="L8882" t="str">
            <v>Institute</v>
          </cell>
          <cell r="M8882">
            <v>2</v>
          </cell>
          <cell r="N8882" t="str">
            <v>Campus Wide</v>
          </cell>
          <cell r="O8882" t="str">
            <v/>
          </cell>
          <cell r="P8882" t="str">
            <v/>
          </cell>
          <cell r="Q8882">
            <v>40</v>
          </cell>
          <cell r="R8882" t="str">
            <v>Année Philologique</v>
          </cell>
          <cell r="S8882" t="str">
            <v/>
          </cell>
        </row>
        <row r="8883">
          <cell r="E8883">
            <v>1838</v>
          </cell>
          <cell r="F8883" t="str">
            <v>Searches</v>
          </cell>
          <cell r="G8883" t="str">
            <v>201908</v>
          </cell>
          <cell r="H8883" t="str">
            <v>University of Groningen</v>
          </cell>
          <cell r="I8883" t="str">
            <v>Groningen</v>
          </cell>
          <cell r="J8883" t="str">
            <v>Netherlands</v>
          </cell>
          <cell r="K8883">
            <v>2</v>
          </cell>
          <cell r="L8883" t="str">
            <v>Institute</v>
          </cell>
          <cell r="M8883">
            <v>2</v>
          </cell>
          <cell r="N8883" t="str">
            <v>Campus Wide</v>
          </cell>
          <cell r="O8883" t="str">
            <v/>
          </cell>
          <cell r="P8883" t="str">
            <v/>
          </cell>
          <cell r="Q8883">
            <v>40</v>
          </cell>
          <cell r="R8883" t="str">
            <v>Année Philologique</v>
          </cell>
          <cell r="S8883" t="str">
            <v/>
          </cell>
        </row>
        <row r="8884">
          <cell r="E8884">
            <v>1838</v>
          </cell>
          <cell r="F8884" t="str">
            <v>Searches</v>
          </cell>
          <cell r="G8884" t="str">
            <v>201909</v>
          </cell>
          <cell r="H8884" t="str">
            <v>University of Groningen</v>
          </cell>
          <cell r="I8884" t="str">
            <v>Groningen</v>
          </cell>
          <cell r="J8884" t="str">
            <v>Netherlands</v>
          </cell>
          <cell r="K8884">
            <v>2</v>
          </cell>
          <cell r="L8884" t="str">
            <v>Institute</v>
          </cell>
          <cell r="M8884">
            <v>2</v>
          </cell>
          <cell r="N8884" t="str">
            <v>Campus Wide</v>
          </cell>
          <cell r="O8884" t="str">
            <v/>
          </cell>
          <cell r="P8884" t="str">
            <v/>
          </cell>
          <cell r="Q8884">
            <v>40</v>
          </cell>
          <cell r="R8884" t="str">
            <v>Année Philologique</v>
          </cell>
          <cell r="S8884" t="str">
            <v/>
          </cell>
        </row>
        <row r="8885">
          <cell r="E8885">
            <v>1838</v>
          </cell>
          <cell r="F8885" t="str">
            <v>Searches</v>
          </cell>
          <cell r="G8885" t="str">
            <v>201910</v>
          </cell>
          <cell r="H8885" t="str">
            <v>University of Groningen</v>
          </cell>
          <cell r="I8885" t="str">
            <v>Groningen</v>
          </cell>
          <cell r="J8885" t="str">
            <v>Netherlands</v>
          </cell>
          <cell r="K8885">
            <v>2</v>
          </cell>
          <cell r="L8885" t="str">
            <v>Institute</v>
          </cell>
          <cell r="M8885">
            <v>2</v>
          </cell>
          <cell r="N8885" t="str">
            <v>Campus Wide</v>
          </cell>
          <cell r="O8885" t="str">
            <v/>
          </cell>
          <cell r="P8885" t="str">
            <v/>
          </cell>
          <cell r="Q8885">
            <v>40</v>
          </cell>
          <cell r="R8885" t="str">
            <v>Année Philologique</v>
          </cell>
          <cell r="S8885" t="str">
            <v/>
          </cell>
        </row>
        <row r="8886">
          <cell r="E8886">
            <v>1838</v>
          </cell>
          <cell r="F8886" t="str">
            <v>Searches</v>
          </cell>
          <cell r="G8886" t="str">
            <v>201911</v>
          </cell>
          <cell r="H8886" t="str">
            <v>University of Groningen</v>
          </cell>
          <cell r="I8886" t="str">
            <v>Groningen</v>
          </cell>
          <cell r="J8886" t="str">
            <v>Netherlands</v>
          </cell>
          <cell r="K8886">
            <v>2</v>
          </cell>
          <cell r="L8886" t="str">
            <v>Institute</v>
          </cell>
          <cell r="M8886">
            <v>2</v>
          </cell>
          <cell r="N8886" t="str">
            <v>Campus Wide</v>
          </cell>
          <cell r="O8886" t="str">
            <v/>
          </cell>
          <cell r="P8886" t="str">
            <v/>
          </cell>
          <cell r="Q8886">
            <v>40</v>
          </cell>
          <cell r="R8886" t="str">
            <v>Année Philologique</v>
          </cell>
          <cell r="S8886" t="str">
            <v/>
          </cell>
        </row>
        <row r="8887">
          <cell r="E8887">
            <v>1838</v>
          </cell>
          <cell r="F8887" t="str">
            <v>Searches</v>
          </cell>
          <cell r="G8887" t="str">
            <v>201912</v>
          </cell>
          <cell r="H8887" t="str">
            <v>University of Groningen</v>
          </cell>
          <cell r="I8887" t="str">
            <v>Groningen</v>
          </cell>
          <cell r="J8887" t="str">
            <v>Netherlands</v>
          </cell>
          <cell r="K8887">
            <v>2</v>
          </cell>
          <cell r="L8887" t="str">
            <v>Institute</v>
          </cell>
          <cell r="M8887">
            <v>2</v>
          </cell>
          <cell r="N8887" t="str">
            <v>Campus Wide</v>
          </cell>
          <cell r="O8887" t="str">
            <v/>
          </cell>
          <cell r="P8887" t="str">
            <v/>
          </cell>
          <cell r="Q8887">
            <v>40</v>
          </cell>
          <cell r="R8887" t="str">
            <v>Année Philologique</v>
          </cell>
          <cell r="S8887" t="str">
            <v/>
          </cell>
        </row>
        <row r="8888">
          <cell r="E8888">
            <v>1839</v>
          </cell>
          <cell r="F8888" t="str">
            <v>Searches</v>
          </cell>
          <cell r="G8888" t="str">
            <v>201901</v>
          </cell>
          <cell r="H8888" t="str">
            <v>University of Victoria</v>
          </cell>
          <cell r="I8888" t="str">
            <v>Victoria</v>
          </cell>
          <cell r="J8888" t="str">
            <v>Canada</v>
          </cell>
          <cell r="K8888">
            <v>1</v>
          </cell>
          <cell r="L8888" t="str">
            <v>Consortium</v>
          </cell>
          <cell r="M8888">
            <v>2</v>
          </cell>
          <cell r="N8888" t="str">
            <v>Campus Wide</v>
          </cell>
          <cell r="O8888" t="str">
            <v/>
          </cell>
          <cell r="P8888" t="str">
            <v/>
          </cell>
          <cell r="Q8888">
            <v>40</v>
          </cell>
          <cell r="R8888" t="str">
            <v>Année Philologique</v>
          </cell>
          <cell r="S8888" t="str">
            <v/>
          </cell>
        </row>
        <row r="8889">
          <cell r="E8889">
            <v>1839</v>
          </cell>
          <cell r="F8889" t="str">
            <v>Searches</v>
          </cell>
          <cell r="G8889" t="str">
            <v>201903</v>
          </cell>
          <cell r="H8889" t="str">
            <v>University of Victoria</v>
          </cell>
          <cell r="I8889" t="str">
            <v>Victoria</v>
          </cell>
          <cell r="J8889" t="str">
            <v>Canada</v>
          </cell>
          <cell r="K8889">
            <v>1</v>
          </cell>
          <cell r="L8889" t="str">
            <v>Consortium</v>
          </cell>
          <cell r="M8889">
            <v>2</v>
          </cell>
          <cell r="N8889" t="str">
            <v>Campus Wide</v>
          </cell>
          <cell r="O8889" t="str">
            <v/>
          </cell>
          <cell r="P8889" t="str">
            <v/>
          </cell>
          <cell r="Q8889">
            <v>40</v>
          </cell>
          <cell r="R8889" t="str">
            <v>Année Philologique</v>
          </cell>
          <cell r="S8889" t="str">
            <v/>
          </cell>
        </row>
        <row r="8890">
          <cell r="E8890">
            <v>1839</v>
          </cell>
          <cell r="F8890" t="str">
            <v>Searches</v>
          </cell>
          <cell r="G8890" t="str">
            <v>201904</v>
          </cell>
          <cell r="H8890" t="str">
            <v>University of Victoria</v>
          </cell>
          <cell r="I8890" t="str">
            <v>Victoria</v>
          </cell>
          <cell r="J8890" t="str">
            <v>Canada</v>
          </cell>
          <cell r="K8890">
            <v>1</v>
          </cell>
          <cell r="L8890" t="str">
            <v>Consortium</v>
          </cell>
          <cell r="M8890">
            <v>2</v>
          </cell>
          <cell r="N8890" t="str">
            <v>Campus Wide</v>
          </cell>
          <cell r="O8890" t="str">
            <v/>
          </cell>
          <cell r="P8890" t="str">
            <v/>
          </cell>
          <cell r="Q8890">
            <v>40</v>
          </cell>
          <cell r="R8890" t="str">
            <v>Année Philologique</v>
          </cell>
          <cell r="S8890" t="str">
            <v/>
          </cell>
        </row>
        <row r="8891">
          <cell r="E8891">
            <v>1839</v>
          </cell>
          <cell r="F8891" t="str">
            <v>Searches</v>
          </cell>
          <cell r="G8891" t="str">
            <v>201907</v>
          </cell>
          <cell r="H8891" t="str">
            <v>University of Victoria</v>
          </cell>
          <cell r="I8891" t="str">
            <v>Victoria</v>
          </cell>
          <cell r="J8891" t="str">
            <v>Canada</v>
          </cell>
          <cell r="K8891">
            <v>1</v>
          </cell>
          <cell r="L8891" t="str">
            <v>Consortium</v>
          </cell>
          <cell r="M8891">
            <v>2</v>
          </cell>
          <cell r="N8891" t="str">
            <v>Campus Wide</v>
          </cell>
          <cell r="O8891" t="str">
            <v/>
          </cell>
          <cell r="P8891" t="str">
            <v/>
          </cell>
          <cell r="Q8891">
            <v>40</v>
          </cell>
          <cell r="R8891" t="str">
            <v>Année Philologique</v>
          </cell>
          <cell r="S8891" t="str">
            <v/>
          </cell>
        </row>
        <row r="8892">
          <cell r="E8892">
            <v>1839</v>
          </cell>
          <cell r="F8892" t="str">
            <v>Searches</v>
          </cell>
          <cell r="G8892" t="str">
            <v>201909</v>
          </cell>
          <cell r="H8892" t="str">
            <v>University of Victoria</v>
          </cell>
          <cell r="I8892" t="str">
            <v>Victoria</v>
          </cell>
          <cell r="J8892" t="str">
            <v>Canada</v>
          </cell>
          <cell r="K8892">
            <v>1</v>
          </cell>
          <cell r="L8892" t="str">
            <v>Consortium</v>
          </cell>
          <cell r="M8892">
            <v>2</v>
          </cell>
          <cell r="N8892" t="str">
            <v>Campus Wide</v>
          </cell>
          <cell r="O8892" t="str">
            <v/>
          </cell>
          <cell r="P8892" t="str">
            <v/>
          </cell>
          <cell r="Q8892">
            <v>40</v>
          </cell>
          <cell r="R8892" t="str">
            <v>Année Philologique</v>
          </cell>
          <cell r="S8892" t="str">
            <v/>
          </cell>
        </row>
        <row r="8893">
          <cell r="E8893">
            <v>1839</v>
          </cell>
          <cell r="F8893" t="str">
            <v>Searches</v>
          </cell>
          <cell r="G8893" t="str">
            <v>201910</v>
          </cell>
          <cell r="H8893" t="str">
            <v>University of Victoria</v>
          </cell>
          <cell r="I8893" t="str">
            <v>Victoria</v>
          </cell>
          <cell r="J8893" t="str">
            <v>Canada</v>
          </cell>
          <cell r="K8893">
            <v>1</v>
          </cell>
          <cell r="L8893" t="str">
            <v>Consortium</v>
          </cell>
          <cell r="M8893">
            <v>2</v>
          </cell>
          <cell r="N8893" t="str">
            <v>Campus Wide</v>
          </cell>
          <cell r="O8893" t="str">
            <v/>
          </cell>
          <cell r="P8893" t="str">
            <v/>
          </cell>
          <cell r="Q8893">
            <v>40</v>
          </cell>
          <cell r="R8893" t="str">
            <v>Année Philologique</v>
          </cell>
          <cell r="S8893" t="str">
            <v/>
          </cell>
        </row>
        <row r="8894">
          <cell r="E8894">
            <v>1839</v>
          </cell>
          <cell r="F8894" t="str">
            <v>Searches</v>
          </cell>
          <cell r="G8894" t="str">
            <v>201911</v>
          </cell>
          <cell r="H8894" t="str">
            <v>University of Victoria</v>
          </cell>
          <cell r="I8894" t="str">
            <v>Victoria</v>
          </cell>
          <cell r="J8894" t="str">
            <v>Canada</v>
          </cell>
          <cell r="K8894">
            <v>1</v>
          </cell>
          <cell r="L8894" t="str">
            <v>Consortium</v>
          </cell>
          <cell r="M8894">
            <v>2</v>
          </cell>
          <cell r="N8894" t="str">
            <v>Campus Wide</v>
          </cell>
          <cell r="O8894" t="str">
            <v/>
          </cell>
          <cell r="P8894" t="str">
            <v/>
          </cell>
          <cell r="Q8894">
            <v>40</v>
          </cell>
          <cell r="R8894" t="str">
            <v>Année Philologique</v>
          </cell>
          <cell r="S8894" t="str">
            <v/>
          </cell>
        </row>
        <row r="8895">
          <cell r="E8895">
            <v>1839</v>
          </cell>
          <cell r="F8895" t="str">
            <v>Searches</v>
          </cell>
          <cell r="G8895" t="str">
            <v>201912</v>
          </cell>
          <cell r="H8895" t="str">
            <v>University of Victoria</v>
          </cell>
          <cell r="I8895" t="str">
            <v>Victoria</v>
          </cell>
          <cell r="J8895" t="str">
            <v>Canada</v>
          </cell>
          <cell r="K8895">
            <v>1</v>
          </cell>
          <cell r="L8895" t="str">
            <v>Consortium</v>
          </cell>
          <cell r="M8895">
            <v>2</v>
          </cell>
          <cell r="N8895" t="str">
            <v>Campus Wide</v>
          </cell>
          <cell r="O8895" t="str">
            <v/>
          </cell>
          <cell r="P8895" t="str">
            <v/>
          </cell>
          <cell r="Q8895">
            <v>40</v>
          </cell>
          <cell r="R8895" t="str">
            <v>Année Philologique</v>
          </cell>
          <cell r="S8895" t="str">
            <v/>
          </cell>
        </row>
        <row r="8896">
          <cell r="E8896">
            <v>1841</v>
          </cell>
          <cell r="F8896" t="str">
            <v>Searches</v>
          </cell>
          <cell r="G8896" t="str">
            <v>201901</v>
          </cell>
          <cell r="H8896" t="str">
            <v>Santa Clara University</v>
          </cell>
          <cell r="I8896" t="str">
            <v>Santa Clara</v>
          </cell>
          <cell r="J8896" t="str">
            <v>USA</v>
          </cell>
          <cell r="K8896">
            <v>1</v>
          </cell>
          <cell r="L8896" t="str">
            <v>Consortium</v>
          </cell>
          <cell r="M8896">
            <v>9</v>
          </cell>
          <cell r="N8896" t="str">
            <v>CARN-2</v>
          </cell>
          <cell r="O8896" t="str">
            <v/>
          </cell>
          <cell r="P8896" t="str">
            <v/>
          </cell>
          <cell r="Q8896">
            <v>40</v>
          </cell>
          <cell r="R8896" t="str">
            <v>Année Philologique</v>
          </cell>
          <cell r="S8896" t="str">
            <v/>
          </cell>
        </row>
        <row r="8897">
          <cell r="E8897">
            <v>1841</v>
          </cell>
          <cell r="F8897" t="str">
            <v>Searches</v>
          </cell>
          <cell r="G8897" t="str">
            <v>201902</v>
          </cell>
          <cell r="H8897" t="str">
            <v>Santa Clara University</v>
          </cell>
          <cell r="I8897" t="str">
            <v>Santa Clara</v>
          </cell>
          <cell r="J8897" t="str">
            <v>USA</v>
          </cell>
          <cell r="K8897">
            <v>1</v>
          </cell>
          <cell r="L8897" t="str">
            <v>Consortium</v>
          </cell>
          <cell r="M8897">
            <v>9</v>
          </cell>
          <cell r="N8897" t="str">
            <v>CARN-2</v>
          </cell>
          <cell r="O8897" t="str">
            <v/>
          </cell>
          <cell r="P8897" t="str">
            <v/>
          </cell>
          <cell r="Q8897">
            <v>40</v>
          </cell>
          <cell r="R8897" t="str">
            <v>Année Philologique</v>
          </cell>
          <cell r="S8897" t="str">
            <v/>
          </cell>
        </row>
        <row r="8898">
          <cell r="E8898">
            <v>1841</v>
          </cell>
          <cell r="F8898" t="str">
            <v>Searches</v>
          </cell>
          <cell r="G8898" t="str">
            <v>201903</v>
          </cell>
          <cell r="H8898" t="str">
            <v>Santa Clara University</v>
          </cell>
          <cell r="I8898" t="str">
            <v>Santa Clara</v>
          </cell>
          <cell r="J8898" t="str">
            <v>USA</v>
          </cell>
          <cell r="K8898">
            <v>1</v>
          </cell>
          <cell r="L8898" t="str">
            <v>Consortium</v>
          </cell>
          <cell r="M8898">
            <v>9</v>
          </cell>
          <cell r="N8898" t="str">
            <v>CARN-2</v>
          </cell>
          <cell r="O8898" t="str">
            <v/>
          </cell>
          <cell r="P8898" t="str">
            <v/>
          </cell>
          <cell r="Q8898">
            <v>40</v>
          </cell>
          <cell r="R8898" t="str">
            <v>Année Philologique</v>
          </cell>
          <cell r="S8898" t="str">
            <v/>
          </cell>
        </row>
        <row r="8899">
          <cell r="E8899">
            <v>1841</v>
          </cell>
          <cell r="F8899" t="str">
            <v>Searches</v>
          </cell>
          <cell r="G8899" t="str">
            <v>201904</v>
          </cell>
          <cell r="H8899" t="str">
            <v>Santa Clara University</v>
          </cell>
          <cell r="I8899" t="str">
            <v>Santa Clara</v>
          </cell>
          <cell r="J8899" t="str">
            <v>USA</v>
          </cell>
          <cell r="K8899">
            <v>1</v>
          </cell>
          <cell r="L8899" t="str">
            <v>Consortium</v>
          </cell>
          <cell r="M8899">
            <v>9</v>
          </cell>
          <cell r="N8899" t="str">
            <v>CARN-2</v>
          </cell>
          <cell r="O8899" t="str">
            <v/>
          </cell>
          <cell r="P8899" t="str">
            <v/>
          </cell>
          <cell r="Q8899">
            <v>40</v>
          </cell>
          <cell r="R8899" t="str">
            <v>Année Philologique</v>
          </cell>
          <cell r="S8899" t="str">
            <v/>
          </cell>
        </row>
        <row r="8900">
          <cell r="E8900">
            <v>1841</v>
          </cell>
          <cell r="F8900" t="str">
            <v>Searches</v>
          </cell>
          <cell r="G8900" t="str">
            <v>201905</v>
          </cell>
          <cell r="H8900" t="str">
            <v>Santa Clara University</v>
          </cell>
          <cell r="I8900" t="str">
            <v>Santa Clara</v>
          </cell>
          <cell r="J8900" t="str">
            <v>USA</v>
          </cell>
          <cell r="K8900">
            <v>1</v>
          </cell>
          <cell r="L8900" t="str">
            <v>Consortium</v>
          </cell>
          <cell r="M8900">
            <v>9</v>
          </cell>
          <cell r="N8900" t="str">
            <v>CARN-2</v>
          </cell>
          <cell r="O8900" t="str">
            <v/>
          </cell>
          <cell r="P8900" t="str">
            <v/>
          </cell>
          <cell r="Q8900">
            <v>40</v>
          </cell>
          <cell r="R8900" t="str">
            <v>Année Philologique</v>
          </cell>
          <cell r="S8900" t="str">
            <v/>
          </cell>
        </row>
        <row r="8901">
          <cell r="E8901">
            <v>1841</v>
          </cell>
          <cell r="F8901" t="str">
            <v>Searches</v>
          </cell>
          <cell r="G8901" t="str">
            <v>201906</v>
          </cell>
          <cell r="H8901" t="str">
            <v>Santa Clara University</v>
          </cell>
          <cell r="I8901" t="str">
            <v>Santa Clara</v>
          </cell>
          <cell r="J8901" t="str">
            <v>USA</v>
          </cell>
          <cell r="K8901">
            <v>1</v>
          </cell>
          <cell r="L8901" t="str">
            <v>Consortium</v>
          </cell>
          <cell r="M8901">
            <v>9</v>
          </cell>
          <cell r="N8901" t="str">
            <v>CARN-2</v>
          </cell>
          <cell r="O8901" t="str">
            <v/>
          </cell>
          <cell r="P8901" t="str">
            <v/>
          </cell>
          <cell r="Q8901">
            <v>40</v>
          </cell>
          <cell r="R8901" t="str">
            <v>Année Philologique</v>
          </cell>
          <cell r="S8901" t="str">
            <v/>
          </cell>
        </row>
        <row r="8902">
          <cell r="E8902">
            <v>1841</v>
          </cell>
          <cell r="F8902" t="str">
            <v>Searches</v>
          </cell>
          <cell r="G8902" t="str">
            <v>201907</v>
          </cell>
          <cell r="H8902" t="str">
            <v>Santa Clara University</v>
          </cell>
          <cell r="I8902" t="str">
            <v>Santa Clara</v>
          </cell>
          <cell r="J8902" t="str">
            <v>USA</v>
          </cell>
          <cell r="K8902">
            <v>1</v>
          </cell>
          <cell r="L8902" t="str">
            <v>Consortium</v>
          </cell>
          <cell r="M8902">
            <v>9</v>
          </cell>
          <cell r="N8902" t="str">
            <v>CARN-2</v>
          </cell>
          <cell r="O8902" t="str">
            <v/>
          </cell>
          <cell r="P8902" t="str">
            <v/>
          </cell>
          <cell r="Q8902">
            <v>40</v>
          </cell>
          <cell r="R8902" t="str">
            <v>Année Philologique</v>
          </cell>
          <cell r="S8902" t="str">
            <v/>
          </cell>
        </row>
        <row r="8903">
          <cell r="E8903">
            <v>1841</v>
          </cell>
          <cell r="F8903" t="str">
            <v>Searches</v>
          </cell>
          <cell r="G8903" t="str">
            <v>201908</v>
          </cell>
          <cell r="H8903" t="str">
            <v>Santa Clara University</v>
          </cell>
          <cell r="I8903" t="str">
            <v>Santa Clara</v>
          </cell>
          <cell r="J8903" t="str">
            <v>USA</v>
          </cell>
          <cell r="K8903">
            <v>1</v>
          </cell>
          <cell r="L8903" t="str">
            <v>Consortium</v>
          </cell>
          <cell r="M8903">
            <v>9</v>
          </cell>
          <cell r="N8903" t="str">
            <v>CARN-2</v>
          </cell>
          <cell r="O8903" t="str">
            <v/>
          </cell>
          <cell r="P8903" t="str">
            <v/>
          </cell>
          <cell r="Q8903">
            <v>40</v>
          </cell>
          <cell r="R8903" t="str">
            <v>Année Philologique</v>
          </cell>
          <cell r="S8903" t="str">
            <v/>
          </cell>
        </row>
        <row r="8904">
          <cell r="E8904">
            <v>1841</v>
          </cell>
          <cell r="F8904" t="str">
            <v>Searches</v>
          </cell>
          <cell r="G8904" t="str">
            <v>201909</v>
          </cell>
          <cell r="H8904" t="str">
            <v>Santa Clara University</v>
          </cell>
          <cell r="I8904" t="str">
            <v>Santa Clara</v>
          </cell>
          <cell r="J8904" t="str">
            <v>USA</v>
          </cell>
          <cell r="K8904">
            <v>1</v>
          </cell>
          <cell r="L8904" t="str">
            <v>Consortium</v>
          </cell>
          <cell r="M8904">
            <v>9</v>
          </cell>
          <cell r="N8904" t="str">
            <v>CARN-2</v>
          </cell>
          <cell r="O8904" t="str">
            <v/>
          </cell>
          <cell r="P8904" t="str">
            <v/>
          </cell>
          <cell r="Q8904">
            <v>40</v>
          </cell>
          <cell r="R8904" t="str">
            <v>Année Philologique</v>
          </cell>
          <cell r="S8904" t="str">
            <v/>
          </cell>
        </row>
        <row r="8905">
          <cell r="E8905">
            <v>1841</v>
          </cell>
          <cell r="F8905" t="str">
            <v>Searches</v>
          </cell>
          <cell r="G8905" t="str">
            <v>201910</v>
          </cell>
          <cell r="H8905" t="str">
            <v>Santa Clara University</v>
          </cell>
          <cell r="I8905" t="str">
            <v>Santa Clara</v>
          </cell>
          <cell r="J8905" t="str">
            <v>USA</v>
          </cell>
          <cell r="K8905">
            <v>1</v>
          </cell>
          <cell r="L8905" t="str">
            <v>Consortium</v>
          </cell>
          <cell r="M8905">
            <v>9</v>
          </cell>
          <cell r="N8905" t="str">
            <v>CARN-2</v>
          </cell>
          <cell r="O8905" t="str">
            <v/>
          </cell>
          <cell r="P8905" t="str">
            <v/>
          </cell>
          <cell r="Q8905">
            <v>40</v>
          </cell>
          <cell r="R8905" t="str">
            <v>Année Philologique</v>
          </cell>
          <cell r="S8905" t="str">
            <v/>
          </cell>
        </row>
        <row r="8906">
          <cell r="E8906">
            <v>1841</v>
          </cell>
          <cell r="F8906" t="str">
            <v>Searches</v>
          </cell>
          <cell r="G8906" t="str">
            <v>201911</v>
          </cell>
          <cell r="H8906" t="str">
            <v>Santa Clara University</v>
          </cell>
          <cell r="I8906" t="str">
            <v>Santa Clara</v>
          </cell>
          <cell r="J8906" t="str">
            <v>USA</v>
          </cell>
          <cell r="K8906">
            <v>1</v>
          </cell>
          <cell r="L8906" t="str">
            <v>Consortium</v>
          </cell>
          <cell r="M8906">
            <v>9</v>
          </cell>
          <cell r="N8906" t="str">
            <v>CARN-2</v>
          </cell>
          <cell r="O8906" t="str">
            <v/>
          </cell>
          <cell r="P8906" t="str">
            <v/>
          </cell>
          <cell r="Q8906">
            <v>40</v>
          </cell>
          <cell r="R8906" t="str">
            <v>Année Philologique</v>
          </cell>
          <cell r="S8906" t="str">
            <v/>
          </cell>
        </row>
        <row r="8907">
          <cell r="E8907">
            <v>1841</v>
          </cell>
          <cell r="F8907" t="str">
            <v>Searches</v>
          </cell>
          <cell r="G8907" t="str">
            <v>201912</v>
          </cell>
          <cell r="H8907" t="str">
            <v>Santa Clara University</v>
          </cell>
          <cell r="I8907" t="str">
            <v>Santa Clara</v>
          </cell>
          <cell r="J8907" t="str">
            <v>USA</v>
          </cell>
          <cell r="K8907">
            <v>1</v>
          </cell>
          <cell r="L8907" t="str">
            <v>Consortium</v>
          </cell>
          <cell r="M8907">
            <v>9</v>
          </cell>
          <cell r="N8907" t="str">
            <v>CARN-2</v>
          </cell>
          <cell r="O8907" t="str">
            <v/>
          </cell>
          <cell r="P8907" t="str">
            <v/>
          </cell>
          <cell r="Q8907">
            <v>40</v>
          </cell>
          <cell r="R8907" t="str">
            <v>Année Philologique</v>
          </cell>
          <cell r="S8907" t="str">
            <v/>
          </cell>
        </row>
        <row r="8908">
          <cell r="E8908">
            <v>1842</v>
          </cell>
          <cell r="F8908" t="str">
            <v>Searches</v>
          </cell>
          <cell r="G8908" t="str">
            <v>201901</v>
          </cell>
          <cell r="H8908" t="str">
            <v>Bibliothèque de la Sorbonne</v>
          </cell>
          <cell r="I8908" t="str">
            <v>Paris</v>
          </cell>
          <cell r="J8908" t="str">
            <v>France</v>
          </cell>
          <cell r="K8908">
            <v>1</v>
          </cell>
          <cell r="L8908" t="str">
            <v>Consortium</v>
          </cell>
          <cell r="M8908">
            <v>2</v>
          </cell>
          <cell r="N8908" t="str">
            <v>Campus Wide</v>
          </cell>
          <cell r="O8908" t="str">
            <v/>
          </cell>
          <cell r="P8908" t="str">
            <v/>
          </cell>
          <cell r="Q8908">
            <v>170</v>
          </cell>
          <cell r="R8908" t="str">
            <v>Année Philologique</v>
          </cell>
          <cell r="S8908" t="str">
            <v/>
          </cell>
        </row>
        <row r="8909">
          <cell r="E8909">
            <v>1842</v>
          </cell>
          <cell r="F8909" t="str">
            <v>Searches</v>
          </cell>
          <cell r="G8909" t="str">
            <v>201902</v>
          </cell>
          <cell r="H8909" t="str">
            <v>Bibliothèque de la Sorbonne</v>
          </cell>
          <cell r="I8909" t="str">
            <v>Paris</v>
          </cell>
          <cell r="J8909" t="str">
            <v>France</v>
          </cell>
          <cell r="K8909">
            <v>1</v>
          </cell>
          <cell r="L8909" t="str">
            <v>Consortium</v>
          </cell>
          <cell r="M8909">
            <v>2</v>
          </cell>
          <cell r="N8909" t="str">
            <v>Campus Wide</v>
          </cell>
          <cell r="O8909" t="str">
            <v/>
          </cell>
          <cell r="P8909" t="str">
            <v/>
          </cell>
          <cell r="Q8909">
            <v>170</v>
          </cell>
          <cell r="R8909" t="str">
            <v>Année Philologique</v>
          </cell>
          <cell r="S8909" t="str">
            <v/>
          </cell>
        </row>
        <row r="8910">
          <cell r="E8910">
            <v>1842</v>
          </cell>
          <cell r="F8910" t="str">
            <v>Searches</v>
          </cell>
          <cell r="G8910" t="str">
            <v>201903</v>
          </cell>
          <cell r="H8910" t="str">
            <v>Bibliothèque de la Sorbonne</v>
          </cell>
          <cell r="I8910" t="str">
            <v>Paris</v>
          </cell>
          <cell r="J8910" t="str">
            <v>France</v>
          </cell>
          <cell r="K8910">
            <v>1</v>
          </cell>
          <cell r="L8910" t="str">
            <v>Consortium</v>
          </cell>
          <cell r="M8910">
            <v>2</v>
          </cell>
          <cell r="N8910" t="str">
            <v>Campus Wide</v>
          </cell>
          <cell r="O8910" t="str">
            <v/>
          </cell>
          <cell r="P8910" t="str">
            <v/>
          </cell>
          <cell r="Q8910">
            <v>170</v>
          </cell>
          <cell r="R8910" t="str">
            <v>Année Philologique</v>
          </cell>
          <cell r="S8910" t="str">
            <v/>
          </cell>
        </row>
        <row r="8911">
          <cell r="E8911">
            <v>1842</v>
          </cell>
          <cell r="F8911" t="str">
            <v>Searches</v>
          </cell>
          <cell r="G8911" t="str">
            <v>201904</v>
          </cell>
          <cell r="H8911" t="str">
            <v>Bibliothèque de la Sorbonne</v>
          </cell>
          <cell r="I8911" t="str">
            <v>Paris</v>
          </cell>
          <cell r="J8911" t="str">
            <v>France</v>
          </cell>
          <cell r="K8911">
            <v>1</v>
          </cell>
          <cell r="L8911" t="str">
            <v>Consortium</v>
          </cell>
          <cell r="M8911">
            <v>2</v>
          </cell>
          <cell r="N8911" t="str">
            <v>Campus Wide</v>
          </cell>
          <cell r="O8911" t="str">
            <v/>
          </cell>
          <cell r="P8911" t="str">
            <v/>
          </cell>
          <cell r="Q8911">
            <v>170</v>
          </cell>
          <cell r="R8911" t="str">
            <v>Année Philologique</v>
          </cell>
          <cell r="S8911" t="str">
            <v/>
          </cell>
        </row>
        <row r="8912">
          <cell r="E8912">
            <v>1842</v>
          </cell>
          <cell r="F8912" t="str">
            <v>Searches</v>
          </cell>
          <cell r="G8912" t="str">
            <v>201905</v>
          </cell>
          <cell r="H8912" t="str">
            <v>Bibliothèque de la Sorbonne</v>
          </cell>
          <cell r="I8912" t="str">
            <v>Paris</v>
          </cell>
          <cell r="J8912" t="str">
            <v>France</v>
          </cell>
          <cell r="K8912">
            <v>1</v>
          </cell>
          <cell r="L8912" t="str">
            <v>Consortium</v>
          </cell>
          <cell r="M8912">
            <v>2</v>
          </cell>
          <cell r="N8912" t="str">
            <v>Campus Wide</v>
          </cell>
          <cell r="O8912" t="str">
            <v/>
          </cell>
          <cell r="P8912" t="str">
            <v/>
          </cell>
          <cell r="Q8912">
            <v>170</v>
          </cell>
          <cell r="R8912" t="str">
            <v>Année Philologique</v>
          </cell>
          <cell r="S8912" t="str">
            <v/>
          </cell>
        </row>
        <row r="8913">
          <cell r="E8913">
            <v>1842</v>
          </cell>
          <cell r="F8913" t="str">
            <v>Searches</v>
          </cell>
          <cell r="G8913" t="str">
            <v>201906</v>
          </cell>
          <cell r="H8913" t="str">
            <v>Bibliothèque de la Sorbonne</v>
          </cell>
          <cell r="I8913" t="str">
            <v>Paris</v>
          </cell>
          <cell r="J8913" t="str">
            <v>France</v>
          </cell>
          <cell r="K8913">
            <v>1</v>
          </cell>
          <cell r="L8913" t="str">
            <v>Consortium</v>
          </cell>
          <cell r="M8913">
            <v>2</v>
          </cell>
          <cell r="N8913" t="str">
            <v>Campus Wide</v>
          </cell>
          <cell r="O8913" t="str">
            <v/>
          </cell>
          <cell r="P8913" t="str">
            <v/>
          </cell>
          <cell r="Q8913">
            <v>170</v>
          </cell>
          <cell r="R8913" t="str">
            <v>Année Philologique</v>
          </cell>
          <cell r="S8913" t="str">
            <v/>
          </cell>
        </row>
        <row r="8914">
          <cell r="E8914">
            <v>1842</v>
          </cell>
          <cell r="F8914" t="str">
            <v>Searches</v>
          </cell>
          <cell r="G8914" t="str">
            <v>201907</v>
          </cell>
          <cell r="H8914" t="str">
            <v>Bibliothèque de la Sorbonne</v>
          </cell>
          <cell r="I8914" t="str">
            <v>Paris</v>
          </cell>
          <cell r="J8914" t="str">
            <v>France</v>
          </cell>
          <cell r="K8914">
            <v>1</v>
          </cell>
          <cell r="L8914" t="str">
            <v>Consortium</v>
          </cell>
          <cell r="M8914">
            <v>2</v>
          </cell>
          <cell r="N8914" t="str">
            <v>Campus Wide</v>
          </cell>
          <cell r="O8914" t="str">
            <v/>
          </cell>
          <cell r="P8914" t="str">
            <v/>
          </cell>
          <cell r="Q8914">
            <v>170</v>
          </cell>
          <cell r="R8914" t="str">
            <v>Année Philologique</v>
          </cell>
          <cell r="S8914" t="str">
            <v/>
          </cell>
        </row>
        <row r="8915">
          <cell r="E8915">
            <v>1842</v>
          </cell>
          <cell r="F8915" t="str">
            <v>Searches</v>
          </cell>
          <cell r="G8915" t="str">
            <v>201908</v>
          </cell>
          <cell r="H8915" t="str">
            <v>Bibliothèque de la Sorbonne</v>
          </cell>
          <cell r="I8915" t="str">
            <v>Paris</v>
          </cell>
          <cell r="J8915" t="str">
            <v>France</v>
          </cell>
          <cell r="K8915">
            <v>1</v>
          </cell>
          <cell r="L8915" t="str">
            <v>Consortium</v>
          </cell>
          <cell r="M8915">
            <v>2</v>
          </cell>
          <cell r="N8915" t="str">
            <v>Campus Wide</v>
          </cell>
          <cell r="O8915" t="str">
            <v/>
          </cell>
          <cell r="P8915" t="str">
            <v/>
          </cell>
          <cell r="Q8915">
            <v>170</v>
          </cell>
          <cell r="R8915" t="str">
            <v>Année Philologique</v>
          </cell>
          <cell r="S8915" t="str">
            <v/>
          </cell>
        </row>
        <row r="8916">
          <cell r="E8916">
            <v>1842</v>
          </cell>
          <cell r="F8916" t="str">
            <v>Searches</v>
          </cell>
          <cell r="G8916" t="str">
            <v>201909</v>
          </cell>
          <cell r="H8916" t="str">
            <v>Bibliothèque de la Sorbonne</v>
          </cell>
          <cell r="I8916" t="str">
            <v>Paris</v>
          </cell>
          <cell r="J8916" t="str">
            <v>France</v>
          </cell>
          <cell r="K8916">
            <v>1</v>
          </cell>
          <cell r="L8916" t="str">
            <v>Consortium</v>
          </cell>
          <cell r="M8916">
            <v>2</v>
          </cell>
          <cell r="N8916" t="str">
            <v>Campus Wide</v>
          </cell>
          <cell r="O8916" t="str">
            <v/>
          </cell>
          <cell r="P8916" t="str">
            <v/>
          </cell>
          <cell r="Q8916">
            <v>170</v>
          </cell>
          <cell r="R8916" t="str">
            <v>Année Philologique</v>
          </cell>
          <cell r="S8916" t="str">
            <v/>
          </cell>
        </row>
        <row r="8917">
          <cell r="E8917">
            <v>1842</v>
          </cell>
          <cell r="F8917" t="str">
            <v>Searches</v>
          </cell>
          <cell r="G8917" t="str">
            <v>201910</v>
          </cell>
          <cell r="H8917" t="str">
            <v>Bibliothèque de la Sorbonne</v>
          </cell>
          <cell r="I8917" t="str">
            <v>Paris</v>
          </cell>
          <cell r="J8917" t="str">
            <v>France</v>
          </cell>
          <cell r="K8917">
            <v>1</v>
          </cell>
          <cell r="L8917" t="str">
            <v>Consortium</v>
          </cell>
          <cell r="M8917">
            <v>2</v>
          </cell>
          <cell r="N8917" t="str">
            <v>Campus Wide</v>
          </cell>
          <cell r="O8917" t="str">
            <v/>
          </cell>
          <cell r="P8917" t="str">
            <v/>
          </cell>
          <cell r="Q8917">
            <v>170</v>
          </cell>
          <cell r="R8917" t="str">
            <v>Année Philologique</v>
          </cell>
          <cell r="S8917" t="str">
            <v/>
          </cell>
        </row>
        <row r="8918">
          <cell r="E8918">
            <v>1842</v>
          </cell>
          <cell r="F8918" t="str">
            <v>Searches</v>
          </cell>
          <cell r="G8918" t="str">
            <v>201911</v>
          </cell>
          <cell r="H8918" t="str">
            <v>Bibliothèque de la Sorbonne</v>
          </cell>
          <cell r="I8918" t="str">
            <v>Paris</v>
          </cell>
          <cell r="J8918" t="str">
            <v>France</v>
          </cell>
          <cell r="K8918">
            <v>1</v>
          </cell>
          <cell r="L8918" t="str">
            <v>Consortium</v>
          </cell>
          <cell r="M8918">
            <v>2</v>
          </cell>
          <cell r="N8918" t="str">
            <v>Campus Wide</v>
          </cell>
          <cell r="O8918" t="str">
            <v/>
          </cell>
          <cell r="P8918" t="str">
            <v/>
          </cell>
          <cell r="Q8918">
            <v>170</v>
          </cell>
          <cell r="R8918" t="str">
            <v>Année Philologique</v>
          </cell>
          <cell r="S8918" t="str">
            <v/>
          </cell>
        </row>
        <row r="8919">
          <cell r="E8919">
            <v>1842</v>
          </cell>
          <cell r="F8919" t="str">
            <v>Searches</v>
          </cell>
          <cell r="G8919" t="str">
            <v>201912</v>
          </cell>
          <cell r="H8919" t="str">
            <v>Bibliothèque de la Sorbonne</v>
          </cell>
          <cell r="I8919" t="str">
            <v>Paris</v>
          </cell>
          <cell r="J8919" t="str">
            <v>France</v>
          </cell>
          <cell r="K8919">
            <v>1</v>
          </cell>
          <cell r="L8919" t="str">
            <v>Consortium</v>
          </cell>
          <cell r="M8919">
            <v>2</v>
          </cell>
          <cell r="N8919" t="str">
            <v>Campus Wide</v>
          </cell>
          <cell r="O8919" t="str">
            <v/>
          </cell>
          <cell r="P8919" t="str">
            <v/>
          </cell>
          <cell r="Q8919">
            <v>170</v>
          </cell>
          <cell r="R8919" t="str">
            <v>Année Philologique</v>
          </cell>
          <cell r="S8919" t="str">
            <v/>
          </cell>
        </row>
        <row r="8920">
          <cell r="E8920">
            <v>1843</v>
          </cell>
          <cell r="F8920" t="str">
            <v>Searches</v>
          </cell>
          <cell r="G8920" t="str">
            <v>201901</v>
          </cell>
          <cell r="H8920" t="str">
            <v>University of Queensland Library</v>
          </cell>
          <cell r="I8920" t="str">
            <v>St-Lucia</v>
          </cell>
          <cell r="J8920" t="str">
            <v>Australia</v>
          </cell>
          <cell r="K8920">
            <v>1</v>
          </cell>
          <cell r="L8920" t="str">
            <v>Consortium</v>
          </cell>
          <cell r="M8920">
            <v>2</v>
          </cell>
          <cell r="N8920" t="str">
            <v>Campus Wide</v>
          </cell>
          <cell r="O8920" t="str">
            <v/>
          </cell>
          <cell r="P8920" t="str">
            <v/>
          </cell>
          <cell r="Q8920">
            <v>40</v>
          </cell>
          <cell r="R8920" t="str">
            <v>Année Philologique</v>
          </cell>
          <cell r="S8920" t="str">
            <v/>
          </cell>
        </row>
        <row r="8921">
          <cell r="E8921">
            <v>1843</v>
          </cell>
          <cell r="F8921" t="str">
            <v>Searches</v>
          </cell>
          <cell r="G8921" t="str">
            <v>201902</v>
          </cell>
          <cell r="H8921" t="str">
            <v>University of Queensland Library</v>
          </cell>
          <cell r="I8921" t="str">
            <v>St-Lucia</v>
          </cell>
          <cell r="J8921" t="str">
            <v>Australia</v>
          </cell>
          <cell r="K8921">
            <v>1</v>
          </cell>
          <cell r="L8921" t="str">
            <v>Consortium</v>
          </cell>
          <cell r="M8921">
            <v>2</v>
          </cell>
          <cell r="N8921" t="str">
            <v>Campus Wide</v>
          </cell>
          <cell r="O8921" t="str">
            <v/>
          </cell>
          <cell r="P8921" t="str">
            <v/>
          </cell>
          <cell r="Q8921">
            <v>40</v>
          </cell>
          <cell r="R8921" t="str">
            <v>Année Philologique</v>
          </cell>
          <cell r="S8921" t="str">
            <v/>
          </cell>
        </row>
        <row r="8922">
          <cell r="E8922">
            <v>1843</v>
          </cell>
          <cell r="F8922" t="str">
            <v>Searches</v>
          </cell>
          <cell r="G8922" t="str">
            <v>201903</v>
          </cell>
          <cell r="H8922" t="str">
            <v>University of Queensland Library</v>
          </cell>
          <cell r="I8922" t="str">
            <v>St-Lucia</v>
          </cell>
          <cell r="J8922" t="str">
            <v>Australia</v>
          </cell>
          <cell r="K8922">
            <v>1</v>
          </cell>
          <cell r="L8922" t="str">
            <v>Consortium</v>
          </cell>
          <cell r="M8922">
            <v>2</v>
          </cell>
          <cell r="N8922" t="str">
            <v>Campus Wide</v>
          </cell>
          <cell r="O8922" t="str">
            <v/>
          </cell>
          <cell r="P8922" t="str">
            <v/>
          </cell>
          <cell r="Q8922">
            <v>40</v>
          </cell>
          <cell r="R8922" t="str">
            <v>Année Philologique</v>
          </cell>
          <cell r="S8922" t="str">
            <v/>
          </cell>
        </row>
        <row r="8923">
          <cell r="E8923">
            <v>1843</v>
          </cell>
          <cell r="F8923" t="str">
            <v>Searches</v>
          </cell>
          <cell r="G8923" t="str">
            <v>201904</v>
          </cell>
          <cell r="H8923" t="str">
            <v>University of Queensland Library</v>
          </cell>
          <cell r="I8923" t="str">
            <v>St-Lucia</v>
          </cell>
          <cell r="J8923" t="str">
            <v>Australia</v>
          </cell>
          <cell r="K8923">
            <v>1</v>
          </cell>
          <cell r="L8923" t="str">
            <v>Consortium</v>
          </cell>
          <cell r="M8923">
            <v>2</v>
          </cell>
          <cell r="N8923" t="str">
            <v>Campus Wide</v>
          </cell>
          <cell r="O8923" t="str">
            <v/>
          </cell>
          <cell r="P8923" t="str">
            <v/>
          </cell>
          <cell r="Q8923">
            <v>40</v>
          </cell>
          <cell r="R8923" t="str">
            <v>Année Philologique</v>
          </cell>
          <cell r="S8923" t="str">
            <v/>
          </cell>
        </row>
        <row r="8924">
          <cell r="E8924">
            <v>1843</v>
          </cell>
          <cell r="F8924" t="str">
            <v>Searches</v>
          </cell>
          <cell r="G8924" t="str">
            <v>201905</v>
          </cell>
          <cell r="H8924" t="str">
            <v>University of Queensland Library</v>
          </cell>
          <cell r="I8924" t="str">
            <v>St-Lucia</v>
          </cell>
          <cell r="J8924" t="str">
            <v>Australia</v>
          </cell>
          <cell r="K8924">
            <v>1</v>
          </cell>
          <cell r="L8924" t="str">
            <v>Consortium</v>
          </cell>
          <cell r="M8924">
            <v>2</v>
          </cell>
          <cell r="N8924" t="str">
            <v>Campus Wide</v>
          </cell>
          <cell r="O8924" t="str">
            <v/>
          </cell>
          <cell r="P8924" t="str">
            <v/>
          </cell>
          <cell r="Q8924">
            <v>40</v>
          </cell>
          <cell r="R8924" t="str">
            <v>Année Philologique</v>
          </cell>
          <cell r="S8924" t="str">
            <v/>
          </cell>
        </row>
        <row r="8925">
          <cell r="E8925">
            <v>1843</v>
          </cell>
          <cell r="F8925" t="str">
            <v>Searches</v>
          </cell>
          <cell r="G8925" t="str">
            <v>201906</v>
          </cell>
          <cell r="H8925" t="str">
            <v>University of Queensland Library</v>
          </cell>
          <cell r="I8925" t="str">
            <v>St-Lucia</v>
          </cell>
          <cell r="J8925" t="str">
            <v>Australia</v>
          </cell>
          <cell r="K8925">
            <v>1</v>
          </cell>
          <cell r="L8925" t="str">
            <v>Consortium</v>
          </cell>
          <cell r="M8925">
            <v>2</v>
          </cell>
          <cell r="N8925" t="str">
            <v>Campus Wide</v>
          </cell>
          <cell r="O8925" t="str">
            <v/>
          </cell>
          <cell r="P8925" t="str">
            <v/>
          </cell>
          <cell r="Q8925">
            <v>40</v>
          </cell>
          <cell r="R8925" t="str">
            <v>Année Philologique</v>
          </cell>
          <cell r="S8925" t="str">
            <v/>
          </cell>
        </row>
        <row r="8926">
          <cell r="E8926">
            <v>1843</v>
          </cell>
          <cell r="F8926" t="str">
            <v>Searches</v>
          </cell>
          <cell r="G8926" t="str">
            <v>201907</v>
          </cell>
          <cell r="H8926" t="str">
            <v>University of Queensland Library</v>
          </cell>
          <cell r="I8926" t="str">
            <v>St-Lucia</v>
          </cell>
          <cell r="J8926" t="str">
            <v>Australia</v>
          </cell>
          <cell r="K8926">
            <v>1</v>
          </cell>
          <cell r="L8926" t="str">
            <v>Consortium</v>
          </cell>
          <cell r="M8926">
            <v>2</v>
          </cell>
          <cell r="N8926" t="str">
            <v>Campus Wide</v>
          </cell>
          <cell r="O8926" t="str">
            <v/>
          </cell>
          <cell r="P8926" t="str">
            <v/>
          </cell>
          <cell r="Q8926">
            <v>40</v>
          </cell>
          <cell r="R8926" t="str">
            <v>Année Philologique</v>
          </cell>
          <cell r="S8926" t="str">
            <v/>
          </cell>
        </row>
        <row r="8927">
          <cell r="E8927">
            <v>1843</v>
          </cell>
          <cell r="F8927" t="str">
            <v>Searches</v>
          </cell>
          <cell r="G8927" t="str">
            <v>201908</v>
          </cell>
          <cell r="H8927" t="str">
            <v>University of Queensland Library</v>
          </cell>
          <cell r="I8927" t="str">
            <v>St-Lucia</v>
          </cell>
          <cell r="J8927" t="str">
            <v>Australia</v>
          </cell>
          <cell r="K8927">
            <v>1</v>
          </cell>
          <cell r="L8927" t="str">
            <v>Consortium</v>
          </cell>
          <cell r="M8927">
            <v>2</v>
          </cell>
          <cell r="N8927" t="str">
            <v>Campus Wide</v>
          </cell>
          <cell r="O8927" t="str">
            <v/>
          </cell>
          <cell r="P8927" t="str">
            <v/>
          </cell>
          <cell r="Q8927">
            <v>40</v>
          </cell>
          <cell r="R8927" t="str">
            <v>Année Philologique</v>
          </cell>
          <cell r="S8927" t="str">
            <v/>
          </cell>
        </row>
        <row r="8928">
          <cell r="E8928">
            <v>1843</v>
          </cell>
          <cell r="F8928" t="str">
            <v>Searches</v>
          </cell>
          <cell r="G8928" t="str">
            <v>201909</v>
          </cell>
          <cell r="H8928" t="str">
            <v>University of Queensland Library</v>
          </cell>
          <cell r="I8928" t="str">
            <v>St-Lucia</v>
          </cell>
          <cell r="J8928" t="str">
            <v>Australia</v>
          </cell>
          <cell r="K8928">
            <v>1</v>
          </cell>
          <cell r="L8928" t="str">
            <v>Consortium</v>
          </cell>
          <cell r="M8928">
            <v>2</v>
          </cell>
          <cell r="N8928" t="str">
            <v>Campus Wide</v>
          </cell>
          <cell r="O8928" t="str">
            <v/>
          </cell>
          <cell r="P8928" t="str">
            <v/>
          </cell>
          <cell r="Q8928">
            <v>40</v>
          </cell>
          <cell r="R8928" t="str">
            <v>Année Philologique</v>
          </cell>
          <cell r="S8928" t="str">
            <v/>
          </cell>
        </row>
        <row r="8929">
          <cell r="E8929">
            <v>1843</v>
          </cell>
          <cell r="F8929" t="str">
            <v>Searches</v>
          </cell>
          <cell r="G8929" t="str">
            <v>201910</v>
          </cell>
          <cell r="H8929" t="str">
            <v>University of Queensland Library</v>
          </cell>
          <cell r="I8929" t="str">
            <v>St-Lucia</v>
          </cell>
          <cell r="J8929" t="str">
            <v>Australia</v>
          </cell>
          <cell r="K8929">
            <v>1</v>
          </cell>
          <cell r="L8929" t="str">
            <v>Consortium</v>
          </cell>
          <cell r="M8929">
            <v>2</v>
          </cell>
          <cell r="N8929" t="str">
            <v>Campus Wide</v>
          </cell>
          <cell r="O8929" t="str">
            <v/>
          </cell>
          <cell r="P8929" t="str">
            <v/>
          </cell>
          <cell r="Q8929">
            <v>40</v>
          </cell>
          <cell r="R8929" t="str">
            <v>Année Philologique</v>
          </cell>
          <cell r="S8929" t="str">
            <v/>
          </cell>
        </row>
        <row r="8930">
          <cell r="E8930">
            <v>1843</v>
          </cell>
          <cell r="F8930" t="str">
            <v>Searches</v>
          </cell>
          <cell r="G8930" t="str">
            <v>201911</v>
          </cell>
          <cell r="H8930" t="str">
            <v>University of Queensland Library</v>
          </cell>
          <cell r="I8930" t="str">
            <v>St-Lucia</v>
          </cell>
          <cell r="J8930" t="str">
            <v>Australia</v>
          </cell>
          <cell r="K8930">
            <v>1</v>
          </cell>
          <cell r="L8930" t="str">
            <v>Consortium</v>
          </cell>
          <cell r="M8930">
            <v>2</v>
          </cell>
          <cell r="N8930" t="str">
            <v>Campus Wide</v>
          </cell>
          <cell r="O8930" t="str">
            <v/>
          </cell>
          <cell r="P8930" t="str">
            <v/>
          </cell>
          <cell r="Q8930">
            <v>40</v>
          </cell>
          <cell r="R8930" t="str">
            <v>Année Philologique</v>
          </cell>
          <cell r="S8930" t="str">
            <v/>
          </cell>
        </row>
        <row r="8931">
          <cell r="E8931">
            <v>1843</v>
          </cell>
          <cell r="F8931" t="str">
            <v>Searches</v>
          </cell>
          <cell r="G8931" t="str">
            <v>201912</v>
          </cell>
          <cell r="H8931" t="str">
            <v>University of Queensland Library</v>
          </cell>
          <cell r="I8931" t="str">
            <v>St-Lucia</v>
          </cell>
          <cell r="J8931" t="str">
            <v>Australia</v>
          </cell>
          <cell r="K8931">
            <v>1</v>
          </cell>
          <cell r="L8931" t="str">
            <v>Consortium</v>
          </cell>
          <cell r="M8931">
            <v>2</v>
          </cell>
          <cell r="N8931" t="str">
            <v>Campus Wide</v>
          </cell>
          <cell r="O8931" t="str">
            <v/>
          </cell>
          <cell r="P8931" t="str">
            <v/>
          </cell>
          <cell r="Q8931">
            <v>40</v>
          </cell>
          <cell r="R8931" t="str">
            <v>Année Philologique</v>
          </cell>
          <cell r="S8931" t="str">
            <v/>
          </cell>
        </row>
        <row r="8932">
          <cell r="E8932">
            <v>1845</v>
          </cell>
          <cell r="F8932" t="str">
            <v>Searches</v>
          </cell>
          <cell r="G8932" t="str">
            <v>201901</v>
          </cell>
          <cell r="H8932" t="str">
            <v>University of Nottingham</v>
          </cell>
          <cell r="I8932" t="str">
            <v>Nottingham</v>
          </cell>
          <cell r="J8932" t="str">
            <v>UK</v>
          </cell>
          <cell r="K8932">
            <v>2</v>
          </cell>
          <cell r="L8932" t="str">
            <v>Institute</v>
          </cell>
          <cell r="M8932">
            <v>14</v>
          </cell>
          <cell r="N8932" t="str">
            <v>JISC-2</v>
          </cell>
          <cell r="O8932" t="str">
            <v/>
          </cell>
          <cell r="P8932" t="str">
            <v/>
          </cell>
          <cell r="Q8932">
            <v>40</v>
          </cell>
          <cell r="R8932" t="str">
            <v>Année Philologique</v>
          </cell>
          <cell r="S8932" t="str">
            <v/>
          </cell>
        </row>
        <row r="8933">
          <cell r="E8933">
            <v>1845</v>
          </cell>
          <cell r="F8933" t="str">
            <v>Searches</v>
          </cell>
          <cell r="G8933" t="str">
            <v>201902</v>
          </cell>
          <cell r="H8933" t="str">
            <v>University of Nottingham</v>
          </cell>
          <cell r="I8933" t="str">
            <v>Nottingham</v>
          </cell>
          <cell r="J8933" t="str">
            <v>UK</v>
          </cell>
          <cell r="K8933">
            <v>2</v>
          </cell>
          <cell r="L8933" t="str">
            <v>Institute</v>
          </cell>
          <cell r="M8933">
            <v>14</v>
          </cell>
          <cell r="N8933" t="str">
            <v>JISC-2</v>
          </cell>
          <cell r="O8933" t="str">
            <v/>
          </cell>
          <cell r="P8933" t="str">
            <v/>
          </cell>
          <cell r="Q8933">
            <v>40</v>
          </cell>
          <cell r="R8933" t="str">
            <v>Année Philologique</v>
          </cell>
          <cell r="S8933" t="str">
            <v/>
          </cell>
        </row>
        <row r="8934">
          <cell r="E8934">
            <v>1845</v>
          </cell>
          <cell r="F8934" t="str">
            <v>Searches</v>
          </cell>
          <cell r="G8934" t="str">
            <v>201903</v>
          </cell>
          <cell r="H8934" t="str">
            <v>University of Nottingham</v>
          </cell>
          <cell r="I8934" t="str">
            <v>Nottingham</v>
          </cell>
          <cell r="J8934" t="str">
            <v>UK</v>
          </cell>
          <cell r="K8934">
            <v>2</v>
          </cell>
          <cell r="L8934" t="str">
            <v>Institute</v>
          </cell>
          <cell r="M8934">
            <v>14</v>
          </cell>
          <cell r="N8934" t="str">
            <v>JISC-2</v>
          </cell>
          <cell r="O8934" t="str">
            <v/>
          </cell>
          <cell r="P8934" t="str">
            <v/>
          </cell>
          <cell r="Q8934">
            <v>40</v>
          </cell>
          <cell r="R8934" t="str">
            <v>Année Philologique</v>
          </cell>
          <cell r="S8934" t="str">
            <v/>
          </cell>
        </row>
        <row r="8935">
          <cell r="E8935">
            <v>1845</v>
          </cell>
          <cell r="F8935" t="str">
            <v>Searches</v>
          </cell>
          <cell r="G8935" t="str">
            <v>201904</v>
          </cell>
          <cell r="H8935" t="str">
            <v>University of Nottingham</v>
          </cell>
          <cell r="I8935" t="str">
            <v>Nottingham</v>
          </cell>
          <cell r="J8935" t="str">
            <v>UK</v>
          </cell>
          <cell r="K8935">
            <v>2</v>
          </cell>
          <cell r="L8935" t="str">
            <v>Institute</v>
          </cell>
          <cell r="M8935">
            <v>14</v>
          </cell>
          <cell r="N8935" t="str">
            <v>JISC-2</v>
          </cell>
          <cell r="O8935" t="str">
            <v/>
          </cell>
          <cell r="P8935" t="str">
            <v/>
          </cell>
          <cell r="Q8935">
            <v>40</v>
          </cell>
          <cell r="R8935" t="str">
            <v>Année Philologique</v>
          </cell>
          <cell r="S8935" t="str">
            <v/>
          </cell>
        </row>
        <row r="8936">
          <cell r="E8936">
            <v>1845</v>
          </cell>
          <cell r="F8936" t="str">
            <v>Searches</v>
          </cell>
          <cell r="G8936" t="str">
            <v>201905</v>
          </cell>
          <cell r="H8936" t="str">
            <v>University of Nottingham</v>
          </cell>
          <cell r="I8936" t="str">
            <v>Nottingham</v>
          </cell>
          <cell r="J8936" t="str">
            <v>UK</v>
          </cell>
          <cell r="K8936">
            <v>2</v>
          </cell>
          <cell r="L8936" t="str">
            <v>Institute</v>
          </cell>
          <cell r="M8936">
            <v>14</v>
          </cell>
          <cell r="N8936" t="str">
            <v>JISC-2</v>
          </cell>
          <cell r="O8936" t="str">
            <v/>
          </cell>
          <cell r="P8936" t="str">
            <v/>
          </cell>
          <cell r="Q8936">
            <v>40</v>
          </cell>
          <cell r="R8936" t="str">
            <v>Année Philologique</v>
          </cell>
          <cell r="S8936" t="str">
            <v/>
          </cell>
        </row>
        <row r="8937">
          <cell r="E8937">
            <v>1845</v>
          </cell>
          <cell r="F8937" t="str">
            <v>Searches</v>
          </cell>
          <cell r="G8937" t="str">
            <v>201906</v>
          </cell>
          <cell r="H8937" t="str">
            <v>University of Nottingham</v>
          </cell>
          <cell r="I8937" t="str">
            <v>Nottingham</v>
          </cell>
          <cell r="J8937" t="str">
            <v>UK</v>
          </cell>
          <cell r="K8937">
            <v>2</v>
          </cell>
          <cell r="L8937" t="str">
            <v>Institute</v>
          </cell>
          <cell r="M8937">
            <v>14</v>
          </cell>
          <cell r="N8937" t="str">
            <v>JISC-2</v>
          </cell>
          <cell r="O8937" t="str">
            <v/>
          </cell>
          <cell r="P8937" t="str">
            <v/>
          </cell>
          <cell r="Q8937">
            <v>40</v>
          </cell>
          <cell r="R8937" t="str">
            <v>Année Philologique</v>
          </cell>
          <cell r="S8937" t="str">
            <v/>
          </cell>
        </row>
        <row r="8938">
          <cell r="E8938">
            <v>1845</v>
          </cell>
          <cell r="F8938" t="str">
            <v>Searches</v>
          </cell>
          <cell r="G8938" t="str">
            <v>201907</v>
          </cell>
          <cell r="H8938" t="str">
            <v>University of Nottingham</v>
          </cell>
          <cell r="I8938" t="str">
            <v>Nottingham</v>
          </cell>
          <cell r="J8938" t="str">
            <v>UK</v>
          </cell>
          <cell r="K8938">
            <v>2</v>
          </cell>
          <cell r="L8938" t="str">
            <v>Institute</v>
          </cell>
          <cell r="M8938">
            <v>14</v>
          </cell>
          <cell r="N8938" t="str">
            <v>JISC-2</v>
          </cell>
          <cell r="O8938" t="str">
            <v/>
          </cell>
          <cell r="P8938" t="str">
            <v/>
          </cell>
          <cell r="Q8938">
            <v>40</v>
          </cell>
          <cell r="R8938" t="str">
            <v>Année Philologique</v>
          </cell>
          <cell r="S8938" t="str">
            <v/>
          </cell>
        </row>
        <row r="8939">
          <cell r="E8939">
            <v>1845</v>
          </cell>
          <cell r="F8939" t="str">
            <v>Searches</v>
          </cell>
          <cell r="G8939" t="str">
            <v>201908</v>
          </cell>
          <cell r="H8939" t="str">
            <v>University of Nottingham</v>
          </cell>
          <cell r="I8939" t="str">
            <v>Nottingham</v>
          </cell>
          <cell r="J8939" t="str">
            <v>UK</v>
          </cell>
          <cell r="K8939">
            <v>2</v>
          </cell>
          <cell r="L8939" t="str">
            <v>Institute</v>
          </cell>
          <cell r="M8939">
            <v>14</v>
          </cell>
          <cell r="N8939" t="str">
            <v>JISC-2</v>
          </cell>
          <cell r="O8939" t="str">
            <v/>
          </cell>
          <cell r="P8939" t="str">
            <v/>
          </cell>
          <cell r="Q8939">
            <v>40</v>
          </cell>
          <cell r="R8939" t="str">
            <v>Année Philologique</v>
          </cell>
          <cell r="S8939" t="str">
            <v/>
          </cell>
        </row>
        <row r="8940">
          <cell r="E8940">
            <v>1845</v>
          </cell>
          <cell r="F8940" t="str">
            <v>Searches</v>
          </cell>
          <cell r="G8940" t="str">
            <v>201909</v>
          </cell>
          <cell r="H8940" t="str">
            <v>University of Nottingham</v>
          </cell>
          <cell r="I8940" t="str">
            <v>Nottingham</v>
          </cell>
          <cell r="J8940" t="str">
            <v>UK</v>
          </cell>
          <cell r="K8940">
            <v>2</v>
          </cell>
          <cell r="L8940" t="str">
            <v>Institute</v>
          </cell>
          <cell r="M8940">
            <v>14</v>
          </cell>
          <cell r="N8940" t="str">
            <v>JISC-2</v>
          </cell>
          <cell r="O8940" t="str">
            <v/>
          </cell>
          <cell r="P8940" t="str">
            <v/>
          </cell>
          <cell r="Q8940">
            <v>40</v>
          </cell>
          <cell r="R8940" t="str">
            <v>Année Philologique</v>
          </cell>
          <cell r="S8940" t="str">
            <v/>
          </cell>
        </row>
        <row r="8941">
          <cell r="E8941">
            <v>1845</v>
          </cell>
          <cell r="F8941" t="str">
            <v>Searches</v>
          </cell>
          <cell r="G8941" t="str">
            <v>201910</v>
          </cell>
          <cell r="H8941" t="str">
            <v>University of Nottingham</v>
          </cell>
          <cell r="I8941" t="str">
            <v>Nottingham</v>
          </cell>
          <cell r="J8941" t="str">
            <v>UK</v>
          </cell>
          <cell r="K8941">
            <v>2</v>
          </cell>
          <cell r="L8941" t="str">
            <v>Institute</v>
          </cell>
          <cell r="M8941">
            <v>14</v>
          </cell>
          <cell r="N8941" t="str">
            <v>JISC-2</v>
          </cell>
          <cell r="O8941" t="str">
            <v/>
          </cell>
          <cell r="P8941" t="str">
            <v/>
          </cell>
          <cell r="Q8941">
            <v>40</v>
          </cell>
          <cell r="R8941" t="str">
            <v>Année Philologique</v>
          </cell>
          <cell r="S8941" t="str">
            <v/>
          </cell>
        </row>
        <row r="8942">
          <cell r="E8942">
            <v>1845</v>
          </cell>
          <cell r="F8942" t="str">
            <v>Searches</v>
          </cell>
          <cell r="G8942" t="str">
            <v>201911</v>
          </cell>
          <cell r="H8942" t="str">
            <v>University of Nottingham</v>
          </cell>
          <cell r="I8942" t="str">
            <v>Nottingham</v>
          </cell>
          <cell r="J8942" t="str">
            <v>UK</v>
          </cell>
          <cell r="K8942">
            <v>2</v>
          </cell>
          <cell r="L8942" t="str">
            <v>Institute</v>
          </cell>
          <cell r="M8942">
            <v>14</v>
          </cell>
          <cell r="N8942" t="str">
            <v>JISC-2</v>
          </cell>
          <cell r="O8942" t="str">
            <v/>
          </cell>
          <cell r="P8942" t="str">
            <v/>
          </cell>
          <cell r="Q8942">
            <v>40</v>
          </cell>
          <cell r="R8942" t="str">
            <v>Année Philologique</v>
          </cell>
          <cell r="S8942" t="str">
            <v/>
          </cell>
        </row>
        <row r="8943">
          <cell r="E8943">
            <v>1845</v>
          </cell>
          <cell r="F8943" t="str">
            <v>Searches</v>
          </cell>
          <cell r="G8943" t="str">
            <v>201912</v>
          </cell>
          <cell r="H8943" t="str">
            <v>University of Nottingham</v>
          </cell>
          <cell r="I8943" t="str">
            <v>Nottingham</v>
          </cell>
          <cell r="J8943" t="str">
            <v>UK</v>
          </cell>
          <cell r="K8943">
            <v>2</v>
          </cell>
          <cell r="L8943" t="str">
            <v>Institute</v>
          </cell>
          <cell r="M8943">
            <v>14</v>
          </cell>
          <cell r="N8943" t="str">
            <v>JISC-2</v>
          </cell>
          <cell r="O8943" t="str">
            <v/>
          </cell>
          <cell r="P8943" t="str">
            <v/>
          </cell>
          <cell r="Q8943">
            <v>40</v>
          </cell>
          <cell r="R8943" t="str">
            <v>Année Philologique</v>
          </cell>
          <cell r="S8943" t="str">
            <v/>
          </cell>
        </row>
        <row r="8944">
          <cell r="E8944">
            <v>1855</v>
          </cell>
          <cell r="F8944" t="str">
            <v>Searches</v>
          </cell>
          <cell r="G8944" t="str">
            <v>201901</v>
          </cell>
          <cell r="H8944" t="str">
            <v>University of Cincinnati</v>
          </cell>
          <cell r="I8944" t="str">
            <v>Cincinnati</v>
          </cell>
          <cell r="J8944" t="str">
            <v>USA</v>
          </cell>
          <cell r="K8944">
            <v>2</v>
          </cell>
          <cell r="L8944" t="str">
            <v>Institute</v>
          </cell>
          <cell r="M8944">
            <v>8</v>
          </cell>
          <cell r="N8944" t="str">
            <v>CARN-1</v>
          </cell>
          <cell r="O8944" t="str">
            <v/>
          </cell>
          <cell r="P8944" t="str">
            <v/>
          </cell>
          <cell r="Q8944">
            <v>50</v>
          </cell>
          <cell r="R8944" t="str">
            <v>Année Philologique</v>
          </cell>
          <cell r="S8944" t="str">
            <v/>
          </cell>
        </row>
        <row r="8945">
          <cell r="E8945">
            <v>1855</v>
          </cell>
          <cell r="F8945" t="str">
            <v>Searches</v>
          </cell>
          <cell r="G8945" t="str">
            <v>201902</v>
          </cell>
          <cell r="H8945" t="str">
            <v>University of Cincinnati</v>
          </cell>
          <cell r="I8945" t="str">
            <v>Cincinnati</v>
          </cell>
          <cell r="J8945" t="str">
            <v>USA</v>
          </cell>
          <cell r="K8945">
            <v>2</v>
          </cell>
          <cell r="L8945" t="str">
            <v>Institute</v>
          </cell>
          <cell r="M8945">
            <v>8</v>
          </cell>
          <cell r="N8945" t="str">
            <v>CARN-1</v>
          </cell>
          <cell r="O8945" t="str">
            <v/>
          </cell>
          <cell r="P8945" t="str">
            <v/>
          </cell>
          <cell r="Q8945">
            <v>50</v>
          </cell>
          <cell r="R8945" t="str">
            <v>Année Philologique</v>
          </cell>
          <cell r="S8945" t="str">
            <v/>
          </cell>
        </row>
        <row r="8946">
          <cell r="E8946">
            <v>1855</v>
          </cell>
          <cell r="F8946" t="str">
            <v>Searches</v>
          </cell>
          <cell r="G8946" t="str">
            <v>201903</v>
          </cell>
          <cell r="H8946" t="str">
            <v>University of Cincinnati</v>
          </cell>
          <cell r="I8946" t="str">
            <v>Cincinnati</v>
          </cell>
          <cell r="J8946" t="str">
            <v>USA</v>
          </cell>
          <cell r="K8946">
            <v>2</v>
          </cell>
          <cell r="L8946" t="str">
            <v>Institute</v>
          </cell>
          <cell r="M8946">
            <v>8</v>
          </cell>
          <cell r="N8946" t="str">
            <v>CARN-1</v>
          </cell>
          <cell r="O8946" t="str">
            <v/>
          </cell>
          <cell r="P8946" t="str">
            <v/>
          </cell>
          <cell r="Q8946">
            <v>50</v>
          </cell>
          <cell r="R8946" t="str">
            <v>Année Philologique</v>
          </cell>
          <cell r="S8946" t="str">
            <v/>
          </cell>
        </row>
        <row r="8947">
          <cell r="E8947">
            <v>1855</v>
          </cell>
          <cell r="F8947" t="str">
            <v>Searches</v>
          </cell>
          <cell r="G8947" t="str">
            <v>201904</v>
          </cell>
          <cell r="H8947" t="str">
            <v>University of Cincinnati</v>
          </cell>
          <cell r="I8947" t="str">
            <v>Cincinnati</v>
          </cell>
          <cell r="J8947" t="str">
            <v>USA</v>
          </cell>
          <cell r="K8947">
            <v>2</v>
          </cell>
          <cell r="L8947" t="str">
            <v>Institute</v>
          </cell>
          <cell r="M8947">
            <v>8</v>
          </cell>
          <cell r="N8947" t="str">
            <v>CARN-1</v>
          </cell>
          <cell r="O8947" t="str">
            <v/>
          </cell>
          <cell r="P8947" t="str">
            <v/>
          </cell>
          <cell r="Q8947">
            <v>50</v>
          </cell>
          <cell r="R8947" t="str">
            <v>Année Philologique</v>
          </cell>
          <cell r="S8947" t="str">
            <v/>
          </cell>
        </row>
        <row r="8948">
          <cell r="E8948">
            <v>1855</v>
          </cell>
          <cell r="F8948" t="str">
            <v>Searches</v>
          </cell>
          <cell r="G8948" t="str">
            <v>201905</v>
          </cell>
          <cell r="H8948" t="str">
            <v>University of Cincinnati</v>
          </cell>
          <cell r="I8948" t="str">
            <v>Cincinnati</v>
          </cell>
          <cell r="J8948" t="str">
            <v>USA</v>
          </cell>
          <cell r="K8948">
            <v>2</v>
          </cell>
          <cell r="L8948" t="str">
            <v>Institute</v>
          </cell>
          <cell r="M8948">
            <v>8</v>
          </cell>
          <cell r="N8948" t="str">
            <v>CARN-1</v>
          </cell>
          <cell r="O8948" t="str">
            <v/>
          </cell>
          <cell r="P8948" t="str">
            <v/>
          </cell>
          <cell r="Q8948">
            <v>50</v>
          </cell>
          <cell r="R8948" t="str">
            <v>Année Philologique</v>
          </cell>
          <cell r="S8948" t="str">
            <v/>
          </cell>
        </row>
        <row r="8949">
          <cell r="E8949">
            <v>1855</v>
          </cell>
          <cell r="F8949" t="str">
            <v>Searches</v>
          </cell>
          <cell r="G8949" t="str">
            <v>201906</v>
          </cell>
          <cell r="H8949" t="str">
            <v>University of Cincinnati</v>
          </cell>
          <cell r="I8949" t="str">
            <v>Cincinnati</v>
          </cell>
          <cell r="J8949" t="str">
            <v>USA</v>
          </cell>
          <cell r="K8949">
            <v>2</v>
          </cell>
          <cell r="L8949" t="str">
            <v>Institute</v>
          </cell>
          <cell r="M8949">
            <v>8</v>
          </cell>
          <cell r="N8949" t="str">
            <v>CARN-1</v>
          </cell>
          <cell r="O8949" t="str">
            <v/>
          </cell>
          <cell r="P8949" t="str">
            <v/>
          </cell>
          <cell r="Q8949">
            <v>50</v>
          </cell>
          <cell r="R8949" t="str">
            <v>Année Philologique</v>
          </cell>
          <cell r="S8949" t="str">
            <v/>
          </cell>
        </row>
        <row r="8950">
          <cell r="E8950">
            <v>1855</v>
          </cell>
          <cell r="F8950" t="str">
            <v>Searches</v>
          </cell>
          <cell r="G8950" t="str">
            <v>201907</v>
          </cell>
          <cell r="H8950" t="str">
            <v>University of Cincinnati</v>
          </cell>
          <cell r="I8950" t="str">
            <v>Cincinnati</v>
          </cell>
          <cell r="J8950" t="str">
            <v>USA</v>
          </cell>
          <cell r="K8950">
            <v>2</v>
          </cell>
          <cell r="L8950" t="str">
            <v>Institute</v>
          </cell>
          <cell r="M8950">
            <v>8</v>
          </cell>
          <cell r="N8950" t="str">
            <v>CARN-1</v>
          </cell>
          <cell r="O8950" t="str">
            <v/>
          </cell>
          <cell r="P8950" t="str">
            <v/>
          </cell>
          <cell r="Q8950">
            <v>50</v>
          </cell>
          <cell r="R8950" t="str">
            <v>Année Philologique</v>
          </cell>
          <cell r="S8950" t="str">
            <v/>
          </cell>
        </row>
        <row r="8951">
          <cell r="E8951">
            <v>1855</v>
          </cell>
          <cell r="F8951" t="str">
            <v>Searches</v>
          </cell>
          <cell r="G8951" t="str">
            <v>201908</v>
          </cell>
          <cell r="H8951" t="str">
            <v>University of Cincinnati</v>
          </cell>
          <cell r="I8951" t="str">
            <v>Cincinnati</v>
          </cell>
          <cell r="J8951" t="str">
            <v>USA</v>
          </cell>
          <cell r="K8951">
            <v>2</v>
          </cell>
          <cell r="L8951" t="str">
            <v>Institute</v>
          </cell>
          <cell r="M8951">
            <v>8</v>
          </cell>
          <cell r="N8951" t="str">
            <v>CARN-1</v>
          </cell>
          <cell r="O8951" t="str">
            <v/>
          </cell>
          <cell r="P8951" t="str">
            <v/>
          </cell>
          <cell r="Q8951">
            <v>50</v>
          </cell>
          <cell r="R8951" t="str">
            <v>Année Philologique</v>
          </cell>
          <cell r="S8951" t="str">
            <v/>
          </cell>
        </row>
        <row r="8952">
          <cell r="E8952">
            <v>1855</v>
          </cell>
          <cell r="F8952" t="str">
            <v>Searches</v>
          </cell>
          <cell r="G8952" t="str">
            <v>201909</v>
          </cell>
          <cell r="H8952" t="str">
            <v>University of Cincinnati</v>
          </cell>
          <cell r="I8952" t="str">
            <v>Cincinnati</v>
          </cell>
          <cell r="J8952" t="str">
            <v>USA</v>
          </cell>
          <cell r="K8952">
            <v>2</v>
          </cell>
          <cell r="L8952" t="str">
            <v>Institute</v>
          </cell>
          <cell r="M8952">
            <v>8</v>
          </cell>
          <cell r="N8952" t="str">
            <v>CARN-1</v>
          </cell>
          <cell r="O8952" t="str">
            <v/>
          </cell>
          <cell r="P8952" t="str">
            <v/>
          </cell>
          <cell r="Q8952">
            <v>50</v>
          </cell>
          <cell r="R8952" t="str">
            <v>Année Philologique</v>
          </cell>
          <cell r="S8952" t="str">
            <v/>
          </cell>
        </row>
        <row r="8953">
          <cell r="E8953">
            <v>1855</v>
          </cell>
          <cell r="F8953" t="str">
            <v>Searches</v>
          </cell>
          <cell r="G8953" t="str">
            <v>201910</v>
          </cell>
          <cell r="H8953" t="str">
            <v>University of Cincinnati</v>
          </cell>
          <cell r="I8953" t="str">
            <v>Cincinnati</v>
          </cell>
          <cell r="J8953" t="str">
            <v>USA</v>
          </cell>
          <cell r="K8953">
            <v>2</v>
          </cell>
          <cell r="L8953" t="str">
            <v>Institute</v>
          </cell>
          <cell r="M8953">
            <v>8</v>
          </cell>
          <cell r="N8953" t="str">
            <v>CARN-1</v>
          </cell>
          <cell r="O8953" t="str">
            <v/>
          </cell>
          <cell r="P8953" t="str">
            <v/>
          </cell>
          <cell r="Q8953">
            <v>50</v>
          </cell>
          <cell r="R8953" t="str">
            <v>Année Philologique</v>
          </cell>
          <cell r="S8953" t="str">
            <v/>
          </cell>
        </row>
        <row r="8954">
          <cell r="E8954">
            <v>1855</v>
          </cell>
          <cell r="F8954" t="str">
            <v>Searches</v>
          </cell>
          <cell r="G8954" t="str">
            <v>201911</v>
          </cell>
          <cell r="H8954" t="str">
            <v>University of Cincinnati</v>
          </cell>
          <cell r="I8954" t="str">
            <v>Cincinnati</v>
          </cell>
          <cell r="J8954" t="str">
            <v>USA</v>
          </cell>
          <cell r="K8954">
            <v>2</v>
          </cell>
          <cell r="L8954" t="str">
            <v>Institute</v>
          </cell>
          <cell r="M8954">
            <v>8</v>
          </cell>
          <cell r="N8954" t="str">
            <v>CARN-1</v>
          </cell>
          <cell r="O8954" t="str">
            <v/>
          </cell>
          <cell r="P8954" t="str">
            <v/>
          </cell>
          <cell r="Q8954">
            <v>50</v>
          </cell>
          <cell r="R8954" t="str">
            <v>Année Philologique</v>
          </cell>
          <cell r="S8954" t="str">
            <v/>
          </cell>
        </row>
        <row r="8955">
          <cell r="E8955">
            <v>1855</v>
          </cell>
          <cell r="F8955" t="str">
            <v>Searches</v>
          </cell>
          <cell r="G8955" t="str">
            <v>201912</v>
          </cell>
          <cell r="H8955" t="str">
            <v>University of Cincinnati</v>
          </cell>
          <cell r="I8955" t="str">
            <v>Cincinnati</v>
          </cell>
          <cell r="J8955" t="str">
            <v>USA</v>
          </cell>
          <cell r="K8955">
            <v>2</v>
          </cell>
          <cell r="L8955" t="str">
            <v>Institute</v>
          </cell>
          <cell r="M8955">
            <v>8</v>
          </cell>
          <cell r="N8955" t="str">
            <v>CARN-1</v>
          </cell>
          <cell r="O8955" t="str">
            <v/>
          </cell>
          <cell r="P8955" t="str">
            <v/>
          </cell>
          <cell r="Q8955">
            <v>50</v>
          </cell>
          <cell r="R8955" t="str">
            <v>Année Philologique</v>
          </cell>
          <cell r="S8955" t="str">
            <v/>
          </cell>
        </row>
        <row r="8956">
          <cell r="E8956">
            <v>1859</v>
          </cell>
          <cell r="F8956" t="str">
            <v>Searches</v>
          </cell>
          <cell r="G8956" t="str">
            <v>201901</v>
          </cell>
          <cell r="H8956" t="str">
            <v>Bates College, Ladd Library</v>
          </cell>
          <cell r="I8956" t="str">
            <v>Lewiston</v>
          </cell>
          <cell r="J8956" t="str">
            <v>USA</v>
          </cell>
          <cell r="K8956">
            <v>2</v>
          </cell>
          <cell r="L8956" t="str">
            <v>Institute</v>
          </cell>
          <cell r="M8956">
            <v>11</v>
          </cell>
          <cell r="N8956" t="str">
            <v>CARN-4</v>
          </cell>
          <cell r="O8956" t="str">
            <v/>
          </cell>
          <cell r="P8956" t="str">
            <v/>
          </cell>
          <cell r="Q8956">
            <v>2</v>
          </cell>
          <cell r="R8956" t="str">
            <v>Année Philologique</v>
          </cell>
          <cell r="S8956" t="str">
            <v/>
          </cell>
        </row>
        <row r="8957">
          <cell r="E8957">
            <v>1859</v>
          </cell>
          <cell r="F8957" t="str">
            <v>Searches</v>
          </cell>
          <cell r="G8957" t="str">
            <v>201902</v>
          </cell>
          <cell r="H8957" t="str">
            <v>Bates College, Ladd Library</v>
          </cell>
          <cell r="I8957" t="str">
            <v>Lewiston</v>
          </cell>
          <cell r="J8957" t="str">
            <v>USA</v>
          </cell>
          <cell r="K8957">
            <v>2</v>
          </cell>
          <cell r="L8957" t="str">
            <v>Institute</v>
          </cell>
          <cell r="M8957">
            <v>11</v>
          </cell>
          <cell r="N8957" t="str">
            <v>CARN-4</v>
          </cell>
          <cell r="O8957" t="str">
            <v/>
          </cell>
          <cell r="P8957" t="str">
            <v/>
          </cell>
          <cell r="Q8957">
            <v>2</v>
          </cell>
          <cell r="R8957" t="str">
            <v>Année Philologique</v>
          </cell>
          <cell r="S8957" t="str">
            <v/>
          </cell>
        </row>
        <row r="8958">
          <cell r="E8958">
            <v>1859</v>
          </cell>
          <cell r="F8958" t="str">
            <v>Searches</v>
          </cell>
          <cell r="G8958" t="str">
            <v>201903</v>
          </cell>
          <cell r="H8958" t="str">
            <v>Bates College, Ladd Library</v>
          </cell>
          <cell r="I8958" t="str">
            <v>Lewiston</v>
          </cell>
          <cell r="J8958" t="str">
            <v>USA</v>
          </cell>
          <cell r="K8958">
            <v>2</v>
          </cell>
          <cell r="L8958" t="str">
            <v>Institute</v>
          </cell>
          <cell r="M8958">
            <v>11</v>
          </cell>
          <cell r="N8958" t="str">
            <v>CARN-4</v>
          </cell>
          <cell r="O8958" t="str">
            <v/>
          </cell>
          <cell r="P8958" t="str">
            <v/>
          </cell>
          <cell r="Q8958">
            <v>2</v>
          </cell>
          <cell r="R8958" t="str">
            <v>Année Philologique</v>
          </cell>
          <cell r="S8958" t="str">
            <v/>
          </cell>
        </row>
        <row r="8959">
          <cell r="E8959">
            <v>1859</v>
          </cell>
          <cell r="F8959" t="str">
            <v>Searches</v>
          </cell>
          <cell r="G8959" t="str">
            <v>201904</v>
          </cell>
          <cell r="H8959" t="str">
            <v>Bates College, Ladd Library</v>
          </cell>
          <cell r="I8959" t="str">
            <v>Lewiston</v>
          </cell>
          <cell r="J8959" t="str">
            <v>USA</v>
          </cell>
          <cell r="K8959">
            <v>2</v>
          </cell>
          <cell r="L8959" t="str">
            <v>Institute</v>
          </cell>
          <cell r="M8959">
            <v>11</v>
          </cell>
          <cell r="N8959" t="str">
            <v>CARN-4</v>
          </cell>
          <cell r="O8959" t="str">
            <v/>
          </cell>
          <cell r="P8959" t="str">
            <v/>
          </cell>
          <cell r="Q8959">
            <v>2</v>
          </cell>
          <cell r="R8959" t="str">
            <v>Année Philologique</v>
          </cell>
          <cell r="S8959" t="str">
            <v/>
          </cell>
        </row>
        <row r="8960">
          <cell r="E8960">
            <v>1859</v>
          </cell>
          <cell r="F8960" t="str">
            <v>Searches</v>
          </cell>
          <cell r="G8960" t="str">
            <v>201905</v>
          </cell>
          <cell r="H8960" t="str">
            <v>Bates College, Ladd Library</v>
          </cell>
          <cell r="I8960" t="str">
            <v>Lewiston</v>
          </cell>
          <cell r="J8960" t="str">
            <v>USA</v>
          </cell>
          <cell r="K8960">
            <v>2</v>
          </cell>
          <cell r="L8960" t="str">
            <v>Institute</v>
          </cell>
          <cell r="M8960">
            <v>11</v>
          </cell>
          <cell r="N8960" t="str">
            <v>CARN-4</v>
          </cell>
          <cell r="O8960" t="str">
            <v/>
          </cell>
          <cell r="P8960" t="str">
            <v/>
          </cell>
          <cell r="Q8960">
            <v>2</v>
          </cell>
          <cell r="R8960" t="str">
            <v>Année Philologique</v>
          </cell>
          <cell r="S8960" t="str">
            <v/>
          </cell>
        </row>
        <row r="8961">
          <cell r="E8961">
            <v>1859</v>
          </cell>
          <cell r="F8961" t="str">
            <v>Searches</v>
          </cell>
          <cell r="G8961" t="str">
            <v>201907</v>
          </cell>
          <cell r="H8961" t="str">
            <v>Bates College, Ladd Library</v>
          </cell>
          <cell r="I8961" t="str">
            <v>Lewiston</v>
          </cell>
          <cell r="J8961" t="str">
            <v>USA</v>
          </cell>
          <cell r="K8961">
            <v>2</v>
          </cell>
          <cell r="L8961" t="str">
            <v>Institute</v>
          </cell>
          <cell r="M8961">
            <v>11</v>
          </cell>
          <cell r="N8961" t="str">
            <v>CARN-4</v>
          </cell>
          <cell r="O8961" t="str">
            <v/>
          </cell>
          <cell r="P8961" t="str">
            <v/>
          </cell>
          <cell r="Q8961">
            <v>2</v>
          </cell>
          <cell r="R8961" t="str">
            <v>Année Philologique</v>
          </cell>
          <cell r="S8961" t="str">
            <v/>
          </cell>
        </row>
        <row r="8962">
          <cell r="E8962">
            <v>1859</v>
          </cell>
          <cell r="F8962" t="str">
            <v>Searches</v>
          </cell>
          <cell r="G8962" t="str">
            <v>201908</v>
          </cell>
          <cell r="H8962" t="str">
            <v>Bates College, Ladd Library</v>
          </cell>
          <cell r="I8962" t="str">
            <v>Lewiston</v>
          </cell>
          <cell r="J8962" t="str">
            <v>USA</v>
          </cell>
          <cell r="K8962">
            <v>2</v>
          </cell>
          <cell r="L8962" t="str">
            <v>Institute</v>
          </cell>
          <cell r="M8962">
            <v>11</v>
          </cell>
          <cell r="N8962" t="str">
            <v>CARN-4</v>
          </cell>
          <cell r="O8962" t="str">
            <v/>
          </cell>
          <cell r="P8962" t="str">
            <v/>
          </cell>
          <cell r="Q8962">
            <v>2</v>
          </cell>
          <cell r="R8962" t="str">
            <v>Année Philologique</v>
          </cell>
          <cell r="S8962" t="str">
            <v/>
          </cell>
        </row>
        <row r="8963">
          <cell r="E8963">
            <v>1859</v>
          </cell>
          <cell r="F8963" t="str">
            <v>Searches</v>
          </cell>
          <cell r="G8963" t="str">
            <v>201909</v>
          </cell>
          <cell r="H8963" t="str">
            <v>Bates College, Ladd Library</v>
          </cell>
          <cell r="I8963" t="str">
            <v>Lewiston</v>
          </cell>
          <cell r="J8963" t="str">
            <v>USA</v>
          </cell>
          <cell r="K8963">
            <v>2</v>
          </cell>
          <cell r="L8963" t="str">
            <v>Institute</v>
          </cell>
          <cell r="M8963">
            <v>11</v>
          </cell>
          <cell r="N8963" t="str">
            <v>CARN-4</v>
          </cell>
          <cell r="O8963" t="str">
            <v/>
          </cell>
          <cell r="P8963" t="str">
            <v/>
          </cell>
          <cell r="Q8963">
            <v>2</v>
          </cell>
          <cell r="R8963" t="str">
            <v>Année Philologique</v>
          </cell>
          <cell r="S8963" t="str">
            <v/>
          </cell>
        </row>
        <row r="8964">
          <cell r="E8964">
            <v>1859</v>
          </cell>
          <cell r="F8964" t="str">
            <v>Searches</v>
          </cell>
          <cell r="G8964" t="str">
            <v>201910</v>
          </cell>
          <cell r="H8964" t="str">
            <v>Bates College, Ladd Library</v>
          </cell>
          <cell r="I8964" t="str">
            <v>Lewiston</v>
          </cell>
          <cell r="J8964" t="str">
            <v>USA</v>
          </cell>
          <cell r="K8964">
            <v>2</v>
          </cell>
          <cell r="L8964" t="str">
            <v>Institute</v>
          </cell>
          <cell r="M8964">
            <v>11</v>
          </cell>
          <cell r="N8964" t="str">
            <v>CARN-4</v>
          </cell>
          <cell r="O8964" t="str">
            <v/>
          </cell>
          <cell r="P8964" t="str">
            <v/>
          </cell>
          <cell r="Q8964">
            <v>2</v>
          </cell>
          <cell r="R8964" t="str">
            <v>Année Philologique</v>
          </cell>
          <cell r="S8964" t="str">
            <v/>
          </cell>
        </row>
        <row r="8965">
          <cell r="E8965">
            <v>1860</v>
          </cell>
          <cell r="F8965" t="str">
            <v>Searches</v>
          </cell>
          <cell r="G8965" t="str">
            <v>201901</v>
          </cell>
          <cell r="H8965" t="str">
            <v>Universiteit van Amsterdam</v>
          </cell>
          <cell r="I8965" t="str">
            <v>Amsterdam</v>
          </cell>
          <cell r="J8965" t="str">
            <v>Netherlands</v>
          </cell>
          <cell r="K8965">
            <v>2</v>
          </cell>
          <cell r="L8965" t="str">
            <v>Institute</v>
          </cell>
          <cell r="M8965">
            <v>3</v>
          </cell>
          <cell r="N8965" t="str">
            <v>Standard</v>
          </cell>
          <cell r="O8965" t="str">
            <v/>
          </cell>
          <cell r="P8965" t="str">
            <v/>
          </cell>
          <cell r="Q8965">
            <v>3</v>
          </cell>
          <cell r="R8965" t="str">
            <v>Année Philologique</v>
          </cell>
          <cell r="S8965" t="str">
            <v/>
          </cell>
        </row>
        <row r="8966">
          <cell r="E8966">
            <v>1860</v>
          </cell>
          <cell r="F8966" t="str">
            <v>Searches</v>
          </cell>
          <cell r="G8966" t="str">
            <v>201902</v>
          </cell>
          <cell r="H8966" t="str">
            <v>Universiteit van Amsterdam</v>
          </cell>
          <cell r="I8966" t="str">
            <v>Amsterdam</v>
          </cell>
          <cell r="J8966" t="str">
            <v>Netherlands</v>
          </cell>
          <cell r="K8966">
            <v>2</v>
          </cell>
          <cell r="L8966" t="str">
            <v>Institute</v>
          </cell>
          <cell r="M8966">
            <v>3</v>
          </cell>
          <cell r="N8966" t="str">
            <v>Standard</v>
          </cell>
          <cell r="O8966" t="str">
            <v/>
          </cell>
          <cell r="P8966" t="str">
            <v/>
          </cell>
          <cell r="Q8966">
            <v>3</v>
          </cell>
          <cell r="R8966" t="str">
            <v>Année Philologique</v>
          </cell>
          <cell r="S8966" t="str">
            <v/>
          </cell>
        </row>
        <row r="8967">
          <cell r="E8967">
            <v>1860</v>
          </cell>
          <cell r="F8967" t="str">
            <v>Searches</v>
          </cell>
          <cell r="G8967" t="str">
            <v>201903</v>
          </cell>
          <cell r="H8967" t="str">
            <v>Universiteit van Amsterdam</v>
          </cell>
          <cell r="I8967" t="str">
            <v>Amsterdam</v>
          </cell>
          <cell r="J8967" t="str">
            <v>Netherlands</v>
          </cell>
          <cell r="K8967">
            <v>2</v>
          </cell>
          <cell r="L8967" t="str">
            <v>Institute</v>
          </cell>
          <cell r="M8967">
            <v>3</v>
          </cell>
          <cell r="N8967" t="str">
            <v>Standard</v>
          </cell>
          <cell r="O8967" t="str">
            <v/>
          </cell>
          <cell r="P8967" t="str">
            <v/>
          </cell>
          <cell r="Q8967">
            <v>3</v>
          </cell>
          <cell r="R8967" t="str">
            <v>Année Philologique</v>
          </cell>
          <cell r="S8967" t="str">
            <v/>
          </cell>
        </row>
        <row r="8968">
          <cell r="E8968">
            <v>1860</v>
          </cell>
          <cell r="F8968" t="str">
            <v>Searches</v>
          </cell>
          <cell r="G8968" t="str">
            <v>201904</v>
          </cell>
          <cell r="H8968" t="str">
            <v>Universiteit van Amsterdam</v>
          </cell>
          <cell r="I8968" t="str">
            <v>Amsterdam</v>
          </cell>
          <cell r="J8968" t="str">
            <v>Netherlands</v>
          </cell>
          <cell r="K8968">
            <v>2</v>
          </cell>
          <cell r="L8968" t="str">
            <v>Institute</v>
          </cell>
          <cell r="M8968">
            <v>3</v>
          </cell>
          <cell r="N8968" t="str">
            <v>Standard</v>
          </cell>
          <cell r="O8968" t="str">
            <v/>
          </cell>
          <cell r="P8968" t="str">
            <v/>
          </cell>
          <cell r="Q8968">
            <v>3</v>
          </cell>
          <cell r="R8968" t="str">
            <v>Année Philologique</v>
          </cell>
          <cell r="S8968" t="str">
            <v/>
          </cell>
        </row>
        <row r="8969">
          <cell r="E8969">
            <v>1860</v>
          </cell>
          <cell r="F8969" t="str">
            <v>Searches</v>
          </cell>
          <cell r="G8969" t="str">
            <v>201905</v>
          </cell>
          <cell r="H8969" t="str">
            <v>Universiteit van Amsterdam</v>
          </cell>
          <cell r="I8969" t="str">
            <v>Amsterdam</v>
          </cell>
          <cell r="J8969" t="str">
            <v>Netherlands</v>
          </cell>
          <cell r="K8969">
            <v>2</v>
          </cell>
          <cell r="L8969" t="str">
            <v>Institute</v>
          </cell>
          <cell r="M8969">
            <v>3</v>
          </cell>
          <cell r="N8969" t="str">
            <v>Standard</v>
          </cell>
          <cell r="O8969" t="str">
            <v/>
          </cell>
          <cell r="P8969" t="str">
            <v/>
          </cell>
          <cell r="Q8969">
            <v>3</v>
          </cell>
          <cell r="R8969" t="str">
            <v>Année Philologique</v>
          </cell>
          <cell r="S8969" t="str">
            <v/>
          </cell>
        </row>
        <row r="8970">
          <cell r="E8970">
            <v>1860</v>
          </cell>
          <cell r="F8970" t="str">
            <v>Searches</v>
          </cell>
          <cell r="G8970" t="str">
            <v>201906</v>
          </cell>
          <cell r="H8970" t="str">
            <v>Universiteit van Amsterdam</v>
          </cell>
          <cell r="I8970" t="str">
            <v>Amsterdam</v>
          </cell>
          <cell r="J8970" t="str">
            <v>Netherlands</v>
          </cell>
          <cell r="K8970">
            <v>2</v>
          </cell>
          <cell r="L8970" t="str">
            <v>Institute</v>
          </cell>
          <cell r="M8970">
            <v>3</v>
          </cell>
          <cell r="N8970" t="str">
            <v>Standard</v>
          </cell>
          <cell r="O8970" t="str">
            <v/>
          </cell>
          <cell r="P8970" t="str">
            <v/>
          </cell>
          <cell r="Q8970">
            <v>3</v>
          </cell>
          <cell r="R8970" t="str">
            <v>Année Philologique</v>
          </cell>
          <cell r="S8970" t="str">
            <v/>
          </cell>
        </row>
        <row r="8971">
          <cell r="E8971">
            <v>1860</v>
          </cell>
          <cell r="F8971" t="str">
            <v>Searches</v>
          </cell>
          <cell r="G8971" t="str">
            <v>201907</v>
          </cell>
          <cell r="H8971" t="str">
            <v>Universiteit van Amsterdam</v>
          </cell>
          <cell r="I8971" t="str">
            <v>Amsterdam</v>
          </cell>
          <cell r="J8971" t="str">
            <v>Netherlands</v>
          </cell>
          <cell r="K8971">
            <v>2</v>
          </cell>
          <cell r="L8971" t="str">
            <v>Institute</v>
          </cell>
          <cell r="M8971">
            <v>3</v>
          </cell>
          <cell r="N8971" t="str">
            <v>Standard</v>
          </cell>
          <cell r="O8971" t="str">
            <v/>
          </cell>
          <cell r="P8971" t="str">
            <v/>
          </cell>
          <cell r="Q8971">
            <v>3</v>
          </cell>
          <cell r="R8971" t="str">
            <v>Année Philologique</v>
          </cell>
          <cell r="S8971" t="str">
            <v/>
          </cell>
        </row>
        <row r="8972">
          <cell r="E8972">
            <v>1860</v>
          </cell>
          <cell r="F8972" t="str">
            <v>Searches</v>
          </cell>
          <cell r="G8972" t="str">
            <v>201908</v>
          </cell>
          <cell r="H8972" t="str">
            <v>Universiteit van Amsterdam</v>
          </cell>
          <cell r="I8972" t="str">
            <v>Amsterdam</v>
          </cell>
          <cell r="J8972" t="str">
            <v>Netherlands</v>
          </cell>
          <cell r="K8972">
            <v>2</v>
          </cell>
          <cell r="L8972" t="str">
            <v>Institute</v>
          </cell>
          <cell r="M8972">
            <v>3</v>
          </cell>
          <cell r="N8972" t="str">
            <v>Standard</v>
          </cell>
          <cell r="O8972" t="str">
            <v/>
          </cell>
          <cell r="P8972" t="str">
            <v/>
          </cell>
          <cell r="Q8972">
            <v>3</v>
          </cell>
          <cell r="R8972" t="str">
            <v>Année Philologique</v>
          </cell>
          <cell r="S8972" t="str">
            <v/>
          </cell>
        </row>
        <row r="8973">
          <cell r="E8973">
            <v>1860</v>
          </cell>
          <cell r="F8973" t="str">
            <v>Searches</v>
          </cell>
          <cell r="G8973" t="str">
            <v>201909</v>
          </cell>
          <cell r="H8973" t="str">
            <v>Universiteit van Amsterdam</v>
          </cell>
          <cell r="I8973" t="str">
            <v>Amsterdam</v>
          </cell>
          <cell r="J8973" t="str">
            <v>Netherlands</v>
          </cell>
          <cell r="K8973">
            <v>2</v>
          </cell>
          <cell r="L8973" t="str">
            <v>Institute</v>
          </cell>
          <cell r="M8973">
            <v>3</v>
          </cell>
          <cell r="N8973" t="str">
            <v>Standard</v>
          </cell>
          <cell r="O8973" t="str">
            <v/>
          </cell>
          <cell r="P8973" t="str">
            <v/>
          </cell>
          <cell r="Q8973">
            <v>3</v>
          </cell>
          <cell r="R8973" t="str">
            <v>Année Philologique</v>
          </cell>
          <cell r="S8973" t="str">
            <v/>
          </cell>
        </row>
        <row r="8974">
          <cell r="E8974">
            <v>1860</v>
          </cell>
          <cell r="F8974" t="str">
            <v>Searches</v>
          </cell>
          <cell r="G8974" t="str">
            <v>201910</v>
          </cell>
          <cell r="H8974" t="str">
            <v>Universiteit van Amsterdam</v>
          </cell>
          <cell r="I8974" t="str">
            <v>Amsterdam</v>
          </cell>
          <cell r="J8974" t="str">
            <v>Netherlands</v>
          </cell>
          <cell r="K8974">
            <v>2</v>
          </cell>
          <cell r="L8974" t="str">
            <v>Institute</v>
          </cell>
          <cell r="M8974">
            <v>3</v>
          </cell>
          <cell r="N8974" t="str">
            <v>Standard</v>
          </cell>
          <cell r="O8974" t="str">
            <v/>
          </cell>
          <cell r="P8974" t="str">
            <v/>
          </cell>
          <cell r="Q8974">
            <v>3</v>
          </cell>
          <cell r="R8974" t="str">
            <v>Année Philologique</v>
          </cell>
          <cell r="S8974" t="str">
            <v/>
          </cell>
        </row>
        <row r="8975">
          <cell r="E8975">
            <v>1860</v>
          </cell>
          <cell r="F8975" t="str">
            <v>Searches</v>
          </cell>
          <cell r="G8975" t="str">
            <v>201911</v>
          </cell>
          <cell r="H8975" t="str">
            <v>Universiteit van Amsterdam</v>
          </cell>
          <cell r="I8975" t="str">
            <v>Amsterdam</v>
          </cell>
          <cell r="J8975" t="str">
            <v>Netherlands</v>
          </cell>
          <cell r="K8975">
            <v>2</v>
          </cell>
          <cell r="L8975" t="str">
            <v>Institute</v>
          </cell>
          <cell r="M8975">
            <v>3</v>
          </cell>
          <cell r="N8975" t="str">
            <v>Standard</v>
          </cell>
          <cell r="O8975" t="str">
            <v/>
          </cell>
          <cell r="P8975" t="str">
            <v/>
          </cell>
          <cell r="Q8975">
            <v>3</v>
          </cell>
          <cell r="R8975" t="str">
            <v>Année Philologique</v>
          </cell>
          <cell r="S8975" t="str">
            <v/>
          </cell>
        </row>
        <row r="8976">
          <cell r="E8976">
            <v>1860</v>
          </cell>
          <cell r="F8976" t="str">
            <v>Searches</v>
          </cell>
          <cell r="G8976" t="str">
            <v>201912</v>
          </cell>
          <cell r="H8976" t="str">
            <v>Universiteit van Amsterdam</v>
          </cell>
          <cell r="I8976" t="str">
            <v>Amsterdam</v>
          </cell>
          <cell r="J8976" t="str">
            <v>Netherlands</v>
          </cell>
          <cell r="K8976">
            <v>2</v>
          </cell>
          <cell r="L8976" t="str">
            <v>Institute</v>
          </cell>
          <cell r="M8976">
            <v>3</v>
          </cell>
          <cell r="N8976" t="str">
            <v>Standard</v>
          </cell>
          <cell r="O8976" t="str">
            <v/>
          </cell>
          <cell r="P8976" t="str">
            <v/>
          </cell>
          <cell r="Q8976">
            <v>3</v>
          </cell>
          <cell r="R8976" t="str">
            <v>Année Philologique</v>
          </cell>
          <cell r="S8976" t="str">
            <v/>
          </cell>
        </row>
        <row r="8977">
          <cell r="E8977">
            <v>1871</v>
          </cell>
          <cell r="F8977" t="str">
            <v>Searches</v>
          </cell>
          <cell r="G8977" t="str">
            <v>201910</v>
          </cell>
          <cell r="H8977" t="str">
            <v>Tom Odul - Test</v>
          </cell>
          <cell r="I8977" t="str">
            <v>Antwerpen</v>
          </cell>
          <cell r="J8977" t="str">
            <v>Belgium</v>
          </cell>
          <cell r="K8977">
            <v>5</v>
          </cell>
          <cell r="L8977" t="str">
            <v>Brepols Administrative Access</v>
          </cell>
          <cell r="M8977">
            <v>6</v>
          </cell>
          <cell r="N8977" t="str">
            <v>Brepols Administrative Access</v>
          </cell>
          <cell r="O8977" t="str">
            <v/>
          </cell>
          <cell r="P8977" t="str">
            <v/>
          </cell>
          <cell r="Q8977">
            <v>30</v>
          </cell>
          <cell r="R8977" t="str">
            <v>Année Philologique</v>
          </cell>
          <cell r="S8977" t="str">
            <v/>
          </cell>
        </row>
        <row r="8978">
          <cell r="E8978">
            <v>1871</v>
          </cell>
          <cell r="F8978" t="str">
            <v>Searches</v>
          </cell>
          <cell r="G8978" t="str">
            <v>201912</v>
          </cell>
          <cell r="H8978" t="str">
            <v>Tom Odul - Test</v>
          </cell>
          <cell r="I8978" t="str">
            <v>Antwerpen</v>
          </cell>
          <cell r="J8978" t="str">
            <v>Belgium</v>
          </cell>
          <cell r="K8978">
            <v>5</v>
          </cell>
          <cell r="L8978" t="str">
            <v>Brepols Administrative Access</v>
          </cell>
          <cell r="M8978">
            <v>6</v>
          </cell>
          <cell r="N8978" t="str">
            <v>Brepols Administrative Access</v>
          </cell>
          <cell r="O8978" t="str">
            <v/>
          </cell>
          <cell r="P8978" t="str">
            <v/>
          </cell>
          <cell r="Q8978">
            <v>30</v>
          </cell>
          <cell r="R8978" t="str">
            <v>Année Philologique</v>
          </cell>
          <cell r="S8978" t="str">
            <v/>
          </cell>
        </row>
        <row r="8979">
          <cell r="E8979">
            <v>1873</v>
          </cell>
          <cell r="F8979" t="str">
            <v>Searches</v>
          </cell>
          <cell r="G8979" t="str">
            <v>201901</v>
          </cell>
          <cell r="H8979" t="str">
            <v>Radboud Universiteit Nijmegen</v>
          </cell>
          <cell r="I8979" t="str">
            <v>Nijmegen</v>
          </cell>
          <cell r="J8979" t="str">
            <v>Netherlands</v>
          </cell>
          <cell r="K8979">
            <v>2</v>
          </cell>
          <cell r="L8979" t="str">
            <v>Institute</v>
          </cell>
          <cell r="M8979">
            <v>3</v>
          </cell>
          <cell r="N8979" t="str">
            <v>Standard</v>
          </cell>
          <cell r="O8979" t="str">
            <v/>
          </cell>
          <cell r="P8979" t="str">
            <v/>
          </cell>
          <cell r="Q8979">
            <v>3</v>
          </cell>
          <cell r="R8979" t="str">
            <v>Année Philologique</v>
          </cell>
          <cell r="S8979" t="str">
            <v/>
          </cell>
        </row>
        <row r="8980">
          <cell r="E8980">
            <v>1873</v>
          </cell>
          <cell r="F8980" t="str">
            <v>Searches</v>
          </cell>
          <cell r="G8980" t="str">
            <v>201902</v>
          </cell>
          <cell r="H8980" t="str">
            <v>Radboud Universiteit Nijmegen</v>
          </cell>
          <cell r="I8980" t="str">
            <v>Nijmegen</v>
          </cell>
          <cell r="J8980" t="str">
            <v>Netherlands</v>
          </cell>
          <cell r="K8980">
            <v>2</v>
          </cell>
          <cell r="L8980" t="str">
            <v>Institute</v>
          </cell>
          <cell r="M8980">
            <v>3</v>
          </cell>
          <cell r="N8980" t="str">
            <v>Standard</v>
          </cell>
          <cell r="O8980" t="str">
            <v/>
          </cell>
          <cell r="P8980" t="str">
            <v/>
          </cell>
          <cell r="Q8980">
            <v>3</v>
          </cell>
          <cell r="R8980" t="str">
            <v>Année Philologique</v>
          </cell>
          <cell r="S8980" t="str">
            <v/>
          </cell>
        </row>
        <row r="8981">
          <cell r="E8981">
            <v>1873</v>
          </cell>
          <cell r="F8981" t="str">
            <v>Searches</v>
          </cell>
          <cell r="G8981" t="str">
            <v>201903</v>
          </cell>
          <cell r="H8981" t="str">
            <v>Radboud Universiteit Nijmegen</v>
          </cell>
          <cell r="I8981" t="str">
            <v>Nijmegen</v>
          </cell>
          <cell r="J8981" t="str">
            <v>Netherlands</v>
          </cell>
          <cell r="K8981">
            <v>2</v>
          </cell>
          <cell r="L8981" t="str">
            <v>Institute</v>
          </cell>
          <cell r="M8981">
            <v>3</v>
          </cell>
          <cell r="N8981" t="str">
            <v>Standard</v>
          </cell>
          <cell r="O8981" t="str">
            <v/>
          </cell>
          <cell r="P8981" t="str">
            <v/>
          </cell>
          <cell r="Q8981">
            <v>3</v>
          </cell>
          <cell r="R8981" t="str">
            <v>Année Philologique</v>
          </cell>
          <cell r="S8981" t="str">
            <v/>
          </cell>
        </row>
        <row r="8982">
          <cell r="E8982">
            <v>1873</v>
          </cell>
          <cell r="F8982" t="str">
            <v>Searches</v>
          </cell>
          <cell r="G8982" t="str">
            <v>201904</v>
          </cell>
          <cell r="H8982" t="str">
            <v>Radboud Universiteit Nijmegen</v>
          </cell>
          <cell r="I8982" t="str">
            <v>Nijmegen</v>
          </cell>
          <cell r="J8982" t="str">
            <v>Netherlands</v>
          </cell>
          <cell r="K8982">
            <v>2</v>
          </cell>
          <cell r="L8982" t="str">
            <v>Institute</v>
          </cell>
          <cell r="M8982">
            <v>3</v>
          </cell>
          <cell r="N8982" t="str">
            <v>Standard</v>
          </cell>
          <cell r="O8982" t="str">
            <v/>
          </cell>
          <cell r="P8982" t="str">
            <v/>
          </cell>
          <cell r="Q8982">
            <v>3</v>
          </cell>
          <cell r="R8982" t="str">
            <v>Année Philologique</v>
          </cell>
          <cell r="S8982" t="str">
            <v/>
          </cell>
        </row>
        <row r="8983">
          <cell r="E8983">
            <v>1873</v>
          </cell>
          <cell r="F8983" t="str">
            <v>Searches</v>
          </cell>
          <cell r="G8983" t="str">
            <v>201905</v>
          </cell>
          <cell r="H8983" t="str">
            <v>Radboud Universiteit Nijmegen</v>
          </cell>
          <cell r="I8983" t="str">
            <v>Nijmegen</v>
          </cell>
          <cell r="J8983" t="str">
            <v>Netherlands</v>
          </cell>
          <cell r="K8983">
            <v>2</v>
          </cell>
          <cell r="L8983" t="str">
            <v>Institute</v>
          </cell>
          <cell r="M8983">
            <v>3</v>
          </cell>
          <cell r="N8983" t="str">
            <v>Standard</v>
          </cell>
          <cell r="O8983" t="str">
            <v/>
          </cell>
          <cell r="P8983" t="str">
            <v/>
          </cell>
          <cell r="Q8983">
            <v>3</v>
          </cell>
          <cell r="R8983" t="str">
            <v>Année Philologique</v>
          </cell>
          <cell r="S8983" t="str">
            <v/>
          </cell>
        </row>
        <row r="8984">
          <cell r="E8984">
            <v>1873</v>
          </cell>
          <cell r="F8984" t="str">
            <v>Searches</v>
          </cell>
          <cell r="G8984" t="str">
            <v>201906</v>
          </cell>
          <cell r="H8984" t="str">
            <v>Radboud Universiteit Nijmegen</v>
          </cell>
          <cell r="I8984" t="str">
            <v>Nijmegen</v>
          </cell>
          <cell r="J8984" t="str">
            <v>Netherlands</v>
          </cell>
          <cell r="K8984">
            <v>2</v>
          </cell>
          <cell r="L8984" t="str">
            <v>Institute</v>
          </cell>
          <cell r="M8984">
            <v>3</v>
          </cell>
          <cell r="N8984" t="str">
            <v>Standard</v>
          </cell>
          <cell r="O8984" t="str">
            <v/>
          </cell>
          <cell r="P8984" t="str">
            <v/>
          </cell>
          <cell r="Q8984">
            <v>3</v>
          </cell>
          <cell r="R8984" t="str">
            <v>Année Philologique</v>
          </cell>
          <cell r="S8984" t="str">
            <v/>
          </cell>
        </row>
        <row r="8985">
          <cell r="E8985">
            <v>1873</v>
          </cell>
          <cell r="F8985" t="str">
            <v>Searches</v>
          </cell>
          <cell r="G8985" t="str">
            <v>201907</v>
          </cell>
          <cell r="H8985" t="str">
            <v>Radboud Universiteit Nijmegen</v>
          </cell>
          <cell r="I8985" t="str">
            <v>Nijmegen</v>
          </cell>
          <cell r="J8985" t="str">
            <v>Netherlands</v>
          </cell>
          <cell r="K8985">
            <v>2</v>
          </cell>
          <cell r="L8985" t="str">
            <v>Institute</v>
          </cell>
          <cell r="M8985">
            <v>3</v>
          </cell>
          <cell r="N8985" t="str">
            <v>Standard</v>
          </cell>
          <cell r="O8985" t="str">
            <v/>
          </cell>
          <cell r="P8985" t="str">
            <v/>
          </cell>
          <cell r="Q8985">
            <v>3</v>
          </cell>
          <cell r="R8985" t="str">
            <v>Année Philologique</v>
          </cell>
          <cell r="S8985" t="str">
            <v/>
          </cell>
        </row>
        <row r="8986">
          <cell r="E8986">
            <v>1873</v>
          </cell>
          <cell r="F8986" t="str">
            <v>Searches</v>
          </cell>
          <cell r="G8986" t="str">
            <v>201908</v>
          </cell>
          <cell r="H8986" t="str">
            <v>Radboud Universiteit Nijmegen</v>
          </cell>
          <cell r="I8986" t="str">
            <v>Nijmegen</v>
          </cell>
          <cell r="J8986" t="str">
            <v>Netherlands</v>
          </cell>
          <cell r="K8986">
            <v>2</v>
          </cell>
          <cell r="L8986" t="str">
            <v>Institute</v>
          </cell>
          <cell r="M8986">
            <v>3</v>
          </cell>
          <cell r="N8986" t="str">
            <v>Standard</v>
          </cell>
          <cell r="O8986" t="str">
            <v/>
          </cell>
          <cell r="P8986" t="str">
            <v/>
          </cell>
          <cell r="Q8986">
            <v>3</v>
          </cell>
          <cell r="R8986" t="str">
            <v>Année Philologique</v>
          </cell>
          <cell r="S8986" t="str">
            <v/>
          </cell>
        </row>
        <row r="8987">
          <cell r="E8987">
            <v>1873</v>
          </cell>
          <cell r="F8987" t="str">
            <v>Searches</v>
          </cell>
          <cell r="G8987" t="str">
            <v>201909</v>
          </cell>
          <cell r="H8987" t="str">
            <v>Radboud Universiteit Nijmegen</v>
          </cell>
          <cell r="I8987" t="str">
            <v>Nijmegen</v>
          </cell>
          <cell r="J8987" t="str">
            <v>Netherlands</v>
          </cell>
          <cell r="K8987">
            <v>2</v>
          </cell>
          <cell r="L8987" t="str">
            <v>Institute</v>
          </cell>
          <cell r="M8987">
            <v>3</v>
          </cell>
          <cell r="N8987" t="str">
            <v>Standard</v>
          </cell>
          <cell r="O8987" t="str">
            <v/>
          </cell>
          <cell r="P8987" t="str">
            <v/>
          </cell>
          <cell r="Q8987">
            <v>3</v>
          </cell>
          <cell r="R8987" t="str">
            <v>Année Philologique</v>
          </cell>
          <cell r="S8987" t="str">
            <v/>
          </cell>
        </row>
        <row r="8988">
          <cell r="E8988">
            <v>1873</v>
          </cell>
          <cell r="F8988" t="str">
            <v>Searches</v>
          </cell>
          <cell r="G8988" t="str">
            <v>201910</v>
          </cell>
          <cell r="H8988" t="str">
            <v>Radboud Universiteit Nijmegen</v>
          </cell>
          <cell r="I8988" t="str">
            <v>Nijmegen</v>
          </cell>
          <cell r="J8988" t="str">
            <v>Netherlands</v>
          </cell>
          <cell r="K8988">
            <v>2</v>
          </cell>
          <cell r="L8988" t="str">
            <v>Institute</v>
          </cell>
          <cell r="M8988">
            <v>3</v>
          </cell>
          <cell r="N8988" t="str">
            <v>Standard</v>
          </cell>
          <cell r="O8988" t="str">
            <v/>
          </cell>
          <cell r="P8988" t="str">
            <v/>
          </cell>
          <cell r="Q8988">
            <v>3</v>
          </cell>
          <cell r="R8988" t="str">
            <v>Année Philologique</v>
          </cell>
          <cell r="S8988" t="str">
            <v/>
          </cell>
        </row>
        <row r="8989">
          <cell r="E8989">
            <v>1873</v>
          </cell>
          <cell r="F8989" t="str">
            <v>Searches</v>
          </cell>
          <cell r="G8989" t="str">
            <v>201911</v>
          </cell>
          <cell r="H8989" t="str">
            <v>Radboud Universiteit Nijmegen</v>
          </cell>
          <cell r="I8989" t="str">
            <v>Nijmegen</v>
          </cell>
          <cell r="J8989" t="str">
            <v>Netherlands</v>
          </cell>
          <cell r="K8989">
            <v>2</v>
          </cell>
          <cell r="L8989" t="str">
            <v>Institute</v>
          </cell>
          <cell r="M8989">
            <v>3</v>
          </cell>
          <cell r="N8989" t="str">
            <v>Standard</v>
          </cell>
          <cell r="O8989" t="str">
            <v/>
          </cell>
          <cell r="P8989" t="str">
            <v/>
          </cell>
          <cell r="Q8989">
            <v>3</v>
          </cell>
          <cell r="R8989" t="str">
            <v>Année Philologique</v>
          </cell>
          <cell r="S8989" t="str">
            <v/>
          </cell>
        </row>
        <row r="8990">
          <cell r="E8990">
            <v>1873</v>
          </cell>
          <cell r="F8990" t="str">
            <v>Searches</v>
          </cell>
          <cell r="G8990" t="str">
            <v>201912</v>
          </cell>
          <cell r="H8990" t="str">
            <v>Radboud Universiteit Nijmegen</v>
          </cell>
          <cell r="I8990" t="str">
            <v>Nijmegen</v>
          </cell>
          <cell r="J8990" t="str">
            <v>Netherlands</v>
          </cell>
          <cell r="K8990">
            <v>2</v>
          </cell>
          <cell r="L8990" t="str">
            <v>Institute</v>
          </cell>
          <cell r="M8990">
            <v>3</v>
          </cell>
          <cell r="N8990" t="str">
            <v>Standard</v>
          </cell>
          <cell r="O8990" t="str">
            <v/>
          </cell>
          <cell r="P8990" t="str">
            <v/>
          </cell>
          <cell r="Q8990">
            <v>3</v>
          </cell>
          <cell r="R8990" t="str">
            <v>Année Philologique</v>
          </cell>
          <cell r="S8990" t="str">
            <v/>
          </cell>
        </row>
        <row r="8991">
          <cell r="E8991">
            <v>1874</v>
          </cell>
          <cell r="F8991" t="str">
            <v>Searches</v>
          </cell>
          <cell r="G8991" t="str">
            <v>201901</v>
          </cell>
          <cell r="H8991" t="str">
            <v>Freie Universität Berlin</v>
          </cell>
          <cell r="I8991" t="str">
            <v>Berlin</v>
          </cell>
          <cell r="J8991" t="str">
            <v>Germany</v>
          </cell>
          <cell r="K8991">
            <v>1</v>
          </cell>
          <cell r="L8991" t="str">
            <v>Consortium</v>
          </cell>
          <cell r="M8991">
            <v>3</v>
          </cell>
          <cell r="N8991" t="str">
            <v>Standard</v>
          </cell>
          <cell r="O8991" t="str">
            <v/>
          </cell>
          <cell r="P8991" t="str">
            <v/>
          </cell>
          <cell r="Q8991">
            <v>3</v>
          </cell>
          <cell r="R8991" t="str">
            <v>Année Philologique</v>
          </cell>
          <cell r="S8991" t="str">
            <v/>
          </cell>
        </row>
        <row r="8992">
          <cell r="E8992">
            <v>1874</v>
          </cell>
          <cell r="F8992" t="str">
            <v>Searches</v>
          </cell>
          <cell r="G8992" t="str">
            <v>201902</v>
          </cell>
          <cell r="H8992" t="str">
            <v>Freie Universität Berlin</v>
          </cell>
          <cell r="I8992" t="str">
            <v>Berlin</v>
          </cell>
          <cell r="J8992" t="str">
            <v>Germany</v>
          </cell>
          <cell r="K8992">
            <v>1</v>
          </cell>
          <cell r="L8992" t="str">
            <v>Consortium</v>
          </cell>
          <cell r="M8992">
            <v>3</v>
          </cell>
          <cell r="N8992" t="str">
            <v>Standard</v>
          </cell>
          <cell r="O8992" t="str">
            <v/>
          </cell>
          <cell r="P8992" t="str">
            <v/>
          </cell>
          <cell r="Q8992">
            <v>3</v>
          </cell>
          <cell r="R8992" t="str">
            <v>Année Philologique</v>
          </cell>
          <cell r="S8992" t="str">
            <v/>
          </cell>
        </row>
        <row r="8993">
          <cell r="E8993">
            <v>1874</v>
          </cell>
          <cell r="F8993" t="str">
            <v>Searches</v>
          </cell>
          <cell r="G8993" t="str">
            <v>201903</v>
          </cell>
          <cell r="H8993" t="str">
            <v>Freie Universität Berlin</v>
          </cell>
          <cell r="I8993" t="str">
            <v>Berlin</v>
          </cell>
          <cell r="J8993" t="str">
            <v>Germany</v>
          </cell>
          <cell r="K8993">
            <v>1</v>
          </cell>
          <cell r="L8993" t="str">
            <v>Consortium</v>
          </cell>
          <cell r="M8993">
            <v>3</v>
          </cell>
          <cell r="N8993" t="str">
            <v>Standard</v>
          </cell>
          <cell r="O8993" t="str">
            <v/>
          </cell>
          <cell r="P8993" t="str">
            <v/>
          </cell>
          <cell r="Q8993">
            <v>3</v>
          </cell>
          <cell r="R8993" t="str">
            <v>Année Philologique</v>
          </cell>
          <cell r="S8993" t="str">
            <v/>
          </cell>
        </row>
        <row r="8994">
          <cell r="E8994">
            <v>1874</v>
          </cell>
          <cell r="F8994" t="str">
            <v>Searches</v>
          </cell>
          <cell r="G8994" t="str">
            <v>201904</v>
          </cell>
          <cell r="H8994" t="str">
            <v>Freie Universität Berlin</v>
          </cell>
          <cell r="I8994" t="str">
            <v>Berlin</v>
          </cell>
          <cell r="J8994" t="str">
            <v>Germany</v>
          </cell>
          <cell r="K8994">
            <v>1</v>
          </cell>
          <cell r="L8994" t="str">
            <v>Consortium</v>
          </cell>
          <cell r="M8994">
            <v>3</v>
          </cell>
          <cell r="N8994" t="str">
            <v>Standard</v>
          </cell>
          <cell r="O8994" t="str">
            <v/>
          </cell>
          <cell r="P8994" t="str">
            <v/>
          </cell>
          <cell r="Q8994">
            <v>3</v>
          </cell>
          <cell r="R8994" t="str">
            <v>Année Philologique</v>
          </cell>
          <cell r="S8994" t="str">
            <v/>
          </cell>
        </row>
        <row r="8995">
          <cell r="E8995">
            <v>1874</v>
          </cell>
          <cell r="F8995" t="str">
            <v>Searches</v>
          </cell>
          <cell r="G8995" t="str">
            <v>201905</v>
          </cell>
          <cell r="H8995" t="str">
            <v>Freie Universität Berlin</v>
          </cell>
          <cell r="I8995" t="str">
            <v>Berlin</v>
          </cell>
          <cell r="J8995" t="str">
            <v>Germany</v>
          </cell>
          <cell r="K8995">
            <v>1</v>
          </cell>
          <cell r="L8995" t="str">
            <v>Consortium</v>
          </cell>
          <cell r="M8995">
            <v>3</v>
          </cell>
          <cell r="N8995" t="str">
            <v>Standard</v>
          </cell>
          <cell r="O8995" t="str">
            <v/>
          </cell>
          <cell r="P8995" t="str">
            <v/>
          </cell>
          <cell r="Q8995">
            <v>3</v>
          </cell>
          <cell r="R8995" t="str">
            <v>Année Philologique</v>
          </cell>
          <cell r="S8995" t="str">
            <v/>
          </cell>
        </row>
        <row r="8996">
          <cell r="E8996">
            <v>1874</v>
          </cell>
          <cell r="F8996" t="str">
            <v>Searches</v>
          </cell>
          <cell r="G8996" t="str">
            <v>201906</v>
          </cell>
          <cell r="H8996" t="str">
            <v>Freie Universität Berlin</v>
          </cell>
          <cell r="I8996" t="str">
            <v>Berlin</v>
          </cell>
          <cell r="J8996" t="str">
            <v>Germany</v>
          </cell>
          <cell r="K8996">
            <v>1</v>
          </cell>
          <cell r="L8996" t="str">
            <v>Consortium</v>
          </cell>
          <cell r="M8996">
            <v>3</v>
          </cell>
          <cell r="N8996" t="str">
            <v>Standard</v>
          </cell>
          <cell r="O8996" t="str">
            <v/>
          </cell>
          <cell r="P8996" t="str">
            <v/>
          </cell>
          <cell r="Q8996">
            <v>3</v>
          </cell>
          <cell r="R8996" t="str">
            <v>Année Philologique</v>
          </cell>
          <cell r="S8996" t="str">
            <v/>
          </cell>
        </row>
        <row r="8997">
          <cell r="E8997">
            <v>1874</v>
          </cell>
          <cell r="F8997" t="str">
            <v>Searches</v>
          </cell>
          <cell r="G8997" t="str">
            <v>201907</v>
          </cell>
          <cell r="H8997" t="str">
            <v>Freie Universität Berlin</v>
          </cell>
          <cell r="I8997" t="str">
            <v>Berlin</v>
          </cell>
          <cell r="J8997" t="str">
            <v>Germany</v>
          </cell>
          <cell r="K8997">
            <v>1</v>
          </cell>
          <cell r="L8997" t="str">
            <v>Consortium</v>
          </cell>
          <cell r="M8997">
            <v>3</v>
          </cell>
          <cell r="N8997" t="str">
            <v>Standard</v>
          </cell>
          <cell r="O8997" t="str">
            <v/>
          </cell>
          <cell r="P8997" t="str">
            <v/>
          </cell>
          <cell r="Q8997">
            <v>3</v>
          </cell>
          <cell r="R8997" t="str">
            <v>Année Philologique</v>
          </cell>
          <cell r="S8997" t="str">
            <v/>
          </cell>
        </row>
        <row r="8998">
          <cell r="E8998">
            <v>1874</v>
          </cell>
          <cell r="F8998" t="str">
            <v>Searches</v>
          </cell>
          <cell r="G8998" t="str">
            <v>201908</v>
          </cell>
          <cell r="H8998" t="str">
            <v>Freie Universität Berlin</v>
          </cell>
          <cell r="I8998" t="str">
            <v>Berlin</v>
          </cell>
          <cell r="J8998" t="str">
            <v>Germany</v>
          </cell>
          <cell r="K8998">
            <v>1</v>
          </cell>
          <cell r="L8998" t="str">
            <v>Consortium</v>
          </cell>
          <cell r="M8998">
            <v>3</v>
          </cell>
          <cell r="N8998" t="str">
            <v>Standard</v>
          </cell>
          <cell r="O8998" t="str">
            <v/>
          </cell>
          <cell r="P8998" t="str">
            <v/>
          </cell>
          <cell r="Q8998">
            <v>3</v>
          </cell>
          <cell r="R8998" t="str">
            <v>Année Philologique</v>
          </cell>
          <cell r="S8998" t="str">
            <v/>
          </cell>
        </row>
        <row r="8999">
          <cell r="E8999">
            <v>1874</v>
          </cell>
          <cell r="F8999" t="str">
            <v>Searches</v>
          </cell>
          <cell r="G8999" t="str">
            <v>201909</v>
          </cell>
          <cell r="H8999" t="str">
            <v>Freie Universität Berlin</v>
          </cell>
          <cell r="I8999" t="str">
            <v>Berlin</v>
          </cell>
          <cell r="J8999" t="str">
            <v>Germany</v>
          </cell>
          <cell r="K8999">
            <v>1</v>
          </cell>
          <cell r="L8999" t="str">
            <v>Consortium</v>
          </cell>
          <cell r="M8999">
            <v>3</v>
          </cell>
          <cell r="N8999" t="str">
            <v>Standard</v>
          </cell>
          <cell r="O8999" t="str">
            <v/>
          </cell>
          <cell r="P8999" t="str">
            <v/>
          </cell>
          <cell r="Q8999">
            <v>3</v>
          </cell>
          <cell r="R8999" t="str">
            <v>Année Philologique</v>
          </cell>
          <cell r="S8999" t="str">
            <v/>
          </cell>
        </row>
        <row r="9000">
          <cell r="E9000">
            <v>1874</v>
          </cell>
          <cell r="F9000" t="str">
            <v>Searches</v>
          </cell>
          <cell r="G9000" t="str">
            <v>201910</v>
          </cell>
          <cell r="H9000" t="str">
            <v>Freie Universität Berlin</v>
          </cell>
          <cell r="I9000" t="str">
            <v>Berlin</v>
          </cell>
          <cell r="J9000" t="str">
            <v>Germany</v>
          </cell>
          <cell r="K9000">
            <v>1</v>
          </cell>
          <cell r="L9000" t="str">
            <v>Consortium</v>
          </cell>
          <cell r="M9000">
            <v>3</v>
          </cell>
          <cell r="N9000" t="str">
            <v>Standard</v>
          </cell>
          <cell r="O9000" t="str">
            <v/>
          </cell>
          <cell r="P9000" t="str">
            <v/>
          </cell>
          <cell r="Q9000">
            <v>3</v>
          </cell>
          <cell r="R9000" t="str">
            <v>Année Philologique</v>
          </cell>
          <cell r="S9000" t="str">
            <v/>
          </cell>
        </row>
        <row r="9001">
          <cell r="E9001">
            <v>1874</v>
          </cell>
          <cell r="F9001" t="str">
            <v>Searches</v>
          </cell>
          <cell r="G9001" t="str">
            <v>201911</v>
          </cell>
          <cell r="H9001" t="str">
            <v>Freie Universität Berlin</v>
          </cell>
          <cell r="I9001" t="str">
            <v>Berlin</v>
          </cell>
          <cell r="J9001" t="str">
            <v>Germany</v>
          </cell>
          <cell r="K9001">
            <v>1</v>
          </cell>
          <cell r="L9001" t="str">
            <v>Consortium</v>
          </cell>
          <cell r="M9001">
            <v>3</v>
          </cell>
          <cell r="N9001" t="str">
            <v>Standard</v>
          </cell>
          <cell r="O9001" t="str">
            <v/>
          </cell>
          <cell r="P9001" t="str">
            <v/>
          </cell>
          <cell r="Q9001">
            <v>3</v>
          </cell>
          <cell r="R9001" t="str">
            <v>Année Philologique</v>
          </cell>
          <cell r="S9001" t="str">
            <v/>
          </cell>
        </row>
        <row r="9002">
          <cell r="E9002">
            <v>1874</v>
          </cell>
          <cell r="F9002" t="str">
            <v>Searches</v>
          </cell>
          <cell r="G9002" t="str">
            <v>201912</v>
          </cell>
          <cell r="H9002" t="str">
            <v>Freie Universität Berlin</v>
          </cell>
          <cell r="I9002" t="str">
            <v>Berlin</v>
          </cell>
          <cell r="J9002" t="str">
            <v>Germany</v>
          </cell>
          <cell r="K9002">
            <v>1</v>
          </cell>
          <cell r="L9002" t="str">
            <v>Consortium</v>
          </cell>
          <cell r="M9002">
            <v>3</v>
          </cell>
          <cell r="N9002" t="str">
            <v>Standard</v>
          </cell>
          <cell r="O9002" t="str">
            <v/>
          </cell>
          <cell r="P9002" t="str">
            <v/>
          </cell>
          <cell r="Q9002">
            <v>3</v>
          </cell>
          <cell r="R9002" t="str">
            <v>Année Philologique</v>
          </cell>
          <cell r="S9002" t="str">
            <v/>
          </cell>
        </row>
        <row r="9003">
          <cell r="E9003">
            <v>1875</v>
          </cell>
          <cell r="F9003" t="str">
            <v>Searches</v>
          </cell>
          <cell r="G9003" t="str">
            <v>201901</v>
          </cell>
          <cell r="H9003" t="str">
            <v>Universitätsbibliothek Augsburg</v>
          </cell>
          <cell r="I9003" t="str">
            <v>Augsburg</v>
          </cell>
          <cell r="J9003" t="str">
            <v>Germany</v>
          </cell>
          <cell r="K9003">
            <v>1</v>
          </cell>
          <cell r="L9003" t="str">
            <v>Consortium</v>
          </cell>
          <cell r="M9003">
            <v>3</v>
          </cell>
          <cell r="N9003" t="str">
            <v>Standard</v>
          </cell>
          <cell r="O9003" t="str">
            <v/>
          </cell>
          <cell r="P9003" t="str">
            <v/>
          </cell>
          <cell r="Q9003">
            <v>3</v>
          </cell>
          <cell r="R9003" t="str">
            <v>Année Philologique</v>
          </cell>
          <cell r="S9003" t="str">
            <v/>
          </cell>
        </row>
        <row r="9004">
          <cell r="E9004">
            <v>1875</v>
          </cell>
          <cell r="F9004" t="str">
            <v>Searches</v>
          </cell>
          <cell r="G9004" t="str">
            <v>201902</v>
          </cell>
          <cell r="H9004" t="str">
            <v>Universitätsbibliothek Augsburg</v>
          </cell>
          <cell r="I9004" t="str">
            <v>Augsburg</v>
          </cell>
          <cell r="J9004" t="str">
            <v>Germany</v>
          </cell>
          <cell r="K9004">
            <v>1</v>
          </cell>
          <cell r="L9004" t="str">
            <v>Consortium</v>
          </cell>
          <cell r="M9004">
            <v>3</v>
          </cell>
          <cell r="N9004" t="str">
            <v>Standard</v>
          </cell>
          <cell r="O9004" t="str">
            <v/>
          </cell>
          <cell r="P9004" t="str">
            <v/>
          </cell>
          <cell r="Q9004">
            <v>3</v>
          </cell>
          <cell r="R9004" t="str">
            <v>Année Philologique</v>
          </cell>
          <cell r="S9004" t="str">
            <v/>
          </cell>
        </row>
        <row r="9005">
          <cell r="E9005">
            <v>1875</v>
          </cell>
          <cell r="F9005" t="str">
            <v>Searches</v>
          </cell>
          <cell r="G9005" t="str">
            <v>201903</v>
          </cell>
          <cell r="H9005" t="str">
            <v>Universitätsbibliothek Augsburg</v>
          </cell>
          <cell r="I9005" t="str">
            <v>Augsburg</v>
          </cell>
          <cell r="J9005" t="str">
            <v>Germany</v>
          </cell>
          <cell r="K9005">
            <v>1</v>
          </cell>
          <cell r="L9005" t="str">
            <v>Consortium</v>
          </cell>
          <cell r="M9005">
            <v>3</v>
          </cell>
          <cell r="N9005" t="str">
            <v>Standard</v>
          </cell>
          <cell r="O9005" t="str">
            <v/>
          </cell>
          <cell r="P9005" t="str">
            <v/>
          </cell>
          <cell r="Q9005">
            <v>3</v>
          </cell>
          <cell r="R9005" t="str">
            <v>Année Philologique</v>
          </cell>
          <cell r="S9005" t="str">
            <v/>
          </cell>
        </row>
        <row r="9006">
          <cell r="E9006">
            <v>1875</v>
          </cell>
          <cell r="F9006" t="str">
            <v>Searches</v>
          </cell>
          <cell r="G9006" t="str">
            <v>201904</v>
          </cell>
          <cell r="H9006" t="str">
            <v>Universitätsbibliothek Augsburg</v>
          </cell>
          <cell r="I9006" t="str">
            <v>Augsburg</v>
          </cell>
          <cell r="J9006" t="str">
            <v>Germany</v>
          </cell>
          <cell r="K9006">
            <v>1</v>
          </cell>
          <cell r="L9006" t="str">
            <v>Consortium</v>
          </cell>
          <cell r="M9006">
            <v>3</v>
          </cell>
          <cell r="N9006" t="str">
            <v>Standard</v>
          </cell>
          <cell r="O9006" t="str">
            <v/>
          </cell>
          <cell r="P9006" t="str">
            <v/>
          </cell>
          <cell r="Q9006">
            <v>3</v>
          </cell>
          <cell r="R9006" t="str">
            <v>Année Philologique</v>
          </cell>
          <cell r="S9006" t="str">
            <v/>
          </cell>
        </row>
        <row r="9007">
          <cell r="E9007">
            <v>1875</v>
          </cell>
          <cell r="F9007" t="str">
            <v>Searches</v>
          </cell>
          <cell r="G9007" t="str">
            <v>201905</v>
          </cell>
          <cell r="H9007" t="str">
            <v>Universitätsbibliothek Augsburg</v>
          </cell>
          <cell r="I9007" t="str">
            <v>Augsburg</v>
          </cell>
          <cell r="J9007" t="str">
            <v>Germany</v>
          </cell>
          <cell r="K9007">
            <v>1</v>
          </cell>
          <cell r="L9007" t="str">
            <v>Consortium</v>
          </cell>
          <cell r="M9007">
            <v>3</v>
          </cell>
          <cell r="N9007" t="str">
            <v>Standard</v>
          </cell>
          <cell r="O9007" t="str">
            <v/>
          </cell>
          <cell r="P9007" t="str">
            <v/>
          </cell>
          <cell r="Q9007">
            <v>3</v>
          </cell>
          <cell r="R9007" t="str">
            <v>Année Philologique</v>
          </cell>
          <cell r="S9007" t="str">
            <v/>
          </cell>
        </row>
        <row r="9008">
          <cell r="E9008">
            <v>1875</v>
          </cell>
          <cell r="F9008" t="str">
            <v>Searches</v>
          </cell>
          <cell r="G9008" t="str">
            <v>201906</v>
          </cell>
          <cell r="H9008" t="str">
            <v>Universitätsbibliothek Augsburg</v>
          </cell>
          <cell r="I9008" t="str">
            <v>Augsburg</v>
          </cell>
          <cell r="J9008" t="str">
            <v>Germany</v>
          </cell>
          <cell r="K9008">
            <v>1</v>
          </cell>
          <cell r="L9008" t="str">
            <v>Consortium</v>
          </cell>
          <cell r="M9008">
            <v>3</v>
          </cell>
          <cell r="N9008" t="str">
            <v>Standard</v>
          </cell>
          <cell r="O9008" t="str">
            <v/>
          </cell>
          <cell r="P9008" t="str">
            <v/>
          </cell>
          <cell r="Q9008">
            <v>3</v>
          </cell>
          <cell r="R9008" t="str">
            <v>Année Philologique</v>
          </cell>
          <cell r="S9008" t="str">
            <v/>
          </cell>
        </row>
        <row r="9009">
          <cell r="E9009">
            <v>1875</v>
          </cell>
          <cell r="F9009" t="str">
            <v>Searches</v>
          </cell>
          <cell r="G9009" t="str">
            <v>201907</v>
          </cell>
          <cell r="H9009" t="str">
            <v>Universitätsbibliothek Augsburg</v>
          </cell>
          <cell r="I9009" t="str">
            <v>Augsburg</v>
          </cell>
          <cell r="J9009" t="str">
            <v>Germany</v>
          </cell>
          <cell r="K9009">
            <v>1</v>
          </cell>
          <cell r="L9009" t="str">
            <v>Consortium</v>
          </cell>
          <cell r="M9009">
            <v>3</v>
          </cell>
          <cell r="N9009" t="str">
            <v>Standard</v>
          </cell>
          <cell r="O9009" t="str">
            <v/>
          </cell>
          <cell r="P9009" t="str">
            <v/>
          </cell>
          <cell r="Q9009">
            <v>3</v>
          </cell>
          <cell r="R9009" t="str">
            <v>Année Philologique</v>
          </cell>
          <cell r="S9009" t="str">
            <v/>
          </cell>
        </row>
        <row r="9010">
          <cell r="E9010">
            <v>1875</v>
          </cell>
          <cell r="F9010" t="str">
            <v>Searches</v>
          </cell>
          <cell r="G9010" t="str">
            <v>201908</v>
          </cell>
          <cell r="H9010" t="str">
            <v>Universitätsbibliothek Augsburg</v>
          </cell>
          <cell r="I9010" t="str">
            <v>Augsburg</v>
          </cell>
          <cell r="J9010" t="str">
            <v>Germany</v>
          </cell>
          <cell r="K9010">
            <v>1</v>
          </cell>
          <cell r="L9010" t="str">
            <v>Consortium</v>
          </cell>
          <cell r="M9010">
            <v>3</v>
          </cell>
          <cell r="N9010" t="str">
            <v>Standard</v>
          </cell>
          <cell r="O9010" t="str">
            <v/>
          </cell>
          <cell r="P9010" t="str">
            <v/>
          </cell>
          <cell r="Q9010">
            <v>3</v>
          </cell>
          <cell r="R9010" t="str">
            <v>Année Philologique</v>
          </cell>
          <cell r="S9010" t="str">
            <v/>
          </cell>
        </row>
        <row r="9011">
          <cell r="E9011">
            <v>1875</v>
          </cell>
          <cell r="F9011" t="str">
            <v>Searches</v>
          </cell>
          <cell r="G9011" t="str">
            <v>201909</v>
          </cell>
          <cell r="H9011" t="str">
            <v>Universitätsbibliothek Augsburg</v>
          </cell>
          <cell r="I9011" t="str">
            <v>Augsburg</v>
          </cell>
          <cell r="J9011" t="str">
            <v>Germany</v>
          </cell>
          <cell r="K9011">
            <v>1</v>
          </cell>
          <cell r="L9011" t="str">
            <v>Consortium</v>
          </cell>
          <cell r="M9011">
            <v>3</v>
          </cell>
          <cell r="N9011" t="str">
            <v>Standard</v>
          </cell>
          <cell r="O9011" t="str">
            <v/>
          </cell>
          <cell r="P9011" t="str">
            <v/>
          </cell>
          <cell r="Q9011">
            <v>3</v>
          </cell>
          <cell r="R9011" t="str">
            <v>Année Philologique</v>
          </cell>
          <cell r="S9011" t="str">
            <v/>
          </cell>
        </row>
        <row r="9012">
          <cell r="E9012">
            <v>1875</v>
          </cell>
          <cell r="F9012" t="str">
            <v>Searches</v>
          </cell>
          <cell r="G9012" t="str">
            <v>201910</v>
          </cell>
          <cell r="H9012" t="str">
            <v>Universitätsbibliothek Augsburg</v>
          </cell>
          <cell r="I9012" t="str">
            <v>Augsburg</v>
          </cell>
          <cell r="J9012" t="str">
            <v>Germany</v>
          </cell>
          <cell r="K9012">
            <v>1</v>
          </cell>
          <cell r="L9012" t="str">
            <v>Consortium</v>
          </cell>
          <cell r="M9012">
            <v>3</v>
          </cell>
          <cell r="N9012" t="str">
            <v>Standard</v>
          </cell>
          <cell r="O9012" t="str">
            <v/>
          </cell>
          <cell r="P9012" t="str">
            <v/>
          </cell>
          <cell r="Q9012">
            <v>3</v>
          </cell>
          <cell r="R9012" t="str">
            <v>Année Philologique</v>
          </cell>
          <cell r="S9012" t="str">
            <v/>
          </cell>
        </row>
        <row r="9013">
          <cell r="E9013">
            <v>1875</v>
          </cell>
          <cell r="F9013" t="str">
            <v>Searches</v>
          </cell>
          <cell r="G9013" t="str">
            <v>201911</v>
          </cell>
          <cell r="H9013" t="str">
            <v>Universitätsbibliothek Augsburg</v>
          </cell>
          <cell r="I9013" t="str">
            <v>Augsburg</v>
          </cell>
          <cell r="J9013" t="str">
            <v>Germany</v>
          </cell>
          <cell r="K9013">
            <v>1</v>
          </cell>
          <cell r="L9013" t="str">
            <v>Consortium</v>
          </cell>
          <cell r="M9013">
            <v>3</v>
          </cell>
          <cell r="N9013" t="str">
            <v>Standard</v>
          </cell>
          <cell r="O9013" t="str">
            <v/>
          </cell>
          <cell r="P9013" t="str">
            <v/>
          </cell>
          <cell r="Q9013">
            <v>3</v>
          </cell>
          <cell r="R9013" t="str">
            <v>Année Philologique</v>
          </cell>
          <cell r="S9013" t="str">
            <v/>
          </cell>
        </row>
        <row r="9014">
          <cell r="E9014">
            <v>1875</v>
          </cell>
          <cell r="F9014" t="str">
            <v>Searches</v>
          </cell>
          <cell r="G9014" t="str">
            <v>201912</v>
          </cell>
          <cell r="H9014" t="str">
            <v>Universitätsbibliothek Augsburg</v>
          </cell>
          <cell r="I9014" t="str">
            <v>Augsburg</v>
          </cell>
          <cell r="J9014" t="str">
            <v>Germany</v>
          </cell>
          <cell r="K9014">
            <v>1</v>
          </cell>
          <cell r="L9014" t="str">
            <v>Consortium</v>
          </cell>
          <cell r="M9014">
            <v>3</v>
          </cell>
          <cell r="N9014" t="str">
            <v>Standard</v>
          </cell>
          <cell r="O9014" t="str">
            <v/>
          </cell>
          <cell r="P9014" t="str">
            <v/>
          </cell>
          <cell r="Q9014">
            <v>3</v>
          </cell>
          <cell r="R9014" t="str">
            <v>Année Philologique</v>
          </cell>
          <cell r="S9014" t="str">
            <v/>
          </cell>
        </row>
        <row r="9015">
          <cell r="E9015">
            <v>1877</v>
          </cell>
          <cell r="F9015" t="str">
            <v>Searches</v>
          </cell>
          <cell r="G9015" t="str">
            <v>201901</v>
          </cell>
          <cell r="H9015" t="str">
            <v>Universitätsbibliothek Würzburg</v>
          </cell>
          <cell r="I9015" t="str">
            <v>Würzburg</v>
          </cell>
          <cell r="J9015" t="str">
            <v>Germany</v>
          </cell>
          <cell r="K9015">
            <v>1</v>
          </cell>
          <cell r="L9015" t="str">
            <v>Consortium</v>
          </cell>
          <cell r="M9015">
            <v>2</v>
          </cell>
          <cell r="N9015" t="str">
            <v>Campus Wide</v>
          </cell>
          <cell r="O9015" t="str">
            <v/>
          </cell>
          <cell r="P9015" t="str">
            <v/>
          </cell>
          <cell r="Q9015">
            <v>140</v>
          </cell>
          <cell r="R9015" t="str">
            <v>Année Philologique</v>
          </cell>
          <cell r="S9015" t="str">
            <v/>
          </cell>
        </row>
        <row r="9016">
          <cell r="E9016">
            <v>1877</v>
          </cell>
          <cell r="F9016" t="str">
            <v>Searches</v>
          </cell>
          <cell r="G9016" t="str">
            <v>201902</v>
          </cell>
          <cell r="H9016" t="str">
            <v>Universitätsbibliothek Würzburg</v>
          </cell>
          <cell r="I9016" t="str">
            <v>Würzburg</v>
          </cell>
          <cell r="J9016" t="str">
            <v>Germany</v>
          </cell>
          <cell r="K9016">
            <v>1</v>
          </cell>
          <cell r="L9016" t="str">
            <v>Consortium</v>
          </cell>
          <cell r="M9016">
            <v>2</v>
          </cell>
          <cell r="N9016" t="str">
            <v>Campus Wide</v>
          </cell>
          <cell r="O9016" t="str">
            <v/>
          </cell>
          <cell r="P9016" t="str">
            <v/>
          </cell>
          <cell r="Q9016">
            <v>140</v>
          </cell>
          <cell r="R9016" t="str">
            <v>Année Philologique</v>
          </cell>
          <cell r="S9016" t="str">
            <v/>
          </cell>
        </row>
        <row r="9017">
          <cell r="E9017">
            <v>1877</v>
          </cell>
          <cell r="F9017" t="str">
            <v>Searches</v>
          </cell>
          <cell r="G9017" t="str">
            <v>201903</v>
          </cell>
          <cell r="H9017" t="str">
            <v>Universitätsbibliothek Würzburg</v>
          </cell>
          <cell r="I9017" t="str">
            <v>Würzburg</v>
          </cell>
          <cell r="J9017" t="str">
            <v>Germany</v>
          </cell>
          <cell r="K9017">
            <v>1</v>
          </cell>
          <cell r="L9017" t="str">
            <v>Consortium</v>
          </cell>
          <cell r="M9017">
            <v>2</v>
          </cell>
          <cell r="N9017" t="str">
            <v>Campus Wide</v>
          </cell>
          <cell r="O9017" t="str">
            <v/>
          </cell>
          <cell r="P9017" t="str">
            <v/>
          </cell>
          <cell r="Q9017">
            <v>140</v>
          </cell>
          <cell r="R9017" t="str">
            <v>Année Philologique</v>
          </cell>
          <cell r="S9017" t="str">
            <v/>
          </cell>
        </row>
        <row r="9018">
          <cell r="E9018">
            <v>1877</v>
          </cell>
          <cell r="F9018" t="str">
            <v>Searches</v>
          </cell>
          <cell r="G9018" t="str">
            <v>201904</v>
          </cell>
          <cell r="H9018" t="str">
            <v>Universitätsbibliothek Würzburg</v>
          </cell>
          <cell r="I9018" t="str">
            <v>Würzburg</v>
          </cell>
          <cell r="J9018" t="str">
            <v>Germany</v>
          </cell>
          <cell r="K9018">
            <v>1</v>
          </cell>
          <cell r="L9018" t="str">
            <v>Consortium</v>
          </cell>
          <cell r="M9018">
            <v>2</v>
          </cell>
          <cell r="N9018" t="str">
            <v>Campus Wide</v>
          </cell>
          <cell r="O9018" t="str">
            <v/>
          </cell>
          <cell r="P9018" t="str">
            <v/>
          </cell>
          <cell r="Q9018">
            <v>140</v>
          </cell>
          <cell r="R9018" t="str">
            <v>Année Philologique</v>
          </cell>
          <cell r="S9018" t="str">
            <v/>
          </cell>
        </row>
        <row r="9019">
          <cell r="E9019">
            <v>1877</v>
          </cell>
          <cell r="F9019" t="str">
            <v>Searches</v>
          </cell>
          <cell r="G9019" t="str">
            <v>201905</v>
          </cell>
          <cell r="H9019" t="str">
            <v>Universitätsbibliothek Würzburg</v>
          </cell>
          <cell r="I9019" t="str">
            <v>Würzburg</v>
          </cell>
          <cell r="J9019" t="str">
            <v>Germany</v>
          </cell>
          <cell r="K9019">
            <v>1</v>
          </cell>
          <cell r="L9019" t="str">
            <v>Consortium</v>
          </cell>
          <cell r="M9019">
            <v>2</v>
          </cell>
          <cell r="N9019" t="str">
            <v>Campus Wide</v>
          </cell>
          <cell r="O9019" t="str">
            <v/>
          </cell>
          <cell r="P9019" t="str">
            <v/>
          </cell>
          <cell r="Q9019">
            <v>140</v>
          </cell>
          <cell r="R9019" t="str">
            <v>Année Philologique</v>
          </cell>
          <cell r="S9019" t="str">
            <v/>
          </cell>
        </row>
        <row r="9020">
          <cell r="E9020">
            <v>1877</v>
          </cell>
          <cell r="F9020" t="str">
            <v>Searches</v>
          </cell>
          <cell r="G9020" t="str">
            <v>201906</v>
          </cell>
          <cell r="H9020" t="str">
            <v>Universitätsbibliothek Würzburg</v>
          </cell>
          <cell r="I9020" t="str">
            <v>Würzburg</v>
          </cell>
          <cell r="J9020" t="str">
            <v>Germany</v>
          </cell>
          <cell r="K9020">
            <v>1</v>
          </cell>
          <cell r="L9020" t="str">
            <v>Consortium</v>
          </cell>
          <cell r="M9020">
            <v>2</v>
          </cell>
          <cell r="N9020" t="str">
            <v>Campus Wide</v>
          </cell>
          <cell r="O9020" t="str">
            <v/>
          </cell>
          <cell r="P9020" t="str">
            <v/>
          </cell>
          <cell r="Q9020">
            <v>140</v>
          </cell>
          <cell r="R9020" t="str">
            <v>Année Philologique</v>
          </cell>
          <cell r="S9020" t="str">
            <v/>
          </cell>
        </row>
        <row r="9021">
          <cell r="E9021">
            <v>1877</v>
          </cell>
          <cell r="F9021" t="str">
            <v>Searches</v>
          </cell>
          <cell r="G9021" t="str">
            <v>201907</v>
          </cell>
          <cell r="H9021" t="str">
            <v>Universitätsbibliothek Würzburg</v>
          </cell>
          <cell r="I9021" t="str">
            <v>Würzburg</v>
          </cell>
          <cell r="J9021" t="str">
            <v>Germany</v>
          </cell>
          <cell r="K9021">
            <v>1</v>
          </cell>
          <cell r="L9021" t="str">
            <v>Consortium</v>
          </cell>
          <cell r="M9021">
            <v>2</v>
          </cell>
          <cell r="N9021" t="str">
            <v>Campus Wide</v>
          </cell>
          <cell r="O9021" t="str">
            <v/>
          </cell>
          <cell r="P9021" t="str">
            <v/>
          </cell>
          <cell r="Q9021">
            <v>140</v>
          </cell>
          <cell r="R9021" t="str">
            <v>Année Philologique</v>
          </cell>
          <cell r="S9021" t="str">
            <v/>
          </cell>
        </row>
        <row r="9022">
          <cell r="E9022">
            <v>1877</v>
          </cell>
          <cell r="F9022" t="str">
            <v>Searches</v>
          </cell>
          <cell r="G9022" t="str">
            <v>201908</v>
          </cell>
          <cell r="H9022" t="str">
            <v>Universitätsbibliothek Würzburg</v>
          </cell>
          <cell r="I9022" t="str">
            <v>Würzburg</v>
          </cell>
          <cell r="J9022" t="str">
            <v>Germany</v>
          </cell>
          <cell r="K9022">
            <v>1</v>
          </cell>
          <cell r="L9022" t="str">
            <v>Consortium</v>
          </cell>
          <cell r="M9022">
            <v>2</v>
          </cell>
          <cell r="N9022" t="str">
            <v>Campus Wide</v>
          </cell>
          <cell r="O9022" t="str">
            <v/>
          </cell>
          <cell r="P9022" t="str">
            <v/>
          </cell>
          <cell r="Q9022">
            <v>140</v>
          </cell>
          <cell r="R9022" t="str">
            <v>Année Philologique</v>
          </cell>
          <cell r="S9022" t="str">
            <v/>
          </cell>
        </row>
        <row r="9023">
          <cell r="E9023">
            <v>1877</v>
          </cell>
          <cell r="F9023" t="str">
            <v>Searches</v>
          </cell>
          <cell r="G9023" t="str">
            <v>201909</v>
          </cell>
          <cell r="H9023" t="str">
            <v>Universitätsbibliothek Würzburg</v>
          </cell>
          <cell r="I9023" t="str">
            <v>Würzburg</v>
          </cell>
          <cell r="J9023" t="str">
            <v>Germany</v>
          </cell>
          <cell r="K9023">
            <v>1</v>
          </cell>
          <cell r="L9023" t="str">
            <v>Consortium</v>
          </cell>
          <cell r="M9023">
            <v>2</v>
          </cell>
          <cell r="N9023" t="str">
            <v>Campus Wide</v>
          </cell>
          <cell r="O9023" t="str">
            <v/>
          </cell>
          <cell r="P9023" t="str">
            <v/>
          </cell>
          <cell r="Q9023">
            <v>140</v>
          </cell>
          <cell r="R9023" t="str">
            <v>Année Philologique</v>
          </cell>
          <cell r="S9023" t="str">
            <v/>
          </cell>
        </row>
        <row r="9024">
          <cell r="E9024">
            <v>1877</v>
          </cell>
          <cell r="F9024" t="str">
            <v>Searches</v>
          </cell>
          <cell r="G9024" t="str">
            <v>201910</v>
          </cell>
          <cell r="H9024" t="str">
            <v>Universitätsbibliothek Würzburg</v>
          </cell>
          <cell r="I9024" t="str">
            <v>Würzburg</v>
          </cell>
          <cell r="J9024" t="str">
            <v>Germany</v>
          </cell>
          <cell r="K9024">
            <v>1</v>
          </cell>
          <cell r="L9024" t="str">
            <v>Consortium</v>
          </cell>
          <cell r="M9024">
            <v>2</v>
          </cell>
          <cell r="N9024" t="str">
            <v>Campus Wide</v>
          </cell>
          <cell r="O9024" t="str">
            <v/>
          </cell>
          <cell r="P9024" t="str">
            <v/>
          </cell>
          <cell r="Q9024">
            <v>140</v>
          </cell>
          <cell r="R9024" t="str">
            <v>Année Philologique</v>
          </cell>
          <cell r="S9024" t="str">
            <v/>
          </cell>
        </row>
        <row r="9025">
          <cell r="E9025">
            <v>1877</v>
          </cell>
          <cell r="F9025" t="str">
            <v>Searches</v>
          </cell>
          <cell r="G9025" t="str">
            <v>201911</v>
          </cell>
          <cell r="H9025" t="str">
            <v>Universitätsbibliothek Würzburg</v>
          </cell>
          <cell r="I9025" t="str">
            <v>Würzburg</v>
          </cell>
          <cell r="J9025" t="str">
            <v>Germany</v>
          </cell>
          <cell r="K9025">
            <v>1</v>
          </cell>
          <cell r="L9025" t="str">
            <v>Consortium</v>
          </cell>
          <cell r="M9025">
            <v>2</v>
          </cell>
          <cell r="N9025" t="str">
            <v>Campus Wide</v>
          </cell>
          <cell r="O9025" t="str">
            <v/>
          </cell>
          <cell r="P9025" t="str">
            <v/>
          </cell>
          <cell r="Q9025">
            <v>140</v>
          </cell>
          <cell r="R9025" t="str">
            <v>Année Philologique</v>
          </cell>
          <cell r="S9025" t="str">
            <v/>
          </cell>
        </row>
        <row r="9026">
          <cell r="E9026">
            <v>1877</v>
          </cell>
          <cell r="F9026" t="str">
            <v>Searches</v>
          </cell>
          <cell r="G9026" t="str">
            <v>201912</v>
          </cell>
          <cell r="H9026" t="str">
            <v>Universitätsbibliothek Würzburg</v>
          </cell>
          <cell r="I9026" t="str">
            <v>Würzburg</v>
          </cell>
          <cell r="J9026" t="str">
            <v>Germany</v>
          </cell>
          <cell r="K9026">
            <v>1</v>
          </cell>
          <cell r="L9026" t="str">
            <v>Consortium</v>
          </cell>
          <cell r="M9026">
            <v>2</v>
          </cell>
          <cell r="N9026" t="str">
            <v>Campus Wide</v>
          </cell>
          <cell r="O9026" t="str">
            <v/>
          </cell>
          <cell r="P9026" t="str">
            <v/>
          </cell>
          <cell r="Q9026">
            <v>140</v>
          </cell>
          <cell r="R9026" t="str">
            <v>Année Philologique</v>
          </cell>
          <cell r="S9026" t="str">
            <v/>
          </cell>
        </row>
        <row r="9027">
          <cell r="E9027">
            <v>1878</v>
          </cell>
          <cell r="F9027" t="str">
            <v>Searches</v>
          </cell>
          <cell r="G9027" t="str">
            <v>201901</v>
          </cell>
          <cell r="H9027" t="str">
            <v>Bayerische Staatsbibliothek</v>
          </cell>
          <cell r="I9027" t="str">
            <v>München</v>
          </cell>
          <cell r="J9027" t="str">
            <v>Germany</v>
          </cell>
          <cell r="K9027">
            <v>1</v>
          </cell>
          <cell r="L9027" t="str">
            <v>Consortium</v>
          </cell>
          <cell r="M9027">
            <v>2</v>
          </cell>
          <cell r="N9027" t="str">
            <v>Campus Wide</v>
          </cell>
          <cell r="O9027" t="str">
            <v/>
          </cell>
          <cell r="P9027" t="str">
            <v/>
          </cell>
          <cell r="Q9027">
            <v>50</v>
          </cell>
          <cell r="R9027" t="str">
            <v>Année Philologique</v>
          </cell>
          <cell r="S9027" t="str">
            <v/>
          </cell>
        </row>
        <row r="9028">
          <cell r="E9028">
            <v>1878</v>
          </cell>
          <cell r="F9028" t="str">
            <v>Searches</v>
          </cell>
          <cell r="G9028" t="str">
            <v>201902</v>
          </cell>
          <cell r="H9028" t="str">
            <v>Bayerische Staatsbibliothek</v>
          </cell>
          <cell r="I9028" t="str">
            <v>München</v>
          </cell>
          <cell r="J9028" t="str">
            <v>Germany</v>
          </cell>
          <cell r="K9028">
            <v>1</v>
          </cell>
          <cell r="L9028" t="str">
            <v>Consortium</v>
          </cell>
          <cell r="M9028">
            <v>2</v>
          </cell>
          <cell r="N9028" t="str">
            <v>Campus Wide</v>
          </cell>
          <cell r="O9028" t="str">
            <v/>
          </cell>
          <cell r="P9028" t="str">
            <v/>
          </cell>
          <cell r="Q9028">
            <v>50</v>
          </cell>
          <cell r="R9028" t="str">
            <v>Année Philologique</v>
          </cell>
          <cell r="S9028" t="str">
            <v/>
          </cell>
        </row>
        <row r="9029">
          <cell r="E9029">
            <v>1878</v>
          </cell>
          <cell r="F9029" t="str">
            <v>Searches</v>
          </cell>
          <cell r="G9029" t="str">
            <v>201903</v>
          </cell>
          <cell r="H9029" t="str">
            <v>Bayerische Staatsbibliothek</v>
          </cell>
          <cell r="I9029" t="str">
            <v>München</v>
          </cell>
          <cell r="J9029" t="str">
            <v>Germany</v>
          </cell>
          <cell r="K9029">
            <v>1</v>
          </cell>
          <cell r="L9029" t="str">
            <v>Consortium</v>
          </cell>
          <cell r="M9029">
            <v>2</v>
          </cell>
          <cell r="N9029" t="str">
            <v>Campus Wide</v>
          </cell>
          <cell r="O9029" t="str">
            <v/>
          </cell>
          <cell r="P9029" t="str">
            <v/>
          </cell>
          <cell r="Q9029">
            <v>50</v>
          </cell>
          <cell r="R9029" t="str">
            <v>Année Philologique</v>
          </cell>
          <cell r="S9029" t="str">
            <v/>
          </cell>
        </row>
        <row r="9030">
          <cell r="E9030">
            <v>1878</v>
          </cell>
          <cell r="F9030" t="str">
            <v>Searches</v>
          </cell>
          <cell r="G9030" t="str">
            <v>201904</v>
          </cell>
          <cell r="H9030" t="str">
            <v>Bayerische Staatsbibliothek</v>
          </cell>
          <cell r="I9030" t="str">
            <v>München</v>
          </cell>
          <cell r="J9030" t="str">
            <v>Germany</v>
          </cell>
          <cell r="K9030">
            <v>1</v>
          </cell>
          <cell r="L9030" t="str">
            <v>Consortium</v>
          </cell>
          <cell r="M9030">
            <v>2</v>
          </cell>
          <cell r="N9030" t="str">
            <v>Campus Wide</v>
          </cell>
          <cell r="O9030" t="str">
            <v/>
          </cell>
          <cell r="P9030" t="str">
            <v/>
          </cell>
          <cell r="Q9030">
            <v>50</v>
          </cell>
          <cell r="R9030" t="str">
            <v>Année Philologique</v>
          </cell>
          <cell r="S9030" t="str">
            <v/>
          </cell>
        </row>
        <row r="9031">
          <cell r="E9031">
            <v>1878</v>
          </cell>
          <cell r="F9031" t="str">
            <v>Searches</v>
          </cell>
          <cell r="G9031" t="str">
            <v>201905</v>
          </cell>
          <cell r="H9031" t="str">
            <v>Bayerische Staatsbibliothek</v>
          </cell>
          <cell r="I9031" t="str">
            <v>München</v>
          </cell>
          <cell r="J9031" t="str">
            <v>Germany</v>
          </cell>
          <cell r="K9031">
            <v>1</v>
          </cell>
          <cell r="L9031" t="str">
            <v>Consortium</v>
          </cell>
          <cell r="M9031">
            <v>2</v>
          </cell>
          <cell r="N9031" t="str">
            <v>Campus Wide</v>
          </cell>
          <cell r="O9031" t="str">
            <v/>
          </cell>
          <cell r="P9031" t="str">
            <v/>
          </cell>
          <cell r="Q9031">
            <v>50</v>
          </cell>
          <cell r="R9031" t="str">
            <v>Année Philologique</v>
          </cell>
          <cell r="S9031" t="str">
            <v/>
          </cell>
        </row>
        <row r="9032">
          <cell r="E9032">
            <v>1878</v>
          </cell>
          <cell r="F9032" t="str">
            <v>Searches</v>
          </cell>
          <cell r="G9032" t="str">
            <v>201906</v>
          </cell>
          <cell r="H9032" t="str">
            <v>Bayerische Staatsbibliothek</v>
          </cell>
          <cell r="I9032" t="str">
            <v>München</v>
          </cell>
          <cell r="J9032" t="str">
            <v>Germany</v>
          </cell>
          <cell r="K9032">
            <v>1</v>
          </cell>
          <cell r="L9032" t="str">
            <v>Consortium</v>
          </cell>
          <cell r="M9032">
            <v>2</v>
          </cell>
          <cell r="N9032" t="str">
            <v>Campus Wide</v>
          </cell>
          <cell r="O9032" t="str">
            <v/>
          </cell>
          <cell r="P9032" t="str">
            <v/>
          </cell>
          <cell r="Q9032">
            <v>50</v>
          </cell>
          <cell r="R9032" t="str">
            <v>Année Philologique</v>
          </cell>
          <cell r="S9032" t="str">
            <v/>
          </cell>
        </row>
        <row r="9033">
          <cell r="E9033">
            <v>1878</v>
          </cell>
          <cell r="F9033" t="str">
            <v>Searches</v>
          </cell>
          <cell r="G9033" t="str">
            <v>201907</v>
          </cell>
          <cell r="H9033" t="str">
            <v>Bayerische Staatsbibliothek</v>
          </cell>
          <cell r="I9033" t="str">
            <v>München</v>
          </cell>
          <cell r="J9033" t="str">
            <v>Germany</v>
          </cell>
          <cell r="K9033">
            <v>1</v>
          </cell>
          <cell r="L9033" t="str">
            <v>Consortium</v>
          </cell>
          <cell r="M9033">
            <v>2</v>
          </cell>
          <cell r="N9033" t="str">
            <v>Campus Wide</v>
          </cell>
          <cell r="O9033" t="str">
            <v/>
          </cell>
          <cell r="P9033" t="str">
            <v/>
          </cell>
          <cell r="Q9033">
            <v>50</v>
          </cell>
          <cell r="R9033" t="str">
            <v>Année Philologique</v>
          </cell>
          <cell r="S9033" t="str">
            <v/>
          </cell>
        </row>
        <row r="9034">
          <cell r="E9034">
            <v>1878</v>
          </cell>
          <cell r="F9034" t="str">
            <v>Searches</v>
          </cell>
          <cell r="G9034" t="str">
            <v>201908</v>
          </cell>
          <cell r="H9034" t="str">
            <v>Bayerische Staatsbibliothek</v>
          </cell>
          <cell r="I9034" t="str">
            <v>München</v>
          </cell>
          <cell r="J9034" t="str">
            <v>Germany</v>
          </cell>
          <cell r="K9034">
            <v>1</v>
          </cell>
          <cell r="L9034" t="str">
            <v>Consortium</v>
          </cell>
          <cell r="M9034">
            <v>2</v>
          </cell>
          <cell r="N9034" t="str">
            <v>Campus Wide</v>
          </cell>
          <cell r="O9034" t="str">
            <v/>
          </cell>
          <cell r="P9034" t="str">
            <v/>
          </cell>
          <cell r="Q9034">
            <v>50</v>
          </cell>
          <cell r="R9034" t="str">
            <v>Année Philologique</v>
          </cell>
          <cell r="S9034" t="str">
            <v/>
          </cell>
        </row>
        <row r="9035">
          <cell r="E9035">
            <v>1878</v>
          </cell>
          <cell r="F9035" t="str">
            <v>Searches</v>
          </cell>
          <cell r="G9035" t="str">
            <v>201909</v>
          </cell>
          <cell r="H9035" t="str">
            <v>Bayerische Staatsbibliothek</v>
          </cell>
          <cell r="I9035" t="str">
            <v>München</v>
          </cell>
          <cell r="J9035" t="str">
            <v>Germany</v>
          </cell>
          <cell r="K9035">
            <v>1</v>
          </cell>
          <cell r="L9035" t="str">
            <v>Consortium</v>
          </cell>
          <cell r="M9035">
            <v>2</v>
          </cell>
          <cell r="N9035" t="str">
            <v>Campus Wide</v>
          </cell>
          <cell r="O9035" t="str">
            <v/>
          </cell>
          <cell r="P9035" t="str">
            <v/>
          </cell>
          <cell r="Q9035">
            <v>50</v>
          </cell>
          <cell r="R9035" t="str">
            <v>Année Philologique</v>
          </cell>
          <cell r="S9035" t="str">
            <v/>
          </cell>
        </row>
        <row r="9036">
          <cell r="E9036">
            <v>1878</v>
          </cell>
          <cell r="F9036" t="str">
            <v>Searches</v>
          </cell>
          <cell r="G9036" t="str">
            <v>201910</v>
          </cell>
          <cell r="H9036" t="str">
            <v>Bayerische Staatsbibliothek</v>
          </cell>
          <cell r="I9036" t="str">
            <v>München</v>
          </cell>
          <cell r="J9036" t="str">
            <v>Germany</v>
          </cell>
          <cell r="K9036">
            <v>1</v>
          </cell>
          <cell r="L9036" t="str">
            <v>Consortium</v>
          </cell>
          <cell r="M9036">
            <v>2</v>
          </cell>
          <cell r="N9036" t="str">
            <v>Campus Wide</v>
          </cell>
          <cell r="O9036" t="str">
            <v/>
          </cell>
          <cell r="P9036" t="str">
            <v/>
          </cell>
          <cell r="Q9036">
            <v>50</v>
          </cell>
          <cell r="R9036" t="str">
            <v>Année Philologique</v>
          </cell>
          <cell r="S9036" t="str">
            <v/>
          </cell>
        </row>
        <row r="9037">
          <cell r="E9037">
            <v>1878</v>
          </cell>
          <cell r="F9037" t="str">
            <v>Searches</v>
          </cell>
          <cell r="G9037" t="str">
            <v>201911</v>
          </cell>
          <cell r="H9037" t="str">
            <v>Bayerische Staatsbibliothek</v>
          </cell>
          <cell r="I9037" t="str">
            <v>München</v>
          </cell>
          <cell r="J9037" t="str">
            <v>Germany</v>
          </cell>
          <cell r="K9037">
            <v>1</v>
          </cell>
          <cell r="L9037" t="str">
            <v>Consortium</v>
          </cell>
          <cell r="M9037">
            <v>2</v>
          </cell>
          <cell r="N9037" t="str">
            <v>Campus Wide</v>
          </cell>
          <cell r="O9037" t="str">
            <v/>
          </cell>
          <cell r="P9037" t="str">
            <v/>
          </cell>
          <cell r="Q9037">
            <v>50</v>
          </cell>
          <cell r="R9037" t="str">
            <v>Année Philologique</v>
          </cell>
          <cell r="S9037" t="str">
            <v/>
          </cell>
        </row>
        <row r="9038">
          <cell r="E9038">
            <v>1878</v>
          </cell>
          <cell r="F9038" t="str">
            <v>Searches</v>
          </cell>
          <cell r="G9038" t="str">
            <v>201912</v>
          </cell>
          <cell r="H9038" t="str">
            <v>Bayerische Staatsbibliothek</v>
          </cell>
          <cell r="I9038" t="str">
            <v>München</v>
          </cell>
          <cell r="J9038" t="str">
            <v>Germany</v>
          </cell>
          <cell r="K9038">
            <v>1</v>
          </cell>
          <cell r="L9038" t="str">
            <v>Consortium</v>
          </cell>
          <cell r="M9038">
            <v>2</v>
          </cell>
          <cell r="N9038" t="str">
            <v>Campus Wide</v>
          </cell>
          <cell r="O9038" t="str">
            <v/>
          </cell>
          <cell r="P9038" t="str">
            <v/>
          </cell>
          <cell r="Q9038">
            <v>50</v>
          </cell>
          <cell r="R9038" t="str">
            <v>Année Philologique</v>
          </cell>
          <cell r="S9038" t="str">
            <v/>
          </cell>
        </row>
        <row r="9039">
          <cell r="E9039">
            <v>1880</v>
          </cell>
          <cell r="F9039" t="str">
            <v>Searches</v>
          </cell>
          <cell r="G9039" t="str">
            <v>201904</v>
          </cell>
          <cell r="H9039" t="str">
            <v>Drew University Library</v>
          </cell>
          <cell r="I9039" t="str">
            <v>Madison</v>
          </cell>
          <cell r="J9039" t="str">
            <v>USA</v>
          </cell>
          <cell r="K9039">
            <v>1</v>
          </cell>
          <cell r="L9039" t="str">
            <v>Consortium</v>
          </cell>
          <cell r="M9039">
            <v>11</v>
          </cell>
          <cell r="N9039" t="str">
            <v>CARN-4</v>
          </cell>
          <cell r="O9039" t="str">
            <v/>
          </cell>
          <cell r="P9039" t="str">
            <v/>
          </cell>
          <cell r="Q9039">
            <v>2</v>
          </cell>
          <cell r="R9039" t="str">
            <v>Année Philologique</v>
          </cell>
          <cell r="S9039" t="str">
            <v/>
          </cell>
        </row>
        <row r="9040">
          <cell r="E9040">
            <v>1880</v>
          </cell>
          <cell r="F9040" t="str">
            <v>Searches</v>
          </cell>
          <cell r="G9040" t="str">
            <v>201905</v>
          </cell>
          <cell r="H9040" t="str">
            <v>Drew University Library</v>
          </cell>
          <cell r="I9040" t="str">
            <v>Madison</v>
          </cell>
          <cell r="J9040" t="str">
            <v>USA</v>
          </cell>
          <cell r="K9040">
            <v>1</v>
          </cell>
          <cell r="L9040" t="str">
            <v>Consortium</v>
          </cell>
          <cell r="M9040">
            <v>11</v>
          </cell>
          <cell r="N9040" t="str">
            <v>CARN-4</v>
          </cell>
          <cell r="O9040" t="str">
            <v/>
          </cell>
          <cell r="P9040" t="str">
            <v/>
          </cell>
          <cell r="Q9040">
            <v>2</v>
          </cell>
          <cell r="R9040" t="str">
            <v>Année Philologique</v>
          </cell>
          <cell r="S9040" t="str">
            <v/>
          </cell>
        </row>
        <row r="9041">
          <cell r="E9041">
            <v>1880</v>
          </cell>
          <cell r="F9041" t="str">
            <v>Searches</v>
          </cell>
          <cell r="G9041" t="str">
            <v>201908</v>
          </cell>
          <cell r="H9041" t="str">
            <v>Drew University Library</v>
          </cell>
          <cell r="I9041" t="str">
            <v>Madison</v>
          </cell>
          <cell r="J9041" t="str">
            <v>USA</v>
          </cell>
          <cell r="K9041">
            <v>1</v>
          </cell>
          <cell r="L9041" t="str">
            <v>Consortium</v>
          </cell>
          <cell r="M9041">
            <v>11</v>
          </cell>
          <cell r="N9041" t="str">
            <v>CARN-4</v>
          </cell>
          <cell r="O9041" t="str">
            <v/>
          </cell>
          <cell r="P9041" t="str">
            <v/>
          </cell>
          <cell r="Q9041">
            <v>2</v>
          </cell>
          <cell r="R9041" t="str">
            <v>Année Philologique</v>
          </cell>
          <cell r="S9041" t="str">
            <v/>
          </cell>
        </row>
        <row r="9042">
          <cell r="E9042">
            <v>1880</v>
          </cell>
          <cell r="F9042" t="str">
            <v>Searches</v>
          </cell>
          <cell r="G9042" t="str">
            <v>201909</v>
          </cell>
          <cell r="H9042" t="str">
            <v>Drew University Library</v>
          </cell>
          <cell r="I9042" t="str">
            <v>Madison</v>
          </cell>
          <cell r="J9042" t="str">
            <v>USA</v>
          </cell>
          <cell r="K9042">
            <v>1</v>
          </cell>
          <cell r="L9042" t="str">
            <v>Consortium</v>
          </cell>
          <cell r="M9042">
            <v>11</v>
          </cell>
          <cell r="N9042" t="str">
            <v>CARN-4</v>
          </cell>
          <cell r="O9042" t="str">
            <v/>
          </cell>
          <cell r="P9042" t="str">
            <v/>
          </cell>
          <cell r="Q9042">
            <v>2</v>
          </cell>
          <cell r="R9042" t="str">
            <v>Année Philologique</v>
          </cell>
          <cell r="S9042" t="str">
            <v/>
          </cell>
        </row>
        <row r="9043">
          <cell r="E9043">
            <v>1880</v>
          </cell>
          <cell r="F9043" t="str">
            <v>Searches</v>
          </cell>
          <cell r="G9043" t="str">
            <v>201910</v>
          </cell>
          <cell r="H9043" t="str">
            <v>Drew University Library</v>
          </cell>
          <cell r="I9043" t="str">
            <v>Madison</v>
          </cell>
          <cell r="J9043" t="str">
            <v>USA</v>
          </cell>
          <cell r="K9043">
            <v>1</v>
          </cell>
          <cell r="L9043" t="str">
            <v>Consortium</v>
          </cell>
          <cell r="M9043">
            <v>11</v>
          </cell>
          <cell r="N9043" t="str">
            <v>CARN-4</v>
          </cell>
          <cell r="O9043" t="str">
            <v/>
          </cell>
          <cell r="P9043" t="str">
            <v/>
          </cell>
          <cell r="Q9043">
            <v>2</v>
          </cell>
          <cell r="R9043" t="str">
            <v>Année Philologique</v>
          </cell>
          <cell r="S9043" t="str">
            <v/>
          </cell>
        </row>
        <row r="9044">
          <cell r="E9044">
            <v>1880</v>
          </cell>
          <cell r="F9044" t="str">
            <v>Searches</v>
          </cell>
          <cell r="G9044" t="str">
            <v>201911</v>
          </cell>
          <cell r="H9044" t="str">
            <v>Drew University Library</v>
          </cell>
          <cell r="I9044" t="str">
            <v>Madison</v>
          </cell>
          <cell r="J9044" t="str">
            <v>USA</v>
          </cell>
          <cell r="K9044">
            <v>1</v>
          </cell>
          <cell r="L9044" t="str">
            <v>Consortium</v>
          </cell>
          <cell r="M9044">
            <v>11</v>
          </cell>
          <cell r="N9044" t="str">
            <v>CARN-4</v>
          </cell>
          <cell r="O9044" t="str">
            <v/>
          </cell>
          <cell r="P9044" t="str">
            <v/>
          </cell>
          <cell r="Q9044">
            <v>2</v>
          </cell>
          <cell r="R9044" t="str">
            <v>Année Philologique</v>
          </cell>
          <cell r="S9044" t="str">
            <v/>
          </cell>
        </row>
        <row r="9045">
          <cell r="E9045">
            <v>1882</v>
          </cell>
          <cell r="F9045" t="str">
            <v>Searches</v>
          </cell>
          <cell r="G9045" t="str">
            <v>201901</v>
          </cell>
          <cell r="H9045" t="str">
            <v>Kent University</v>
          </cell>
          <cell r="I9045" t="str">
            <v>Canterbury</v>
          </cell>
          <cell r="J9045" t="str">
            <v>UK</v>
          </cell>
          <cell r="K9045">
            <v>2</v>
          </cell>
          <cell r="L9045" t="str">
            <v>Institute</v>
          </cell>
          <cell r="M9045">
            <v>17</v>
          </cell>
          <cell r="N9045" t="str">
            <v>JISC-5</v>
          </cell>
          <cell r="O9045" t="str">
            <v/>
          </cell>
          <cell r="P9045" t="str">
            <v/>
          </cell>
          <cell r="Q9045">
            <v>40</v>
          </cell>
          <cell r="R9045" t="str">
            <v>Année Philologique</v>
          </cell>
          <cell r="S9045" t="str">
            <v/>
          </cell>
        </row>
        <row r="9046">
          <cell r="E9046">
            <v>1882</v>
          </cell>
          <cell r="F9046" t="str">
            <v>Searches</v>
          </cell>
          <cell r="G9046" t="str">
            <v>201902</v>
          </cell>
          <cell r="H9046" t="str">
            <v>Kent University</v>
          </cell>
          <cell r="I9046" t="str">
            <v>Canterbury</v>
          </cell>
          <cell r="J9046" t="str">
            <v>UK</v>
          </cell>
          <cell r="K9046">
            <v>2</v>
          </cell>
          <cell r="L9046" t="str">
            <v>Institute</v>
          </cell>
          <cell r="M9046">
            <v>17</v>
          </cell>
          <cell r="N9046" t="str">
            <v>JISC-5</v>
          </cell>
          <cell r="O9046" t="str">
            <v/>
          </cell>
          <cell r="P9046" t="str">
            <v/>
          </cell>
          <cell r="Q9046">
            <v>40</v>
          </cell>
          <cell r="R9046" t="str">
            <v>Année Philologique</v>
          </cell>
          <cell r="S9046" t="str">
            <v/>
          </cell>
        </row>
        <row r="9047">
          <cell r="E9047">
            <v>1882</v>
          </cell>
          <cell r="F9047" t="str">
            <v>Searches</v>
          </cell>
          <cell r="G9047" t="str">
            <v>201903</v>
          </cell>
          <cell r="H9047" t="str">
            <v>Kent University</v>
          </cell>
          <cell r="I9047" t="str">
            <v>Canterbury</v>
          </cell>
          <cell r="J9047" t="str">
            <v>UK</v>
          </cell>
          <cell r="K9047">
            <v>2</v>
          </cell>
          <cell r="L9047" t="str">
            <v>Institute</v>
          </cell>
          <cell r="M9047">
            <v>17</v>
          </cell>
          <cell r="N9047" t="str">
            <v>JISC-5</v>
          </cell>
          <cell r="O9047" t="str">
            <v/>
          </cell>
          <cell r="P9047" t="str">
            <v/>
          </cell>
          <cell r="Q9047">
            <v>40</v>
          </cell>
          <cell r="R9047" t="str">
            <v>Année Philologique</v>
          </cell>
          <cell r="S9047" t="str">
            <v/>
          </cell>
        </row>
        <row r="9048">
          <cell r="E9048">
            <v>1882</v>
          </cell>
          <cell r="F9048" t="str">
            <v>Searches</v>
          </cell>
          <cell r="G9048" t="str">
            <v>201904</v>
          </cell>
          <cell r="H9048" t="str">
            <v>Kent University</v>
          </cell>
          <cell r="I9048" t="str">
            <v>Canterbury</v>
          </cell>
          <cell r="J9048" t="str">
            <v>UK</v>
          </cell>
          <cell r="K9048">
            <v>2</v>
          </cell>
          <cell r="L9048" t="str">
            <v>Institute</v>
          </cell>
          <cell r="M9048">
            <v>17</v>
          </cell>
          <cell r="N9048" t="str">
            <v>JISC-5</v>
          </cell>
          <cell r="O9048" t="str">
            <v/>
          </cell>
          <cell r="P9048" t="str">
            <v/>
          </cell>
          <cell r="Q9048">
            <v>40</v>
          </cell>
          <cell r="R9048" t="str">
            <v>Année Philologique</v>
          </cell>
          <cell r="S9048" t="str">
            <v/>
          </cell>
        </row>
        <row r="9049">
          <cell r="E9049">
            <v>1882</v>
          </cell>
          <cell r="F9049" t="str">
            <v>Searches</v>
          </cell>
          <cell r="G9049" t="str">
            <v>201905</v>
          </cell>
          <cell r="H9049" t="str">
            <v>Kent University</v>
          </cell>
          <cell r="I9049" t="str">
            <v>Canterbury</v>
          </cell>
          <cell r="J9049" t="str">
            <v>UK</v>
          </cell>
          <cell r="K9049">
            <v>2</v>
          </cell>
          <cell r="L9049" t="str">
            <v>Institute</v>
          </cell>
          <cell r="M9049">
            <v>17</v>
          </cell>
          <cell r="N9049" t="str">
            <v>JISC-5</v>
          </cell>
          <cell r="O9049" t="str">
            <v/>
          </cell>
          <cell r="P9049" t="str">
            <v/>
          </cell>
          <cell r="Q9049">
            <v>40</v>
          </cell>
          <cell r="R9049" t="str">
            <v>Année Philologique</v>
          </cell>
          <cell r="S9049" t="str">
            <v/>
          </cell>
        </row>
        <row r="9050">
          <cell r="E9050">
            <v>1882</v>
          </cell>
          <cell r="F9050" t="str">
            <v>Searches</v>
          </cell>
          <cell r="G9050" t="str">
            <v>201906</v>
          </cell>
          <cell r="H9050" t="str">
            <v>Kent University</v>
          </cell>
          <cell r="I9050" t="str">
            <v>Canterbury</v>
          </cell>
          <cell r="J9050" t="str">
            <v>UK</v>
          </cell>
          <cell r="K9050">
            <v>2</v>
          </cell>
          <cell r="L9050" t="str">
            <v>Institute</v>
          </cell>
          <cell r="M9050">
            <v>17</v>
          </cell>
          <cell r="N9050" t="str">
            <v>JISC-5</v>
          </cell>
          <cell r="O9050" t="str">
            <v/>
          </cell>
          <cell r="P9050" t="str">
            <v/>
          </cell>
          <cell r="Q9050">
            <v>40</v>
          </cell>
          <cell r="R9050" t="str">
            <v>Année Philologique</v>
          </cell>
          <cell r="S9050" t="str">
            <v/>
          </cell>
        </row>
        <row r="9051">
          <cell r="E9051">
            <v>1882</v>
          </cell>
          <cell r="F9051" t="str">
            <v>Searches</v>
          </cell>
          <cell r="G9051" t="str">
            <v>201907</v>
          </cell>
          <cell r="H9051" t="str">
            <v>Kent University</v>
          </cell>
          <cell r="I9051" t="str">
            <v>Canterbury</v>
          </cell>
          <cell r="J9051" t="str">
            <v>UK</v>
          </cell>
          <cell r="K9051">
            <v>2</v>
          </cell>
          <cell r="L9051" t="str">
            <v>Institute</v>
          </cell>
          <cell r="M9051">
            <v>17</v>
          </cell>
          <cell r="N9051" t="str">
            <v>JISC-5</v>
          </cell>
          <cell r="O9051" t="str">
            <v/>
          </cell>
          <cell r="P9051" t="str">
            <v/>
          </cell>
          <cell r="Q9051">
            <v>40</v>
          </cell>
          <cell r="R9051" t="str">
            <v>Année Philologique</v>
          </cell>
          <cell r="S9051" t="str">
            <v/>
          </cell>
        </row>
        <row r="9052">
          <cell r="E9052">
            <v>1882</v>
          </cell>
          <cell r="F9052" t="str">
            <v>Searches</v>
          </cell>
          <cell r="G9052" t="str">
            <v>201908</v>
          </cell>
          <cell r="H9052" t="str">
            <v>Kent University</v>
          </cell>
          <cell r="I9052" t="str">
            <v>Canterbury</v>
          </cell>
          <cell r="J9052" t="str">
            <v>UK</v>
          </cell>
          <cell r="K9052">
            <v>2</v>
          </cell>
          <cell r="L9052" t="str">
            <v>Institute</v>
          </cell>
          <cell r="M9052">
            <v>17</v>
          </cell>
          <cell r="N9052" t="str">
            <v>JISC-5</v>
          </cell>
          <cell r="O9052" t="str">
            <v/>
          </cell>
          <cell r="P9052" t="str">
            <v/>
          </cell>
          <cell r="Q9052">
            <v>40</v>
          </cell>
          <cell r="R9052" t="str">
            <v>Année Philologique</v>
          </cell>
          <cell r="S9052" t="str">
            <v/>
          </cell>
        </row>
        <row r="9053">
          <cell r="E9053">
            <v>1882</v>
          </cell>
          <cell r="F9053" t="str">
            <v>Searches</v>
          </cell>
          <cell r="G9053" t="str">
            <v>201909</v>
          </cell>
          <cell r="H9053" t="str">
            <v>Kent University</v>
          </cell>
          <cell r="I9053" t="str">
            <v>Canterbury</v>
          </cell>
          <cell r="J9053" t="str">
            <v>UK</v>
          </cell>
          <cell r="K9053">
            <v>2</v>
          </cell>
          <cell r="L9053" t="str">
            <v>Institute</v>
          </cell>
          <cell r="M9053">
            <v>17</v>
          </cell>
          <cell r="N9053" t="str">
            <v>JISC-5</v>
          </cell>
          <cell r="O9053" t="str">
            <v/>
          </cell>
          <cell r="P9053" t="str">
            <v/>
          </cell>
          <cell r="Q9053">
            <v>40</v>
          </cell>
          <cell r="R9053" t="str">
            <v>Année Philologique</v>
          </cell>
          <cell r="S9053" t="str">
            <v/>
          </cell>
        </row>
        <row r="9054">
          <cell r="E9054">
            <v>1882</v>
          </cell>
          <cell r="F9054" t="str">
            <v>Searches</v>
          </cell>
          <cell r="G9054" t="str">
            <v>201910</v>
          </cell>
          <cell r="H9054" t="str">
            <v>Kent University</v>
          </cell>
          <cell r="I9054" t="str">
            <v>Canterbury</v>
          </cell>
          <cell r="J9054" t="str">
            <v>UK</v>
          </cell>
          <cell r="K9054">
            <v>2</v>
          </cell>
          <cell r="L9054" t="str">
            <v>Institute</v>
          </cell>
          <cell r="M9054">
            <v>17</v>
          </cell>
          <cell r="N9054" t="str">
            <v>JISC-5</v>
          </cell>
          <cell r="O9054" t="str">
            <v/>
          </cell>
          <cell r="P9054" t="str">
            <v/>
          </cell>
          <cell r="Q9054">
            <v>40</v>
          </cell>
          <cell r="R9054" t="str">
            <v>Année Philologique</v>
          </cell>
          <cell r="S9054" t="str">
            <v/>
          </cell>
        </row>
        <row r="9055">
          <cell r="E9055">
            <v>1882</v>
          </cell>
          <cell r="F9055" t="str">
            <v>Searches</v>
          </cell>
          <cell r="G9055" t="str">
            <v>201911</v>
          </cell>
          <cell r="H9055" t="str">
            <v>Kent University</v>
          </cell>
          <cell r="I9055" t="str">
            <v>Canterbury</v>
          </cell>
          <cell r="J9055" t="str">
            <v>UK</v>
          </cell>
          <cell r="K9055">
            <v>2</v>
          </cell>
          <cell r="L9055" t="str">
            <v>Institute</v>
          </cell>
          <cell r="M9055">
            <v>17</v>
          </cell>
          <cell r="N9055" t="str">
            <v>JISC-5</v>
          </cell>
          <cell r="O9055" t="str">
            <v/>
          </cell>
          <cell r="P9055" t="str">
            <v/>
          </cell>
          <cell r="Q9055">
            <v>40</v>
          </cell>
          <cell r="R9055" t="str">
            <v>Année Philologique</v>
          </cell>
          <cell r="S9055" t="str">
            <v/>
          </cell>
        </row>
        <row r="9056">
          <cell r="E9056">
            <v>1882</v>
          </cell>
          <cell r="F9056" t="str">
            <v>Searches</v>
          </cell>
          <cell r="G9056" t="str">
            <v>201912</v>
          </cell>
          <cell r="H9056" t="str">
            <v>Kent University</v>
          </cell>
          <cell r="I9056" t="str">
            <v>Canterbury</v>
          </cell>
          <cell r="J9056" t="str">
            <v>UK</v>
          </cell>
          <cell r="K9056">
            <v>2</v>
          </cell>
          <cell r="L9056" t="str">
            <v>Institute</v>
          </cell>
          <cell r="M9056">
            <v>17</v>
          </cell>
          <cell r="N9056" t="str">
            <v>JISC-5</v>
          </cell>
          <cell r="O9056" t="str">
            <v/>
          </cell>
          <cell r="P9056" t="str">
            <v/>
          </cell>
          <cell r="Q9056">
            <v>40</v>
          </cell>
          <cell r="R9056" t="str">
            <v>Année Philologique</v>
          </cell>
          <cell r="S9056" t="str">
            <v/>
          </cell>
        </row>
        <row r="9057">
          <cell r="E9057">
            <v>1883</v>
          </cell>
          <cell r="F9057" t="str">
            <v>Searches</v>
          </cell>
          <cell r="G9057" t="str">
            <v>201901</v>
          </cell>
          <cell r="H9057" t="str">
            <v>University Library Bristol</v>
          </cell>
          <cell r="I9057" t="str">
            <v>Bristol</v>
          </cell>
          <cell r="J9057" t="str">
            <v>UK</v>
          </cell>
          <cell r="K9057">
            <v>2</v>
          </cell>
          <cell r="L9057" t="str">
            <v>Institute</v>
          </cell>
          <cell r="M9057">
            <v>15</v>
          </cell>
          <cell r="N9057" t="str">
            <v>JISC-3</v>
          </cell>
          <cell r="O9057" t="str">
            <v/>
          </cell>
          <cell r="P9057" t="str">
            <v/>
          </cell>
          <cell r="Q9057">
            <v>50</v>
          </cell>
          <cell r="R9057" t="str">
            <v>Année Philologique</v>
          </cell>
          <cell r="S9057" t="str">
            <v/>
          </cell>
        </row>
        <row r="9058">
          <cell r="E9058">
            <v>1883</v>
          </cell>
          <cell r="F9058" t="str">
            <v>Searches</v>
          </cell>
          <cell r="G9058" t="str">
            <v>201902</v>
          </cell>
          <cell r="H9058" t="str">
            <v>University Library Bristol</v>
          </cell>
          <cell r="I9058" t="str">
            <v>Bristol</v>
          </cell>
          <cell r="J9058" t="str">
            <v>UK</v>
          </cell>
          <cell r="K9058">
            <v>2</v>
          </cell>
          <cell r="L9058" t="str">
            <v>Institute</v>
          </cell>
          <cell r="M9058">
            <v>15</v>
          </cell>
          <cell r="N9058" t="str">
            <v>JISC-3</v>
          </cell>
          <cell r="O9058" t="str">
            <v/>
          </cell>
          <cell r="P9058" t="str">
            <v/>
          </cell>
          <cell r="Q9058">
            <v>50</v>
          </cell>
          <cell r="R9058" t="str">
            <v>Année Philologique</v>
          </cell>
          <cell r="S9058" t="str">
            <v/>
          </cell>
        </row>
        <row r="9059">
          <cell r="E9059">
            <v>1883</v>
          </cell>
          <cell r="F9059" t="str">
            <v>Searches</v>
          </cell>
          <cell r="G9059" t="str">
            <v>201903</v>
          </cell>
          <cell r="H9059" t="str">
            <v>University Library Bristol</v>
          </cell>
          <cell r="I9059" t="str">
            <v>Bristol</v>
          </cell>
          <cell r="J9059" t="str">
            <v>UK</v>
          </cell>
          <cell r="K9059">
            <v>2</v>
          </cell>
          <cell r="L9059" t="str">
            <v>Institute</v>
          </cell>
          <cell r="M9059">
            <v>15</v>
          </cell>
          <cell r="N9059" t="str">
            <v>JISC-3</v>
          </cell>
          <cell r="O9059" t="str">
            <v/>
          </cell>
          <cell r="P9059" t="str">
            <v/>
          </cell>
          <cell r="Q9059">
            <v>50</v>
          </cell>
          <cell r="R9059" t="str">
            <v>Année Philologique</v>
          </cell>
          <cell r="S9059" t="str">
            <v/>
          </cell>
        </row>
        <row r="9060">
          <cell r="E9060">
            <v>1883</v>
          </cell>
          <cell r="F9060" t="str">
            <v>Searches</v>
          </cell>
          <cell r="G9060" t="str">
            <v>201904</v>
          </cell>
          <cell r="H9060" t="str">
            <v>University Library Bristol</v>
          </cell>
          <cell r="I9060" t="str">
            <v>Bristol</v>
          </cell>
          <cell r="J9060" t="str">
            <v>UK</v>
          </cell>
          <cell r="K9060">
            <v>2</v>
          </cell>
          <cell r="L9060" t="str">
            <v>Institute</v>
          </cell>
          <cell r="M9060">
            <v>15</v>
          </cell>
          <cell r="N9060" t="str">
            <v>JISC-3</v>
          </cell>
          <cell r="O9060" t="str">
            <v/>
          </cell>
          <cell r="P9060" t="str">
            <v/>
          </cell>
          <cell r="Q9060">
            <v>50</v>
          </cell>
          <cell r="R9060" t="str">
            <v>Année Philologique</v>
          </cell>
          <cell r="S9060" t="str">
            <v/>
          </cell>
        </row>
        <row r="9061">
          <cell r="E9061">
            <v>1883</v>
          </cell>
          <cell r="F9061" t="str">
            <v>Searches</v>
          </cell>
          <cell r="G9061" t="str">
            <v>201905</v>
          </cell>
          <cell r="H9061" t="str">
            <v>University Library Bristol</v>
          </cell>
          <cell r="I9061" t="str">
            <v>Bristol</v>
          </cell>
          <cell r="J9061" t="str">
            <v>UK</v>
          </cell>
          <cell r="K9061">
            <v>2</v>
          </cell>
          <cell r="L9061" t="str">
            <v>Institute</v>
          </cell>
          <cell r="M9061">
            <v>15</v>
          </cell>
          <cell r="N9061" t="str">
            <v>JISC-3</v>
          </cell>
          <cell r="O9061" t="str">
            <v/>
          </cell>
          <cell r="P9061" t="str">
            <v/>
          </cell>
          <cell r="Q9061">
            <v>50</v>
          </cell>
          <cell r="R9061" t="str">
            <v>Année Philologique</v>
          </cell>
          <cell r="S9061" t="str">
            <v/>
          </cell>
        </row>
        <row r="9062">
          <cell r="E9062">
            <v>1883</v>
          </cell>
          <cell r="F9062" t="str">
            <v>Searches</v>
          </cell>
          <cell r="G9062" t="str">
            <v>201906</v>
          </cell>
          <cell r="H9062" t="str">
            <v>University Library Bristol</v>
          </cell>
          <cell r="I9062" t="str">
            <v>Bristol</v>
          </cell>
          <cell r="J9062" t="str">
            <v>UK</v>
          </cell>
          <cell r="K9062">
            <v>2</v>
          </cell>
          <cell r="L9062" t="str">
            <v>Institute</v>
          </cell>
          <cell r="M9062">
            <v>15</v>
          </cell>
          <cell r="N9062" t="str">
            <v>JISC-3</v>
          </cell>
          <cell r="O9062" t="str">
            <v/>
          </cell>
          <cell r="P9062" t="str">
            <v/>
          </cell>
          <cell r="Q9062">
            <v>50</v>
          </cell>
          <cell r="R9062" t="str">
            <v>Année Philologique</v>
          </cell>
          <cell r="S9062" t="str">
            <v/>
          </cell>
        </row>
        <row r="9063">
          <cell r="E9063">
            <v>1883</v>
          </cell>
          <cell r="F9063" t="str">
            <v>Searches</v>
          </cell>
          <cell r="G9063" t="str">
            <v>201907</v>
          </cell>
          <cell r="H9063" t="str">
            <v>University Library Bristol</v>
          </cell>
          <cell r="I9063" t="str">
            <v>Bristol</v>
          </cell>
          <cell r="J9063" t="str">
            <v>UK</v>
          </cell>
          <cell r="K9063">
            <v>2</v>
          </cell>
          <cell r="L9063" t="str">
            <v>Institute</v>
          </cell>
          <cell r="M9063">
            <v>15</v>
          </cell>
          <cell r="N9063" t="str">
            <v>JISC-3</v>
          </cell>
          <cell r="O9063" t="str">
            <v/>
          </cell>
          <cell r="P9063" t="str">
            <v/>
          </cell>
          <cell r="Q9063">
            <v>50</v>
          </cell>
          <cell r="R9063" t="str">
            <v>Année Philologique</v>
          </cell>
          <cell r="S9063" t="str">
            <v/>
          </cell>
        </row>
        <row r="9064">
          <cell r="E9064">
            <v>1883</v>
          </cell>
          <cell r="F9064" t="str">
            <v>Searches</v>
          </cell>
          <cell r="G9064" t="str">
            <v>201908</v>
          </cell>
          <cell r="H9064" t="str">
            <v>University Library Bristol</v>
          </cell>
          <cell r="I9064" t="str">
            <v>Bristol</v>
          </cell>
          <cell r="J9064" t="str">
            <v>UK</v>
          </cell>
          <cell r="K9064">
            <v>2</v>
          </cell>
          <cell r="L9064" t="str">
            <v>Institute</v>
          </cell>
          <cell r="M9064">
            <v>15</v>
          </cell>
          <cell r="N9064" t="str">
            <v>JISC-3</v>
          </cell>
          <cell r="O9064" t="str">
            <v/>
          </cell>
          <cell r="P9064" t="str">
            <v/>
          </cell>
          <cell r="Q9064">
            <v>50</v>
          </cell>
          <cell r="R9064" t="str">
            <v>Année Philologique</v>
          </cell>
          <cell r="S9064" t="str">
            <v/>
          </cell>
        </row>
        <row r="9065">
          <cell r="E9065">
            <v>1883</v>
          </cell>
          <cell r="F9065" t="str">
            <v>Searches</v>
          </cell>
          <cell r="G9065" t="str">
            <v>201909</v>
          </cell>
          <cell r="H9065" t="str">
            <v>University Library Bristol</v>
          </cell>
          <cell r="I9065" t="str">
            <v>Bristol</v>
          </cell>
          <cell r="J9065" t="str">
            <v>UK</v>
          </cell>
          <cell r="K9065">
            <v>2</v>
          </cell>
          <cell r="L9065" t="str">
            <v>Institute</v>
          </cell>
          <cell r="M9065">
            <v>15</v>
          </cell>
          <cell r="N9065" t="str">
            <v>JISC-3</v>
          </cell>
          <cell r="O9065" t="str">
            <v/>
          </cell>
          <cell r="P9065" t="str">
            <v/>
          </cell>
          <cell r="Q9065">
            <v>50</v>
          </cell>
          <cell r="R9065" t="str">
            <v>Année Philologique</v>
          </cell>
          <cell r="S9065" t="str">
            <v/>
          </cell>
        </row>
        <row r="9066">
          <cell r="E9066">
            <v>1883</v>
          </cell>
          <cell r="F9066" t="str">
            <v>Searches</v>
          </cell>
          <cell r="G9066" t="str">
            <v>201910</v>
          </cell>
          <cell r="H9066" t="str">
            <v>University Library Bristol</v>
          </cell>
          <cell r="I9066" t="str">
            <v>Bristol</v>
          </cell>
          <cell r="J9066" t="str">
            <v>UK</v>
          </cell>
          <cell r="K9066">
            <v>2</v>
          </cell>
          <cell r="L9066" t="str">
            <v>Institute</v>
          </cell>
          <cell r="M9066">
            <v>15</v>
          </cell>
          <cell r="N9066" t="str">
            <v>JISC-3</v>
          </cell>
          <cell r="O9066" t="str">
            <v/>
          </cell>
          <cell r="P9066" t="str">
            <v/>
          </cell>
          <cell r="Q9066">
            <v>50</v>
          </cell>
          <cell r="R9066" t="str">
            <v>Année Philologique</v>
          </cell>
          <cell r="S9066" t="str">
            <v/>
          </cell>
        </row>
        <row r="9067">
          <cell r="E9067">
            <v>1883</v>
          </cell>
          <cell r="F9067" t="str">
            <v>Searches</v>
          </cell>
          <cell r="G9067" t="str">
            <v>201911</v>
          </cell>
          <cell r="H9067" t="str">
            <v>University Library Bristol</v>
          </cell>
          <cell r="I9067" t="str">
            <v>Bristol</v>
          </cell>
          <cell r="J9067" t="str">
            <v>UK</v>
          </cell>
          <cell r="K9067">
            <v>2</v>
          </cell>
          <cell r="L9067" t="str">
            <v>Institute</v>
          </cell>
          <cell r="M9067">
            <v>15</v>
          </cell>
          <cell r="N9067" t="str">
            <v>JISC-3</v>
          </cell>
          <cell r="O9067" t="str">
            <v/>
          </cell>
          <cell r="P9067" t="str">
            <v/>
          </cell>
          <cell r="Q9067">
            <v>50</v>
          </cell>
          <cell r="R9067" t="str">
            <v>Année Philologique</v>
          </cell>
          <cell r="S9067" t="str">
            <v/>
          </cell>
        </row>
        <row r="9068">
          <cell r="E9068">
            <v>1883</v>
          </cell>
          <cell r="F9068" t="str">
            <v>Searches</v>
          </cell>
          <cell r="G9068" t="str">
            <v>201912</v>
          </cell>
          <cell r="H9068" t="str">
            <v>University Library Bristol</v>
          </cell>
          <cell r="I9068" t="str">
            <v>Bristol</v>
          </cell>
          <cell r="J9068" t="str">
            <v>UK</v>
          </cell>
          <cell r="K9068">
            <v>2</v>
          </cell>
          <cell r="L9068" t="str">
            <v>Institute</v>
          </cell>
          <cell r="M9068">
            <v>15</v>
          </cell>
          <cell r="N9068" t="str">
            <v>JISC-3</v>
          </cell>
          <cell r="O9068" t="str">
            <v/>
          </cell>
          <cell r="P9068" t="str">
            <v/>
          </cell>
          <cell r="Q9068">
            <v>50</v>
          </cell>
          <cell r="R9068" t="str">
            <v>Année Philologique</v>
          </cell>
          <cell r="S9068" t="str">
            <v/>
          </cell>
        </row>
        <row r="9069">
          <cell r="E9069">
            <v>1884</v>
          </cell>
          <cell r="F9069" t="str">
            <v>Searches</v>
          </cell>
          <cell r="G9069" t="str">
            <v>201902</v>
          </cell>
          <cell r="H9069" t="str">
            <v>Mount Holyoke College</v>
          </cell>
          <cell r="I9069" t="str">
            <v>South Hadley</v>
          </cell>
          <cell r="J9069" t="str">
            <v>USA</v>
          </cell>
          <cell r="K9069">
            <v>2</v>
          </cell>
          <cell r="L9069" t="str">
            <v>Institute</v>
          </cell>
          <cell r="M9069">
            <v>11</v>
          </cell>
          <cell r="N9069" t="str">
            <v>CARN-4</v>
          </cell>
          <cell r="O9069" t="str">
            <v/>
          </cell>
          <cell r="P9069" t="str">
            <v/>
          </cell>
          <cell r="Q9069">
            <v>2</v>
          </cell>
          <cell r="R9069" t="str">
            <v>Année Philologique</v>
          </cell>
          <cell r="S9069" t="str">
            <v/>
          </cell>
        </row>
        <row r="9070">
          <cell r="E9070">
            <v>1884</v>
          </cell>
          <cell r="F9070" t="str">
            <v>Searches</v>
          </cell>
          <cell r="G9070" t="str">
            <v>201903</v>
          </cell>
          <cell r="H9070" t="str">
            <v>Mount Holyoke College</v>
          </cell>
          <cell r="I9070" t="str">
            <v>South Hadley</v>
          </cell>
          <cell r="J9070" t="str">
            <v>USA</v>
          </cell>
          <cell r="K9070">
            <v>2</v>
          </cell>
          <cell r="L9070" t="str">
            <v>Institute</v>
          </cell>
          <cell r="M9070">
            <v>11</v>
          </cell>
          <cell r="N9070" t="str">
            <v>CARN-4</v>
          </cell>
          <cell r="O9070" t="str">
            <v/>
          </cell>
          <cell r="P9070" t="str">
            <v/>
          </cell>
          <cell r="Q9070">
            <v>2</v>
          </cell>
          <cell r="R9070" t="str">
            <v>Année Philologique</v>
          </cell>
          <cell r="S9070" t="str">
            <v/>
          </cell>
        </row>
        <row r="9071">
          <cell r="E9071">
            <v>1884</v>
          </cell>
          <cell r="F9071" t="str">
            <v>Searches</v>
          </cell>
          <cell r="G9071" t="str">
            <v>201904</v>
          </cell>
          <cell r="H9071" t="str">
            <v>Mount Holyoke College</v>
          </cell>
          <cell r="I9071" t="str">
            <v>South Hadley</v>
          </cell>
          <cell r="J9071" t="str">
            <v>USA</v>
          </cell>
          <cell r="K9071">
            <v>2</v>
          </cell>
          <cell r="L9071" t="str">
            <v>Institute</v>
          </cell>
          <cell r="M9071">
            <v>11</v>
          </cell>
          <cell r="N9071" t="str">
            <v>CARN-4</v>
          </cell>
          <cell r="O9071" t="str">
            <v/>
          </cell>
          <cell r="P9071" t="str">
            <v/>
          </cell>
          <cell r="Q9071">
            <v>2</v>
          </cell>
          <cell r="R9071" t="str">
            <v>Année Philologique</v>
          </cell>
          <cell r="S9071" t="str">
            <v/>
          </cell>
        </row>
        <row r="9072">
          <cell r="E9072">
            <v>1884</v>
          </cell>
          <cell r="F9072" t="str">
            <v>Searches</v>
          </cell>
          <cell r="G9072" t="str">
            <v>201906</v>
          </cell>
          <cell r="H9072" t="str">
            <v>Mount Holyoke College</v>
          </cell>
          <cell r="I9072" t="str">
            <v>South Hadley</v>
          </cell>
          <cell r="J9072" t="str">
            <v>USA</v>
          </cell>
          <cell r="K9072">
            <v>2</v>
          </cell>
          <cell r="L9072" t="str">
            <v>Institute</v>
          </cell>
          <cell r="M9072">
            <v>11</v>
          </cell>
          <cell r="N9072" t="str">
            <v>CARN-4</v>
          </cell>
          <cell r="O9072" t="str">
            <v/>
          </cell>
          <cell r="P9072" t="str">
            <v/>
          </cell>
          <cell r="Q9072">
            <v>2</v>
          </cell>
          <cell r="R9072" t="str">
            <v>Année Philologique</v>
          </cell>
          <cell r="S9072" t="str">
            <v/>
          </cell>
        </row>
        <row r="9073">
          <cell r="E9073">
            <v>1884</v>
          </cell>
          <cell r="F9073" t="str">
            <v>Searches</v>
          </cell>
          <cell r="G9073" t="str">
            <v>201908</v>
          </cell>
          <cell r="H9073" t="str">
            <v>Mount Holyoke College</v>
          </cell>
          <cell r="I9073" t="str">
            <v>South Hadley</v>
          </cell>
          <cell r="J9073" t="str">
            <v>USA</v>
          </cell>
          <cell r="K9073">
            <v>2</v>
          </cell>
          <cell r="L9073" t="str">
            <v>Institute</v>
          </cell>
          <cell r="M9073">
            <v>11</v>
          </cell>
          <cell r="N9073" t="str">
            <v>CARN-4</v>
          </cell>
          <cell r="O9073" t="str">
            <v/>
          </cell>
          <cell r="P9073" t="str">
            <v/>
          </cell>
          <cell r="Q9073">
            <v>2</v>
          </cell>
          <cell r="R9073" t="str">
            <v>Année Philologique</v>
          </cell>
          <cell r="S9073" t="str">
            <v/>
          </cell>
        </row>
        <row r="9074">
          <cell r="E9074">
            <v>1884</v>
          </cell>
          <cell r="F9074" t="str">
            <v>Searches</v>
          </cell>
          <cell r="G9074" t="str">
            <v>201909</v>
          </cell>
          <cell r="H9074" t="str">
            <v>Mount Holyoke College</v>
          </cell>
          <cell r="I9074" t="str">
            <v>South Hadley</v>
          </cell>
          <cell r="J9074" t="str">
            <v>USA</v>
          </cell>
          <cell r="K9074">
            <v>2</v>
          </cell>
          <cell r="L9074" t="str">
            <v>Institute</v>
          </cell>
          <cell r="M9074">
            <v>11</v>
          </cell>
          <cell r="N9074" t="str">
            <v>CARN-4</v>
          </cell>
          <cell r="O9074" t="str">
            <v/>
          </cell>
          <cell r="P9074" t="str">
            <v/>
          </cell>
          <cell r="Q9074">
            <v>2</v>
          </cell>
          <cell r="R9074" t="str">
            <v>Année Philologique</v>
          </cell>
          <cell r="S9074" t="str">
            <v/>
          </cell>
        </row>
        <row r="9075">
          <cell r="E9075">
            <v>1884</v>
          </cell>
          <cell r="F9075" t="str">
            <v>Searches</v>
          </cell>
          <cell r="G9075" t="str">
            <v>201910</v>
          </cell>
          <cell r="H9075" t="str">
            <v>Mount Holyoke College</v>
          </cell>
          <cell r="I9075" t="str">
            <v>South Hadley</v>
          </cell>
          <cell r="J9075" t="str">
            <v>USA</v>
          </cell>
          <cell r="K9075">
            <v>2</v>
          </cell>
          <cell r="L9075" t="str">
            <v>Institute</v>
          </cell>
          <cell r="M9075">
            <v>11</v>
          </cell>
          <cell r="N9075" t="str">
            <v>CARN-4</v>
          </cell>
          <cell r="O9075" t="str">
            <v/>
          </cell>
          <cell r="P9075" t="str">
            <v/>
          </cell>
          <cell r="Q9075">
            <v>2</v>
          </cell>
          <cell r="R9075" t="str">
            <v>Année Philologique</v>
          </cell>
          <cell r="S9075" t="str">
            <v/>
          </cell>
        </row>
        <row r="9076">
          <cell r="E9076">
            <v>1884</v>
          </cell>
          <cell r="F9076" t="str">
            <v>Searches</v>
          </cell>
          <cell r="G9076" t="str">
            <v>201911</v>
          </cell>
          <cell r="H9076" t="str">
            <v>Mount Holyoke College</v>
          </cell>
          <cell r="I9076" t="str">
            <v>South Hadley</v>
          </cell>
          <cell r="J9076" t="str">
            <v>USA</v>
          </cell>
          <cell r="K9076">
            <v>2</v>
          </cell>
          <cell r="L9076" t="str">
            <v>Institute</v>
          </cell>
          <cell r="M9076">
            <v>11</v>
          </cell>
          <cell r="N9076" t="str">
            <v>CARN-4</v>
          </cell>
          <cell r="O9076" t="str">
            <v/>
          </cell>
          <cell r="P9076" t="str">
            <v/>
          </cell>
          <cell r="Q9076">
            <v>2</v>
          </cell>
          <cell r="R9076" t="str">
            <v>Année Philologique</v>
          </cell>
          <cell r="S9076" t="str">
            <v/>
          </cell>
        </row>
        <row r="9077">
          <cell r="E9077">
            <v>1884</v>
          </cell>
          <cell r="F9077" t="str">
            <v>Searches</v>
          </cell>
          <cell r="G9077" t="str">
            <v>201912</v>
          </cell>
          <cell r="H9077" t="str">
            <v>Mount Holyoke College</v>
          </cell>
          <cell r="I9077" t="str">
            <v>South Hadley</v>
          </cell>
          <cell r="J9077" t="str">
            <v>USA</v>
          </cell>
          <cell r="K9077">
            <v>2</v>
          </cell>
          <cell r="L9077" t="str">
            <v>Institute</v>
          </cell>
          <cell r="M9077">
            <v>11</v>
          </cell>
          <cell r="N9077" t="str">
            <v>CARN-4</v>
          </cell>
          <cell r="O9077" t="str">
            <v/>
          </cell>
          <cell r="P9077" t="str">
            <v/>
          </cell>
          <cell r="Q9077">
            <v>2</v>
          </cell>
          <cell r="R9077" t="str">
            <v>Année Philologique</v>
          </cell>
          <cell r="S9077" t="str">
            <v/>
          </cell>
        </row>
        <row r="9078">
          <cell r="E9078">
            <v>1886</v>
          </cell>
          <cell r="F9078" t="str">
            <v>Searches</v>
          </cell>
          <cell r="G9078" t="str">
            <v>201901</v>
          </cell>
          <cell r="H9078" t="str">
            <v>Universitätsbibliothek Wien</v>
          </cell>
          <cell r="I9078" t="str">
            <v>Wien</v>
          </cell>
          <cell r="J9078" t="str">
            <v>Austria</v>
          </cell>
          <cell r="K9078">
            <v>2</v>
          </cell>
          <cell r="L9078" t="str">
            <v>Institute</v>
          </cell>
          <cell r="M9078">
            <v>3</v>
          </cell>
          <cell r="N9078" t="str">
            <v>Standard</v>
          </cell>
          <cell r="O9078" t="str">
            <v/>
          </cell>
          <cell r="P9078" t="str">
            <v/>
          </cell>
          <cell r="Q9078">
            <v>3</v>
          </cell>
          <cell r="R9078" t="str">
            <v>Année Philologique</v>
          </cell>
          <cell r="S9078" t="str">
            <v/>
          </cell>
        </row>
        <row r="9079">
          <cell r="E9079">
            <v>1886</v>
          </cell>
          <cell r="F9079" t="str">
            <v>Searches</v>
          </cell>
          <cell r="G9079" t="str">
            <v>201902</v>
          </cell>
          <cell r="H9079" t="str">
            <v>Universitätsbibliothek Wien</v>
          </cell>
          <cell r="I9079" t="str">
            <v>Wien</v>
          </cell>
          <cell r="J9079" t="str">
            <v>Austria</v>
          </cell>
          <cell r="K9079">
            <v>2</v>
          </cell>
          <cell r="L9079" t="str">
            <v>Institute</v>
          </cell>
          <cell r="M9079">
            <v>3</v>
          </cell>
          <cell r="N9079" t="str">
            <v>Standard</v>
          </cell>
          <cell r="O9079" t="str">
            <v/>
          </cell>
          <cell r="P9079" t="str">
            <v/>
          </cell>
          <cell r="Q9079">
            <v>3</v>
          </cell>
          <cell r="R9079" t="str">
            <v>Année Philologique</v>
          </cell>
          <cell r="S9079" t="str">
            <v/>
          </cell>
        </row>
        <row r="9080">
          <cell r="E9080">
            <v>1886</v>
          </cell>
          <cell r="F9080" t="str">
            <v>Searches</v>
          </cell>
          <cell r="G9080" t="str">
            <v>201903</v>
          </cell>
          <cell r="H9080" t="str">
            <v>Universitätsbibliothek Wien</v>
          </cell>
          <cell r="I9080" t="str">
            <v>Wien</v>
          </cell>
          <cell r="J9080" t="str">
            <v>Austria</v>
          </cell>
          <cell r="K9080">
            <v>2</v>
          </cell>
          <cell r="L9080" t="str">
            <v>Institute</v>
          </cell>
          <cell r="M9080">
            <v>3</v>
          </cell>
          <cell r="N9080" t="str">
            <v>Standard</v>
          </cell>
          <cell r="O9080" t="str">
            <v/>
          </cell>
          <cell r="P9080" t="str">
            <v/>
          </cell>
          <cell r="Q9080">
            <v>3</v>
          </cell>
          <cell r="R9080" t="str">
            <v>Année Philologique</v>
          </cell>
          <cell r="S9080" t="str">
            <v/>
          </cell>
        </row>
        <row r="9081">
          <cell r="E9081">
            <v>1886</v>
          </cell>
          <cell r="F9081" t="str">
            <v>Searches</v>
          </cell>
          <cell r="G9081" t="str">
            <v>201904</v>
          </cell>
          <cell r="H9081" t="str">
            <v>Universitätsbibliothek Wien</v>
          </cell>
          <cell r="I9081" t="str">
            <v>Wien</v>
          </cell>
          <cell r="J9081" t="str">
            <v>Austria</v>
          </cell>
          <cell r="K9081">
            <v>2</v>
          </cell>
          <cell r="L9081" t="str">
            <v>Institute</v>
          </cell>
          <cell r="M9081">
            <v>3</v>
          </cell>
          <cell r="N9081" t="str">
            <v>Standard</v>
          </cell>
          <cell r="O9081" t="str">
            <v/>
          </cell>
          <cell r="P9081" t="str">
            <v/>
          </cell>
          <cell r="Q9081">
            <v>3</v>
          </cell>
          <cell r="R9081" t="str">
            <v>Année Philologique</v>
          </cell>
          <cell r="S9081" t="str">
            <v/>
          </cell>
        </row>
        <row r="9082">
          <cell r="E9082">
            <v>1886</v>
          </cell>
          <cell r="F9082" t="str">
            <v>Searches</v>
          </cell>
          <cell r="G9082" t="str">
            <v>201905</v>
          </cell>
          <cell r="H9082" t="str">
            <v>Universitätsbibliothek Wien</v>
          </cell>
          <cell r="I9082" t="str">
            <v>Wien</v>
          </cell>
          <cell r="J9082" t="str">
            <v>Austria</v>
          </cell>
          <cell r="K9082">
            <v>2</v>
          </cell>
          <cell r="L9082" t="str">
            <v>Institute</v>
          </cell>
          <cell r="M9082">
            <v>3</v>
          </cell>
          <cell r="N9082" t="str">
            <v>Standard</v>
          </cell>
          <cell r="O9082" t="str">
            <v/>
          </cell>
          <cell r="P9082" t="str">
            <v/>
          </cell>
          <cell r="Q9082">
            <v>3</v>
          </cell>
          <cell r="R9082" t="str">
            <v>Année Philologique</v>
          </cell>
          <cell r="S9082" t="str">
            <v/>
          </cell>
        </row>
        <row r="9083">
          <cell r="E9083">
            <v>1886</v>
          </cell>
          <cell r="F9083" t="str">
            <v>Searches</v>
          </cell>
          <cell r="G9083" t="str">
            <v>201906</v>
          </cell>
          <cell r="H9083" t="str">
            <v>Universitätsbibliothek Wien</v>
          </cell>
          <cell r="I9083" t="str">
            <v>Wien</v>
          </cell>
          <cell r="J9083" t="str">
            <v>Austria</v>
          </cell>
          <cell r="K9083">
            <v>2</v>
          </cell>
          <cell r="L9083" t="str">
            <v>Institute</v>
          </cell>
          <cell r="M9083">
            <v>3</v>
          </cell>
          <cell r="N9083" t="str">
            <v>Standard</v>
          </cell>
          <cell r="O9083" t="str">
            <v/>
          </cell>
          <cell r="P9083" t="str">
            <v/>
          </cell>
          <cell r="Q9083">
            <v>3</v>
          </cell>
          <cell r="R9083" t="str">
            <v>Année Philologique</v>
          </cell>
          <cell r="S9083" t="str">
            <v/>
          </cell>
        </row>
        <row r="9084">
          <cell r="E9084">
            <v>1886</v>
          </cell>
          <cell r="F9084" t="str">
            <v>Searches</v>
          </cell>
          <cell r="G9084" t="str">
            <v>201907</v>
          </cell>
          <cell r="H9084" t="str">
            <v>Universitätsbibliothek Wien</v>
          </cell>
          <cell r="I9084" t="str">
            <v>Wien</v>
          </cell>
          <cell r="J9084" t="str">
            <v>Austria</v>
          </cell>
          <cell r="K9084">
            <v>2</v>
          </cell>
          <cell r="L9084" t="str">
            <v>Institute</v>
          </cell>
          <cell r="M9084">
            <v>3</v>
          </cell>
          <cell r="N9084" t="str">
            <v>Standard</v>
          </cell>
          <cell r="O9084" t="str">
            <v/>
          </cell>
          <cell r="P9084" t="str">
            <v/>
          </cell>
          <cell r="Q9084">
            <v>3</v>
          </cell>
          <cell r="R9084" t="str">
            <v>Année Philologique</v>
          </cell>
          <cell r="S9084" t="str">
            <v/>
          </cell>
        </row>
        <row r="9085">
          <cell r="E9085">
            <v>1886</v>
          </cell>
          <cell r="F9085" t="str">
            <v>Searches</v>
          </cell>
          <cell r="G9085" t="str">
            <v>201908</v>
          </cell>
          <cell r="H9085" t="str">
            <v>Universitätsbibliothek Wien</v>
          </cell>
          <cell r="I9085" t="str">
            <v>Wien</v>
          </cell>
          <cell r="J9085" t="str">
            <v>Austria</v>
          </cell>
          <cell r="K9085">
            <v>2</v>
          </cell>
          <cell r="L9085" t="str">
            <v>Institute</v>
          </cell>
          <cell r="M9085">
            <v>3</v>
          </cell>
          <cell r="N9085" t="str">
            <v>Standard</v>
          </cell>
          <cell r="O9085" t="str">
            <v/>
          </cell>
          <cell r="P9085" t="str">
            <v/>
          </cell>
          <cell r="Q9085">
            <v>3</v>
          </cell>
          <cell r="R9085" t="str">
            <v>Année Philologique</v>
          </cell>
          <cell r="S9085" t="str">
            <v/>
          </cell>
        </row>
        <row r="9086">
          <cell r="E9086">
            <v>1886</v>
          </cell>
          <cell r="F9086" t="str">
            <v>Searches</v>
          </cell>
          <cell r="G9086" t="str">
            <v>201909</v>
          </cell>
          <cell r="H9086" t="str">
            <v>Universitätsbibliothek Wien</v>
          </cell>
          <cell r="I9086" t="str">
            <v>Wien</v>
          </cell>
          <cell r="J9086" t="str">
            <v>Austria</v>
          </cell>
          <cell r="K9086">
            <v>2</v>
          </cell>
          <cell r="L9086" t="str">
            <v>Institute</v>
          </cell>
          <cell r="M9086">
            <v>3</v>
          </cell>
          <cell r="N9086" t="str">
            <v>Standard</v>
          </cell>
          <cell r="O9086" t="str">
            <v/>
          </cell>
          <cell r="P9086" t="str">
            <v/>
          </cell>
          <cell r="Q9086">
            <v>3</v>
          </cell>
          <cell r="R9086" t="str">
            <v>Année Philologique</v>
          </cell>
          <cell r="S9086" t="str">
            <v/>
          </cell>
        </row>
        <row r="9087">
          <cell r="E9087">
            <v>1886</v>
          </cell>
          <cell r="F9087" t="str">
            <v>Searches</v>
          </cell>
          <cell r="G9087" t="str">
            <v>201910</v>
          </cell>
          <cell r="H9087" t="str">
            <v>Universitätsbibliothek Wien</v>
          </cell>
          <cell r="I9087" t="str">
            <v>Wien</v>
          </cell>
          <cell r="J9087" t="str">
            <v>Austria</v>
          </cell>
          <cell r="K9087">
            <v>2</v>
          </cell>
          <cell r="L9087" t="str">
            <v>Institute</v>
          </cell>
          <cell r="M9087">
            <v>3</v>
          </cell>
          <cell r="N9087" t="str">
            <v>Standard</v>
          </cell>
          <cell r="O9087" t="str">
            <v/>
          </cell>
          <cell r="P9087" t="str">
            <v/>
          </cell>
          <cell r="Q9087">
            <v>3</v>
          </cell>
          <cell r="R9087" t="str">
            <v>Année Philologique</v>
          </cell>
          <cell r="S9087" t="str">
            <v/>
          </cell>
        </row>
        <row r="9088">
          <cell r="E9088">
            <v>1886</v>
          </cell>
          <cell r="F9088" t="str">
            <v>Searches</v>
          </cell>
          <cell r="G9088" t="str">
            <v>201911</v>
          </cell>
          <cell r="H9088" t="str">
            <v>Universitätsbibliothek Wien</v>
          </cell>
          <cell r="I9088" t="str">
            <v>Wien</v>
          </cell>
          <cell r="J9088" t="str">
            <v>Austria</v>
          </cell>
          <cell r="K9088">
            <v>2</v>
          </cell>
          <cell r="L9088" t="str">
            <v>Institute</v>
          </cell>
          <cell r="M9088">
            <v>3</v>
          </cell>
          <cell r="N9088" t="str">
            <v>Standard</v>
          </cell>
          <cell r="O9088" t="str">
            <v/>
          </cell>
          <cell r="P9088" t="str">
            <v/>
          </cell>
          <cell r="Q9088">
            <v>3</v>
          </cell>
          <cell r="R9088" t="str">
            <v>Année Philologique</v>
          </cell>
          <cell r="S9088" t="str">
            <v/>
          </cell>
        </row>
        <row r="9089">
          <cell r="E9089">
            <v>1886</v>
          </cell>
          <cell r="F9089" t="str">
            <v>Searches</v>
          </cell>
          <cell r="G9089" t="str">
            <v>201912</v>
          </cell>
          <cell r="H9089" t="str">
            <v>Universitätsbibliothek Wien</v>
          </cell>
          <cell r="I9089" t="str">
            <v>Wien</v>
          </cell>
          <cell r="J9089" t="str">
            <v>Austria</v>
          </cell>
          <cell r="K9089">
            <v>2</v>
          </cell>
          <cell r="L9089" t="str">
            <v>Institute</v>
          </cell>
          <cell r="M9089">
            <v>3</v>
          </cell>
          <cell r="N9089" t="str">
            <v>Standard</v>
          </cell>
          <cell r="O9089" t="str">
            <v/>
          </cell>
          <cell r="P9089" t="str">
            <v/>
          </cell>
          <cell r="Q9089">
            <v>3</v>
          </cell>
          <cell r="R9089" t="str">
            <v>Année Philologique</v>
          </cell>
          <cell r="S9089" t="str">
            <v/>
          </cell>
        </row>
        <row r="9090">
          <cell r="E9090">
            <v>1887</v>
          </cell>
          <cell r="F9090" t="str">
            <v>Searches</v>
          </cell>
          <cell r="G9090" t="str">
            <v>201901</v>
          </cell>
          <cell r="H9090" t="str">
            <v>Universidad de Murcia</v>
          </cell>
          <cell r="I9090" t="str">
            <v>Murcia</v>
          </cell>
          <cell r="J9090" t="str">
            <v>Spain</v>
          </cell>
          <cell r="K9090">
            <v>2</v>
          </cell>
          <cell r="L9090" t="str">
            <v>Institute</v>
          </cell>
          <cell r="M9090">
            <v>3</v>
          </cell>
          <cell r="N9090" t="str">
            <v>Standard</v>
          </cell>
          <cell r="O9090" t="str">
            <v/>
          </cell>
          <cell r="P9090" t="str">
            <v/>
          </cell>
          <cell r="Q9090">
            <v>3</v>
          </cell>
          <cell r="R9090" t="str">
            <v>Année Philologique</v>
          </cell>
          <cell r="S9090" t="str">
            <v/>
          </cell>
        </row>
        <row r="9091">
          <cell r="E9091">
            <v>1887</v>
          </cell>
          <cell r="F9091" t="str">
            <v>Searches</v>
          </cell>
          <cell r="G9091" t="str">
            <v>201902</v>
          </cell>
          <cell r="H9091" t="str">
            <v>Universidad de Murcia</v>
          </cell>
          <cell r="I9091" t="str">
            <v>Murcia</v>
          </cell>
          <cell r="J9091" t="str">
            <v>Spain</v>
          </cell>
          <cell r="K9091">
            <v>2</v>
          </cell>
          <cell r="L9091" t="str">
            <v>Institute</v>
          </cell>
          <cell r="M9091">
            <v>3</v>
          </cell>
          <cell r="N9091" t="str">
            <v>Standard</v>
          </cell>
          <cell r="O9091" t="str">
            <v/>
          </cell>
          <cell r="P9091" t="str">
            <v/>
          </cell>
          <cell r="Q9091">
            <v>3</v>
          </cell>
          <cell r="R9091" t="str">
            <v>Année Philologique</v>
          </cell>
          <cell r="S9091" t="str">
            <v/>
          </cell>
        </row>
        <row r="9092">
          <cell r="E9092">
            <v>1887</v>
          </cell>
          <cell r="F9092" t="str">
            <v>Searches</v>
          </cell>
          <cell r="G9092" t="str">
            <v>201903</v>
          </cell>
          <cell r="H9092" t="str">
            <v>Universidad de Murcia</v>
          </cell>
          <cell r="I9092" t="str">
            <v>Murcia</v>
          </cell>
          <cell r="J9092" t="str">
            <v>Spain</v>
          </cell>
          <cell r="K9092">
            <v>2</v>
          </cell>
          <cell r="L9092" t="str">
            <v>Institute</v>
          </cell>
          <cell r="M9092">
            <v>3</v>
          </cell>
          <cell r="N9092" t="str">
            <v>Standard</v>
          </cell>
          <cell r="O9092" t="str">
            <v/>
          </cell>
          <cell r="P9092" t="str">
            <v/>
          </cell>
          <cell r="Q9092">
            <v>3</v>
          </cell>
          <cell r="R9092" t="str">
            <v>Année Philologique</v>
          </cell>
          <cell r="S9092" t="str">
            <v/>
          </cell>
        </row>
        <row r="9093">
          <cell r="E9093">
            <v>1887</v>
          </cell>
          <cell r="F9093" t="str">
            <v>Searches</v>
          </cell>
          <cell r="G9093" t="str">
            <v>201904</v>
          </cell>
          <cell r="H9093" t="str">
            <v>Universidad de Murcia</v>
          </cell>
          <cell r="I9093" t="str">
            <v>Murcia</v>
          </cell>
          <cell r="J9093" t="str">
            <v>Spain</v>
          </cell>
          <cell r="K9093">
            <v>2</v>
          </cell>
          <cell r="L9093" t="str">
            <v>Institute</v>
          </cell>
          <cell r="M9093">
            <v>3</v>
          </cell>
          <cell r="N9093" t="str">
            <v>Standard</v>
          </cell>
          <cell r="O9093" t="str">
            <v/>
          </cell>
          <cell r="P9093" t="str">
            <v/>
          </cell>
          <cell r="Q9093">
            <v>3</v>
          </cell>
          <cell r="R9093" t="str">
            <v>Année Philologique</v>
          </cell>
          <cell r="S9093" t="str">
            <v/>
          </cell>
        </row>
        <row r="9094">
          <cell r="E9094">
            <v>1887</v>
          </cell>
          <cell r="F9094" t="str">
            <v>Searches</v>
          </cell>
          <cell r="G9094" t="str">
            <v>201905</v>
          </cell>
          <cell r="H9094" t="str">
            <v>Universidad de Murcia</v>
          </cell>
          <cell r="I9094" t="str">
            <v>Murcia</v>
          </cell>
          <cell r="J9094" t="str">
            <v>Spain</v>
          </cell>
          <cell r="K9094">
            <v>2</v>
          </cell>
          <cell r="L9094" t="str">
            <v>Institute</v>
          </cell>
          <cell r="M9094">
            <v>3</v>
          </cell>
          <cell r="N9094" t="str">
            <v>Standard</v>
          </cell>
          <cell r="O9094" t="str">
            <v/>
          </cell>
          <cell r="P9094" t="str">
            <v/>
          </cell>
          <cell r="Q9094">
            <v>3</v>
          </cell>
          <cell r="R9094" t="str">
            <v>Année Philologique</v>
          </cell>
          <cell r="S9094" t="str">
            <v/>
          </cell>
        </row>
        <row r="9095">
          <cell r="E9095">
            <v>1887</v>
          </cell>
          <cell r="F9095" t="str">
            <v>Searches</v>
          </cell>
          <cell r="G9095" t="str">
            <v>201906</v>
          </cell>
          <cell r="H9095" t="str">
            <v>Universidad de Murcia</v>
          </cell>
          <cell r="I9095" t="str">
            <v>Murcia</v>
          </cell>
          <cell r="J9095" t="str">
            <v>Spain</v>
          </cell>
          <cell r="K9095">
            <v>2</v>
          </cell>
          <cell r="L9095" t="str">
            <v>Institute</v>
          </cell>
          <cell r="M9095">
            <v>3</v>
          </cell>
          <cell r="N9095" t="str">
            <v>Standard</v>
          </cell>
          <cell r="O9095" t="str">
            <v/>
          </cell>
          <cell r="P9095" t="str">
            <v/>
          </cell>
          <cell r="Q9095">
            <v>3</v>
          </cell>
          <cell r="R9095" t="str">
            <v>Année Philologique</v>
          </cell>
          <cell r="S9095" t="str">
            <v/>
          </cell>
        </row>
        <row r="9096">
          <cell r="E9096">
            <v>1887</v>
          </cell>
          <cell r="F9096" t="str">
            <v>Searches</v>
          </cell>
          <cell r="G9096" t="str">
            <v>201907</v>
          </cell>
          <cell r="H9096" t="str">
            <v>Universidad de Murcia</v>
          </cell>
          <cell r="I9096" t="str">
            <v>Murcia</v>
          </cell>
          <cell r="J9096" t="str">
            <v>Spain</v>
          </cell>
          <cell r="K9096">
            <v>2</v>
          </cell>
          <cell r="L9096" t="str">
            <v>Institute</v>
          </cell>
          <cell r="M9096">
            <v>3</v>
          </cell>
          <cell r="N9096" t="str">
            <v>Standard</v>
          </cell>
          <cell r="O9096" t="str">
            <v/>
          </cell>
          <cell r="P9096" t="str">
            <v/>
          </cell>
          <cell r="Q9096">
            <v>3</v>
          </cell>
          <cell r="R9096" t="str">
            <v>Année Philologique</v>
          </cell>
          <cell r="S9096" t="str">
            <v/>
          </cell>
        </row>
        <row r="9097">
          <cell r="E9097">
            <v>1887</v>
          </cell>
          <cell r="F9097" t="str">
            <v>Searches</v>
          </cell>
          <cell r="G9097" t="str">
            <v>201908</v>
          </cell>
          <cell r="H9097" t="str">
            <v>Universidad de Murcia</v>
          </cell>
          <cell r="I9097" t="str">
            <v>Murcia</v>
          </cell>
          <cell r="J9097" t="str">
            <v>Spain</v>
          </cell>
          <cell r="K9097">
            <v>2</v>
          </cell>
          <cell r="L9097" t="str">
            <v>Institute</v>
          </cell>
          <cell r="M9097">
            <v>3</v>
          </cell>
          <cell r="N9097" t="str">
            <v>Standard</v>
          </cell>
          <cell r="O9097" t="str">
            <v/>
          </cell>
          <cell r="P9097" t="str">
            <v/>
          </cell>
          <cell r="Q9097">
            <v>3</v>
          </cell>
          <cell r="R9097" t="str">
            <v>Année Philologique</v>
          </cell>
          <cell r="S9097" t="str">
            <v/>
          </cell>
        </row>
        <row r="9098">
          <cell r="E9098">
            <v>1887</v>
          </cell>
          <cell r="F9098" t="str">
            <v>Searches</v>
          </cell>
          <cell r="G9098" t="str">
            <v>201910</v>
          </cell>
          <cell r="H9098" t="str">
            <v>Universidad de Murcia</v>
          </cell>
          <cell r="I9098" t="str">
            <v>Murcia</v>
          </cell>
          <cell r="J9098" t="str">
            <v>Spain</v>
          </cell>
          <cell r="K9098">
            <v>2</v>
          </cell>
          <cell r="L9098" t="str">
            <v>Institute</v>
          </cell>
          <cell r="M9098">
            <v>3</v>
          </cell>
          <cell r="N9098" t="str">
            <v>Standard</v>
          </cell>
          <cell r="O9098" t="str">
            <v/>
          </cell>
          <cell r="P9098" t="str">
            <v/>
          </cell>
          <cell r="Q9098">
            <v>3</v>
          </cell>
          <cell r="R9098" t="str">
            <v>Année Philologique</v>
          </cell>
          <cell r="S9098" t="str">
            <v/>
          </cell>
        </row>
        <row r="9099">
          <cell r="E9099">
            <v>1887</v>
          </cell>
          <cell r="F9099" t="str">
            <v>Searches</v>
          </cell>
          <cell r="G9099" t="str">
            <v>201911</v>
          </cell>
          <cell r="H9099" t="str">
            <v>Universidad de Murcia</v>
          </cell>
          <cell r="I9099" t="str">
            <v>Murcia</v>
          </cell>
          <cell r="J9099" t="str">
            <v>Spain</v>
          </cell>
          <cell r="K9099">
            <v>2</v>
          </cell>
          <cell r="L9099" t="str">
            <v>Institute</v>
          </cell>
          <cell r="M9099">
            <v>3</v>
          </cell>
          <cell r="N9099" t="str">
            <v>Standard</v>
          </cell>
          <cell r="O9099" t="str">
            <v/>
          </cell>
          <cell r="P9099" t="str">
            <v/>
          </cell>
          <cell r="Q9099">
            <v>3</v>
          </cell>
          <cell r="R9099" t="str">
            <v>Année Philologique</v>
          </cell>
          <cell r="S9099" t="str">
            <v/>
          </cell>
        </row>
        <row r="9100">
          <cell r="E9100">
            <v>1887</v>
          </cell>
          <cell r="F9100" t="str">
            <v>Searches</v>
          </cell>
          <cell r="G9100" t="str">
            <v>201912</v>
          </cell>
          <cell r="H9100" t="str">
            <v>Universidad de Murcia</v>
          </cell>
          <cell r="I9100" t="str">
            <v>Murcia</v>
          </cell>
          <cell r="J9100" t="str">
            <v>Spain</v>
          </cell>
          <cell r="K9100">
            <v>2</v>
          </cell>
          <cell r="L9100" t="str">
            <v>Institute</v>
          </cell>
          <cell r="M9100">
            <v>3</v>
          </cell>
          <cell r="N9100" t="str">
            <v>Standard</v>
          </cell>
          <cell r="O9100" t="str">
            <v/>
          </cell>
          <cell r="P9100" t="str">
            <v/>
          </cell>
          <cell r="Q9100">
            <v>3</v>
          </cell>
          <cell r="R9100" t="str">
            <v>Année Philologique</v>
          </cell>
          <cell r="S9100" t="str">
            <v/>
          </cell>
        </row>
        <row r="9101">
          <cell r="E9101">
            <v>1888</v>
          </cell>
          <cell r="F9101" t="str">
            <v>Searches</v>
          </cell>
          <cell r="G9101" t="str">
            <v>201901</v>
          </cell>
          <cell r="H9101" t="str">
            <v>University of Auckland Library</v>
          </cell>
          <cell r="I9101" t="str">
            <v>Auckland</v>
          </cell>
          <cell r="J9101" t="str">
            <v>New Zealand</v>
          </cell>
          <cell r="K9101">
            <v>1</v>
          </cell>
          <cell r="L9101" t="str">
            <v>Consortium</v>
          </cell>
          <cell r="M9101">
            <v>2</v>
          </cell>
          <cell r="N9101" t="str">
            <v>Campus Wide</v>
          </cell>
          <cell r="O9101" t="str">
            <v/>
          </cell>
          <cell r="P9101" t="str">
            <v/>
          </cell>
          <cell r="Q9101">
            <v>40</v>
          </cell>
          <cell r="R9101" t="str">
            <v>Année Philologique</v>
          </cell>
          <cell r="S9101" t="str">
            <v/>
          </cell>
        </row>
        <row r="9102">
          <cell r="E9102">
            <v>1888</v>
          </cell>
          <cell r="F9102" t="str">
            <v>Searches</v>
          </cell>
          <cell r="G9102" t="str">
            <v>201902</v>
          </cell>
          <cell r="H9102" t="str">
            <v>University of Auckland Library</v>
          </cell>
          <cell r="I9102" t="str">
            <v>Auckland</v>
          </cell>
          <cell r="J9102" t="str">
            <v>New Zealand</v>
          </cell>
          <cell r="K9102">
            <v>1</v>
          </cell>
          <cell r="L9102" t="str">
            <v>Consortium</v>
          </cell>
          <cell r="M9102">
            <v>2</v>
          </cell>
          <cell r="N9102" t="str">
            <v>Campus Wide</v>
          </cell>
          <cell r="O9102" t="str">
            <v/>
          </cell>
          <cell r="P9102" t="str">
            <v/>
          </cell>
          <cell r="Q9102">
            <v>40</v>
          </cell>
          <cell r="R9102" t="str">
            <v>Année Philologique</v>
          </cell>
          <cell r="S9102" t="str">
            <v/>
          </cell>
        </row>
        <row r="9103">
          <cell r="E9103">
            <v>1888</v>
          </cell>
          <cell r="F9103" t="str">
            <v>Searches</v>
          </cell>
          <cell r="G9103" t="str">
            <v>201903</v>
          </cell>
          <cell r="H9103" t="str">
            <v>University of Auckland Library</v>
          </cell>
          <cell r="I9103" t="str">
            <v>Auckland</v>
          </cell>
          <cell r="J9103" t="str">
            <v>New Zealand</v>
          </cell>
          <cell r="K9103">
            <v>1</v>
          </cell>
          <cell r="L9103" t="str">
            <v>Consortium</v>
          </cell>
          <cell r="M9103">
            <v>2</v>
          </cell>
          <cell r="N9103" t="str">
            <v>Campus Wide</v>
          </cell>
          <cell r="O9103" t="str">
            <v/>
          </cell>
          <cell r="P9103" t="str">
            <v/>
          </cell>
          <cell r="Q9103">
            <v>40</v>
          </cell>
          <cell r="R9103" t="str">
            <v>Année Philologique</v>
          </cell>
          <cell r="S9103" t="str">
            <v/>
          </cell>
        </row>
        <row r="9104">
          <cell r="E9104">
            <v>1888</v>
          </cell>
          <cell r="F9104" t="str">
            <v>Searches</v>
          </cell>
          <cell r="G9104" t="str">
            <v>201904</v>
          </cell>
          <cell r="H9104" t="str">
            <v>University of Auckland Library</v>
          </cell>
          <cell r="I9104" t="str">
            <v>Auckland</v>
          </cell>
          <cell r="J9104" t="str">
            <v>New Zealand</v>
          </cell>
          <cell r="K9104">
            <v>1</v>
          </cell>
          <cell r="L9104" t="str">
            <v>Consortium</v>
          </cell>
          <cell r="M9104">
            <v>2</v>
          </cell>
          <cell r="N9104" t="str">
            <v>Campus Wide</v>
          </cell>
          <cell r="O9104" t="str">
            <v/>
          </cell>
          <cell r="P9104" t="str">
            <v/>
          </cell>
          <cell r="Q9104">
            <v>40</v>
          </cell>
          <cell r="R9104" t="str">
            <v>Année Philologique</v>
          </cell>
          <cell r="S9104" t="str">
            <v/>
          </cell>
        </row>
        <row r="9105">
          <cell r="E9105">
            <v>1888</v>
          </cell>
          <cell r="F9105" t="str">
            <v>Searches</v>
          </cell>
          <cell r="G9105" t="str">
            <v>201905</v>
          </cell>
          <cell r="H9105" t="str">
            <v>University of Auckland Library</v>
          </cell>
          <cell r="I9105" t="str">
            <v>Auckland</v>
          </cell>
          <cell r="J9105" t="str">
            <v>New Zealand</v>
          </cell>
          <cell r="K9105">
            <v>1</v>
          </cell>
          <cell r="L9105" t="str">
            <v>Consortium</v>
          </cell>
          <cell r="M9105">
            <v>2</v>
          </cell>
          <cell r="N9105" t="str">
            <v>Campus Wide</v>
          </cell>
          <cell r="O9105" t="str">
            <v/>
          </cell>
          <cell r="P9105" t="str">
            <v/>
          </cell>
          <cell r="Q9105">
            <v>40</v>
          </cell>
          <cell r="R9105" t="str">
            <v>Année Philologique</v>
          </cell>
          <cell r="S9105" t="str">
            <v/>
          </cell>
        </row>
        <row r="9106">
          <cell r="E9106">
            <v>1888</v>
          </cell>
          <cell r="F9106" t="str">
            <v>Searches</v>
          </cell>
          <cell r="G9106" t="str">
            <v>201906</v>
          </cell>
          <cell r="H9106" t="str">
            <v>University of Auckland Library</v>
          </cell>
          <cell r="I9106" t="str">
            <v>Auckland</v>
          </cell>
          <cell r="J9106" t="str">
            <v>New Zealand</v>
          </cell>
          <cell r="K9106">
            <v>1</v>
          </cell>
          <cell r="L9106" t="str">
            <v>Consortium</v>
          </cell>
          <cell r="M9106">
            <v>2</v>
          </cell>
          <cell r="N9106" t="str">
            <v>Campus Wide</v>
          </cell>
          <cell r="O9106" t="str">
            <v/>
          </cell>
          <cell r="P9106" t="str">
            <v/>
          </cell>
          <cell r="Q9106">
            <v>40</v>
          </cell>
          <cell r="R9106" t="str">
            <v>Année Philologique</v>
          </cell>
          <cell r="S9106" t="str">
            <v/>
          </cell>
        </row>
        <row r="9107">
          <cell r="E9107">
            <v>1888</v>
          </cell>
          <cell r="F9107" t="str">
            <v>Searches</v>
          </cell>
          <cell r="G9107" t="str">
            <v>201907</v>
          </cell>
          <cell r="H9107" t="str">
            <v>University of Auckland Library</v>
          </cell>
          <cell r="I9107" t="str">
            <v>Auckland</v>
          </cell>
          <cell r="J9107" t="str">
            <v>New Zealand</v>
          </cell>
          <cell r="K9107">
            <v>1</v>
          </cell>
          <cell r="L9107" t="str">
            <v>Consortium</v>
          </cell>
          <cell r="M9107">
            <v>2</v>
          </cell>
          <cell r="N9107" t="str">
            <v>Campus Wide</v>
          </cell>
          <cell r="O9107" t="str">
            <v/>
          </cell>
          <cell r="P9107" t="str">
            <v/>
          </cell>
          <cell r="Q9107">
            <v>40</v>
          </cell>
          <cell r="R9107" t="str">
            <v>Année Philologique</v>
          </cell>
          <cell r="S9107" t="str">
            <v/>
          </cell>
        </row>
        <row r="9108">
          <cell r="E9108">
            <v>1888</v>
          </cell>
          <cell r="F9108" t="str">
            <v>Searches</v>
          </cell>
          <cell r="G9108" t="str">
            <v>201908</v>
          </cell>
          <cell r="H9108" t="str">
            <v>University of Auckland Library</v>
          </cell>
          <cell r="I9108" t="str">
            <v>Auckland</v>
          </cell>
          <cell r="J9108" t="str">
            <v>New Zealand</v>
          </cell>
          <cell r="K9108">
            <v>1</v>
          </cell>
          <cell r="L9108" t="str">
            <v>Consortium</v>
          </cell>
          <cell r="M9108">
            <v>2</v>
          </cell>
          <cell r="N9108" t="str">
            <v>Campus Wide</v>
          </cell>
          <cell r="O9108" t="str">
            <v/>
          </cell>
          <cell r="P9108" t="str">
            <v/>
          </cell>
          <cell r="Q9108">
            <v>40</v>
          </cell>
          <cell r="R9108" t="str">
            <v>Année Philologique</v>
          </cell>
          <cell r="S9108" t="str">
            <v/>
          </cell>
        </row>
        <row r="9109">
          <cell r="E9109">
            <v>1888</v>
          </cell>
          <cell r="F9109" t="str">
            <v>Searches</v>
          </cell>
          <cell r="G9109" t="str">
            <v>201909</v>
          </cell>
          <cell r="H9109" t="str">
            <v>University of Auckland Library</v>
          </cell>
          <cell r="I9109" t="str">
            <v>Auckland</v>
          </cell>
          <cell r="J9109" t="str">
            <v>New Zealand</v>
          </cell>
          <cell r="K9109">
            <v>1</v>
          </cell>
          <cell r="L9109" t="str">
            <v>Consortium</v>
          </cell>
          <cell r="M9109">
            <v>2</v>
          </cell>
          <cell r="N9109" t="str">
            <v>Campus Wide</v>
          </cell>
          <cell r="O9109" t="str">
            <v/>
          </cell>
          <cell r="P9109" t="str">
            <v/>
          </cell>
          <cell r="Q9109">
            <v>40</v>
          </cell>
          <cell r="R9109" t="str">
            <v>Année Philologique</v>
          </cell>
          <cell r="S9109" t="str">
            <v/>
          </cell>
        </row>
        <row r="9110">
          <cell r="E9110">
            <v>1888</v>
          </cell>
          <cell r="F9110" t="str">
            <v>Searches</v>
          </cell>
          <cell r="G9110" t="str">
            <v>201910</v>
          </cell>
          <cell r="H9110" t="str">
            <v>University of Auckland Library</v>
          </cell>
          <cell r="I9110" t="str">
            <v>Auckland</v>
          </cell>
          <cell r="J9110" t="str">
            <v>New Zealand</v>
          </cell>
          <cell r="K9110">
            <v>1</v>
          </cell>
          <cell r="L9110" t="str">
            <v>Consortium</v>
          </cell>
          <cell r="M9110">
            <v>2</v>
          </cell>
          <cell r="N9110" t="str">
            <v>Campus Wide</v>
          </cell>
          <cell r="O9110" t="str">
            <v/>
          </cell>
          <cell r="P9110" t="str">
            <v/>
          </cell>
          <cell r="Q9110">
            <v>40</v>
          </cell>
          <cell r="R9110" t="str">
            <v>Année Philologique</v>
          </cell>
          <cell r="S9110" t="str">
            <v/>
          </cell>
        </row>
        <row r="9111">
          <cell r="E9111">
            <v>1888</v>
          </cell>
          <cell r="F9111" t="str">
            <v>Searches</v>
          </cell>
          <cell r="G9111" t="str">
            <v>201911</v>
          </cell>
          <cell r="H9111" t="str">
            <v>University of Auckland Library</v>
          </cell>
          <cell r="I9111" t="str">
            <v>Auckland</v>
          </cell>
          <cell r="J9111" t="str">
            <v>New Zealand</v>
          </cell>
          <cell r="K9111">
            <v>1</v>
          </cell>
          <cell r="L9111" t="str">
            <v>Consortium</v>
          </cell>
          <cell r="M9111">
            <v>2</v>
          </cell>
          <cell r="N9111" t="str">
            <v>Campus Wide</v>
          </cell>
          <cell r="O9111" t="str">
            <v/>
          </cell>
          <cell r="P9111" t="str">
            <v/>
          </cell>
          <cell r="Q9111">
            <v>40</v>
          </cell>
          <cell r="R9111" t="str">
            <v>Année Philologique</v>
          </cell>
          <cell r="S9111" t="str">
            <v/>
          </cell>
        </row>
        <row r="9112">
          <cell r="E9112">
            <v>1888</v>
          </cell>
          <cell r="F9112" t="str">
            <v>Searches</v>
          </cell>
          <cell r="G9112" t="str">
            <v>201912</v>
          </cell>
          <cell r="H9112" t="str">
            <v>University of Auckland Library</v>
          </cell>
          <cell r="I9112" t="str">
            <v>Auckland</v>
          </cell>
          <cell r="J9112" t="str">
            <v>New Zealand</v>
          </cell>
          <cell r="K9112">
            <v>1</v>
          </cell>
          <cell r="L9112" t="str">
            <v>Consortium</v>
          </cell>
          <cell r="M9112">
            <v>2</v>
          </cell>
          <cell r="N9112" t="str">
            <v>Campus Wide</v>
          </cell>
          <cell r="O9112" t="str">
            <v/>
          </cell>
          <cell r="P9112" t="str">
            <v/>
          </cell>
          <cell r="Q9112">
            <v>40</v>
          </cell>
          <cell r="R9112" t="str">
            <v>Année Philologique</v>
          </cell>
          <cell r="S9112" t="str">
            <v/>
          </cell>
        </row>
        <row r="9113">
          <cell r="E9113">
            <v>1892</v>
          </cell>
          <cell r="F9113" t="str">
            <v>Searches</v>
          </cell>
          <cell r="G9113" t="str">
            <v>201901</v>
          </cell>
          <cell r="H9113" t="str">
            <v>Università degli Studi di Messina</v>
          </cell>
          <cell r="I9113" t="str">
            <v>Messina</v>
          </cell>
          <cell r="J9113" t="str">
            <v>Italy</v>
          </cell>
          <cell r="K9113">
            <v>2</v>
          </cell>
          <cell r="L9113" t="str">
            <v>Institute</v>
          </cell>
          <cell r="M9113">
            <v>3</v>
          </cell>
          <cell r="N9113" t="str">
            <v>Standard</v>
          </cell>
          <cell r="O9113" t="str">
            <v/>
          </cell>
          <cell r="P9113" t="str">
            <v/>
          </cell>
          <cell r="Q9113">
            <v>3</v>
          </cell>
          <cell r="R9113" t="str">
            <v>Année Philologique</v>
          </cell>
          <cell r="S9113" t="str">
            <v/>
          </cell>
        </row>
        <row r="9114">
          <cell r="E9114">
            <v>1892</v>
          </cell>
          <cell r="F9114" t="str">
            <v>Searches</v>
          </cell>
          <cell r="G9114" t="str">
            <v>201902</v>
          </cell>
          <cell r="H9114" t="str">
            <v>Università degli Studi di Messina</v>
          </cell>
          <cell r="I9114" t="str">
            <v>Messina</v>
          </cell>
          <cell r="J9114" t="str">
            <v>Italy</v>
          </cell>
          <cell r="K9114">
            <v>2</v>
          </cell>
          <cell r="L9114" t="str">
            <v>Institute</v>
          </cell>
          <cell r="M9114">
            <v>3</v>
          </cell>
          <cell r="N9114" t="str">
            <v>Standard</v>
          </cell>
          <cell r="O9114" t="str">
            <v/>
          </cell>
          <cell r="P9114" t="str">
            <v/>
          </cell>
          <cell r="Q9114">
            <v>3</v>
          </cell>
          <cell r="R9114" t="str">
            <v>Année Philologique</v>
          </cell>
          <cell r="S9114" t="str">
            <v/>
          </cell>
        </row>
        <row r="9115">
          <cell r="E9115">
            <v>1892</v>
          </cell>
          <cell r="F9115" t="str">
            <v>Searches</v>
          </cell>
          <cell r="G9115" t="str">
            <v>201903</v>
          </cell>
          <cell r="H9115" t="str">
            <v>Università degli Studi di Messina</v>
          </cell>
          <cell r="I9115" t="str">
            <v>Messina</v>
          </cell>
          <cell r="J9115" t="str">
            <v>Italy</v>
          </cell>
          <cell r="K9115">
            <v>2</v>
          </cell>
          <cell r="L9115" t="str">
            <v>Institute</v>
          </cell>
          <cell r="M9115">
            <v>3</v>
          </cell>
          <cell r="N9115" t="str">
            <v>Standard</v>
          </cell>
          <cell r="O9115" t="str">
            <v/>
          </cell>
          <cell r="P9115" t="str">
            <v/>
          </cell>
          <cell r="Q9115">
            <v>3</v>
          </cell>
          <cell r="R9115" t="str">
            <v>Année Philologique</v>
          </cell>
          <cell r="S9115" t="str">
            <v/>
          </cell>
        </row>
        <row r="9116">
          <cell r="E9116">
            <v>1892</v>
          </cell>
          <cell r="F9116" t="str">
            <v>Searches</v>
          </cell>
          <cell r="G9116" t="str">
            <v>201904</v>
          </cell>
          <cell r="H9116" t="str">
            <v>Università degli Studi di Messina</v>
          </cell>
          <cell r="I9116" t="str">
            <v>Messina</v>
          </cell>
          <cell r="J9116" t="str">
            <v>Italy</v>
          </cell>
          <cell r="K9116">
            <v>2</v>
          </cell>
          <cell r="L9116" t="str">
            <v>Institute</v>
          </cell>
          <cell r="M9116">
            <v>3</v>
          </cell>
          <cell r="N9116" t="str">
            <v>Standard</v>
          </cell>
          <cell r="O9116" t="str">
            <v/>
          </cell>
          <cell r="P9116" t="str">
            <v/>
          </cell>
          <cell r="Q9116">
            <v>3</v>
          </cell>
          <cell r="R9116" t="str">
            <v>Année Philologique</v>
          </cell>
          <cell r="S9116" t="str">
            <v/>
          </cell>
        </row>
        <row r="9117">
          <cell r="E9117">
            <v>1892</v>
          </cell>
          <cell r="F9117" t="str">
            <v>Searches</v>
          </cell>
          <cell r="G9117" t="str">
            <v>201905</v>
          </cell>
          <cell r="H9117" t="str">
            <v>Università degli Studi di Messina</v>
          </cell>
          <cell r="I9117" t="str">
            <v>Messina</v>
          </cell>
          <cell r="J9117" t="str">
            <v>Italy</v>
          </cell>
          <cell r="K9117">
            <v>2</v>
          </cell>
          <cell r="L9117" t="str">
            <v>Institute</v>
          </cell>
          <cell r="M9117">
            <v>3</v>
          </cell>
          <cell r="N9117" t="str">
            <v>Standard</v>
          </cell>
          <cell r="O9117" t="str">
            <v/>
          </cell>
          <cell r="P9117" t="str">
            <v/>
          </cell>
          <cell r="Q9117">
            <v>3</v>
          </cell>
          <cell r="R9117" t="str">
            <v>Année Philologique</v>
          </cell>
          <cell r="S9117" t="str">
            <v/>
          </cell>
        </row>
        <row r="9118">
          <cell r="E9118">
            <v>1892</v>
          </cell>
          <cell r="F9118" t="str">
            <v>Searches</v>
          </cell>
          <cell r="G9118" t="str">
            <v>201906</v>
          </cell>
          <cell r="H9118" t="str">
            <v>Università degli Studi di Messina</v>
          </cell>
          <cell r="I9118" t="str">
            <v>Messina</v>
          </cell>
          <cell r="J9118" t="str">
            <v>Italy</v>
          </cell>
          <cell r="K9118">
            <v>2</v>
          </cell>
          <cell r="L9118" t="str">
            <v>Institute</v>
          </cell>
          <cell r="M9118">
            <v>3</v>
          </cell>
          <cell r="N9118" t="str">
            <v>Standard</v>
          </cell>
          <cell r="O9118" t="str">
            <v/>
          </cell>
          <cell r="P9118" t="str">
            <v/>
          </cell>
          <cell r="Q9118">
            <v>3</v>
          </cell>
          <cell r="R9118" t="str">
            <v>Année Philologique</v>
          </cell>
          <cell r="S9118" t="str">
            <v/>
          </cell>
        </row>
        <row r="9119">
          <cell r="E9119">
            <v>1892</v>
          </cell>
          <cell r="F9119" t="str">
            <v>Searches</v>
          </cell>
          <cell r="G9119" t="str">
            <v>201907</v>
          </cell>
          <cell r="H9119" t="str">
            <v>Università degli Studi di Messina</v>
          </cell>
          <cell r="I9119" t="str">
            <v>Messina</v>
          </cell>
          <cell r="J9119" t="str">
            <v>Italy</v>
          </cell>
          <cell r="K9119">
            <v>2</v>
          </cell>
          <cell r="L9119" t="str">
            <v>Institute</v>
          </cell>
          <cell r="M9119">
            <v>3</v>
          </cell>
          <cell r="N9119" t="str">
            <v>Standard</v>
          </cell>
          <cell r="O9119" t="str">
            <v/>
          </cell>
          <cell r="P9119" t="str">
            <v/>
          </cell>
          <cell r="Q9119">
            <v>3</v>
          </cell>
          <cell r="R9119" t="str">
            <v>Année Philologique</v>
          </cell>
          <cell r="S9119" t="str">
            <v/>
          </cell>
        </row>
        <row r="9120">
          <cell r="E9120">
            <v>1892</v>
          </cell>
          <cell r="F9120" t="str">
            <v>Searches</v>
          </cell>
          <cell r="G9120" t="str">
            <v>201908</v>
          </cell>
          <cell r="H9120" t="str">
            <v>Università degli Studi di Messina</v>
          </cell>
          <cell r="I9120" t="str">
            <v>Messina</v>
          </cell>
          <cell r="J9120" t="str">
            <v>Italy</v>
          </cell>
          <cell r="K9120">
            <v>2</v>
          </cell>
          <cell r="L9120" t="str">
            <v>Institute</v>
          </cell>
          <cell r="M9120">
            <v>3</v>
          </cell>
          <cell r="N9120" t="str">
            <v>Standard</v>
          </cell>
          <cell r="O9120" t="str">
            <v/>
          </cell>
          <cell r="P9120" t="str">
            <v/>
          </cell>
          <cell r="Q9120">
            <v>3</v>
          </cell>
          <cell r="R9120" t="str">
            <v>Année Philologique</v>
          </cell>
          <cell r="S9120" t="str">
            <v/>
          </cell>
        </row>
        <row r="9121">
          <cell r="E9121">
            <v>1892</v>
          </cell>
          <cell r="F9121" t="str">
            <v>Searches</v>
          </cell>
          <cell r="G9121" t="str">
            <v>201909</v>
          </cell>
          <cell r="H9121" t="str">
            <v>Università degli Studi di Messina</v>
          </cell>
          <cell r="I9121" t="str">
            <v>Messina</v>
          </cell>
          <cell r="J9121" t="str">
            <v>Italy</v>
          </cell>
          <cell r="K9121">
            <v>2</v>
          </cell>
          <cell r="L9121" t="str">
            <v>Institute</v>
          </cell>
          <cell r="M9121">
            <v>3</v>
          </cell>
          <cell r="N9121" t="str">
            <v>Standard</v>
          </cell>
          <cell r="O9121" t="str">
            <v/>
          </cell>
          <cell r="P9121" t="str">
            <v/>
          </cell>
          <cell r="Q9121">
            <v>3</v>
          </cell>
          <cell r="R9121" t="str">
            <v>Année Philologique</v>
          </cell>
          <cell r="S9121" t="str">
            <v/>
          </cell>
        </row>
        <row r="9122">
          <cell r="E9122">
            <v>1892</v>
          </cell>
          <cell r="F9122" t="str">
            <v>Searches</v>
          </cell>
          <cell r="G9122" t="str">
            <v>201910</v>
          </cell>
          <cell r="H9122" t="str">
            <v>Università degli Studi di Messina</v>
          </cell>
          <cell r="I9122" t="str">
            <v>Messina</v>
          </cell>
          <cell r="J9122" t="str">
            <v>Italy</v>
          </cell>
          <cell r="K9122">
            <v>2</v>
          </cell>
          <cell r="L9122" t="str">
            <v>Institute</v>
          </cell>
          <cell r="M9122">
            <v>3</v>
          </cell>
          <cell r="N9122" t="str">
            <v>Standard</v>
          </cell>
          <cell r="O9122" t="str">
            <v/>
          </cell>
          <cell r="P9122" t="str">
            <v/>
          </cell>
          <cell r="Q9122">
            <v>3</v>
          </cell>
          <cell r="R9122" t="str">
            <v>Année Philologique</v>
          </cell>
          <cell r="S9122" t="str">
            <v/>
          </cell>
        </row>
        <row r="9123">
          <cell r="E9123">
            <v>1892</v>
          </cell>
          <cell r="F9123" t="str">
            <v>Searches</v>
          </cell>
          <cell r="G9123" t="str">
            <v>201911</v>
          </cell>
          <cell r="H9123" t="str">
            <v>Università degli Studi di Messina</v>
          </cell>
          <cell r="I9123" t="str">
            <v>Messina</v>
          </cell>
          <cell r="J9123" t="str">
            <v>Italy</v>
          </cell>
          <cell r="K9123">
            <v>2</v>
          </cell>
          <cell r="L9123" t="str">
            <v>Institute</v>
          </cell>
          <cell r="M9123">
            <v>3</v>
          </cell>
          <cell r="N9123" t="str">
            <v>Standard</v>
          </cell>
          <cell r="O9123" t="str">
            <v/>
          </cell>
          <cell r="P9123" t="str">
            <v/>
          </cell>
          <cell r="Q9123">
            <v>3</v>
          </cell>
          <cell r="R9123" t="str">
            <v>Année Philologique</v>
          </cell>
          <cell r="S9123" t="str">
            <v/>
          </cell>
        </row>
        <row r="9124">
          <cell r="E9124">
            <v>1892</v>
          </cell>
          <cell r="F9124" t="str">
            <v>Searches</v>
          </cell>
          <cell r="G9124" t="str">
            <v>201912</v>
          </cell>
          <cell r="H9124" t="str">
            <v>Università degli Studi di Messina</v>
          </cell>
          <cell r="I9124" t="str">
            <v>Messina</v>
          </cell>
          <cell r="J9124" t="str">
            <v>Italy</v>
          </cell>
          <cell r="K9124">
            <v>2</v>
          </cell>
          <cell r="L9124" t="str">
            <v>Institute</v>
          </cell>
          <cell r="M9124">
            <v>3</v>
          </cell>
          <cell r="N9124" t="str">
            <v>Standard</v>
          </cell>
          <cell r="O9124" t="str">
            <v/>
          </cell>
          <cell r="P9124" t="str">
            <v/>
          </cell>
          <cell r="Q9124">
            <v>3</v>
          </cell>
          <cell r="R9124" t="str">
            <v>Année Philologique</v>
          </cell>
          <cell r="S9124" t="str">
            <v/>
          </cell>
        </row>
        <row r="9125">
          <cell r="E9125">
            <v>1893</v>
          </cell>
          <cell r="F9125" t="str">
            <v>Searches</v>
          </cell>
          <cell r="G9125" t="str">
            <v>201901</v>
          </cell>
          <cell r="H9125" t="str">
            <v>Bibliothèque Nationale de France</v>
          </cell>
          <cell r="I9125" t="str">
            <v>Paris</v>
          </cell>
          <cell r="J9125" t="str">
            <v>France</v>
          </cell>
          <cell r="K9125">
            <v>1</v>
          </cell>
          <cell r="L9125" t="str">
            <v>Consortium</v>
          </cell>
          <cell r="M9125">
            <v>2</v>
          </cell>
          <cell r="N9125" t="str">
            <v>Campus Wide</v>
          </cell>
          <cell r="O9125" t="str">
            <v/>
          </cell>
          <cell r="P9125" t="str">
            <v/>
          </cell>
          <cell r="Q9125">
            <v>40</v>
          </cell>
          <cell r="R9125" t="str">
            <v>Année Philologique</v>
          </cell>
          <cell r="S9125" t="str">
            <v/>
          </cell>
        </row>
        <row r="9126">
          <cell r="E9126">
            <v>1893</v>
          </cell>
          <cell r="F9126" t="str">
            <v>Searches</v>
          </cell>
          <cell r="G9126" t="str">
            <v>201902</v>
          </cell>
          <cell r="H9126" t="str">
            <v>Bibliothèque Nationale de France</v>
          </cell>
          <cell r="I9126" t="str">
            <v>Paris</v>
          </cell>
          <cell r="J9126" t="str">
            <v>France</v>
          </cell>
          <cell r="K9126">
            <v>1</v>
          </cell>
          <cell r="L9126" t="str">
            <v>Consortium</v>
          </cell>
          <cell r="M9126">
            <v>2</v>
          </cell>
          <cell r="N9126" t="str">
            <v>Campus Wide</v>
          </cell>
          <cell r="O9126" t="str">
            <v/>
          </cell>
          <cell r="P9126" t="str">
            <v/>
          </cell>
          <cell r="Q9126">
            <v>40</v>
          </cell>
          <cell r="R9126" t="str">
            <v>Année Philologique</v>
          </cell>
          <cell r="S9126" t="str">
            <v/>
          </cell>
        </row>
        <row r="9127">
          <cell r="E9127">
            <v>1893</v>
          </cell>
          <cell r="F9127" t="str">
            <v>Searches</v>
          </cell>
          <cell r="G9127" t="str">
            <v>201903</v>
          </cell>
          <cell r="H9127" t="str">
            <v>Bibliothèque Nationale de France</v>
          </cell>
          <cell r="I9127" t="str">
            <v>Paris</v>
          </cell>
          <cell r="J9127" t="str">
            <v>France</v>
          </cell>
          <cell r="K9127">
            <v>1</v>
          </cell>
          <cell r="L9127" t="str">
            <v>Consortium</v>
          </cell>
          <cell r="M9127">
            <v>2</v>
          </cell>
          <cell r="N9127" t="str">
            <v>Campus Wide</v>
          </cell>
          <cell r="O9127" t="str">
            <v/>
          </cell>
          <cell r="P9127" t="str">
            <v/>
          </cell>
          <cell r="Q9127">
            <v>40</v>
          </cell>
          <cell r="R9127" t="str">
            <v>Année Philologique</v>
          </cell>
          <cell r="S9127" t="str">
            <v/>
          </cell>
        </row>
        <row r="9128">
          <cell r="E9128">
            <v>1893</v>
          </cell>
          <cell r="F9128" t="str">
            <v>Searches</v>
          </cell>
          <cell r="G9128" t="str">
            <v>201904</v>
          </cell>
          <cell r="H9128" t="str">
            <v>Bibliothèque Nationale de France</v>
          </cell>
          <cell r="I9128" t="str">
            <v>Paris</v>
          </cell>
          <cell r="J9128" t="str">
            <v>France</v>
          </cell>
          <cell r="K9128">
            <v>1</v>
          </cell>
          <cell r="L9128" t="str">
            <v>Consortium</v>
          </cell>
          <cell r="M9128">
            <v>2</v>
          </cell>
          <cell r="N9128" t="str">
            <v>Campus Wide</v>
          </cell>
          <cell r="O9128" t="str">
            <v/>
          </cell>
          <cell r="P9128" t="str">
            <v/>
          </cell>
          <cell r="Q9128">
            <v>40</v>
          </cell>
          <cell r="R9128" t="str">
            <v>Année Philologique</v>
          </cell>
          <cell r="S9128" t="str">
            <v/>
          </cell>
        </row>
        <row r="9129">
          <cell r="E9129">
            <v>1893</v>
          </cell>
          <cell r="F9129" t="str">
            <v>Searches</v>
          </cell>
          <cell r="G9129" t="str">
            <v>201905</v>
          </cell>
          <cell r="H9129" t="str">
            <v>Bibliothèque Nationale de France</v>
          </cell>
          <cell r="I9129" t="str">
            <v>Paris</v>
          </cell>
          <cell r="J9129" t="str">
            <v>France</v>
          </cell>
          <cell r="K9129">
            <v>1</v>
          </cell>
          <cell r="L9129" t="str">
            <v>Consortium</v>
          </cell>
          <cell r="M9129">
            <v>2</v>
          </cell>
          <cell r="N9129" t="str">
            <v>Campus Wide</v>
          </cell>
          <cell r="O9129" t="str">
            <v/>
          </cell>
          <cell r="P9129" t="str">
            <v/>
          </cell>
          <cell r="Q9129">
            <v>40</v>
          </cell>
          <cell r="R9129" t="str">
            <v>Année Philologique</v>
          </cell>
          <cell r="S9129" t="str">
            <v/>
          </cell>
        </row>
        <row r="9130">
          <cell r="E9130">
            <v>1893</v>
          </cell>
          <cell r="F9130" t="str">
            <v>Searches</v>
          </cell>
          <cell r="G9130" t="str">
            <v>201906</v>
          </cell>
          <cell r="H9130" t="str">
            <v>Bibliothèque Nationale de France</v>
          </cell>
          <cell r="I9130" t="str">
            <v>Paris</v>
          </cell>
          <cell r="J9130" t="str">
            <v>France</v>
          </cell>
          <cell r="K9130">
            <v>1</v>
          </cell>
          <cell r="L9130" t="str">
            <v>Consortium</v>
          </cell>
          <cell r="M9130">
            <v>2</v>
          </cell>
          <cell r="N9130" t="str">
            <v>Campus Wide</v>
          </cell>
          <cell r="O9130" t="str">
            <v/>
          </cell>
          <cell r="P9130" t="str">
            <v/>
          </cell>
          <cell r="Q9130">
            <v>40</v>
          </cell>
          <cell r="R9130" t="str">
            <v>Année Philologique</v>
          </cell>
          <cell r="S9130" t="str">
            <v/>
          </cell>
        </row>
        <row r="9131">
          <cell r="E9131">
            <v>1893</v>
          </cell>
          <cell r="F9131" t="str">
            <v>Searches</v>
          </cell>
          <cell r="G9131" t="str">
            <v>201907</v>
          </cell>
          <cell r="H9131" t="str">
            <v>Bibliothèque Nationale de France</v>
          </cell>
          <cell r="I9131" t="str">
            <v>Paris</v>
          </cell>
          <cell r="J9131" t="str">
            <v>France</v>
          </cell>
          <cell r="K9131">
            <v>1</v>
          </cell>
          <cell r="L9131" t="str">
            <v>Consortium</v>
          </cell>
          <cell r="M9131">
            <v>2</v>
          </cell>
          <cell r="N9131" t="str">
            <v>Campus Wide</v>
          </cell>
          <cell r="O9131" t="str">
            <v/>
          </cell>
          <cell r="P9131" t="str">
            <v/>
          </cell>
          <cell r="Q9131">
            <v>40</v>
          </cell>
          <cell r="R9131" t="str">
            <v>Année Philologique</v>
          </cell>
          <cell r="S9131" t="str">
            <v/>
          </cell>
        </row>
        <row r="9132">
          <cell r="E9132">
            <v>1893</v>
          </cell>
          <cell r="F9132" t="str">
            <v>Searches</v>
          </cell>
          <cell r="G9132" t="str">
            <v>201908</v>
          </cell>
          <cell r="H9132" t="str">
            <v>Bibliothèque Nationale de France</v>
          </cell>
          <cell r="I9132" t="str">
            <v>Paris</v>
          </cell>
          <cell r="J9132" t="str">
            <v>France</v>
          </cell>
          <cell r="K9132">
            <v>1</v>
          </cell>
          <cell r="L9132" t="str">
            <v>Consortium</v>
          </cell>
          <cell r="M9132">
            <v>2</v>
          </cell>
          <cell r="N9132" t="str">
            <v>Campus Wide</v>
          </cell>
          <cell r="O9132" t="str">
            <v/>
          </cell>
          <cell r="P9132" t="str">
            <v/>
          </cell>
          <cell r="Q9132">
            <v>40</v>
          </cell>
          <cell r="R9132" t="str">
            <v>Année Philologique</v>
          </cell>
          <cell r="S9132" t="str">
            <v/>
          </cell>
        </row>
        <row r="9133">
          <cell r="E9133">
            <v>1893</v>
          </cell>
          <cell r="F9133" t="str">
            <v>Searches</v>
          </cell>
          <cell r="G9133" t="str">
            <v>201909</v>
          </cell>
          <cell r="H9133" t="str">
            <v>Bibliothèque Nationale de France</v>
          </cell>
          <cell r="I9133" t="str">
            <v>Paris</v>
          </cell>
          <cell r="J9133" t="str">
            <v>France</v>
          </cell>
          <cell r="K9133">
            <v>1</v>
          </cell>
          <cell r="L9133" t="str">
            <v>Consortium</v>
          </cell>
          <cell r="M9133">
            <v>2</v>
          </cell>
          <cell r="N9133" t="str">
            <v>Campus Wide</v>
          </cell>
          <cell r="O9133" t="str">
            <v/>
          </cell>
          <cell r="P9133" t="str">
            <v/>
          </cell>
          <cell r="Q9133">
            <v>40</v>
          </cell>
          <cell r="R9133" t="str">
            <v>Année Philologique</v>
          </cell>
          <cell r="S9133" t="str">
            <v/>
          </cell>
        </row>
        <row r="9134">
          <cell r="E9134">
            <v>1893</v>
          </cell>
          <cell r="F9134" t="str">
            <v>Searches</v>
          </cell>
          <cell r="G9134" t="str">
            <v>201910</v>
          </cell>
          <cell r="H9134" t="str">
            <v>Bibliothèque Nationale de France</v>
          </cell>
          <cell r="I9134" t="str">
            <v>Paris</v>
          </cell>
          <cell r="J9134" t="str">
            <v>France</v>
          </cell>
          <cell r="K9134">
            <v>1</v>
          </cell>
          <cell r="L9134" t="str">
            <v>Consortium</v>
          </cell>
          <cell r="M9134">
            <v>2</v>
          </cell>
          <cell r="N9134" t="str">
            <v>Campus Wide</v>
          </cell>
          <cell r="O9134" t="str">
            <v/>
          </cell>
          <cell r="P9134" t="str">
            <v/>
          </cell>
          <cell r="Q9134">
            <v>40</v>
          </cell>
          <cell r="R9134" t="str">
            <v>Année Philologique</v>
          </cell>
          <cell r="S9134" t="str">
            <v/>
          </cell>
        </row>
        <row r="9135">
          <cell r="E9135">
            <v>1893</v>
          </cell>
          <cell r="F9135" t="str">
            <v>Searches</v>
          </cell>
          <cell r="G9135" t="str">
            <v>201911</v>
          </cell>
          <cell r="H9135" t="str">
            <v>Bibliothèque Nationale de France</v>
          </cell>
          <cell r="I9135" t="str">
            <v>Paris</v>
          </cell>
          <cell r="J9135" t="str">
            <v>France</v>
          </cell>
          <cell r="K9135">
            <v>1</v>
          </cell>
          <cell r="L9135" t="str">
            <v>Consortium</v>
          </cell>
          <cell r="M9135">
            <v>2</v>
          </cell>
          <cell r="N9135" t="str">
            <v>Campus Wide</v>
          </cell>
          <cell r="O9135" t="str">
            <v/>
          </cell>
          <cell r="P9135" t="str">
            <v/>
          </cell>
          <cell r="Q9135">
            <v>40</v>
          </cell>
          <cell r="R9135" t="str">
            <v>Année Philologique</v>
          </cell>
          <cell r="S9135" t="str">
            <v/>
          </cell>
        </row>
        <row r="9136">
          <cell r="E9136">
            <v>1893</v>
          </cell>
          <cell r="F9136" t="str">
            <v>Searches</v>
          </cell>
          <cell r="G9136" t="str">
            <v>201912</v>
          </cell>
          <cell r="H9136" t="str">
            <v>Bibliothèque Nationale de France</v>
          </cell>
          <cell r="I9136" t="str">
            <v>Paris</v>
          </cell>
          <cell r="J9136" t="str">
            <v>France</v>
          </cell>
          <cell r="K9136">
            <v>1</v>
          </cell>
          <cell r="L9136" t="str">
            <v>Consortium</v>
          </cell>
          <cell r="M9136">
            <v>2</v>
          </cell>
          <cell r="N9136" t="str">
            <v>Campus Wide</v>
          </cell>
          <cell r="O9136" t="str">
            <v/>
          </cell>
          <cell r="P9136" t="str">
            <v/>
          </cell>
          <cell r="Q9136">
            <v>40</v>
          </cell>
          <cell r="R9136" t="str">
            <v>Année Philologique</v>
          </cell>
          <cell r="S9136" t="str">
            <v/>
          </cell>
        </row>
        <row r="9137">
          <cell r="E9137">
            <v>1894</v>
          </cell>
          <cell r="F9137" t="str">
            <v>Searches</v>
          </cell>
          <cell r="G9137" t="str">
            <v>201901</v>
          </cell>
          <cell r="H9137" t="str">
            <v>University of Nebraska-Lincoln</v>
          </cell>
          <cell r="I9137" t="str">
            <v>Lincoln</v>
          </cell>
          <cell r="J9137" t="str">
            <v>USA</v>
          </cell>
          <cell r="K9137">
            <v>1</v>
          </cell>
          <cell r="L9137" t="str">
            <v>Consortium</v>
          </cell>
          <cell r="M9137">
            <v>8</v>
          </cell>
          <cell r="N9137" t="str">
            <v>CARN-1</v>
          </cell>
          <cell r="O9137" t="str">
            <v/>
          </cell>
          <cell r="P9137" t="str">
            <v/>
          </cell>
          <cell r="Q9137">
            <v>40</v>
          </cell>
          <cell r="R9137" t="str">
            <v>Année Philologique</v>
          </cell>
          <cell r="S9137" t="str">
            <v/>
          </cell>
        </row>
        <row r="9138">
          <cell r="E9138">
            <v>1894</v>
          </cell>
          <cell r="F9138" t="str">
            <v>Searches</v>
          </cell>
          <cell r="G9138" t="str">
            <v>201902</v>
          </cell>
          <cell r="H9138" t="str">
            <v>University of Nebraska-Lincoln</v>
          </cell>
          <cell r="I9138" t="str">
            <v>Lincoln</v>
          </cell>
          <cell r="J9138" t="str">
            <v>USA</v>
          </cell>
          <cell r="K9138">
            <v>1</v>
          </cell>
          <cell r="L9138" t="str">
            <v>Consortium</v>
          </cell>
          <cell r="M9138">
            <v>8</v>
          </cell>
          <cell r="N9138" t="str">
            <v>CARN-1</v>
          </cell>
          <cell r="O9138" t="str">
            <v/>
          </cell>
          <cell r="P9138" t="str">
            <v/>
          </cell>
          <cell r="Q9138">
            <v>40</v>
          </cell>
          <cell r="R9138" t="str">
            <v>Année Philologique</v>
          </cell>
          <cell r="S9138" t="str">
            <v/>
          </cell>
        </row>
        <row r="9139">
          <cell r="E9139">
            <v>1894</v>
          </cell>
          <cell r="F9139" t="str">
            <v>Searches</v>
          </cell>
          <cell r="G9139" t="str">
            <v>201903</v>
          </cell>
          <cell r="H9139" t="str">
            <v>University of Nebraska-Lincoln</v>
          </cell>
          <cell r="I9139" t="str">
            <v>Lincoln</v>
          </cell>
          <cell r="J9139" t="str">
            <v>USA</v>
          </cell>
          <cell r="K9139">
            <v>1</v>
          </cell>
          <cell r="L9139" t="str">
            <v>Consortium</v>
          </cell>
          <cell r="M9139">
            <v>8</v>
          </cell>
          <cell r="N9139" t="str">
            <v>CARN-1</v>
          </cell>
          <cell r="O9139" t="str">
            <v/>
          </cell>
          <cell r="P9139" t="str">
            <v/>
          </cell>
          <cell r="Q9139">
            <v>40</v>
          </cell>
          <cell r="R9139" t="str">
            <v>Année Philologique</v>
          </cell>
          <cell r="S9139" t="str">
            <v/>
          </cell>
        </row>
        <row r="9140">
          <cell r="E9140">
            <v>1894</v>
          </cell>
          <cell r="F9140" t="str">
            <v>Searches</v>
          </cell>
          <cell r="G9140" t="str">
            <v>201904</v>
          </cell>
          <cell r="H9140" t="str">
            <v>University of Nebraska-Lincoln</v>
          </cell>
          <cell r="I9140" t="str">
            <v>Lincoln</v>
          </cell>
          <cell r="J9140" t="str">
            <v>USA</v>
          </cell>
          <cell r="K9140">
            <v>1</v>
          </cell>
          <cell r="L9140" t="str">
            <v>Consortium</v>
          </cell>
          <cell r="M9140">
            <v>8</v>
          </cell>
          <cell r="N9140" t="str">
            <v>CARN-1</v>
          </cell>
          <cell r="O9140" t="str">
            <v/>
          </cell>
          <cell r="P9140" t="str">
            <v/>
          </cell>
          <cell r="Q9140">
            <v>40</v>
          </cell>
          <cell r="R9140" t="str">
            <v>Année Philologique</v>
          </cell>
          <cell r="S9140" t="str">
            <v/>
          </cell>
        </row>
        <row r="9141">
          <cell r="E9141">
            <v>1894</v>
          </cell>
          <cell r="F9141" t="str">
            <v>Searches</v>
          </cell>
          <cell r="G9141" t="str">
            <v>201909</v>
          </cell>
          <cell r="H9141" t="str">
            <v>University of Nebraska-Lincoln</v>
          </cell>
          <cell r="I9141" t="str">
            <v>Lincoln</v>
          </cell>
          <cell r="J9141" t="str">
            <v>USA</v>
          </cell>
          <cell r="K9141">
            <v>1</v>
          </cell>
          <cell r="L9141" t="str">
            <v>Consortium</v>
          </cell>
          <cell r="M9141">
            <v>8</v>
          </cell>
          <cell r="N9141" t="str">
            <v>CARN-1</v>
          </cell>
          <cell r="O9141" t="str">
            <v/>
          </cell>
          <cell r="P9141" t="str">
            <v/>
          </cell>
          <cell r="Q9141">
            <v>40</v>
          </cell>
          <cell r="R9141" t="str">
            <v>Année Philologique</v>
          </cell>
          <cell r="S9141" t="str">
            <v/>
          </cell>
        </row>
        <row r="9142">
          <cell r="E9142">
            <v>1894</v>
          </cell>
          <cell r="F9142" t="str">
            <v>Searches</v>
          </cell>
          <cell r="G9142" t="str">
            <v>201910</v>
          </cell>
          <cell r="H9142" t="str">
            <v>University of Nebraska-Lincoln</v>
          </cell>
          <cell r="I9142" t="str">
            <v>Lincoln</v>
          </cell>
          <cell r="J9142" t="str">
            <v>USA</v>
          </cell>
          <cell r="K9142">
            <v>1</v>
          </cell>
          <cell r="L9142" t="str">
            <v>Consortium</v>
          </cell>
          <cell r="M9142">
            <v>8</v>
          </cell>
          <cell r="N9142" t="str">
            <v>CARN-1</v>
          </cell>
          <cell r="O9142" t="str">
            <v/>
          </cell>
          <cell r="P9142" t="str">
            <v/>
          </cell>
          <cell r="Q9142">
            <v>40</v>
          </cell>
          <cell r="R9142" t="str">
            <v>Année Philologique</v>
          </cell>
          <cell r="S9142" t="str">
            <v/>
          </cell>
        </row>
        <row r="9143">
          <cell r="E9143">
            <v>1894</v>
          </cell>
          <cell r="F9143" t="str">
            <v>Searches</v>
          </cell>
          <cell r="G9143" t="str">
            <v>201912</v>
          </cell>
          <cell r="H9143" t="str">
            <v>University of Nebraska-Lincoln</v>
          </cell>
          <cell r="I9143" t="str">
            <v>Lincoln</v>
          </cell>
          <cell r="J9143" t="str">
            <v>USA</v>
          </cell>
          <cell r="K9143">
            <v>1</v>
          </cell>
          <cell r="L9143" t="str">
            <v>Consortium</v>
          </cell>
          <cell r="M9143">
            <v>8</v>
          </cell>
          <cell r="N9143" t="str">
            <v>CARN-1</v>
          </cell>
          <cell r="O9143" t="str">
            <v/>
          </cell>
          <cell r="P9143" t="str">
            <v/>
          </cell>
          <cell r="Q9143">
            <v>40</v>
          </cell>
          <cell r="R9143" t="str">
            <v>Année Philologique</v>
          </cell>
          <cell r="S9143" t="str">
            <v/>
          </cell>
        </row>
        <row r="9144">
          <cell r="E9144">
            <v>1900</v>
          </cell>
          <cell r="F9144" t="str">
            <v>Searches</v>
          </cell>
          <cell r="G9144" t="str">
            <v>201901</v>
          </cell>
          <cell r="H9144" t="str">
            <v>Swansea University</v>
          </cell>
          <cell r="I9144" t="str">
            <v>Swansea</v>
          </cell>
          <cell r="J9144" t="str">
            <v>UK</v>
          </cell>
          <cell r="K9144">
            <v>2</v>
          </cell>
          <cell r="L9144" t="str">
            <v>Institute</v>
          </cell>
          <cell r="M9144">
            <v>17</v>
          </cell>
          <cell r="N9144" t="str">
            <v>JISC-5</v>
          </cell>
          <cell r="O9144" t="str">
            <v/>
          </cell>
          <cell r="P9144" t="str">
            <v/>
          </cell>
          <cell r="Q9144">
            <v>40</v>
          </cell>
          <cell r="R9144" t="str">
            <v>Année Philologique</v>
          </cell>
          <cell r="S9144" t="str">
            <v/>
          </cell>
        </row>
        <row r="9145">
          <cell r="E9145">
            <v>1900</v>
          </cell>
          <cell r="F9145" t="str">
            <v>Searches</v>
          </cell>
          <cell r="G9145" t="str">
            <v>201902</v>
          </cell>
          <cell r="H9145" t="str">
            <v>Swansea University</v>
          </cell>
          <cell r="I9145" t="str">
            <v>Swansea</v>
          </cell>
          <cell r="J9145" t="str">
            <v>UK</v>
          </cell>
          <cell r="K9145">
            <v>2</v>
          </cell>
          <cell r="L9145" t="str">
            <v>Institute</v>
          </cell>
          <cell r="M9145">
            <v>17</v>
          </cell>
          <cell r="N9145" t="str">
            <v>JISC-5</v>
          </cell>
          <cell r="O9145" t="str">
            <v/>
          </cell>
          <cell r="P9145" t="str">
            <v/>
          </cell>
          <cell r="Q9145">
            <v>40</v>
          </cell>
          <cell r="R9145" t="str">
            <v>Année Philologique</v>
          </cell>
          <cell r="S9145" t="str">
            <v/>
          </cell>
        </row>
        <row r="9146">
          <cell r="E9146">
            <v>1900</v>
          </cell>
          <cell r="F9146" t="str">
            <v>Searches</v>
          </cell>
          <cell r="G9146" t="str">
            <v>201903</v>
          </cell>
          <cell r="H9146" t="str">
            <v>Swansea University</v>
          </cell>
          <cell r="I9146" t="str">
            <v>Swansea</v>
          </cell>
          <cell r="J9146" t="str">
            <v>UK</v>
          </cell>
          <cell r="K9146">
            <v>2</v>
          </cell>
          <cell r="L9146" t="str">
            <v>Institute</v>
          </cell>
          <cell r="M9146">
            <v>17</v>
          </cell>
          <cell r="N9146" t="str">
            <v>JISC-5</v>
          </cell>
          <cell r="O9146" t="str">
            <v/>
          </cell>
          <cell r="P9146" t="str">
            <v/>
          </cell>
          <cell r="Q9146">
            <v>40</v>
          </cell>
          <cell r="R9146" t="str">
            <v>Année Philologique</v>
          </cell>
          <cell r="S9146" t="str">
            <v/>
          </cell>
        </row>
        <row r="9147">
          <cell r="E9147">
            <v>1900</v>
          </cell>
          <cell r="F9147" t="str">
            <v>Searches</v>
          </cell>
          <cell r="G9147" t="str">
            <v>201904</v>
          </cell>
          <cell r="H9147" t="str">
            <v>Swansea University</v>
          </cell>
          <cell r="I9147" t="str">
            <v>Swansea</v>
          </cell>
          <cell r="J9147" t="str">
            <v>UK</v>
          </cell>
          <cell r="K9147">
            <v>2</v>
          </cell>
          <cell r="L9147" t="str">
            <v>Institute</v>
          </cell>
          <cell r="M9147">
            <v>17</v>
          </cell>
          <cell r="N9147" t="str">
            <v>JISC-5</v>
          </cell>
          <cell r="O9147" t="str">
            <v/>
          </cell>
          <cell r="P9147" t="str">
            <v/>
          </cell>
          <cell r="Q9147">
            <v>40</v>
          </cell>
          <cell r="R9147" t="str">
            <v>Année Philologique</v>
          </cell>
          <cell r="S9147" t="str">
            <v/>
          </cell>
        </row>
        <row r="9148">
          <cell r="E9148">
            <v>1900</v>
          </cell>
          <cell r="F9148" t="str">
            <v>Searches</v>
          </cell>
          <cell r="G9148" t="str">
            <v>201905</v>
          </cell>
          <cell r="H9148" t="str">
            <v>Swansea University</v>
          </cell>
          <cell r="I9148" t="str">
            <v>Swansea</v>
          </cell>
          <cell r="J9148" t="str">
            <v>UK</v>
          </cell>
          <cell r="K9148">
            <v>2</v>
          </cell>
          <cell r="L9148" t="str">
            <v>Institute</v>
          </cell>
          <cell r="M9148">
            <v>17</v>
          </cell>
          <cell r="N9148" t="str">
            <v>JISC-5</v>
          </cell>
          <cell r="O9148" t="str">
            <v/>
          </cell>
          <cell r="P9148" t="str">
            <v/>
          </cell>
          <cell r="Q9148">
            <v>40</v>
          </cell>
          <cell r="R9148" t="str">
            <v>Année Philologique</v>
          </cell>
          <cell r="S9148" t="str">
            <v/>
          </cell>
        </row>
        <row r="9149">
          <cell r="E9149">
            <v>1900</v>
          </cell>
          <cell r="F9149" t="str">
            <v>Searches</v>
          </cell>
          <cell r="G9149" t="str">
            <v>201906</v>
          </cell>
          <cell r="H9149" t="str">
            <v>Swansea University</v>
          </cell>
          <cell r="I9149" t="str">
            <v>Swansea</v>
          </cell>
          <cell r="J9149" t="str">
            <v>UK</v>
          </cell>
          <cell r="K9149">
            <v>2</v>
          </cell>
          <cell r="L9149" t="str">
            <v>Institute</v>
          </cell>
          <cell r="M9149">
            <v>17</v>
          </cell>
          <cell r="N9149" t="str">
            <v>JISC-5</v>
          </cell>
          <cell r="O9149" t="str">
            <v/>
          </cell>
          <cell r="P9149" t="str">
            <v/>
          </cell>
          <cell r="Q9149">
            <v>40</v>
          </cell>
          <cell r="R9149" t="str">
            <v>Année Philologique</v>
          </cell>
          <cell r="S9149" t="str">
            <v/>
          </cell>
        </row>
        <row r="9150">
          <cell r="E9150">
            <v>1900</v>
          </cell>
          <cell r="F9150" t="str">
            <v>Searches</v>
          </cell>
          <cell r="G9150" t="str">
            <v>201908</v>
          </cell>
          <cell r="H9150" t="str">
            <v>Swansea University</v>
          </cell>
          <cell r="I9150" t="str">
            <v>Swansea</v>
          </cell>
          <cell r="J9150" t="str">
            <v>UK</v>
          </cell>
          <cell r="K9150">
            <v>2</v>
          </cell>
          <cell r="L9150" t="str">
            <v>Institute</v>
          </cell>
          <cell r="M9150">
            <v>17</v>
          </cell>
          <cell r="N9150" t="str">
            <v>JISC-5</v>
          </cell>
          <cell r="O9150" t="str">
            <v/>
          </cell>
          <cell r="P9150" t="str">
            <v/>
          </cell>
          <cell r="Q9150">
            <v>40</v>
          </cell>
          <cell r="R9150" t="str">
            <v>Année Philologique</v>
          </cell>
          <cell r="S9150" t="str">
            <v/>
          </cell>
        </row>
        <row r="9151">
          <cell r="E9151">
            <v>1900</v>
          </cell>
          <cell r="F9151" t="str">
            <v>Searches</v>
          </cell>
          <cell r="G9151" t="str">
            <v>201910</v>
          </cell>
          <cell r="H9151" t="str">
            <v>Swansea University</v>
          </cell>
          <cell r="I9151" t="str">
            <v>Swansea</v>
          </cell>
          <cell r="J9151" t="str">
            <v>UK</v>
          </cell>
          <cell r="K9151">
            <v>2</v>
          </cell>
          <cell r="L9151" t="str">
            <v>Institute</v>
          </cell>
          <cell r="M9151">
            <v>17</v>
          </cell>
          <cell r="N9151" t="str">
            <v>JISC-5</v>
          </cell>
          <cell r="O9151" t="str">
            <v/>
          </cell>
          <cell r="P9151" t="str">
            <v/>
          </cell>
          <cell r="Q9151">
            <v>40</v>
          </cell>
          <cell r="R9151" t="str">
            <v>Année Philologique</v>
          </cell>
          <cell r="S9151" t="str">
            <v/>
          </cell>
        </row>
        <row r="9152">
          <cell r="E9152">
            <v>1900</v>
          </cell>
          <cell r="F9152" t="str">
            <v>Searches</v>
          </cell>
          <cell r="G9152" t="str">
            <v>201911</v>
          </cell>
          <cell r="H9152" t="str">
            <v>Swansea University</v>
          </cell>
          <cell r="I9152" t="str">
            <v>Swansea</v>
          </cell>
          <cell r="J9152" t="str">
            <v>UK</v>
          </cell>
          <cell r="K9152">
            <v>2</v>
          </cell>
          <cell r="L9152" t="str">
            <v>Institute</v>
          </cell>
          <cell r="M9152">
            <v>17</v>
          </cell>
          <cell r="N9152" t="str">
            <v>JISC-5</v>
          </cell>
          <cell r="O9152" t="str">
            <v/>
          </cell>
          <cell r="P9152" t="str">
            <v/>
          </cell>
          <cell r="Q9152">
            <v>40</v>
          </cell>
          <cell r="R9152" t="str">
            <v>Année Philologique</v>
          </cell>
          <cell r="S9152" t="str">
            <v/>
          </cell>
        </row>
        <row r="9153">
          <cell r="E9153">
            <v>1900</v>
          </cell>
          <cell r="F9153" t="str">
            <v>Searches</v>
          </cell>
          <cell r="G9153" t="str">
            <v>201912</v>
          </cell>
          <cell r="H9153" t="str">
            <v>Swansea University</v>
          </cell>
          <cell r="I9153" t="str">
            <v>Swansea</v>
          </cell>
          <cell r="J9153" t="str">
            <v>UK</v>
          </cell>
          <cell r="K9153">
            <v>2</v>
          </cell>
          <cell r="L9153" t="str">
            <v>Institute</v>
          </cell>
          <cell r="M9153">
            <v>17</v>
          </cell>
          <cell r="N9153" t="str">
            <v>JISC-5</v>
          </cell>
          <cell r="O9153" t="str">
            <v/>
          </cell>
          <cell r="P9153" t="str">
            <v/>
          </cell>
          <cell r="Q9153">
            <v>40</v>
          </cell>
          <cell r="R9153" t="str">
            <v>Année Philologique</v>
          </cell>
          <cell r="S9153" t="str">
            <v/>
          </cell>
        </row>
        <row r="9154">
          <cell r="E9154">
            <v>1902</v>
          </cell>
          <cell r="F9154" t="str">
            <v>Searches</v>
          </cell>
          <cell r="G9154" t="str">
            <v>201901</v>
          </cell>
          <cell r="H9154" t="str">
            <v>Université de Genève &amp; Bibliothèque de Genève</v>
          </cell>
          <cell r="I9154" t="str">
            <v>Genève</v>
          </cell>
          <cell r="J9154" t="str">
            <v>Switzerland</v>
          </cell>
          <cell r="K9154">
            <v>1</v>
          </cell>
          <cell r="L9154" t="str">
            <v>Consortium</v>
          </cell>
          <cell r="M9154">
            <v>3</v>
          </cell>
          <cell r="N9154" t="str">
            <v>Standard</v>
          </cell>
          <cell r="O9154" t="str">
            <v/>
          </cell>
          <cell r="P9154" t="str">
            <v/>
          </cell>
          <cell r="Q9154">
            <v>3</v>
          </cell>
          <cell r="R9154" t="str">
            <v>Année Philologique</v>
          </cell>
          <cell r="S9154" t="str">
            <v/>
          </cell>
        </row>
        <row r="9155">
          <cell r="E9155">
            <v>1902</v>
          </cell>
          <cell r="F9155" t="str">
            <v>Searches</v>
          </cell>
          <cell r="G9155" t="str">
            <v>201902</v>
          </cell>
          <cell r="H9155" t="str">
            <v>Université de Genève &amp; Bibliothèque de Genève</v>
          </cell>
          <cell r="I9155" t="str">
            <v>Genève</v>
          </cell>
          <cell r="J9155" t="str">
            <v>Switzerland</v>
          </cell>
          <cell r="K9155">
            <v>1</v>
          </cell>
          <cell r="L9155" t="str">
            <v>Consortium</v>
          </cell>
          <cell r="M9155">
            <v>3</v>
          </cell>
          <cell r="N9155" t="str">
            <v>Standard</v>
          </cell>
          <cell r="O9155" t="str">
            <v/>
          </cell>
          <cell r="P9155" t="str">
            <v/>
          </cell>
          <cell r="Q9155">
            <v>3</v>
          </cell>
          <cell r="R9155" t="str">
            <v>Année Philologique</v>
          </cell>
          <cell r="S9155" t="str">
            <v/>
          </cell>
        </row>
        <row r="9156">
          <cell r="E9156">
            <v>1902</v>
          </cell>
          <cell r="F9156" t="str">
            <v>Searches</v>
          </cell>
          <cell r="G9156" t="str">
            <v>201903</v>
          </cell>
          <cell r="H9156" t="str">
            <v>Université de Genève &amp; Bibliothèque de Genève</v>
          </cell>
          <cell r="I9156" t="str">
            <v>Genève</v>
          </cell>
          <cell r="J9156" t="str">
            <v>Switzerland</v>
          </cell>
          <cell r="K9156">
            <v>1</v>
          </cell>
          <cell r="L9156" t="str">
            <v>Consortium</v>
          </cell>
          <cell r="M9156">
            <v>3</v>
          </cell>
          <cell r="N9156" t="str">
            <v>Standard</v>
          </cell>
          <cell r="O9156" t="str">
            <v/>
          </cell>
          <cell r="P9156" t="str">
            <v/>
          </cell>
          <cell r="Q9156">
            <v>3</v>
          </cell>
          <cell r="R9156" t="str">
            <v>Année Philologique</v>
          </cell>
          <cell r="S9156" t="str">
            <v/>
          </cell>
        </row>
        <row r="9157">
          <cell r="E9157">
            <v>1902</v>
          </cell>
          <cell r="F9157" t="str">
            <v>Searches</v>
          </cell>
          <cell r="G9157" t="str">
            <v>201904</v>
          </cell>
          <cell r="H9157" t="str">
            <v>Université de Genève &amp; Bibliothèque de Genève</v>
          </cell>
          <cell r="I9157" t="str">
            <v>Genève</v>
          </cell>
          <cell r="J9157" t="str">
            <v>Switzerland</v>
          </cell>
          <cell r="K9157">
            <v>1</v>
          </cell>
          <cell r="L9157" t="str">
            <v>Consortium</v>
          </cell>
          <cell r="M9157">
            <v>3</v>
          </cell>
          <cell r="N9157" t="str">
            <v>Standard</v>
          </cell>
          <cell r="O9157" t="str">
            <v/>
          </cell>
          <cell r="P9157" t="str">
            <v/>
          </cell>
          <cell r="Q9157">
            <v>3</v>
          </cell>
          <cell r="R9157" t="str">
            <v>Année Philologique</v>
          </cell>
          <cell r="S9157" t="str">
            <v/>
          </cell>
        </row>
        <row r="9158">
          <cell r="E9158">
            <v>1902</v>
          </cell>
          <cell r="F9158" t="str">
            <v>Searches</v>
          </cell>
          <cell r="G9158" t="str">
            <v>201905</v>
          </cell>
          <cell r="H9158" t="str">
            <v>Université de Genève &amp; Bibliothèque de Genève</v>
          </cell>
          <cell r="I9158" t="str">
            <v>Genève</v>
          </cell>
          <cell r="J9158" t="str">
            <v>Switzerland</v>
          </cell>
          <cell r="K9158">
            <v>1</v>
          </cell>
          <cell r="L9158" t="str">
            <v>Consortium</v>
          </cell>
          <cell r="M9158">
            <v>3</v>
          </cell>
          <cell r="N9158" t="str">
            <v>Standard</v>
          </cell>
          <cell r="O9158" t="str">
            <v/>
          </cell>
          <cell r="P9158" t="str">
            <v/>
          </cell>
          <cell r="Q9158">
            <v>3</v>
          </cell>
          <cell r="R9158" t="str">
            <v>Année Philologique</v>
          </cell>
          <cell r="S9158" t="str">
            <v/>
          </cell>
        </row>
        <row r="9159">
          <cell r="E9159">
            <v>1902</v>
          </cell>
          <cell r="F9159" t="str">
            <v>Searches</v>
          </cell>
          <cell r="G9159" t="str">
            <v>201906</v>
          </cell>
          <cell r="H9159" t="str">
            <v>Université de Genève &amp; Bibliothèque de Genève</v>
          </cell>
          <cell r="I9159" t="str">
            <v>Genève</v>
          </cell>
          <cell r="J9159" t="str">
            <v>Switzerland</v>
          </cell>
          <cell r="K9159">
            <v>1</v>
          </cell>
          <cell r="L9159" t="str">
            <v>Consortium</v>
          </cell>
          <cell r="M9159">
            <v>3</v>
          </cell>
          <cell r="N9159" t="str">
            <v>Standard</v>
          </cell>
          <cell r="O9159" t="str">
            <v/>
          </cell>
          <cell r="P9159" t="str">
            <v/>
          </cell>
          <cell r="Q9159">
            <v>3</v>
          </cell>
          <cell r="R9159" t="str">
            <v>Année Philologique</v>
          </cell>
          <cell r="S9159" t="str">
            <v/>
          </cell>
        </row>
        <row r="9160">
          <cell r="E9160">
            <v>1902</v>
          </cell>
          <cell r="F9160" t="str">
            <v>Searches</v>
          </cell>
          <cell r="G9160" t="str">
            <v>201907</v>
          </cell>
          <cell r="H9160" t="str">
            <v>Université de Genève &amp; Bibliothèque de Genève</v>
          </cell>
          <cell r="I9160" t="str">
            <v>Genève</v>
          </cell>
          <cell r="J9160" t="str">
            <v>Switzerland</v>
          </cell>
          <cell r="K9160">
            <v>1</v>
          </cell>
          <cell r="L9160" t="str">
            <v>Consortium</v>
          </cell>
          <cell r="M9160">
            <v>3</v>
          </cell>
          <cell r="N9160" t="str">
            <v>Standard</v>
          </cell>
          <cell r="O9160" t="str">
            <v/>
          </cell>
          <cell r="P9160" t="str">
            <v/>
          </cell>
          <cell r="Q9160">
            <v>3</v>
          </cell>
          <cell r="R9160" t="str">
            <v>Année Philologique</v>
          </cell>
          <cell r="S9160" t="str">
            <v/>
          </cell>
        </row>
        <row r="9161">
          <cell r="E9161">
            <v>1902</v>
          </cell>
          <cell r="F9161" t="str">
            <v>Searches</v>
          </cell>
          <cell r="G9161" t="str">
            <v>201908</v>
          </cell>
          <cell r="H9161" t="str">
            <v>Université de Genève &amp; Bibliothèque de Genève</v>
          </cell>
          <cell r="I9161" t="str">
            <v>Genève</v>
          </cell>
          <cell r="J9161" t="str">
            <v>Switzerland</v>
          </cell>
          <cell r="K9161">
            <v>1</v>
          </cell>
          <cell r="L9161" t="str">
            <v>Consortium</v>
          </cell>
          <cell r="M9161">
            <v>3</v>
          </cell>
          <cell r="N9161" t="str">
            <v>Standard</v>
          </cell>
          <cell r="O9161" t="str">
            <v/>
          </cell>
          <cell r="P9161" t="str">
            <v/>
          </cell>
          <cell r="Q9161">
            <v>3</v>
          </cell>
          <cell r="R9161" t="str">
            <v>Année Philologique</v>
          </cell>
          <cell r="S9161" t="str">
            <v/>
          </cell>
        </row>
        <row r="9162">
          <cell r="E9162">
            <v>1902</v>
          </cell>
          <cell r="F9162" t="str">
            <v>Searches</v>
          </cell>
          <cell r="G9162" t="str">
            <v>201909</v>
          </cell>
          <cell r="H9162" t="str">
            <v>Université de Genève &amp; Bibliothèque de Genève</v>
          </cell>
          <cell r="I9162" t="str">
            <v>Genève</v>
          </cell>
          <cell r="J9162" t="str">
            <v>Switzerland</v>
          </cell>
          <cell r="K9162">
            <v>1</v>
          </cell>
          <cell r="L9162" t="str">
            <v>Consortium</v>
          </cell>
          <cell r="M9162">
            <v>3</v>
          </cell>
          <cell r="N9162" t="str">
            <v>Standard</v>
          </cell>
          <cell r="O9162" t="str">
            <v/>
          </cell>
          <cell r="P9162" t="str">
            <v/>
          </cell>
          <cell r="Q9162">
            <v>3</v>
          </cell>
          <cell r="R9162" t="str">
            <v>Année Philologique</v>
          </cell>
          <cell r="S9162" t="str">
            <v/>
          </cell>
        </row>
        <row r="9163">
          <cell r="E9163">
            <v>1902</v>
          </cell>
          <cell r="F9163" t="str">
            <v>Searches</v>
          </cell>
          <cell r="G9163" t="str">
            <v>201910</v>
          </cell>
          <cell r="H9163" t="str">
            <v>Université de Genève &amp; Bibliothèque de Genève</v>
          </cell>
          <cell r="I9163" t="str">
            <v>Genève</v>
          </cell>
          <cell r="J9163" t="str">
            <v>Switzerland</v>
          </cell>
          <cell r="K9163">
            <v>1</v>
          </cell>
          <cell r="L9163" t="str">
            <v>Consortium</v>
          </cell>
          <cell r="M9163">
            <v>3</v>
          </cell>
          <cell r="N9163" t="str">
            <v>Standard</v>
          </cell>
          <cell r="O9163" t="str">
            <v/>
          </cell>
          <cell r="P9163" t="str">
            <v/>
          </cell>
          <cell r="Q9163">
            <v>3</v>
          </cell>
          <cell r="R9163" t="str">
            <v>Année Philologique</v>
          </cell>
          <cell r="S9163" t="str">
            <v/>
          </cell>
        </row>
        <row r="9164">
          <cell r="E9164">
            <v>1902</v>
          </cell>
          <cell r="F9164" t="str">
            <v>Searches</v>
          </cell>
          <cell r="G9164" t="str">
            <v>201911</v>
          </cell>
          <cell r="H9164" t="str">
            <v>Université de Genève &amp; Bibliothèque de Genève</v>
          </cell>
          <cell r="I9164" t="str">
            <v>Genève</v>
          </cell>
          <cell r="J9164" t="str">
            <v>Switzerland</v>
          </cell>
          <cell r="K9164">
            <v>1</v>
          </cell>
          <cell r="L9164" t="str">
            <v>Consortium</v>
          </cell>
          <cell r="M9164">
            <v>3</v>
          </cell>
          <cell r="N9164" t="str">
            <v>Standard</v>
          </cell>
          <cell r="O9164" t="str">
            <v/>
          </cell>
          <cell r="P9164" t="str">
            <v/>
          </cell>
          <cell r="Q9164">
            <v>3</v>
          </cell>
          <cell r="R9164" t="str">
            <v>Année Philologique</v>
          </cell>
          <cell r="S9164" t="str">
            <v/>
          </cell>
        </row>
        <row r="9165">
          <cell r="E9165">
            <v>1902</v>
          </cell>
          <cell r="F9165" t="str">
            <v>Searches</v>
          </cell>
          <cell r="G9165" t="str">
            <v>201912</v>
          </cell>
          <cell r="H9165" t="str">
            <v>Université de Genève &amp; Bibliothèque de Genève</v>
          </cell>
          <cell r="I9165" t="str">
            <v>Genève</v>
          </cell>
          <cell r="J9165" t="str">
            <v>Switzerland</v>
          </cell>
          <cell r="K9165">
            <v>1</v>
          </cell>
          <cell r="L9165" t="str">
            <v>Consortium</v>
          </cell>
          <cell r="M9165">
            <v>3</v>
          </cell>
          <cell r="N9165" t="str">
            <v>Standard</v>
          </cell>
          <cell r="O9165" t="str">
            <v/>
          </cell>
          <cell r="P9165" t="str">
            <v/>
          </cell>
          <cell r="Q9165">
            <v>3</v>
          </cell>
          <cell r="R9165" t="str">
            <v>Année Philologique</v>
          </cell>
          <cell r="S9165" t="str">
            <v/>
          </cell>
        </row>
        <row r="9166">
          <cell r="E9166">
            <v>1905</v>
          </cell>
          <cell r="F9166" t="str">
            <v>Searches</v>
          </cell>
          <cell r="G9166" t="str">
            <v>201901</v>
          </cell>
          <cell r="H9166" t="str">
            <v>Université d'Avignon</v>
          </cell>
          <cell r="I9166" t="str">
            <v>Avignon</v>
          </cell>
          <cell r="J9166" t="str">
            <v>France</v>
          </cell>
          <cell r="K9166">
            <v>1</v>
          </cell>
          <cell r="L9166" t="str">
            <v>Consortium</v>
          </cell>
          <cell r="M9166">
            <v>3</v>
          </cell>
          <cell r="N9166" t="str">
            <v>Standard</v>
          </cell>
          <cell r="O9166" t="str">
            <v/>
          </cell>
          <cell r="P9166" t="str">
            <v/>
          </cell>
          <cell r="Q9166">
            <v>3</v>
          </cell>
          <cell r="R9166" t="str">
            <v>Année Philologique</v>
          </cell>
          <cell r="S9166" t="str">
            <v/>
          </cell>
        </row>
        <row r="9167">
          <cell r="E9167">
            <v>1905</v>
          </cell>
          <cell r="F9167" t="str">
            <v>Searches</v>
          </cell>
          <cell r="G9167" t="str">
            <v>201902</v>
          </cell>
          <cell r="H9167" t="str">
            <v>Université d'Avignon</v>
          </cell>
          <cell r="I9167" t="str">
            <v>Avignon</v>
          </cell>
          <cell r="J9167" t="str">
            <v>France</v>
          </cell>
          <cell r="K9167">
            <v>1</v>
          </cell>
          <cell r="L9167" t="str">
            <v>Consortium</v>
          </cell>
          <cell r="M9167">
            <v>3</v>
          </cell>
          <cell r="N9167" t="str">
            <v>Standard</v>
          </cell>
          <cell r="O9167" t="str">
            <v/>
          </cell>
          <cell r="P9167" t="str">
            <v/>
          </cell>
          <cell r="Q9167">
            <v>3</v>
          </cell>
          <cell r="R9167" t="str">
            <v>Année Philologique</v>
          </cell>
          <cell r="S9167" t="str">
            <v/>
          </cell>
        </row>
        <row r="9168">
          <cell r="E9168">
            <v>1905</v>
          </cell>
          <cell r="F9168" t="str">
            <v>Searches</v>
          </cell>
          <cell r="G9168" t="str">
            <v>201903</v>
          </cell>
          <cell r="H9168" t="str">
            <v>Université d'Avignon</v>
          </cell>
          <cell r="I9168" t="str">
            <v>Avignon</v>
          </cell>
          <cell r="J9168" t="str">
            <v>France</v>
          </cell>
          <cell r="K9168">
            <v>1</v>
          </cell>
          <cell r="L9168" t="str">
            <v>Consortium</v>
          </cell>
          <cell r="M9168">
            <v>3</v>
          </cell>
          <cell r="N9168" t="str">
            <v>Standard</v>
          </cell>
          <cell r="O9168" t="str">
            <v/>
          </cell>
          <cell r="P9168" t="str">
            <v/>
          </cell>
          <cell r="Q9168">
            <v>3</v>
          </cell>
          <cell r="R9168" t="str">
            <v>Année Philologique</v>
          </cell>
          <cell r="S9168" t="str">
            <v/>
          </cell>
        </row>
        <row r="9169">
          <cell r="E9169">
            <v>1905</v>
          </cell>
          <cell r="F9169" t="str">
            <v>Searches</v>
          </cell>
          <cell r="G9169" t="str">
            <v>201904</v>
          </cell>
          <cell r="H9169" t="str">
            <v>Université d'Avignon</v>
          </cell>
          <cell r="I9169" t="str">
            <v>Avignon</v>
          </cell>
          <cell r="J9169" t="str">
            <v>France</v>
          </cell>
          <cell r="K9169">
            <v>1</v>
          </cell>
          <cell r="L9169" t="str">
            <v>Consortium</v>
          </cell>
          <cell r="M9169">
            <v>3</v>
          </cell>
          <cell r="N9169" t="str">
            <v>Standard</v>
          </cell>
          <cell r="O9169" t="str">
            <v/>
          </cell>
          <cell r="P9169" t="str">
            <v/>
          </cell>
          <cell r="Q9169">
            <v>3</v>
          </cell>
          <cell r="R9169" t="str">
            <v>Année Philologique</v>
          </cell>
          <cell r="S9169" t="str">
            <v/>
          </cell>
        </row>
        <row r="9170">
          <cell r="E9170">
            <v>1905</v>
          </cell>
          <cell r="F9170" t="str">
            <v>Searches</v>
          </cell>
          <cell r="G9170" t="str">
            <v>201906</v>
          </cell>
          <cell r="H9170" t="str">
            <v>Université d'Avignon</v>
          </cell>
          <cell r="I9170" t="str">
            <v>Avignon</v>
          </cell>
          <cell r="J9170" t="str">
            <v>France</v>
          </cell>
          <cell r="K9170">
            <v>1</v>
          </cell>
          <cell r="L9170" t="str">
            <v>Consortium</v>
          </cell>
          <cell r="M9170">
            <v>3</v>
          </cell>
          <cell r="N9170" t="str">
            <v>Standard</v>
          </cell>
          <cell r="O9170" t="str">
            <v/>
          </cell>
          <cell r="P9170" t="str">
            <v/>
          </cell>
          <cell r="Q9170">
            <v>3</v>
          </cell>
          <cell r="R9170" t="str">
            <v>Année Philologique</v>
          </cell>
          <cell r="S9170" t="str">
            <v/>
          </cell>
        </row>
        <row r="9171">
          <cell r="E9171">
            <v>1905</v>
          </cell>
          <cell r="F9171" t="str">
            <v>Searches</v>
          </cell>
          <cell r="G9171" t="str">
            <v>201908</v>
          </cell>
          <cell r="H9171" t="str">
            <v>Université d'Avignon</v>
          </cell>
          <cell r="I9171" t="str">
            <v>Avignon</v>
          </cell>
          <cell r="J9171" t="str">
            <v>France</v>
          </cell>
          <cell r="K9171">
            <v>1</v>
          </cell>
          <cell r="L9171" t="str">
            <v>Consortium</v>
          </cell>
          <cell r="M9171">
            <v>3</v>
          </cell>
          <cell r="N9171" t="str">
            <v>Standard</v>
          </cell>
          <cell r="O9171" t="str">
            <v/>
          </cell>
          <cell r="P9171" t="str">
            <v/>
          </cell>
          <cell r="Q9171">
            <v>3</v>
          </cell>
          <cell r="R9171" t="str">
            <v>Année Philologique</v>
          </cell>
          <cell r="S9171" t="str">
            <v/>
          </cell>
        </row>
        <row r="9172">
          <cell r="E9172">
            <v>1905</v>
          </cell>
          <cell r="F9172" t="str">
            <v>Searches</v>
          </cell>
          <cell r="G9172" t="str">
            <v>201909</v>
          </cell>
          <cell r="H9172" t="str">
            <v>Université d'Avignon</v>
          </cell>
          <cell r="I9172" t="str">
            <v>Avignon</v>
          </cell>
          <cell r="J9172" t="str">
            <v>France</v>
          </cell>
          <cell r="K9172">
            <v>1</v>
          </cell>
          <cell r="L9172" t="str">
            <v>Consortium</v>
          </cell>
          <cell r="M9172">
            <v>3</v>
          </cell>
          <cell r="N9172" t="str">
            <v>Standard</v>
          </cell>
          <cell r="O9172" t="str">
            <v/>
          </cell>
          <cell r="P9172" t="str">
            <v/>
          </cell>
          <cell r="Q9172">
            <v>3</v>
          </cell>
          <cell r="R9172" t="str">
            <v>Année Philologique</v>
          </cell>
          <cell r="S9172" t="str">
            <v/>
          </cell>
        </row>
        <row r="9173">
          <cell r="E9173">
            <v>1905</v>
          </cell>
          <cell r="F9173" t="str">
            <v>Searches</v>
          </cell>
          <cell r="G9173" t="str">
            <v>201911</v>
          </cell>
          <cell r="H9173" t="str">
            <v>Université d'Avignon</v>
          </cell>
          <cell r="I9173" t="str">
            <v>Avignon</v>
          </cell>
          <cell r="J9173" t="str">
            <v>France</v>
          </cell>
          <cell r="K9173">
            <v>1</v>
          </cell>
          <cell r="L9173" t="str">
            <v>Consortium</v>
          </cell>
          <cell r="M9173">
            <v>3</v>
          </cell>
          <cell r="N9173" t="str">
            <v>Standard</v>
          </cell>
          <cell r="O9173" t="str">
            <v/>
          </cell>
          <cell r="P9173" t="str">
            <v/>
          </cell>
          <cell r="Q9173">
            <v>3</v>
          </cell>
          <cell r="R9173" t="str">
            <v>Année Philologique</v>
          </cell>
          <cell r="S9173" t="str">
            <v/>
          </cell>
        </row>
        <row r="9174">
          <cell r="E9174">
            <v>1905</v>
          </cell>
          <cell r="F9174" t="str">
            <v>Searches</v>
          </cell>
          <cell r="G9174" t="str">
            <v>201912</v>
          </cell>
          <cell r="H9174" t="str">
            <v>Université d'Avignon</v>
          </cell>
          <cell r="I9174" t="str">
            <v>Avignon</v>
          </cell>
          <cell r="J9174" t="str">
            <v>France</v>
          </cell>
          <cell r="K9174">
            <v>1</v>
          </cell>
          <cell r="L9174" t="str">
            <v>Consortium</v>
          </cell>
          <cell r="M9174">
            <v>3</v>
          </cell>
          <cell r="N9174" t="str">
            <v>Standard</v>
          </cell>
          <cell r="O9174" t="str">
            <v/>
          </cell>
          <cell r="P9174" t="str">
            <v/>
          </cell>
          <cell r="Q9174">
            <v>3</v>
          </cell>
          <cell r="R9174" t="str">
            <v>Année Philologique</v>
          </cell>
          <cell r="S9174" t="str">
            <v/>
          </cell>
        </row>
        <row r="9175">
          <cell r="E9175">
            <v>1907</v>
          </cell>
          <cell r="F9175" t="str">
            <v>Searches</v>
          </cell>
          <cell r="G9175" t="str">
            <v>201901</v>
          </cell>
          <cell r="H9175" t="str">
            <v>Universitätsbibliothek Bayreuth</v>
          </cell>
          <cell r="I9175" t="str">
            <v>Bayreuth</v>
          </cell>
          <cell r="J9175" t="str">
            <v>Germany</v>
          </cell>
          <cell r="K9175">
            <v>1</v>
          </cell>
          <cell r="L9175" t="str">
            <v>Consortium</v>
          </cell>
          <cell r="M9175">
            <v>3</v>
          </cell>
          <cell r="N9175" t="str">
            <v>Standard</v>
          </cell>
          <cell r="O9175" t="str">
            <v/>
          </cell>
          <cell r="P9175" t="str">
            <v/>
          </cell>
          <cell r="Q9175">
            <v>3</v>
          </cell>
          <cell r="R9175" t="str">
            <v>Année Philologique</v>
          </cell>
          <cell r="S9175" t="str">
            <v/>
          </cell>
        </row>
        <row r="9176">
          <cell r="E9176">
            <v>1907</v>
          </cell>
          <cell r="F9176" t="str">
            <v>Searches</v>
          </cell>
          <cell r="G9176" t="str">
            <v>201902</v>
          </cell>
          <cell r="H9176" t="str">
            <v>Universitätsbibliothek Bayreuth</v>
          </cell>
          <cell r="I9176" t="str">
            <v>Bayreuth</v>
          </cell>
          <cell r="J9176" t="str">
            <v>Germany</v>
          </cell>
          <cell r="K9176">
            <v>1</v>
          </cell>
          <cell r="L9176" t="str">
            <v>Consortium</v>
          </cell>
          <cell r="M9176">
            <v>3</v>
          </cell>
          <cell r="N9176" t="str">
            <v>Standard</v>
          </cell>
          <cell r="O9176" t="str">
            <v/>
          </cell>
          <cell r="P9176" t="str">
            <v/>
          </cell>
          <cell r="Q9176">
            <v>3</v>
          </cell>
          <cell r="R9176" t="str">
            <v>Année Philologique</v>
          </cell>
          <cell r="S9176" t="str">
            <v/>
          </cell>
        </row>
        <row r="9177">
          <cell r="E9177">
            <v>1907</v>
          </cell>
          <cell r="F9177" t="str">
            <v>Searches</v>
          </cell>
          <cell r="G9177" t="str">
            <v>201904</v>
          </cell>
          <cell r="H9177" t="str">
            <v>Universitätsbibliothek Bayreuth</v>
          </cell>
          <cell r="I9177" t="str">
            <v>Bayreuth</v>
          </cell>
          <cell r="J9177" t="str">
            <v>Germany</v>
          </cell>
          <cell r="K9177">
            <v>1</v>
          </cell>
          <cell r="L9177" t="str">
            <v>Consortium</v>
          </cell>
          <cell r="M9177">
            <v>3</v>
          </cell>
          <cell r="N9177" t="str">
            <v>Standard</v>
          </cell>
          <cell r="O9177" t="str">
            <v/>
          </cell>
          <cell r="P9177" t="str">
            <v/>
          </cell>
          <cell r="Q9177">
            <v>3</v>
          </cell>
          <cell r="R9177" t="str">
            <v>Année Philologique</v>
          </cell>
          <cell r="S9177" t="str">
            <v/>
          </cell>
        </row>
        <row r="9178">
          <cell r="E9178">
            <v>1907</v>
          </cell>
          <cell r="F9178" t="str">
            <v>Searches</v>
          </cell>
          <cell r="G9178" t="str">
            <v>201905</v>
          </cell>
          <cell r="H9178" t="str">
            <v>Universitätsbibliothek Bayreuth</v>
          </cell>
          <cell r="I9178" t="str">
            <v>Bayreuth</v>
          </cell>
          <cell r="J9178" t="str">
            <v>Germany</v>
          </cell>
          <cell r="K9178">
            <v>1</v>
          </cell>
          <cell r="L9178" t="str">
            <v>Consortium</v>
          </cell>
          <cell r="M9178">
            <v>3</v>
          </cell>
          <cell r="N9178" t="str">
            <v>Standard</v>
          </cell>
          <cell r="O9178" t="str">
            <v/>
          </cell>
          <cell r="P9178" t="str">
            <v/>
          </cell>
          <cell r="Q9178">
            <v>3</v>
          </cell>
          <cell r="R9178" t="str">
            <v>Année Philologique</v>
          </cell>
          <cell r="S9178" t="str">
            <v/>
          </cell>
        </row>
        <row r="9179">
          <cell r="E9179">
            <v>1907</v>
          </cell>
          <cell r="F9179" t="str">
            <v>Searches</v>
          </cell>
          <cell r="G9179" t="str">
            <v>201906</v>
          </cell>
          <cell r="H9179" t="str">
            <v>Universitätsbibliothek Bayreuth</v>
          </cell>
          <cell r="I9179" t="str">
            <v>Bayreuth</v>
          </cell>
          <cell r="J9179" t="str">
            <v>Germany</v>
          </cell>
          <cell r="K9179">
            <v>1</v>
          </cell>
          <cell r="L9179" t="str">
            <v>Consortium</v>
          </cell>
          <cell r="M9179">
            <v>3</v>
          </cell>
          <cell r="N9179" t="str">
            <v>Standard</v>
          </cell>
          <cell r="O9179" t="str">
            <v/>
          </cell>
          <cell r="P9179" t="str">
            <v/>
          </cell>
          <cell r="Q9179">
            <v>3</v>
          </cell>
          <cell r="R9179" t="str">
            <v>Année Philologique</v>
          </cell>
          <cell r="S9179" t="str">
            <v/>
          </cell>
        </row>
        <row r="9180">
          <cell r="E9180">
            <v>1907</v>
          </cell>
          <cell r="F9180" t="str">
            <v>Searches</v>
          </cell>
          <cell r="G9180" t="str">
            <v>201907</v>
          </cell>
          <cell r="H9180" t="str">
            <v>Universitätsbibliothek Bayreuth</v>
          </cell>
          <cell r="I9180" t="str">
            <v>Bayreuth</v>
          </cell>
          <cell r="J9180" t="str">
            <v>Germany</v>
          </cell>
          <cell r="K9180">
            <v>1</v>
          </cell>
          <cell r="L9180" t="str">
            <v>Consortium</v>
          </cell>
          <cell r="M9180">
            <v>3</v>
          </cell>
          <cell r="N9180" t="str">
            <v>Standard</v>
          </cell>
          <cell r="O9180" t="str">
            <v/>
          </cell>
          <cell r="P9180" t="str">
            <v/>
          </cell>
          <cell r="Q9180">
            <v>3</v>
          </cell>
          <cell r="R9180" t="str">
            <v>Année Philologique</v>
          </cell>
          <cell r="S9180" t="str">
            <v/>
          </cell>
        </row>
        <row r="9181">
          <cell r="E9181">
            <v>1907</v>
          </cell>
          <cell r="F9181" t="str">
            <v>Searches</v>
          </cell>
          <cell r="G9181" t="str">
            <v>201909</v>
          </cell>
          <cell r="H9181" t="str">
            <v>Universitätsbibliothek Bayreuth</v>
          </cell>
          <cell r="I9181" t="str">
            <v>Bayreuth</v>
          </cell>
          <cell r="J9181" t="str">
            <v>Germany</v>
          </cell>
          <cell r="K9181">
            <v>1</v>
          </cell>
          <cell r="L9181" t="str">
            <v>Consortium</v>
          </cell>
          <cell r="M9181">
            <v>3</v>
          </cell>
          <cell r="N9181" t="str">
            <v>Standard</v>
          </cell>
          <cell r="O9181" t="str">
            <v/>
          </cell>
          <cell r="P9181" t="str">
            <v/>
          </cell>
          <cell r="Q9181">
            <v>3</v>
          </cell>
          <cell r="R9181" t="str">
            <v>Année Philologique</v>
          </cell>
          <cell r="S9181" t="str">
            <v/>
          </cell>
        </row>
        <row r="9182">
          <cell r="E9182">
            <v>1907</v>
          </cell>
          <cell r="F9182" t="str">
            <v>Searches</v>
          </cell>
          <cell r="G9182" t="str">
            <v>201910</v>
          </cell>
          <cell r="H9182" t="str">
            <v>Universitätsbibliothek Bayreuth</v>
          </cell>
          <cell r="I9182" t="str">
            <v>Bayreuth</v>
          </cell>
          <cell r="J9182" t="str">
            <v>Germany</v>
          </cell>
          <cell r="K9182">
            <v>1</v>
          </cell>
          <cell r="L9182" t="str">
            <v>Consortium</v>
          </cell>
          <cell r="M9182">
            <v>3</v>
          </cell>
          <cell r="N9182" t="str">
            <v>Standard</v>
          </cell>
          <cell r="O9182" t="str">
            <v/>
          </cell>
          <cell r="P9182" t="str">
            <v/>
          </cell>
          <cell r="Q9182">
            <v>3</v>
          </cell>
          <cell r="R9182" t="str">
            <v>Année Philologique</v>
          </cell>
          <cell r="S9182" t="str">
            <v/>
          </cell>
        </row>
        <row r="9183">
          <cell r="E9183">
            <v>1907</v>
          </cell>
          <cell r="F9183" t="str">
            <v>Searches</v>
          </cell>
          <cell r="G9183" t="str">
            <v>201911</v>
          </cell>
          <cell r="H9183" t="str">
            <v>Universitätsbibliothek Bayreuth</v>
          </cell>
          <cell r="I9183" t="str">
            <v>Bayreuth</v>
          </cell>
          <cell r="J9183" t="str">
            <v>Germany</v>
          </cell>
          <cell r="K9183">
            <v>1</v>
          </cell>
          <cell r="L9183" t="str">
            <v>Consortium</v>
          </cell>
          <cell r="M9183">
            <v>3</v>
          </cell>
          <cell r="N9183" t="str">
            <v>Standard</v>
          </cell>
          <cell r="O9183" t="str">
            <v/>
          </cell>
          <cell r="P9183" t="str">
            <v/>
          </cell>
          <cell r="Q9183">
            <v>3</v>
          </cell>
          <cell r="R9183" t="str">
            <v>Année Philologique</v>
          </cell>
          <cell r="S9183" t="str">
            <v/>
          </cell>
        </row>
        <row r="9184">
          <cell r="E9184">
            <v>1907</v>
          </cell>
          <cell r="F9184" t="str">
            <v>Searches</v>
          </cell>
          <cell r="G9184" t="str">
            <v>201912</v>
          </cell>
          <cell r="H9184" t="str">
            <v>Universitätsbibliothek Bayreuth</v>
          </cell>
          <cell r="I9184" t="str">
            <v>Bayreuth</v>
          </cell>
          <cell r="J9184" t="str">
            <v>Germany</v>
          </cell>
          <cell r="K9184">
            <v>1</v>
          </cell>
          <cell r="L9184" t="str">
            <v>Consortium</v>
          </cell>
          <cell r="M9184">
            <v>3</v>
          </cell>
          <cell r="N9184" t="str">
            <v>Standard</v>
          </cell>
          <cell r="O9184" t="str">
            <v/>
          </cell>
          <cell r="P9184" t="str">
            <v/>
          </cell>
          <cell r="Q9184">
            <v>3</v>
          </cell>
          <cell r="R9184" t="str">
            <v>Année Philologique</v>
          </cell>
          <cell r="S9184" t="str">
            <v/>
          </cell>
        </row>
        <row r="9185">
          <cell r="E9185">
            <v>1908</v>
          </cell>
          <cell r="F9185" t="str">
            <v>Searches</v>
          </cell>
          <cell r="G9185" t="str">
            <v>201901</v>
          </cell>
          <cell r="H9185" t="str">
            <v>UNIVERSITE PARIS X NANTERRE</v>
          </cell>
          <cell r="I9185" t="str">
            <v>NANTERRE</v>
          </cell>
          <cell r="J9185" t="str">
            <v>France</v>
          </cell>
          <cell r="K9185">
            <v>1</v>
          </cell>
          <cell r="L9185" t="str">
            <v>Consortium</v>
          </cell>
          <cell r="M9185">
            <v>3</v>
          </cell>
          <cell r="N9185" t="str">
            <v>Standard</v>
          </cell>
          <cell r="O9185" t="str">
            <v/>
          </cell>
          <cell r="P9185" t="str">
            <v/>
          </cell>
          <cell r="Q9185">
            <v>3</v>
          </cell>
          <cell r="R9185" t="str">
            <v>Année Philologique</v>
          </cell>
          <cell r="S9185" t="str">
            <v/>
          </cell>
        </row>
        <row r="9186">
          <cell r="E9186">
            <v>1908</v>
          </cell>
          <cell r="F9186" t="str">
            <v>Searches</v>
          </cell>
          <cell r="G9186" t="str">
            <v>201902</v>
          </cell>
          <cell r="H9186" t="str">
            <v>UNIVERSITE PARIS X NANTERRE</v>
          </cell>
          <cell r="I9186" t="str">
            <v>NANTERRE</v>
          </cell>
          <cell r="J9186" t="str">
            <v>France</v>
          </cell>
          <cell r="K9186">
            <v>1</v>
          </cell>
          <cell r="L9186" t="str">
            <v>Consortium</v>
          </cell>
          <cell r="M9186">
            <v>3</v>
          </cell>
          <cell r="N9186" t="str">
            <v>Standard</v>
          </cell>
          <cell r="O9186" t="str">
            <v/>
          </cell>
          <cell r="P9186" t="str">
            <v/>
          </cell>
          <cell r="Q9186">
            <v>3</v>
          </cell>
          <cell r="R9186" t="str">
            <v>Année Philologique</v>
          </cell>
          <cell r="S9186" t="str">
            <v/>
          </cell>
        </row>
        <row r="9187">
          <cell r="E9187">
            <v>1908</v>
          </cell>
          <cell r="F9187" t="str">
            <v>Searches</v>
          </cell>
          <cell r="G9187" t="str">
            <v>201903</v>
          </cell>
          <cell r="H9187" t="str">
            <v>UNIVERSITE PARIS X NANTERRE</v>
          </cell>
          <cell r="I9187" t="str">
            <v>NANTERRE</v>
          </cell>
          <cell r="J9187" t="str">
            <v>France</v>
          </cell>
          <cell r="K9187">
            <v>1</v>
          </cell>
          <cell r="L9187" t="str">
            <v>Consortium</v>
          </cell>
          <cell r="M9187">
            <v>3</v>
          </cell>
          <cell r="N9187" t="str">
            <v>Standard</v>
          </cell>
          <cell r="O9187" t="str">
            <v/>
          </cell>
          <cell r="P9187" t="str">
            <v/>
          </cell>
          <cell r="Q9187">
            <v>3</v>
          </cell>
          <cell r="R9187" t="str">
            <v>Année Philologique</v>
          </cell>
          <cell r="S9187" t="str">
            <v/>
          </cell>
        </row>
        <row r="9188">
          <cell r="E9188">
            <v>1908</v>
          </cell>
          <cell r="F9188" t="str">
            <v>Searches</v>
          </cell>
          <cell r="G9188" t="str">
            <v>201904</v>
          </cell>
          <cell r="H9188" t="str">
            <v>UNIVERSITE PARIS X NANTERRE</v>
          </cell>
          <cell r="I9188" t="str">
            <v>NANTERRE</v>
          </cell>
          <cell r="J9188" t="str">
            <v>France</v>
          </cell>
          <cell r="K9188">
            <v>1</v>
          </cell>
          <cell r="L9188" t="str">
            <v>Consortium</v>
          </cell>
          <cell r="M9188">
            <v>3</v>
          </cell>
          <cell r="N9188" t="str">
            <v>Standard</v>
          </cell>
          <cell r="O9188" t="str">
            <v/>
          </cell>
          <cell r="P9188" t="str">
            <v/>
          </cell>
          <cell r="Q9188">
            <v>3</v>
          </cell>
          <cell r="R9188" t="str">
            <v>Année Philologique</v>
          </cell>
          <cell r="S9188" t="str">
            <v/>
          </cell>
        </row>
        <row r="9189">
          <cell r="E9189">
            <v>1908</v>
          </cell>
          <cell r="F9189" t="str">
            <v>Searches</v>
          </cell>
          <cell r="G9189" t="str">
            <v>201905</v>
          </cell>
          <cell r="H9189" t="str">
            <v>UNIVERSITE PARIS X NANTERRE</v>
          </cell>
          <cell r="I9189" t="str">
            <v>NANTERRE</v>
          </cell>
          <cell r="J9189" t="str">
            <v>France</v>
          </cell>
          <cell r="K9189">
            <v>1</v>
          </cell>
          <cell r="L9189" t="str">
            <v>Consortium</v>
          </cell>
          <cell r="M9189">
            <v>3</v>
          </cell>
          <cell r="N9189" t="str">
            <v>Standard</v>
          </cell>
          <cell r="O9189" t="str">
            <v/>
          </cell>
          <cell r="P9189" t="str">
            <v/>
          </cell>
          <cell r="Q9189">
            <v>3</v>
          </cell>
          <cell r="R9189" t="str">
            <v>Année Philologique</v>
          </cell>
          <cell r="S9189" t="str">
            <v/>
          </cell>
        </row>
        <row r="9190">
          <cell r="E9190">
            <v>1908</v>
          </cell>
          <cell r="F9190" t="str">
            <v>Searches</v>
          </cell>
          <cell r="G9190" t="str">
            <v>201906</v>
          </cell>
          <cell r="H9190" t="str">
            <v>UNIVERSITE PARIS X NANTERRE</v>
          </cell>
          <cell r="I9190" t="str">
            <v>NANTERRE</v>
          </cell>
          <cell r="J9190" t="str">
            <v>France</v>
          </cell>
          <cell r="K9190">
            <v>1</v>
          </cell>
          <cell r="L9190" t="str">
            <v>Consortium</v>
          </cell>
          <cell r="M9190">
            <v>3</v>
          </cell>
          <cell r="N9190" t="str">
            <v>Standard</v>
          </cell>
          <cell r="O9190" t="str">
            <v/>
          </cell>
          <cell r="P9190" t="str">
            <v/>
          </cell>
          <cell r="Q9190">
            <v>3</v>
          </cell>
          <cell r="R9190" t="str">
            <v>Année Philologique</v>
          </cell>
          <cell r="S9190" t="str">
            <v/>
          </cell>
        </row>
        <row r="9191">
          <cell r="E9191">
            <v>1908</v>
          </cell>
          <cell r="F9191" t="str">
            <v>Searches</v>
          </cell>
          <cell r="G9191" t="str">
            <v>201907</v>
          </cell>
          <cell r="H9191" t="str">
            <v>UNIVERSITE PARIS X NANTERRE</v>
          </cell>
          <cell r="I9191" t="str">
            <v>NANTERRE</v>
          </cell>
          <cell r="J9191" t="str">
            <v>France</v>
          </cell>
          <cell r="K9191">
            <v>1</v>
          </cell>
          <cell r="L9191" t="str">
            <v>Consortium</v>
          </cell>
          <cell r="M9191">
            <v>3</v>
          </cell>
          <cell r="N9191" t="str">
            <v>Standard</v>
          </cell>
          <cell r="O9191" t="str">
            <v/>
          </cell>
          <cell r="P9191" t="str">
            <v/>
          </cell>
          <cell r="Q9191">
            <v>3</v>
          </cell>
          <cell r="R9191" t="str">
            <v>Année Philologique</v>
          </cell>
          <cell r="S9191" t="str">
            <v/>
          </cell>
        </row>
        <row r="9192">
          <cell r="E9192">
            <v>1908</v>
          </cell>
          <cell r="F9192" t="str">
            <v>Searches</v>
          </cell>
          <cell r="G9192" t="str">
            <v>201908</v>
          </cell>
          <cell r="H9192" t="str">
            <v>UNIVERSITE PARIS X NANTERRE</v>
          </cell>
          <cell r="I9192" t="str">
            <v>NANTERRE</v>
          </cell>
          <cell r="J9192" t="str">
            <v>France</v>
          </cell>
          <cell r="K9192">
            <v>1</v>
          </cell>
          <cell r="L9192" t="str">
            <v>Consortium</v>
          </cell>
          <cell r="M9192">
            <v>3</v>
          </cell>
          <cell r="N9192" t="str">
            <v>Standard</v>
          </cell>
          <cell r="O9192" t="str">
            <v/>
          </cell>
          <cell r="P9192" t="str">
            <v/>
          </cell>
          <cell r="Q9192">
            <v>3</v>
          </cell>
          <cell r="R9192" t="str">
            <v>Année Philologique</v>
          </cell>
          <cell r="S9192" t="str">
            <v/>
          </cell>
        </row>
        <row r="9193">
          <cell r="E9193">
            <v>1908</v>
          </cell>
          <cell r="F9193" t="str">
            <v>Searches</v>
          </cell>
          <cell r="G9193" t="str">
            <v>201909</v>
          </cell>
          <cell r="H9193" t="str">
            <v>UNIVERSITE PARIS X NANTERRE</v>
          </cell>
          <cell r="I9193" t="str">
            <v>NANTERRE</v>
          </cell>
          <cell r="J9193" t="str">
            <v>France</v>
          </cell>
          <cell r="K9193">
            <v>1</v>
          </cell>
          <cell r="L9193" t="str">
            <v>Consortium</v>
          </cell>
          <cell r="M9193">
            <v>3</v>
          </cell>
          <cell r="N9193" t="str">
            <v>Standard</v>
          </cell>
          <cell r="O9193" t="str">
            <v/>
          </cell>
          <cell r="P9193" t="str">
            <v/>
          </cell>
          <cell r="Q9193">
            <v>3</v>
          </cell>
          <cell r="R9193" t="str">
            <v>Année Philologique</v>
          </cell>
          <cell r="S9193" t="str">
            <v/>
          </cell>
        </row>
        <row r="9194">
          <cell r="E9194">
            <v>1908</v>
          </cell>
          <cell r="F9194" t="str">
            <v>Searches</v>
          </cell>
          <cell r="G9194" t="str">
            <v>201910</v>
          </cell>
          <cell r="H9194" t="str">
            <v>UNIVERSITE PARIS X NANTERRE</v>
          </cell>
          <cell r="I9194" t="str">
            <v>NANTERRE</v>
          </cell>
          <cell r="J9194" t="str">
            <v>France</v>
          </cell>
          <cell r="K9194">
            <v>1</v>
          </cell>
          <cell r="L9194" t="str">
            <v>Consortium</v>
          </cell>
          <cell r="M9194">
            <v>3</v>
          </cell>
          <cell r="N9194" t="str">
            <v>Standard</v>
          </cell>
          <cell r="O9194" t="str">
            <v/>
          </cell>
          <cell r="P9194" t="str">
            <v/>
          </cell>
          <cell r="Q9194">
            <v>3</v>
          </cell>
          <cell r="R9194" t="str">
            <v>Année Philologique</v>
          </cell>
          <cell r="S9194" t="str">
            <v/>
          </cell>
        </row>
        <row r="9195">
          <cell r="E9195">
            <v>1908</v>
          </cell>
          <cell r="F9195" t="str">
            <v>Searches</v>
          </cell>
          <cell r="G9195" t="str">
            <v>201911</v>
          </cell>
          <cell r="H9195" t="str">
            <v>UNIVERSITE PARIS X NANTERRE</v>
          </cell>
          <cell r="I9195" t="str">
            <v>NANTERRE</v>
          </cell>
          <cell r="J9195" t="str">
            <v>France</v>
          </cell>
          <cell r="K9195">
            <v>1</v>
          </cell>
          <cell r="L9195" t="str">
            <v>Consortium</v>
          </cell>
          <cell r="M9195">
            <v>3</v>
          </cell>
          <cell r="N9195" t="str">
            <v>Standard</v>
          </cell>
          <cell r="O9195" t="str">
            <v/>
          </cell>
          <cell r="P9195" t="str">
            <v/>
          </cell>
          <cell r="Q9195">
            <v>3</v>
          </cell>
          <cell r="R9195" t="str">
            <v>Année Philologique</v>
          </cell>
          <cell r="S9195" t="str">
            <v/>
          </cell>
        </row>
        <row r="9196">
          <cell r="E9196">
            <v>1908</v>
          </cell>
          <cell r="F9196" t="str">
            <v>Searches</v>
          </cell>
          <cell r="G9196" t="str">
            <v>201912</v>
          </cell>
          <cell r="H9196" t="str">
            <v>UNIVERSITE PARIS X NANTERRE</v>
          </cell>
          <cell r="I9196" t="str">
            <v>NANTERRE</v>
          </cell>
          <cell r="J9196" t="str">
            <v>France</v>
          </cell>
          <cell r="K9196">
            <v>1</v>
          </cell>
          <cell r="L9196" t="str">
            <v>Consortium</v>
          </cell>
          <cell r="M9196">
            <v>3</v>
          </cell>
          <cell r="N9196" t="str">
            <v>Standard</v>
          </cell>
          <cell r="O9196" t="str">
            <v/>
          </cell>
          <cell r="P9196" t="str">
            <v/>
          </cell>
          <cell r="Q9196">
            <v>3</v>
          </cell>
          <cell r="R9196" t="str">
            <v>Année Philologique</v>
          </cell>
          <cell r="S9196" t="str">
            <v/>
          </cell>
        </row>
        <row r="9197">
          <cell r="E9197">
            <v>1909</v>
          </cell>
          <cell r="F9197" t="str">
            <v>Searches</v>
          </cell>
          <cell r="G9197" t="str">
            <v>201901</v>
          </cell>
          <cell r="H9197" t="str">
            <v>Université de Lorraine</v>
          </cell>
          <cell r="I9197" t="str">
            <v>NANCY</v>
          </cell>
          <cell r="J9197" t="str">
            <v>France</v>
          </cell>
          <cell r="K9197">
            <v>1</v>
          </cell>
          <cell r="L9197" t="str">
            <v>Consortium</v>
          </cell>
          <cell r="M9197">
            <v>2</v>
          </cell>
          <cell r="N9197" t="str">
            <v>Campus Wide</v>
          </cell>
          <cell r="O9197" t="str">
            <v/>
          </cell>
          <cell r="P9197" t="str">
            <v/>
          </cell>
          <cell r="Q9197">
            <v>40</v>
          </cell>
          <cell r="R9197" t="str">
            <v>Année Philologique</v>
          </cell>
          <cell r="S9197" t="str">
            <v/>
          </cell>
        </row>
        <row r="9198">
          <cell r="E9198">
            <v>1909</v>
          </cell>
          <cell r="F9198" t="str">
            <v>Searches</v>
          </cell>
          <cell r="G9198" t="str">
            <v>201902</v>
          </cell>
          <cell r="H9198" t="str">
            <v>Université de Lorraine</v>
          </cell>
          <cell r="I9198" t="str">
            <v>NANCY</v>
          </cell>
          <cell r="J9198" t="str">
            <v>France</v>
          </cell>
          <cell r="K9198">
            <v>1</v>
          </cell>
          <cell r="L9198" t="str">
            <v>Consortium</v>
          </cell>
          <cell r="M9198">
            <v>2</v>
          </cell>
          <cell r="N9198" t="str">
            <v>Campus Wide</v>
          </cell>
          <cell r="O9198" t="str">
            <v/>
          </cell>
          <cell r="P9198" t="str">
            <v/>
          </cell>
          <cell r="Q9198">
            <v>40</v>
          </cell>
          <cell r="R9198" t="str">
            <v>Année Philologique</v>
          </cell>
          <cell r="S9198" t="str">
            <v/>
          </cell>
        </row>
        <row r="9199">
          <cell r="E9199">
            <v>1909</v>
          </cell>
          <cell r="F9199" t="str">
            <v>Searches</v>
          </cell>
          <cell r="G9199" t="str">
            <v>201903</v>
          </cell>
          <cell r="H9199" t="str">
            <v>Université de Lorraine</v>
          </cell>
          <cell r="I9199" t="str">
            <v>NANCY</v>
          </cell>
          <cell r="J9199" t="str">
            <v>France</v>
          </cell>
          <cell r="K9199">
            <v>1</v>
          </cell>
          <cell r="L9199" t="str">
            <v>Consortium</v>
          </cell>
          <cell r="M9199">
            <v>2</v>
          </cell>
          <cell r="N9199" t="str">
            <v>Campus Wide</v>
          </cell>
          <cell r="O9199" t="str">
            <v/>
          </cell>
          <cell r="P9199" t="str">
            <v/>
          </cell>
          <cell r="Q9199">
            <v>40</v>
          </cell>
          <cell r="R9199" t="str">
            <v>Année Philologique</v>
          </cell>
          <cell r="S9199" t="str">
            <v/>
          </cell>
        </row>
        <row r="9200">
          <cell r="E9200">
            <v>1909</v>
          </cell>
          <cell r="F9200" t="str">
            <v>Searches</v>
          </cell>
          <cell r="G9200" t="str">
            <v>201904</v>
          </cell>
          <cell r="H9200" t="str">
            <v>Université de Lorraine</v>
          </cell>
          <cell r="I9200" t="str">
            <v>NANCY</v>
          </cell>
          <cell r="J9200" t="str">
            <v>France</v>
          </cell>
          <cell r="K9200">
            <v>1</v>
          </cell>
          <cell r="L9200" t="str">
            <v>Consortium</v>
          </cell>
          <cell r="M9200">
            <v>2</v>
          </cell>
          <cell r="N9200" t="str">
            <v>Campus Wide</v>
          </cell>
          <cell r="O9200" t="str">
            <v/>
          </cell>
          <cell r="P9200" t="str">
            <v/>
          </cell>
          <cell r="Q9200">
            <v>40</v>
          </cell>
          <cell r="R9200" t="str">
            <v>Année Philologique</v>
          </cell>
          <cell r="S9200" t="str">
            <v/>
          </cell>
        </row>
        <row r="9201">
          <cell r="E9201">
            <v>1909</v>
          </cell>
          <cell r="F9201" t="str">
            <v>Searches</v>
          </cell>
          <cell r="G9201" t="str">
            <v>201905</v>
          </cell>
          <cell r="H9201" t="str">
            <v>Université de Lorraine</v>
          </cell>
          <cell r="I9201" t="str">
            <v>NANCY</v>
          </cell>
          <cell r="J9201" t="str">
            <v>France</v>
          </cell>
          <cell r="K9201">
            <v>1</v>
          </cell>
          <cell r="L9201" t="str">
            <v>Consortium</v>
          </cell>
          <cell r="M9201">
            <v>2</v>
          </cell>
          <cell r="N9201" t="str">
            <v>Campus Wide</v>
          </cell>
          <cell r="O9201" t="str">
            <v/>
          </cell>
          <cell r="P9201" t="str">
            <v/>
          </cell>
          <cell r="Q9201">
            <v>40</v>
          </cell>
          <cell r="R9201" t="str">
            <v>Année Philologique</v>
          </cell>
          <cell r="S9201" t="str">
            <v/>
          </cell>
        </row>
        <row r="9202">
          <cell r="E9202">
            <v>1909</v>
          </cell>
          <cell r="F9202" t="str">
            <v>Searches</v>
          </cell>
          <cell r="G9202" t="str">
            <v>201906</v>
          </cell>
          <cell r="H9202" t="str">
            <v>Université de Lorraine</v>
          </cell>
          <cell r="I9202" t="str">
            <v>NANCY</v>
          </cell>
          <cell r="J9202" t="str">
            <v>France</v>
          </cell>
          <cell r="K9202">
            <v>1</v>
          </cell>
          <cell r="L9202" t="str">
            <v>Consortium</v>
          </cell>
          <cell r="M9202">
            <v>2</v>
          </cell>
          <cell r="N9202" t="str">
            <v>Campus Wide</v>
          </cell>
          <cell r="O9202" t="str">
            <v/>
          </cell>
          <cell r="P9202" t="str">
            <v/>
          </cell>
          <cell r="Q9202">
            <v>40</v>
          </cell>
          <cell r="R9202" t="str">
            <v>Année Philologique</v>
          </cell>
          <cell r="S9202" t="str">
            <v/>
          </cell>
        </row>
        <row r="9203">
          <cell r="E9203">
            <v>1909</v>
          </cell>
          <cell r="F9203" t="str">
            <v>Searches</v>
          </cell>
          <cell r="G9203" t="str">
            <v>201907</v>
          </cell>
          <cell r="H9203" t="str">
            <v>Université de Lorraine</v>
          </cell>
          <cell r="I9203" t="str">
            <v>NANCY</v>
          </cell>
          <cell r="J9203" t="str">
            <v>France</v>
          </cell>
          <cell r="K9203">
            <v>1</v>
          </cell>
          <cell r="L9203" t="str">
            <v>Consortium</v>
          </cell>
          <cell r="M9203">
            <v>2</v>
          </cell>
          <cell r="N9203" t="str">
            <v>Campus Wide</v>
          </cell>
          <cell r="O9203" t="str">
            <v/>
          </cell>
          <cell r="P9203" t="str">
            <v/>
          </cell>
          <cell r="Q9203">
            <v>40</v>
          </cell>
          <cell r="R9203" t="str">
            <v>Année Philologique</v>
          </cell>
          <cell r="S9203" t="str">
            <v/>
          </cell>
        </row>
        <row r="9204">
          <cell r="E9204">
            <v>1909</v>
          </cell>
          <cell r="F9204" t="str">
            <v>Searches</v>
          </cell>
          <cell r="G9204" t="str">
            <v>201908</v>
          </cell>
          <cell r="H9204" t="str">
            <v>Université de Lorraine</v>
          </cell>
          <cell r="I9204" t="str">
            <v>NANCY</v>
          </cell>
          <cell r="J9204" t="str">
            <v>France</v>
          </cell>
          <cell r="K9204">
            <v>1</v>
          </cell>
          <cell r="L9204" t="str">
            <v>Consortium</v>
          </cell>
          <cell r="M9204">
            <v>2</v>
          </cell>
          <cell r="N9204" t="str">
            <v>Campus Wide</v>
          </cell>
          <cell r="O9204" t="str">
            <v/>
          </cell>
          <cell r="P9204" t="str">
            <v/>
          </cell>
          <cell r="Q9204">
            <v>40</v>
          </cell>
          <cell r="R9204" t="str">
            <v>Année Philologique</v>
          </cell>
          <cell r="S9204" t="str">
            <v/>
          </cell>
        </row>
        <row r="9205">
          <cell r="E9205">
            <v>1909</v>
          </cell>
          <cell r="F9205" t="str">
            <v>Searches</v>
          </cell>
          <cell r="G9205" t="str">
            <v>201909</v>
          </cell>
          <cell r="H9205" t="str">
            <v>Université de Lorraine</v>
          </cell>
          <cell r="I9205" t="str">
            <v>NANCY</v>
          </cell>
          <cell r="J9205" t="str">
            <v>France</v>
          </cell>
          <cell r="K9205">
            <v>1</v>
          </cell>
          <cell r="L9205" t="str">
            <v>Consortium</v>
          </cell>
          <cell r="M9205">
            <v>2</v>
          </cell>
          <cell r="N9205" t="str">
            <v>Campus Wide</v>
          </cell>
          <cell r="O9205" t="str">
            <v/>
          </cell>
          <cell r="P9205" t="str">
            <v/>
          </cell>
          <cell r="Q9205">
            <v>40</v>
          </cell>
          <cell r="R9205" t="str">
            <v>Année Philologique</v>
          </cell>
          <cell r="S9205" t="str">
            <v/>
          </cell>
        </row>
        <row r="9206">
          <cell r="E9206">
            <v>1909</v>
          </cell>
          <cell r="F9206" t="str">
            <v>Searches</v>
          </cell>
          <cell r="G9206" t="str">
            <v>201910</v>
          </cell>
          <cell r="H9206" t="str">
            <v>Université de Lorraine</v>
          </cell>
          <cell r="I9206" t="str">
            <v>NANCY</v>
          </cell>
          <cell r="J9206" t="str">
            <v>France</v>
          </cell>
          <cell r="K9206">
            <v>1</v>
          </cell>
          <cell r="L9206" t="str">
            <v>Consortium</v>
          </cell>
          <cell r="M9206">
            <v>2</v>
          </cell>
          <cell r="N9206" t="str">
            <v>Campus Wide</v>
          </cell>
          <cell r="O9206" t="str">
            <v/>
          </cell>
          <cell r="P9206" t="str">
            <v/>
          </cell>
          <cell r="Q9206">
            <v>40</v>
          </cell>
          <cell r="R9206" t="str">
            <v>Année Philologique</v>
          </cell>
          <cell r="S9206" t="str">
            <v/>
          </cell>
        </row>
        <row r="9207">
          <cell r="E9207">
            <v>1909</v>
          </cell>
          <cell r="F9207" t="str">
            <v>Searches</v>
          </cell>
          <cell r="G9207" t="str">
            <v>201911</v>
          </cell>
          <cell r="H9207" t="str">
            <v>Université de Lorraine</v>
          </cell>
          <cell r="I9207" t="str">
            <v>NANCY</v>
          </cell>
          <cell r="J9207" t="str">
            <v>France</v>
          </cell>
          <cell r="K9207">
            <v>1</v>
          </cell>
          <cell r="L9207" t="str">
            <v>Consortium</v>
          </cell>
          <cell r="M9207">
            <v>2</v>
          </cell>
          <cell r="N9207" t="str">
            <v>Campus Wide</v>
          </cell>
          <cell r="O9207" t="str">
            <v/>
          </cell>
          <cell r="P9207" t="str">
            <v/>
          </cell>
          <cell r="Q9207">
            <v>40</v>
          </cell>
          <cell r="R9207" t="str">
            <v>Année Philologique</v>
          </cell>
          <cell r="S9207" t="str">
            <v/>
          </cell>
        </row>
        <row r="9208">
          <cell r="E9208">
            <v>1909</v>
          </cell>
          <cell r="F9208" t="str">
            <v>Searches</v>
          </cell>
          <cell r="G9208" t="str">
            <v>201912</v>
          </cell>
          <cell r="H9208" t="str">
            <v>Université de Lorraine</v>
          </cell>
          <cell r="I9208" t="str">
            <v>NANCY</v>
          </cell>
          <cell r="J9208" t="str">
            <v>France</v>
          </cell>
          <cell r="K9208">
            <v>1</v>
          </cell>
          <cell r="L9208" t="str">
            <v>Consortium</v>
          </cell>
          <cell r="M9208">
            <v>2</v>
          </cell>
          <cell r="N9208" t="str">
            <v>Campus Wide</v>
          </cell>
          <cell r="O9208" t="str">
            <v/>
          </cell>
          <cell r="P9208" t="str">
            <v/>
          </cell>
          <cell r="Q9208">
            <v>40</v>
          </cell>
          <cell r="R9208" t="str">
            <v>Année Philologique</v>
          </cell>
          <cell r="S9208" t="str">
            <v/>
          </cell>
        </row>
        <row r="9209">
          <cell r="E9209">
            <v>1913</v>
          </cell>
          <cell r="F9209" t="str">
            <v>Searches</v>
          </cell>
          <cell r="G9209" t="str">
            <v>201901</v>
          </cell>
          <cell r="H9209" t="str">
            <v>Masaryk University</v>
          </cell>
          <cell r="I9209" t="str">
            <v>Brno</v>
          </cell>
          <cell r="J9209" t="str">
            <v>Czech Republic</v>
          </cell>
          <cell r="K9209">
            <v>1</v>
          </cell>
          <cell r="L9209" t="str">
            <v>Consortium</v>
          </cell>
          <cell r="M9209">
            <v>2</v>
          </cell>
          <cell r="N9209" t="str">
            <v>Campus Wide</v>
          </cell>
          <cell r="O9209" t="str">
            <v/>
          </cell>
          <cell r="P9209" t="str">
            <v/>
          </cell>
          <cell r="Q9209">
            <v>40</v>
          </cell>
          <cell r="R9209" t="str">
            <v>Année Philologique</v>
          </cell>
          <cell r="S9209" t="str">
            <v/>
          </cell>
        </row>
        <row r="9210">
          <cell r="E9210">
            <v>1913</v>
          </cell>
          <cell r="F9210" t="str">
            <v>Searches</v>
          </cell>
          <cell r="G9210" t="str">
            <v>201902</v>
          </cell>
          <cell r="H9210" t="str">
            <v>Masaryk University</v>
          </cell>
          <cell r="I9210" t="str">
            <v>Brno</v>
          </cell>
          <cell r="J9210" t="str">
            <v>Czech Republic</v>
          </cell>
          <cell r="K9210">
            <v>1</v>
          </cell>
          <cell r="L9210" t="str">
            <v>Consortium</v>
          </cell>
          <cell r="M9210">
            <v>2</v>
          </cell>
          <cell r="N9210" t="str">
            <v>Campus Wide</v>
          </cell>
          <cell r="O9210" t="str">
            <v/>
          </cell>
          <cell r="P9210" t="str">
            <v/>
          </cell>
          <cell r="Q9210">
            <v>40</v>
          </cell>
          <cell r="R9210" t="str">
            <v>Année Philologique</v>
          </cell>
          <cell r="S9210" t="str">
            <v/>
          </cell>
        </row>
        <row r="9211">
          <cell r="E9211">
            <v>1913</v>
          </cell>
          <cell r="F9211" t="str">
            <v>Searches</v>
          </cell>
          <cell r="G9211" t="str">
            <v>201906</v>
          </cell>
          <cell r="H9211" t="str">
            <v>Masaryk University</v>
          </cell>
          <cell r="I9211" t="str">
            <v>Brno</v>
          </cell>
          <cell r="J9211" t="str">
            <v>Czech Republic</v>
          </cell>
          <cell r="K9211">
            <v>1</v>
          </cell>
          <cell r="L9211" t="str">
            <v>Consortium</v>
          </cell>
          <cell r="M9211">
            <v>2</v>
          </cell>
          <cell r="N9211" t="str">
            <v>Campus Wide</v>
          </cell>
          <cell r="O9211" t="str">
            <v/>
          </cell>
          <cell r="P9211" t="str">
            <v/>
          </cell>
          <cell r="Q9211">
            <v>40</v>
          </cell>
          <cell r="R9211" t="str">
            <v>Année Philologique</v>
          </cell>
          <cell r="S9211" t="str">
            <v/>
          </cell>
        </row>
        <row r="9212">
          <cell r="E9212">
            <v>1913</v>
          </cell>
          <cell r="F9212" t="str">
            <v>Searches</v>
          </cell>
          <cell r="G9212" t="str">
            <v>201908</v>
          </cell>
          <cell r="H9212" t="str">
            <v>Masaryk University</v>
          </cell>
          <cell r="I9212" t="str">
            <v>Brno</v>
          </cell>
          <cell r="J9212" t="str">
            <v>Czech Republic</v>
          </cell>
          <cell r="K9212">
            <v>1</v>
          </cell>
          <cell r="L9212" t="str">
            <v>Consortium</v>
          </cell>
          <cell r="M9212">
            <v>2</v>
          </cell>
          <cell r="N9212" t="str">
            <v>Campus Wide</v>
          </cell>
          <cell r="O9212" t="str">
            <v/>
          </cell>
          <cell r="P9212" t="str">
            <v/>
          </cell>
          <cell r="Q9212">
            <v>40</v>
          </cell>
          <cell r="R9212" t="str">
            <v>Année Philologique</v>
          </cell>
          <cell r="S9212" t="str">
            <v/>
          </cell>
        </row>
        <row r="9213">
          <cell r="E9213">
            <v>1913</v>
          </cell>
          <cell r="F9213" t="str">
            <v>Searches</v>
          </cell>
          <cell r="G9213" t="str">
            <v>201909</v>
          </cell>
          <cell r="H9213" t="str">
            <v>Masaryk University</v>
          </cell>
          <cell r="I9213" t="str">
            <v>Brno</v>
          </cell>
          <cell r="J9213" t="str">
            <v>Czech Republic</v>
          </cell>
          <cell r="K9213">
            <v>1</v>
          </cell>
          <cell r="L9213" t="str">
            <v>Consortium</v>
          </cell>
          <cell r="M9213">
            <v>2</v>
          </cell>
          <cell r="N9213" t="str">
            <v>Campus Wide</v>
          </cell>
          <cell r="O9213" t="str">
            <v/>
          </cell>
          <cell r="P9213" t="str">
            <v/>
          </cell>
          <cell r="Q9213">
            <v>40</v>
          </cell>
          <cell r="R9213" t="str">
            <v>Année Philologique</v>
          </cell>
          <cell r="S9213" t="str">
            <v/>
          </cell>
        </row>
        <row r="9214">
          <cell r="E9214">
            <v>1913</v>
          </cell>
          <cell r="F9214" t="str">
            <v>Searches</v>
          </cell>
          <cell r="G9214" t="str">
            <v>201911</v>
          </cell>
          <cell r="H9214" t="str">
            <v>Masaryk University</v>
          </cell>
          <cell r="I9214" t="str">
            <v>Brno</v>
          </cell>
          <cell r="J9214" t="str">
            <v>Czech Republic</v>
          </cell>
          <cell r="K9214">
            <v>1</v>
          </cell>
          <cell r="L9214" t="str">
            <v>Consortium</v>
          </cell>
          <cell r="M9214">
            <v>2</v>
          </cell>
          <cell r="N9214" t="str">
            <v>Campus Wide</v>
          </cell>
          <cell r="O9214" t="str">
            <v/>
          </cell>
          <cell r="P9214" t="str">
            <v/>
          </cell>
          <cell r="Q9214">
            <v>40</v>
          </cell>
          <cell r="R9214" t="str">
            <v>Année Philologique</v>
          </cell>
          <cell r="S9214" t="str">
            <v/>
          </cell>
        </row>
        <row r="9215">
          <cell r="E9215">
            <v>1913</v>
          </cell>
          <cell r="F9215" t="str">
            <v>Searches</v>
          </cell>
          <cell r="G9215" t="str">
            <v>201912</v>
          </cell>
          <cell r="H9215" t="str">
            <v>Masaryk University</v>
          </cell>
          <cell r="I9215" t="str">
            <v>Brno</v>
          </cell>
          <cell r="J9215" t="str">
            <v>Czech Republic</v>
          </cell>
          <cell r="K9215">
            <v>1</v>
          </cell>
          <cell r="L9215" t="str">
            <v>Consortium</v>
          </cell>
          <cell r="M9215">
            <v>2</v>
          </cell>
          <cell r="N9215" t="str">
            <v>Campus Wide</v>
          </cell>
          <cell r="O9215" t="str">
            <v/>
          </cell>
          <cell r="P9215" t="str">
            <v/>
          </cell>
          <cell r="Q9215">
            <v>40</v>
          </cell>
          <cell r="R9215" t="str">
            <v>Année Philologique</v>
          </cell>
          <cell r="S9215" t="str">
            <v/>
          </cell>
        </row>
        <row r="9216">
          <cell r="E9216">
            <v>1914</v>
          </cell>
          <cell r="F9216" t="str">
            <v>Searches</v>
          </cell>
          <cell r="G9216" t="str">
            <v>201901</v>
          </cell>
          <cell r="H9216" t="str">
            <v>Northwestern University</v>
          </cell>
          <cell r="I9216" t="str">
            <v>Evanston USA</v>
          </cell>
          <cell r="J9216" t="str">
            <v>USA</v>
          </cell>
          <cell r="K9216">
            <v>1</v>
          </cell>
          <cell r="L9216" t="str">
            <v>Consortium</v>
          </cell>
          <cell r="M9216">
            <v>8</v>
          </cell>
          <cell r="N9216" t="str">
            <v>CARN-1</v>
          </cell>
          <cell r="O9216" t="str">
            <v/>
          </cell>
          <cell r="P9216" t="str">
            <v/>
          </cell>
          <cell r="Q9216">
            <v>40</v>
          </cell>
          <cell r="R9216" t="str">
            <v>Année Philologique</v>
          </cell>
          <cell r="S9216" t="str">
            <v/>
          </cell>
        </row>
        <row r="9217">
          <cell r="E9217">
            <v>1914</v>
          </cell>
          <cell r="F9217" t="str">
            <v>Searches</v>
          </cell>
          <cell r="G9217" t="str">
            <v>201902</v>
          </cell>
          <cell r="H9217" t="str">
            <v>Northwestern University</v>
          </cell>
          <cell r="I9217" t="str">
            <v>Evanston USA</v>
          </cell>
          <cell r="J9217" t="str">
            <v>USA</v>
          </cell>
          <cell r="K9217">
            <v>1</v>
          </cell>
          <cell r="L9217" t="str">
            <v>Consortium</v>
          </cell>
          <cell r="M9217">
            <v>8</v>
          </cell>
          <cell r="N9217" t="str">
            <v>CARN-1</v>
          </cell>
          <cell r="O9217" t="str">
            <v/>
          </cell>
          <cell r="P9217" t="str">
            <v/>
          </cell>
          <cell r="Q9217">
            <v>40</v>
          </cell>
          <cell r="R9217" t="str">
            <v>Année Philologique</v>
          </cell>
          <cell r="S9217" t="str">
            <v/>
          </cell>
        </row>
        <row r="9218">
          <cell r="E9218">
            <v>1914</v>
          </cell>
          <cell r="F9218" t="str">
            <v>Searches</v>
          </cell>
          <cell r="G9218" t="str">
            <v>201905</v>
          </cell>
          <cell r="H9218" t="str">
            <v>Northwestern University</v>
          </cell>
          <cell r="I9218" t="str">
            <v>Evanston USA</v>
          </cell>
          <cell r="J9218" t="str">
            <v>USA</v>
          </cell>
          <cell r="K9218">
            <v>1</v>
          </cell>
          <cell r="L9218" t="str">
            <v>Consortium</v>
          </cell>
          <cell r="M9218">
            <v>8</v>
          </cell>
          <cell r="N9218" t="str">
            <v>CARN-1</v>
          </cell>
          <cell r="O9218" t="str">
            <v/>
          </cell>
          <cell r="P9218" t="str">
            <v/>
          </cell>
          <cell r="Q9218">
            <v>40</v>
          </cell>
          <cell r="R9218" t="str">
            <v>Année Philologique</v>
          </cell>
          <cell r="S9218" t="str">
            <v/>
          </cell>
        </row>
        <row r="9219">
          <cell r="E9219">
            <v>1914</v>
          </cell>
          <cell r="F9219" t="str">
            <v>Searches</v>
          </cell>
          <cell r="G9219" t="str">
            <v>201906</v>
          </cell>
          <cell r="H9219" t="str">
            <v>Northwestern University</v>
          </cell>
          <cell r="I9219" t="str">
            <v>Evanston USA</v>
          </cell>
          <cell r="J9219" t="str">
            <v>USA</v>
          </cell>
          <cell r="K9219">
            <v>1</v>
          </cell>
          <cell r="L9219" t="str">
            <v>Consortium</v>
          </cell>
          <cell r="M9219">
            <v>8</v>
          </cell>
          <cell r="N9219" t="str">
            <v>CARN-1</v>
          </cell>
          <cell r="O9219" t="str">
            <v/>
          </cell>
          <cell r="P9219" t="str">
            <v/>
          </cell>
          <cell r="Q9219">
            <v>40</v>
          </cell>
          <cell r="R9219" t="str">
            <v>Année Philologique</v>
          </cell>
          <cell r="S9219" t="str">
            <v/>
          </cell>
        </row>
        <row r="9220">
          <cell r="E9220">
            <v>1914</v>
          </cell>
          <cell r="F9220" t="str">
            <v>Searches</v>
          </cell>
          <cell r="G9220" t="str">
            <v>201908</v>
          </cell>
          <cell r="H9220" t="str">
            <v>Northwestern University</v>
          </cell>
          <cell r="I9220" t="str">
            <v>Evanston USA</v>
          </cell>
          <cell r="J9220" t="str">
            <v>USA</v>
          </cell>
          <cell r="K9220">
            <v>1</v>
          </cell>
          <cell r="L9220" t="str">
            <v>Consortium</v>
          </cell>
          <cell r="M9220">
            <v>8</v>
          </cell>
          <cell r="N9220" t="str">
            <v>CARN-1</v>
          </cell>
          <cell r="O9220" t="str">
            <v/>
          </cell>
          <cell r="P9220" t="str">
            <v/>
          </cell>
          <cell r="Q9220">
            <v>40</v>
          </cell>
          <cell r="R9220" t="str">
            <v>Année Philologique</v>
          </cell>
          <cell r="S9220" t="str">
            <v/>
          </cell>
        </row>
        <row r="9221">
          <cell r="E9221">
            <v>1914</v>
          </cell>
          <cell r="F9221" t="str">
            <v>Searches</v>
          </cell>
          <cell r="G9221" t="str">
            <v>201909</v>
          </cell>
          <cell r="H9221" t="str">
            <v>Northwestern University</v>
          </cell>
          <cell r="I9221" t="str">
            <v>Evanston USA</v>
          </cell>
          <cell r="J9221" t="str">
            <v>USA</v>
          </cell>
          <cell r="K9221">
            <v>1</v>
          </cell>
          <cell r="L9221" t="str">
            <v>Consortium</v>
          </cell>
          <cell r="M9221">
            <v>8</v>
          </cell>
          <cell r="N9221" t="str">
            <v>CARN-1</v>
          </cell>
          <cell r="O9221" t="str">
            <v/>
          </cell>
          <cell r="P9221" t="str">
            <v/>
          </cell>
          <cell r="Q9221">
            <v>40</v>
          </cell>
          <cell r="R9221" t="str">
            <v>Année Philologique</v>
          </cell>
          <cell r="S9221" t="str">
            <v/>
          </cell>
        </row>
        <row r="9222">
          <cell r="E9222">
            <v>1914</v>
          </cell>
          <cell r="F9222" t="str">
            <v>Searches</v>
          </cell>
          <cell r="G9222" t="str">
            <v>201910</v>
          </cell>
          <cell r="H9222" t="str">
            <v>Northwestern University</v>
          </cell>
          <cell r="I9222" t="str">
            <v>Evanston USA</v>
          </cell>
          <cell r="J9222" t="str">
            <v>USA</v>
          </cell>
          <cell r="K9222">
            <v>1</v>
          </cell>
          <cell r="L9222" t="str">
            <v>Consortium</v>
          </cell>
          <cell r="M9222">
            <v>8</v>
          </cell>
          <cell r="N9222" t="str">
            <v>CARN-1</v>
          </cell>
          <cell r="O9222" t="str">
            <v/>
          </cell>
          <cell r="P9222" t="str">
            <v/>
          </cell>
          <cell r="Q9222">
            <v>40</v>
          </cell>
          <cell r="R9222" t="str">
            <v>Année Philologique</v>
          </cell>
          <cell r="S9222" t="str">
            <v/>
          </cell>
        </row>
        <row r="9223">
          <cell r="E9223">
            <v>1914</v>
          </cell>
          <cell r="F9223" t="str">
            <v>Searches</v>
          </cell>
          <cell r="G9223" t="str">
            <v>201911</v>
          </cell>
          <cell r="H9223" t="str">
            <v>Northwestern University</v>
          </cell>
          <cell r="I9223" t="str">
            <v>Evanston USA</v>
          </cell>
          <cell r="J9223" t="str">
            <v>USA</v>
          </cell>
          <cell r="K9223">
            <v>1</v>
          </cell>
          <cell r="L9223" t="str">
            <v>Consortium</v>
          </cell>
          <cell r="M9223">
            <v>8</v>
          </cell>
          <cell r="N9223" t="str">
            <v>CARN-1</v>
          </cell>
          <cell r="O9223" t="str">
            <v/>
          </cell>
          <cell r="P9223" t="str">
            <v/>
          </cell>
          <cell r="Q9223">
            <v>40</v>
          </cell>
          <cell r="R9223" t="str">
            <v>Année Philologique</v>
          </cell>
          <cell r="S9223" t="str">
            <v/>
          </cell>
        </row>
        <row r="9224">
          <cell r="E9224">
            <v>1914</v>
          </cell>
          <cell r="F9224" t="str">
            <v>Searches</v>
          </cell>
          <cell r="G9224" t="str">
            <v>201912</v>
          </cell>
          <cell r="H9224" t="str">
            <v>Northwestern University</v>
          </cell>
          <cell r="I9224" t="str">
            <v>Evanston USA</v>
          </cell>
          <cell r="J9224" t="str">
            <v>USA</v>
          </cell>
          <cell r="K9224">
            <v>1</v>
          </cell>
          <cell r="L9224" t="str">
            <v>Consortium</v>
          </cell>
          <cell r="M9224">
            <v>8</v>
          </cell>
          <cell r="N9224" t="str">
            <v>CARN-1</v>
          </cell>
          <cell r="O9224" t="str">
            <v/>
          </cell>
          <cell r="P9224" t="str">
            <v/>
          </cell>
          <cell r="Q9224">
            <v>40</v>
          </cell>
          <cell r="R9224" t="str">
            <v>Année Philologique</v>
          </cell>
          <cell r="S9224" t="str">
            <v/>
          </cell>
        </row>
        <row r="9225">
          <cell r="E9225">
            <v>1915</v>
          </cell>
          <cell r="F9225" t="str">
            <v>Searches</v>
          </cell>
          <cell r="G9225" t="str">
            <v>201903</v>
          </cell>
          <cell r="H9225" t="str">
            <v>San José State University</v>
          </cell>
          <cell r="I9225" t="str">
            <v>San José</v>
          </cell>
          <cell r="J9225" t="str">
            <v>USA</v>
          </cell>
          <cell r="K9225">
            <v>1</v>
          </cell>
          <cell r="L9225" t="str">
            <v>Consortium</v>
          </cell>
          <cell r="M9225">
            <v>9</v>
          </cell>
          <cell r="N9225" t="str">
            <v>CARN-2</v>
          </cell>
          <cell r="O9225" t="str">
            <v/>
          </cell>
          <cell r="P9225" t="str">
            <v/>
          </cell>
          <cell r="Q9225">
            <v>3</v>
          </cell>
          <cell r="R9225" t="str">
            <v>Année Philologique</v>
          </cell>
          <cell r="S9225" t="str">
            <v/>
          </cell>
        </row>
        <row r="9226">
          <cell r="E9226">
            <v>1915</v>
          </cell>
          <cell r="F9226" t="str">
            <v>Searches</v>
          </cell>
          <cell r="G9226" t="str">
            <v>201906</v>
          </cell>
          <cell r="H9226" t="str">
            <v>San José State University</v>
          </cell>
          <cell r="I9226" t="str">
            <v>San José</v>
          </cell>
          <cell r="J9226" t="str">
            <v>USA</v>
          </cell>
          <cell r="K9226">
            <v>1</v>
          </cell>
          <cell r="L9226" t="str">
            <v>Consortium</v>
          </cell>
          <cell r="M9226">
            <v>9</v>
          </cell>
          <cell r="N9226" t="str">
            <v>CARN-2</v>
          </cell>
          <cell r="O9226" t="str">
            <v/>
          </cell>
          <cell r="P9226" t="str">
            <v/>
          </cell>
          <cell r="Q9226">
            <v>3</v>
          </cell>
          <cell r="R9226" t="str">
            <v>Année Philologique</v>
          </cell>
          <cell r="S9226" t="str">
            <v/>
          </cell>
        </row>
        <row r="9227">
          <cell r="E9227">
            <v>1915</v>
          </cell>
          <cell r="F9227" t="str">
            <v>Searches</v>
          </cell>
          <cell r="G9227" t="str">
            <v>201907</v>
          </cell>
          <cell r="H9227" t="str">
            <v>San José State University</v>
          </cell>
          <cell r="I9227" t="str">
            <v>San José</v>
          </cell>
          <cell r="J9227" t="str">
            <v>USA</v>
          </cell>
          <cell r="K9227">
            <v>1</v>
          </cell>
          <cell r="L9227" t="str">
            <v>Consortium</v>
          </cell>
          <cell r="M9227">
            <v>9</v>
          </cell>
          <cell r="N9227" t="str">
            <v>CARN-2</v>
          </cell>
          <cell r="O9227" t="str">
            <v/>
          </cell>
          <cell r="P9227" t="str">
            <v/>
          </cell>
          <cell r="Q9227">
            <v>3</v>
          </cell>
          <cell r="R9227" t="str">
            <v>Année Philologique</v>
          </cell>
          <cell r="S9227" t="str">
            <v/>
          </cell>
        </row>
        <row r="9228">
          <cell r="E9228">
            <v>1917</v>
          </cell>
          <cell r="F9228" t="str">
            <v>Searches</v>
          </cell>
          <cell r="G9228" t="str">
            <v>201901</v>
          </cell>
          <cell r="H9228" t="str">
            <v>Universitäts- und Landesbibliothek Darmstadt</v>
          </cell>
          <cell r="I9228" t="str">
            <v>Darmstadt</v>
          </cell>
          <cell r="J9228" t="str">
            <v>Germany</v>
          </cell>
          <cell r="K9228">
            <v>2</v>
          </cell>
          <cell r="L9228" t="str">
            <v>Institute</v>
          </cell>
          <cell r="M9228">
            <v>3</v>
          </cell>
          <cell r="N9228" t="str">
            <v>Standard</v>
          </cell>
          <cell r="O9228" t="str">
            <v/>
          </cell>
          <cell r="P9228" t="str">
            <v/>
          </cell>
          <cell r="Q9228">
            <v>3</v>
          </cell>
          <cell r="R9228" t="str">
            <v>Année Philologique</v>
          </cell>
          <cell r="S9228" t="str">
            <v/>
          </cell>
        </row>
        <row r="9229">
          <cell r="E9229">
            <v>1917</v>
          </cell>
          <cell r="F9229" t="str">
            <v>Searches</v>
          </cell>
          <cell r="G9229" t="str">
            <v>201902</v>
          </cell>
          <cell r="H9229" t="str">
            <v>Universitäts- und Landesbibliothek Darmstadt</v>
          </cell>
          <cell r="I9229" t="str">
            <v>Darmstadt</v>
          </cell>
          <cell r="J9229" t="str">
            <v>Germany</v>
          </cell>
          <cell r="K9229">
            <v>2</v>
          </cell>
          <cell r="L9229" t="str">
            <v>Institute</v>
          </cell>
          <cell r="M9229">
            <v>3</v>
          </cell>
          <cell r="N9229" t="str">
            <v>Standard</v>
          </cell>
          <cell r="O9229" t="str">
            <v/>
          </cell>
          <cell r="P9229" t="str">
            <v/>
          </cell>
          <cell r="Q9229">
            <v>3</v>
          </cell>
          <cell r="R9229" t="str">
            <v>Année Philologique</v>
          </cell>
          <cell r="S9229" t="str">
            <v/>
          </cell>
        </row>
        <row r="9230">
          <cell r="E9230">
            <v>1917</v>
          </cell>
          <cell r="F9230" t="str">
            <v>Searches</v>
          </cell>
          <cell r="G9230" t="str">
            <v>201903</v>
          </cell>
          <cell r="H9230" t="str">
            <v>Universitäts- und Landesbibliothek Darmstadt</v>
          </cell>
          <cell r="I9230" t="str">
            <v>Darmstadt</v>
          </cell>
          <cell r="J9230" t="str">
            <v>Germany</v>
          </cell>
          <cell r="K9230">
            <v>2</v>
          </cell>
          <cell r="L9230" t="str">
            <v>Institute</v>
          </cell>
          <cell r="M9230">
            <v>3</v>
          </cell>
          <cell r="N9230" t="str">
            <v>Standard</v>
          </cell>
          <cell r="O9230" t="str">
            <v/>
          </cell>
          <cell r="P9230" t="str">
            <v/>
          </cell>
          <cell r="Q9230">
            <v>3</v>
          </cell>
          <cell r="R9230" t="str">
            <v>Année Philologique</v>
          </cell>
          <cell r="S9230" t="str">
            <v/>
          </cell>
        </row>
        <row r="9231">
          <cell r="E9231">
            <v>1917</v>
          </cell>
          <cell r="F9231" t="str">
            <v>Searches</v>
          </cell>
          <cell r="G9231" t="str">
            <v>201904</v>
          </cell>
          <cell r="H9231" t="str">
            <v>Universitäts- und Landesbibliothek Darmstadt</v>
          </cell>
          <cell r="I9231" t="str">
            <v>Darmstadt</v>
          </cell>
          <cell r="J9231" t="str">
            <v>Germany</v>
          </cell>
          <cell r="K9231">
            <v>2</v>
          </cell>
          <cell r="L9231" t="str">
            <v>Institute</v>
          </cell>
          <cell r="M9231">
            <v>3</v>
          </cell>
          <cell r="N9231" t="str">
            <v>Standard</v>
          </cell>
          <cell r="O9231" t="str">
            <v/>
          </cell>
          <cell r="P9231" t="str">
            <v/>
          </cell>
          <cell r="Q9231">
            <v>3</v>
          </cell>
          <cell r="R9231" t="str">
            <v>Année Philologique</v>
          </cell>
          <cell r="S9231" t="str">
            <v/>
          </cell>
        </row>
        <row r="9232">
          <cell r="E9232">
            <v>1917</v>
          </cell>
          <cell r="F9232" t="str">
            <v>Searches</v>
          </cell>
          <cell r="G9232" t="str">
            <v>201905</v>
          </cell>
          <cell r="H9232" t="str">
            <v>Universitäts- und Landesbibliothek Darmstadt</v>
          </cell>
          <cell r="I9232" t="str">
            <v>Darmstadt</v>
          </cell>
          <cell r="J9232" t="str">
            <v>Germany</v>
          </cell>
          <cell r="K9232">
            <v>2</v>
          </cell>
          <cell r="L9232" t="str">
            <v>Institute</v>
          </cell>
          <cell r="M9232">
            <v>3</v>
          </cell>
          <cell r="N9232" t="str">
            <v>Standard</v>
          </cell>
          <cell r="O9232" t="str">
            <v/>
          </cell>
          <cell r="P9232" t="str">
            <v/>
          </cell>
          <cell r="Q9232">
            <v>3</v>
          </cell>
          <cell r="R9232" t="str">
            <v>Année Philologique</v>
          </cell>
          <cell r="S9232" t="str">
            <v/>
          </cell>
        </row>
        <row r="9233">
          <cell r="E9233">
            <v>1917</v>
          </cell>
          <cell r="F9233" t="str">
            <v>Searches</v>
          </cell>
          <cell r="G9233" t="str">
            <v>201906</v>
          </cell>
          <cell r="H9233" t="str">
            <v>Universitäts- und Landesbibliothek Darmstadt</v>
          </cell>
          <cell r="I9233" t="str">
            <v>Darmstadt</v>
          </cell>
          <cell r="J9233" t="str">
            <v>Germany</v>
          </cell>
          <cell r="K9233">
            <v>2</v>
          </cell>
          <cell r="L9233" t="str">
            <v>Institute</v>
          </cell>
          <cell r="M9233">
            <v>3</v>
          </cell>
          <cell r="N9233" t="str">
            <v>Standard</v>
          </cell>
          <cell r="O9233" t="str">
            <v/>
          </cell>
          <cell r="P9233" t="str">
            <v/>
          </cell>
          <cell r="Q9233">
            <v>3</v>
          </cell>
          <cell r="R9233" t="str">
            <v>Année Philologique</v>
          </cell>
          <cell r="S9233" t="str">
            <v/>
          </cell>
        </row>
        <row r="9234">
          <cell r="E9234">
            <v>1917</v>
          </cell>
          <cell r="F9234" t="str">
            <v>Searches</v>
          </cell>
          <cell r="G9234" t="str">
            <v>201907</v>
          </cell>
          <cell r="H9234" t="str">
            <v>Universitäts- und Landesbibliothek Darmstadt</v>
          </cell>
          <cell r="I9234" t="str">
            <v>Darmstadt</v>
          </cell>
          <cell r="J9234" t="str">
            <v>Germany</v>
          </cell>
          <cell r="K9234">
            <v>2</v>
          </cell>
          <cell r="L9234" t="str">
            <v>Institute</v>
          </cell>
          <cell r="M9234">
            <v>3</v>
          </cell>
          <cell r="N9234" t="str">
            <v>Standard</v>
          </cell>
          <cell r="O9234" t="str">
            <v/>
          </cell>
          <cell r="P9234" t="str">
            <v/>
          </cell>
          <cell r="Q9234">
            <v>3</v>
          </cell>
          <cell r="R9234" t="str">
            <v>Année Philologique</v>
          </cell>
          <cell r="S9234" t="str">
            <v/>
          </cell>
        </row>
        <row r="9235">
          <cell r="E9235">
            <v>1917</v>
          </cell>
          <cell r="F9235" t="str">
            <v>Searches</v>
          </cell>
          <cell r="G9235" t="str">
            <v>201908</v>
          </cell>
          <cell r="H9235" t="str">
            <v>Universitäts- und Landesbibliothek Darmstadt</v>
          </cell>
          <cell r="I9235" t="str">
            <v>Darmstadt</v>
          </cell>
          <cell r="J9235" t="str">
            <v>Germany</v>
          </cell>
          <cell r="K9235">
            <v>2</v>
          </cell>
          <cell r="L9235" t="str">
            <v>Institute</v>
          </cell>
          <cell r="M9235">
            <v>3</v>
          </cell>
          <cell r="N9235" t="str">
            <v>Standard</v>
          </cell>
          <cell r="O9235" t="str">
            <v/>
          </cell>
          <cell r="P9235" t="str">
            <v/>
          </cell>
          <cell r="Q9235">
            <v>3</v>
          </cell>
          <cell r="R9235" t="str">
            <v>Année Philologique</v>
          </cell>
          <cell r="S9235" t="str">
            <v/>
          </cell>
        </row>
        <row r="9236">
          <cell r="E9236">
            <v>1917</v>
          </cell>
          <cell r="F9236" t="str">
            <v>Searches</v>
          </cell>
          <cell r="G9236" t="str">
            <v>201909</v>
          </cell>
          <cell r="H9236" t="str">
            <v>Universitäts- und Landesbibliothek Darmstadt</v>
          </cell>
          <cell r="I9236" t="str">
            <v>Darmstadt</v>
          </cell>
          <cell r="J9236" t="str">
            <v>Germany</v>
          </cell>
          <cell r="K9236">
            <v>2</v>
          </cell>
          <cell r="L9236" t="str">
            <v>Institute</v>
          </cell>
          <cell r="M9236">
            <v>3</v>
          </cell>
          <cell r="N9236" t="str">
            <v>Standard</v>
          </cell>
          <cell r="O9236" t="str">
            <v/>
          </cell>
          <cell r="P9236" t="str">
            <v/>
          </cell>
          <cell r="Q9236">
            <v>3</v>
          </cell>
          <cell r="R9236" t="str">
            <v>Année Philologique</v>
          </cell>
          <cell r="S9236" t="str">
            <v/>
          </cell>
        </row>
        <row r="9237">
          <cell r="E9237">
            <v>1917</v>
          </cell>
          <cell r="F9237" t="str">
            <v>Searches</v>
          </cell>
          <cell r="G9237" t="str">
            <v>201910</v>
          </cell>
          <cell r="H9237" t="str">
            <v>Universitäts- und Landesbibliothek Darmstadt</v>
          </cell>
          <cell r="I9237" t="str">
            <v>Darmstadt</v>
          </cell>
          <cell r="J9237" t="str">
            <v>Germany</v>
          </cell>
          <cell r="K9237">
            <v>2</v>
          </cell>
          <cell r="L9237" t="str">
            <v>Institute</v>
          </cell>
          <cell r="M9237">
            <v>3</v>
          </cell>
          <cell r="N9237" t="str">
            <v>Standard</v>
          </cell>
          <cell r="O9237" t="str">
            <v/>
          </cell>
          <cell r="P9237" t="str">
            <v/>
          </cell>
          <cell r="Q9237">
            <v>3</v>
          </cell>
          <cell r="R9237" t="str">
            <v>Année Philologique</v>
          </cell>
          <cell r="S9237" t="str">
            <v/>
          </cell>
        </row>
        <row r="9238">
          <cell r="E9238">
            <v>1917</v>
          </cell>
          <cell r="F9238" t="str">
            <v>Searches</v>
          </cell>
          <cell r="G9238" t="str">
            <v>201911</v>
          </cell>
          <cell r="H9238" t="str">
            <v>Universitäts- und Landesbibliothek Darmstadt</v>
          </cell>
          <cell r="I9238" t="str">
            <v>Darmstadt</v>
          </cell>
          <cell r="J9238" t="str">
            <v>Germany</v>
          </cell>
          <cell r="K9238">
            <v>2</v>
          </cell>
          <cell r="L9238" t="str">
            <v>Institute</v>
          </cell>
          <cell r="M9238">
            <v>3</v>
          </cell>
          <cell r="N9238" t="str">
            <v>Standard</v>
          </cell>
          <cell r="O9238" t="str">
            <v/>
          </cell>
          <cell r="P9238" t="str">
            <v/>
          </cell>
          <cell r="Q9238">
            <v>3</v>
          </cell>
          <cell r="R9238" t="str">
            <v>Année Philologique</v>
          </cell>
          <cell r="S9238" t="str">
            <v/>
          </cell>
        </row>
        <row r="9239">
          <cell r="E9239">
            <v>1917</v>
          </cell>
          <cell r="F9239" t="str">
            <v>Searches</v>
          </cell>
          <cell r="G9239" t="str">
            <v>201912</v>
          </cell>
          <cell r="H9239" t="str">
            <v>Universitäts- und Landesbibliothek Darmstadt</v>
          </cell>
          <cell r="I9239" t="str">
            <v>Darmstadt</v>
          </cell>
          <cell r="J9239" t="str">
            <v>Germany</v>
          </cell>
          <cell r="K9239">
            <v>2</v>
          </cell>
          <cell r="L9239" t="str">
            <v>Institute</v>
          </cell>
          <cell r="M9239">
            <v>3</v>
          </cell>
          <cell r="N9239" t="str">
            <v>Standard</v>
          </cell>
          <cell r="O9239" t="str">
            <v/>
          </cell>
          <cell r="P9239" t="str">
            <v/>
          </cell>
          <cell r="Q9239">
            <v>3</v>
          </cell>
          <cell r="R9239" t="str">
            <v>Année Philologique</v>
          </cell>
          <cell r="S9239" t="str">
            <v/>
          </cell>
        </row>
        <row r="9240">
          <cell r="E9240">
            <v>1925</v>
          </cell>
          <cell r="F9240" t="str">
            <v>Searches</v>
          </cell>
          <cell r="G9240" t="str">
            <v>201901</v>
          </cell>
          <cell r="H9240" t="str">
            <v>University of Minnesota - Twin Cities Campus</v>
          </cell>
          <cell r="I9240" t="str">
            <v>Minneapolis</v>
          </cell>
          <cell r="J9240" t="str">
            <v>USA</v>
          </cell>
          <cell r="K9240">
            <v>1</v>
          </cell>
          <cell r="L9240" t="str">
            <v>Consortium</v>
          </cell>
          <cell r="M9240">
            <v>8</v>
          </cell>
          <cell r="N9240" t="str">
            <v>CARN-1</v>
          </cell>
          <cell r="O9240" t="str">
            <v/>
          </cell>
          <cell r="P9240" t="str">
            <v/>
          </cell>
          <cell r="Q9240">
            <v>40</v>
          </cell>
          <cell r="R9240" t="str">
            <v>Année Philologique</v>
          </cell>
          <cell r="S9240" t="str">
            <v/>
          </cell>
        </row>
        <row r="9241">
          <cell r="E9241">
            <v>1925</v>
          </cell>
          <cell r="F9241" t="str">
            <v>Searches</v>
          </cell>
          <cell r="G9241" t="str">
            <v>201902</v>
          </cell>
          <cell r="H9241" t="str">
            <v>University of Minnesota - Twin Cities Campus</v>
          </cell>
          <cell r="I9241" t="str">
            <v>Minneapolis</v>
          </cell>
          <cell r="J9241" t="str">
            <v>USA</v>
          </cell>
          <cell r="K9241">
            <v>1</v>
          </cell>
          <cell r="L9241" t="str">
            <v>Consortium</v>
          </cell>
          <cell r="M9241">
            <v>8</v>
          </cell>
          <cell r="N9241" t="str">
            <v>CARN-1</v>
          </cell>
          <cell r="O9241" t="str">
            <v/>
          </cell>
          <cell r="P9241" t="str">
            <v/>
          </cell>
          <cell r="Q9241">
            <v>40</v>
          </cell>
          <cell r="R9241" t="str">
            <v>Année Philologique</v>
          </cell>
          <cell r="S9241" t="str">
            <v/>
          </cell>
        </row>
        <row r="9242">
          <cell r="E9242">
            <v>1925</v>
          </cell>
          <cell r="F9242" t="str">
            <v>Searches</v>
          </cell>
          <cell r="G9242" t="str">
            <v>201903</v>
          </cell>
          <cell r="H9242" t="str">
            <v>University of Minnesota - Twin Cities Campus</v>
          </cell>
          <cell r="I9242" t="str">
            <v>Minneapolis</v>
          </cell>
          <cell r="J9242" t="str">
            <v>USA</v>
          </cell>
          <cell r="K9242">
            <v>1</v>
          </cell>
          <cell r="L9242" t="str">
            <v>Consortium</v>
          </cell>
          <cell r="M9242">
            <v>8</v>
          </cell>
          <cell r="N9242" t="str">
            <v>CARN-1</v>
          </cell>
          <cell r="O9242" t="str">
            <v/>
          </cell>
          <cell r="P9242" t="str">
            <v/>
          </cell>
          <cell r="Q9242">
            <v>40</v>
          </cell>
          <cell r="R9242" t="str">
            <v>Année Philologique</v>
          </cell>
          <cell r="S9242" t="str">
            <v/>
          </cell>
        </row>
        <row r="9243">
          <cell r="E9243">
            <v>1925</v>
          </cell>
          <cell r="F9243" t="str">
            <v>Searches</v>
          </cell>
          <cell r="G9243" t="str">
            <v>201904</v>
          </cell>
          <cell r="H9243" t="str">
            <v>University of Minnesota - Twin Cities Campus</v>
          </cell>
          <cell r="I9243" t="str">
            <v>Minneapolis</v>
          </cell>
          <cell r="J9243" t="str">
            <v>USA</v>
          </cell>
          <cell r="K9243">
            <v>1</v>
          </cell>
          <cell r="L9243" t="str">
            <v>Consortium</v>
          </cell>
          <cell r="M9243">
            <v>8</v>
          </cell>
          <cell r="N9243" t="str">
            <v>CARN-1</v>
          </cell>
          <cell r="O9243" t="str">
            <v/>
          </cell>
          <cell r="P9243" t="str">
            <v/>
          </cell>
          <cell r="Q9243">
            <v>40</v>
          </cell>
          <cell r="R9243" t="str">
            <v>Année Philologique</v>
          </cell>
          <cell r="S9243" t="str">
            <v/>
          </cell>
        </row>
        <row r="9244">
          <cell r="E9244">
            <v>1925</v>
          </cell>
          <cell r="F9244" t="str">
            <v>Searches</v>
          </cell>
          <cell r="G9244" t="str">
            <v>201906</v>
          </cell>
          <cell r="H9244" t="str">
            <v>University of Minnesota - Twin Cities Campus</v>
          </cell>
          <cell r="I9244" t="str">
            <v>Minneapolis</v>
          </cell>
          <cell r="J9244" t="str">
            <v>USA</v>
          </cell>
          <cell r="K9244">
            <v>1</v>
          </cell>
          <cell r="L9244" t="str">
            <v>Consortium</v>
          </cell>
          <cell r="M9244">
            <v>8</v>
          </cell>
          <cell r="N9244" t="str">
            <v>CARN-1</v>
          </cell>
          <cell r="O9244" t="str">
            <v/>
          </cell>
          <cell r="P9244" t="str">
            <v/>
          </cell>
          <cell r="Q9244">
            <v>40</v>
          </cell>
          <cell r="R9244" t="str">
            <v>Année Philologique</v>
          </cell>
          <cell r="S9244" t="str">
            <v/>
          </cell>
        </row>
        <row r="9245">
          <cell r="E9245">
            <v>1925</v>
          </cell>
          <cell r="F9245" t="str">
            <v>Searches</v>
          </cell>
          <cell r="G9245" t="str">
            <v>201907</v>
          </cell>
          <cell r="H9245" t="str">
            <v>University of Minnesota - Twin Cities Campus</v>
          </cell>
          <cell r="I9245" t="str">
            <v>Minneapolis</v>
          </cell>
          <cell r="J9245" t="str">
            <v>USA</v>
          </cell>
          <cell r="K9245">
            <v>1</v>
          </cell>
          <cell r="L9245" t="str">
            <v>Consortium</v>
          </cell>
          <cell r="M9245">
            <v>8</v>
          </cell>
          <cell r="N9245" t="str">
            <v>CARN-1</v>
          </cell>
          <cell r="O9245" t="str">
            <v/>
          </cell>
          <cell r="P9245" t="str">
            <v/>
          </cell>
          <cell r="Q9245">
            <v>40</v>
          </cell>
          <cell r="R9245" t="str">
            <v>Année Philologique</v>
          </cell>
          <cell r="S9245" t="str">
            <v/>
          </cell>
        </row>
        <row r="9246">
          <cell r="E9246">
            <v>1925</v>
          </cell>
          <cell r="F9246" t="str">
            <v>Searches</v>
          </cell>
          <cell r="G9246" t="str">
            <v>201908</v>
          </cell>
          <cell r="H9246" t="str">
            <v>University of Minnesota - Twin Cities Campus</v>
          </cell>
          <cell r="I9246" t="str">
            <v>Minneapolis</v>
          </cell>
          <cell r="J9246" t="str">
            <v>USA</v>
          </cell>
          <cell r="K9246">
            <v>1</v>
          </cell>
          <cell r="L9246" t="str">
            <v>Consortium</v>
          </cell>
          <cell r="M9246">
            <v>8</v>
          </cell>
          <cell r="N9246" t="str">
            <v>CARN-1</v>
          </cell>
          <cell r="O9246" t="str">
            <v/>
          </cell>
          <cell r="P9246" t="str">
            <v/>
          </cell>
          <cell r="Q9246">
            <v>40</v>
          </cell>
          <cell r="R9246" t="str">
            <v>Année Philologique</v>
          </cell>
          <cell r="S9246" t="str">
            <v/>
          </cell>
        </row>
        <row r="9247">
          <cell r="E9247">
            <v>1925</v>
          </cell>
          <cell r="F9247" t="str">
            <v>Searches</v>
          </cell>
          <cell r="G9247" t="str">
            <v>201909</v>
          </cell>
          <cell r="H9247" t="str">
            <v>University of Minnesota - Twin Cities Campus</v>
          </cell>
          <cell r="I9247" t="str">
            <v>Minneapolis</v>
          </cell>
          <cell r="J9247" t="str">
            <v>USA</v>
          </cell>
          <cell r="K9247">
            <v>1</v>
          </cell>
          <cell r="L9247" t="str">
            <v>Consortium</v>
          </cell>
          <cell r="M9247">
            <v>8</v>
          </cell>
          <cell r="N9247" t="str">
            <v>CARN-1</v>
          </cell>
          <cell r="O9247" t="str">
            <v/>
          </cell>
          <cell r="P9247" t="str">
            <v/>
          </cell>
          <cell r="Q9247">
            <v>40</v>
          </cell>
          <cell r="R9247" t="str">
            <v>Année Philologique</v>
          </cell>
          <cell r="S9247" t="str">
            <v/>
          </cell>
        </row>
        <row r="9248">
          <cell r="E9248">
            <v>1925</v>
          </cell>
          <cell r="F9248" t="str">
            <v>Searches</v>
          </cell>
          <cell r="G9248" t="str">
            <v>201910</v>
          </cell>
          <cell r="H9248" t="str">
            <v>University of Minnesota - Twin Cities Campus</v>
          </cell>
          <cell r="I9248" t="str">
            <v>Minneapolis</v>
          </cell>
          <cell r="J9248" t="str">
            <v>USA</v>
          </cell>
          <cell r="K9248">
            <v>1</v>
          </cell>
          <cell r="L9248" t="str">
            <v>Consortium</v>
          </cell>
          <cell r="M9248">
            <v>8</v>
          </cell>
          <cell r="N9248" t="str">
            <v>CARN-1</v>
          </cell>
          <cell r="O9248" t="str">
            <v/>
          </cell>
          <cell r="P9248" t="str">
            <v/>
          </cell>
          <cell r="Q9248">
            <v>40</v>
          </cell>
          <cell r="R9248" t="str">
            <v>Année Philologique</v>
          </cell>
          <cell r="S9248" t="str">
            <v/>
          </cell>
        </row>
        <row r="9249">
          <cell r="E9249">
            <v>1925</v>
          </cell>
          <cell r="F9249" t="str">
            <v>Searches</v>
          </cell>
          <cell r="G9249" t="str">
            <v>201911</v>
          </cell>
          <cell r="H9249" t="str">
            <v>University of Minnesota - Twin Cities Campus</v>
          </cell>
          <cell r="I9249" t="str">
            <v>Minneapolis</v>
          </cell>
          <cell r="J9249" t="str">
            <v>USA</v>
          </cell>
          <cell r="K9249">
            <v>1</v>
          </cell>
          <cell r="L9249" t="str">
            <v>Consortium</v>
          </cell>
          <cell r="M9249">
            <v>8</v>
          </cell>
          <cell r="N9249" t="str">
            <v>CARN-1</v>
          </cell>
          <cell r="O9249" t="str">
            <v/>
          </cell>
          <cell r="P9249" t="str">
            <v/>
          </cell>
          <cell r="Q9249">
            <v>40</v>
          </cell>
          <cell r="R9249" t="str">
            <v>Année Philologique</v>
          </cell>
          <cell r="S9249" t="str">
            <v/>
          </cell>
        </row>
        <row r="9250">
          <cell r="E9250">
            <v>1925</v>
          </cell>
          <cell r="F9250" t="str">
            <v>Searches</v>
          </cell>
          <cell r="G9250" t="str">
            <v>201912</v>
          </cell>
          <cell r="H9250" t="str">
            <v>University of Minnesota - Twin Cities Campus</v>
          </cell>
          <cell r="I9250" t="str">
            <v>Minneapolis</v>
          </cell>
          <cell r="J9250" t="str">
            <v>USA</v>
          </cell>
          <cell r="K9250">
            <v>1</v>
          </cell>
          <cell r="L9250" t="str">
            <v>Consortium</v>
          </cell>
          <cell r="M9250">
            <v>8</v>
          </cell>
          <cell r="N9250" t="str">
            <v>CARN-1</v>
          </cell>
          <cell r="O9250" t="str">
            <v/>
          </cell>
          <cell r="P9250" t="str">
            <v/>
          </cell>
          <cell r="Q9250">
            <v>40</v>
          </cell>
          <cell r="R9250" t="str">
            <v>Année Philologique</v>
          </cell>
          <cell r="S9250" t="str">
            <v/>
          </cell>
        </row>
        <row r="9251">
          <cell r="E9251">
            <v>1930</v>
          </cell>
          <cell r="F9251" t="str">
            <v>Searches</v>
          </cell>
          <cell r="G9251" t="str">
            <v>201901</v>
          </cell>
          <cell r="H9251" t="str">
            <v>Ohio State University</v>
          </cell>
          <cell r="I9251" t="str">
            <v>Columbus</v>
          </cell>
          <cell r="J9251" t="str">
            <v>USA</v>
          </cell>
          <cell r="K9251">
            <v>1</v>
          </cell>
          <cell r="L9251" t="str">
            <v>Consortium</v>
          </cell>
          <cell r="M9251">
            <v>8</v>
          </cell>
          <cell r="N9251" t="str">
            <v>CARN-1</v>
          </cell>
          <cell r="O9251" t="str">
            <v/>
          </cell>
          <cell r="P9251" t="str">
            <v/>
          </cell>
          <cell r="Q9251">
            <v>40</v>
          </cell>
          <cell r="R9251" t="str">
            <v>Année Philologique</v>
          </cell>
          <cell r="S9251" t="str">
            <v/>
          </cell>
        </row>
        <row r="9252">
          <cell r="E9252">
            <v>1930</v>
          </cell>
          <cell r="F9252" t="str">
            <v>Searches</v>
          </cell>
          <cell r="G9252" t="str">
            <v>201902</v>
          </cell>
          <cell r="H9252" t="str">
            <v>Ohio State University</v>
          </cell>
          <cell r="I9252" t="str">
            <v>Columbus</v>
          </cell>
          <cell r="J9252" t="str">
            <v>USA</v>
          </cell>
          <cell r="K9252">
            <v>1</v>
          </cell>
          <cell r="L9252" t="str">
            <v>Consortium</v>
          </cell>
          <cell r="M9252">
            <v>8</v>
          </cell>
          <cell r="N9252" t="str">
            <v>CARN-1</v>
          </cell>
          <cell r="O9252" t="str">
            <v/>
          </cell>
          <cell r="P9252" t="str">
            <v/>
          </cell>
          <cell r="Q9252">
            <v>40</v>
          </cell>
          <cell r="R9252" t="str">
            <v>Année Philologique</v>
          </cell>
          <cell r="S9252" t="str">
            <v/>
          </cell>
        </row>
        <row r="9253">
          <cell r="E9253">
            <v>1930</v>
          </cell>
          <cell r="F9253" t="str">
            <v>Searches</v>
          </cell>
          <cell r="G9253" t="str">
            <v>201903</v>
          </cell>
          <cell r="H9253" t="str">
            <v>Ohio State University</v>
          </cell>
          <cell r="I9253" t="str">
            <v>Columbus</v>
          </cell>
          <cell r="J9253" t="str">
            <v>USA</v>
          </cell>
          <cell r="K9253">
            <v>1</v>
          </cell>
          <cell r="L9253" t="str">
            <v>Consortium</v>
          </cell>
          <cell r="M9253">
            <v>8</v>
          </cell>
          <cell r="N9253" t="str">
            <v>CARN-1</v>
          </cell>
          <cell r="O9253" t="str">
            <v/>
          </cell>
          <cell r="P9253" t="str">
            <v/>
          </cell>
          <cell r="Q9253">
            <v>40</v>
          </cell>
          <cell r="R9253" t="str">
            <v>Année Philologique</v>
          </cell>
          <cell r="S9253" t="str">
            <v/>
          </cell>
        </row>
        <row r="9254">
          <cell r="E9254">
            <v>1930</v>
          </cell>
          <cell r="F9254" t="str">
            <v>Searches</v>
          </cell>
          <cell r="G9254" t="str">
            <v>201904</v>
          </cell>
          <cell r="H9254" t="str">
            <v>Ohio State University</v>
          </cell>
          <cell r="I9254" t="str">
            <v>Columbus</v>
          </cell>
          <cell r="J9254" t="str">
            <v>USA</v>
          </cell>
          <cell r="K9254">
            <v>1</v>
          </cell>
          <cell r="L9254" t="str">
            <v>Consortium</v>
          </cell>
          <cell r="M9254">
            <v>8</v>
          </cell>
          <cell r="N9254" t="str">
            <v>CARN-1</v>
          </cell>
          <cell r="O9254" t="str">
            <v/>
          </cell>
          <cell r="P9254" t="str">
            <v/>
          </cell>
          <cell r="Q9254">
            <v>40</v>
          </cell>
          <cell r="R9254" t="str">
            <v>Année Philologique</v>
          </cell>
          <cell r="S9254" t="str">
            <v/>
          </cell>
        </row>
        <row r="9255">
          <cell r="E9255">
            <v>1930</v>
          </cell>
          <cell r="F9255" t="str">
            <v>Searches</v>
          </cell>
          <cell r="G9255" t="str">
            <v>201905</v>
          </cell>
          <cell r="H9255" t="str">
            <v>Ohio State University</v>
          </cell>
          <cell r="I9255" t="str">
            <v>Columbus</v>
          </cell>
          <cell r="J9255" t="str">
            <v>USA</v>
          </cell>
          <cell r="K9255">
            <v>1</v>
          </cell>
          <cell r="L9255" t="str">
            <v>Consortium</v>
          </cell>
          <cell r="M9255">
            <v>8</v>
          </cell>
          <cell r="N9255" t="str">
            <v>CARN-1</v>
          </cell>
          <cell r="O9255" t="str">
            <v/>
          </cell>
          <cell r="P9255" t="str">
            <v/>
          </cell>
          <cell r="Q9255">
            <v>40</v>
          </cell>
          <cell r="R9255" t="str">
            <v>Année Philologique</v>
          </cell>
          <cell r="S9255" t="str">
            <v/>
          </cell>
        </row>
        <row r="9256">
          <cell r="E9256">
            <v>1930</v>
          </cell>
          <cell r="F9256" t="str">
            <v>Searches</v>
          </cell>
          <cell r="G9256" t="str">
            <v>201906</v>
          </cell>
          <cell r="H9256" t="str">
            <v>Ohio State University</v>
          </cell>
          <cell r="I9256" t="str">
            <v>Columbus</v>
          </cell>
          <cell r="J9256" t="str">
            <v>USA</v>
          </cell>
          <cell r="K9256">
            <v>1</v>
          </cell>
          <cell r="L9256" t="str">
            <v>Consortium</v>
          </cell>
          <cell r="M9256">
            <v>8</v>
          </cell>
          <cell r="N9256" t="str">
            <v>CARN-1</v>
          </cell>
          <cell r="O9256" t="str">
            <v/>
          </cell>
          <cell r="P9256" t="str">
            <v/>
          </cell>
          <cell r="Q9256">
            <v>40</v>
          </cell>
          <cell r="R9256" t="str">
            <v>Année Philologique</v>
          </cell>
          <cell r="S9256" t="str">
            <v/>
          </cell>
        </row>
        <row r="9257">
          <cell r="E9257">
            <v>1930</v>
          </cell>
          <cell r="F9257" t="str">
            <v>Searches</v>
          </cell>
          <cell r="G9257" t="str">
            <v>201907</v>
          </cell>
          <cell r="H9257" t="str">
            <v>Ohio State University</v>
          </cell>
          <cell r="I9257" t="str">
            <v>Columbus</v>
          </cell>
          <cell r="J9257" t="str">
            <v>USA</v>
          </cell>
          <cell r="K9257">
            <v>1</v>
          </cell>
          <cell r="L9257" t="str">
            <v>Consortium</v>
          </cell>
          <cell r="M9257">
            <v>8</v>
          </cell>
          <cell r="N9257" t="str">
            <v>CARN-1</v>
          </cell>
          <cell r="O9257" t="str">
            <v/>
          </cell>
          <cell r="P9257" t="str">
            <v/>
          </cell>
          <cell r="Q9257">
            <v>40</v>
          </cell>
          <cell r="R9257" t="str">
            <v>Année Philologique</v>
          </cell>
          <cell r="S9257" t="str">
            <v/>
          </cell>
        </row>
        <row r="9258">
          <cell r="E9258">
            <v>1930</v>
          </cell>
          <cell r="F9258" t="str">
            <v>Searches</v>
          </cell>
          <cell r="G9258" t="str">
            <v>201908</v>
          </cell>
          <cell r="H9258" t="str">
            <v>Ohio State University</v>
          </cell>
          <cell r="I9258" t="str">
            <v>Columbus</v>
          </cell>
          <cell r="J9258" t="str">
            <v>USA</v>
          </cell>
          <cell r="K9258">
            <v>1</v>
          </cell>
          <cell r="L9258" t="str">
            <v>Consortium</v>
          </cell>
          <cell r="M9258">
            <v>8</v>
          </cell>
          <cell r="N9258" t="str">
            <v>CARN-1</v>
          </cell>
          <cell r="O9258" t="str">
            <v/>
          </cell>
          <cell r="P9258" t="str">
            <v/>
          </cell>
          <cell r="Q9258">
            <v>40</v>
          </cell>
          <cell r="R9258" t="str">
            <v>Année Philologique</v>
          </cell>
          <cell r="S9258" t="str">
            <v/>
          </cell>
        </row>
        <row r="9259">
          <cell r="E9259">
            <v>1930</v>
          </cell>
          <cell r="F9259" t="str">
            <v>Searches</v>
          </cell>
          <cell r="G9259" t="str">
            <v>201909</v>
          </cell>
          <cell r="H9259" t="str">
            <v>Ohio State University</v>
          </cell>
          <cell r="I9259" t="str">
            <v>Columbus</v>
          </cell>
          <cell r="J9259" t="str">
            <v>USA</v>
          </cell>
          <cell r="K9259">
            <v>1</v>
          </cell>
          <cell r="L9259" t="str">
            <v>Consortium</v>
          </cell>
          <cell r="M9259">
            <v>8</v>
          </cell>
          <cell r="N9259" t="str">
            <v>CARN-1</v>
          </cell>
          <cell r="O9259" t="str">
            <v/>
          </cell>
          <cell r="P9259" t="str">
            <v/>
          </cell>
          <cell r="Q9259">
            <v>40</v>
          </cell>
          <cell r="R9259" t="str">
            <v>Année Philologique</v>
          </cell>
          <cell r="S9259" t="str">
            <v/>
          </cell>
        </row>
        <row r="9260">
          <cell r="E9260">
            <v>1930</v>
          </cell>
          <cell r="F9260" t="str">
            <v>Searches</v>
          </cell>
          <cell r="G9260" t="str">
            <v>201910</v>
          </cell>
          <cell r="H9260" t="str">
            <v>Ohio State University</v>
          </cell>
          <cell r="I9260" t="str">
            <v>Columbus</v>
          </cell>
          <cell r="J9260" t="str">
            <v>USA</v>
          </cell>
          <cell r="K9260">
            <v>1</v>
          </cell>
          <cell r="L9260" t="str">
            <v>Consortium</v>
          </cell>
          <cell r="M9260">
            <v>8</v>
          </cell>
          <cell r="N9260" t="str">
            <v>CARN-1</v>
          </cell>
          <cell r="O9260" t="str">
            <v/>
          </cell>
          <cell r="P9260" t="str">
            <v/>
          </cell>
          <cell r="Q9260">
            <v>40</v>
          </cell>
          <cell r="R9260" t="str">
            <v>Année Philologique</v>
          </cell>
          <cell r="S9260" t="str">
            <v/>
          </cell>
        </row>
        <row r="9261">
          <cell r="E9261">
            <v>1930</v>
          </cell>
          <cell r="F9261" t="str">
            <v>Searches</v>
          </cell>
          <cell r="G9261" t="str">
            <v>201911</v>
          </cell>
          <cell r="H9261" t="str">
            <v>Ohio State University</v>
          </cell>
          <cell r="I9261" t="str">
            <v>Columbus</v>
          </cell>
          <cell r="J9261" t="str">
            <v>USA</v>
          </cell>
          <cell r="K9261">
            <v>1</v>
          </cell>
          <cell r="L9261" t="str">
            <v>Consortium</v>
          </cell>
          <cell r="M9261">
            <v>8</v>
          </cell>
          <cell r="N9261" t="str">
            <v>CARN-1</v>
          </cell>
          <cell r="O9261" t="str">
            <v/>
          </cell>
          <cell r="P9261" t="str">
            <v/>
          </cell>
          <cell r="Q9261">
            <v>40</v>
          </cell>
          <cell r="R9261" t="str">
            <v>Année Philologique</v>
          </cell>
          <cell r="S9261" t="str">
            <v/>
          </cell>
        </row>
        <row r="9262">
          <cell r="E9262">
            <v>1930</v>
          </cell>
          <cell r="F9262" t="str">
            <v>Searches</v>
          </cell>
          <cell r="G9262" t="str">
            <v>201912</v>
          </cell>
          <cell r="H9262" t="str">
            <v>Ohio State University</v>
          </cell>
          <cell r="I9262" t="str">
            <v>Columbus</v>
          </cell>
          <cell r="J9262" t="str">
            <v>USA</v>
          </cell>
          <cell r="K9262">
            <v>1</v>
          </cell>
          <cell r="L9262" t="str">
            <v>Consortium</v>
          </cell>
          <cell r="M9262">
            <v>8</v>
          </cell>
          <cell r="N9262" t="str">
            <v>CARN-1</v>
          </cell>
          <cell r="O9262" t="str">
            <v/>
          </cell>
          <cell r="P9262" t="str">
            <v/>
          </cell>
          <cell r="Q9262">
            <v>40</v>
          </cell>
          <cell r="R9262" t="str">
            <v>Année Philologique</v>
          </cell>
          <cell r="S9262" t="str">
            <v/>
          </cell>
        </row>
        <row r="9263">
          <cell r="E9263">
            <v>1936</v>
          </cell>
          <cell r="F9263" t="str">
            <v>Searches</v>
          </cell>
          <cell r="G9263" t="str">
            <v>201901</v>
          </cell>
          <cell r="H9263" t="str">
            <v>Universitätsbibliothek Heidelberg</v>
          </cell>
          <cell r="I9263" t="str">
            <v>Heidelberg</v>
          </cell>
          <cell r="J9263" t="str">
            <v>Germany</v>
          </cell>
          <cell r="K9263">
            <v>1</v>
          </cell>
          <cell r="L9263" t="str">
            <v>Consortium</v>
          </cell>
          <cell r="M9263">
            <v>2</v>
          </cell>
          <cell r="N9263" t="str">
            <v>Campus Wide</v>
          </cell>
          <cell r="O9263" t="str">
            <v/>
          </cell>
          <cell r="P9263" t="str">
            <v/>
          </cell>
          <cell r="Q9263">
            <v>60</v>
          </cell>
          <cell r="R9263" t="str">
            <v>Année Philologique</v>
          </cell>
          <cell r="S9263" t="str">
            <v/>
          </cell>
        </row>
        <row r="9264">
          <cell r="E9264">
            <v>1936</v>
          </cell>
          <cell r="F9264" t="str">
            <v>Searches</v>
          </cell>
          <cell r="G9264" t="str">
            <v>201902</v>
          </cell>
          <cell r="H9264" t="str">
            <v>Universitätsbibliothek Heidelberg</v>
          </cell>
          <cell r="I9264" t="str">
            <v>Heidelberg</v>
          </cell>
          <cell r="J9264" t="str">
            <v>Germany</v>
          </cell>
          <cell r="K9264">
            <v>1</v>
          </cell>
          <cell r="L9264" t="str">
            <v>Consortium</v>
          </cell>
          <cell r="M9264">
            <v>2</v>
          </cell>
          <cell r="N9264" t="str">
            <v>Campus Wide</v>
          </cell>
          <cell r="O9264" t="str">
            <v/>
          </cell>
          <cell r="P9264" t="str">
            <v/>
          </cell>
          <cell r="Q9264">
            <v>60</v>
          </cell>
          <cell r="R9264" t="str">
            <v>Année Philologique</v>
          </cell>
          <cell r="S9264" t="str">
            <v/>
          </cell>
        </row>
        <row r="9265">
          <cell r="E9265">
            <v>1936</v>
          </cell>
          <cell r="F9265" t="str">
            <v>Searches</v>
          </cell>
          <cell r="G9265" t="str">
            <v>201903</v>
          </cell>
          <cell r="H9265" t="str">
            <v>Universitätsbibliothek Heidelberg</v>
          </cell>
          <cell r="I9265" t="str">
            <v>Heidelberg</v>
          </cell>
          <cell r="J9265" t="str">
            <v>Germany</v>
          </cell>
          <cell r="K9265">
            <v>1</v>
          </cell>
          <cell r="L9265" t="str">
            <v>Consortium</v>
          </cell>
          <cell r="M9265">
            <v>2</v>
          </cell>
          <cell r="N9265" t="str">
            <v>Campus Wide</v>
          </cell>
          <cell r="O9265" t="str">
            <v/>
          </cell>
          <cell r="P9265" t="str">
            <v/>
          </cell>
          <cell r="Q9265">
            <v>60</v>
          </cell>
          <cell r="R9265" t="str">
            <v>Année Philologique</v>
          </cell>
          <cell r="S9265" t="str">
            <v/>
          </cell>
        </row>
        <row r="9266">
          <cell r="E9266">
            <v>1936</v>
          </cell>
          <cell r="F9266" t="str">
            <v>Searches</v>
          </cell>
          <cell r="G9266" t="str">
            <v>201904</v>
          </cell>
          <cell r="H9266" t="str">
            <v>Universitätsbibliothek Heidelberg</v>
          </cell>
          <cell r="I9266" t="str">
            <v>Heidelberg</v>
          </cell>
          <cell r="J9266" t="str">
            <v>Germany</v>
          </cell>
          <cell r="K9266">
            <v>1</v>
          </cell>
          <cell r="L9266" t="str">
            <v>Consortium</v>
          </cell>
          <cell r="M9266">
            <v>2</v>
          </cell>
          <cell r="N9266" t="str">
            <v>Campus Wide</v>
          </cell>
          <cell r="O9266" t="str">
            <v/>
          </cell>
          <cell r="P9266" t="str">
            <v/>
          </cell>
          <cell r="Q9266">
            <v>60</v>
          </cell>
          <cell r="R9266" t="str">
            <v>Année Philologique</v>
          </cell>
          <cell r="S9266" t="str">
            <v/>
          </cell>
        </row>
        <row r="9267">
          <cell r="E9267">
            <v>1936</v>
          </cell>
          <cell r="F9267" t="str">
            <v>Searches</v>
          </cell>
          <cell r="G9267" t="str">
            <v>201905</v>
          </cell>
          <cell r="H9267" t="str">
            <v>Universitätsbibliothek Heidelberg</v>
          </cell>
          <cell r="I9267" t="str">
            <v>Heidelberg</v>
          </cell>
          <cell r="J9267" t="str">
            <v>Germany</v>
          </cell>
          <cell r="K9267">
            <v>1</v>
          </cell>
          <cell r="L9267" t="str">
            <v>Consortium</v>
          </cell>
          <cell r="M9267">
            <v>2</v>
          </cell>
          <cell r="N9267" t="str">
            <v>Campus Wide</v>
          </cell>
          <cell r="O9267" t="str">
            <v/>
          </cell>
          <cell r="P9267" t="str">
            <v/>
          </cell>
          <cell r="Q9267">
            <v>60</v>
          </cell>
          <cell r="R9267" t="str">
            <v>Année Philologique</v>
          </cell>
          <cell r="S9267" t="str">
            <v/>
          </cell>
        </row>
        <row r="9268">
          <cell r="E9268">
            <v>1936</v>
          </cell>
          <cell r="F9268" t="str">
            <v>Searches</v>
          </cell>
          <cell r="G9268" t="str">
            <v>201906</v>
          </cell>
          <cell r="H9268" t="str">
            <v>Universitätsbibliothek Heidelberg</v>
          </cell>
          <cell r="I9268" t="str">
            <v>Heidelberg</v>
          </cell>
          <cell r="J9268" t="str">
            <v>Germany</v>
          </cell>
          <cell r="K9268">
            <v>1</v>
          </cell>
          <cell r="L9268" t="str">
            <v>Consortium</v>
          </cell>
          <cell r="M9268">
            <v>2</v>
          </cell>
          <cell r="N9268" t="str">
            <v>Campus Wide</v>
          </cell>
          <cell r="O9268" t="str">
            <v/>
          </cell>
          <cell r="P9268" t="str">
            <v/>
          </cell>
          <cell r="Q9268">
            <v>60</v>
          </cell>
          <cell r="R9268" t="str">
            <v>Année Philologique</v>
          </cell>
          <cell r="S9268" t="str">
            <v/>
          </cell>
        </row>
        <row r="9269">
          <cell r="E9269">
            <v>1936</v>
          </cell>
          <cell r="F9269" t="str">
            <v>Searches</v>
          </cell>
          <cell r="G9269" t="str">
            <v>201907</v>
          </cell>
          <cell r="H9269" t="str">
            <v>Universitätsbibliothek Heidelberg</v>
          </cell>
          <cell r="I9269" t="str">
            <v>Heidelberg</v>
          </cell>
          <cell r="J9269" t="str">
            <v>Germany</v>
          </cell>
          <cell r="K9269">
            <v>1</v>
          </cell>
          <cell r="L9269" t="str">
            <v>Consortium</v>
          </cell>
          <cell r="M9269">
            <v>2</v>
          </cell>
          <cell r="N9269" t="str">
            <v>Campus Wide</v>
          </cell>
          <cell r="O9269" t="str">
            <v/>
          </cell>
          <cell r="P9269" t="str">
            <v/>
          </cell>
          <cell r="Q9269">
            <v>60</v>
          </cell>
          <cell r="R9269" t="str">
            <v>Année Philologique</v>
          </cell>
          <cell r="S9269" t="str">
            <v/>
          </cell>
        </row>
        <row r="9270">
          <cell r="E9270">
            <v>1936</v>
          </cell>
          <cell r="F9270" t="str">
            <v>Searches</v>
          </cell>
          <cell r="G9270" t="str">
            <v>201908</v>
          </cell>
          <cell r="H9270" t="str">
            <v>Universitätsbibliothek Heidelberg</v>
          </cell>
          <cell r="I9270" t="str">
            <v>Heidelberg</v>
          </cell>
          <cell r="J9270" t="str">
            <v>Germany</v>
          </cell>
          <cell r="K9270">
            <v>1</v>
          </cell>
          <cell r="L9270" t="str">
            <v>Consortium</v>
          </cell>
          <cell r="M9270">
            <v>2</v>
          </cell>
          <cell r="N9270" t="str">
            <v>Campus Wide</v>
          </cell>
          <cell r="O9270" t="str">
            <v/>
          </cell>
          <cell r="P9270" t="str">
            <v/>
          </cell>
          <cell r="Q9270">
            <v>60</v>
          </cell>
          <cell r="R9270" t="str">
            <v>Année Philologique</v>
          </cell>
          <cell r="S9270" t="str">
            <v/>
          </cell>
        </row>
        <row r="9271">
          <cell r="E9271">
            <v>1936</v>
          </cell>
          <cell r="F9271" t="str">
            <v>Searches</v>
          </cell>
          <cell r="G9271" t="str">
            <v>201909</v>
          </cell>
          <cell r="H9271" t="str">
            <v>Universitätsbibliothek Heidelberg</v>
          </cell>
          <cell r="I9271" t="str">
            <v>Heidelberg</v>
          </cell>
          <cell r="J9271" t="str">
            <v>Germany</v>
          </cell>
          <cell r="K9271">
            <v>1</v>
          </cell>
          <cell r="L9271" t="str">
            <v>Consortium</v>
          </cell>
          <cell r="M9271">
            <v>2</v>
          </cell>
          <cell r="N9271" t="str">
            <v>Campus Wide</v>
          </cell>
          <cell r="O9271" t="str">
            <v/>
          </cell>
          <cell r="P9271" t="str">
            <v/>
          </cell>
          <cell r="Q9271">
            <v>60</v>
          </cell>
          <cell r="R9271" t="str">
            <v>Année Philologique</v>
          </cell>
          <cell r="S9271" t="str">
            <v/>
          </cell>
        </row>
        <row r="9272">
          <cell r="E9272">
            <v>1936</v>
          </cell>
          <cell r="F9272" t="str">
            <v>Searches</v>
          </cell>
          <cell r="G9272" t="str">
            <v>201910</v>
          </cell>
          <cell r="H9272" t="str">
            <v>Universitätsbibliothek Heidelberg</v>
          </cell>
          <cell r="I9272" t="str">
            <v>Heidelberg</v>
          </cell>
          <cell r="J9272" t="str">
            <v>Germany</v>
          </cell>
          <cell r="K9272">
            <v>1</v>
          </cell>
          <cell r="L9272" t="str">
            <v>Consortium</v>
          </cell>
          <cell r="M9272">
            <v>2</v>
          </cell>
          <cell r="N9272" t="str">
            <v>Campus Wide</v>
          </cell>
          <cell r="O9272" t="str">
            <v/>
          </cell>
          <cell r="P9272" t="str">
            <v/>
          </cell>
          <cell r="Q9272">
            <v>60</v>
          </cell>
          <cell r="R9272" t="str">
            <v>Année Philologique</v>
          </cell>
          <cell r="S9272" t="str">
            <v/>
          </cell>
        </row>
        <row r="9273">
          <cell r="E9273">
            <v>1936</v>
          </cell>
          <cell r="F9273" t="str">
            <v>Searches</v>
          </cell>
          <cell r="G9273" t="str">
            <v>201911</v>
          </cell>
          <cell r="H9273" t="str">
            <v>Universitätsbibliothek Heidelberg</v>
          </cell>
          <cell r="I9273" t="str">
            <v>Heidelberg</v>
          </cell>
          <cell r="J9273" t="str">
            <v>Germany</v>
          </cell>
          <cell r="K9273">
            <v>1</v>
          </cell>
          <cell r="L9273" t="str">
            <v>Consortium</v>
          </cell>
          <cell r="M9273">
            <v>2</v>
          </cell>
          <cell r="N9273" t="str">
            <v>Campus Wide</v>
          </cell>
          <cell r="O9273" t="str">
            <v/>
          </cell>
          <cell r="P9273" t="str">
            <v/>
          </cell>
          <cell r="Q9273">
            <v>60</v>
          </cell>
          <cell r="R9273" t="str">
            <v>Année Philologique</v>
          </cell>
          <cell r="S9273" t="str">
            <v/>
          </cell>
        </row>
        <row r="9274">
          <cell r="E9274">
            <v>1936</v>
          </cell>
          <cell r="F9274" t="str">
            <v>Searches</v>
          </cell>
          <cell r="G9274" t="str">
            <v>201912</v>
          </cell>
          <cell r="H9274" t="str">
            <v>Universitätsbibliothek Heidelberg</v>
          </cell>
          <cell r="I9274" t="str">
            <v>Heidelberg</v>
          </cell>
          <cell r="J9274" t="str">
            <v>Germany</v>
          </cell>
          <cell r="K9274">
            <v>1</v>
          </cell>
          <cell r="L9274" t="str">
            <v>Consortium</v>
          </cell>
          <cell r="M9274">
            <v>2</v>
          </cell>
          <cell r="N9274" t="str">
            <v>Campus Wide</v>
          </cell>
          <cell r="O9274" t="str">
            <v/>
          </cell>
          <cell r="P9274" t="str">
            <v/>
          </cell>
          <cell r="Q9274">
            <v>60</v>
          </cell>
          <cell r="R9274" t="str">
            <v>Année Philologique</v>
          </cell>
          <cell r="S9274" t="str">
            <v/>
          </cell>
        </row>
        <row r="9275">
          <cell r="E9275">
            <v>1937</v>
          </cell>
          <cell r="F9275" t="str">
            <v>Searches</v>
          </cell>
          <cell r="G9275" t="str">
            <v>201902</v>
          </cell>
          <cell r="H9275" t="str">
            <v>Hope College</v>
          </cell>
          <cell r="I9275" t="str">
            <v>Holland</v>
          </cell>
          <cell r="J9275" t="str">
            <v>USA</v>
          </cell>
          <cell r="K9275">
            <v>2</v>
          </cell>
          <cell r="L9275" t="str">
            <v>Institute</v>
          </cell>
          <cell r="M9275">
            <v>11</v>
          </cell>
          <cell r="N9275" t="str">
            <v>CARN-4</v>
          </cell>
          <cell r="O9275" t="str">
            <v/>
          </cell>
          <cell r="P9275" t="str">
            <v/>
          </cell>
          <cell r="Q9275">
            <v>3</v>
          </cell>
          <cell r="R9275" t="str">
            <v>Année Philologique</v>
          </cell>
          <cell r="S9275" t="str">
            <v/>
          </cell>
        </row>
        <row r="9276">
          <cell r="E9276">
            <v>1937</v>
          </cell>
          <cell r="F9276" t="str">
            <v>Searches</v>
          </cell>
          <cell r="G9276" t="str">
            <v>201903</v>
          </cell>
          <cell r="H9276" t="str">
            <v>Hope College</v>
          </cell>
          <cell r="I9276" t="str">
            <v>Holland</v>
          </cell>
          <cell r="J9276" t="str">
            <v>USA</v>
          </cell>
          <cell r="K9276">
            <v>2</v>
          </cell>
          <cell r="L9276" t="str">
            <v>Institute</v>
          </cell>
          <cell r="M9276">
            <v>11</v>
          </cell>
          <cell r="N9276" t="str">
            <v>CARN-4</v>
          </cell>
          <cell r="O9276" t="str">
            <v/>
          </cell>
          <cell r="P9276" t="str">
            <v/>
          </cell>
          <cell r="Q9276">
            <v>3</v>
          </cell>
          <cell r="R9276" t="str">
            <v>Année Philologique</v>
          </cell>
          <cell r="S9276" t="str">
            <v/>
          </cell>
        </row>
        <row r="9277">
          <cell r="E9277">
            <v>1937</v>
          </cell>
          <cell r="F9277" t="str">
            <v>Searches</v>
          </cell>
          <cell r="G9277" t="str">
            <v>201905</v>
          </cell>
          <cell r="H9277" t="str">
            <v>Hope College</v>
          </cell>
          <cell r="I9277" t="str">
            <v>Holland</v>
          </cell>
          <cell r="J9277" t="str">
            <v>USA</v>
          </cell>
          <cell r="K9277">
            <v>2</v>
          </cell>
          <cell r="L9277" t="str">
            <v>Institute</v>
          </cell>
          <cell r="M9277">
            <v>11</v>
          </cell>
          <cell r="N9277" t="str">
            <v>CARN-4</v>
          </cell>
          <cell r="O9277" t="str">
            <v/>
          </cell>
          <cell r="P9277" t="str">
            <v/>
          </cell>
          <cell r="Q9277">
            <v>3</v>
          </cell>
          <cell r="R9277" t="str">
            <v>Année Philologique</v>
          </cell>
          <cell r="S9277" t="str">
            <v/>
          </cell>
        </row>
        <row r="9278">
          <cell r="E9278">
            <v>1937</v>
          </cell>
          <cell r="F9278" t="str">
            <v>Searches</v>
          </cell>
          <cell r="G9278" t="str">
            <v>201909</v>
          </cell>
          <cell r="H9278" t="str">
            <v>Hope College</v>
          </cell>
          <cell r="I9278" t="str">
            <v>Holland</v>
          </cell>
          <cell r="J9278" t="str">
            <v>USA</v>
          </cell>
          <cell r="K9278">
            <v>2</v>
          </cell>
          <cell r="L9278" t="str">
            <v>Institute</v>
          </cell>
          <cell r="M9278">
            <v>11</v>
          </cell>
          <cell r="N9278" t="str">
            <v>CARN-4</v>
          </cell>
          <cell r="O9278" t="str">
            <v/>
          </cell>
          <cell r="P9278" t="str">
            <v/>
          </cell>
          <cell r="Q9278">
            <v>3</v>
          </cell>
          <cell r="R9278" t="str">
            <v>Année Philologique</v>
          </cell>
          <cell r="S9278" t="str">
            <v/>
          </cell>
        </row>
        <row r="9279">
          <cell r="E9279">
            <v>1937</v>
          </cell>
          <cell r="F9279" t="str">
            <v>Searches</v>
          </cell>
          <cell r="G9279" t="str">
            <v>201910</v>
          </cell>
          <cell r="H9279" t="str">
            <v>Hope College</v>
          </cell>
          <cell r="I9279" t="str">
            <v>Holland</v>
          </cell>
          <cell r="J9279" t="str">
            <v>USA</v>
          </cell>
          <cell r="K9279">
            <v>2</v>
          </cell>
          <cell r="L9279" t="str">
            <v>Institute</v>
          </cell>
          <cell r="M9279">
            <v>11</v>
          </cell>
          <cell r="N9279" t="str">
            <v>CARN-4</v>
          </cell>
          <cell r="O9279" t="str">
            <v/>
          </cell>
          <cell r="P9279" t="str">
            <v/>
          </cell>
          <cell r="Q9279">
            <v>3</v>
          </cell>
          <cell r="R9279" t="str">
            <v>Année Philologique</v>
          </cell>
          <cell r="S9279" t="str">
            <v/>
          </cell>
        </row>
        <row r="9280">
          <cell r="E9280">
            <v>1938</v>
          </cell>
          <cell r="F9280" t="str">
            <v>Searches</v>
          </cell>
          <cell r="G9280" t="str">
            <v>201901</v>
          </cell>
          <cell r="H9280" t="str">
            <v>Universiteit Gent</v>
          </cell>
          <cell r="I9280" t="str">
            <v>Gent</v>
          </cell>
          <cell r="J9280" t="str">
            <v>Belgium</v>
          </cell>
          <cell r="K9280">
            <v>1</v>
          </cell>
          <cell r="L9280" t="str">
            <v>Consortium</v>
          </cell>
          <cell r="M9280">
            <v>2</v>
          </cell>
          <cell r="N9280" t="str">
            <v>Campus Wide</v>
          </cell>
          <cell r="O9280" t="str">
            <v/>
          </cell>
          <cell r="P9280" t="str">
            <v/>
          </cell>
          <cell r="Q9280">
            <v>100</v>
          </cell>
          <cell r="R9280" t="str">
            <v>Année Philologique</v>
          </cell>
          <cell r="S9280" t="str">
            <v/>
          </cell>
        </row>
        <row r="9281">
          <cell r="E9281">
            <v>1938</v>
          </cell>
          <cell r="F9281" t="str">
            <v>Searches</v>
          </cell>
          <cell r="G9281" t="str">
            <v>201902</v>
          </cell>
          <cell r="H9281" t="str">
            <v>Universiteit Gent</v>
          </cell>
          <cell r="I9281" t="str">
            <v>Gent</v>
          </cell>
          <cell r="J9281" t="str">
            <v>Belgium</v>
          </cell>
          <cell r="K9281">
            <v>1</v>
          </cell>
          <cell r="L9281" t="str">
            <v>Consortium</v>
          </cell>
          <cell r="M9281">
            <v>2</v>
          </cell>
          <cell r="N9281" t="str">
            <v>Campus Wide</v>
          </cell>
          <cell r="O9281" t="str">
            <v/>
          </cell>
          <cell r="P9281" t="str">
            <v/>
          </cell>
          <cell r="Q9281">
            <v>100</v>
          </cell>
          <cell r="R9281" t="str">
            <v>Année Philologique</v>
          </cell>
          <cell r="S9281" t="str">
            <v/>
          </cell>
        </row>
        <row r="9282">
          <cell r="E9282">
            <v>1938</v>
          </cell>
          <cell r="F9282" t="str">
            <v>Searches</v>
          </cell>
          <cell r="G9282" t="str">
            <v>201903</v>
          </cell>
          <cell r="H9282" t="str">
            <v>Universiteit Gent</v>
          </cell>
          <cell r="I9282" t="str">
            <v>Gent</v>
          </cell>
          <cell r="J9282" t="str">
            <v>Belgium</v>
          </cell>
          <cell r="K9282">
            <v>1</v>
          </cell>
          <cell r="L9282" t="str">
            <v>Consortium</v>
          </cell>
          <cell r="M9282">
            <v>2</v>
          </cell>
          <cell r="N9282" t="str">
            <v>Campus Wide</v>
          </cell>
          <cell r="O9282" t="str">
            <v/>
          </cell>
          <cell r="P9282" t="str">
            <v/>
          </cell>
          <cell r="Q9282">
            <v>100</v>
          </cell>
          <cell r="R9282" t="str">
            <v>Année Philologique</v>
          </cell>
          <cell r="S9282" t="str">
            <v/>
          </cell>
        </row>
        <row r="9283">
          <cell r="E9283">
            <v>1938</v>
          </cell>
          <cell r="F9283" t="str">
            <v>Searches</v>
          </cell>
          <cell r="G9283" t="str">
            <v>201904</v>
          </cell>
          <cell r="H9283" t="str">
            <v>Universiteit Gent</v>
          </cell>
          <cell r="I9283" t="str">
            <v>Gent</v>
          </cell>
          <cell r="J9283" t="str">
            <v>Belgium</v>
          </cell>
          <cell r="K9283">
            <v>1</v>
          </cell>
          <cell r="L9283" t="str">
            <v>Consortium</v>
          </cell>
          <cell r="M9283">
            <v>2</v>
          </cell>
          <cell r="N9283" t="str">
            <v>Campus Wide</v>
          </cell>
          <cell r="O9283" t="str">
            <v/>
          </cell>
          <cell r="P9283" t="str">
            <v/>
          </cell>
          <cell r="Q9283">
            <v>100</v>
          </cell>
          <cell r="R9283" t="str">
            <v>Année Philologique</v>
          </cell>
          <cell r="S9283" t="str">
            <v/>
          </cell>
        </row>
        <row r="9284">
          <cell r="E9284">
            <v>1938</v>
          </cell>
          <cell r="F9284" t="str">
            <v>Searches</v>
          </cell>
          <cell r="G9284" t="str">
            <v>201905</v>
          </cell>
          <cell r="H9284" t="str">
            <v>Universiteit Gent</v>
          </cell>
          <cell r="I9284" t="str">
            <v>Gent</v>
          </cell>
          <cell r="J9284" t="str">
            <v>Belgium</v>
          </cell>
          <cell r="K9284">
            <v>1</v>
          </cell>
          <cell r="L9284" t="str">
            <v>Consortium</v>
          </cell>
          <cell r="M9284">
            <v>2</v>
          </cell>
          <cell r="N9284" t="str">
            <v>Campus Wide</v>
          </cell>
          <cell r="O9284" t="str">
            <v/>
          </cell>
          <cell r="P9284" t="str">
            <v/>
          </cell>
          <cell r="Q9284">
            <v>100</v>
          </cell>
          <cell r="R9284" t="str">
            <v>Année Philologique</v>
          </cell>
          <cell r="S9284" t="str">
            <v/>
          </cell>
        </row>
        <row r="9285">
          <cell r="E9285">
            <v>1938</v>
          </cell>
          <cell r="F9285" t="str">
            <v>Searches</v>
          </cell>
          <cell r="G9285" t="str">
            <v>201906</v>
          </cell>
          <cell r="H9285" t="str">
            <v>Universiteit Gent</v>
          </cell>
          <cell r="I9285" t="str">
            <v>Gent</v>
          </cell>
          <cell r="J9285" t="str">
            <v>Belgium</v>
          </cell>
          <cell r="K9285">
            <v>1</v>
          </cell>
          <cell r="L9285" t="str">
            <v>Consortium</v>
          </cell>
          <cell r="M9285">
            <v>2</v>
          </cell>
          <cell r="N9285" t="str">
            <v>Campus Wide</v>
          </cell>
          <cell r="O9285" t="str">
            <v/>
          </cell>
          <cell r="P9285" t="str">
            <v/>
          </cell>
          <cell r="Q9285">
            <v>100</v>
          </cell>
          <cell r="R9285" t="str">
            <v>Année Philologique</v>
          </cell>
          <cell r="S9285" t="str">
            <v/>
          </cell>
        </row>
        <row r="9286">
          <cell r="E9286">
            <v>1938</v>
          </cell>
          <cell r="F9286" t="str">
            <v>Searches</v>
          </cell>
          <cell r="G9286" t="str">
            <v>201907</v>
          </cell>
          <cell r="H9286" t="str">
            <v>Universiteit Gent</v>
          </cell>
          <cell r="I9286" t="str">
            <v>Gent</v>
          </cell>
          <cell r="J9286" t="str">
            <v>Belgium</v>
          </cell>
          <cell r="K9286">
            <v>1</v>
          </cell>
          <cell r="L9286" t="str">
            <v>Consortium</v>
          </cell>
          <cell r="M9286">
            <v>2</v>
          </cell>
          <cell r="N9286" t="str">
            <v>Campus Wide</v>
          </cell>
          <cell r="O9286" t="str">
            <v/>
          </cell>
          <cell r="P9286" t="str">
            <v/>
          </cell>
          <cell r="Q9286">
            <v>100</v>
          </cell>
          <cell r="R9286" t="str">
            <v>Année Philologique</v>
          </cell>
          <cell r="S9286" t="str">
            <v/>
          </cell>
        </row>
        <row r="9287">
          <cell r="E9287">
            <v>1938</v>
          </cell>
          <cell r="F9287" t="str">
            <v>Searches</v>
          </cell>
          <cell r="G9287" t="str">
            <v>201908</v>
          </cell>
          <cell r="H9287" t="str">
            <v>Universiteit Gent</v>
          </cell>
          <cell r="I9287" t="str">
            <v>Gent</v>
          </cell>
          <cell r="J9287" t="str">
            <v>Belgium</v>
          </cell>
          <cell r="K9287">
            <v>1</v>
          </cell>
          <cell r="L9287" t="str">
            <v>Consortium</v>
          </cell>
          <cell r="M9287">
            <v>2</v>
          </cell>
          <cell r="N9287" t="str">
            <v>Campus Wide</v>
          </cell>
          <cell r="O9287" t="str">
            <v/>
          </cell>
          <cell r="P9287" t="str">
            <v/>
          </cell>
          <cell r="Q9287">
            <v>100</v>
          </cell>
          <cell r="R9287" t="str">
            <v>Année Philologique</v>
          </cell>
          <cell r="S9287" t="str">
            <v/>
          </cell>
        </row>
        <row r="9288">
          <cell r="E9288">
            <v>1938</v>
          </cell>
          <cell r="F9288" t="str">
            <v>Searches</v>
          </cell>
          <cell r="G9288" t="str">
            <v>201909</v>
          </cell>
          <cell r="H9288" t="str">
            <v>Universiteit Gent</v>
          </cell>
          <cell r="I9288" t="str">
            <v>Gent</v>
          </cell>
          <cell r="J9288" t="str">
            <v>Belgium</v>
          </cell>
          <cell r="K9288">
            <v>1</v>
          </cell>
          <cell r="L9288" t="str">
            <v>Consortium</v>
          </cell>
          <cell r="M9288">
            <v>2</v>
          </cell>
          <cell r="N9288" t="str">
            <v>Campus Wide</v>
          </cell>
          <cell r="O9288" t="str">
            <v/>
          </cell>
          <cell r="P9288" t="str">
            <v/>
          </cell>
          <cell r="Q9288">
            <v>100</v>
          </cell>
          <cell r="R9288" t="str">
            <v>Année Philologique</v>
          </cell>
          <cell r="S9288" t="str">
            <v/>
          </cell>
        </row>
        <row r="9289">
          <cell r="E9289">
            <v>1938</v>
          </cell>
          <cell r="F9289" t="str">
            <v>Searches</v>
          </cell>
          <cell r="G9289" t="str">
            <v>201910</v>
          </cell>
          <cell r="H9289" t="str">
            <v>Universiteit Gent</v>
          </cell>
          <cell r="I9289" t="str">
            <v>Gent</v>
          </cell>
          <cell r="J9289" t="str">
            <v>Belgium</v>
          </cell>
          <cell r="K9289">
            <v>1</v>
          </cell>
          <cell r="L9289" t="str">
            <v>Consortium</v>
          </cell>
          <cell r="M9289">
            <v>2</v>
          </cell>
          <cell r="N9289" t="str">
            <v>Campus Wide</v>
          </cell>
          <cell r="O9289" t="str">
            <v/>
          </cell>
          <cell r="P9289" t="str">
            <v/>
          </cell>
          <cell r="Q9289">
            <v>100</v>
          </cell>
          <cell r="R9289" t="str">
            <v>Année Philologique</v>
          </cell>
          <cell r="S9289" t="str">
            <v/>
          </cell>
        </row>
        <row r="9290">
          <cell r="E9290">
            <v>1938</v>
          </cell>
          <cell r="F9290" t="str">
            <v>Searches</v>
          </cell>
          <cell r="G9290" t="str">
            <v>201911</v>
          </cell>
          <cell r="H9290" t="str">
            <v>Universiteit Gent</v>
          </cell>
          <cell r="I9290" t="str">
            <v>Gent</v>
          </cell>
          <cell r="J9290" t="str">
            <v>Belgium</v>
          </cell>
          <cell r="K9290">
            <v>1</v>
          </cell>
          <cell r="L9290" t="str">
            <v>Consortium</v>
          </cell>
          <cell r="M9290">
            <v>2</v>
          </cell>
          <cell r="N9290" t="str">
            <v>Campus Wide</v>
          </cell>
          <cell r="O9290" t="str">
            <v/>
          </cell>
          <cell r="P9290" t="str">
            <v/>
          </cell>
          <cell r="Q9290">
            <v>100</v>
          </cell>
          <cell r="R9290" t="str">
            <v>Année Philologique</v>
          </cell>
          <cell r="S9290" t="str">
            <v/>
          </cell>
        </row>
        <row r="9291">
          <cell r="E9291">
            <v>1938</v>
          </cell>
          <cell r="F9291" t="str">
            <v>Searches</v>
          </cell>
          <cell r="G9291" t="str">
            <v>201912</v>
          </cell>
          <cell r="H9291" t="str">
            <v>Universiteit Gent</v>
          </cell>
          <cell r="I9291" t="str">
            <v>Gent</v>
          </cell>
          <cell r="J9291" t="str">
            <v>Belgium</v>
          </cell>
          <cell r="K9291">
            <v>1</v>
          </cell>
          <cell r="L9291" t="str">
            <v>Consortium</v>
          </cell>
          <cell r="M9291">
            <v>2</v>
          </cell>
          <cell r="N9291" t="str">
            <v>Campus Wide</v>
          </cell>
          <cell r="O9291" t="str">
            <v/>
          </cell>
          <cell r="P9291" t="str">
            <v/>
          </cell>
          <cell r="Q9291">
            <v>100</v>
          </cell>
          <cell r="R9291" t="str">
            <v>Année Philologique</v>
          </cell>
          <cell r="S9291" t="str">
            <v/>
          </cell>
        </row>
        <row r="9292">
          <cell r="E9292">
            <v>1940</v>
          </cell>
          <cell r="F9292" t="str">
            <v>Searches</v>
          </cell>
          <cell r="G9292" t="str">
            <v>201901</v>
          </cell>
          <cell r="H9292" t="str">
            <v>Concordia University</v>
          </cell>
          <cell r="I9292" t="str">
            <v>Montreal</v>
          </cell>
          <cell r="J9292" t="str">
            <v>Canada</v>
          </cell>
          <cell r="K9292">
            <v>1</v>
          </cell>
          <cell r="L9292" t="str">
            <v>Consortium</v>
          </cell>
          <cell r="M9292">
            <v>3</v>
          </cell>
          <cell r="N9292" t="str">
            <v>Standard</v>
          </cell>
          <cell r="O9292" t="str">
            <v/>
          </cell>
          <cell r="P9292" t="str">
            <v/>
          </cell>
          <cell r="Q9292">
            <v>3</v>
          </cell>
          <cell r="R9292" t="str">
            <v>Année Philologique</v>
          </cell>
          <cell r="S9292" t="str">
            <v/>
          </cell>
        </row>
        <row r="9293">
          <cell r="E9293">
            <v>1940</v>
          </cell>
          <cell r="F9293" t="str">
            <v>Searches</v>
          </cell>
          <cell r="G9293" t="str">
            <v>201902</v>
          </cell>
          <cell r="H9293" t="str">
            <v>Concordia University</v>
          </cell>
          <cell r="I9293" t="str">
            <v>Montreal</v>
          </cell>
          <cell r="J9293" t="str">
            <v>Canada</v>
          </cell>
          <cell r="K9293">
            <v>1</v>
          </cell>
          <cell r="L9293" t="str">
            <v>Consortium</v>
          </cell>
          <cell r="M9293">
            <v>3</v>
          </cell>
          <cell r="N9293" t="str">
            <v>Standard</v>
          </cell>
          <cell r="O9293" t="str">
            <v/>
          </cell>
          <cell r="P9293" t="str">
            <v/>
          </cell>
          <cell r="Q9293">
            <v>3</v>
          </cell>
          <cell r="R9293" t="str">
            <v>Année Philologique</v>
          </cell>
          <cell r="S9293" t="str">
            <v/>
          </cell>
        </row>
        <row r="9294">
          <cell r="E9294">
            <v>1940</v>
          </cell>
          <cell r="F9294" t="str">
            <v>Searches</v>
          </cell>
          <cell r="G9294" t="str">
            <v>201903</v>
          </cell>
          <cell r="H9294" t="str">
            <v>Concordia University</v>
          </cell>
          <cell r="I9294" t="str">
            <v>Montreal</v>
          </cell>
          <cell r="J9294" t="str">
            <v>Canada</v>
          </cell>
          <cell r="K9294">
            <v>1</v>
          </cell>
          <cell r="L9294" t="str">
            <v>Consortium</v>
          </cell>
          <cell r="M9294">
            <v>3</v>
          </cell>
          <cell r="N9294" t="str">
            <v>Standard</v>
          </cell>
          <cell r="O9294" t="str">
            <v/>
          </cell>
          <cell r="P9294" t="str">
            <v/>
          </cell>
          <cell r="Q9294">
            <v>3</v>
          </cell>
          <cell r="R9294" t="str">
            <v>Année Philologique</v>
          </cell>
          <cell r="S9294" t="str">
            <v/>
          </cell>
        </row>
        <row r="9295">
          <cell r="E9295">
            <v>1940</v>
          </cell>
          <cell r="F9295" t="str">
            <v>Searches</v>
          </cell>
          <cell r="G9295" t="str">
            <v>201904</v>
          </cell>
          <cell r="H9295" t="str">
            <v>Concordia University</v>
          </cell>
          <cell r="I9295" t="str">
            <v>Montreal</v>
          </cell>
          <cell r="J9295" t="str">
            <v>Canada</v>
          </cell>
          <cell r="K9295">
            <v>1</v>
          </cell>
          <cell r="L9295" t="str">
            <v>Consortium</v>
          </cell>
          <cell r="M9295">
            <v>3</v>
          </cell>
          <cell r="N9295" t="str">
            <v>Standard</v>
          </cell>
          <cell r="O9295" t="str">
            <v/>
          </cell>
          <cell r="P9295" t="str">
            <v/>
          </cell>
          <cell r="Q9295">
            <v>3</v>
          </cell>
          <cell r="R9295" t="str">
            <v>Année Philologique</v>
          </cell>
          <cell r="S9295" t="str">
            <v/>
          </cell>
        </row>
        <row r="9296">
          <cell r="E9296">
            <v>1940</v>
          </cell>
          <cell r="F9296" t="str">
            <v>Searches</v>
          </cell>
          <cell r="G9296" t="str">
            <v>201905</v>
          </cell>
          <cell r="H9296" t="str">
            <v>Concordia University</v>
          </cell>
          <cell r="I9296" t="str">
            <v>Montreal</v>
          </cell>
          <cell r="J9296" t="str">
            <v>Canada</v>
          </cell>
          <cell r="K9296">
            <v>1</v>
          </cell>
          <cell r="L9296" t="str">
            <v>Consortium</v>
          </cell>
          <cell r="M9296">
            <v>3</v>
          </cell>
          <cell r="N9296" t="str">
            <v>Standard</v>
          </cell>
          <cell r="O9296" t="str">
            <v/>
          </cell>
          <cell r="P9296" t="str">
            <v/>
          </cell>
          <cell r="Q9296">
            <v>3</v>
          </cell>
          <cell r="R9296" t="str">
            <v>Année Philologique</v>
          </cell>
          <cell r="S9296" t="str">
            <v/>
          </cell>
        </row>
        <row r="9297">
          <cell r="E9297">
            <v>1940</v>
          </cell>
          <cell r="F9297" t="str">
            <v>Searches</v>
          </cell>
          <cell r="G9297" t="str">
            <v>201906</v>
          </cell>
          <cell r="H9297" t="str">
            <v>Concordia University</v>
          </cell>
          <cell r="I9297" t="str">
            <v>Montreal</v>
          </cell>
          <cell r="J9297" t="str">
            <v>Canada</v>
          </cell>
          <cell r="K9297">
            <v>1</v>
          </cell>
          <cell r="L9297" t="str">
            <v>Consortium</v>
          </cell>
          <cell r="M9297">
            <v>3</v>
          </cell>
          <cell r="N9297" t="str">
            <v>Standard</v>
          </cell>
          <cell r="O9297" t="str">
            <v/>
          </cell>
          <cell r="P9297" t="str">
            <v/>
          </cell>
          <cell r="Q9297">
            <v>3</v>
          </cell>
          <cell r="R9297" t="str">
            <v>Année Philologique</v>
          </cell>
          <cell r="S9297" t="str">
            <v/>
          </cell>
        </row>
        <row r="9298">
          <cell r="E9298">
            <v>1940</v>
          </cell>
          <cell r="F9298" t="str">
            <v>Searches</v>
          </cell>
          <cell r="G9298" t="str">
            <v>201909</v>
          </cell>
          <cell r="H9298" t="str">
            <v>Concordia University</v>
          </cell>
          <cell r="I9298" t="str">
            <v>Montreal</v>
          </cell>
          <cell r="J9298" t="str">
            <v>Canada</v>
          </cell>
          <cell r="K9298">
            <v>1</v>
          </cell>
          <cell r="L9298" t="str">
            <v>Consortium</v>
          </cell>
          <cell r="M9298">
            <v>3</v>
          </cell>
          <cell r="N9298" t="str">
            <v>Standard</v>
          </cell>
          <cell r="O9298" t="str">
            <v/>
          </cell>
          <cell r="P9298" t="str">
            <v/>
          </cell>
          <cell r="Q9298">
            <v>3</v>
          </cell>
          <cell r="R9298" t="str">
            <v>Année Philologique</v>
          </cell>
          <cell r="S9298" t="str">
            <v/>
          </cell>
        </row>
        <row r="9299">
          <cell r="E9299">
            <v>1940</v>
          </cell>
          <cell r="F9299" t="str">
            <v>Searches</v>
          </cell>
          <cell r="G9299" t="str">
            <v>201910</v>
          </cell>
          <cell r="H9299" t="str">
            <v>Concordia University</v>
          </cell>
          <cell r="I9299" t="str">
            <v>Montreal</v>
          </cell>
          <cell r="J9299" t="str">
            <v>Canada</v>
          </cell>
          <cell r="K9299">
            <v>1</v>
          </cell>
          <cell r="L9299" t="str">
            <v>Consortium</v>
          </cell>
          <cell r="M9299">
            <v>3</v>
          </cell>
          <cell r="N9299" t="str">
            <v>Standard</v>
          </cell>
          <cell r="O9299" t="str">
            <v/>
          </cell>
          <cell r="P9299" t="str">
            <v/>
          </cell>
          <cell r="Q9299">
            <v>3</v>
          </cell>
          <cell r="R9299" t="str">
            <v>Année Philologique</v>
          </cell>
          <cell r="S9299" t="str">
            <v/>
          </cell>
        </row>
        <row r="9300">
          <cell r="E9300">
            <v>1940</v>
          </cell>
          <cell r="F9300" t="str">
            <v>Searches</v>
          </cell>
          <cell r="G9300" t="str">
            <v>201911</v>
          </cell>
          <cell r="H9300" t="str">
            <v>Concordia University</v>
          </cell>
          <cell r="I9300" t="str">
            <v>Montreal</v>
          </cell>
          <cell r="J9300" t="str">
            <v>Canada</v>
          </cell>
          <cell r="K9300">
            <v>1</v>
          </cell>
          <cell r="L9300" t="str">
            <v>Consortium</v>
          </cell>
          <cell r="M9300">
            <v>3</v>
          </cell>
          <cell r="N9300" t="str">
            <v>Standard</v>
          </cell>
          <cell r="O9300" t="str">
            <v/>
          </cell>
          <cell r="P9300" t="str">
            <v/>
          </cell>
          <cell r="Q9300">
            <v>3</v>
          </cell>
          <cell r="R9300" t="str">
            <v>Année Philologique</v>
          </cell>
          <cell r="S9300" t="str">
            <v/>
          </cell>
        </row>
        <row r="9301">
          <cell r="E9301">
            <v>1940</v>
          </cell>
          <cell r="F9301" t="str">
            <v>Searches</v>
          </cell>
          <cell r="G9301" t="str">
            <v>201912</v>
          </cell>
          <cell r="H9301" t="str">
            <v>Concordia University</v>
          </cell>
          <cell r="I9301" t="str">
            <v>Montreal</v>
          </cell>
          <cell r="J9301" t="str">
            <v>Canada</v>
          </cell>
          <cell r="K9301">
            <v>1</v>
          </cell>
          <cell r="L9301" t="str">
            <v>Consortium</v>
          </cell>
          <cell r="M9301">
            <v>3</v>
          </cell>
          <cell r="N9301" t="str">
            <v>Standard</v>
          </cell>
          <cell r="O9301" t="str">
            <v/>
          </cell>
          <cell r="P9301" t="str">
            <v/>
          </cell>
          <cell r="Q9301">
            <v>3</v>
          </cell>
          <cell r="R9301" t="str">
            <v>Année Philologique</v>
          </cell>
          <cell r="S9301" t="str">
            <v/>
          </cell>
        </row>
        <row r="9302">
          <cell r="E9302">
            <v>1941</v>
          </cell>
          <cell r="F9302" t="str">
            <v>Searches</v>
          </cell>
          <cell r="G9302" t="str">
            <v>201901</v>
          </cell>
          <cell r="H9302" t="str">
            <v>Uppsala University</v>
          </cell>
          <cell r="I9302" t="str">
            <v>Uppsala</v>
          </cell>
          <cell r="J9302" t="str">
            <v>Sweden</v>
          </cell>
          <cell r="K9302">
            <v>2</v>
          </cell>
          <cell r="L9302" t="str">
            <v>Institute</v>
          </cell>
          <cell r="M9302">
            <v>3</v>
          </cell>
          <cell r="N9302" t="str">
            <v>Standard</v>
          </cell>
          <cell r="O9302" t="str">
            <v/>
          </cell>
          <cell r="P9302" t="str">
            <v/>
          </cell>
          <cell r="Q9302">
            <v>3</v>
          </cell>
          <cell r="R9302" t="str">
            <v>Année Philologique</v>
          </cell>
          <cell r="S9302" t="str">
            <v/>
          </cell>
        </row>
        <row r="9303">
          <cell r="E9303">
            <v>1941</v>
          </cell>
          <cell r="F9303" t="str">
            <v>Searches</v>
          </cell>
          <cell r="G9303" t="str">
            <v>201902</v>
          </cell>
          <cell r="H9303" t="str">
            <v>Uppsala University</v>
          </cell>
          <cell r="I9303" t="str">
            <v>Uppsala</v>
          </cell>
          <cell r="J9303" t="str">
            <v>Sweden</v>
          </cell>
          <cell r="K9303">
            <v>2</v>
          </cell>
          <cell r="L9303" t="str">
            <v>Institute</v>
          </cell>
          <cell r="M9303">
            <v>3</v>
          </cell>
          <cell r="N9303" t="str">
            <v>Standard</v>
          </cell>
          <cell r="O9303" t="str">
            <v/>
          </cell>
          <cell r="P9303" t="str">
            <v/>
          </cell>
          <cell r="Q9303">
            <v>3</v>
          </cell>
          <cell r="R9303" t="str">
            <v>Année Philologique</v>
          </cell>
          <cell r="S9303" t="str">
            <v/>
          </cell>
        </row>
        <row r="9304">
          <cell r="E9304">
            <v>1941</v>
          </cell>
          <cell r="F9304" t="str">
            <v>Searches</v>
          </cell>
          <cell r="G9304" t="str">
            <v>201903</v>
          </cell>
          <cell r="H9304" t="str">
            <v>Uppsala University</v>
          </cell>
          <cell r="I9304" t="str">
            <v>Uppsala</v>
          </cell>
          <cell r="J9304" t="str">
            <v>Sweden</v>
          </cell>
          <cell r="K9304">
            <v>2</v>
          </cell>
          <cell r="L9304" t="str">
            <v>Institute</v>
          </cell>
          <cell r="M9304">
            <v>3</v>
          </cell>
          <cell r="N9304" t="str">
            <v>Standard</v>
          </cell>
          <cell r="O9304" t="str">
            <v/>
          </cell>
          <cell r="P9304" t="str">
            <v/>
          </cell>
          <cell r="Q9304">
            <v>3</v>
          </cell>
          <cell r="R9304" t="str">
            <v>Année Philologique</v>
          </cell>
          <cell r="S9304" t="str">
            <v/>
          </cell>
        </row>
        <row r="9305">
          <cell r="E9305">
            <v>1941</v>
          </cell>
          <cell r="F9305" t="str">
            <v>Searches</v>
          </cell>
          <cell r="G9305" t="str">
            <v>201904</v>
          </cell>
          <cell r="H9305" t="str">
            <v>Uppsala University</v>
          </cell>
          <cell r="I9305" t="str">
            <v>Uppsala</v>
          </cell>
          <cell r="J9305" t="str">
            <v>Sweden</v>
          </cell>
          <cell r="K9305">
            <v>2</v>
          </cell>
          <cell r="L9305" t="str">
            <v>Institute</v>
          </cell>
          <cell r="M9305">
            <v>3</v>
          </cell>
          <cell r="N9305" t="str">
            <v>Standard</v>
          </cell>
          <cell r="O9305" t="str">
            <v/>
          </cell>
          <cell r="P9305" t="str">
            <v/>
          </cell>
          <cell r="Q9305">
            <v>3</v>
          </cell>
          <cell r="R9305" t="str">
            <v>Année Philologique</v>
          </cell>
          <cell r="S9305" t="str">
            <v/>
          </cell>
        </row>
        <row r="9306">
          <cell r="E9306">
            <v>1941</v>
          </cell>
          <cell r="F9306" t="str">
            <v>Searches</v>
          </cell>
          <cell r="G9306" t="str">
            <v>201905</v>
          </cell>
          <cell r="H9306" t="str">
            <v>Uppsala University</v>
          </cell>
          <cell r="I9306" t="str">
            <v>Uppsala</v>
          </cell>
          <cell r="J9306" t="str">
            <v>Sweden</v>
          </cell>
          <cell r="K9306">
            <v>2</v>
          </cell>
          <cell r="L9306" t="str">
            <v>Institute</v>
          </cell>
          <cell r="M9306">
            <v>3</v>
          </cell>
          <cell r="N9306" t="str">
            <v>Standard</v>
          </cell>
          <cell r="O9306" t="str">
            <v/>
          </cell>
          <cell r="P9306" t="str">
            <v/>
          </cell>
          <cell r="Q9306">
            <v>3</v>
          </cell>
          <cell r="R9306" t="str">
            <v>Année Philologique</v>
          </cell>
          <cell r="S9306" t="str">
            <v/>
          </cell>
        </row>
        <row r="9307">
          <cell r="E9307">
            <v>1941</v>
          </cell>
          <cell r="F9307" t="str">
            <v>Searches</v>
          </cell>
          <cell r="G9307" t="str">
            <v>201906</v>
          </cell>
          <cell r="H9307" t="str">
            <v>Uppsala University</v>
          </cell>
          <cell r="I9307" t="str">
            <v>Uppsala</v>
          </cell>
          <cell r="J9307" t="str">
            <v>Sweden</v>
          </cell>
          <cell r="K9307">
            <v>2</v>
          </cell>
          <cell r="L9307" t="str">
            <v>Institute</v>
          </cell>
          <cell r="M9307">
            <v>3</v>
          </cell>
          <cell r="N9307" t="str">
            <v>Standard</v>
          </cell>
          <cell r="O9307" t="str">
            <v/>
          </cell>
          <cell r="P9307" t="str">
            <v/>
          </cell>
          <cell r="Q9307">
            <v>3</v>
          </cell>
          <cell r="R9307" t="str">
            <v>Année Philologique</v>
          </cell>
          <cell r="S9307" t="str">
            <v/>
          </cell>
        </row>
        <row r="9308">
          <cell r="E9308">
            <v>1941</v>
          </cell>
          <cell r="F9308" t="str">
            <v>Searches</v>
          </cell>
          <cell r="G9308" t="str">
            <v>201907</v>
          </cell>
          <cell r="H9308" t="str">
            <v>Uppsala University</v>
          </cell>
          <cell r="I9308" t="str">
            <v>Uppsala</v>
          </cell>
          <cell r="J9308" t="str">
            <v>Sweden</v>
          </cell>
          <cell r="K9308">
            <v>2</v>
          </cell>
          <cell r="L9308" t="str">
            <v>Institute</v>
          </cell>
          <cell r="M9308">
            <v>3</v>
          </cell>
          <cell r="N9308" t="str">
            <v>Standard</v>
          </cell>
          <cell r="O9308" t="str">
            <v/>
          </cell>
          <cell r="P9308" t="str">
            <v/>
          </cell>
          <cell r="Q9308">
            <v>3</v>
          </cell>
          <cell r="R9308" t="str">
            <v>Année Philologique</v>
          </cell>
          <cell r="S9308" t="str">
            <v/>
          </cell>
        </row>
        <row r="9309">
          <cell r="E9309">
            <v>1941</v>
          </cell>
          <cell r="F9309" t="str">
            <v>Searches</v>
          </cell>
          <cell r="G9309" t="str">
            <v>201908</v>
          </cell>
          <cell r="H9309" t="str">
            <v>Uppsala University</v>
          </cell>
          <cell r="I9309" t="str">
            <v>Uppsala</v>
          </cell>
          <cell r="J9309" t="str">
            <v>Sweden</v>
          </cell>
          <cell r="K9309">
            <v>2</v>
          </cell>
          <cell r="L9309" t="str">
            <v>Institute</v>
          </cell>
          <cell r="M9309">
            <v>3</v>
          </cell>
          <cell r="N9309" t="str">
            <v>Standard</v>
          </cell>
          <cell r="O9309" t="str">
            <v/>
          </cell>
          <cell r="P9309" t="str">
            <v/>
          </cell>
          <cell r="Q9309">
            <v>3</v>
          </cell>
          <cell r="R9309" t="str">
            <v>Année Philologique</v>
          </cell>
          <cell r="S9309" t="str">
            <v/>
          </cell>
        </row>
        <row r="9310">
          <cell r="E9310">
            <v>1941</v>
          </cell>
          <cell r="F9310" t="str">
            <v>Searches</v>
          </cell>
          <cell r="G9310" t="str">
            <v>201909</v>
          </cell>
          <cell r="H9310" t="str">
            <v>Uppsala University</v>
          </cell>
          <cell r="I9310" t="str">
            <v>Uppsala</v>
          </cell>
          <cell r="J9310" t="str">
            <v>Sweden</v>
          </cell>
          <cell r="K9310">
            <v>2</v>
          </cell>
          <cell r="L9310" t="str">
            <v>Institute</v>
          </cell>
          <cell r="M9310">
            <v>3</v>
          </cell>
          <cell r="N9310" t="str">
            <v>Standard</v>
          </cell>
          <cell r="O9310" t="str">
            <v/>
          </cell>
          <cell r="P9310" t="str">
            <v/>
          </cell>
          <cell r="Q9310">
            <v>3</v>
          </cell>
          <cell r="R9310" t="str">
            <v>Année Philologique</v>
          </cell>
          <cell r="S9310" t="str">
            <v/>
          </cell>
        </row>
        <row r="9311">
          <cell r="E9311">
            <v>1941</v>
          </cell>
          <cell r="F9311" t="str">
            <v>Searches</v>
          </cell>
          <cell r="G9311" t="str">
            <v>201910</v>
          </cell>
          <cell r="H9311" t="str">
            <v>Uppsala University</v>
          </cell>
          <cell r="I9311" t="str">
            <v>Uppsala</v>
          </cell>
          <cell r="J9311" t="str">
            <v>Sweden</v>
          </cell>
          <cell r="K9311">
            <v>2</v>
          </cell>
          <cell r="L9311" t="str">
            <v>Institute</v>
          </cell>
          <cell r="M9311">
            <v>3</v>
          </cell>
          <cell r="N9311" t="str">
            <v>Standard</v>
          </cell>
          <cell r="O9311" t="str">
            <v/>
          </cell>
          <cell r="P9311" t="str">
            <v/>
          </cell>
          <cell r="Q9311">
            <v>3</v>
          </cell>
          <cell r="R9311" t="str">
            <v>Année Philologique</v>
          </cell>
          <cell r="S9311" t="str">
            <v/>
          </cell>
        </row>
        <row r="9312">
          <cell r="E9312">
            <v>1941</v>
          </cell>
          <cell r="F9312" t="str">
            <v>Searches</v>
          </cell>
          <cell r="G9312" t="str">
            <v>201911</v>
          </cell>
          <cell r="H9312" t="str">
            <v>Uppsala University</v>
          </cell>
          <cell r="I9312" t="str">
            <v>Uppsala</v>
          </cell>
          <cell r="J9312" t="str">
            <v>Sweden</v>
          </cell>
          <cell r="K9312">
            <v>2</v>
          </cell>
          <cell r="L9312" t="str">
            <v>Institute</v>
          </cell>
          <cell r="M9312">
            <v>3</v>
          </cell>
          <cell r="N9312" t="str">
            <v>Standard</v>
          </cell>
          <cell r="O9312" t="str">
            <v/>
          </cell>
          <cell r="P9312" t="str">
            <v/>
          </cell>
          <cell r="Q9312">
            <v>3</v>
          </cell>
          <cell r="R9312" t="str">
            <v>Année Philologique</v>
          </cell>
          <cell r="S9312" t="str">
            <v/>
          </cell>
        </row>
        <row r="9313">
          <cell r="E9313">
            <v>1941</v>
          </cell>
          <cell r="F9313" t="str">
            <v>Searches</v>
          </cell>
          <cell r="G9313" t="str">
            <v>201912</v>
          </cell>
          <cell r="H9313" t="str">
            <v>Uppsala University</v>
          </cell>
          <cell r="I9313" t="str">
            <v>Uppsala</v>
          </cell>
          <cell r="J9313" t="str">
            <v>Sweden</v>
          </cell>
          <cell r="K9313">
            <v>2</v>
          </cell>
          <cell r="L9313" t="str">
            <v>Institute</v>
          </cell>
          <cell r="M9313">
            <v>3</v>
          </cell>
          <cell r="N9313" t="str">
            <v>Standard</v>
          </cell>
          <cell r="O9313" t="str">
            <v/>
          </cell>
          <cell r="P9313" t="str">
            <v/>
          </cell>
          <cell r="Q9313">
            <v>3</v>
          </cell>
          <cell r="R9313" t="str">
            <v>Année Philologique</v>
          </cell>
          <cell r="S9313" t="str">
            <v/>
          </cell>
        </row>
        <row r="9314">
          <cell r="E9314">
            <v>1945</v>
          </cell>
          <cell r="F9314" t="str">
            <v>Searches</v>
          </cell>
          <cell r="G9314" t="str">
            <v>201901</v>
          </cell>
          <cell r="H9314" t="str">
            <v>UCL Université Catholique de Louvain</v>
          </cell>
          <cell r="I9314" t="str">
            <v>Louvain-la-Neuve</v>
          </cell>
          <cell r="J9314" t="str">
            <v>Belgium</v>
          </cell>
          <cell r="K9314">
            <v>1</v>
          </cell>
          <cell r="L9314" t="str">
            <v>Consortium</v>
          </cell>
          <cell r="M9314">
            <v>3</v>
          </cell>
          <cell r="N9314" t="str">
            <v>Standard</v>
          </cell>
          <cell r="O9314" t="str">
            <v/>
          </cell>
          <cell r="P9314" t="str">
            <v/>
          </cell>
          <cell r="Q9314">
            <v>3</v>
          </cell>
          <cell r="R9314" t="str">
            <v>Année Philologique</v>
          </cell>
          <cell r="S9314" t="str">
            <v/>
          </cell>
        </row>
        <row r="9315">
          <cell r="E9315">
            <v>1945</v>
          </cell>
          <cell r="F9315" t="str">
            <v>Searches</v>
          </cell>
          <cell r="G9315" t="str">
            <v>201902</v>
          </cell>
          <cell r="H9315" t="str">
            <v>UCL Université Catholique de Louvain</v>
          </cell>
          <cell r="I9315" t="str">
            <v>Louvain-la-Neuve</v>
          </cell>
          <cell r="J9315" t="str">
            <v>Belgium</v>
          </cell>
          <cell r="K9315">
            <v>1</v>
          </cell>
          <cell r="L9315" t="str">
            <v>Consortium</v>
          </cell>
          <cell r="M9315">
            <v>3</v>
          </cell>
          <cell r="N9315" t="str">
            <v>Standard</v>
          </cell>
          <cell r="O9315" t="str">
            <v/>
          </cell>
          <cell r="P9315" t="str">
            <v/>
          </cell>
          <cell r="Q9315">
            <v>3</v>
          </cell>
          <cell r="R9315" t="str">
            <v>Année Philologique</v>
          </cell>
          <cell r="S9315" t="str">
            <v/>
          </cell>
        </row>
        <row r="9316">
          <cell r="E9316">
            <v>1945</v>
          </cell>
          <cell r="F9316" t="str">
            <v>Searches</v>
          </cell>
          <cell r="G9316" t="str">
            <v>201903</v>
          </cell>
          <cell r="H9316" t="str">
            <v>UCL Université Catholique de Louvain</v>
          </cell>
          <cell r="I9316" t="str">
            <v>Louvain-la-Neuve</v>
          </cell>
          <cell r="J9316" t="str">
            <v>Belgium</v>
          </cell>
          <cell r="K9316">
            <v>1</v>
          </cell>
          <cell r="L9316" t="str">
            <v>Consortium</v>
          </cell>
          <cell r="M9316">
            <v>3</v>
          </cell>
          <cell r="N9316" t="str">
            <v>Standard</v>
          </cell>
          <cell r="O9316" t="str">
            <v/>
          </cell>
          <cell r="P9316" t="str">
            <v/>
          </cell>
          <cell r="Q9316">
            <v>3</v>
          </cell>
          <cell r="R9316" t="str">
            <v>Année Philologique</v>
          </cell>
          <cell r="S9316" t="str">
            <v/>
          </cell>
        </row>
        <row r="9317">
          <cell r="E9317">
            <v>1945</v>
          </cell>
          <cell r="F9317" t="str">
            <v>Searches</v>
          </cell>
          <cell r="G9317" t="str">
            <v>201904</v>
          </cell>
          <cell r="H9317" t="str">
            <v>UCL Université Catholique de Louvain</v>
          </cell>
          <cell r="I9317" t="str">
            <v>Louvain-la-Neuve</v>
          </cell>
          <cell r="J9317" t="str">
            <v>Belgium</v>
          </cell>
          <cell r="K9317">
            <v>1</v>
          </cell>
          <cell r="L9317" t="str">
            <v>Consortium</v>
          </cell>
          <cell r="M9317">
            <v>3</v>
          </cell>
          <cell r="N9317" t="str">
            <v>Standard</v>
          </cell>
          <cell r="O9317" t="str">
            <v/>
          </cell>
          <cell r="P9317" t="str">
            <v/>
          </cell>
          <cell r="Q9317">
            <v>3</v>
          </cell>
          <cell r="R9317" t="str">
            <v>Année Philologique</v>
          </cell>
          <cell r="S9317" t="str">
            <v/>
          </cell>
        </row>
        <row r="9318">
          <cell r="E9318">
            <v>1945</v>
          </cell>
          <cell r="F9318" t="str">
            <v>Searches</v>
          </cell>
          <cell r="G9318" t="str">
            <v>201905</v>
          </cell>
          <cell r="H9318" t="str">
            <v>UCL Université Catholique de Louvain</v>
          </cell>
          <cell r="I9318" t="str">
            <v>Louvain-la-Neuve</v>
          </cell>
          <cell r="J9318" t="str">
            <v>Belgium</v>
          </cell>
          <cell r="K9318">
            <v>1</v>
          </cell>
          <cell r="L9318" t="str">
            <v>Consortium</v>
          </cell>
          <cell r="M9318">
            <v>3</v>
          </cell>
          <cell r="N9318" t="str">
            <v>Standard</v>
          </cell>
          <cell r="O9318" t="str">
            <v/>
          </cell>
          <cell r="P9318" t="str">
            <v/>
          </cell>
          <cell r="Q9318">
            <v>3</v>
          </cell>
          <cell r="R9318" t="str">
            <v>Année Philologique</v>
          </cell>
          <cell r="S9318" t="str">
            <v/>
          </cell>
        </row>
        <row r="9319">
          <cell r="E9319">
            <v>1945</v>
          </cell>
          <cell r="F9319" t="str">
            <v>Searches</v>
          </cell>
          <cell r="G9319" t="str">
            <v>201906</v>
          </cell>
          <cell r="H9319" t="str">
            <v>UCL Université Catholique de Louvain</v>
          </cell>
          <cell r="I9319" t="str">
            <v>Louvain-la-Neuve</v>
          </cell>
          <cell r="J9319" t="str">
            <v>Belgium</v>
          </cell>
          <cell r="K9319">
            <v>1</v>
          </cell>
          <cell r="L9319" t="str">
            <v>Consortium</v>
          </cell>
          <cell r="M9319">
            <v>3</v>
          </cell>
          <cell r="N9319" t="str">
            <v>Standard</v>
          </cell>
          <cell r="O9319" t="str">
            <v/>
          </cell>
          <cell r="P9319" t="str">
            <v/>
          </cell>
          <cell r="Q9319">
            <v>3</v>
          </cell>
          <cell r="R9319" t="str">
            <v>Année Philologique</v>
          </cell>
          <cell r="S9319" t="str">
            <v/>
          </cell>
        </row>
        <row r="9320">
          <cell r="E9320">
            <v>1945</v>
          </cell>
          <cell r="F9320" t="str">
            <v>Searches</v>
          </cell>
          <cell r="G9320" t="str">
            <v>201907</v>
          </cell>
          <cell r="H9320" t="str">
            <v>UCL Université Catholique de Louvain</v>
          </cell>
          <cell r="I9320" t="str">
            <v>Louvain-la-Neuve</v>
          </cell>
          <cell r="J9320" t="str">
            <v>Belgium</v>
          </cell>
          <cell r="K9320">
            <v>1</v>
          </cell>
          <cell r="L9320" t="str">
            <v>Consortium</v>
          </cell>
          <cell r="M9320">
            <v>3</v>
          </cell>
          <cell r="N9320" t="str">
            <v>Standard</v>
          </cell>
          <cell r="O9320" t="str">
            <v/>
          </cell>
          <cell r="P9320" t="str">
            <v/>
          </cell>
          <cell r="Q9320">
            <v>3</v>
          </cell>
          <cell r="R9320" t="str">
            <v>Année Philologique</v>
          </cell>
          <cell r="S9320" t="str">
            <v/>
          </cell>
        </row>
        <row r="9321">
          <cell r="E9321">
            <v>1945</v>
          </cell>
          <cell r="F9321" t="str">
            <v>Searches</v>
          </cell>
          <cell r="G9321" t="str">
            <v>201908</v>
          </cell>
          <cell r="H9321" t="str">
            <v>UCL Université Catholique de Louvain</v>
          </cell>
          <cell r="I9321" t="str">
            <v>Louvain-la-Neuve</v>
          </cell>
          <cell r="J9321" t="str">
            <v>Belgium</v>
          </cell>
          <cell r="K9321">
            <v>1</v>
          </cell>
          <cell r="L9321" t="str">
            <v>Consortium</v>
          </cell>
          <cell r="M9321">
            <v>3</v>
          </cell>
          <cell r="N9321" t="str">
            <v>Standard</v>
          </cell>
          <cell r="O9321" t="str">
            <v/>
          </cell>
          <cell r="P9321" t="str">
            <v/>
          </cell>
          <cell r="Q9321">
            <v>3</v>
          </cell>
          <cell r="R9321" t="str">
            <v>Année Philologique</v>
          </cell>
          <cell r="S9321" t="str">
            <v/>
          </cell>
        </row>
        <row r="9322">
          <cell r="E9322">
            <v>1945</v>
          </cell>
          <cell r="F9322" t="str">
            <v>Searches</v>
          </cell>
          <cell r="G9322" t="str">
            <v>201909</v>
          </cell>
          <cell r="H9322" t="str">
            <v>UCL Université Catholique de Louvain</v>
          </cell>
          <cell r="I9322" t="str">
            <v>Louvain-la-Neuve</v>
          </cell>
          <cell r="J9322" t="str">
            <v>Belgium</v>
          </cell>
          <cell r="K9322">
            <v>1</v>
          </cell>
          <cell r="L9322" t="str">
            <v>Consortium</v>
          </cell>
          <cell r="M9322">
            <v>3</v>
          </cell>
          <cell r="N9322" t="str">
            <v>Standard</v>
          </cell>
          <cell r="O9322" t="str">
            <v/>
          </cell>
          <cell r="P9322" t="str">
            <v/>
          </cell>
          <cell r="Q9322">
            <v>3</v>
          </cell>
          <cell r="R9322" t="str">
            <v>Année Philologique</v>
          </cell>
          <cell r="S9322" t="str">
            <v/>
          </cell>
        </row>
        <row r="9323">
          <cell r="E9323">
            <v>1945</v>
          </cell>
          <cell r="F9323" t="str">
            <v>Searches</v>
          </cell>
          <cell r="G9323" t="str">
            <v>201910</v>
          </cell>
          <cell r="H9323" t="str">
            <v>UCL Université Catholique de Louvain</v>
          </cell>
          <cell r="I9323" t="str">
            <v>Louvain-la-Neuve</v>
          </cell>
          <cell r="J9323" t="str">
            <v>Belgium</v>
          </cell>
          <cell r="K9323">
            <v>1</v>
          </cell>
          <cell r="L9323" t="str">
            <v>Consortium</v>
          </cell>
          <cell r="M9323">
            <v>3</v>
          </cell>
          <cell r="N9323" t="str">
            <v>Standard</v>
          </cell>
          <cell r="O9323" t="str">
            <v/>
          </cell>
          <cell r="P9323" t="str">
            <v/>
          </cell>
          <cell r="Q9323">
            <v>3</v>
          </cell>
          <cell r="R9323" t="str">
            <v>Année Philologique</v>
          </cell>
          <cell r="S9323" t="str">
            <v/>
          </cell>
        </row>
        <row r="9324">
          <cell r="E9324">
            <v>1945</v>
          </cell>
          <cell r="F9324" t="str">
            <v>Searches</v>
          </cell>
          <cell r="G9324" t="str">
            <v>201911</v>
          </cell>
          <cell r="H9324" t="str">
            <v>UCL Université Catholique de Louvain</v>
          </cell>
          <cell r="I9324" t="str">
            <v>Louvain-la-Neuve</v>
          </cell>
          <cell r="J9324" t="str">
            <v>Belgium</v>
          </cell>
          <cell r="K9324">
            <v>1</v>
          </cell>
          <cell r="L9324" t="str">
            <v>Consortium</v>
          </cell>
          <cell r="M9324">
            <v>3</v>
          </cell>
          <cell r="N9324" t="str">
            <v>Standard</v>
          </cell>
          <cell r="O9324" t="str">
            <v/>
          </cell>
          <cell r="P9324" t="str">
            <v/>
          </cell>
          <cell r="Q9324">
            <v>3</v>
          </cell>
          <cell r="R9324" t="str">
            <v>Année Philologique</v>
          </cell>
          <cell r="S9324" t="str">
            <v/>
          </cell>
        </row>
        <row r="9325">
          <cell r="E9325">
            <v>1945</v>
          </cell>
          <cell r="F9325" t="str">
            <v>Searches</v>
          </cell>
          <cell r="G9325" t="str">
            <v>201912</v>
          </cell>
          <cell r="H9325" t="str">
            <v>UCL Université Catholique de Louvain</v>
          </cell>
          <cell r="I9325" t="str">
            <v>Louvain-la-Neuve</v>
          </cell>
          <cell r="J9325" t="str">
            <v>Belgium</v>
          </cell>
          <cell r="K9325">
            <v>1</v>
          </cell>
          <cell r="L9325" t="str">
            <v>Consortium</v>
          </cell>
          <cell r="M9325">
            <v>3</v>
          </cell>
          <cell r="N9325" t="str">
            <v>Standard</v>
          </cell>
          <cell r="O9325" t="str">
            <v/>
          </cell>
          <cell r="P9325" t="str">
            <v/>
          </cell>
          <cell r="Q9325">
            <v>3</v>
          </cell>
          <cell r="R9325" t="str">
            <v>Année Philologique</v>
          </cell>
          <cell r="S9325" t="str">
            <v/>
          </cell>
        </row>
        <row r="9326">
          <cell r="E9326">
            <v>1947</v>
          </cell>
          <cell r="F9326" t="str">
            <v>Searches</v>
          </cell>
          <cell r="G9326" t="str">
            <v>201901</v>
          </cell>
          <cell r="H9326" t="str">
            <v>ULB</v>
          </cell>
          <cell r="I9326" t="str">
            <v>Bruxelles</v>
          </cell>
          <cell r="J9326" t="str">
            <v>Belgium</v>
          </cell>
          <cell r="K9326">
            <v>1</v>
          </cell>
          <cell r="L9326" t="str">
            <v>Consortium</v>
          </cell>
          <cell r="M9326">
            <v>3</v>
          </cell>
          <cell r="N9326" t="str">
            <v>Standard</v>
          </cell>
          <cell r="O9326" t="str">
            <v/>
          </cell>
          <cell r="P9326" t="str">
            <v/>
          </cell>
          <cell r="Q9326">
            <v>3</v>
          </cell>
          <cell r="R9326" t="str">
            <v>Année Philologique</v>
          </cell>
          <cell r="S9326" t="str">
            <v/>
          </cell>
        </row>
        <row r="9327">
          <cell r="E9327">
            <v>1947</v>
          </cell>
          <cell r="F9327" t="str">
            <v>Searches</v>
          </cell>
          <cell r="G9327" t="str">
            <v>201902</v>
          </cell>
          <cell r="H9327" t="str">
            <v>ULB</v>
          </cell>
          <cell r="I9327" t="str">
            <v>Bruxelles</v>
          </cell>
          <cell r="J9327" t="str">
            <v>Belgium</v>
          </cell>
          <cell r="K9327">
            <v>1</v>
          </cell>
          <cell r="L9327" t="str">
            <v>Consortium</v>
          </cell>
          <cell r="M9327">
            <v>3</v>
          </cell>
          <cell r="N9327" t="str">
            <v>Standard</v>
          </cell>
          <cell r="O9327" t="str">
            <v/>
          </cell>
          <cell r="P9327" t="str">
            <v/>
          </cell>
          <cell r="Q9327">
            <v>3</v>
          </cell>
          <cell r="R9327" t="str">
            <v>Année Philologique</v>
          </cell>
          <cell r="S9327" t="str">
            <v/>
          </cell>
        </row>
        <row r="9328">
          <cell r="E9328">
            <v>1947</v>
          </cell>
          <cell r="F9328" t="str">
            <v>Searches</v>
          </cell>
          <cell r="G9328" t="str">
            <v>201903</v>
          </cell>
          <cell r="H9328" t="str">
            <v>ULB</v>
          </cell>
          <cell r="I9328" t="str">
            <v>Bruxelles</v>
          </cell>
          <cell r="J9328" t="str">
            <v>Belgium</v>
          </cell>
          <cell r="K9328">
            <v>1</v>
          </cell>
          <cell r="L9328" t="str">
            <v>Consortium</v>
          </cell>
          <cell r="M9328">
            <v>3</v>
          </cell>
          <cell r="N9328" t="str">
            <v>Standard</v>
          </cell>
          <cell r="O9328" t="str">
            <v/>
          </cell>
          <cell r="P9328" t="str">
            <v/>
          </cell>
          <cell r="Q9328">
            <v>3</v>
          </cell>
          <cell r="R9328" t="str">
            <v>Année Philologique</v>
          </cell>
          <cell r="S9328" t="str">
            <v/>
          </cell>
        </row>
        <row r="9329">
          <cell r="E9329">
            <v>1947</v>
          </cell>
          <cell r="F9329" t="str">
            <v>Searches</v>
          </cell>
          <cell r="G9329" t="str">
            <v>201904</v>
          </cell>
          <cell r="H9329" t="str">
            <v>ULB</v>
          </cell>
          <cell r="I9329" t="str">
            <v>Bruxelles</v>
          </cell>
          <cell r="J9329" t="str">
            <v>Belgium</v>
          </cell>
          <cell r="K9329">
            <v>1</v>
          </cell>
          <cell r="L9329" t="str">
            <v>Consortium</v>
          </cell>
          <cell r="M9329">
            <v>3</v>
          </cell>
          <cell r="N9329" t="str">
            <v>Standard</v>
          </cell>
          <cell r="O9329" t="str">
            <v/>
          </cell>
          <cell r="P9329" t="str">
            <v/>
          </cell>
          <cell r="Q9329">
            <v>3</v>
          </cell>
          <cell r="R9329" t="str">
            <v>Année Philologique</v>
          </cell>
          <cell r="S9329" t="str">
            <v/>
          </cell>
        </row>
        <row r="9330">
          <cell r="E9330">
            <v>1947</v>
          </cell>
          <cell r="F9330" t="str">
            <v>Searches</v>
          </cell>
          <cell r="G9330" t="str">
            <v>201905</v>
          </cell>
          <cell r="H9330" t="str">
            <v>ULB</v>
          </cell>
          <cell r="I9330" t="str">
            <v>Bruxelles</v>
          </cell>
          <cell r="J9330" t="str">
            <v>Belgium</v>
          </cell>
          <cell r="K9330">
            <v>1</v>
          </cell>
          <cell r="L9330" t="str">
            <v>Consortium</v>
          </cell>
          <cell r="M9330">
            <v>3</v>
          </cell>
          <cell r="N9330" t="str">
            <v>Standard</v>
          </cell>
          <cell r="O9330" t="str">
            <v/>
          </cell>
          <cell r="P9330" t="str">
            <v/>
          </cell>
          <cell r="Q9330">
            <v>3</v>
          </cell>
          <cell r="R9330" t="str">
            <v>Année Philologique</v>
          </cell>
          <cell r="S9330" t="str">
            <v/>
          </cell>
        </row>
        <row r="9331">
          <cell r="E9331">
            <v>1947</v>
          </cell>
          <cell r="F9331" t="str">
            <v>Searches</v>
          </cell>
          <cell r="G9331" t="str">
            <v>201906</v>
          </cell>
          <cell r="H9331" t="str">
            <v>ULB</v>
          </cell>
          <cell r="I9331" t="str">
            <v>Bruxelles</v>
          </cell>
          <cell r="J9331" t="str">
            <v>Belgium</v>
          </cell>
          <cell r="K9331">
            <v>1</v>
          </cell>
          <cell r="L9331" t="str">
            <v>Consortium</v>
          </cell>
          <cell r="M9331">
            <v>3</v>
          </cell>
          <cell r="N9331" t="str">
            <v>Standard</v>
          </cell>
          <cell r="O9331" t="str">
            <v/>
          </cell>
          <cell r="P9331" t="str">
            <v/>
          </cell>
          <cell r="Q9331">
            <v>3</v>
          </cell>
          <cell r="R9331" t="str">
            <v>Année Philologique</v>
          </cell>
          <cell r="S9331" t="str">
            <v/>
          </cell>
        </row>
        <row r="9332">
          <cell r="E9332">
            <v>1947</v>
          </cell>
          <cell r="F9332" t="str">
            <v>Searches</v>
          </cell>
          <cell r="G9332" t="str">
            <v>201907</v>
          </cell>
          <cell r="H9332" t="str">
            <v>ULB</v>
          </cell>
          <cell r="I9332" t="str">
            <v>Bruxelles</v>
          </cell>
          <cell r="J9332" t="str">
            <v>Belgium</v>
          </cell>
          <cell r="K9332">
            <v>1</v>
          </cell>
          <cell r="L9332" t="str">
            <v>Consortium</v>
          </cell>
          <cell r="M9332">
            <v>3</v>
          </cell>
          <cell r="N9332" t="str">
            <v>Standard</v>
          </cell>
          <cell r="O9332" t="str">
            <v/>
          </cell>
          <cell r="P9332" t="str">
            <v/>
          </cell>
          <cell r="Q9332">
            <v>3</v>
          </cell>
          <cell r="R9332" t="str">
            <v>Année Philologique</v>
          </cell>
          <cell r="S9332" t="str">
            <v/>
          </cell>
        </row>
        <row r="9333">
          <cell r="E9333">
            <v>1947</v>
          </cell>
          <cell r="F9333" t="str">
            <v>Searches</v>
          </cell>
          <cell r="G9333" t="str">
            <v>201908</v>
          </cell>
          <cell r="H9333" t="str">
            <v>ULB</v>
          </cell>
          <cell r="I9333" t="str">
            <v>Bruxelles</v>
          </cell>
          <cell r="J9333" t="str">
            <v>Belgium</v>
          </cell>
          <cell r="K9333">
            <v>1</v>
          </cell>
          <cell r="L9333" t="str">
            <v>Consortium</v>
          </cell>
          <cell r="M9333">
            <v>3</v>
          </cell>
          <cell r="N9333" t="str">
            <v>Standard</v>
          </cell>
          <cell r="O9333" t="str">
            <v/>
          </cell>
          <cell r="P9333" t="str">
            <v/>
          </cell>
          <cell r="Q9333">
            <v>3</v>
          </cell>
          <cell r="R9333" t="str">
            <v>Année Philologique</v>
          </cell>
          <cell r="S9333" t="str">
            <v/>
          </cell>
        </row>
        <row r="9334">
          <cell r="E9334">
            <v>1947</v>
          </cell>
          <cell r="F9334" t="str">
            <v>Searches</v>
          </cell>
          <cell r="G9334" t="str">
            <v>201909</v>
          </cell>
          <cell r="H9334" t="str">
            <v>ULB</v>
          </cell>
          <cell r="I9334" t="str">
            <v>Bruxelles</v>
          </cell>
          <cell r="J9334" t="str">
            <v>Belgium</v>
          </cell>
          <cell r="K9334">
            <v>1</v>
          </cell>
          <cell r="L9334" t="str">
            <v>Consortium</v>
          </cell>
          <cell r="M9334">
            <v>3</v>
          </cell>
          <cell r="N9334" t="str">
            <v>Standard</v>
          </cell>
          <cell r="O9334" t="str">
            <v/>
          </cell>
          <cell r="P9334" t="str">
            <v/>
          </cell>
          <cell r="Q9334">
            <v>3</v>
          </cell>
          <cell r="R9334" t="str">
            <v>Année Philologique</v>
          </cell>
          <cell r="S9334" t="str">
            <v/>
          </cell>
        </row>
        <row r="9335">
          <cell r="E9335">
            <v>1947</v>
          </cell>
          <cell r="F9335" t="str">
            <v>Searches</v>
          </cell>
          <cell r="G9335" t="str">
            <v>201910</v>
          </cell>
          <cell r="H9335" t="str">
            <v>ULB</v>
          </cell>
          <cell r="I9335" t="str">
            <v>Bruxelles</v>
          </cell>
          <cell r="J9335" t="str">
            <v>Belgium</v>
          </cell>
          <cell r="K9335">
            <v>1</v>
          </cell>
          <cell r="L9335" t="str">
            <v>Consortium</v>
          </cell>
          <cell r="M9335">
            <v>3</v>
          </cell>
          <cell r="N9335" t="str">
            <v>Standard</v>
          </cell>
          <cell r="O9335" t="str">
            <v/>
          </cell>
          <cell r="P9335" t="str">
            <v/>
          </cell>
          <cell r="Q9335">
            <v>3</v>
          </cell>
          <cell r="R9335" t="str">
            <v>Année Philologique</v>
          </cell>
          <cell r="S9335" t="str">
            <v/>
          </cell>
        </row>
        <row r="9336">
          <cell r="E9336">
            <v>1947</v>
          </cell>
          <cell r="F9336" t="str">
            <v>Searches</v>
          </cell>
          <cell r="G9336" t="str">
            <v>201911</v>
          </cell>
          <cell r="H9336" t="str">
            <v>ULB</v>
          </cell>
          <cell r="I9336" t="str">
            <v>Bruxelles</v>
          </cell>
          <cell r="J9336" t="str">
            <v>Belgium</v>
          </cell>
          <cell r="K9336">
            <v>1</v>
          </cell>
          <cell r="L9336" t="str">
            <v>Consortium</v>
          </cell>
          <cell r="M9336">
            <v>3</v>
          </cell>
          <cell r="N9336" t="str">
            <v>Standard</v>
          </cell>
          <cell r="O9336" t="str">
            <v/>
          </cell>
          <cell r="P9336" t="str">
            <v/>
          </cell>
          <cell r="Q9336">
            <v>3</v>
          </cell>
          <cell r="R9336" t="str">
            <v>Année Philologique</v>
          </cell>
          <cell r="S9336" t="str">
            <v/>
          </cell>
        </row>
        <row r="9337">
          <cell r="E9337">
            <v>1947</v>
          </cell>
          <cell r="F9337" t="str">
            <v>Searches</v>
          </cell>
          <cell r="G9337" t="str">
            <v>201912</v>
          </cell>
          <cell r="H9337" t="str">
            <v>ULB</v>
          </cell>
          <cell r="I9337" t="str">
            <v>Bruxelles</v>
          </cell>
          <cell r="J9337" t="str">
            <v>Belgium</v>
          </cell>
          <cell r="K9337">
            <v>1</v>
          </cell>
          <cell r="L9337" t="str">
            <v>Consortium</v>
          </cell>
          <cell r="M9337">
            <v>3</v>
          </cell>
          <cell r="N9337" t="str">
            <v>Standard</v>
          </cell>
          <cell r="O9337" t="str">
            <v/>
          </cell>
          <cell r="P9337" t="str">
            <v/>
          </cell>
          <cell r="Q9337">
            <v>3</v>
          </cell>
          <cell r="R9337" t="str">
            <v>Année Philologique</v>
          </cell>
          <cell r="S9337" t="str">
            <v/>
          </cell>
        </row>
        <row r="9338">
          <cell r="E9338">
            <v>1951</v>
          </cell>
          <cell r="F9338" t="str">
            <v>Searches</v>
          </cell>
          <cell r="G9338" t="str">
            <v>201903</v>
          </cell>
          <cell r="H9338" t="str">
            <v>Bilkent University</v>
          </cell>
          <cell r="I9338" t="str">
            <v>Ankara</v>
          </cell>
          <cell r="J9338" t="str">
            <v>Turkey</v>
          </cell>
          <cell r="K9338">
            <v>2</v>
          </cell>
          <cell r="L9338" t="str">
            <v>Institute</v>
          </cell>
          <cell r="M9338">
            <v>3</v>
          </cell>
          <cell r="N9338" t="str">
            <v>Standard</v>
          </cell>
          <cell r="O9338" t="str">
            <v/>
          </cell>
          <cell r="P9338" t="str">
            <v/>
          </cell>
          <cell r="Q9338">
            <v>3</v>
          </cell>
          <cell r="R9338" t="str">
            <v>Année Philologique</v>
          </cell>
          <cell r="S9338" t="str">
            <v/>
          </cell>
        </row>
        <row r="9339">
          <cell r="E9339">
            <v>1951</v>
          </cell>
          <cell r="F9339" t="str">
            <v>Searches</v>
          </cell>
          <cell r="G9339" t="str">
            <v>201904</v>
          </cell>
          <cell r="H9339" t="str">
            <v>Bilkent University</v>
          </cell>
          <cell r="I9339" t="str">
            <v>Ankara</v>
          </cell>
          <cell r="J9339" t="str">
            <v>Turkey</v>
          </cell>
          <cell r="K9339">
            <v>2</v>
          </cell>
          <cell r="L9339" t="str">
            <v>Institute</v>
          </cell>
          <cell r="M9339">
            <v>3</v>
          </cell>
          <cell r="N9339" t="str">
            <v>Standard</v>
          </cell>
          <cell r="O9339" t="str">
            <v/>
          </cell>
          <cell r="P9339" t="str">
            <v/>
          </cell>
          <cell r="Q9339">
            <v>3</v>
          </cell>
          <cell r="R9339" t="str">
            <v>Année Philologique</v>
          </cell>
          <cell r="S9339" t="str">
            <v/>
          </cell>
        </row>
        <row r="9340">
          <cell r="E9340">
            <v>1951</v>
          </cell>
          <cell r="F9340" t="str">
            <v>Searches</v>
          </cell>
          <cell r="G9340" t="str">
            <v>201905</v>
          </cell>
          <cell r="H9340" t="str">
            <v>Bilkent University</v>
          </cell>
          <cell r="I9340" t="str">
            <v>Ankara</v>
          </cell>
          <cell r="J9340" t="str">
            <v>Turkey</v>
          </cell>
          <cell r="K9340">
            <v>2</v>
          </cell>
          <cell r="L9340" t="str">
            <v>Institute</v>
          </cell>
          <cell r="M9340">
            <v>3</v>
          </cell>
          <cell r="N9340" t="str">
            <v>Standard</v>
          </cell>
          <cell r="O9340" t="str">
            <v/>
          </cell>
          <cell r="P9340" t="str">
            <v/>
          </cell>
          <cell r="Q9340">
            <v>3</v>
          </cell>
          <cell r="R9340" t="str">
            <v>Année Philologique</v>
          </cell>
          <cell r="S9340" t="str">
            <v/>
          </cell>
        </row>
        <row r="9341">
          <cell r="E9341">
            <v>1951</v>
          </cell>
          <cell r="F9341" t="str">
            <v>Searches</v>
          </cell>
          <cell r="G9341" t="str">
            <v>201906</v>
          </cell>
          <cell r="H9341" t="str">
            <v>Bilkent University</v>
          </cell>
          <cell r="I9341" t="str">
            <v>Ankara</v>
          </cell>
          <cell r="J9341" t="str">
            <v>Turkey</v>
          </cell>
          <cell r="K9341">
            <v>2</v>
          </cell>
          <cell r="L9341" t="str">
            <v>Institute</v>
          </cell>
          <cell r="M9341">
            <v>3</v>
          </cell>
          <cell r="N9341" t="str">
            <v>Standard</v>
          </cell>
          <cell r="O9341" t="str">
            <v/>
          </cell>
          <cell r="P9341" t="str">
            <v/>
          </cell>
          <cell r="Q9341">
            <v>3</v>
          </cell>
          <cell r="R9341" t="str">
            <v>Année Philologique</v>
          </cell>
          <cell r="S9341" t="str">
            <v/>
          </cell>
        </row>
        <row r="9342">
          <cell r="E9342">
            <v>1951</v>
          </cell>
          <cell r="F9342" t="str">
            <v>Searches</v>
          </cell>
          <cell r="G9342" t="str">
            <v>201909</v>
          </cell>
          <cell r="H9342" t="str">
            <v>Bilkent University</v>
          </cell>
          <cell r="I9342" t="str">
            <v>Ankara</v>
          </cell>
          <cell r="J9342" t="str">
            <v>Turkey</v>
          </cell>
          <cell r="K9342">
            <v>2</v>
          </cell>
          <cell r="L9342" t="str">
            <v>Institute</v>
          </cell>
          <cell r="M9342">
            <v>3</v>
          </cell>
          <cell r="N9342" t="str">
            <v>Standard</v>
          </cell>
          <cell r="O9342" t="str">
            <v/>
          </cell>
          <cell r="P9342" t="str">
            <v/>
          </cell>
          <cell r="Q9342">
            <v>3</v>
          </cell>
          <cell r="R9342" t="str">
            <v>Année Philologique</v>
          </cell>
          <cell r="S9342" t="str">
            <v/>
          </cell>
        </row>
        <row r="9343">
          <cell r="E9343">
            <v>1951</v>
          </cell>
          <cell r="F9343" t="str">
            <v>Searches</v>
          </cell>
          <cell r="G9343" t="str">
            <v>201910</v>
          </cell>
          <cell r="H9343" t="str">
            <v>Bilkent University</v>
          </cell>
          <cell r="I9343" t="str">
            <v>Ankara</v>
          </cell>
          <cell r="J9343" t="str">
            <v>Turkey</v>
          </cell>
          <cell r="K9343">
            <v>2</v>
          </cell>
          <cell r="L9343" t="str">
            <v>Institute</v>
          </cell>
          <cell r="M9343">
            <v>3</v>
          </cell>
          <cell r="N9343" t="str">
            <v>Standard</v>
          </cell>
          <cell r="O9343" t="str">
            <v/>
          </cell>
          <cell r="P9343" t="str">
            <v/>
          </cell>
          <cell r="Q9343">
            <v>3</v>
          </cell>
          <cell r="R9343" t="str">
            <v>Année Philologique</v>
          </cell>
          <cell r="S9343" t="str">
            <v/>
          </cell>
        </row>
        <row r="9344">
          <cell r="E9344">
            <v>1951</v>
          </cell>
          <cell r="F9344" t="str">
            <v>Searches</v>
          </cell>
          <cell r="G9344" t="str">
            <v>201911</v>
          </cell>
          <cell r="H9344" t="str">
            <v>Bilkent University</v>
          </cell>
          <cell r="I9344" t="str">
            <v>Ankara</v>
          </cell>
          <cell r="J9344" t="str">
            <v>Turkey</v>
          </cell>
          <cell r="K9344">
            <v>2</v>
          </cell>
          <cell r="L9344" t="str">
            <v>Institute</v>
          </cell>
          <cell r="M9344">
            <v>3</v>
          </cell>
          <cell r="N9344" t="str">
            <v>Standard</v>
          </cell>
          <cell r="O9344" t="str">
            <v/>
          </cell>
          <cell r="P9344" t="str">
            <v/>
          </cell>
          <cell r="Q9344">
            <v>3</v>
          </cell>
          <cell r="R9344" t="str">
            <v>Année Philologique</v>
          </cell>
          <cell r="S9344" t="str">
            <v/>
          </cell>
        </row>
        <row r="9345">
          <cell r="E9345">
            <v>1953</v>
          </cell>
          <cell r="F9345" t="str">
            <v>Searches</v>
          </cell>
          <cell r="G9345" t="str">
            <v>201901</v>
          </cell>
          <cell r="H9345" t="str">
            <v>University of Guelph</v>
          </cell>
          <cell r="I9345" t="str">
            <v>Guelph</v>
          </cell>
          <cell r="J9345" t="str">
            <v>Canada</v>
          </cell>
          <cell r="K9345">
            <v>1</v>
          </cell>
          <cell r="L9345" t="str">
            <v>Consortium</v>
          </cell>
          <cell r="M9345">
            <v>2</v>
          </cell>
          <cell r="N9345" t="str">
            <v>Campus Wide</v>
          </cell>
          <cell r="O9345" t="str">
            <v/>
          </cell>
          <cell r="P9345" t="str">
            <v/>
          </cell>
          <cell r="Q9345">
            <v>40</v>
          </cell>
          <cell r="R9345" t="str">
            <v>Année Philologique</v>
          </cell>
          <cell r="S9345" t="str">
            <v/>
          </cell>
        </row>
        <row r="9346">
          <cell r="E9346">
            <v>1953</v>
          </cell>
          <cell r="F9346" t="str">
            <v>Searches</v>
          </cell>
          <cell r="G9346" t="str">
            <v>201902</v>
          </cell>
          <cell r="H9346" t="str">
            <v>University of Guelph</v>
          </cell>
          <cell r="I9346" t="str">
            <v>Guelph</v>
          </cell>
          <cell r="J9346" t="str">
            <v>Canada</v>
          </cell>
          <cell r="K9346">
            <v>1</v>
          </cell>
          <cell r="L9346" t="str">
            <v>Consortium</v>
          </cell>
          <cell r="M9346">
            <v>2</v>
          </cell>
          <cell r="N9346" t="str">
            <v>Campus Wide</v>
          </cell>
          <cell r="O9346" t="str">
            <v/>
          </cell>
          <cell r="P9346" t="str">
            <v/>
          </cell>
          <cell r="Q9346">
            <v>40</v>
          </cell>
          <cell r="R9346" t="str">
            <v>Année Philologique</v>
          </cell>
          <cell r="S9346" t="str">
            <v/>
          </cell>
        </row>
        <row r="9347">
          <cell r="E9347">
            <v>1953</v>
          </cell>
          <cell r="F9347" t="str">
            <v>Searches</v>
          </cell>
          <cell r="G9347" t="str">
            <v>201903</v>
          </cell>
          <cell r="H9347" t="str">
            <v>University of Guelph</v>
          </cell>
          <cell r="I9347" t="str">
            <v>Guelph</v>
          </cell>
          <cell r="J9347" t="str">
            <v>Canada</v>
          </cell>
          <cell r="K9347">
            <v>1</v>
          </cell>
          <cell r="L9347" t="str">
            <v>Consortium</v>
          </cell>
          <cell r="M9347">
            <v>2</v>
          </cell>
          <cell r="N9347" t="str">
            <v>Campus Wide</v>
          </cell>
          <cell r="O9347" t="str">
            <v/>
          </cell>
          <cell r="P9347" t="str">
            <v/>
          </cell>
          <cell r="Q9347">
            <v>40</v>
          </cell>
          <cell r="R9347" t="str">
            <v>Année Philologique</v>
          </cell>
          <cell r="S9347" t="str">
            <v/>
          </cell>
        </row>
        <row r="9348">
          <cell r="E9348">
            <v>1953</v>
          </cell>
          <cell r="F9348" t="str">
            <v>Searches</v>
          </cell>
          <cell r="G9348" t="str">
            <v>201904</v>
          </cell>
          <cell r="H9348" t="str">
            <v>University of Guelph</v>
          </cell>
          <cell r="I9348" t="str">
            <v>Guelph</v>
          </cell>
          <cell r="J9348" t="str">
            <v>Canada</v>
          </cell>
          <cell r="K9348">
            <v>1</v>
          </cell>
          <cell r="L9348" t="str">
            <v>Consortium</v>
          </cell>
          <cell r="M9348">
            <v>2</v>
          </cell>
          <cell r="N9348" t="str">
            <v>Campus Wide</v>
          </cell>
          <cell r="O9348" t="str">
            <v/>
          </cell>
          <cell r="P9348" t="str">
            <v/>
          </cell>
          <cell r="Q9348">
            <v>40</v>
          </cell>
          <cell r="R9348" t="str">
            <v>Année Philologique</v>
          </cell>
          <cell r="S9348" t="str">
            <v/>
          </cell>
        </row>
        <row r="9349">
          <cell r="E9349">
            <v>1953</v>
          </cell>
          <cell r="F9349" t="str">
            <v>Searches</v>
          </cell>
          <cell r="G9349" t="str">
            <v>201905</v>
          </cell>
          <cell r="H9349" t="str">
            <v>University of Guelph</v>
          </cell>
          <cell r="I9349" t="str">
            <v>Guelph</v>
          </cell>
          <cell r="J9349" t="str">
            <v>Canada</v>
          </cell>
          <cell r="K9349">
            <v>1</v>
          </cell>
          <cell r="L9349" t="str">
            <v>Consortium</v>
          </cell>
          <cell r="M9349">
            <v>2</v>
          </cell>
          <cell r="N9349" t="str">
            <v>Campus Wide</v>
          </cell>
          <cell r="O9349" t="str">
            <v/>
          </cell>
          <cell r="P9349" t="str">
            <v/>
          </cell>
          <cell r="Q9349">
            <v>40</v>
          </cell>
          <cell r="R9349" t="str">
            <v>Année Philologique</v>
          </cell>
          <cell r="S9349" t="str">
            <v/>
          </cell>
        </row>
        <row r="9350">
          <cell r="E9350">
            <v>1953</v>
          </cell>
          <cell r="F9350" t="str">
            <v>Searches</v>
          </cell>
          <cell r="G9350" t="str">
            <v>201906</v>
          </cell>
          <cell r="H9350" t="str">
            <v>University of Guelph</v>
          </cell>
          <cell r="I9350" t="str">
            <v>Guelph</v>
          </cell>
          <cell r="J9350" t="str">
            <v>Canada</v>
          </cell>
          <cell r="K9350">
            <v>1</v>
          </cell>
          <cell r="L9350" t="str">
            <v>Consortium</v>
          </cell>
          <cell r="M9350">
            <v>2</v>
          </cell>
          <cell r="N9350" t="str">
            <v>Campus Wide</v>
          </cell>
          <cell r="O9350" t="str">
            <v/>
          </cell>
          <cell r="P9350" t="str">
            <v/>
          </cell>
          <cell r="Q9350">
            <v>40</v>
          </cell>
          <cell r="R9350" t="str">
            <v>Année Philologique</v>
          </cell>
          <cell r="S9350" t="str">
            <v/>
          </cell>
        </row>
        <row r="9351">
          <cell r="E9351">
            <v>1953</v>
          </cell>
          <cell r="F9351" t="str">
            <v>Searches</v>
          </cell>
          <cell r="G9351" t="str">
            <v>201908</v>
          </cell>
          <cell r="H9351" t="str">
            <v>University of Guelph</v>
          </cell>
          <cell r="I9351" t="str">
            <v>Guelph</v>
          </cell>
          <cell r="J9351" t="str">
            <v>Canada</v>
          </cell>
          <cell r="K9351">
            <v>1</v>
          </cell>
          <cell r="L9351" t="str">
            <v>Consortium</v>
          </cell>
          <cell r="M9351">
            <v>2</v>
          </cell>
          <cell r="N9351" t="str">
            <v>Campus Wide</v>
          </cell>
          <cell r="O9351" t="str">
            <v/>
          </cell>
          <cell r="P9351" t="str">
            <v/>
          </cell>
          <cell r="Q9351">
            <v>40</v>
          </cell>
          <cell r="R9351" t="str">
            <v>Année Philologique</v>
          </cell>
          <cell r="S9351" t="str">
            <v/>
          </cell>
        </row>
        <row r="9352">
          <cell r="E9352">
            <v>1953</v>
          </cell>
          <cell r="F9352" t="str">
            <v>Searches</v>
          </cell>
          <cell r="G9352" t="str">
            <v>201909</v>
          </cell>
          <cell r="H9352" t="str">
            <v>University of Guelph</v>
          </cell>
          <cell r="I9352" t="str">
            <v>Guelph</v>
          </cell>
          <cell r="J9352" t="str">
            <v>Canada</v>
          </cell>
          <cell r="K9352">
            <v>1</v>
          </cell>
          <cell r="L9352" t="str">
            <v>Consortium</v>
          </cell>
          <cell r="M9352">
            <v>2</v>
          </cell>
          <cell r="N9352" t="str">
            <v>Campus Wide</v>
          </cell>
          <cell r="O9352" t="str">
            <v/>
          </cell>
          <cell r="P9352" t="str">
            <v/>
          </cell>
          <cell r="Q9352">
            <v>40</v>
          </cell>
          <cell r="R9352" t="str">
            <v>Année Philologique</v>
          </cell>
          <cell r="S9352" t="str">
            <v/>
          </cell>
        </row>
        <row r="9353">
          <cell r="E9353">
            <v>1953</v>
          </cell>
          <cell r="F9353" t="str">
            <v>Searches</v>
          </cell>
          <cell r="G9353" t="str">
            <v>201910</v>
          </cell>
          <cell r="H9353" t="str">
            <v>University of Guelph</v>
          </cell>
          <cell r="I9353" t="str">
            <v>Guelph</v>
          </cell>
          <cell r="J9353" t="str">
            <v>Canada</v>
          </cell>
          <cell r="K9353">
            <v>1</v>
          </cell>
          <cell r="L9353" t="str">
            <v>Consortium</v>
          </cell>
          <cell r="M9353">
            <v>2</v>
          </cell>
          <cell r="N9353" t="str">
            <v>Campus Wide</v>
          </cell>
          <cell r="O9353" t="str">
            <v/>
          </cell>
          <cell r="P9353" t="str">
            <v/>
          </cell>
          <cell r="Q9353">
            <v>40</v>
          </cell>
          <cell r="R9353" t="str">
            <v>Année Philologique</v>
          </cell>
          <cell r="S9353" t="str">
            <v/>
          </cell>
        </row>
        <row r="9354">
          <cell r="E9354">
            <v>1953</v>
          </cell>
          <cell r="F9354" t="str">
            <v>Searches</v>
          </cell>
          <cell r="G9354" t="str">
            <v>201911</v>
          </cell>
          <cell r="H9354" t="str">
            <v>University of Guelph</v>
          </cell>
          <cell r="I9354" t="str">
            <v>Guelph</v>
          </cell>
          <cell r="J9354" t="str">
            <v>Canada</v>
          </cell>
          <cell r="K9354">
            <v>1</v>
          </cell>
          <cell r="L9354" t="str">
            <v>Consortium</v>
          </cell>
          <cell r="M9354">
            <v>2</v>
          </cell>
          <cell r="N9354" t="str">
            <v>Campus Wide</v>
          </cell>
          <cell r="O9354" t="str">
            <v/>
          </cell>
          <cell r="P9354" t="str">
            <v/>
          </cell>
          <cell r="Q9354">
            <v>40</v>
          </cell>
          <cell r="R9354" t="str">
            <v>Année Philologique</v>
          </cell>
          <cell r="S9354" t="str">
            <v/>
          </cell>
        </row>
        <row r="9355">
          <cell r="E9355">
            <v>1953</v>
          </cell>
          <cell r="F9355" t="str">
            <v>Searches</v>
          </cell>
          <cell r="G9355" t="str">
            <v>201912</v>
          </cell>
          <cell r="H9355" t="str">
            <v>University of Guelph</v>
          </cell>
          <cell r="I9355" t="str">
            <v>Guelph</v>
          </cell>
          <cell r="J9355" t="str">
            <v>Canada</v>
          </cell>
          <cell r="K9355">
            <v>1</v>
          </cell>
          <cell r="L9355" t="str">
            <v>Consortium</v>
          </cell>
          <cell r="M9355">
            <v>2</v>
          </cell>
          <cell r="N9355" t="str">
            <v>Campus Wide</v>
          </cell>
          <cell r="O9355" t="str">
            <v/>
          </cell>
          <cell r="P9355" t="str">
            <v/>
          </cell>
          <cell r="Q9355">
            <v>40</v>
          </cell>
          <cell r="R9355" t="str">
            <v>Année Philologique</v>
          </cell>
          <cell r="S9355" t="str">
            <v/>
          </cell>
        </row>
        <row r="9356">
          <cell r="E9356">
            <v>1957</v>
          </cell>
          <cell r="F9356" t="str">
            <v>Searches</v>
          </cell>
          <cell r="G9356" t="str">
            <v>201901</v>
          </cell>
          <cell r="H9356" t="str">
            <v>Brepols Publishers NV - Chris VandenBorre</v>
          </cell>
          <cell r="I9356" t="str">
            <v>thuis</v>
          </cell>
          <cell r="J9356" t="str">
            <v>Belgium</v>
          </cell>
          <cell r="K9356">
            <v>5</v>
          </cell>
          <cell r="L9356" t="str">
            <v>Brepols Administrative Access</v>
          </cell>
          <cell r="M9356">
            <v>6</v>
          </cell>
          <cell r="N9356" t="str">
            <v>Brepols Administrative Access</v>
          </cell>
          <cell r="O9356" t="str">
            <v/>
          </cell>
          <cell r="P9356" t="str">
            <v/>
          </cell>
          <cell r="Q9356">
            <v>3</v>
          </cell>
          <cell r="R9356" t="str">
            <v>Année Philologique</v>
          </cell>
          <cell r="S9356" t="str">
            <v/>
          </cell>
        </row>
        <row r="9357">
          <cell r="E9357">
            <v>1957</v>
          </cell>
          <cell r="F9357" t="str">
            <v>Searches</v>
          </cell>
          <cell r="G9357" t="str">
            <v>201902</v>
          </cell>
          <cell r="H9357" t="str">
            <v>Brepols Publishers NV - Chris VandenBorre</v>
          </cell>
          <cell r="I9357" t="str">
            <v>thuis</v>
          </cell>
          <cell r="J9357" t="str">
            <v>Belgium</v>
          </cell>
          <cell r="K9357">
            <v>5</v>
          </cell>
          <cell r="L9357" t="str">
            <v>Brepols Administrative Access</v>
          </cell>
          <cell r="M9357">
            <v>6</v>
          </cell>
          <cell r="N9357" t="str">
            <v>Brepols Administrative Access</v>
          </cell>
          <cell r="O9357" t="str">
            <v/>
          </cell>
          <cell r="P9357" t="str">
            <v/>
          </cell>
          <cell r="Q9357">
            <v>3</v>
          </cell>
          <cell r="R9357" t="str">
            <v>Année Philologique</v>
          </cell>
          <cell r="S9357" t="str">
            <v/>
          </cell>
        </row>
        <row r="9358">
          <cell r="E9358">
            <v>1957</v>
          </cell>
          <cell r="F9358" t="str">
            <v>Searches</v>
          </cell>
          <cell r="G9358" t="str">
            <v>201903</v>
          </cell>
          <cell r="H9358" t="str">
            <v>Brepols Publishers NV - Chris VandenBorre</v>
          </cell>
          <cell r="I9358" t="str">
            <v>thuis</v>
          </cell>
          <cell r="J9358" t="str">
            <v>Belgium</v>
          </cell>
          <cell r="K9358">
            <v>5</v>
          </cell>
          <cell r="L9358" t="str">
            <v>Brepols Administrative Access</v>
          </cell>
          <cell r="M9358">
            <v>6</v>
          </cell>
          <cell r="N9358" t="str">
            <v>Brepols Administrative Access</v>
          </cell>
          <cell r="O9358" t="str">
            <v/>
          </cell>
          <cell r="P9358" t="str">
            <v/>
          </cell>
          <cell r="Q9358">
            <v>3</v>
          </cell>
          <cell r="R9358" t="str">
            <v>Année Philologique</v>
          </cell>
          <cell r="S9358" t="str">
            <v/>
          </cell>
        </row>
        <row r="9359">
          <cell r="E9359">
            <v>1957</v>
          </cell>
          <cell r="F9359" t="str">
            <v>Searches</v>
          </cell>
          <cell r="G9359" t="str">
            <v>201905</v>
          </cell>
          <cell r="H9359" t="str">
            <v>Brepols Publishers NV - Chris VandenBorre</v>
          </cell>
          <cell r="I9359" t="str">
            <v>thuis</v>
          </cell>
          <cell r="J9359" t="str">
            <v>Belgium</v>
          </cell>
          <cell r="K9359">
            <v>5</v>
          </cell>
          <cell r="L9359" t="str">
            <v>Brepols Administrative Access</v>
          </cell>
          <cell r="M9359">
            <v>6</v>
          </cell>
          <cell r="N9359" t="str">
            <v>Brepols Administrative Access</v>
          </cell>
          <cell r="O9359" t="str">
            <v/>
          </cell>
          <cell r="P9359" t="str">
            <v/>
          </cell>
          <cell r="Q9359">
            <v>3</v>
          </cell>
          <cell r="R9359" t="str">
            <v>Année Philologique</v>
          </cell>
          <cell r="S9359" t="str">
            <v/>
          </cell>
        </row>
        <row r="9360">
          <cell r="E9360">
            <v>1957</v>
          </cell>
          <cell r="F9360" t="str">
            <v>Searches</v>
          </cell>
          <cell r="G9360" t="str">
            <v>201906</v>
          </cell>
          <cell r="H9360" t="str">
            <v>Brepols Publishers NV - Chris VandenBorre</v>
          </cell>
          <cell r="I9360" t="str">
            <v>thuis</v>
          </cell>
          <cell r="J9360" t="str">
            <v>Belgium</v>
          </cell>
          <cell r="K9360">
            <v>5</v>
          </cell>
          <cell r="L9360" t="str">
            <v>Brepols Administrative Access</v>
          </cell>
          <cell r="M9360">
            <v>6</v>
          </cell>
          <cell r="N9360" t="str">
            <v>Brepols Administrative Access</v>
          </cell>
          <cell r="O9360" t="str">
            <v/>
          </cell>
          <cell r="P9360" t="str">
            <v/>
          </cell>
          <cell r="Q9360">
            <v>3</v>
          </cell>
          <cell r="R9360" t="str">
            <v>Année Philologique</v>
          </cell>
          <cell r="S9360" t="str">
            <v/>
          </cell>
        </row>
        <row r="9361">
          <cell r="E9361">
            <v>1957</v>
          </cell>
          <cell r="F9361" t="str">
            <v>Searches</v>
          </cell>
          <cell r="G9361" t="str">
            <v>201908</v>
          </cell>
          <cell r="H9361" t="str">
            <v>Brepols Publishers NV - Chris VandenBorre</v>
          </cell>
          <cell r="I9361" t="str">
            <v>thuis</v>
          </cell>
          <cell r="J9361" t="str">
            <v>Belgium</v>
          </cell>
          <cell r="K9361">
            <v>5</v>
          </cell>
          <cell r="L9361" t="str">
            <v>Brepols Administrative Access</v>
          </cell>
          <cell r="M9361">
            <v>6</v>
          </cell>
          <cell r="N9361" t="str">
            <v>Brepols Administrative Access</v>
          </cell>
          <cell r="O9361" t="str">
            <v/>
          </cell>
          <cell r="P9361" t="str">
            <v/>
          </cell>
          <cell r="Q9361">
            <v>3</v>
          </cell>
          <cell r="R9361" t="str">
            <v>Année Philologique</v>
          </cell>
          <cell r="S9361" t="str">
            <v/>
          </cell>
        </row>
        <row r="9362">
          <cell r="E9362">
            <v>1957</v>
          </cell>
          <cell r="F9362" t="str">
            <v>Searches</v>
          </cell>
          <cell r="G9362" t="str">
            <v>201909</v>
          </cell>
          <cell r="H9362" t="str">
            <v>Brepols Publishers NV - Chris VandenBorre</v>
          </cell>
          <cell r="I9362" t="str">
            <v>thuis</v>
          </cell>
          <cell r="J9362" t="str">
            <v>Belgium</v>
          </cell>
          <cell r="K9362">
            <v>5</v>
          </cell>
          <cell r="L9362" t="str">
            <v>Brepols Administrative Access</v>
          </cell>
          <cell r="M9362">
            <v>6</v>
          </cell>
          <cell r="N9362" t="str">
            <v>Brepols Administrative Access</v>
          </cell>
          <cell r="O9362" t="str">
            <v/>
          </cell>
          <cell r="P9362" t="str">
            <v/>
          </cell>
          <cell r="Q9362">
            <v>3</v>
          </cell>
          <cell r="R9362" t="str">
            <v>Année Philologique</v>
          </cell>
          <cell r="S9362" t="str">
            <v/>
          </cell>
        </row>
        <row r="9363">
          <cell r="E9363">
            <v>1957</v>
          </cell>
          <cell r="F9363" t="str">
            <v>Searches</v>
          </cell>
          <cell r="G9363" t="str">
            <v>201910</v>
          </cell>
          <cell r="H9363" t="str">
            <v>Brepols Publishers NV - Chris VandenBorre</v>
          </cell>
          <cell r="I9363" t="str">
            <v>thuis</v>
          </cell>
          <cell r="J9363" t="str">
            <v>Belgium</v>
          </cell>
          <cell r="K9363">
            <v>5</v>
          </cell>
          <cell r="L9363" t="str">
            <v>Brepols Administrative Access</v>
          </cell>
          <cell r="M9363">
            <v>6</v>
          </cell>
          <cell r="N9363" t="str">
            <v>Brepols Administrative Access</v>
          </cell>
          <cell r="O9363" t="str">
            <v/>
          </cell>
          <cell r="P9363" t="str">
            <v/>
          </cell>
          <cell r="Q9363">
            <v>3</v>
          </cell>
          <cell r="R9363" t="str">
            <v>Année Philologique</v>
          </cell>
          <cell r="S9363" t="str">
            <v/>
          </cell>
        </row>
        <row r="9364">
          <cell r="E9364">
            <v>1957</v>
          </cell>
          <cell r="F9364" t="str">
            <v>Searches</v>
          </cell>
          <cell r="G9364" t="str">
            <v>201911</v>
          </cell>
          <cell r="H9364" t="str">
            <v>Brepols Publishers NV - Chris VandenBorre</v>
          </cell>
          <cell r="I9364" t="str">
            <v>thuis</v>
          </cell>
          <cell r="J9364" t="str">
            <v>Belgium</v>
          </cell>
          <cell r="K9364">
            <v>5</v>
          </cell>
          <cell r="L9364" t="str">
            <v>Brepols Administrative Access</v>
          </cell>
          <cell r="M9364">
            <v>6</v>
          </cell>
          <cell r="N9364" t="str">
            <v>Brepols Administrative Access</v>
          </cell>
          <cell r="O9364" t="str">
            <v/>
          </cell>
          <cell r="P9364" t="str">
            <v/>
          </cell>
          <cell r="Q9364">
            <v>3</v>
          </cell>
          <cell r="R9364" t="str">
            <v>Année Philologique</v>
          </cell>
          <cell r="S9364" t="str">
            <v/>
          </cell>
        </row>
        <row r="9365">
          <cell r="E9365">
            <v>1957</v>
          </cell>
          <cell r="F9365" t="str">
            <v>Searches</v>
          </cell>
          <cell r="G9365" t="str">
            <v>201912</v>
          </cell>
          <cell r="H9365" t="str">
            <v>Brepols Publishers NV - Chris VandenBorre</v>
          </cell>
          <cell r="I9365" t="str">
            <v>thuis</v>
          </cell>
          <cell r="J9365" t="str">
            <v>Belgium</v>
          </cell>
          <cell r="K9365">
            <v>5</v>
          </cell>
          <cell r="L9365" t="str">
            <v>Brepols Administrative Access</v>
          </cell>
          <cell r="M9365">
            <v>6</v>
          </cell>
          <cell r="N9365" t="str">
            <v>Brepols Administrative Access</v>
          </cell>
          <cell r="O9365" t="str">
            <v/>
          </cell>
          <cell r="P9365" t="str">
            <v/>
          </cell>
          <cell r="Q9365">
            <v>3</v>
          </cell>
          <cell r="R9365" t="str">
            <v>Année Philologique</v>
          </cell>
          <cell r="S9365" t="str">
            <v/>
          </cell>
        </row>
        <row r="9366">
          <cell r="E9366">
            <v>1958</v>
          </cell>
          <cell r="F9366" t="str">
            <v>Searches</v>
          </cell>
          <cell r="G9366" t="str">
            <v>201901</v>
          </cell>
          <cell r="H9366" t="str">
            <v>Vanderbilt University</v>
          </cell>
          <cell r="I9366" t="str">
            <v>Nashville</v>
          </cell>
          <cell r="J9366" t="str">
            <v>USA</v>
          </cell>
          <cell r="K9366">
            <v>1</v>
          </cell>
          <cell r="L9366" t="str">
            <v>Consortium</v>
          </cell>
          <cell r="M9366">
            <v>8</v>
          </cell>
          <cell r="N9366" t="str">
            <v>CARN-1</v>
          </cell>
          <cell r="O9366" t="str">
            <v/>
          </cell>
          <cell r="P9366" t="str">
            <v/>
          </cell>
          <cell r="Q9366">
            <v>40</v>
          </cell>
          <cell r="R9366" t="str">
            <v>Année Philologique</v>
          </cell>
          <cell r="S9366" t="str">
            <v/>
          </cell>
        </row>
        <row r="9367">
          <cell r="E9367">
            <v>1958</v>
          </cell>
          <cell r="F9367" t="str">
            <v>Searches</v>
          </cell>
          <cell r="G9367" t="str">
            <v>201902</v>
          </cell>
          <cell r="H9367" t="str">
            <v>Vanderbilt University</v>
          </cell>
          <cell r="I9367" t="str">
            <v>Nashville</v>
          </cell>
          <cell r="J9367" t="str">
            <v>USA</v>
          </cell>
          <cell r="K9367">
            <v>1</v>
          </cell>
          <cell r="L9367" t="str">
            <v>Consortium</v>
          </cell>
          <cell r="M9367">
            <v>8</v>
          </cell>
          <cell r="N9367" t="str">
            <v>CARN-1</v>
          </cell>
          <cell r="O9367" t="str">
            <v/>
          </cell>
          <cell r="P9367" t="str">
            <v/>
          </cell>
          <cell r="Q9367">
            <v>40</v>
          </cell>
          <cell r="R9367" t="str">
            <v>Année Philologique</v>
          </cell>
          <cell r="S9367" t="str">
            <v/>
          </cell>
        </row>
        <row r="9368">
          <cell r="E9368">
            <v>1958</v>
          </cell>
          <cell r="F9368" t="str">
            <v>Searches</v>
          </cell>
          <cell r="G9368" t="str">
            <v>201903</v>
          </cell>
          <cell r="H9368" t="str">
            <v>Vanderbilt University</v>
          </cell>
          <cell r="I9368" t="str">
            <v>Nashville</v>
          </cell>
          <cell r="J9368" t="str">
            <v>USA</v>
          </cell>
          <cell r="K9368">
            <v>1</v>
          </cell>
          <cell r="L9368" t="str">
            <v>Consortium</v>
          </cell>
          <cell r="M9368">
            <v>8</v>
          </cell>
          <cell r="N9368" t="str">
            <v>CARN-1</v>
          </cell>
          <cell r="O9368" t="str">
            <v/>
          </cell>
          <cell r="P9368" t="str">
            <v/>
          </cell>
          <cell r="Q9368">
            <v>40</v>
          </cell>
          <cell r="R9368" t="str">
            <v>Année Philologique</v>
          </cell>
          <cell r="S9368" t="str">
            <v/>
          </cell>
        </row>
        <row r="9369">
          <cell r="E9369">
            <v>1958</v>
          </cell>
          <cell r="F9369" t="str">
            <v>Searches</v>
          </cell>
          <cell r="G9369" t="str">
            <v>201904</v>
          </cell>
          <cell r="H9369" t="str">
            <v>Vanderbilt University</v>
          </cell>
          <cell r="I9369" t="str">
            <v>Nashville</v>
          </cell>
          <cell r="J9369" t="str">
            <v>USA</v>
          </cell>
          <cell r="K9369">
            <v>1</v>
          </cell>
          <cell r="L9369" t="str">
            <v>Consortium</v>
          </cell>
          <cell r="M9369">
            <v>8</v>
          </cell>
          <cell r="N9369" t="str">
            <v>CARN-1</v>
          </cell>
          <cell r="O9369" t="str">
            <v/>
          </cell>
          <cell r="P9369" t="str">
            <v/>
          </cell>
          <cell r="Q9369">
            <v>40</v>
          </cell>
          <cell r="R9369" t="str">
            <v>Année Philologique</v>
          </cell>
          <cell r="S9369" t="str">
            <v/>
          </cell>
        </row>
        <row r="9370">
          <cell r="E9370">
            <v>1958</v>
          </cell>
          <cell r="F9370" t="str">
            <v>Searches</v>
          </cell>
          <cell r="G9370" t="str">
            <v>201905</v>
          </cell>
          <cell r="H9370" t="str">
            <v>Vanderbilt University</v>
          </cell>
          <cell r="I9370" t="str">
            <v>Nashville</v>
          </cell>
          <cell r="J9370" t="str">
            <v>USA</v>
          </cell>
          <cell r="K9370">
            <v>1</v>
          </cell>
          <cell r="L9370" t="str">
            <v>Consortium</v>
          </cell>
          <cell r="M9370">
            <v>8</v>
          </cell>
          <cell r="N9370" t="str">
            <v>CARN-1</v>
          </cell>
          <cell r="O9370" t="str">
            <v/>
          </cell>
          <cell r="P9370" t="str">
            <v/>
          </cell>
          <cell r="Q9370">
            <v>40</v>
          </cell>
          <cell r="R9370" t="str">
            <v>Année Philologique</v>
          </cell>
          <cell r="S9370" t="str">
            <v/>
          </cell>
        </row>
        <row r="9371">
          <cell r="E9371">
            <v>1958</v>
          </cell>
          <cell r="F9371" t="str">
            <v>Searches</v>
          </cell>
          <cell r="G9371" t="str">
            <v>201907</v>
          </cell>
          <cell r="H9371" t="str">
            <v>Vanderbilt University</v>
          </cell>
          <cell r="I9371" t="str">
            <v>Nashville</v>
          </cell>
          <cell r="J9371" t="str">
            <v>USA</v>
          </cell>
          <cell r="K9371">
            <v>1</v>
          </cell>
          <cell r="L9371" t="str">
            <v>Consortium</v>
          </cell>
          <cell r="M9371">
            <v>8</v>
          </cell>
          <cell r="N9371" t="str">
            <v>CARN-1</v>
          </cell>
          <cell r="O9371" t="str">
            <v/>
          </cell>
          <cell r="P9371" t="str">
            <v/>
          </cell>
          <cell r="Q9371">
            <v>40</v>
          </cell>
          <cell r="R9371" t="str">
            <v>Année Philologique</v>
          </cell>
          <cell r="S9371" t="str">
            <v/>
          </cell>
        </row>
        <row r="9372">
          <cell r="E9372">
            <v>1958</v>
          </cell>
          <cell r="F9372" t="str">
            <v>Searches</v>
          </cell>
          <cell r="G9372" t="str">
            <v>201908</v>
          </cell>
          <cell r="H9372" t="str">
            <v>Vanderbilt University</v>
          </cell>
          <cell r="I9372" t="str">
            <v>Nashville</v>
          </cell>
          <cell r="J9372" t="str">
            <v>USA</v>
          </cell>
          <cell r="K9372">
            <v>1</v>
          </cell>
          <cell r="L9372" t="str">
            <v>Consortium</v>
          </cell>
          <cell r="M9372">
            <v>8</v>
          </cell>
          <cell r="N9372" t="str">
            <v>CARN-1</v>
          </cell>
          <cell r="O9372" t="str">
            <v/>
          </cell>
          <cell r="P9372" t="str">
            <v/>
          </cell>
          <cell r="Q9372">
            <v>40</v>
          </cell>
          <cell r="R9372" t="str">
            <v>Année Philologique</v>
          </cell>
          <cell r="S9372" t="str">
            <v/>
          </cell>
        </row>
        <row r="9373">
          <cell r="E9373">
            <v>1958</v>
          </cell>
          <cell r="F9373" t="str">
            <v>Searches</v>
          </cell>
          <cell r="G9373" t="str">
            <v>201909</v>
          </cell>
          <cell r="H9373" t="str">
            <v>Vanderbilt University</v>
          </cell>
          <cell r="I9373" t="str">
            <v>Nashville</v>
          </cell>
          <cell r="J9373" t="str">
            <v>USA</v>
          </cell>
          <cell r="K9373">
            <v>1</v>
          </cell>
          <cell r="L9373" t="str">
            <v>Consortium</v>
          </cell>
          <cell r="M9373">
            <v>8</v>
          </cell>
          <cell r="N9373" t="str">
            <v>CARN-1</v>
          </cell>
          <cell r="O9373" t="str">
            <v/>
          </cell>
          <cell r="P9373" t="str">
            <v/>
          </cell>
          <cell r="Q9373">
            <v>40</v>
          </cell>
          <cell r="R9373" t="str">
            <v>Année Philologique</v>
          </cell>
          <cell r="S9373" t="str">
            <v/>
          </cell>
        </row>
        <row r="9374">
          <cell r="E9374">
            <v>1958</v>
          </cell>
          <cell r="F9374" t="str">
            <v>Searches</v>
          </cell>
          <cell r="G9374" t="str">
            <v>201910</v>
          </cell>
          <cell r="H9374" t="str">
            <v>Vanderbilt University</v>
          </cell>
          <cell r="I9374" t="str">
            <v>Nashville</v>
          </cell>
          <cell r="J9374" t="str">
            <v>USA</v>
          </cell>
          <cell r="K9374">
            <v>1</v>
          </cell>
          <cell r="L9374" t="str">
            <v>Consortium</v>
          </cell>
          <cell r="M9374">
            <v>8</v>
          </cell>
          <cell r="N9374" t="str">
            <v>CARN-1</v>
          </cell>
          <cell r="O9374" t="str">
            <v/>
          </cell>
          <cell r="P9374" t="str">
            <v/>
          </cell>
          <cell r="Q9374">
            <v>40</v>
          </cell>
          <cell r="R9374" t="str">
            <v>Année Philologique</v>
          </cell>
          <cell r="S9374" t="str">
            <v/>
          </cell>
        </row>
        <row r="9375">
          <cell r="E9375">
            <v>1958</v>
          </cell>
          <cell r="F9375" t="str">
            <v>Searches</v>
          </cell>
          <cell r="G9375" t="str">
            <v>201911</v>
          </cell>
          <cell r="H9375" t="str">
            <v>Vanderbilt University</v>
          </cell>
          <cell r="I9375" t="str">
            <v>Nashville</v>
          </cell>
          <cell r="J9375" t="str">
            <v>USA</v>
          </cell>
          <cell r="K9375">
            <v>1</v>
          </cell>
          <cell r="L9375" t="str">
            <v>Consortium</v>
          </cell>
          <cell r="M9375">
            <v>8</v>
          </cell>
          <cell r="N9375" t="str">
            <v>CARN-1</v>
          </cell>
          <cell r="O9375" t="str">
            <v/>
          </cell>
          <cell r="P9375" t="str">
            <v/>
          </cell>
          <cell r="Q9375">
            <v>40</v>
          </cell>
          <cell r="R9375" t="str">
            <v>Année Philologique</v>
          </cell>
          <cell r="S9375" t="str">
            <v/>
          </cell>
        </row>
        <row r="9376">
          <cell r="E9376">
            <v>1958</v>
          </cell>
          <cell r="F9376" t="str">
            <v>Searches</v>
          </cell>
          <cell r="G9376" t="str">
            <v>201912</v>
          </cell>
          <cell r="H9376" t="str">
            <v>Vanderbilt University</v>
          </cell>
          <cell r="I9376" t="str">
            <v>Nashville</v>
          </cell>
          <cell r="J9376" t="str">
            <v>USA</v>
          </cell>
          <cell r="K9376">
            <v>1</v>
          </cell>
          <cell r="L9376" t="str">
            <v>Consortium</v>
          </cell>
          <cell r="M9376">
            <v>8</v>
          </cell>
          <cell r="N9376" t="str">
            <v>CARN-1</v>
          </cell>
          <cell r="O9376" t="str">
            <v/>
          </cell>
          <cell r="P9376" t="str">
            <v/>
          </cell>
          <cell r="Q9376">
            <v>40</v>
          </cell>
          <cell r="R9376" t="str">
            <v>Année Philologique</v>
          </cell>
          <cell r="S9376" t="str">
            <v/>
          </cell>
        </row>
        <row r="9377">
          <cell r="E9377">
            <v>1959</v>
          </cell>
          <cell r="F9377" t="str">
            <v>Searches</v>
          </cell>
          <cell r="G9377" t="str">
            <v>201901</v>
          </cell>
          <cell r="H9377" t="str">
            <v>Université de Liège</v>
          </cell>
          <cell r="I9377" t="str">
            <v>Liège</v>
          </cell>
          <cell r="J9377" t="str">
            <v>Belgium</v>
          </cell>
          <cell r="K9377">
            <v>1</v>
          </cell>
          <cell r="L9377" t="str">
            <v>Consortium</v>
          </cell>
          <cell r="M9377">
            <v>3</v>
          </cell>
          <cell r="N9377" t="str">
            <v>Standard</v>
          </cell>
          <cell r="O9377" t="str">
            <v/>
          </cell>
          <cell r="P9377" t="str">
            <v/>
          </cell>
          <cell r="Q9377">
            <v>3</v>
          </cell>
          <cell r="R9377" t="str">
            <v>Année Philologique</v>
          </cell>
          <cell r="S9377" t="str">
            <v/>
          </cell>
        </row>
        <row r="9378">
          <cell r="E9378">
            <v>1959</v>
          </cell>
          <cell r="F9378" t="str">
            <v>Searches</v>
          </cell>
          <cell r="G9378" t="str">
            <v>201902</v>
          </cell>
          <cell r="H9378" t="str">
            <v>Université de Liège</v>
          </cell>
          <cell r="I9378" t="str">
            <v>Liège</v>
          </cell>
          <cell r="J9378" t="str">
            <v>Belgium</v>
          </cell>
          <cell r="K9378">
            <v>1</v>
          </cell>
          <cell r="L9378" t="str">
            <v>Consortium</v>
          </cell>
          <cell r="M9378">
            <v>3</v>
          </cell>
          <cell r="N9378" t="str">
            <v>Standard</v>
          </cell>
          <cell r="O9378" t="str">
            <v/>
          </cell>
          <cell r="P9378" t="str">
            <v/>
          </cell>
          <cell r="Q9378">
            <v>3</v>
          </cell>
          <cell r="R9378" t="str">
            <v>Année Philologique</v>
          </cell>
          <cell r="S9378" t="str">
            <v/>
          </cell>
        </row>
        <row r="9379">
          <cell r="E9379">
            <v>1959</v>
          </cell>
          <cell r="F9379" t="str">
            <v>Searches</v>
          </cell>
          <cell r="G9379" t="str">
            <v>201903</v>
          </cell>
          <cell r="H9379" t="str">
            <v>Université de Liège</v>
          </cell>
          <cell r="I9379" t="str">
            <v>Liège</v>
          </cell>
          <cell r="J9379" t="str">
            <v>Belgium</v>
          </cell>
          <cell r="K9379">
            <v>1</v>
          </cell>
          <cell r="L9379" t="str">
            <v>Consortium</v>
          </cell>
          <cell r="M9379">
            <v>3</v>
          </cell>
          <cell r="N9379" t="str">
            <v>Standard</v>
          </cell>
          <cell r="O9379" t="str">
            <v/>
          </cell>
          <cell r="P9379" t="str">
            <v/>
          </cell>
          <cell r="Q9379">
            <v>3</v>
          </cell>
          <cell r="R9379" t="str">
            <v>Année Philologique</v>
          </cell>
          <cell r="S9379" t="str">
            <v/>
          </cell>
        </row>
        <row r="9380">
          <cell r="E9380">
            <v>1959</v>
          </cell>
          <cell r="F9380" t="str">
            <v>Searches</v>
          </cell>
          <cell r="G9380" t="str">
            <v>201904</v>
          </cell>
          <cell r="H9380" t="str">
            <v>Université de Liège</v>
          </cell>
          <cell r="I9380" t="str">
            <v>Liège</v>
          </cell>
          <cell r="J9380" t="str">
            <v>Belgium</v>
          </cell>
          <cell r="K9380">
            <v>1</v>
          </cell>
          <cell r="L9380" t="str">
            <v>Consortium</v>
          </cell>
          <cell r="M9380">
            <v>3</v>
          </cell>
          <cell r="N9380" t="str">
            <v>Standard</v>
          </cell>
          <cell r="O9380" t="str">
            <v/>
          </cell>
          <cell r="P9380" t="str">
            <v/>
          </cell>
          <cell r="Q9380">
            <v>3</v>
          </cell>
          <cell r="R9380" t="str">
            <v>Année Philologique</v>
          </cell>
          <cell r="S9380" t="str">
            <v/>
          </cell>
        </row>
        <row r="9381">
          <cell r="E9381">
            <v>1959</v>
          </cell>
          <cell r="F9381" t="str">
            <v>Searches</v>
          </cell>
          <cell r="G9381" t="str">
            <v>201905</v>
          </cell>
          <cell r="H9381" t="str">
            <v>Université de Liège</v>
          </cell>
          <cell r="I9381" t="str">
            <v>Liège</v>
          </cell>
          <cell r="J9381" t="str">
            <v>Belgium</v>
          </cell>
          <cell r="K9381">
            <v>1</v>
          </cell>
          <cell r="L9381" t="str">
            <v>Consortium</v>
          </cell>
          <cell r="M9381">
            <v>3</v>
          </cell>
          <cell r="N9381" t="str">
            <v>Standard</v>
          </cell>
          <cell r="O9381" t="str">
            <v/>
          </cell>
          <cell r="P9381" t="str">
            <v/>
          </cell>
          <cell r="Q9381">
            <v>3</v>
          </cell>
          <cell r="R9381" t="str">
            <v>Année Philologique</v>
          </cell>
          <cell r="S9381" t="str">
            <v/>
          </cell>
        </row>
        <row r="9382">
          <cell r="E9382">
            <v>1959</v>
          </cell>
          <cell r="F9382" t="str">
            <v>Searches</v>
          </cell>
          <cell r="G9382" t="str">
            <v>201906</v>
          </cell>
          <cell r="H9382" t="str">
            <v>Université de Liège</v>
          </cell>
          <cell r="I9382" t="str">
            <v>Liège</v>
          </cell>
          <cell r="J9382" t="str">
            <v>Belgium</v>
          </cell>
          <cell r="K9382">
            <v>1</v>
          </cell>
          <cell r="L9382" t="str">
            <v>Consortium</v>
          </cell>
          <cell r="M9382">
            <v>3</v>
          </cell>
          <cell r="N9382" t="str">
            <v>Standard</v>
          </cell>
          <cell r="O9382" t="str">
            <v/>
          </cell>
          <cell r="P9382" t="str">
            <v/>
          </cell>
          <cell r="Q9382">
            <v>3</v>
          </cell>
          <cell r="R9382" t="str">
            <v>Année Philologique</v>
          </cell>
          <cell r="S9382" t="str">
            <v/>
          </cell>
        </row>
        <row r="9383">
          <cell r="E9383">
            <v>1959</v>
          </cell>
          <cell r="F9383" t="str">
            <v>Searches</v>
          </cell>
          <cell r="G9383" t="str">
            <v>201907</v>
          </cell>
          <cell r="H9383" t="str">
            <v>Université de Liège</v>
          </cell>
          <cell r="I9383" t="str">
            <v>Liège</v>
          </cell>
          <cell r="J9383" t="str">
            <v>Belgium</v>
          </cell>
          <cell r="K9383">
            <v>1</v>
          </cell>
          <cell r="L9383" t="str">
            <v>Consortium</v>
          </cell>
          <cell r="M9383">
            <v>3</v>
          </cell>
          <cell r="N9383" t="str">
            <v>Standard</v>
          </cell>
          <cell r="O9383" t="str">
            <v/>
          </cell>
          <cell r="P9383" t="str">
            <v/>
          </cell>
          <cell r="Q9383">
            <v>3</v>
          </cell>
          <cell r="R9383" t="str">
            <v>Année Philologique</v>
          </cell>
          <cell r="S9383" t="str">
            <v/>
          </cell>
        </row>
        <row r="9384">
          <cell r="E9384">
            <v>1959</v>
          </cell>
          <cell r="F9384" t="str">
            <v>Searches</v>
          </cell>
          <cell r="G9384" t="str">
            <v>201908</v>
          </cell>
          <cell r="H9384" t="str">
            <v>Université de Liège</v>
          </cell>
          <cell r="I9384" t="str">
            <v>Liège</v>
          </cell>
          <cell r="J9384" t="str">
            <v>Belgium</v>
          </cell>
          <cell r="K9384">
            <v>1</v>
          </cell>
          <cell r="L9384" t="str">
            <v>Consortium</v>
          </cell>
          <cell r="M9384">
            <v>3</v>
          </cell>
          <cell r="N9384" t="str">
            <v>Standard</v>
          </cell>
          <cell r="O9384" t="str">
            <v/>
          </cell>
          <cell r="P9384" t="str">
            <v/>
          </cell>
          <cell r="Q9384">
            <v>3</v>
          </cell>
          <cell r="R9384" t="str">
            <v>Année Philologique</v>
          </cell>
          <cell r="S9384" t="str">
            <v/>
          </cell>
        </row>
        <row r="9385">
          <cell r="E9385">
            <v>1959</v>
          </cell>
          <cell r="F9385" t="str">
            <v>Searches</v>
          </cell>
          <cell r="G9385" t="str">
            <v>201909</v>
          </cell>
          <cell r="H9385" t="str">
            <v>Université de Liège</v>
          </cell>
          <cell r="I9385" t="str">
            <v>Liège</v>
          </cell>
          <cell r="J9385" t="str">
            <v>Belgium</v>
          </cell>
          <cell r="K9385">
            <v>1</v>
          </cell>
          <cell r="L9385" t="str">
            <v>Consortium</v>
          </cell>
          <cell r="M9385">
            <v>3</v>
          </cell>
          <cell r="N9385" t="str">
            <v>Standard</v>
          </cell>
          <cell r="O9385" t="str">
            <v/>
          </cell>
          <cell r="P9385" t="str">
            <v/>
          </cell>
          <cell r="Q9385">
            <v>3</v>
          </cell>
          <cell r="R9385" t="str">
            <v>Année Philologique</v>
          </cell>
          <cell r="S9385" t="str">
            <v/>
          </cell>
        </row>
        <row r="9386">
          <cell r="E9386">
            <v>1959</v>
          </cell>
          <cell r="F9386" t="str">
            <v>Searches</v>
          </cell>
          <cell r="G9386" t="str">
            <v>201910</v>
          </cell>
          <cell r="H9386" t="str">
            <v>Université de Liège</v>
          </cell>
          <cell r="I9386" t="str">
            <v>Liège</v>
          </cell>
          <cell r="J9386" t="str">
            <v>Belgium</v>
          </cell>
          <cell r="K9386">
            <v>1</v>
          </cell>
          <cell r="L9386" t="str">
            <v>Consortium</v>
          </cell>
          <cell r="M9386">
            <v>3</v>
          </cell>
          <cell r="N9386" t="str">
            <v>Standard</v>
          </cell>
          <cell r="O9386" t="str">
            <v/>
          </cell>
          <cell r="P9386" t="str">
            <v/>
          </cell>
          <cell r="Q9386">
            <v>3</v>
          </cell>
          <cell r="R9386" t="str">
            <v>Année Philologique</v>
          </cell>
          <cell r="S9386" t="str">
            <v/>
          </cell>
        </row>
        <row r="9387">
          <cell r="E9387">
            <v>1959</v>
          </cell>
          <cell r="F9387" t="str">
            <v>Searches</v>
          </cell>
          <cell r="G9387" t="str">
            <v>201911</v>
          </cell>
          <cell r="H9387" t="str">
            <v>Université de Liège</v>
          </cell>
          <cell r="I9387" t="str">
            <v>Liège</v>
          </cell>
          <cell r="J9387" t="str">
            <v>Belgium</v>
          </cell>
          <cell r="K9387">
            <v>1</v>
          </cell>
          <cell r="L9387" t="str">
            <v>Consortium</v>
          </cell>
          <cell r="M9387">
            <v>3</v>
          </cell>
          <cell r="N9387" t="str">
            <v>Standard</v>
          </cell>
          <cell r="O9387" t="str">
            <v/>
          </cell>
          <cell r="P9387" t="str">
            <v/>
          </cell>
          <cell r="Q9387">
            <v>3</v>
          </cell>
          <cell r="R9387" t="str">
            <v>Année Philologique</v>
          </cell>
          <cell r="S9387" t="str">
            <v/>
          </cell>
        </row>
        <row r="9388">
          <cell r="E9388">
            <v>1959</v>
          </cell>
          <cell r="F9388" t="str">
            <v>Searches</v>
          </cell>
          <cell r="G9388" t="str">
            <v>201912</v>
          </cell>
          <cell r="H9388" t="str">
            <v>Université de Liège</v>
          </cell>
          <cell r="I9388" t="str">
            <v>Liège</v>
          </cell>
          <cell r="J9388" t="str">
            <v>Belgium</v>
          </cell>
          <cell r="K9388">
            <v>1</v>
          </cell>
          <cell r="L9388" t="str">
            <v>Consortium</v>
          </cell>
          <cell r="M9388">
            <v>3</v>
          </cell>
          <cell r="N9388" t="str">
            <v>Standard</v>
          </cell>
          <cell r="O9388" t="str">
            <v/>
          </cell>
          <cell r="P9388" t="str">
            <v/>
          </cell>
          <cell r="Q9388">
            <v>3</v>
          </cell>
          <cell r="R9388" t="str">
            <v>Année Philologique</v>
          </cell>
          <cell r="S9388" t="str">
            <v/>
          </cell>
        </row>
        <row r="9389">
          <cell r="E9389">
            <v>1961</v>
          </cell>
          <cell r="F9389" t="str">
            <v>Searches</v>
          </cell>
          <cell r="G9389" t="str">
            <v>201901</v>
          </cell>
          <cell r="H9389" t="str">
            <v>University of Warwick</v>
          </cell>
          <cell r="I9389" t="str">
            <v>Coventry</v>
          </cell>
          <cell r="J9389" t="str">
            <v>UK</v>
          </cell>
          <cell r="K9389">
            <v>2</v>
          </cell>
          <cell r="L9389" t="str">
            <v>Institute</v>
          </cell>
          <cell r="M9389">
            <v>15</v>
          </cell>
          <cell r="N9389" t="str">
            <v>JISC-3</v>
          </cell>
          <cell r="O9389" t="str">
            <v/>
          </cell>
          <cell r="P9389" t="str">
            <v/>
          </cell>
          <cell r="Q9389">
            <v>40</v>
          </cell>
          <cell r="R9389" t="str">
            <v>Année Philologique</v>
          </cell>
          <cell r="S9389" t="str">
            <v/>
          </cell>
        </row>
        <row r="9390">
          <cell r="E9390">
            <v>1961</v>
          </cell>
          <cell r="F9390" t="str">
            <v>Searches</v>
          </cell>
          <cell r="G9390" t="str">
            <v>201902</v>
          </cell>
          <cell r="H9390" t="str">
            <v>University of Warwick</v>
          </cell>
          <cell r="I9390" t="str">
            <v>Coventry</v>
          </cell>
          <cell r="J9390" t="str">
            <v>UK</v>
          </cell>
          <cell r="K9390">
            <v>2</v>
          </cell>
          <cell r="L9390" t="str">
            <v>Institute</v>
          </cell>
          <cell r="M9390">
            <v>15</v>
          </cell>
          <cell r="N9390" t="str">
            <v>JISC-3</v>
          </cell>
          <cell r="O9390" t="str">
            <v/>
          </cell>
          <cell r="P9390" t="str">
            <v/>
          </cell>
          <cell r="Q9390">
            <v>40</v>
          </cell>
          <cell r="R9390" t="str">
            <v>Année Philologique</v>
          </cell>
          <cell r="S9390" t="str">
            <v/>
          </cell>
        </row>
        <row r="9391">
          <cell r="E9391">
            <v>1961</v>
          </cell>
          <cell r="F9391" t="str">
            <v>Searches</v>
          </cell>
          <cell r="G9391" t="str">
            <v>201903</v>
          </cell>
          <cell r="H9391" t="str">
            <v>University of Warwick</v>
          </cell>
          <cell r="I9391" t="str">
            <v>Coventry</v>
          </cell>
          <cell r="J9391" t="str">
            <v>UK</v>
          </cell>
          <cell r="K9391">
            <v>2</v>
          </cell>
          <cell r="L9391" t="str">
            <v>Institute</v>
          </cell>
          <cell r="M9391">
            <v>15</v>
          </cell>
          <cell r="N9391" t="str">
            <v>JISC-3</v>
          </cell>
          <cell r="O9391" t="str">
            <v/>
          </cell>
          <cell r="P9391" t="str">
            <v/>
          </cell>
          <cell r="Q9391">
            <v>40</v>
          </cell>
          <cell r="R9391" t="str">
            <v>Année Philologique</v>
          </cell>
          <cell r="S9391" t="str">
            <v/>
          </cell>
        </row>
        <row r="9392">
          <cell r="E9392">
            <v>1961</v>
          </cell>
          <cell r="F9392" t="str">
            <v>Searches</v>
          </cell>
          <cell r="G9392" t="str">
            <v>201904</v>
          </cell>
          <cell r="H9392" t="str">
            <v>University of Warwick</v>
          </cell>
          <cell r="I9392" t="str">
            <v>Coventry</v>
          </cell>
          <cell r="J9392" t="str">
            <v>UK</v>
          </cell>
          <cell r="K9392">
            <v>2</v>
          </cell>
          <cell r="L9392" t="str">
            <v>Institute</v>
          </cell>
          <cell r="M9392">
            <v>15</v>
          </cell>
          <cell r="N9392" t="str">
            <v>JISC-3</v>
          </cell>
          <cell r="O9392" t="str">
            <v/>
          </cell>
          <cell r="P9392" t="str">
            <v/>
          </cell>
          <cell r="Q9392">
            <v>40</v>
          </cell>
          <cell r="R9392" t="str">
            <v>Année Philologique</v>
          </cell>
          <cell r="S9392" t="str">
            <v/>
          </cell>
        </row>
        <row r="9393">
          <cell r="E9393">
            <v>1961</v>
          </cell>
          <cell r="F9393" t="str">
            <v>Searches</v>
          </cell>
          <cell r="G9393" t="str">
            <v>201905</v>
          </cell>
          <cell r="H9393" t="str">
            <v>University of Warwick</v>
          </cell>
          <cell r="I9393" t="str">
            <v>Coventry</v>
          </cell>
          <cell r="J9393" t="str">
            <v>UK</v>
          </cell>
          <cell r="K9393">
            <v>2</v>
          </cell>
          <cell r="L9393" t="str">
            <v>Institute</v>
          </cell>
          <cell r="M9393">
            <v>15</v>
          </cell>
          <cell r="N9393" t="str">
            <v>JISC-3</v>
          </cell>
          <cell r="O9393" t="str">
            <v/>
          </cell>
          <cell r="P9393" t="str">
            <v/>
          </cell>
          <cell r="Q9393">
            <v>40</v>
          </cell>
          <cell r="R9393" t="str">
            <v>Année Philologique</v>
          </cell>
          <cell r="S9393" t="str">
            <v/>
          </cell>
        </row>
        <row r="9394">
          <cell r="E9394">
            <v>1961</v>
          </cell>
          <cell r="F9394" t="str">
            <v>Searches</v>
          </cell>
          <cell r="G9394" t="str">
            <v>201906</v>
          </cell>
          <cell r="H9394" t="str">
            <v>University of Warwick</v>
          </cell>
          <cell r="I9394" t="str">
            <v>Coventry</v>
          </cell>
          <cell r="J9394" t="str">
            <v>UK</v>
          </cell>
          <cell r="K9394">
            <v>2</v>
          </cell>
          <cell r="L9394" t="str">
            <v>Institute</v>
          </cell>
          <cell r="M9394">
            <v>15</v>
          </cell>
          <cell r="N9394" t="str">
            <v>JISC-3</v>
          </cell>
          <cell r="O9394" t="str">
            <v/>
          </cell>
          <cell r="P9394" t="str">
            <v/>
          </cell>
          <cell r="Q9394">
            <v>40</v>
          </cell>
          <cell r="R9394" t="str">
            <v>Année Philologique</v>
          </cell>
          <cell r="S9394" t="str">
            <v/>
          </cell>
        </row>
        <row r="9395">
          <cell r="E9395">
            <v>1961</v>
          </cell>
          <cell r="F9395" t="str">
            <v>Searches</v>
          </cell>
          <cell r="G9395" t="str">
            <v>201907</v>
          </cell>
          <cell r="H9395" t="str">
            <v>University of Warwick</v>
          </cell>
          <cell r="I9395" t="str">
            <v>Coventry</v>
          </cell>
          <cell r="J9395" t="str">
            <v>UK</v>
          </cell>
          <cell r="K9395">
            <v>2</v>
          </cell>
          <cell r="L9395" t="str">
            <v>Institute</v>
          </cell>
          <cell r="M9395">
            <v>15</v>
          </cell>
          <cell r="N9395" t="str">
            <v>JISC-3</v>
          </cell>
          <cell r="O9395" t="str">
            <v/>
          </cell>
          <cell r="P9395" t="str">
            <v/>
          </cell>
          <cell r="Q9395">
            <v>40</v>
          </cell>
          <cell r="R9395" t="str">
            <v>Année Philologique</v>
          </cell>
          <cell r="S9395" t="str">
            <v/>
          </cell>
        </row>
        <row r="9396">
          <cell r="E9396">
            <v>1961</v>
          </cell>
          <cell r="F9396" t="str">
            <v>Searches</v>
          </cell>
          <cell r="G9396" t="str">
            <v>201908</v>
          </cell>
          <cell r="H9396" t="str">
            <v>University of Warwick</v>
          </cell>
          <cell r="I9396" t="str">
            <v>Coventry</v>
          </cell>
          <cell r="J9396" t="str">
            <v>UK</v>
          </cell>
          <cell r="K9396">
            <v>2</v>
          </cell>
          <cell r="L9396" t="str">
            <v>Institute</v>
          </cell>
          <cell r="M9396">
            <v>15</v>
          </cell>
          <cell r="N9396" t="str">
            <v>JISC-3</v>
          </cell>
          <cell r="O9396" t="str">
            <v/>
          </cell>
          <cell r="P9396" t="str">
            <v/>
          </cell>
          <cell r="Q9396">
            <v>40</v>
          </cell>
          <cell r="R9396" t="str">
            <v>Année Philologique</v>
          </cell>
          <cell r="S9396" t="str">
            <v/>
          </cell>
        </row>
        <row r="9397">
          <cell r="E9397">
            <v>1961</v>
          </cell>
          <cell r="F9397" t="str">
            <v>Searches</v>
          </cell>
          <cell r="G9397" t="str">
            <v>201909</v>
          </cell>
          <cell r="H9397" t="str">
            <v>University of Warwick</v>
          </cell>
          <cell r="I9397" t="str">
            <v>Coventry</v>
          </cell>
          <cell r="J9397" t="str">
            <v>UK</v>
          </cell>
          <cell r="K9397">
            <v>2</v>
          </cell>
          <cell r="L9397" t="str">
            <v>Institute</v>
          </cell>
          <cell r="M9397">
            <v>15</v>
          </cell>
          <cell r="N9397" t="str">
            <v>JISC-3</v>
          </cell>
          <cell r="O9397" t="str">
            <v/>
          </cell>
          <cell r="P9397" t="str">
            <v/>
          </cell>
          <cell r="Q9397">
            <v>40</v>
          </cell>
          <cell r="R9397" t="str">
            <v>Année Philologique</v>
          </cell>
          <cell r="S9397" t="str">
            <v/>
          </cell>
        </row>
        <row r="9398">
          <cell r="E9398">
            <v>1961</v>
          </cell>
          <cell r="F9398" t="str">
            <v>Searches</v>
          </cell>
          <cell r="G9398" t="str">
            <v>201910</v>
          </cell>
          <cell r="H9398" t="str">
            <v>University of Warwick</v>
          </cell>
          <cell r="I9398" t="str">
            <v>Coventry</v>
          </cell>
          <cell r="J9398" t="str">
            <v>UK</v>
          </cell>
          <cell r="K9398">
            <v>2</v>
          </cell>
          <cell r="L9398" t="str">
            <v>Institute</v>
          </cell>
          <cell r="M9398">
            <v>15</v>
          </cell>
          <cell r="N9398" t="str">
            <v>JISC-3</v>
          </cell>
          <cell r="O9398" t="str">
            <v/>
          </cell>
          <cell r="P9398" t="str">
            <v/>
          </cell>
          <cell r="Q9398">
            <v>40</v>
          </cell>
          <cell r="R9398" t="str">
            <v>Année Philologique</v>
          </cell>
          <cell r="S9398" t="str">
            <v/>
          </cell>
        </row>
        <row r="9399">
          <cell r="E9399">
            <v>1961</v>
          </cell>
          <cell r="F9399" t="str">
            <v>Searches</v>
          </cell>
          <cell r="G9399" t="str">
            <v>201911</v>
          </cell>
          <cell r="H9399" t="str">
            <v>University of Warwick</v>
          </cell>
          <cell r="I9399" t="str">
            <v>Coventry</v>
          </cell>
          <cell r="J9399" t="str">
            <v>UK</v>
          </cell>
          <cell r="K9399">
            <v>2</v>
          </cell>
          <cell r="L9399" t="str">
            <v>Institute</v>
          </cell>
          <cell r="M9399">
            <v>15</v>
          </cell>
          <cell r="N9399" t="str">
            <v>JISC-3</v>
          </cell>
          <cell r="O9399" t="str">
            <v/>
          </cell>
          <cell r="P9399" t="str">
            <v/>
          </cell>
          <cell r="Q9399">
            <v>40</v>
          </cell>
          <cell r="R9399" t="str">
            <v>Année Philologique</v>
          </cell>
          <cell r="S9399" t="str">
            <v/>
          </cell>
        </row>
        <row r="9400">
          <cell r="E9400">
            <v>1961</v>
          </cell>
          <cell r="F9400" t="str">
            <v>Searches</v>
          </cell>
          <cell r="G9400" t="str">
            <v>201912</v>
          </cell>
          <cell r="H9400" t="str">
            <v>University of Warwick</v>
          </cell>
          <cell r="I9400" t="str">
            <v>Coventry</v>
          </cell>
          <cell r="J9400" t="str">
            <v>UK</v>
          </cell>
          <cell r="K9400">
            <v>2</v>
          </cell>
          <cell r="L9400" t="str">
            <v>Institute</v>
          </cell>
          <cell r="M9400">
            <v>15</v>
          </cell>
          <cell r="N9400" t="str">
            <v>JISC-3</v>
          </cell>
          <cell r="O9400" t="str">
            <v/>
          </cell>
          <cell r="P9400" t="str">
            <v/>
          </cell>
          <cell r="Q9400">
            <v>40</v>
          </cell>
          <cell r="R9400" t="str">
            <v>Année Philologique</v>
          </cell>
          <cell r="S9400" t="str">
            <v/>
          </cell>
        </row>
        <row r="9401">
          <cell r="E9401">
            <v>1962</v>
          </cell>
          <cell r="F9401" t="str">
            <v>Searches</v>
          </cell>
          <cell r="G9401" t="str">
            <v>201901</v>
          </cell>
          <cell r="H9401" t="str">
            <v>Universitätsbibliothek Kiel</v>
          </cell>
          <cell r="I9401" t="str">
            <v>Kiel</v>
          </cell>
          <cell r="J9401" t="str">
            <v>Germany</v>
          </cell>
          <cell r="K9401">
            <v>1</v>
          </cell>
          <cell r="L9401" t="str">
            <v>Consortium</v>
          </cell>
          <cell r="M9401">
            <v>2</v>
          </cell>
          <cell r="N9401" t="str">
            <v>Campus Wide</v>
          </cell>
          <cell r="O9401" t="str">
            <v/>
          </cell>
          <cell r="P9401" t="str">
            <v/>
          </cell>
          <cell r="Q9401">
            <v>40</v>
          </cell>
          <cell r="R9401" t="str">
            <v>Année Philologique</v>
          </cell>
          <cell r="S9401" t="str">
            <v/>
          </cell>
        </row>
        <row r="9402">
          <cell r="E9402">
            <v>1962</v>
          </cell>
          <cell r="F9402" t="str">
            <v>Searches</v>
          </cell>
          <cell r="G9402" t="str">
            <v>201902</v>
          </cell>
          <cell r="H9402" t="str">
            <v>Universitätsbibliothek Kiel</v>
          </cell>
          <cell r="I9402" t="str">
            <v>Kiel</v>
          </cell>
          <cell r="J9402" t="str">
            <v>Germany</v>
          </cell>
          <cell r="K9402">
            <v>1</v>
          </cell>
          <cell r="L9402" t="str">
            <v>Consortium</v>
          </cell>
          <cell r="M9402">
            <v>2</v>
          </cell>
          <cell r="N9402" t="str">
            <v>Campus Wide</v>
          </cell>
          <cell r="O9402" t="str">
            <v/>
          </cell>
          <cell r="P9402" t="str">
            <v/>
          </cell>
          <cell r="Q9402">
            <v>40</v>
          </cell>
          <cell r="R9402" t="str">
            <v>Année Philologique</v>
          </cell>
          <cell r="S9402" t="str">
            <v/>
          </cell>
        </row>
        <row r="9403">
          <cell r="E9403">
            <v>1962</v>
          </cell>
          <cell r="F9403" t="str">
            <v>Searches</v>
          </cell>
          <cell r="G9403" t="str">
            <v>201903</v>
          </cell>
          <cell r="H9403" t="str">
            <v>Universitätsbibliothek Kiel</v>
          </cell>
          <cell r="I9403" t="str">
            <v>Kiel</v>
          </cell>
          <cell r="J9403" t="str">
            <v>Germany</v>
          </cell>
          <cell r="K9403">
            <v>1</v>
          </cell>
          <cell r="L9403" t="str">
            <v>Consortium</v>
          </cell>
          <cell r="M9403">
            <v>2</v>
          </cell>
          <cell r="N9403" t="str">
            <v>Campus Wide</v>
          </cell>
          <cell r="O9403" t="str">
            <v/>
          </cell>
          <cell r="P9403" t="str">
            <v/>
          </cell>
          <cell r="Q9403">
            <v>40</v>
          </cell>
          <cell r="R9403" t="str">
            <v>Année Philologique</v>
          </cell>
          <cell r="S9403" t="str">
            <v/>
          </cell>
        </row>
        <row r="9404">
          <cell r="E9404">
            <v>1962</v>
          </cell>
          <cell r="F9404" t="str">
            <v>Searches</v>
          </cell>
          <cell r="G9404" t="str">
            <v>201904</v>
          </cell>
          <cell r="H9404" t="str">
            <v>Universitätsbibliothek Kiel</v>
          </cell>
          <cell r="I9404" t="str">
            <v>Kiel</v>
          </cell>
          <cell r="J9404" t="str">
            <v>Germany</v>
          </cell>
          <cell r="K9404">
            <v>1</v>
          </cell>
          <cell r="L9404" t="str">
            <v>Consortium</v>
          </cell>
          <cell r="M9404">
            <v>2</v>
          </cell>
          <cell r="N9404" t="str">
            <v>Campus Wide</v>
          </cell>
          <cell r="O9404" t="str">
            <v/>
          </cell>
          <cell r="P9404" t="str">
            <v/>
          </cell>
          <cell r="Q9404">
            <v>40</v>
          </cell>
          <cell r="R9404" t="str">
            <v>Année Philologique</v>
          </cell>
          <cell r="S9404" t="str">
            <v/>
          </cell>
        </row>
        <row r="9405">
          <cell r="E9405">
            <v>1962</v>
          </cell>
          <cell r="F9405" t="str">
            <v>Searches</v>
          </cell>
          <cell r="G9405" t="str">
            <v>201905</v>
          </cell>
          <cell r="H9405" t="str">
            <v>Universitätsbibliothek Kiel</v>
          </cell>
          <cell r="I9405" t="str">
            <v>Kiel</v>
          </cell>
          <cell r="J9405" t="str">
            <v>Germany</v>
          </cell>
          <cell r="K9405">
            <v>1</v>
          </cell>
          <cell r="L9405" t="str">
            <v>Consortium</v>
          </cell>
          <cell r="M9405">
            <v>2</v>
          </cell>
          <cell r="N9405" t="str">
            <v>Campus Wide</v>
          </cell>
          <cell r="O9405" t="str">
            <v/>
          </cell>
          <cell r="P9405" t="str">
            <v/>
          </cell>
          <cell r="Q9405">
            <v>40</v>
          </cell>
          <cell r="R9405" t="str">
            <v>Année Philologique</v>
          </cell>
          <cell r="S9405" t="str">
            <v/>
          </cell>
        </row>
        <row r="9406">
          <cell r="E9406">
            <v>1962</v>
          </cell>
          <cell r="F9406" t="str">
            <v>Searches</v>
          </cell>
          <cell r="G9406" t="str">
            <v>201906</v>
          </cell>
          <cell r="H9406" t="str">
            <v>Universitätsbibliothek Kiel</v>
          </cell>
          <cell r="I9406" t="str">
            <v>Kiel</v>
          </cell>
          <cell r="J9406" t="str">
            <v>Germany</v>
          </cell>
          <cell r="K9406">
            <v>1</v>
          </cell>
          <cell r="L9406" t="str">
            <v>Consortium</v>
          </cell>
          <cell r="M9406">
            <v>2</v>
          </cell>
          <cell r="N9406" t="str">
            <v>Campus Wide</v>
          </cell>
          <cell r="O9406" t="str">
            <v/>
          </cell>
          <cell r="P9406" t="str">
            <v/>
          </cell>
          <cell r="Q9406">
            <v>40</v>
          </cell>
          <cell r="R9406" t="str">
            <v>Année Philologique</v>
          </cell>
          <cell r="S9406" t="str">
            <v/>
          </cell>
        </row>
        <row r="9407">
          <cell r="E9407">
            <v>1962</v>
          </cell>
          <cell r="F9407" t="str">
            <v>Searches</v>
          </cell>
          <cell r="G9407" t="str">
            <v>201907</v>
          </cell>
          <cell r="H9407" t="str">
            <v>Universitätsbibliothek Kiel</v>
          </cell>
          <cell r="I9407" t="str">
            <v>Kiel</v>
          </cell>
          <cell r="J9407" t="str">
            <v>Germany</v>
          </cell>
          <cell r="K9407">
            <v>1</v>
          </cell>
          <cell r="L9407" t="str">
            <v>Consortium</v>
          </cell>
          <cell r="M9407">
            <v>2</v>
          </cell>
          <cell r="N9407" t="str">
            <v>Campus Wide</v>
          </cell>
          <cell r="O9407" t="str">
            <v/>
          </cell>
          <cell r="P9407" t="str">
            <v/>
          </cell>
          <cell r="Q9407">
            <v>40</v>
          </cell>
          <cell r="R9407" t="str">
            <v>Année Philologique</v>
          </cell>
          <cell r="S9407" t="str">
            <v/>
          </cell>
        </row>
        <row r="9408">
          <cell r="E9408">
            <v>1962</v>
          </cell>
          <cell r="F9408" t="str">
            <v>Searches</v>
          </cell>
          <cell r="G9408" t="str">
            <v>201908</v>
          </cell>
          <cell r="H9408" t="str">
            <v>Universitätsbibliothek Kiel</v>
          </cell>
          <cell r="I9408" t="str">
            <v>Kiel</v>
          </cell>
          <cell r="J9408" t="str">
            <v>Germany</v>
          </cell>
          <cell r="K9408">
            <v>1</v>
          </cell>
          <cell r="L9408" t="str">
            <v>Consortium</v>
          </cell>
          <cell r="M9408">
            <v>2</v>
          </cell>
          <cell r="N9408" t="str">
            <v>Campus Wide</v>
          </cell>
          <cell r="O9408" t="str">
            <v/>
          </cell>
          <cell r="P9408" t="str">
            <v/>
          </cell>
          <cell r="Q9408">
            <v>40</v>
          </cell>
          <cell r="R9408" t="str">
            <v>Année Philologique</v>
          </cell>
          <cell r="S9408" t="str">
            <v/>
          </cell>
        </row>
        <row r="9409">
          <cell r="E9409">
            <v>1962</v>
          </cell>
          <cell r="F9409" t="str">
            <v>Searches</v>
          </cell>
          <cell r="G9409" t="str">
            <v>201909</v>
          </cell>
          <cell r="H9409" t="str">
            <v>Universitätsbibliothek Kiel</v>
          </cell>
          <cell r="I9409" t="str">
            <v>Kiel</v>
          </cell>
          <cell r="J9409" t="str">
            <v>Germany</v>
          </cell>
          <cell r="K9409">
            <v>1</v>
          </cell>
          <cell r="L9409" t="str">
            <v>Consortium</v>
          </cell>
          <cell r="M9409">
            <v>2</v>
          </cell>
          <cell r="N9409" t="str">
            <v>Campus Wide</v>
          </cell>
          <cell r="O9409" t="str">
            <v/>
          </cell>
          <cell r="P9409" t="str">
            <v/>
          </cell>
          <cell r="Q9409">
            <v>40</v>
          </cell>
          <cell r="R9409" t="str">
            <v>Année Philologique</v>
          </cell>
          <cell r="S9409" t="str">
            <v/>
          </cell>
        </row>
        <row r="9410">
          <cell r="E9410">
            <v>1962</v>
          </cell>
          <cell r="F9410" t="str">
            <v>Searches</v>
          </cell>
          <cell r="G9410" t="str">
            <v>201910</v>
          </cell>
          <cell r="H9410" t="str">
            <v>Universitätsbibliothek Kiel</v>
          </cell>
          <cell r="I9410" t="str">
            <v>Kiel</v>
          </cell>
          <cell r="J9410" t="str">
            <v>Germany</v>
          </cell>
          <cell r="K9410">
            <v>1</v>
          </cell>
          <cell r="L9410" t="str">
            <v>Consortium</v>
          </cell>
          <cell r="M9410">
            <v>2</v>
          </cell>
          <cell r="N9410" t="str">
            <v>Campus Wide</v>
          </cell>
          <cell r="O9410" t="str">
            <v/>
          </cell>
          <cell r="P9410" t="str">
            <v/>
          </cell>
          <cell r="Q9410">
            <v>40</v>
          </cell>
          <cell r="R9410" t="str">
            <v>Année Philologique</v>
          </cell>
          <cell r="S9410" t="str">
            <v/>
          </cell>
        </row>
        <row r="9411">
          <cell r="E9411">
            <v>1962</v>
          </cell>
          <cell r="F9411" t="str">
            <v>Searches</v>
          </cell>
          <cell r="G9411" t="str">
            <v>201911</v>
          </cell>
          <cell r="H9411" t="str">
            <v>Universitätsbibliothek Kiel</v>
          </cell>
          <cell r="I9411" t="str">
            <v>Kiel</v>
          </cell>
          <cell r="J9411" t="str">
            <v>Germany</v>
          </cell>
          <cell r="K9411">
            <v>1</v>
          </cell>
          <cell r="L9411" t="str">
            <v>Consortium</v>
          </cell>
          <cell r="M9411">
            <v>2</v>
          </cell>
          <cell r="N9411" t="str">
            <v>Campus Wide</v>
          </cell>
          <cell r="O9411" t="str">
            <v/>
          </cell>
          <cell r="P9411" t="str">
            <v/>
          </cell>
          <cell r="Q9411">
            <v>40</v>
          </cell>
          <cell r="R9411" t="str">
            <v>Année Philologique</v>
          </cell>
          <cell r="S9411" t="str">
            <v/>
          </cell>
        </row>
        <row r="9412">
          <cell r="E9412">
            <v>1962</v>
          </cell>
          <cell r="F9412" t="str">
            <v>Searches</v>
          </cell>
          <cell r="G9412" t="str">
            <v>201912</v>
          </cell>
          <cell r="H9412" t="str">
            <v>Universitätsbibliothek Kiel</v>
          </cell>
          <cell r="I9412" t="str">
            <v>Kiel</v>
          </cell>
          <cell r="J9412" t="str">
            <v>Germany</v>
          </cell>
          <cell r="K9412">
            <v>1</v>
          </cell>
          <cell r="L9412" t="str">
            <v>Consortium</v>
          </cell>
          <cell r="M9412">
            <v>2</v>
          </cell>
          <cell r="N9412" t="str">
            <v>Campus Wide</v>
          </cell>
          <cell r="O9412" t="str">
            <v/>
          </cell>
          <cell r="P9412" t="str">
            <v/>
          </cell>
          <cell r="Q9412">
            <v>40</v>
          </cell>
          <cell r="R9412" t="str">
            <v>Année Philologique</v>
          </cell>
          <cell r="S9412" t="str">
            <v/>
          </cell>
        </row>
        <row r="9413">
          <cell r="E9413">
            <v>1963</v>
          </cell>
          <cell r="F9413" t="str">
            <v>Searches</v>
          </cell>
          <cell r="G9413" t="str">
            <v>201901</v>
          </cell>
          <cell r="H9413" t="str">
            <v>Turku University Library</v>
          </cell>
          <cell r="I9413" t="str">
            <v>Turku</v>
          </cell>
          <cell r="J9413" t="str">
            <v>Finland</v>
          </cell>
          <cell r="K9413">
            <v>2</v>
          </cell>
          <cell r="L9413" t="str">
            <v>Institute</v>
          </cell>
          <cell r="M9413">
            <v>2</v>
          </cell>
          <cell r="N9413" t="str">
            <v>Campus Wide</v>
          </cell>
          <cell r="O9413" t="str">
            <v/>
          </cell>
          <cell r="P9413" t="str">
            <v/>
          </cell>
          <cell r="Q9413">
            <v>60</v>
          </cell>
          <cell r="R9413" t="str">
            <v>Année Philologique</v>
          </cell>
          <cell r="S9413" t="str">
            <v/>
          </cell>
        </row>
        <row r="9414">
          <cell r="E9414">
            <v>1963</v>
          </cell>
          <cell r="F9414" t="str">
            <v>Searches</v>
          </cell>
          <cell r="G9414" t="str">
            <v>201902</v>
          </cell>
          <cell r="H9414" t="str">
            <v>Turku University Library</v>
          </cell>
          <cell r="I9414" t="str">
            <v>Turku</v>
          </cell>
          <cell r="J9414" t="str">
            <v>Finland</v>
          </cell>
          <cell r="K9414">
            <v>2</v>
          </cell>
          <cell r="L9414" t="str">
            <v>Institute</v>
          </cell>
          <cell r="M9414">
            <v>2</v>
          </cell>
          <cell r="N9414" t="str">
            <v>Campus Wide</v>
          </cell>
          <cell r="O9414" t="str">
            <v/>
          </cell>
          <cell r="P9414" t="str">
            <v/>
          </cell>
          <cell r="Q9414">
            <v>60</v>
          </cell>
          <cell r="R9414" t="str">
            <v>Année Philologique</v>
          </cell>
          <cell r="S9414" t="str">
            <v/>
          </cell>
        </row>
        <row r="9415">
          <cell r="E9415">
            <v>1963</v>
          </cell>
          <cell r="F9415" t="str">
            <v>Searches</v>
          </cell>
          <cell r="G9415" t="str">
            <v>201903</v>
          </cell>
          <cell r="H9415" t="str">
            <v>Turku University Library</v>
          </cell>
          <cell r="I9415" t="str">
            <v>Turku</v>
          </cell>
          <cell r="J9415" t="str">
            <v>Finland</v>
          </cell>
          <cell r="K9415">
            <v>2</v>
          </cell>
          <cell r="L9415" t="str">
            <v>Institute</v>
          </cell>
          <cell r="M9415">
            <v>2</v>
          </cell>
          <cell r="N9415" t="str">
            <v>Campus Wide</v>
          </cell>
          <cell r="O9415" t="str">
            <v/>
          </cell>
          <cell r="P9415" t="str">
            <v/>
          </cell>
          <cell r="Q9415">
            <v>60</v>
          </cell>
          <cell r="R9415" t="str">
            <v>Année Philologique</v>
          </cell>
          <cell r="S9415" t="str">
            <v/>
          </cell>
        </row>
        <row r="9416">
          <cell r="E9416">
            <v>1963</v>
          </cell>
          <cell r="F9416" t="str">
            <v>Searches</v>
          </cell>
          <cell r="G9416" t="str">
            <v>201904</v>
          </cell>
          <cell r="H9416" t="str">
            <v>Turku University Library</v>
          </cell>
          <cell r="I9416" t="str">
            <v>Turku</v>
          </cell>
          <cell r="J9416" t="str">
            <v>Finland</v>
          </cell>
          <cell r="K9416">
            <v>2</v>
          </cell>
          <cell r="L9416" t="str">
            <v>Institute</v>
          </cell>
          <cell r="M9416">
            <v>2</v>
          </cell>
          <cell r="N9416" t="str">
            <v>Campus Wide</v>
          </cell>
          <cell r="O9416" t="str">
            <v/>
          </cell>
          <cell r="P9416" t="str">
            <v/>
          </cell>
          <cell r="Q9416">
            <v>60</v>
          </cell>
          <cell r="R9416" t="str">
            <v>Année Philologique</v>
          </cell>
          <cell r="S9416" t="str">
            <v/>
          </cell>
        </row>
        <row r="9417">
          <cell r="E9417">
            <v>1963</v>
          </cell>
          <cell r="F9417" t="str">
            <v>Searches</v>
          </cell>
          <cell r="G9417" t="str">
            <v>201905</v>
          </cell>
          <cell r="H9417" t="str">
            <v>Turku University Library</v>
          </cell>
          <cell r="I9417" t="str">
            <v>Turku</v>
          </cell>
          <cell r="J9417" t="str">
            <v>Finland</v>
          </cell>
          <cell r="K9417">
            <v>2</v>
          </cell>
          <cell r="L9417" t="str">
            <v>Institute</v>
          </cell>
          <cell r="M9417">
            <v>2</v>
          </cell>
          <cell r="N9417" t="str">
            <v>Campus Wide</v>
          </cell>
          <cell r="O9417" t="str">
            <v/>
          </cell>
          <cell r="P9417" t="str">
            <v/>
          </cell>
          <cell r="Q9417">
            <v>60</v>
          </cell>
          <cell r="R9417" t="str">
            <v>Année Philologique</v>
          </cell>
          <cell r="S9417" t="str">
            <v/>
          </cell>
        </row>
        <row r="9418">
          <cell r="E9418">
            <v>1963</v>
          </cell>
          <cell r="F9418" t="str">
            <v>Searches</v>
          </cell>
          <cell r="G9418" t="str">
            <v>201906</v>
          </cell>
          <cell r="H9418" t="str">
            <v>Turku University Library</v>
          </cell>
          <cell r="I9418" t="str">
            <v>Turku</v>
          </cell>
          <cell r="J9418" t="str">
            <v>Finland</v>
          </cell>
          <cell r="K9418">
            <v>2</v>
          </cell>
          <cell r="L9418" t="str">
            <v>Institute</v>
          </cell>
          <cell r="M9418">
            <v>2</v>
          </cell>
          <cell r="N9418" t="str">
            <v>Campus Wide</v>
          </cell>
          <cell r="O9418" t="str">
            <v/>
          </cell>
          <cell r="P9418" t="str">
            <v/>
          </cell>
          <cell r="Q9418">
            <v>60</v>
          </cell>
          <cell r="R9418" t="str">
            <v>Année Philologique</v>
          </cell>
          <cell r="S9418" t="str">
            <v/>
          </cell>
        </row>
        <row r="9419">
          <cell r="E9419">
            <v>1963</v>
          </cell>
          <cell r="F9419" t="str">
            <v>Searches</v>
          </cell>
          <cell r="G9419" t="str">
            <v>201907</v>
          </cell>
          <cell r="H9419" t="str">
            <v>Turku University Library</v>
          </cell>
          <cell r="I9419" t="str">
            <v>Turku</v>
          </cell>
          <cell r="J9419" t="str">
            <v>Finland</v>
          </cell>
          <cell r="K9419">
            <v>2</v>
          </cell>
          <cell r="L9419" t="str">
            <v>Institute</v>
          </cell>
          <cell r="M9419">
            <v>2</v>
          </cell>
          <cell r="N9419" t="str">
            <v>Campus Wide</v>
          </cell>
          <cell r="O9419" t="str">
            <v/>
          </cell>
          <cell r="P9419" t="str">
            <v/>
          </cell>
          <cell r="Q9419">
            <v>60</v>
          </cell>
          <cell r="R9419" t="str">
            <v>Année Philologique</v>
          </cell>
          <cell r="S9419" t="str">
            <v/>
          </cell>
        </row>
        <row r="9420">
          <cell r="E9420">
            <v>1963</v>
          </cell>
          <cell r="F9420" t="str">
            <v>Searches</v>
          </cell>
          <cell r="G9420" t="str">
            <v>201908</v>
          </cell>
          <cell r="H9420" t="str">
            <v>Turku University Library</v>
          </cell>
          <cell r="I9420" t="str">
            <v>Turku</v>
          </cell>
          <cell r="J9420" t="str">
            <v>Finland</v>
          </cell>
          <cell r="K9420">
            <v>2</v>
          </cell>
          <cell r="L9420" t="str">
            <v>Institute</v>
          </cell>
          <cell r="M9420">
            <v>2</v>
          </cell>
          <cell r="N9420" t="str">
            <v>Campus Wide</v>
          </cell>
          <cell r="O9420" t="str">
            <v/>
          </cell>
          <cell r="P9420" t="str">
            <v/>
          </cell>
          <cell r="Q9420">
            <v>60</v>
          </cell>
          <cell r="R9420" t="str">
            <v>Année Philologique</v>
          </cell>
          <cell r="S9420" t="str">
            <v/>
          </cell>
        </row>
        <row r="9421">
          <cell r="E9421">
            <v>1963</v>
          </cell>
          <cell r="F9421" t="str">
            <v>Searches</v>
          </cell>
          <cell r="G9421" t="str">
            <v>201909</v>
          </cell>
          <cell r="H9421" t="str">
            <v>Turku University Library</v>
          </cell>
          <cell r="I9421" t="str">
            <v>Turku</v>
          </cell>
          <cell r="J9421" t="str">
            <v>Finland</v>
          </cell>
          <cell r="K9421">
            <v>2</v>
          </cell>
          <cell r="L9421" t="str">
            <v>Institute</v>
          </cell>
          <cell r="M9421">
            <v>2</v>
          </cell>
          <cell r="N9421" t="str">
            <v>Campus Wide</v>
          </cell>
          <cell r="O9421" t="str">
            <v/>
          </cell>
          <cell r="P9421" t="str">
            <v/>
          </cell>
          <cell r="Q9421">
            <v>60</v>
          </cell>
          <cell r="R9421" t="str">
            <v>Année Philologique</v>
          </cell>
          <cell r="S9421" t="str">
            <v/>
          </cell>
        </row>
        <row r="9422">
          <cell r="E9422">
            <v>1963</v>
          </cell>
          <cell r="F9422" t="str">
            <v>Searches</v>
          </cell>
          <cell r="G9422" t="str">
            <v>201910</v>
          </cell>
          <cell r="H9422" t="str">
            <v>Turku University Library</v>
          </cell>
          <cell r="I9422" t="str">
            <v>Turku</v>
          </cell>
          <cell r="J9422" t="str">
            <v>Finland</v>
          </cell>
          <cell r="K9422">
            <v>2</v>
          </cell>
          <cell r="L9422" t="str">
            <v>Institute</v>
          </cell>
          <cell r="M9422">
            <v>2</v>
          </cell>
          <cell r="N9422" t="str">
            <v>Campus Wide</v>
          </cell>
          <cell r="O9422" t="str">
            <v/>
          </cell>
          <cell r="P9422" t="str">
            <v/>
          </cell>
          <cell r="Q9422">
            <v>60</v>
          </cell>
          <cell r="R9422" t="str">
            <v>Année Philologique</v>
          </cell>
          <cell r="S9422" t="str">
            <v/>
          </cell>
        </row>
        <row r="9423">
          <cell r="E9423">
            <v>1963</v>
          </cell>
          <cell r="F9423" t="str">
            <v>Searches</v>
          </cell>
          <cell r="G9423" t="str">
            <v>201911</v>
          </cell>
          <cell r="H9423" t="str">
            <v>Turku University Library</v>
          </cell>
          <cell r="I9423" t="str">
            <v>Turku</v>
          </cell>
          <cell r="J9423" t="str">
            <v>Finland</v>
          </cell>
          <cell r="K9423">
            <v>2</v>
          </cell>
          <cell r="L9423" t="str">
            <v>Institute</v>
          </cell>
          <cell r="M9423">
            <v>2</v>
          </cell>
          <cell r="N9423" t="str">
            <v>Campus Wide</v>
          </cell>
          <cell r="O9423" t="str">
            <v/>
          </cell>
          <cell r="P9423" t="str">
            <v/>
          </cell>
          <cell r="Q9423">
            <v>60</v>
          </cell>
          <cell r="R9423" t="str">
            <v>Année Philologique</v>
          </cell>
          <cell r="S9423" t="str">
            <v/>
          </cell>
        </row>
        <row r="9424">
          <cell r="E9424">
            <v>1963</v>
          </cell>
          <cell r="F9424" t="str">
            <v>Searches</v>
          </cell>
          <cell r="G9424" t="str">
            <v>201912</v>
          </cell>
          <cell r="H9424" t="str">
            <v>Turku University Library</v>
          </cell>
          <cell r="I9424" t="str">
            <v>Turku</v>
          </cell>
          <cell r="J9424" t="str">
            <v>Finland</v>
          </cell>
          <cell r="K9424">
            <v>2</v>
          </cell>
          <cell r="L9424" t="str">
            <v>Institute</v>
          </cell>
          <cell r="M9424">
            <v>2</v>
          </cell>
          <cell r="N9424" t="str">
            <v>Campus Wide</v>
          </cell>
          <cell r="O9424" t="str">
            <v/>
          </cell>
          <cell r="P9424" t="str">
            <v/>
          </cell>
          <cell r="Q9424">
            <v>60</v>
          </cell>
          <cell r="R9424" t="str">
            <v>Année Philologique</v>
          </cell>
          <cell r="S9424" t="str">
            <v/>
          </cell>
        </row>
        <row r="9425">
          <cell r="E9425">
            <v>1966</v>
          </cell>
          <cell r="F9425" t="str">
            <v>Searches</v>
          </cell>
          <cell r="G9425" t="str">
            <v>201901</v>
          </cell>
          <cell r="H9425" t="str">
            <v>Università di Milano, Biblioteca di Lettere</v>
          </cell>
          <cell r="I9425" t="str">
            <v>Milano</v>
          </cell>
          <cell r="J9425" t="str">
            <v>Italy</v>
          </cell>
          <cell r="K9425">
            <v>2</v>
          </cell>
          <cell r="L9425" t="str">
            <v>Institute</v>
          </cell>
          <cell r="M9425">
            <v>2</v>
          </cell>
          <cell r="N9425" t="str">
            <v>Campus Wide</v>
          </cell>
          <cell r="O9425" t="str">
            <v/>
          </cell>
          <cell r="P9425" t="str">
            <v/>
          </cell>
          <cell r="Q9425">
            <v>50</v>
          </cell>
          <cell r="R9425" t="str">
            <v>Année Philologique</v>
          </cell>
          <cell r="S9425" t="str">
            <v/>
          </cell>
        </row>
        <row r="9426">
          <cell r="E9426">
            <v>1966</v>
          </cell>
          <cell r="F9426" t="str">
            <v>Searches</v>
          </cell>
          <cell r="G9426" t="str">
            <v>201902</v>
          </cell>
          <cell r="H9426" t="str">
            <v>Università di Milano, Biblioteca di Lettere</v>
          </cell>
          <cell r="I9426" t="str">
            <v>Milano</v>
          </cell>
          <cell r="J9426" t="str">
            <v>Italy</v>
          </cell>
          <cell r="K9426">
            <v>2</v>
          </cell>
          <cell r="L9426" t="str">
            <v>Institute</v>
          </cell>
          <cell r="M9426">
            <v>2</v>
          </cell>
          <cell r="N9426" t="str">
            <v>Campus Wide</v>
          </cell>
          <cell r="O9426" t="str">
            <v/>
          </cell>
          <cell r="P9426" t="str">
            <v/>
          </cell>
          <cell r="Q9426">
            <v>50</v>
          </cell>
          <cell r="R9426" t="str">
            <v>Année Philologique</v>
          </cell>
          <cell r="S9426" t="str">
            <v/>
          </cell>
        </row>
        <row r="9427">
          <cell r="E9427">
            <v>1966</v>
          </cell>
          <cell r="F9427" t="str">
            <v>Searches</v>
          </cell>
          <cell r="G9427" t="str">
            <v>201903</v>
          </cell>
          <cell r="H9427" t="str">
            <v>Università di Milano, Biblioteca di Lettere</v>
          </cell>
          <cell r="I9427" t="str">
            <v>Milano</v>
          </cell>
          <cell r="J9427" t="str">
            <v>Italy</v>
          </cell>
          <cell r="K9427">
            <v>2</v>
          </cell>
          <cell r="L9427" t="str">
            <v>Institute</v>
          </cell>
          <cell r="M9427">
            <v>2</v>
          </cell>
          <cell r="N9427" t="str">
            <v>Campus Wide</v>
          </cell>
          <cell r="O9427" t="str">
            <v/>
          </cell>
          <cell r="P9427" t="str">
            <v/>
          </cell>
          <cell r="Q9427">
            <v>50</v>
          </cell>
          <cell r="R9427" t="str">
            <v>Année Philologique</v>
          </cell>
          <cell r="S9427" t="str">
            <v/>
          </cell>
        </row>
        <row r="9428">
          <cell r="E9428">
            <v>1966</v>
          </cell>
          <cell r="F9428" t="str">
            <v>Searches</v>
          </cell>
          <cell r="G9428" t="str">
            <v>201904</v>
          </cell>
          <cell r="H9428" t="str">
            <v>Università di Milano, Biblioteca di Lettere</v>
          </cell>
          <cell r="I9428" t="str">
            <v>Milano</v>
          </cell>
          <cell r="J9428" t="str">
            <v>Italy</v>
          </cell>
          <cell r="K9428">
            <v>2</v>
          </cell>
          <cell r="L9428" t="str">
            <v>Institute</v>
          </cell>
          <cell r="M9428">
            <v>2</v>
          </cell>
          <cell r="N9428" t="str">
            <v>Campus Wide</v>
          </cell>
          <cell r="O9428" t="str">
            <v/>
          </cell>
          <cell r="P9428" t="str">
            <v/>
          </cell>
          <cell r="Q9428">
            <v>50</v>
          </cell>
          <cell r="R9428" t="str">
            <v>Année Philologique</v>
          </cell>
          <cell r="S9428" t="str">
            <v/>
          </cell>
        </row>
        <row r="9429">
          <cell r="E9429">
            <v>1966</v>
          </cell>
          <cell r="F9429" t="str">
            <v>Searches</v>
          </cell>
          <cell r="G9429" t="str">
            <v>201905</v>
          </cell>
          <cell r="H9429" t="str">
            <v>Università di Milano, Biblioteca di Lettere</v>
          </cell>
          <cell r="I9429" t="str">
            <v>Milano</v>
          </cell>
          <cell r="J9429" t="str">
            <v>Italy</v>
          </cell>
          <cell r="K9429">
            <v>2</v>
          </cell>
          <cell r="L9429" t="str">
            <v>Institute</v>
          </cell>
          <cell r="M9429">
            <v>2</v>
          </cell>
          <cell r="N9429" t="str">
            <v>Campus Wide</v>
          </cell>
          <cell r="O9429" t="str">
            <v/>
          </cell>
          <cell r="P9429" t="str">
            <v/>
          </cell>
          <cell r="Q9429">
            <v>50</v>
          </cell>
          <cell r="R9429" t="str">
            <v>Année Philologique</v>
          </cell>
          <cell r="S9429" t="str">
            <v/>
          </cell>
        </row>
        <row r="9430">
          <cell r="E9430">
            <v>1966</v>
          </cell>
          <cell r="F9430" t="str">
            <v>Searches</v>
          </cell>
          <cell r="G9430" t="str">
            <v>201906</v>
          </cell>
          <cell r="H9430" t="str">
            <v>Università di Milano, Biblioteca di Lettere</v>
          </cell>
          <cell r="I9430" t="str">
            <v>Milano</v>
          </cell>
          <cell r="J9430" t="str">
            <v>Italy</v>
          </cell>
          <cell r="K9430">
            <v>2</v>
          </cell>
          <cell r="L9430" t="str">
            <v>Institute</v>
          </cell>
          <cell r="M9430">
            <v>2</v>
          </cell>
          <cell r="N9430" t="str">
            <v>Campus Wide</v>
          </cell>
          <cell r="O9430" t="str">
            <v/>
          </cell>
          <cell r="P9430" t="str">
            <v/>
          </cell>
          <cell r="Q9430">
            <v>50</v>
          </cell>
          <cell r="R9430" t="str">
            <v>Année Philologique</v>
          </cell>
          <cell r="S9430" t="str">
            <v/>
          </cell>
        </row>
        <row r="9431">
          <cell r="E9431">
            <v>1966</v>
          </cell>
          <cell r="F9431" t="str">
            <v>Searches</v>
          </cell>
          <cell r="G9431" t="str">
            <v>201907</v>
          </cell>
          <cell r="H9431" t="str">
            <v>Università di Milano, Biblioteca di Lettere</v>
          </cell>
          <cell r="I9431" t="str">
            <v>Milano</v>
          </cell>
          <cell r="J9431" t="str">
            <v>Italy</v>
          </cell>
          <cell r="K9431">
            <v>2</v>
          </cell>
          <cell r="L9431" t="str">
            <v>Institute</v>
          </cell>
          <cell r="M9431">
            <v>2</v>
          </cell>
          <cell r="N9431" t="str">
            <v>Campus Wide</v>
          </cell>
          <cell r="O9431" t="str">
            <v/>
          </cell>
          <cell r="P9431" t="str">
            <v/>
          </cell>
          <cell r="Q9431">
            <v>50</v>
          </cell>
          <cell r="R9431" t="str">
            <v>Année Philologique</v>
          </cell>
          <cell r="S9431" t="str">
            <v/>
          </cell>
        </row>
        <row r="9432">
          <cell r="E9432">
            <v>1966</v>
          </cell>
          <cell r="F9432" t="str">
            <v>Searches</v>
          </cell>
          <cell r="G9432" t="str">
            <v>201908</v>
          </cell>
          <cell r="H9432" t="str">
            <v>Università di Milano, Biblioteca di Lettere</v>
          </cell>
          <cell r="I9432" t="str">
            <v>Milano</v>
          </cell>
          <cell r="J9432" t="str">
            <v>Italy</v>
          </cell>
          <cell r="K9432">
            <v>2</v>
          </cell>
          <cell r="L9432" t="str">
            <v>Institute</v>
          </cell>
          <cell r="M9432">
            <v>2</v>
          </cell>
          <cell r="N9432" t="str">
            <v>Campus Wide</v>
          </cell>
          <cell r="O9432" t="str">
            <v/>
          </cell>
          <cell r="P9432" t="str">
            <v/>
          </cell>
          <cell r="Q9432">
            <v>50</v>
          </cell>
          <cell r="R9432" t="str">
            <v>Année Philologique</v>
          </cell>
          <cell r="S9432" t="str">
            <v/>
          </cell>
        </row>
        <row r="9433">
          <cell r="E9433">
            <v>1966</v>
          </cell>
          <cell r="F9433" t="str">
            <v>Searches</v>
          </cell>
          <cell r="G9433" t="str">
            <v>201909</v>
          </cell>
          <cell r="H9433" t="str">
            <v>Università di Milano, Biblioteca di Lettere</v>
          </cell>
          <cell r="I9433" t="str">
            <v>Milano</v>
          </cell>
          <cell r="J9433" t="str">
            <v>Italy</v>
          </cell>
          <cell r="K9433">
            <v>2</v>
          </cell>
          <cell r="L9433" t="str">
            <v>Institute</v>
          </cell>
          <cell r="M9433">
            <v>2</v>
          </cell>
          <cell r="N9433" t="str">
            <v>Campus Wide</v>
          </cell>
          <cell r="O9433" t="str">
            <v/>
          </cell>
          <cell r="P9433" t="str">
            <v/>
          </cell>
          <cell r="Q9433">
            <v>50</v>
          </cell>
          <cell r="R9433" t="str">
            <v>Année Philologique</v>
          </cell>
          <cell r="S9433" t="str">
            <v/>
          </cell>
        </row>
        <row r="9434">
          <cell r="E9434">
            <v>1966</v>
          </cell>
          <cell r="F9434" t="str">
            <v>Searches</v>
          </cell>
          <cell r="G9434" t="str">
            <v>201910</v>
          </cell>
          <cell r="H9434" t="str">
            <v>Università di Milano, Biblioteca di Lettere</v>
          </cell>
          <cell r="I9434" t="str">
            <v>Milano</v>
          </cell>
          <cell r="J9434" t="str">
            <v>Italy</v>
          </cell>
          <cell r="K9434">
            <v>2</v>
          </cell>
          <cell r="L9434" t="str">
            <v>Institute</v>
          </cell>
          <cell r="M9434">
            <v>2</v>
          </cell>
          <cell r="N9434" t="str">
            <v>Campus Wide</v>
          </cell>
          <cell r="O9434" t="str">
            <v/>
          </cell>
          <cell r="P9434" t="str">
            <v/>
          </cell>
          <cell r="Q9434">
            <v>50</v>
          </cell>
          <cell r="R9434" t="str">
            <v>Année Philologique</v>
          </cell>
          <cell r="S9434" t="str">
            <v/>
          </cell>
        </row>
        <row r="9435">
          <cell r="E9435">
            <v>1966</v>
          </cell>
          <cell r="F9435" t="str">
            <v>Searches</v>
          </cell>
          <cell r="G9435" t="str">
            <v>201911</v>
          </cell>
          <cell r="H9435" t="str">
            <v>Università di Milano, Biblioteca di Lettere</v>
          </cell>
          <cell r="I9435" t="str">
            <v>Milano</v>
          </cell>
          <cell r="J9435" t="str">
            <v>Italy</v>
          </cell>
          <cell r="K9435">
            <v>2</v>
          </cell>
          <cell r="L9435" t="str">
            <v>Institute</v>
          </cell>
          <cell r="M9435">
            <v>2</v>
          </cell>
          <cell r="N9435" t="str">
            <v>Campus Wide</v>
          </cell>
          <cell r="O9435" t="str">
            <v/>
          </cell>
          <cell r="P9435" t="str">
            <v/>
          </cell>
          <cell r="Q9435">
            <v>50</v>
          </cell>
          <cell r="R9435" t="str">
            <v>Année Philologique</v>
          </cell>
          <cell r="S9435" t="str">
            <v/>
          </cell>
        </row>
        <row r="9436">
          <cell r="E9436">
            <v>1966</v>
          </cell>
          <cell r="F9436" t="str">
            <v>Searches</v>
          </cell>
          <cell r="G9436" t="str">
            <v>201912</v>
          </cell>
          <cell r="H9436" t="str">
            <v>Università di Milano, Biblioteca di Lettere</v>
          </cell>
          <cell r="I9436" t="str">
            <v>Milano</v>
          </cell>
          <cell r="J9436" t="str">
            <v>Italy</v>
          </cell>
          <cell r="K9436">
            <v>2</v>
          </cell>
          <cell r="L9436" t="str">
            <v>Institute</v>
          </cell>
          <cell r="M9436">
            <v>2</v>
          </cell>
          <cell r="N9436" t="str">
            <v>Campus Wide</v>
          </cell>
          <cell r="O9436" t="str">
            <v/>
          </cell>
          <cell r="P9436" t="str">
            <v/>
          </cell>
          <cell r="Q9436">
            <v>50</v>
          </cell>
          <cell r="R9436" t="str">
            <v>Année Philologique</v>
          </cell>
          <cell r="S9436" t="str">
            <v/>
          </cell>
        </row>
        <row r="9437">
          <cell r="E9437">
            <v>1968</v>
          </cell>
          <cell r="F9437" t="str">
            <v>Searches</v>
          </cell>
          <cell r="G9437" t="str">
            <v>201901</v>
          </cell>
          <cell r="H9437" t="str">
            <v>Universität Salzburg</v>
          </cell>
          <cell r="I9437" t="str">
            <v>Salzburg</v>
          </cell>
          <cell r="J9437" t="str">
            <v>Austria</v>
          </cell>
          <cell r="K9437">
            <v>2</v>
          </cell>
          <cell r="L9437" t="str">
            <v>Institute</v>
          </cell>
          <cell r="M9437">
            <v>3</v>
          </cell>
          <cell r="N9437" t="str">
            <v>Standard</v>
          </cell>
          <cell r="O9437" t="str">
            <v/>
          </cell>
          <cell r="P9437" t="str">
            <v/>
          </cell>
          <cell r="Q9437">
            <v>3</v>
          </cell>
          <cell r="R9437" t="str">
            <v>Année Philologique</v>
          </cell>
          <cell r="S9437" t="str">
            <v/>
          </cell>
        </row>
        <row r="9438">
          <cell r="E9438">
            <v>1968</v>
          </cell>
          <cell r="F9438" t="str">
            <v>Searches</v>
          </cell>
          <cell r="G9438" t="str">
            <v>201902</v>
          </cell>
          <cell r="H9438" t="str">
            <v>Universität Salzburg</v>
          </cell>
          <cell r="I9438" t="str">
            <v>Salzburg</v>
          </cell>
          <cell r="J9438" t="str">
            <v>Austria</v>
          </cell>
          <cell r="K9438">
            <v>2</v>
          </cell>
          <cell r="L9438" t="str">
            <v>Institute</v>
          </cell>
          <cell r="M9438">
            <v>3</v>
          </cell>
          <cell r="N9438" t="str">
            <v>Standard</v>
          </cell>
          <cell r="O9438" t="str">
            <v/>
          </cell>
          <cell r="P9438" t="str">
            <v/>
          </cell>
          <cell r="Q9438">
            <v>3</v>
          </cell>
          <cell r="R9438" t="str">
            <v>Année Philologique</v>
          </cell>
          <cell r="S9438" t="str">
            <v/>
          </cell>
        </row>
        <row r="9439">
          <cell r="E9439">
            <v>1968</v>
          </cell>
          <cell r="F9439" t="str">
            <v>Searches</v>
          </cell>
          <cell r="G9439" t="str">
            <v>201903</v>
          </cell>
          <cell r="H9439" t="str">
            <v>Universität Salzburg</v>
          </cell>
          <cell r="I9439" t="str">
            <v>Salzburg</v>
          </cell>
          <cell r="J9439" t="str">
            <v>Austria</v>
          </cell>
          <cell r="K9439">
            <v>2</v>
          </cell>
          <cell r="L9439" t="str">
            <v>Institute</v>
          </cell>
          <cell r="M9439">
            <v>3</v>
          </cell>
          <cell r="N9439" t="str">
            <v>Standard</v>
          </cell>
          <cell r="O9439" t="str">
            <v/>
          </cell>
          <cell r="P9439" t="str">
            <v/>
          </cell>
          <cell r="Q9439">
            <v>3</v>
          </cell>
          <cell r="R9439" t="str">
            <v>Année Philologique</v>
          </cell>
          <cell r="S9439" t="str">
            <v/>
          </cell>
        </row>
        <row r="9440">
          <cell r="E9440">
            <v>1968</v>
          </cell>
          <cell r="F9440" t="str">
            <v>Searches</v>
          </cell>
          <cell r="G9440" t="str">
            <v>201904</v>
          </cell>
          <cell r="H9440" t="str">
            <v>Universität Salzburg</v>
          </cell>
          <cell r="I9440" t="str">
            <v>Salzburg</v>
          </cell>
          <cell r="J9440" t="str">
            <v>Austria</v>
          </cell>
          <cell r="K9440">
            <v>2</v>
          </cell>
          <cell r="L9440" t="str">
            <v>Institute</v>
          </cell>
          <cell r="M9440">
            <v>3</v>
          </cell>
          <cell r="N9440" t="str">
            <v>Standard</v>
          </cell>
          <cell r="O9440" t="str">
            <v/>
          </cell>
          <cell r="P9440" t="str">
            <v/>
          </cell>
          <cell r="Q9440">
            <v>3</v>
          </cell>
          <cell r="R9440" t="str">
            <v>Année Philologique</v>
          </cell>
          <cell r="S9440" t="str">
            <v/>
          </cell>
        </row>
        <row r="9441">
          <cell r="E9441">
            <v>1968</v>
          </cell>
          <cell r="F9441" t="str">
            <v>Searches</v>
          </cell>
          <cell r="G9441" t="str">
            <v>201905</v>
          </cell>
          <cell r="H9441" t="str">
            <v>Universität Salzburg</v>
          </cell>
          <cell r="I9441" t="str">
            <v>Salzburg</v>
          </cell>
          <cell r="J9441" t="str">
            <v>Austria</v>
          </cell>
          <cell r="K9441">
            <v>2</v>
          </cell>
          <cell r="L9441" t="str">
            <v>Institute</v>
          </cell>
          <cell r="M9441">
            <v>3</v>
          </cell>
          <cell r="N9441" t="str">
            <v>Standard</v>
          </cell>
          <cell r="O9441" t="str">
            <v/>
          </cell>
          <cell r="P9441" t="str">
            <v/>
          </cell>
          <cell r="Q9441">
            <v>3</v>
          </cell>
          <cell r="R9441" t="str">
            <v>Année Philologique</v>
          </cell>
          <cell r="S9441" t="str">
            <v/>
          </cell>
        </row>
        <row r="9442">
          <cell r="E9442">
            <v>1968</v>
          </cell>
          <cell r="F9442" t="str">
            <v>Searches</v>
          </cell>
          <cell r="G9442" t="str">
            <v>201906</v>
          </cell>
          <cell r="H9442" t="str">
            <v>Universität Salzburg</v>
          </cell>
          <cell r="I9442" t="str">
            <v>Salzburg</v>
          </cell>
          <cell r="J9442" t="str">
            <v>Austria</v>
          </cell>
          <cell r="K9442">
            <v>2</v>
          </cell>
          <cell r="L9442" t="str">
            <v>Institute</v>
          </cell>
          <cell r="M9442">
            <v>3</v>
          </cell>
          <cell r="N9442" t="str">
            <v>Standard</v>
          </cell>
          <cell r="O9442" t="str">
            <v/>
          </cell>
          <cell r="P9442" t="str">
            <v/>
          </cell>
          <cell r="Q9442">
            <v>3</v>
          </cell>
          <cell r="R9442" t="str">
            <v>Année Philologique</v>
          </cell>
          <cell r="S9442" t="str">
            <v/>
          </cell>
        </row>
        <row r="9443">
          <cell r="E9443">
            <v>1968</v>
          </cell>
          <cell r="F9443" t="str">
            <v>Searches</v>
          </cell>
          <cell r="G9443" t="str">
            <v>201907</v>
          </cell>
          <cell r="H9443" t="str">
            <v>Universität Salzburg</v>
          </cell>
          <cell r="I9443" t="str">
            <v>Salzburg</v>
          </cell>
          <cell r="J9443" t="str">
            <v>Austria</v>
          </cell>
          <cell r="K9443">
            <v>2</v>
          </cell>
          <cell r="L9443" t="str">
            <v>Institute</v>
          </cell>
          <cell r="M9443">
            <v>3</v>
          </cell>
          <cell r="N9443" t="str">
            <v>Standard</v>
          </cell>
          <cell r="O9443" t="str">
            <v/>
          </cell>
          <cell r="P9443" t="str">
            <v/>
          </cell>
          <cell r="Q9443">
            <v>3</v>
          </cell>
          <cell r="R9443" t="str">
            <v>Année Philologique</v>
          </cell>
          <cell r="S9443" t="str">
            <v/>
          </cell>
        </row>
        <row r="9444">
          <cell r="E9444">
            <v>1968</v>
          </cell>
          <cell r="F9444" t="str">
            <v>Searches</v>
          </cell>
          <cell r="G9444" t="str">
            <v>201908</v>
          </cell>
          <cell r="H9444" t="str">
            <v>Universität Salzburg</v>
          </cell>
          <cell r="I9444" t="str">
            <v>Salzburg</v>
          </cell>
          <cell r="J9444" t="str">
            <v>Austria</v>
          </cell>
          <cell r="K9444">
            <v>2</v>
          </cell>
          <cell r="L9444" t="str">
            <v>Institute</v>
          </cell>
          <cell r="M9444">
            <v>3</v>
          </cell>
          <cell r="N9444" t="str">
            <v>Standard</v>
          </cell>
          <cell r="O9444" t="str">
            <v/>
          </cell>
          <cell r="P9444" t="str">
            <v/>
          </cell>
          <cell r="Q9444">
            <v>3</v>
          </cell>
          <cell r="R9444" t="str">
            <v>Année Philologique</v>
          </cell>
          <cell r="S9444" t="str">
            <v/>
          </cell>
        </row>
        <row r="9445">
          <cell r="E9445">
            <v>1968</v>
          </cell>
          <cell r="F9445" t="str">
            <v>Searches</v>
          </cell>
          <cell r="G9445" t="str">
            <v>201909</v>
          </cell>
          <cell r="H9445" t="str">
            <v>Universität Salzburg</v>
          </cell>
          <cell r="I9445" t="str">
            <v>Salzburg</v>
          </cell>
          <cell r="J9445" t="str">
            <v>Austria</v>
          </cell>
          <cell r="K9445">
            <v>2</v>
          </cell>
          <cell r="L9445" t="str">
            <v>Institute</v>
          </cell>
          <cell r="M9445">
            <v>3</v>
          </cell>
          <cell r="N9445" t="str">
            <v>Standard</v>
          </cell>
          <cell r="O9445" t="str">
            <v/>
          </cell>
          <cell r="P9445" t="str">
            <v/>
          </cell>
          <cell r="Q9445">
            <v>3</v>
          </cell>
          <cell r="R9445" t="str">
            <v>Année Philologique</v>
          </cell>
          <cell r="S9445" t="str">
            <v/>
          </cell>
        </row>
        <row r="9446">
          <cell r="E9446">
            <v>1968</v>
          </cell>
          <cell r="F9446" t="str">
            <v>Searches</v>
          </cell>
          <cell r="G9446" t="str">
            <v>201910</v>
          </cell>
          <cell r="H9446" t="str">
            <v>Universität Salzburg</v>
          </cell>
          <cell r="I9446" t="str">
            <v>Salzburg</v>
          </cell>
          <cell r="J9446" t="str">
            <v>Austria</v>
          </cell>
          <cell r="K9446">
            <v>2</v>
          </cell>
          <cell r="L9446" t="str">
            <v>Institute</v>
          </cell>
          <cell r="M9446">
            <v>3</v>
          </cell>
          <cell r="N9446" t="str">
            <v>Standard</v>
          </cell>
          <cell r="O9446" t="str">
            <v/>
          </cell>
          <cell r="P9446" t="str">
            <v/>
          </cell>
          <cell r="Q9446">
            <v>3</v>
          </cell>
          <cell r="R9446" t="str">
            <v>Année Philologique</v>
          </cell>
          <cell r="S9446" t="str">
            <v/>
          </cell>
        </row>
        <row r="9447">
          <cell r="E9447">
            <v>1968</v>
          </cell>
          <cell r="F9447" t="str">
            <v>Searches</v>
          </cell>
          <cell r="G9447" t="str">
            <v>201911</v>
          </cell>
          <cell r="H9447" t="str">
            <v>Universität Salzburg</v>
          </cell>
          <cell r="I9447" t="str">
            <v>Salzburg</v>
          </cell>
          <cell r="J9447" t="str">
            <v>Austria</v>
          </cell>
          <cell r="K9447">
            <v>2</v>
          </cell>
          <cell r="L9447" t="str">
            <v>Institute</v>
          </cell>
          <cell r="M9447">
            <v>3</v>
          </cell>
          <cell r="N9447" t="str">
            <v>Standard</v>
          </cell>
          <cell r="O9447" t="str">
            <v/>
          </cell>
          <cell r="P9447" t="str">
            <v/>
          </cell>
          <cell r="Q9447">
            <v>3</v>
          </cell>
          <cell r="R9447" t="str">
            <v>Année Philologique</v>
          </cell>
          <cell r="S9447" t="str">
            <v/>
          </cell>
        </row>
        <row r="9448">
          <cell r="E9448">
            <v>1968</v>
          </cell>
          <cell r="F9448" t="str">
            <v>Searches</v>
          </cell>
          <cell r="G9448" t="str">
            <v>201912</v>
          </cell>
          <cell r="H9448" t="str">
            <v>Universität Salzburg</v>
          </cell>
          <cell r="I9448" t="str">
            <v>Salzburg</v>
          </cell>
          <cell r="J9448" t="str">
            <v>Austria</v>
          </cell>
          <cell r="K9448">
            <v>2</v>
          </cell>
          <cell r="L9448" t="str">
            <v>Institute</v>
          </cell>
          <cell r="M9448">
            <v>3</v>
          </cell>
          <cell r="N9448" t="str">
            <v>Standard</v>
          </cell>
          <cell r="O9448" t="str">
            <v/>
          </cell>
          <cell r="P9448" t="str">
            <v/>
          </cell>
          <cell r="Q9448">
            <v>3</v>
          </cell>
          <cell r="R9448" t="str">
            <v>Année Philologique</v>
          </cell>
          <cell r="S9448" t="str">
            <v/>
          </cell>
        </row>
        <row r="9449">
          <cell r="E9449">
            <v>1969</v>
          </cell>
          <cell r="F9449" t="str">
            <v>Searches</v>
          </cell>
          <cell r="G9449" t="str">
            <v>201901</v>
          </cell>
          <cell r="H9449" t="str">
            <v>Universitäts-und Landesbibliothek Bonn</v>
          </cell>
          <cell r="I9449" t="str">
            <v>Bonn</v>
          </cell>
          <cell r="J9449" t="str">
            <v>Germany</v>
          </cell>
          <cell r="K9449">
            <v>1</v>
          </cell>
          <cell r="L9449" t="str">
            <v>Consortium</v>
          </cell>
          <cell r="M9449">
            <v>2</v>
          </cell>
          <cell r="N9449" t="str">
            <v>Campus Wide</v>
          </cell>
          <cell r="O9449" t="str">
            <v/>
          </cell>
          <cell r="P9449" t="str">
            <v/>
          </cell>
          <cell r="Q9449">
            <v>80</v>
          </cell>
          <cell r="R9449" t="str">
            <v>Année Philologique</v>
          </cell>
          <cell r="S9449" t="str">
            <v/>
          </cell>
        </row>
        <row r="9450">
          <cell r="E9450">
            <v>1969</v>
          </cell>
          <cell r="F9450" t="str">
            <v>Searches</v>
          </cell>
          <cell r="G9450" t="str">
            <v>201902</v>
          </cell>
          <cell r="H9450" t="str">
            <v>Universitäts-und Landesbibliothek Bonn</v>
          </cell>
          <cell r="I9450" t="str">
            <v>Bonn</v>
          </cell>
          <cell r="J9450" t="str">
            <v>Germany</v>
          </cell>
          <cell r="K9450">
            <v>1</v>
          </cell>
          <cell r="L9450" t="str">
            <v>Consortium</v>
          </cell>
          <cell r="M9450">
            <v>2</v>
          </cell>
          <cell r="N9450" t="str">
            <v>Campus Wide</v>
          </cell>
          <cell r="O9450" t="str">
            <v/>
          </cell>
          <cell r="P9450" t="str">
            <v/>
          </cell>
          <cell r="Q9450">
            <v>80</v>
          </cell>
          <cell r="R9450" t="str">
            <v>Année Philologique</v>
          </cell>
          <cell r="S9450" t="str">
            <v/>
          </cell>
        </row>
        <row r="9451">
          <cell r="E9451">
            <v>1969</v>
          </cell>
          <cell r="F9451" t="str">
            <v>Searches</v>
          </cell>
          <cell r="G9451" t="str">
            <v>201903</v>
          </cell>
          <cell r="H9451" t="str">
            <v>Universitäts-und Landesbibliothek Bonn</v>
          </cell>
          <cell r="I9451" t="str">
            <v>Bonn</v>
          </cell>
          <cell r="J9451" t="str">
            <v>Germany</v>
          </cell>
          <cell r="K9451">
            <v>1</v>
          </cell>
          <cell r="L9451" t="str">
            <v>Consortium</v>
          </cell>
          <cell r="M9451">
            <v>2</v>
          </cell>
          <cell r="N9451" t="str">
            <v>Campus Wide</v>
          </cell>
          <cell r="O9451" t="str">
            <v/>
          </cell>
          <cell r="P9451" t="str">
            <v/>
          </cell>
          <cell r="Q9451">
            <v>80</v>
          </cell>
          <cell r="R9451" t="str">
            <v>Année Philologique</v>
          </cell>
          <cell r="S9451" t="str">
            <v/>
          </cell>
        </row>
        <row r="9452">
          <cell r="E9452">
            <v>1969</v>
          </cell>
          <cell r="F9452" t="str">
            <v>Searches</v>
          </cell>
          <cell r="G9452" t="str">
            <v>201904</v>
          </cell>
          <cell r="H9452" t="str">
            <v>Universitäts-und Landesbibliothek Bonn</v>
          </cell>
          <cell r="I9452" t="str">
            <v>Bonn</v>
          </cell>
          <cell r="J9452" t="str">
            <v>Germany</v>
          </cell>
          <cell r="K9452">
            <v>1</v>
          </cell>
          <cell r="L9452" t="str">
            <v>Consortium</v>
          </cell>
          <cell r="M9452">
            <v>2</v>
          </cell>
          <cell r="N9452" t="str">
            <v>Campus Wide</v>
          </cell>
          <cell r="O9452" t="str">
            <v/>
          </cell>
          <cell r="P9452" t="str">
            <v/>
          </cell>
          <cell r="Q9452">
            <v>80</v>
          </cell>
          <cell r="R9452" t="str">
            <v>Année Philologique</v>
          </cell>
          <cell r="S9452" t="str">
            <v/>
          </cell>
        </row>
        <row r="9453">
          <cell r="E9453">
            <v>1969</v>
          </cell>
          <cell r="F9453" t="str">
            <v>Searches</v>
          </cell>
          <cell r="G9453" t="str">
            <v>201905</v>
          </cell>
          <cell r="H9453" t="str">
            <v>Universitäts-und Landesbibliothek Bonn</v>
          </cell>
          <cell r="I9453" t="str">
            <v>Bonn</v>
          </cell>
          <cell r="J9453" t="str">
            <v>Germany</v>
          </cell>
          <cell r="K9453">
            <v>1</v>
          </cell>
          <cell r="L9453" t="str">
            <v>Consortium</v>
          </cell>
          <cell r="M9453">
            <v>2</v>
          </cell>
          <cell r="N9453" t="str">
            <v>Campus Wide</v>
          </cell>
          <cell r="O9453" t="str">
            <v/>
          </cell>
          <cell r="P9453" t="str">
            <v/>
          </cell>
          <cell r="Q9453">
            <v>80</v>
          </cell>
          <cell r="R9453" t="str">
            <v>Année Philologique</v>
          </cell>
          <cell r="S9453" t="str">
            <v/>
          </cell>
        </row>
        <row r="9454">
          <cell r="E9454">
            <v>1969</v>
          </cell>
          <cell r="F9454" t="str">
            <v>Searches</v>
          </cell>
          <cell r="G9454" t="str">
            <v>201906</v>
          </cell>
          <cell r="H9454" t="str">
            <v>Universitäts-und Landesbibliothek Bonn</v>
          </cell>
          <cell r="I9454" t="str">
            <v>Bonn</v>
          </cell>
          <cell r="J9454" t="str">
            <v>Germany</v>
          </cell>
          <cell r="K9454">
            <v>1</v>
          </cell>
          <cell r="L9454" t="str">
            <v>Consortium</v>
          </cell>
          <cell r="M9454">
            <v>2</v>
          </cell>
          <cell r="N9454" t="str">
            <v>Campus Wide</v>
          </cell>
          <cell r="O9454" t="str">
            <v/>
          </cell>
          <cell r="P9454" t="str">
            <v/>
          </cell>
          <cell r="Q9454">
            <v>80</v>
          </cell>
          <cell r="R9454" t="str">
            <v>Année Philologique</v>
          </cell>
          <cell r="S9454" t="str">
            <v/>
          </cell>
        </row>
        <row r="9455">
          <cell r="E9455">
            <v>1969</v>
          </cell>
          <cell r="F9455" t="str">
            <v>Searches</v>
          </cell>
          <cell r="G9455" t="str">
            <v>201907</v>
          </cell>
          <cell r="H9455" t="str">
            <v>Universitäts-und Landesbibliothek Bonn</v>
          </cell>
          <cell r="I9455" t="str">
            <v>Bonn</v>
          </cell>
          <cell r="J9455" t="str">
            <v>Germany</v>
          </cell>
          <cell r="K9455">
            <v>1</v>
          </cell>
          <cell r="L9455" t="str">
            <v>Consortium</v>
          </cell>
          <cell r="M9455">
            <v>2</v>
          </cell>
          <cell r="N9455" t="str">
            <v>Campus Wide</v>
          </cell>
          <cell r="O9455" t="str">
            <v/>
          </cell>
          <cell r="P9455" t="str">
            <v/>
          </cell>
          <cell r="Q9455">
            <v>80</v>
          </cell>
          <cell r="R9455" t="str">
            <v>Année Philologique</v>
          </cell>
          <cell r="S9455" t="str">
            <v/>
          </cell>
        </row>
        <row r="9456">
          <cell r="E9456">
            <v>1969</v>
          </cell>
          <cell r="F9456" t="str">
            <v>Searches</v>
          </cell>
          <cell r="G9456" t="str">
            <v>201908</v>
          </cell>
          <cell r="H9456" t="str">
            <v>Universitäts-und Landesbibliothek Bonn</v>
          </cell>
          <cell r="I9456" t="str">
            <v>Bonn</v>
          </cell>
          <cell r="J9456" t="str">
            <v>Germany</v>
          </cell>
          <cell r="K9456">
            <v>1</v>
          </cell>
          <cell r="L9456" t="str">
            <v>Consortium</v>
          </cell>
          <cell r="M9456">
            <v>2</v>
          </cell>
          <cell r="N9456" t="str">
            <v>Campus Wide</v>
          </cell>
          <cell r="O9456" t="str">
            <v/>
          </cell>
          <cell r="P9456" t="str">
            <v/>
          </cell>
          <cell r="Q9456">
            <v>80</v>
          </cell>
          <cell r="R9456" t="str">
            <v>Année Philologique</v>
          </cell>
          <cell r="S9456" t="str">
            <v/>
          </cell>
        </row>
        <row r="9457">
          <cell r="E9457">
            <v>1969</v>
          </cell>
          <cell r="F9457" t="str">
            <v>Searches</v>
          </cell>
          <cell r="G9457" t="str">
            <v>201909</v>
          </cell>
          <cell r="H9457" t="str">
            <v>Universitäts-und Landesbibliothek Bonn</v>
          </cell>
          <cell r="I9457" t="str">
            <v>Bonn</v>
          </cell>
          <cell r="J9457" t="str">
            <v>Germany</v>
          </cell>
          <cell r="K9457">
            <v>1</v>
          </cell>
          <cell r="L9457" t="str">
            <v>Consortium</v>
          </cell>
          <cell r="M9457">
            <v>2</v>
          </cell>
          <cell r="N9457" t="str">
            <v>Campus Wide</v>
          </cell>
          <cell r="O9457" t="str">
            <v/>
          </cell>
          <cell r="P9457" t="str">
            <v/>
          </cell>
          <cell r="Q9457">
            <v>80</v>
          </cell>
          <cell r="R9457" t="str">
            <v>Année Philologique</v>
          </cell>
          <cell r="S9457" t="str">
            <v/>
          </cell>
        </row>
        <row r="9458">
          <cell r="E9458">
            <v>1969</v>
          </cell>
          <cell r="F9458" t="str">
            <v>Searches</v>
          </cell>
          <cell r="G9458" t="str">
            <v>201910</v>
          </cell>
          <cell r="H9458" t="str">
            <v>Universitäts-und Landesbibliothek Bonn</v>
          </cell>
          <cell r="I9458" t="str">
            <v>Bonn</v>
          </cell>
          <cell r="J9458" t="str">
            <v>Germany</v>
          </cell>
          <cell r="K9458">
            <v>1</v>
          </cell>
          <cell r="L9458" t="str">
            <v>Consortium</v>
          </cell>
          <cell r="M9458">
            <v>2</v>
          </cell>
          <cell r="N9458" t="str">
            <v>Campus Wide</v>
          </cell>
          <cell r="O9458" t="str">
            <v/>
          </cell>
          <cell r="P9458" t="str">
            <v/>
          </cell>
          <cell r="Q9458">
            <v>80</v>
          </cell>
          <cell r="R9458" t="str">
            <v>Année Philologique</v>
          </cell>
          <cell r="S9458" t="str">
            <v/>
          </cell>
        </row>
        <row r="9459">
          <cell r="E9459">
            <v>1969</v>
          </cell>
          <cell r="F9459" t="str">
            <v>Searches</v>
          </cell>
          <cell r="G9459" t="str">
            <v>201911</v>
          </cell>
          <cell r="H9459" t="str">
            <v>Universitäts-und Landesbibliothek Bonn</v>
          </cell>
          <cell r="I9459" t="str">
            <v>Bonn</v>
          </cell>
          <cell r="J9459" t="str">
            <v>Germany</v>
          </cell>
          <cell r="K9459">
            <v>1</v>
          </cell>
          <cell r="L9459" t="str">
            <v>Consortium</v>
          </cell>
          <cell r="M9459">
            <v>2</v>
          </cell>
          <cell r="N9459" t="str">
            <v>Campus Wide</v>
          </cell>
          <cell r="O9459" t="str">
            <v/>
          </cell>
          <cell r="P9459" t="str">
            <v/>
          </cell>
          <cell r="Q9459">
            <v>80</v>
          </cell>
          <cell r="R9459" t="str">
            <v>Année Philologique</v>
          </cell>
          <cell r="S9459" t="str">
            <v/>
          </cell>
        </row>
        <row r="9460">
          <cell r="E9460">
            <v>1969</v>
          </cell>
          <cell r="F9460" t="str">
            <v>Searches</v>
          </cell>
          <cell r="G9460" t="str">
            <v>201912</v>
          </cell>
          <cell r="H9460" t="str">
            <v>Universitäts-und Landesbibliothek Bonn</v>
          </cell>
          <cell r="I9460" t="str">
            <v>Bonn</v>
          </cell>
          <cell r="J9460" t="str">
            <v>Germany</v>
          </cell>
          <cell r="K9460">
            <v>1</v>
          </cell>
          <cell r="L9460" t="str">
            <v>Consortium</v>
          </cell>
          <cell r="M9460">
            <v>2</v>
          </cell>
          <cell r="N9460" t="str">
            <v>Campus Wide</v>
          </cell>
          <cell r="O9460" t="str">
            <v/>
          </cell>
          <cell r="P9460" t="str">
            <v/>
          </cell>
          <cell r="Q9460">
            <v>80</v>
          </cell>
          <cell r="R9460" t="str">
            <v>Année Philologique</v>
          </cell>
          <cell r="S9460" t="str">
            <v/>
          </cell>
        </row>
        <row r="9461">
          <cell r="E9461">
            <v>1971</v>
          </cell>
          <cell r="F9461" t="str">
            <v>Searches</v>
          </cell>
          <cell r="G9461" t="str">
            <v>201901</v>
          </cell>
          <cell r="H9461" t="str">
            <v>Universität Düsseldorf</v>
          </cell>
          <cell r="I9461" t="str">
            <v>Düsseldorf</v>
          </cell>
          <cell r="J9461" t="str">
            <v>Germany</v>
          </cell>
          <cell r="K9461">
            <v>1</v>
          </cell>
          <cell r="L9461" t="str">
            <v>Consortium</v>
          </cell>
          <cell r="M9461">
            <v>2</v>
          </cell>
          <cell r="N9461" t="str">
            <v>Campus Wide</v>
          </cell>
          <cell r="O9461" t="str">
            <v/>
          </cell>
          <cell r="P9461" t="str">
            <v/>
          </cell>
          <cell r="Q9461">
            <v>60</v>
          </cell>
          <cell r="R9461" t="str">
            <v>Année Philologique</v>
          </cell>
          <cell r="S9461" t="str">
            <v/>
          </cell>
        </row>
        <row r="9462">
          <cell r="E9462">
            <v>1971</v>
          </cell>
          <cell r="F9462" t="str">
            <v>Searches</v>
          </cell>
          <cell r="G9462" t="str">
            <v>201902</v>
          </cell>
          <cell r="H9462" t="str">
            <v>Universität Düsseldorf</v>
          </cell>
          <cell r="I9462" t="str">
            <v>Düsseldorf</v>
          </cell>
          <cell r="J9462" t="str">
            <v>Germany</v>
          </cell>
          <cell r="K9462">
            <v>1</v>
          </cell>
          <cell r="L9462" t="str">
            <v>Consortium</v>
          </cell>
          <cell r="M9462">
            <v>2</v>
          </cell>
          <cell r="N9462" t="str">
            <v>Campus Wide</v>
          </cell>
          <cell r="O9462" t="str">
            <v/>
          </cell>
          <cell r="P9462" t="str">
            <v/>
          </cell>
          <cell r="Q9462">
            <v>60</v>
          </cell>
          <cell r="R9462" t="str">
            <v>Année Philologique</v>
          </cell>
          <cell r="S9462" t="str">
            <v/>
          </cell>
        </row>
        <row r="9463">
          <cell r="E9463">
            <v>1971</v>
          </cell>
          <cell r="F9463" t="str">
            <v>Searches</v>
          </cell>
          <cell r="G9463" t="str">
            <v>201903</v>
          </cell>
          <cell r="H9463" t="str">
            <v>Universität Düsseldorf</v>
          </cell>
          <cell r="I9463" t="str">
            <v>Düsseldorf</v>
          </cell>
          <cell r="J9463" t="str">
            <v>Germany</v>
          </cell>
          <cell r="K9463">
            <v>1</v>
          </cell>
          <cell r="L9463" t="str">
            <v>Consortium</v>
          </cell>
          <cell r="M9463">
            <v>2</v>
          </cell>
          <cell r="N9463" t="str">
            <v>Campus Wide</v>
          </cell>
          <cell r="O9463" t="str">
            <v/>
          </cell>
          <cell r="P9463" t="str">
            <v/>
          </cell>
          <cell r="Q9463">
            <v>60</v>
          </cell>
          <cell r="R9463" t="str">
            <v>Année Philologique</v>
          </cell>
          <cell r="S9463" t="str">
            <v/>
          </cell>
        </row>
        <row r="9464">
          <cell r="E9464">
            <v>1971</v>
          </cell>
          <cell r="F9464" t="str">
            <v>Searches</v>
          </cell>
          <cell r="G9464" t="str">
            <v>201904</v>
          </cell>
          <cell r="H9464" t="str">
            <v>Universität Düsseldorf</v>
          </cell>
          <cell r="I9464" t="str">
            <v>Düsseldorf</v>
          </cell>
          <cell r="J9464" t="str">
            <v>Germany</v>
          </cell>
          <cell r="K9464">
            <v>1</v>
          </cell>
          <cell r="L9464" t="str">
            <v>Consortium</v>
          </cell>
          <cell r="M9464">
            <v>2</v>
          </cell>
          <cell r="N9464" t="str">
            <v>Campus Wide</v>
          </cell>
          <cell r="O9464" t="str">
            <v/>
          </cell>
          <cell r="P9464" t="str">
            <v/>
          </cell>
          <cell r="Q9464">
            <v>60</v>
          </cell>
          <cell r="R9464" t="str">
            <v>Année Philologique</v>
          </cell>
          <cell r="S9464" t="str">
            <v/>
          </cell>
        </row>
        <row r="9465">
          <cell r="E9465">
            <v>1971</v>
          </cell>
          <cell r="F9465" t="str">
            <v>Searches</v>
          </cell>
          <cell r="G9465" t="str">
            <v>201905</v>
          </cell>
          <cell r="H9465" t="str">
            <v>Universität Düsseldorf</v>
          </cell>
          <cell r="I9465" t="str">
            <v>Düsseldorf</v>
          </cell>
          <cell r="J9465" t="str">
            <v>Germany</v>
          </cell>
          <cell r="K9465">
            <v>1</v>
          </cell>
          <cell r="L9465" t="str">
            <v>Consortium</v>
          </cell>
          <cell r="M9465">
            <v>2</v>
          </cell>
          <cell r="N9465" t="str">
            <v>Campus Wide</v>
          </cell>
          <cell r="O9465" t="str">
            <v/>
          </cell>
          <cell r="P9465" t="str">
            <v/>
          </cell>
          <cell r="Q9465">
            <v>60</v>
          </cell>
          <cell r="R9465" t="str">
            <v>Année Philologique</v>
          </cell>
          <cell r="S9465" t="str">
            <v/>
          </cell>
        </row>
        <row r="9466">
          <cell r="E9466">
            <v>1971</v>
          </cell>
          <cell r="F9466" t="str">
            <v>Searches</v>
          </cell>
          <cell r="G9466" t="str">
            <v>201906</v>
          </cell>
          <cell r="H9466" t="str">
            <v>Universität Düsseldorf</v>
          </cell>
          <cell r="I9466" t="str">
            <v>Düsseldorf</v>
          </cell>
          <cell r="J9466" t="str">
            <v>Germany</v>
          </cell>
          <cell r="K9466">
            <v>1</v>
          </cell>
          <cell r="L9466" t="str">
            <v>Consortium</v>
          </cell>
          <cell r="M9466">
            <v>2</v>
          </cell>
          <cell r="N9466" t="str">
            <v>Campus Wide</v>
          </cell>
          <cell r="O9466" t="str">
            <v/>
          </cell>
          <cell r="P9466" t="str">
            <v/>
          </cell>
          <cell r="Q9466">
            <v>60</v>
          </cell>
          <cell r="R9466" t="str">
            <v>Année Philologique</v>
          </cell>
          <cell r="S9466" t="str">
            <v/>
          </cell>
        </row>
        <row r="9467">
          <cell r="E9467">
            <v>1971</v>
          </cell>
          <cell r="F9467" t="str">
            <v>Searches</v>
          </cell>
          <cell r="G9467" t="str">
            <v>201907</v>
          </cell>
          <cell r="H9467" t="str">
            <v>Universität Düsseldorf</v>
          </cell>
          <cell r="I9467" t="str">
            <v>Düsseldorf</v>
          </cell>
          <cell r="J9467" t="str">
            <v>Germany</v>
          </cell>
          <cell r="K9467">
            <v>1</v>
          </cell>
          <cell r="L9467" t="str">
            <v>Consortium</v>
          </cell>
          <cell r="M9467">
            <v>2</v>
          </cell>
          <cell r="N9467" t="str">
            <v>Campus Wide</v>
          </cell>
          <cell r="O9467" t="str">
            <v/>
          </cell>
          <cell r="P9467" t="str">
            <v/>
          </cell>
          <cell r="Q9467">
            <v>60</v>
          </cell>
          <cell r="R9467" t="str">
            <v>Année Philologique</v>
          </cell>
          <cell r="S9467" t="str">
            <v/>
          </cell>
        </row>
        <row r="9468">
          <cell r="E9468">
            <v>1971</v>
          </cell>
          <cell r="F9468" t="str">
            <v>Searches</v>
          </cell>
          <cell r="G9468" t="str">
            <v>201908</v>
          </cell>
          <cell r="H9468" t="str">
            <v>Universität Düsseldorf</v>
          </cell>
          <cell r="I9468" t="str">
            <v>Düsseldorf</v>
          </cell>
          <cell r="J9468" t="str">
            <v>Germany</v>
          </cell>
          <cell r="K9468">
            <v>1</v>
          </cell>
          <cell r="L9468" t="str">
            <v>Consortium</v>
          </cell>
          <cell r="M9468">
            <v>2</v>
          </cell>
          <cell r="N9468" t="str">
            <v>Campus Wide</v>
          </cell>
          <cell r="O9468" t="str">
            <v/>
          </cell>
          <cell r="P9468" t="str">
            <v/>
          </cell>
          <cell r="Q9468">
            <v>60</v>
          </cell>
          <cell r="R9468" t="str">
            <v>Année Philologique</v>
          </cell>
          <cell r="S9468" t="str">
            <v/>
          </cell>
        </row>
        <row r="9469">
          <cell r="E9469">
            <v>1971</v>
          </cell>
          <cell r="F9469" t="str">
            <v>Searches</v>
          </cell>
          <cell r="G9469" t="str">
            <v>201909</v>
          </cell>
          <cell r="H9469" t="str">
            <v>Universität Düsseldorf</v>
          </cell>
          <cell r="I9469" t="str">
            <v>Düsseldorf</v>
          </cell>
          <cell r="J9469" t="str">
            <v>Germany</v>
          </cell>
          <cell r="K9469">
            <v>1</v>
          </cell>
          <cell r="L9469" t="str">
            <v>Consortium</v>
          </cell>
          <cell r="M9469">
            <v>2</v>
          </cell>
          <cell r="N9469" t="str">
            <v>Campus Wide</v>
          </cell>
          <cell r="O9469" t="str">
            <v/>
          </cell>
          <cell r="P9469" t="str">
            <v/>
          </cell>
          <cell r="Q9469">
            <v>60</v>
          </cell>
          <cell r="R9469" t="str">
            <v>Année Philologique</v>
          </cell>
          <cell r="S9469" t="str">
            <v/>
          </cell>
        </row>
        <row r="9470">
          <cell r="E9470">
            <v>1971</v>
          </cell>
          <cell r="F9470" t="str">
            <v>Searches</v>
          </cell>
          <cell r="G9470" t="str">
            <v>201910</v>
          </cell>
          <cell r="H9470" t="str">
            <v>Universität Düsseldorf</v>
          </cell>
          <cell r="I9470" t="str">
            <v>Düsseldorf</v>
          </cell>
          <cell r="J9470" t="str">
            <v>Germany</v>
          </cell>
          <cell r="K9470">
            <v>1</v>
          </cell>
          <cell r="L9470" t="str">
            <v>Consortium</v>
          </cell>
          <cell r="M9470">
            <v>2</v>
          </cell>
          <cell r="N9470" t="str">
            <v>Campus Wide</v>
          </cell>
          <cell r="O9470" t="str">
            <v/>
          </cell>
          <cell r="P9470" t="str">
            <v/>
          </cell>
          <cell r="Q9470">
            <v>60</v>
          </cell>
          <cell r="R9470" t="str">
            <v>Année Philologique</v>
          </cell>
          <cell r="S9470" t="str">
            <v/>
          </cell>
        </row>
        <row r="9471">
          <cell r="E9471">
            <v>1971</v>
          </cell>
          <cell r="F9471" t="str">
            <v>Searches</v>
          </cell>
          <cell r="G9471" t="str">
            <v>201911</v>
          </cell>
          <cell r="H9471" t="str">
            <v>Universität Düsseldorf</v>
          </cell>
          <cell r="I9471" t="str">
            <v>Düsseldorf</v>
          </cell>
          <cell r="J9471" t="str">
            <v>Germany</v>
          </cell>
          <cell r="K9471">
            <v>1</v>
          </cell>
          <cell r="L9471" t="str">
            <v>Consortium</v>
          </cell>
          <cell r="M9471">
            <v>2</v>
          </cell>
          <cell r="N9471" t="str">
            <v>Campus Wide</v>
          </cell>
          <cell r="O9471" t="str">
            <v/>
          </cell>
          <cell r="P9471" t="str">
            <v/>
          </cell>
          <cell r="Q9471">
            <v>60</v>
          </cell>
          <cell r="R9471" t="str">
            <v>Année Philologique</v>
          </cell>
          <cell r="S9471" t="str">
            <v/>
          </cell>
        </row>
        <row r="9472">
          <cell r="E9472">
            <v>1971</v>
          </cell>
          <cell r="F9472" t="str">
            <v>Searches</v>
          </cell>
          <cell r="G9472" t="str">
            <v>201912</v>
          </cell>
          <cell r="H9472" t="str">
            <v>Universität Düsseldorf</v>
          </cell>
          <cell r="I9472" t="str">
            <v>Düsseldorf</v>
          </cell>
          <cell r="J9472" t="str">
            <v>Germany</v>
          </cell>
          <cell r="K9472">
            <v>1</v>
          </cell>
          <cell r="L9472" t="str">
            <v>Consortium</v>
          </cell>
          <cell r="M9472">
            <v>2</v>
          </cell>
          <cell r="N9472" t="str">
            <v>Campus Wide</v>
          </cell>
          <cell r="O9472" t="str">
            <v/>
          </cell>
          <cell r="P9472" t="str">
            <v/>
          </cell>
          <cell r="Q9472">
            <v>60</v>
          </cell>
          <cell r="R9472" t="str">
            <v>Année Philologique</v>
          </cell>
          <cell r="S9472" t="str">
            <v/>
          </cell>
        </row>
        <row r="9473">
          <cell r="E9473">
            <v>1972</v>
          </cell>
          <cell r="F9473" t="str">
            <v>Searches</v>
          </cell>
          <cell r="G9473" t="str">
            <v>201901</v>
          </cell>
          <cell r="H9473" t="str">
            <v>Universitätsbibliothek Duisburg-Essen</v>
          </cell>
          <cell r="I9473" t="str">
            <v>Essen</v>
          </cell>
          <cell r="J9473" t="str">
            <v>Germany</v>
          </cell>
          <cell r="K9473">
            <v>1</v>
          </cell>
          <cell r="L9473" t="str">
            <v>Consortium</v>
          </cell>
          <cell r="M9473">
            <v>3</v>
          </cell>
          <cell r="N9473" t="str">
            <v>Standard</v>
          </cell>
          <cell r="O9473" t="str">
            <v/>
          </cell>
          <cell r="P9473" t="str">
            <v/>
          </cell>
          <cell r="Q9473">
            <v>60</v>
          </cell>
          <cell r="R9473" t="str">
            <v>Année Philologique</v>
          </cell>
          <cell r="S9473" t="str">
            <v/>
          </cell>
        </row>
        <row r="9474">
          <cell r="E9474">
            <v>1972</v>
          </cell>
          <cell r="F9474" t="str">
            <v>Searches</v>
          </cell>
          <cell r="G9474" t="str">
            <v>201902</v>
          </cell>
          <cell r="H9474" t="str">
            <v>Universitätsbibliothek Duisburg-Essen</v>
          </cell>
          <cell r="I9474" t="str">
            <v>Essen</v>
          </cell>
          <cell r="J9474" t="str">
            <v>Germany</v>
          </cell>
          <cell r="K9474">
            <v>1</v>
          </cell>
          <cell r="L9474" t="str">
            <v>Consortium</v>
          </cell>
          <cell r="M9474">
            <v>3</v>
          </cell>
          <cell r="N9474" t="str">
            <v>Standard</v>
          </cell>
          <cell r="O9474" t="str">
            <v/>
          </cell>
          <cell r="P9474" t="str">
            <v/>
          </cell>
          <cell r="Q9474">
            <v>60</v>
          </cell>
          <cell r="R9474" t="str">
            <v>Année Philologique</v>
          </cell>
          <cell r="S9474" t="str">
            <v/>
          </cell>
        </row>
        <row r="9475">
          <cell r="E9475">
            <v>1972</v>
          </cell>
          <cell r="F9475" t="str">
            <v>Searches</v>
          </cell>
          <cell r="G9475" t="str">
            <v>201903</v>
          </cell>
          <cell r="H9475" t="str">
            <v>Universitätsbibliothek Duisburg-Essen</v>
          </cell>
          <cell r="I9475" t="str">
            <v>Essen</v>
          </cell>
          <cell r="J9475" t="str">
            <v>Germany</v>
          </cell>
          <cell r="K9475">
            <v>1</v>
          </cell>
          <cell r="L9475" t="str">
            <v>Consortium</v>
          </cell>
          <cell r="M9475">
            <v>3</v>
          </cell>
          <cell r="N9475" t="str">
            <v>Standard</v>
          </cell>
          <cell r="O9475" t="str">
            <v/>
          </cell>
          <cell r="P9475" t="str">
            <v/>
          </cell>
          <cell r="Q9475">
            <v>60</v>
          </cell>
          <cell r="R9475" t="str">
            <v>Année Philologique</v>
          </cell>
          <cell r="S9475" t="str">
            <v/>
          </cell>
        </row>
        <row r="9476">
          <cell r="E9476">
            <v>1972</v>
          </cell>
          <cell r="F9476" t="str">
            <v>Searches</v>
          </cell>
          <cell r="G9476" t="str">
            <v>201904</v>
          </cell>
          <cell r="H9476" t="str">
            <v>Universitätsbibliothek Duisburg-Essen</v>
          </cell>
          <cell r="I9476" t="str">
            <v>Essen</v>
          </cell>
          <cell r="J9476" t="str">
            <v>Germany</v>
          </cell>
          <cell r="K9476">
            <v>1</v>
          </cell>
          <cell r="L9476" t="str">
            <v>Consortium</v>
          </cell>
          <cell r="M9476">
            <v>3</v>
          </cell>
          <cell r="N9476" t="str">
            <v>Standard</v>
          </cell>
          <cell r="O9476" t="str">
            <v/>
          </cell>
          <cell r="P9476" t="str">
            <v/>
          </cell>
          <cell r="Q9476">
            <v>60</v>
          </cell>
          <cell r="R9476" t="str">
            <v>Année Philologique</v>
          </cell>
          <cell r="S9476" t="str">
            <v/>
          </cell>
        </row>
        <row r="9477">
          <cell r="E9477">
            <v>1972</v>
          </cell>
          <cell r="F9477" t="str">
            <v>Searches</v>
          </cell>
          <cell r="G9477" t="str">
            <v>201905</v>
          </cell>
          <cell r="H9477" t="str">
            <v>Universitätsbibliothek Duisburg-Essen</v>
          </cell>
          <cell r="I9477" t="str">
            <v>Essen</v>
          </cell>
          <cell r="J9477" t="str">
            <v>Germany</v>
          </cell>
          <cell r="K9477">
            <v>1</v>
          </cell>
          <cell r="L9477" t="str">
            <v>Consortium</v>
          </cell>
          <cell r="M9477">
            <v>3</v>
          </cell>
          <cell r="N9477" t="str">
            <v>Standard</v>
          </cell>
          <cell r="O9477" t="str">
            <v/>
          </cell>
          <cell r="P9477" t="str">
            <v/>
          </cell>
          <cell r="Q9477">
            <v>60</v>
          </cell>
          <cell r="R9477" t="str">
            <v>Année Philologique</v>
          </cell>
          <cell r="S9477" t="str">
            <v/>
          </cell>
        </row>
        <row r="9478">
          <cell r="E9478">
            <v>1972</v>
          </cell>
          <cell r="F9478" t="str">
            <v>Searches</v>
          </cell>
          <cell r="G9478" t="str">
            <v>201906</v>
          </cell>
          <cell r="H9478" t="str">
            <v>Universitätsbibliothek Duisburg-Essen</v>
          </cell>
          <cell r="I9478" t="str">
            <v>Essen</v>
          </cell>
          <cell r="J9478" t="str">
            <v>Germany</v>
          </cell>
          <cell r="K9478">
            <v>1</v>
          </cell>
          <cell r="L9478" t="str">
            <v>Consortium</v>
          </cell>
          <cell r="M9478">
            <v>3</v>
          </cell>
          <cell r="N9478" t="str">
            <v>Standard</v>
          </cell>
          <cell r="O9478" t="str">
            <v/>
          </cell>
          <cell r="P9478" t="str">
            <v/>
          </cell>
          <cell r="Q9478">
            <v>60</v>
          </cell>
          <cell r="R9478" t="str">
            <v>Année Philologique</v>
          </cell>
          <cell r="S9478" t="str">
            <v/>
          </cell>
        </row>
        <row r="9479">
          <cell r="E9479">
            <v>1972</v>
          </cell>
          <cell r="F9479" t="str">
            <v>Searches</v>
          </cell>
          <cell r="G9479" t="str">
            <v>201907</v>
          </cell>
          <cell r="H9479" t="str">
            <v>Universitätsbibliothek Duisburg-Essen</v>
          </cell>
          <cell r="I9479" t="str">
            <v>Essen</v>
          </cell>
          <cell r="J9479" t="str">
            <v>Germany</v>
          </cell>
          <cell r="K9479">
            <v>1</v>
          </cell>
          <cell r="L9479" t="str">
            <v>Consortium</v>
          </cell>
          <cell r="M9479">
            <v>3</v>
          </cell>
          <cell r="N9479" t="str">
            <v>Standard</v>
          </cell>
          <cell r="O9479" t="str">
            <v/>
          </cell>
          <cell r="P9479" t="str">
            <v/>
          </cell>
          <cell r="Q9479">
            <v>60</v>
          </cell>
          <cell r="R9479" t="str">
            <v>Année Philologique</v>
          </cell>
          <cell r="S9479" t="str">
            <v/>
          </cell>
        </row>
        <row r="9480">
          <cell r="E9480">
            <v>1972</v>
          </cell>
          <cell r="F9480" t="str">
            <v>Searches</v>
          </cell>
          <cell r="G9480" t="str">
            <v>201908</v>
          </cell>
          <cell r="H9480" t="str">
            <v>Universitätsbibliothek Duisburg-Essen</v>
          </cell>
          <cell r="I9480" t="str">
            <v>Essen</v>
          </cell>
          <cell r="J9480" t="str">
            <v>Germany</v>
          </cell>
          <cell r="K9480">
            <v>1</v>
          </cell>
          <cell r="L9480" t="str">
            <v>Consortium</v>
          </cell>
          <cell r="M9480">
            <v>3</v>
          </cell>
          <cell r="N9480" t="str">
            <v>Standard</v>
          </cell>
          <cell r="O9480" t="str">
            <v/>
          </cell>
          <cell r="P9480" t="str">
            <v/>
          </cell>
          <cell r="Q9480">
            <v>60</v>
          </cell>
          <cell r="R9480" t="str">
            <v>Année Philologique</v>
          </cell>
          <cell r="S9480" t="str">
            <v/>
          </cell>
        </row>
        <row r="9481">
          <cell r="E9481">
            <v>1972</v>
          </cell>
          <cell r="F9481" t="str">
            <v>Searches</v>
          </cell>
          <cell r="G9481" t="str">
            <v>201909</v>
          </cell>
          <cell r="H9481" t="str">
            <v>Universitätsbibliothek Duisburg-Essen</v>
          </cell>
          <cell r="I9481" t="str">
            <v>Essen</v>
          </cell>
          <cell r="J9481" t="str">
            <v>Germany</v>
          </cell>
          <cell r="K9481">
            <v>1</v>
          </cell>
          <cell r="L9481" t="str">
            <v>Consortium</v>
          </cell>
          <cell r="M9481">
            <v>3</v>
          </cell>
          <cell r="N9481" t="str">
            <v>Standard</v>
          </cell>
          <cell r="O9481" t="str">
            <v/>
          </cell>
          <cell r="P9481" t="str">
            <v/>
          </cell>
          <cell r="Q9481">
            <v>60</v>
          </cell>
          <cell r="R9481" t="str">
            <v>Année Philologique</v>
          </cell>
          <cell r="S9481" t="str">
            <v/>
          </cell>
        </row>
        <row r="9482">
          <cell r="E9482">
            <v>1972</v>
          </cell>
          <cell r="F9482" t="str">
            <v>Searches</v>
          </cell>
          <cell r="G9482" t="str">
            <v>201910</v>
          </cell>
          <cell r="H9482" t="str">
            <v>Universitätsbibliothek Duisburg-Essen</v>
          </cell>
          <cell r="I9482" t="str">
            <v>Essen</v>
          </cell>
          <cell r="J9482" t="str">
            <v>Germany</v>
          </cell>
          <cell r="K9482">
            <v>1</v>
          </cell>
          <cell r="L9482" t="str">
            <v>Consortium</v>
          </cell>
          <cell r="M9482">
            <v>3</v>
          </cell>
          <cell r="N9482" t="str">
            <v>Standard</v>
          </cell>
          <cell r="O9482" t="str">
            <v/>
          </cell>
          <cell r="P9482" t="str">
            <v/>
          </cell>
          <cell r="Q9482">
            <v>60</v>
          </cell>
          <cell r="R9482" t="str">
            <v>Année Philologique</v>
          </cell>
          <cell r="S9482" t="str">
            <v/>
          </cell>
        </row>
        <row r="9483">
          <cell r="E9483">
            <v>1972</v>
          </cell>
          <cell r="F9483" t="str">
            <v>Searches</v>
          </cell>
          <cell r="G9483" t="str">
            <v>201911</v>
          </cell>
          <cell r="H9483" t="str">
            <v>Universitätsbibliothek Duisburg-Essen</v>
          </cell>
          <cell r="I9483" t="str">
            <v>Essen</v>
          </cell>
          <cell r="J9483" t="str">
            <v>Germany</v>
          </cell>
          <cell r="K9483">
            <v>1</v>
          </cell>
          <cell r="L9483" t="str">
            <v>Consortium</v>
          </cell>
          <cell r="M9483">
            <v>3</v>
          </cell>
          <cell r="N9483" t="str">
            <v>Standard</v>
          </cell>
          <cell r="O9483" t="str">
            <v/>
          </cell>
          <cell r="P9483" t="str">
            <v/>
          </cell>
          <cell r="Q9483">
            <v>60</v>
          </cell>
          <cell r="R9483" t="str">
            <v>Année Philologique</v>
          </cell>
          <cell r="S9483" t="str">
            <v/>
          </cell>
        </row>
        <row r="9484">
          <cell r="E9484">
            <v>1972</v>
          </cell>
          <cell r="F9484" t="str">
            <v>Searches</v>
          </cell>
          <cell r="G9484" t="str">
            <v>201912</v>
          </cell>
          <cell r="H9484" t="str">
            <v>Universitätsbibliothek Duisburg-Essen</v>
          </cell>
          <cell r="I9484" t="str">
            <v>Essen</v>
          </cell>
          <cell r="J9484" t="str">
            <v>Germany</v>
          </cell>
          <cell r="K9484">
            <v>1</v>
          </cell>
          <cell r="L9484" t="str">
            <v>Consortium</v>
          </cell>
          <cell r="M9484">
            <v>3</v>
          </cell>
          <cell r="N9484" t="str">
            <v>Standard</v>
          </cell>
          <cell r="O9484" t="str">
            <v/>
          </cell>
          <cell r="P9484" t="str">
            <v/>
          </cell>
          <cell r="Q9484">
            <v>60</v>
          </cell>
          <cell r="R9484" t="str">
            <v>Année Philologique</v>
          </cell>
          <cell r="S9484" t="str">
            <v/>
          </cell>
        </row>
        <row r="9485">
          <cell r="E9485">
            <v>1973</v>
          </cell>
          <cell r="F9485" t="str">
            <v>Searches</v>
          </cell>
          <cell r="G9485" t="str">
            <v>201901</v>
          </cell>
          <cell r="H9485" t="str">
            <v>Universitäts- und Stadtbibliothek Köln</v>
          </cell>
          <cell r="I9485" t="str">
            <v>Köln</v>
          </cell>
          <cell r="J9485" t="str">
            <v>Germany</v>
          </cell>
          <cell r="K9485">
            <v>1</v>
          </cell>
          <cell r="L9485" t="str">
            <v>Consortium</v>
          </cell>
          <cell r="M9485">
            <v>3</v>
          </cell>
          <cell r="N9485" t="str">
            <v>Standard</v>
          </cell>
          <cell r="O9485" t="str">
            <v/>
          </cell>
          <cell r="P9485" t="str">
            <v/>
          </cell>
          <cell r="Q9485">
            <v>3</v>
          </cell>
          <cell r="R9485" t="str">
            <v>Année Philologique</v>
          </cell>
          <cell r="S9485" t="str">
            <v/>
          </cell>
        </row>
        <row r="9486">
          <cell r="E9486">
            <v>1973</v>
          </cell>
          <cell r="F9486" t="str">
            <v>Searches</v>
          </cell>
          <cell r="G9486" t="str">
            <v>201902</v>
          </cell>
          <cell r="H9486" t="str">
            <v>Universitäts- und Stadtbibliothek Köln</v>
          </cell>
          <cell r="I9486" t="str">
            <v>Köln</v>
          </cell>
          <cell r="J9486" t="str">
            <v>Germany</v>
          </cell>
          <cell r="K9486">
            <v>1</v>
          </cell>
          <cell r="L9486" t="str">
            <v>Consortium</v>
          </cell>
          <cell r="M9486">
            <v>3</v>
          </cell>
          <cell r="N9486" t="str">
            <v>Standard</v>
          </cell>
          <cell r="O9486" t="str">
            <v/>
          </cell>
          <cell r="P9486" t="str">
            <v/>
          </cell>
          <cell r="Q9486">
            <v>3</v>
          </cell>
          <cell r="R9486" t="str">
            <v>Année Philologique</v>
          </cell>
          <cell r="S9486" t="str">
            <v/>
          </cell>
        </row>
        <row r="9487">
          <cell r="E9487">
            <v>1973</v>
          </cell>
          <cell r="F9487" t="str">
            <v>Searches</v>
          </cell>
          <cell r="G9487" t="str">
            <v>201903</v>
          </cell>
          <cell r="H9487" t="str">
            <v>Universitäts- und Stadtbibliothek Köln</v>
          </cell>
          <cell r="I9487" t="str">
            <v>Köln</v>
          </cell>
          <cell r="J9487" t="str">
            <v>Germany</v>
          </cell>
          <cell r="K9487">
            <v>1</v>
          </cell>
          <cell r="L9487" t="str">
            <v>Consortium</v>
          </cell>
          <cell r="M9487">
            <v>3</v>
          </cell>
          <cell r="N9487" t="str">
            <v>Standard</v>
          </cell>
          <cell r="O9487" t="str">
            <v/>
          </cell>
          <cell r="P9487" t="str">
            <v/>
          </cell>
          <cell r="Q9487">
            <v>3</v>
          </cell>
          <cell r="R9487" t="str">
            <v>Année Philologique</v>
          </cell>
          <cell r="S9487" t="str">
            <v/>
          </cell>
        </row>
        <row r="9488">
          <cell r="E9488">
            <v>1973</v>
          </cell>
          <cell r="F9488" t="str">
            <v>Searches</v>
          </cell>
          <cell r="G9488" t="str">
            <v>201904</v>
          </cell>
          <cell r="H9488" t="str">
            <v>Universitäts- und Stadtbibliothek Köln</v>
          </cell>
          <cell r="I9488" t="str">
            <v>Köln</v>
          </cell>
          <cell r="J9488" t="str">
            <v>Germany</v>
          </cell>
          <cell r="K9488">
            <v>1</v>
          </cell>
          <cell r="L9488" t="str">
            <v>Consortium</v>
          </cell>
          <cell r="M9488">
            <v>3</v>
          </cell>
          <cell r="N9488" t="str">
            <v>Standard</v>
          </cell>
          <cell r="O9488" t="str">
            <v/>
          </cell>
          <cell r="P9488" t="str">
            <v/>
          </cell>
          <cell r="Q9488">
            <v>3</v>
          </cell>
          <cell r="R9488" t="str">
            <v>Année Philologique</v>
          </cell>
          <cell r="S9488" t="str">
            <v/>
          </cell>
        </row>
        <row r="9489">
          <cell r="E9489">
            <v>1973</v>
          </cell>
          <cell r="F9489" t="str">
            <v>Searches</v>
          </cell>
          <cell r="G9489" t="str">
            <v>201905</v>
          </cell>
          <cell r="H9489" t="str">
            <v>Universitäts- und Stadtbibliothek Köln</v>
          </cell>
          <cell r="I9489" t="str">
            <v>Köln</v>
          </cell>
          <cell r="J9489" t="str">
            <v>Germany</v>
          </cell>
          <cell r="K9489">
            <v>1</v>
          </cell>
          <cell r="L9489" t="str">
            <v>Consortium</v>
          </cell>
          <cell r="M9489">
            <v>3</v>
          </cell>
          <cell r="N9489" t="str">
            <v>Standard</v>
          </cell>
          <cell r="O9489" t="str">
            <v/>
          </cell>
          <cell r="P9489" t="str">
            <v/>
          </cell>
          <cell r="Q9489">
            <v>3</v>
          </cell>
          <cell r="R9489" t="str">
            <v>Année Philologique</v>
          </cell>
          <cell r="S9489" t="str">
            <v/>
          </cell>
        </row>
        <row r="9490">
          <cell r="E9490">
            <v>1973</v>
          </cell>
          <cell r="F9490" t="str">
            <v>Searches</v>
          </cell>
          <cell r="G9490" t="str">
            <v>201906</v>
          </cell>
          <cell r="H9490" t="str">
            <v>Universitäts- und Stadtbibliothek Köln</v>
          </cell>
          <cell r="I9490" t="str">
            <v>Köln</v>
          </cell>
          <cell r="J9490" t="str">
            <v>Germany</v>
          </cell>
          <cell r="K9490">
            <v>1</v>
          </cell>
          <cell r="L9490" t="str">
            <v>Consortium</v>
          </cell>
          <cell r="M9490">
            <v>3</v>
          </cell>
          <cell r="N9490" t="str">
            <v>Standard</v>
          </cell>
          <cell r="O9490" t="str">
            <v/>
          </cell>
          <cell r="P9490" t="str">
            <v/>
          </cell>
          <cell r="Q9490">
            <v>3</v>
          </cell>
          <cell r="R9490" t="str">
            <v>Année Philologique</v>
          </cell>
          <cell r="S9490" t="str">
            <v/>
          </cell>
        </row>
        <row r="9491">
          <cell r="E9491">
            <v>1973</v>
          </cell>
          <cell r="F9491" t="str">
            <v>Searches</v>
          </cell>
          <cell r="G9491" t="str">
            <v>201907</v>
          </cell>
          <cell r="H9491" t="str">
            <v>Universitäts- und Stadtbibliothek Köln</v>
          </cell>
          <cell r="I9491" t="str">
            <v>Köln</v>
          </cell>
          <cell r="J9491" t="str">
            <v>Germany</v>
          </cell>
          <cell r="K9491">
            <v>1</v>
          </cell>
          <cell r="L9491" t="str">
            <v>Consortium</v>
          </cell>
          <cell r="M9491">
            <v>3</v>
          </cell>
          <cell r="N9491" t="str">
            <v>Standard</v>
          </cell>
          <cell r="O9491" t="str">
            <v/>
          </cell>
          <cell r="P9491" t="str">
            <v/>
          </cell>
          <cell r="Q9491">
            <v>3</v>
          </cell>
          <cell r="R9491" t="str">
            <v>Année Philologique</v>
          </cell>
          <cell r="S9491" t="str">
            <v/>
          </cell>
        </row>
        <row r="9492">
          <cell r="E9492">
            <v>1973</v>
          </cell>
          <cell r="F9492" t="str">
            <v>Searches</v>
          </cell>
          <cell r="G9492" t="str">
            <v>201908</v>
          </cell>
          <cell r="H9492" t="str">
            <v>Universitäts- und Stadtbibliothek Köln</v>
          </cell>
          <cell r="I9492" t="str">
            <v>Köln</v>
          </cell>
          <cell r="J9492" t="str">
            <v>Germany</v>
          </cell>
          <cell r="K9492">
            <v>1</v>
          </cell>
          <cell r="L9492" t="str">
            <v>Consortium</v>
          </cell>
          <cell r="M9492">
            <v>3</v>
          </cell>
          <cell r="N9492" t="str">
            <v>Standard</v>
          </cell>
          <cell r="O9492" t="str">
            <v/>
          </cell>
          <cell r="P9492" t="str">
            <v/>
          </cell>
          <cell r="Q9492">
            <v>3</v>
          </cell>
          <cell r="R9492" t="str">
            <v>Année Philologique</v>
          </cell>
          <cell r="S9492" t="str">
            <v/>
          </cell>
        </row>
        <row r="9493">
          <cell r="E9493">
            <v>1973</v>
          </cell>
          <cell r="F9493" t="str">
            <v>Searches</v>
          </cell>
          <cell r="G9493" t="str">
            <v>201909</v>
          </cell>
          <cell r="H9493" t="str">
            <v>Universitäts- und Stadtbibliothek Köln</v>
          </cell>
          <cell r="I9493" t="str">
            <v>Köln</v>
          </cell>
          <cell r="J9493" t="str">
            <v>Germany</v>
          </cell>
          <cell r="K9493">
            <v>1</v>
          </cell>
          <cell r="L9493" t="str">
            <v>Consortium</v>
          </cell>
          <cell r="M9493">
            <v>3</v>
          </cell>
          <cell r="N9493" t="str">
            <v>Standard</v>
          </cell>
          <cell r="O9493" t="str">
            <v/>
          </cell>
          <cell r="P9493" t="str">
            <v/>
          </cell>
          <cell r="Q9493">
            <v>3</v>
          </cell>
          <cell r="R9493" t="str">
            <v>Année Philologique</v>
          </cell>
          <cell r="S9493" t="str">
            <v/>
          </cell>
        </row>
        <row r="9494">
          <cell r="E9494">
            <v>1973</v>
          </cell>
          <cell r="F9494" t="str">
            <v>Searches</v>
          </cell>
          <cell r="G9494" t="str">
            <v>201910</v>
          </cell>
          <cell r="H9494" t="str">
            <v>Universitäts- und Stadtbibliothek Köln</v>
          </cell>
          <cell r="I9494" t="str">
            <v>Köln</v>
          </cell>
          <cell r="J9494" t="str">
            <v>Germany</v>
          </cell>
          <cell r="K9494">
            <v>1</v>
          </cell>
          <cell r="L9494" t="str">
            <v>Consortium</v>
          </cell>
          <cell r="M9494">
            <v>3</v>
          </cell>
          <cell r="N9494" t="str">
            <v>Standard</v>
          </cell>
          <cell r="O9494" t="str">
            <v/>
          </cell>
          <cell r="P9494" t="str">
            <v/>
          </cell>
          <cell r="Q9494">
            <v>3</v>
          </cell>
          <cell r="R9494" t="str">
            <v>Année Philologique</v>
          </cell>
          <cell r="S9494" t="str">
            <v/>
          </cell>
        </row>
        <row r="9495">
          <cell r="E9495">
            <v>1973</v>
          </cell>
          <cell r="F9495" t="str">
            <v>Searches</v>
          </cell>
          <cell r="G9495" t="str">
            <v>201911</v>
          </cell>
          <cell r="H9495" t="str">
            <v>Universitäts- und Stadtbibliothek Köln</v>
          </cell>
          <cell r="I9495" t="str">
            <v>Köln</v>
          </cell>
          <cell r="J9495" t="str">
            <v>Germany</v>
          </cell>
          <cell r="K9495">
            <v>1</v>
          </cell>
          <cell r="L9495" t="str">
            <v>Consortium</v>
          </cell>
          <cell r="M9495">
            <v>3</v>
          </cell>
          <cell r="N9495" t="str">
            <v>Standard</v>
          </cell>
          <cell r="O9495" t="str">
            <v/>
          </cell>
          <cell r="P9495" t="str">
            <v/>
          </cell>
          <cell r="Q9495">
            <v>3</v>
          </cell>
          <cell r="R9495" t="str">
            <v>Année Philologique</v>
          </cell>
          <cell r="S9495" t="str">
            <v/>
          </cell>
        </row>
        <row r="9496">
          <cell r="E9496">
            <v>1973</v>
          </cell>
          <cell r="F9496" t="str">
            <v>Searches</v>
          </cell>
          <cell r="G9496" t="str">
            <v>201912</v>
          </cell>
          <cell r="H9496" t="str">
            <v>Universitäts- und Stadtbibliothek Köln</v>
          </cell>
          <cell r="I9496" t="str">
            <v>Köln</v>
          </cell>
          <cell r="J9496" t="str">
            <v>Germany</v>
          </cell>
          <cell r="K9496">
            <v>1</v>
          </cell>
          <cell r="L9496" t="str">
            <v>Consortium</v>
          </cell>
          <cell r="M9496">
            <v>3</v>
          </cell>
          <cell r="N9496" t="str">
            <v>Standard</v>
          </cell>
          <cell r="O9496" t="str">
            <v/>
          </cell>
          <cell r="P9496" t="str">
            <v/>
          </cell>
          <cell r="Q9496">
            <v>3</v>
          </cell>
          <cell r="R9496" t="str">
            <v>Année Philologique</v>
          </cell>
          <cell r="S9496" t="str">
            <v/>
          </cell>
        </row>
        <row r="9497">
          <cell r="E9497">
            <v>1974</v>
          </cell>
          <cell r="F9497" t="str">
            <v>Searches</v>
          </cell>
          <cell r="G9497" t="str">
            <v>201901</v>
          </cell>
          <cell r="H9497" t="str">
            <v>Universitäts- und Landesbibliothek Münster</v>
          </cell>
          <cell r="I9497" t="str">
            <v>Münster</v>
          </cell>
          <cell r="J9497" t="str">
            <v>Germany</v>
          </cell>
          <cell r="K9497">
            <v>1</v>
          </cell>
          <cell r="L9497" t="str">
            <v>Consortium</v>
          </cell>
          <cell r="M9497">
            <v>3</v>
          </cell>
          <cell r="N9497" t="str">
            <v>Standard</v>
          </cell>
          <cell r="O9497" t="str">
            <v/>
          </cell>
          <cell r="P9497" t="str">
            <v/>
          </cell>
          <cell r="Q9497">
            <v>3</v>
          </cell>
          <cell r="R9497" t="str">
            <v>Année Philologique</v>
          </cell>
          <cell r="S9497" t="str">
            <v/>
          </cell>
        </row>
        <row r="9498">
          <cell r="E9498">
            <v>1974</v>
          </cell>
          <cell r="F9498" t="str">
            <v>Searches</v>
          </cell>
          <cell r="G9498" t="str">
            <v>201902</v>
          </cell>
          <cell r="H9498" t="str">
            <v>Universitäts- und Landesbibliothek Münster</v>
          </cell>
          <cell r="I9498" t="str">
            <v>Münster</v>
          </cell>
          <cell r="J9498" t="str">
            <v>Germany</v>
          </cell>
          <cell r="K9498">
            <v>1</v>
          </cell>
          <cell r="L9498" t="str">
            <v>Consortium</v>
          </cell>
          <cell r="M9498">
            <v>3</v>
          </cell>
          <cell r="N9498" t="str">
            <v>Standard</v>
          </cell>
          <cell r="O9498" t="str">
            <v/>
          </cell>
          <cell r="P9498" t="str">
            <v/>
          </cell>
          <cell r="Q9498">
            <v>3</v>
          </cell>
          <cell r="R9498" t="str">
            <v>Année Philologique</v>
          </cell>
          <cell r="S9498" t="str">
            <v/>
          </cell>
        </row>
        <row r="9499">
          <cell r="E9499">
            <v>1974</v>
          </cell>
          <cell r="F9499" t="str">
            <v>Searches</v>
          </cell>
          <cell r="G9499" t="str">
            <v>201903</v>
          </cell>
          <cell r="H9499" t="str">
            <v>Universitäts- und Landesbibliothek Münster</v>
          </cell>
          <cell r="I9499" t="str">
            <v>Münster</v>
          </cell>
          <cell r="J9499" t="str">
            <v>Germany</v>
          </cell>
          <cell r="K9499">
            <v>1</v>
          </cell>
          <cell r="L9499" t="str">
            <v>Consortium</v>
          </cell>
          <cell r="M9499">
            <v>3</v>
          </cell>
          <cell r="N9499" t="str">
            <v>Standard</v>
          </cell>
          <cell r="O9499" t="str">
            <v/>
          </cell>
          <cell r="P9499" t="str">
            <v/>
          </cell>
          <cell r="Q9499">
            <v>3</v>
          </cell>
          <cell r="R9499" t="str">
            <v>Année Philologique</v>
          </cell>
          <cell r="S9499" t="str">
            <v/>
          </cell>
        </row>
        <row r="9500">
          <cell r="E9500">
            <v>1974</v>
          </cell>
          <cell r="F9500" t="str">
            <v>Searches</v>
          </cell>
          <cell r="G9500" t="str">
            <v>201904</v>
          </cell>
          <cell r="H9500" t="str">
            <v>Universitäts- und Landesbibliothek Münster</v>
          </cell>
          <cell r="I9500" t="str">
            <v>Münster</v>
          </cell>
          <cell r="J9500" t="str">
            <v>Germany</v>
          </cell>
          <cell r="K9500">
            <v>1</v>
          </cell>
          <cell r="L9500" t="str">
            <v>Consortium</v>
          </cell>
          <cell r="M9500">
            <v>3</v>
          </cell>
          <cell r="N9500" t="str">
            <v>Standard</v>
          </cell>
          <cell r="O9500" t="str">
            <v/>
          </cell>
          <cell r="P9500" t="str">
            <v/>
          </cell>
          <cell r="Q9500">
            <v>3</v>
          </cell>
          <cell r="R9500" t="str">
            <v>Année Philologique</v>
          </cell>
          <cell r="S9500" t="str">
            <v/>
          </cell>
        </row>
        <row r="9501">
          <cell r="E9501">
            <v>1974</v>
          </cell>
          <cell r="F9501" t="str">
            <v>Searches</v>
          </cell>
          <cell r="G9501" t="str">
            <v>201905</v>
          </cell>
          <cell r="H9501" t="str">
            <v>Universitäts- und Landesbibliothek Münster</v>
          </cell>
          <cell r="I9501" t="str">
            <v>Münster</v>
          </cell>
          <cell r="J9501" t="str">
            <v>Germany</v>
          </cell>
          <cell r="K9501">
            <v>1</v>
          </cell>
          <cell r="L9501" t="str">
            <v>Consortium</v>
          </cell>
          <cell r="M9501">
            <v>3</v>
          </cell>
          <cell r="N9501" t="str">
            <v>Standard</v>
          </cell>
          <cell r="O9501" t="str">
            <v/>
          </cell>
          <cell r="P9501" t="str">
            <v/>
          </cell>
          <cell r="Q9501">
            <v>3</v>
          </cell>
          <cell r="R9501" t="str">
            <v>Année Philologique</v>
          </cell>
          <cell r="S9501" t="str">
            <v/>
          </cell>
        </row>
        <row r="9502">
          <cell r="E9502">
            <v>1974</v>
          </cell>
          <cell r="F9502" t="str">
            <v>Searches</v>
          </cell>
          <cell r="G9502" t="str">
            <v>201906</v>
          </cell>
          <cell r="H9502" t="str">
            <v>Universitäts- und Landesbibliothek Münster</v>
          </cell>
          <cell r="I9502" t="str">
            <v>Münster</v>
          </cell>
          <cell r="J9502" t="str">
            <v>Germany</v>
          </cell>
          <cell r="K9502">
            <v>1</v>
          </cell>
          <cell r="L9502" t="str">
            <v>Consortium</v>
          </cell>
          <cell r="M9502">
            <v>3</v>
          </cell>
          <cell r="N9502" t="str">
            <v>Standard</v>
          </cell>
          <cell r="O9502" t="str">
            <v/>
          </cell>
          <cell r="P9502" t="str">
            <v/>
          </cell>
          <cell r="Q9502">
            <v>3</v>
          </cell>
          <cell r="R9502" t="str">
            <v>Année Philologique</v>
          </cell>
          <cell r="S9502" t="str">
            <v/>
          </cell>
        </row>
        <row r="9503">
          <cell r="E9503">
            <v>1974</v>
          </cell>
          <cell r="F9503" t="str">
            <v>Searches</v>
          </cell>
          <cell r="G9503" t="str">
            <v>201907</v>
          </cell>
          <cell r="H9503" t="str">
            <v>Universitäts- und Landesbibliothek Münster</v>
          </cell>
          <cell r="I9503" t="str">
            <v>Münster</v>
          </cell>
          <cell r="J9503" t="str">
            <v>Germany</v>
          </cell>
          <cell r="K9503">
            <v>1</v>
          </cell>
          <cell r="L9503" t="str">
            <v>Consortium</v>
          </cell>
          <cell r="M9503">
            <v>3</v>
          </cell>
          <cell r="N9503" t="str">
            <v>Standard</v>
          </cell>
          <cell r="O9503" t="str">
            <v/>
          </cell>
          <cell r="P9503" t="str">
            <v/>
          </cell>
          <cell r="Q9503">
            <v>3</v>
          </cell>
          <cell r="R9503" t="str">
            <v>Année Philologique</v>
          </cell>
          <cell r="S9503" t="str">
            <v/>
          </cell>
        </row>
        <row r="9504">
          <cell r="E9504">
            <v>1974</v>
          </cell>
          <cell r="F9504" t="str">
            <v>Searches</v>
          </cell>
          <cell r="G9504" t="str">
            <v>201908</v>
          </cell>
          <cell r="H9504" t="str">
            <v>Universitäts- und Landesbibliothek Münster</v>
          </cell>
          <cell r="I9504" t="str">
            <v>Münster</v>
          </cell>
          <cell r="J9504" t="str">
            <v>Germany</v>
          </cell>
          <cell r="K9504">
            <v>1</v>
          </cell>
          <cell r="L9504" t="str">
            <v>Consortium</v>
          </cell>
          <cell r="M9504">
            <v>3</v>
          </cell>
          <cell r="N9504" t="str">
            <v>Standard</v>
          </cell>
          <cell r="O9504" t="str">
            <v/>
          </cell>
          <cell r="P9504" t="str">
            <v/>
          </cell>
          <cell r="Q9504">
            <v>3</v>
          </cell>
          <cell r="R9504" t="str">
            <v>Année Philologique</v>
          </cell>
          <cell r="S9504" t="str">
            <v/>
          </cell>
        </row>
        <row r="9505">
          <cell r="E9505">
            <v>1974</v>
          </cell>
          <cell r="F9505" t="str">
            <v>Searches</v>
          </cell>
          <cell r="G9505" t="str">
            <v>201909</v>
          </cell>
          <cell r="H9505" t="str">
            <v>Universitäts- und Landesbibliothek Münster</v>
          </cell>
          <cell r="I9505" t="str">
            <v>Münster</v>
          </cell>
          <cell r="J9505" t="str">
            <v>Germany</v>
          </cell>
          <cell r="K9505">
            <v>1</v>
          </cell>
          <cell r="L9505" t="str">
            <v>Consortium</v>
          </cell>
          <cell r="M9505">
            <v>3</v>
          </cell>
          <cell r="N9505" t="str">
            <v>Standard</v>
          </cell>
          <cell r="O9505" t="str">
            <v/>
          </cell>
          <cell r="P9505" t="str">
            <v/>
          </cell>
          <cell r="Q9505">
            <v>3</v>
          </cell>
          <cell r="R9505" t="str">
            <v>Année Philologique</v>
          </cell>
          <cell r="S9505" t="str">
            <v/>
          </cell>
        </row>
        <row r="9506">
          <cell r="E9506">
            <v>1974</v>
          </cell>
          <cell r="F9506" t="str">
            <v>Searches</v>
          </cell>
          <cell r="G9506" t="str">
            <v>201910</v>
          </cell>
          <cell r="H9506" t="str">
            <v>Universitäts- und Landesbibliothek Münster</v>
          </cell>
          <cell r="I9506" t="str">
            <v>Münster</v>
          </cell>
          <cell r="J9506" t="str">
            <v>Germany</v>
          </cell>
          <cell r="K9506">
            <v>1</v>
          </cell>
          <cell r="L9506" t="str">
            <v>Consortium</v>
          </cell>
          <cell r="M9506">
            <v>3</v>
          </cell>
          <cell r="N9506" t="str">
            <v>Standard</v>
          </cell>
          <cell r="O9506" t="str">
            <v/>
          </cell>
          <cell r="P9506" t="str">
            <v/>
          </cell>
          <cell r="Q9506">
            <v>3</v>
          </cell>
          <cell r="R9506" t="str">
            <v>Année Philologique</v>
          </cell>
          <cell r="S9506" t="str">
            <v/>
          </cell>
        </row>
        <row r="9507">
          <cell r="E9507">
            <v>1974</v>
          </cell>
          <cell r="F9507" t="str">
            <v>Searches</v>
          </cell>
          <cell r="G9507" t="str">
            <v>201911</v>
          </cell>
          <cell r="H9507" t="str">
            <v>Universitäts- und Landesbibliothek Münster</v>
          </cell>
          <cell r="I9507" t="str">
            <v>Münster</v>
          </cell>
          <cell r="J9507" t="str">
            <v>Germany</v>
          </cell>
          <cell r="K9507">
            <v>1</v>
          </cell>
          <cell r="L9507" t="str">
            <v>Consortium</v>
          </cell>
          <cell r="M9507">
            <v>3</v>
          </cell>
          <cell r="N9507" t="str">
            <v>Standard</v>
          </cell>
          <cell r="O9507" t="str">
            <v/>
          </cell>
          <cell r="P9507" t="str">
            <v/>
          </cell>
          <cell r="Q9507">
            <v>3</v>
          </cell>
          <cell r="R9507" t="str">
            <v>Année Philologique</v>
          </cell>
          <cell r="S9507" t="str">
            <v/>
          </cell>
        </row>
        <row r="9508">
          <cell r="E9508">
            <v>1974</v>
          </cell>
          <cell r="F9508" t="str">
            <v>Searches</v>
          </cell>
          <cell r="G9508" t="str">
            <v>201912</v>
          </cell>
          <cell r="H9508" t="str">
            <v>Universitäts- und Landesbibliothek Münster</v>
          </cell>
          <cell r="I9508" t="str">
            <v>Münster</v>
          </cell>
          <cell r="J9508" t="str">
            <v>Germany</v>
          </cell>
          <cell r="K9508">
            <v>1</v>
          </cell>
          <cell r="L9508" t="str">
            <v>Consortium</v>
          </cell>
          <cell r="M9508">
            <v>3</v>
          </cell>
          <cell r="N9508" t="str">
            <v>Standard</v>
          </cell>
          <cell r="O9508" t="str">
            <v/>
          </cell>
          <cell r="P9508" t="str">
            <v/>
          </cell>
          <cell r="Q9508">
            <v>3</v>
          </cell>
          <cell r="R9508" t="str">
            <v>Année Philologique</v>
          </cell>
          <cell r="S9508" t="str">
            <v/>
          </cell>
        </row>
        <row r="9509">
          <cell r="E9509">
            <v>1975</v>
          </cell>
          <cell r="F9509" t="str">
            <v>Searches</v>
          </cell>
          <cell r="G9509" t="str">
            <v>201901</v>
          </cell>
          <cell r="H9509" t="str">
            <v>Universität Paderborn</v>
          </cell>
          <cell r="I9509" t="str">
            <v>Paderborn</v>
          </cell>
          <cell r="J9509" t="str">
            <v>Germany</v>
          </cell>
          <cell r="K9509">
            <v>1</v>
          </cell>
          <cell r="L9509" t="str">
            <v>Consortium</v>
          </cell>
          <cell r="M9509">
            <v>3</v>
          </cell>
          <cell r="N9509" t="str">
            <v>Standard</v>
          </cell>
          <cell r="O9509" t="str">
            <v/>
          </cell>
          <cell r="P9509" t="str">
            <v/>
          </cell>
          <cell r="Q9509">
            <v>3</v>
          </cell>
          <cell r="R9509" t="str">
            <v>Année Philologique</v>
          </cell>
          <cell r="S9509" t="str">
            <v/>
          </cell>
        </row>
        <row r="9510">
          <cell r="E9510">
            <v>1975</v>
          </cell>
          <cell r="F9510" t="str">
            <v>Searches</v>
          </cell>
          <cell r="G9510" t="str">
            <v>201902</v>
          </cell>
          <cell r="H9510" t="str">
            <v>Universität Paderborn</v>
          </cell>
          <cell r="I9510" t="str">
            <v>Paderborn</v>
          </cell>
          <cell r="J9510" t="str">
            <v>Germany</v>
          </cell>
          <cell r="K9510">
            <v>1</v>
          </cell>
          <cell r="L9510" t="str">
            <v>Consortium</v>
          </cell>
          <cell r="M9510">
            <v>3</v>
          </cell>
          <cell r="N9510" t="str">
            <v>Standard</v>
          </cell>
          <cell r="O9510" t="str">
            <v/>
          </cell>
          <cell r="P9510" t="str">
            <v/>
          </cell>
          <cell r="Q9510">
            <v>3</v>
          </cell>
          <cell r="R9510" t="str">
            <v>Année Philologique</v>
          </cell>
          <cell r="S9510" t="str">
            <v/>
          </cell>
        </row>
        <row r="9511">
          <cell r="E9511">
            <v>1975</v>
          </cell>
          <cell r="F9511" t="str">
            <v>Searches</v>
          </cell>
          <cell r="G9511" t="str">
            <v>201905</v>
          </cell>
          <cell r="H9511" t="str">
            <v>Universität Paderborn</v>
          </cell>
          <cell r="I9511" t="str">
            <v>Paderborn</v>
          </cell>
          <cell r="J9511" t="str">
            <v>Germany</v>
          </cell>
          <cell r="K9511">
            <v>1</v>
          </cell>
          <cell r="L9511" t="str">
            <v>Consortium</v>
          </cell>
          <cell r="M9511">
            <v>3</v>
          </cell>
          <cell r="N9511" t="str">
            <v>Standard</v>
          </cell>
          <cell r="O9511" t="str">
            <v/>
          </cell>
          <cell r="P9511" t="str">
            <v/>
          </cell>
          <cell r="Q9511">
            <v>3</v>
          </cell>
          <cell r="R9511" t="str">
            <v>Année Philologique</v>
          </cell>
          <cell r="S9511" t="str">
            <v/>
          </cell>
        </row>
        <row r="9512">
          <cell r="E9512">
            <v>1975</v>
          </cell>
          <cell r="F9512" t="str">
            <v>Searches</v>
          </cell>
          <cell r="G9512" t="str">
            <v>201912</v>
          </cell>
          <cell r="H9512" t="str">
            <v>Universität Paderborn</v>
          </cell>
          <cell r="I9512" t="str">
            <v>Paderborn</v>
          </cell>
          <cell r="J9512" t="str">
            <v>Germany</v>
          </cell>
          <cell r="K9512">
            <v>1</v>
          </cell>
          <cell r="L9512" t="str">
            <v>Consortium</v>
          </cell>
          <cell r="M9512">
            <v>3</v>
          </cell>
          <cell r="N9512" t="str">
            <v>Standard</v>
          </cell>
          <cell r="O9512" t="str">
            <v/>
          </cell>
          <cell r="P9512" t="str">
            <v/>
          </cell>
          <cell r="Q9512">
            <v>3</v>
          </cell>
          <cell r="R9512" t="str">
            <v>Année Philologique</v>
          </cell>
          <cell r="S9512" t="str">
            <v/>
          </cell>
        </row>
        <row r="9513">
          <cell r="E9513">
            <v>1977</v>
          </cell>
          <cell r="F9513" t="str">
            <v>Searches</v>
          </cell>
          <cell r="G9513" t="str">
            <v>201901</v>
          </cell>
          <cell r="H9513" t="str">
            <v>HBZ - NRW Köln</v>
          </cell>
          <cell r="I9513" t="str">
            <v>Köln</v>
          </cell>
          <cell r="J9513" t="str">
            <v>Germany</v>
          </cell>
          <cell r="K9513">
            <v>1</v>
          </cell>
          <cell r="L9513" t="str">
            <v>Consortium</v>
          </cell>
          <cell r="M9513">
            <v>6</v>
          </cell>
          <cell r="N9513" t="str">
            <v>Brepols Administrative Access</v>
          </cell>
          <cell r="O9513" t="str">
            <v/>
          </cell>
          <cell r="P9513" t="str">
            <v/>
          </cell>
          <cell r="Q9513">
            <v>1</v>
          </cell>
          <cell r="R9513" t="str">
            <v>Année Philologique</v>
          </cell>
          <cell r="S9513" t="str">
            <v/>
          </cell>
        </row>
        <row r="9514">
          <cell r="E9514">
            <v>1977</v>
          </cell>
          <cell r="F9514" t="str">
            <v>Searches</v>
          </cell>
          <cell r="G9514" t="str">
            <v>201907</v>
          </cell>
          <cell r="H9514" t="str">
            <v>HBZ - NRW Köln</v>
          </cell>
          <cell r="I9514" t="str">
            <v>Köln</v>
          </cell>
          <cell r="J9514" t="str">
            <v>Germany</v>
          </cell>
          <cell r="K9514">
            <v>1</v>
          </cell>
          <cell r="L9514" t="str">
            <v>Consortium</v>
          </cell>
          <cell r="M9514">
            <v>6</v>
          </cell>
          <cell r="N9514" t="str">
            <v>Brepols Administrative Access</v>
          </cell>
          <cell r="O9514" t="str">
            <v/>
          </cell>
          <cell r="P9514" t="str">
            <v/>
          </cell>
          <cell r="Q9514">
            <v>1</v>
          </cell>
          <cell r="R9514" t="str">
            <v>Année Philologique</v>
          </cell>
          <cell r="S9514" t="str">
            <v/>
          </cell>
        </row>
        <row r="9515">
          <cell r="E9515">
            <v>1980</v>
          </cell>
          <cell r="F9515" t="str">
            <v>Searches</v>
          </cell>
          <cell r="G9515" t="str">
            <v>201901</v>
          </cell>
          <cell r="H9515" t="str">
            <v>Reading University Library</v>
          </cell>
          <cell r="I9515" t="str">
            <v>Reading</v>
          </cell>
          <cell r="J9515" t="str">
            <v>UK</v>
          </cell>
          <cell r="K9515">
            <v>2</v>
          </cell>
          <cell r="L9515" t="str">
            <v>Institute</v>
          </cell>
          <cell r="M9515">
            <v>17</v>
          </cell>
          <cell r="N9515" t="str">
            <v>JISC-5</v>
          </cell>
          <cell r="O9515" t="str">
            <v/>
          </cell>
          <cell r="P9515" t="str">
            <v/>
          </cell>
          <cell r="Q9515">
            <v>40</v>
          </cell>
          <cell r="R9515" t="str">
            <v>Année Philologique</v>
          </cell>
          <cell r="S9515" t="str">
            <v/>
          </cell>
        </row>
        <row r="9516">
          <cell r="E9516">
            <v>1980</v>
          </cell>
          <cell r="F9516" t="str">
            <v>Searches</v>
          </cell>
          <cell r="G9516" t="str">
            <v>201902</v>
          </cell>
          <cell r="H9516" t="str">
            <v>Reading University Library</v>
          </cell>
          <cell r="I9516" t="str">
            <v>Reading</v>
          </cell>
          <cell r="J9516" t="str">
            <v>UK</v>
          </cell>
          <cell r="K9516">
            <v>2</v>
          </cell>
          <cell r="L9516" t="str">
            <v>Institute</v>
          </cell>
          <cell r="M9516">
            <v>17</v>
          </cell>
          <cell r="N9516" t="str">
            <v>JISC-5</v>
          </cell>
          <cell r="O9516" t="str">
            <v/>
          </cell>
          <cell r="P9516" t="str">
            <v/>
          </cell>
          <cell r="Q9516">
            <v>40</v>
          </cell>
          <cell r="R9516" t="str">
            <v>Année Philologique</v>
          </cell>
          <cell r="S9516" t="str">
            <v/>
          </cell>
        </row>
        <row r="9517">
          <cell r="E9517">
            <v>1980</v>
          </cell>
          <cell r="F9517" t="str">
            <v>Searches</v>
          </cell>
          <cell r="G9517" t="str">
            <v>201903</v>
          </cell>
          <cell r="H9517" t="str">
            <v>Reading University Library</v>
          </cell>
          <cell r="I9517" t="str">
            <v>Reading</v>
          </cell>
          <cell r="J9517" t="str">
            <v>UK</v>
          </cell>
          <cell r="K9517">
            <v>2</v>
          </cell>
          <cell r="L9517" t="str">
            <v>Institute</v>
          </cell>
          <cell r="M9517">
            <v>17</v>
          </cell>
          <cell r="N9517" t="str">
            <v>JISC-5</v>
          </cell>
          <cell r="O9517" t="str">
            <v/>
          </cell>
          <cell r="P9517" t="str">
            <v/>
          </cell>
          <cell r="Q9517">
            <v>40</v>
          </cell>
          <cell r="R9517" t="str">
            <v>Année Philologique</v>
          </cell>
          <cell r="S9517" t="str">
            <v/>
          </cell>
        </row>
        <row r="9518">
          <cell r="E9518">
            <v>1980</v>
          </cell>
          <cell r="F9518" t="str">
            <v>Searches</v>
          </cell>
          <cell r="G9518" t="str">
            <v>201904</v>
          </cell>
          <cell r="H9518" t="str">
            <v>Reading University Library</v>
          </cell>
          <cell r="I9518" t="str">
            <v>Reading</v>
          </cell>
          <cell r="J9518" t="str">
            <v>UK</v>
          </cell>
          <cell r="K9518">
            <v>2</v>
          </cell>
          <cell r="L9518" t="str">
            <v>Institute</v>
          </cell>
          <cell r="M9518">
            <v>17</v>
          </cell>
          <cell r="N9518" t="str">
            <v>JISC-5</v>
          </cell>
          <cell r="O9518" t="str">
            <v/>
          </cell>
          <cell r="P9518" t="str">
            <v/>
          </cell>
          <cell r="Q9518">
            <v>40</v>
          </cell>
          <cell r="R9518" t="str">
            <v>Année Philologique</v>
          </cell>
          <cell r="S9518" t="str">
            <v/>
          </cell>
        </row>
        <row r="9519">
          <cell r="E9519">
            <v>1980</v>
          </cell>
          <cell r="F9519" t="str">
            <v>Searches</v>
          </cell>
          <cell r="G9519" t="str">
            <v>201905</v>
          </cell>
          <cell r="H9519" t="str">
            <v>Reading University Library</v>
          </cell>
          <cell r="I9519" t="str">
            <v>Reading</v>
          </cell>
          <cell r="J9519" t="str">
            <v>UK</v>
          </cell>
          <cell r="K9519">
            <v>2</v>
          </cell>
          <cell r="L9519" t="str">
            <v>Institute</v>
          </cell>
          <cell r="M9519">
            <v>17</v>
          </cell>
          <cell r="N9519" t="str">
            <v>JISC-5</v>
          </cell>
          <cell r="O9519" t="str">
            <v/>
          </cell>
          <cell r="P9519" t="str">
            <v/>
          </cell>
          <cell r="Q9519">
            <v>40</v>
          </cell>
          <cell r="R9519" t="str">
            <v>Année Philologique</v>
          </cell>
          <cell r="S9519" t="str">
            <v/>
          </cell>
        </row>
        <row r="9520">
          <cell r="E9520">
            <v>1980</v>
          </cell>
          <cell r="F9520" t="str">
            <v>Searches</v>
          </cell>
          <cell r="G9520" t="str">
            <v>201906</v>
          </cell>
          <cell r="H9520" t="str">
            <v>Reading University Library</v>
          </cell>
          <cell r="I9520" t="str">
            <v>Reading</v>
          </cell>
          <cell r="J9520" t="str">
            <v>UK</v>
          </cell>
          <cell r="K9520">
            <v>2</v>
          </cell>
          <cell r="L9520" t="str">
            <v>Institute</v>
          </cell>
          <cell r="M9520">
            <v>17</v>
          </cell>
          <cell r="N9520" t="str">
            <v>JISC-5</v>
          </cell>
          <cell r="O9520" t="str">
            <v/>
          </cell>
          <cell r="P9520" t="str">
            <v/>
          </cell>
          <cell r="Q9520">
            <v>40</v>
          </cell>
          <cell r="R9520" t="str">
            <v>Année Philologique</v>
          </cell>
          <cell r="S9520" t="str">
            <v/>
          </cell>
        </row>
        <row r="9521">
          <cell r="E9521">
            <v>1980</v>
          </cell>
          <cell r="F9521" t="str">
            <v>Searches</v>
          </cell>
          <cell r="G9521" t="str">
            <v>201907</v>
          </cell>
          <cell r="H9521" t="str">
            <v>Reading University Library</v>
          </cell>
          <cell r="I9521" t="str">
            <v>Reading</v>
          </cell>
          <cell r="J9521" t="str">
            <v>UK</v>
          </cell>
          <cell r="K9521">
            <v>2</v>
          </cell>
          <cell r="L9521" t="str">
            <v>Institute</v>
          </cell>
          <cell r="M9521">
            <v>17</v>
          </cell>
          <cell r="N9521" t="str">
            <v>JISC-5</v>
          </cell>
          <cell r="O9521" t="str">
            <v/>
          </cell>
          <cell r="P9521" t="str">
            <v/>
          </cell>
          <cell r="Q9521">
            <v>40</v>
          </cell>
          <cell r="R9521" t="str">
            <v>Année Philologique</v>
          </cell>
          <cell r="S9521" t="str">
            <v/>
          </cell>
        </row>
        <row r="9522">
          <cell r="E9522">
            <v>1980</v>
          </cell>
          <cell r="F9522" t="str">
            <v>Searches</v>
          </cell>
          <cell r="G9522" t="str">
            <v>201908</v>
          </cell>
          <cell r="H9522" t="str">
            <v>Reading University Library</v>
          </cell>
          <cell r="I9522" t="str">
            <v>Reading</v>
          </cell>
          <cell r="J9522" t="str">
            <v>UK</v>
          </cell>
          <cell r="K9522">
            <v>2</v>
          </cell>
          <cell r="L9522" t="str">
            <v>Institute</v>
          </cell>
          <cell r="M9522">
            <v>17</v>
          </cell>
          <cell r="N9522" t="str">
            <v>JISC-5</v>
          </cell>
          <cell r="O9522" t="str">
            <v/>
          </cell>
          <cell r="P9522" t="str">
            <v/>
          </cell>
          <cell r="Q9522">
            <v>40</v>
          </cell>
          <cell r="R9522" t="str">
            <v>Année Philologique</v>
          </cell>
          <cell r="S9522" t="str">
            <v/>
          </cell>
        </row>
        <row r="9523">
          <cell r="E9523">
            <v>1980</v>
          </cell>
          <cell r="F9523" t="str">
            <v>Searches</v>
          </cell>
          <cell r="G9523" t="str">
            <v>201909</v>
          </cell>
          <cell r="H9523" t="str">
            <v>Reading University Library</v>
          </cell>
          <cell r="I9523" t="str">
            <v>Reading</v>
          </cell>
          <cell r="J9523" t="str">
            <v>UK</v>
          </cell>
          <cell r="K9523">
            <v>2</v>
          </cell>
          <cell r="L9523" t="str">
            <v>Institute</v>
          </cell>
          <cell r="M9523">
            <v>17</v>
          </cell>
          <cell r="N9523" t="str">
            <v>JISC-5</v>
          </cell>
          <cell r="O9523" t="str">
            <v/>
          </cell>
          <cell r="P9523" t="str">
            <v/>
          </cell>
          <cell r="Q9523">
            <v>40</v>
          </cell>
          <cell r="R9523" t="str">
            <v>Année Philologique</v>
          </cell>
          <cell r="S9523" t="str">
            <v/>
          </cell>
        </row>
        <row r="9524">
          <cell r="E9524">
            <v>1980</v>
          </cell>
          <cell r="F9524" t="str">
            <v>Searches</v>
          </cell>
          <cell r="G9524" t="str">
            <v>201910</v>
          </cell>
          <cell r="H9524" t="str">
            <v>Reading University Library</v>
          </cell>
          <cell r="I9524" t="str">
            <v>Reading</v>
          </cell>
          <cell r="J9524" t="str">
            <v>UK</v>
          </cell>
          <cell r="K9524">
            <v>2</v>
          </cell>
          <cell r="L9524" t="str">
            <v>Institute</v>
          </cell>
          <cell r="M9524">
            <v>17</v>
          </cell>
          <cell r="N9524" t="str">
            <v>JISC-5</v>
          </cell>
          <cell r="O9524" t="str">
            <v/>
          </cell>
          <cell r="P9524" t="str">
            <v/>
          </cell>
          <cell r="Q9524">
            <v>40</v>
          </cell>
          <cell r="R9524" t="str">
            <v>Année Philologique</v>
          </cell>
          <cell r="S9524" t="str">
            <v/>
          </cell>
        </row>
        <row r="9525">
          <cell r="E9525">
            <v>1980</v>
          </cell>
          <cell r="F9525" t="str">
            <v>Searches</v>
          </cell>
          <cell r="G9525" t="str">
            <v>201911</v>
          </cell>
          <cell r="H9525" t="str">
            <v>Reading University Library</v>
          </cell>
          <cell r="I9525" t="str">
            <v>Reading</v>
          </cell>
          <cell r="J9525" t="str">
            <v>UK</v>
          </cell>
          <cell r="K9525">
            <v>2</v>
          </cell>
          <cell r="L9525" t="str">
            <v>Institute</v>
          </cell>
          <cell r="M9525">
            <v>17</v>
          </cell>
          <cell r="N9525" t="str">
            <v>JISC-5</v>
          </cell>
          <cell r="O9525" t="str">
            <v/>
          </cell>
          <cell r="P9525" t="str">
            <v/>
          </cell>
          <cell r="Q9525">
            <v>40</v>
          </cell>
          <cell r="R9525" t="str">
            <v>Année Philologique</v>
          </cell>
          <cell r="S9525" t="str">
            <v/>
          </cell>
        </row>
        <row r="9526">
          <cell r="E9526">
            <v>1980</v>
          </cell>
          <cell r="F9526" t="str">
            <v>Searches</v>
          </cell>
          <cell r="G9526" t="str">
            <v>201912</v>
          </cell>
          <cell r="H9526" t="str">
            <v>Reading University Library</v>
          </cell>
          <cell r="I9526" t="str">
            <v>Reading</v>
          </cell>
          <cell r="J9526" t="str">
            <v>UK</v>
          </cell>
          <cell r="K9526">
            <v>2</v>
          </cell>
          <cell r="L9526" t="str">
            <v>Institute</v>
          </cell>
          <cell r="M9526">
            <v>17</v>
          </cell>
          <cell r="N9526" t="str">
            <v>JISC-5</v>
          </cell>
          <cell r="O9526" t="str">
            <v/>
          </cell>
          <cell r="P9526" t="str">
            <v/>
          </cell>
          <cell r="Q9526">
            <v>40</v>
          </cell>
          <cell r="R9526" t="str">
            <v>Année Philologique</v>
          </cell>
          <cell r="S9526" t="str">
            <v/>
          </cell>
        </row>
        <row r="9527">
          <cell r="E9527">
            <v>1982</v>
          </cell>
          <cell r="F9527" t="str">
            <v>Searches</v>
          </cell>
          <cell r="G9527" t="str">
            <v>201901</v>
          </cell>
          <cell r="H9527" t="str">
            <v>Bowdoin College Library</v>
          </cell>
          <cell r="I9527" t="str">
            <v>Brunswick</v>
          </cell>
          <cell r="J9527" t="str">
            <v>USA</v>
          </cell>
          <cell r="K9527">
            <v>2</v>
          </cell>
          <cell r="L9527" t="str">
            <v>Institute</v>
          </cell>
          <cell r="M9527">
            <v>11</v>
          </cell>
          <cell r="N9527" t="str">
            <v>CARN-4</v>
          </cell>
          <cell r="O9527" t="str">
            <v/>
          </cell>
          <cell r="P9527" t="str">
            <v/>
          </cell>
          <cell r="Q9527">
            <v>3</v>
          </cell>
          <cell r="R9527" t="str">
            <v>Année Philologique</v>
          </cell>
          <cell r="S9527" t="str">
            <v/>
          </cell>
        </row>
        <row r="9528">
          <cell r="E9528">
            <v>1982</v>
          </cell>
          <cell r="F9528" t="str">
            <v>Searches</v>
          </cell>
          <cell r="G9528" t="str">
            <v>201902</v>
          </cell>
          <cell r="H9528" t="str">
            <v>Bowdoin College Library</v>
          </cell>
          <cell r="I9528" t="str">
            <v>Brunswick</v>
          </cell>
          <cell r="J9528" t="str">
            <v>USA</v>
          </cell>
          <cell r="K9528">
            <v>2</v>
          </cell>
          <cell r="L9528" t="str">
            <v>Institute</v>
          </cell>
          <cell r="M9528">
            <v>11</v>
          </cell>
          <cell r="N9528" t="str">
            <v>CARN-4</v>
          </cell>
          <cell r="O9528" t="str">
            <v/>
          </cell>
          <cell r="P9528" t="str">
            <v/>
          </cell>
          <cell r="Q9528">
            <v>3</v>
          </cell>
          <cell r="R9528" t="str">
            <v>Année Philologique</v>
          </cell>
          <cell r="S9528" t="str">
            <v/>
          </cell>
        </row>
        <row r="9529">
          <cell r="E9529">
            <v>1982</v>
          </cell>
          <cell r="F9529" t="str">
            <v>Searches</v>
          </cell>
          <cell r="G9529" t="str">
            <v>201903</v>
          </cell>
          <cell r="H9529" t="str">
            <v>Bowdoin College Library</v>
          </cell>
          <cell r="I9529" t="str">
            <v>Brunswick</v>
          </cell>
          <cell r="J9529" t="str">
            <v>USA</v>
          </cell>
          <cell r="K9529">
            <v>2</v>
          </cell>
          <cell r="L9529" t="str">
            <v>Institute</v>
          </cell>
          <cell r="M9529">
            <v>11</v>
          </cell>
          <cell r="N9529" t="str">
            <v>CARN-4</v>
          </cell>
          <cell r="O9529" t="str">
            <v/>
          </cell>
          <cell r="P9529" t="str">
            <v/>
          </cell>
          <cell r="Q9529">
            <v>3</v>
          </cell>
          <cell r="R9529" t="str">
            <v>Année Philologique</v>
          </cell>
          <cell r="S9529" t="str">
            <v/>
          </cell>
        </row>
        <row r="9530">
          <cell r="E9530">
            <v>1982</v>
          </cell>
          <cell r="F9530" t="str">
            <v>Searches</v>
          </cell>
          <cell r="G9530" t="str">
            <v>201904</v>
          </cell>
          <cell r="H9530" t="str">
            <v>Bowdoin College Library</v>
          </cell>
          <cell r="I9530" t="str">
            <v>Brunswick</v>
          </cell>
          <cell r="J9530" t="str">
            <v>USA</v>
          </cell>
          <cell r="K9530">
            <v>2</v>
          </cell>
          <cell r="L9530" t="str">
            <v>Institute</v>
          </cell>
          <cell r="M9530">
            <v>11</v>
          </cell>
          <cell r="N9530" t="str">
            <v>CARN-4</v>
          </cell>
          <cell r="O9530" t="str">
            <v/>
          </cell>
          <cell r="P9530" t="str">
            <v/>
          </cell>
          <cell r="Q9530">
            <v>3</v>
          </cell>
          <cell r="R9530" t="str">
            <v>Année Philologique</v>
          </cell>
          <cell r="S9530" t="str">
            <v/>
          </cell>
        </row>
        <row r="9531">
          <cell r="E9531">
            <v>1982</v>
          </cell>
          <cell r="F9531" t="str">
            <v>Searches</v>
          </cell>
          <cell r="G9531" t="str">
            <v>201906</v>
          </cell>
          <cell r="H9531" t="str">
            <v>Bowdoin College Library</v>
          </cell>
          <cell r="I9531" t="str">
            <v>Brunswick</v>
          </cell>
          <cell r="J9531" t="str">
            <v>USA</v>
          </cell>
          <cell r="K9531">
            <v>2</v>
          </cell>
          <cell r="L9531" t="str">
            <v>Institute</v>
          </cell>
          <cell r="M9531">
            <v>11</v>
          </cell>
          <cell r="N9531" t="str">
            <v>CARN-4</v>
          </cell>
          <cell r="O9531" t="str">
            <v/>
          </cell>
          <cell r="P9531" t="str">
            <v/>
          </cell>
          <cell r="Q9531">
            <v>3</v>
          </cell>
          <cell r="R9531" t="str">
            <v>Année Philologique</v>
          </cell>
          <cell r="S9531" t="str">
            <v/>
          </cell>
        </row>
        <row r="9532">
          <cell r="E9532">
            <v>1982</v>
          </cell>
          <cell r="F9532" t="str">
            <v>Searches</v>
          </cell>
          <cell r="G9532" t="str">
            <v>201907</v>
          </cell>
          <cell r="H9532" t="str">
            <v>Bowdoin College Library</v>
          </cell>
          <cell r="I9532" t="str">
            <v>Brunswick</v>
          </cell>
          <cell r="J9532" t="str">
            <v>USA</v>
          </cell>
          <cell r="K9532">
            <v>2</v>
          </cell>
          <cell r="L9532" t="str">
            <v>Institute</v>
          </cell>
          <cell r="M9532">
            <v>11</v>
          </cell>
          <cell r="N9532" t="str">
            <v>CARN-4</v>
          </cell>
          <cell r="O9532" t="str">
            <v/>
          </cell>
          <cell r="P9532" t="str">
            <v/>
          </cell>
          <cell r="Q9532">
            <v>3</v>
          </cell>
          <cell r="R9532" t="str">
            <v>Année Philologique</v>
          </cell>
          <cell r="S9532" t="str">
            <v/>
          </cell>
        </row>
        <row r="9533">
          <cell r="E9533">
            <v>1982</v>
          </cell>
          <cell r="F9533" t="str">
            <v>Searches</v>
          </cell>
          <cell r="G9533" t="str">
            <v>201908</v>
          </cell>
          <cell r="H9533" t="str">
            <v>Bowdoin College Library</v>
          </cell>
          <cell r="I9533" t="str">
            <v>Brunswick</v>
          </cell>
          <cell r="J9533" t="str">
            <v>USA</v>
          </cell>
          <cell r="K9533">
            <v>2</v>
          </cell>
          <cell r="L9533" t="str">
            <v>Institute</v>
          </cell>
          <cell r="M9533">
            <v>11</v>
          </cell>
          <cell r="N9533" t="str">
            <v>CARN-4</v>
          </cell>
          <cell r="O9533" t="str">
            <v/>
          </cell>
          <cell r="P9533" t="str">
            <v/>
          </cell>
          <cell r="Q9533">
            <v>3</v>
          </cell>
          <cell r="R9533" t="str">
            <v>Année Philologique</v>
          </cell>
          <cell r="S9533" t="str">
            <v/>
          </cell>
        </row>
        <row r="9534">
          <cell r="E9534">
            <v>1982</v>
          </cell>
          <cell r="F9534" t="str">
            <v>Searches</v>
          </cell>
          <cell r="G9534" t="str">
            <v>201909</v>
          </cell>
          <cell r="H9534" t="str">
            <v>Bowdoin College Library</v>
          </cell>
          <cell r="I9534" t="str">
            <v>Brunswick</v>
          </cell>
          <cell r="J9534" t="str">
            <v>USA</v>
          </cell>
          <cell r="K9534">
            <v>2</v>
          </cell>
          <cell r="L9534" t="str">
            <v>Institute</v>
          </cell>
          <cell r="M9534">
            <v>11</v>
          </cell>
          <cell r="N9534" t="str">
            <v>CARN-4</v>
          </cell>
          <cell r="O9534" t="str">
            <v/>
          </cell>
          <cell r="P9534" t="str">
            <v/>
          </cell>
          <cell r="Q9534">
            <v>3</v>
          </cell>
          <cell r="R9534" t="str">
            <v>Année Philologique</v>
          </cell>
          <cell r="S9534" t="str">
            <v/>
          </cell>
        </row>
        <row r="9535">
          <cell r="E9535">
            <v>1982</v>
          </cell>
          <cell r="F9535" t="str">
            <v>Searches</v>
          </cell>
          <cell r="G9535" t="str">
            <v>201910</v>
          </cell>
          <cell r="H9535" t="str">
            <v>Bowdoin College Library</v>
          </cell>
          <cell r="I9535" t="str">
            <v>Brunswick</v>
          </cell>
          <cell r="J9535" t="str">
            <v>USA</v>
          </cell>
          <cell r="K9535">
            <v>2</v>
          </cell>
          <cell r="L9535" t="str">
            <v>Institute</v>
          </cell>
          <cell r="M9535">
            <v>11</v>
          </cell>
          <cell r="N9535" t="str">
            <v>CARN-4</v>
          </cell>
          <cell r="O9535" t="str">
            <v/>
          </cell>
          <cell r="P9535" t="str">
            <v/>
          </cell>
          <cell r="Q9535">
            <v>3</v>
          </cell>
          <cell r="R9535" t="str">
            <v>Année Philologique</v>
          </cell>
          <cell r="S9535" t="str">
            <v/>
          </cell>
        </row>
        <row r="9536">
          <cell r="E9536">
            <v>1982</v>
          </cell>
          <cell r="F9536" t="str">
            <v>Searches</v>
          </cell>
          <cell r="G9536" t="str">
            <v>201911</v>
          </cell>
          <cell r="H9536" t="str">
            <v>Bowdoin College Library</v>
          </cell>
          <cell r="I9536" t="str">
            <v>Brunswick</v>
          </cell>
          <cell r="J9536" t="str">
            <v>USA</v>
          </cell>
          <cell r="K9536">
            <v>2</v>
          </cell>
          <cell r="L9536" t="str">
            <v>Institute</v>
          </cell>
          <cell r="M9536">
            <v>11</v>
          </cell>
          <cell r="N9536" t="str">
            <v>CARN-4</v>
          </cell>
          <cell r="O9536" t="str">
            <v/>
          </cell>
          <cell r="P9536" t="str">
            <v/>
          </cell>
          <cell r="Q9536">
            <v>3</v>
          </cell>
          <cell r="R9536" t="str">
            <v>Année Philologique</v>
          </cell>
          <cell r="S9536" t="str">
            <v/>
          </cell>
        </row>
        <row r="9537">
          <cell r="E9537">
            <v>1982</v>
          </cell>
          <cell r="F9537" t="str">
            <v>Searches</v>
          </cell>
          <cell r="G9537" t="str">
            <v>201912</v>
          </cell>
          <cell r="H9537" t="str">
            <v>Bowdoin College Library</v>
          </cell>
          <cell r="I9537" t="str">
            <v>Brunswick</v>
          </cell>
          <cell r="J9537" t="str">
            <v>USA</v>
          </cell>
          <cell r="K9537">
            <v>2</v>
          </cell>
          <cell r="L9537" t="str">
            <v>Institute</v>
          </cell>
          <cell r="M9537">
            <v>11</v>
          </cell>
          <cell r="N9537" t="str">
            <v>CARN-4</v>
          </cell>
          <cell r="O9537" t="str">
            <v/>
          </cell>
          <cell r="P9537" t="str">
            <v/>
          </cell>
          <cell r="Q9537">
            <v>3</v>
          </cell>
          <cell r="R9537" t="str">
            <v>Année Philologique</v>
          </cell>
          <cell r="S9537" t="str">
            <v/>
          </cell>
        </row>
        <row r="9538">
          <cell r="E9538">
            <v>1983</v>
          </cell>
          <cell r="F9538" t="str">
            <v>Searches</v>
          </cell>
          <cell r="G9538" t="str">
            <v>201901</v>
          </cell>
          <cell r="H9538" t="str">
            <v>Université Paul Valéry</v>
          </cell>
          <cell r="I9538" t="str">
            <v>Montpellier</v>
          </cell>
          <cell r="J9538" t="str">
            <v>France</v>
          </cell>
          <cell r="K9538">
            <v>1</v>
          </cell>
          <cell r="L9538" t="str">
            <v>Consortium</v>
          </cell>
          <cell r="M9538">
            <v>3</v>
          </cell>
          <cell r="N9538" t="str">
            <v>Standard</v>
          </cell>
          <cell r="O9538" t="str">
            <v/>
          </cell>
          <cell r="P9538" t="str">
            <v/>
          </cell>
          <cell r="Q9538">
            <v>3</v>
          </cell>
          <cell r="R9538" t="str">
            <v>Année Philologique</v>
          </cell>
          <cell r="S9538" t="str">
            <v/>
          </cell>
        </row>
        <row r="9539">
          <cell r="E9539">
            <v>1983</v>
          </cell>
          <cell r="F9539" t="str">
            <v>Searches</v>
          </cell>
          <cell r="G9539" t="str">
            <v>201902</v>
          </cell>
          <cell r="H9539" t="str">
            <v>Université Paul Valéry</v>
          </cell>
          <cell r="I9539" t="str">
            <v>Montpellier</v>
          </cell>
          <cell r="J9539" t="str">
            <v>France</v>
          </cell>
          <cell r="K9539">
            <v>1</v>
          </cell>
          <cell r="L9539" t="str">
            <v>Consortium</v>
          </cell>
          <cell r="M9539">
            <v>3</v>
          </cell>
          <cell r="N9539" t="str">
            <v>Standard</v>
          </cell>
          <cell r="O9539" t="str">
            <v/>
          </cell>
          <cell r="P9539" t="str">
            <v/>
          </cell>
          <cell r="Q9539">
            <v>3</v>
          </cell>
          <cell r="R9539" t="str">
            <v>Année Philologique</v>
          </cell>
          <cell r="S9539" t="str">
            <v/>
          </cell>
        </row>
        <row r="9540">
          <cell r="E9540">
            <v>1983</v>
          </cell>
          <cell r="F9540" t="str">
            <v>Searches</v>
          </cell>
          <cell r="G9540" t="str">
            <v>201903</v>
          </cell>
          <cell r="H9540" t="str">
            <v>Université Paul Valéry</v>
          </cell>
          <cell r="I9540" t="str">
            <v>Montpellier</v>
          </cell>
          <cell r="J9540" t="str">
            <v>France</v>
          </cell>
          <cell r="K9540">
            <v>1</v>
          </cell>
          <cell r="L9540" t="str">
            <v>Consortium</v>
          </cell>
          <cell r="M9540">
            <v>3</v>
          </cell>
          <cell r="N9540" t="str">
            <v>Standard</v>
          </cell>
          <cell r="O9540" t="str">
            <v/>
          </cell>
          <cell r="P9540" t="str">
            <v/>
          </cell>
          <cell r="Q9540">
            <v>3</v>
          </cell>
          <cell r="R9540" t="str">
            <v>Année Philologique</v>
          </cell>
          <cell r="S9540" t="str">
            <v/>
          </cell>
        </row>
        <row r="9541">
          <cell r="E9541">
            <v>1983</v>
          </cell>
          <cell r="F9541" t="str">
            <v>Searches</v>
          </cell>
          <cell r="G9541" t="str">
            <v>201904</v>
          </cell>
          <cell r="H9541" t="str">
            <v>Université Paul Valéry</v>
          </cell>
          <cell r="I9541" t="str">
            <v>Montpellier</v>
          </cell>
          <cell r="J9541" t="str">
            <v>France</v>
          </cell>
          <cell r="K9541">
            <v>1</v>
          </cell>
          <cell r="L9541" t="str">
            <v>Consortium</v>
          </cell>
          <cell r="M9541">
            <v>3</v>
          </cell>
          <cell r="N9541" t="str">
            <v>Standard</v>
          </cell>
          <cell r="O9541" t="str">
            <v/>
          </cell>
          <cell r="P9541" t="str">
            <v/>
          </cell>
          <cell r="Q9541">
            <v>3</v>
          </cell>
          <cell r="R9541" t="str">
            <v>Année Philologique</v>
          </cell>
          <cell r="S9541" t="str">
            <v/>
          </cell>
        </row>
        <row r="9542">
          <cell r="E9542">
            <v>1983</v>
          </cell>
          <cell r="F9542" t="str">
            <v>Searches</v>
          </cell>
          <cell r="G9542" t="str">
            <v>201905</v>
          </cell>
          <cell r="H9542" t="str">
            <v>Université Paul Valéry</v>
          </cell>
          <cell r="I9542" t="str">
            <v>Montpellier</v>
          </cell>
          <cell r="J9542" t="str">
            <v>France</v>
          </cell>
          <cell r="K9542">
            <v>1</v>
          </cell>
          <cell r="L9542" t="str">
            <v>Consortium</v>
          </cell>
          <cell r="M9542">
            <v>3</v>
          </cell>
          <cell r="N9542" t="str">
            <v>Standard</v>
          </cell>
          <cell r="O9542" t="str">
            <v/>
          </cell>
          <cell r="P9542" t="str">
            <v/>
          </cell>
          <cell r="Q9542">
            <v>3</v>
          </cell>
          <cell r="R9542" t="str">
            <v>Année Philologique</v>
          </cell>
          <cell r="S9542" t="str">
            <v/>
          </cell>
        </row>
        <row r="9543">
          <cell r="E9543">
            <v>1983</v>
          </cell>
          <cell r="F9543" t="str">
            <v>Searches</v>
          </cell>
          <cell r="G9543" t="str">
            <v>201906</v>
          </cell>
          <cell r="H9543" t="str">
            <v>Université Paul Valéry</v>
          </cell>
          <cell r="I9543" t="str">
            <v>Montpellier</v>
          </cell>
          <cell r="J9543" t="str">
            <v>France</v>
          </cell>
          <cell r="K9543">
            <v>1</v>
          </cell>
          <cell r="L9543" t="str">
            <v>Consortium</v>
          </cell>
          <cell r="M9543">
            <v>3</v>
          </cell>
          <cell r="N9543" t="str">
            <v>Standard</v>
          </cell>
          <cell r="O9543" t="str">
            <v/>
          </cell>
          <cell r="P9543" t="str">
            <v/>
          </cell>
          <cell r="Q9543">
            <v>3</v>
          </cell>
          <cell r="R9543" t="str">
            <v>Année Philologique</v>
          </cell>
          <cell r="S9543" t="str">
            <v/>
          </cell>
        </row>
        <row r="9544">
          <cell r="E9544">
            <v>1983</v>
          </cell>
          <cell r="F9544" t="str">
            <v>Searches</v>
          </cell>
          <cell r="G9544" t="str">
            <v>201907</v>
          </cell>
          <cell r="H9544" t="str">
            <v>Université Paul Valéry</v>
          </cell>
          <cell r="I9544" t="str">
            <v>Montpellier</v>
          </cell>
          <cell r="J9544" t="str">
            <v>France</v>
          </cell>
          <cell r="K9544">
            <v>1</v>
          </cell>
          <cell r="L9544" t="str">
            <v>Consortium</v>
          </cell>
          <cell r="M9544">
            <v>3</v>
          </cell>
          <cell r="N9544" t="str">
            <v>Standard</v>
          </cell>
          <cell r="O9544" t="str">
            <v/>
          </cell>
          <cell r="P9544" t="str">
            <v/>
          </cell>
          <cell r="Q9544">
            <v>3</v>
          </cell>
          <cell r="R9544" t="str">
            <v>Année Philologique</v>
          </cell>
          <cell r="S9544" t="str">
            <v/>
          </cell>
        </row>
        <row r="9545">
          <cell r="E9545">
            <v>1983</v>
          </cell>
          <cell r="F9545" t="str">
            <v>Searches</v>
          </cell>
          <cell r="G9545" t="str">
            <v>201908</v>
          </cell>
          <cell r="H9545" t="str">
            <v>Université Paul Valéry</v>
          </cell>
          <cell r="I9545" t="str">
            <v>Montpellier</v>
          </cell>
          <cell r="J9545" t="str">
            <v>France</v>
          </cell>
          <cell r="K9545">
            <v>1</v>
          </cell>
          <cell r="L9545" t="str">
            <v>Consortium</v>
          </cell>
          <cell r="M9545">
            <v>3</v>
          </cell>
          <cell r="N9545" t="str">
            <v>Standard</v>
          </cell>
          <cell r="O9545" t="str">
            <v/>
          </cell>
          <cell r="P9545" t="str">
            <v/>
          </cell>
          <cell r="Q9545">
            <v>3</v>
          </cell>
          <cell r="R9545" t="str">
            <v>Année Philologique</v>
          </cell>
          <cell r="S9545" t="str">
            <v/>
          </cell>
        </row>
        <row r="9546">
          <cell r="E9546">
            <v>1983</v>
          </cell>
          <cell r="F9546" t="str">
            <v>Searches</v>
          </cell>
          <cell r="G9546" t="str">
            <v>201909</v>
          </cell>
          <cell r="H9546" t="str">
            <v>Université Paul Valéry</v>
          </cell>
          <cell r="I9546" t="str">
            <v>Montpellier</v>
          </cell>
          <cell r="J9546" t="str">
            <v>France</v>
          </cell>
          <cell r="K9546">
            <v>1</v>
          </cell>
          <cell r="L9546" t="str">
            <v>Consortium</v>
          </cell>
          <cell r="M9546">
            <v>3</v>
          </cell>
          <cell r="N9546" t="str">
            <v>Standard</v>
          </cell>
          <cell r="O9546" t="str">
            <v/>
          </cell>
          <cell r="P9546" t="str">
            <v/>
          </cell>
          <cell r="Q9546">
            <v>3</v>
          </cell>
          <cell r="R9546" t="str">
            <v>Année Philologique</v>
          </cell>
          <cell r="S9546" t="str">
            <v/>
          </cell>
        </row>
        <row r="9547">
          <cell r="E9547">
            <v>1983</v>
          </cell>
          <cell r="F9547" t="str">
            <v>Searches</v>
          </cell>
          <cell r="G9547" t="str">
            <v>201910</v>
          </cell>
          <cell r="H9547" t="str">
            <v>Université Paul Valéry</v>
          </cell>
          <cell r="I9547" t="str">
            <v>Montpellier</v>
          </cell>
          <cell r="J9547" t="str">
            <v>France</v>
          </cell>
          <cell r="K9547">
            <v>1</v>
          </cell>
          <cell r="L9547" t="str">
            <v>Consortium</v>
          </cell>
          <cell r="M9547">
            <v>3</v>
          </cell>
          <cell r="N9547" t="str">
            <v>Standard</v>
          </cell>
          <cell r="O9547" t="str">
            <v/>
          </cell>
          <cell r="P9547" t="str">
            <v/>
          </cell>
          <cell r="Q9547">
            <v>3</v>
          </cell>
          <cell r="R9547" t="str">
            <v>Année Philologique</v>
          </cell>
          <cell r="S9547" t="str">
            <v/>
          </cell>
        </row>
        <row r="9548">
          <cell r="E9548">
            <v>1983</v>
          </cell>
          <cell r="F9548" t="str">
            <v>Searches</v>
          </cell>
          <cell r="G9548" t="str">
            <v>201911</v>
          </cell>
          <cell r="H9548" t="str">
            <v>Université Paul Valéry</v>
          </cell>
          <cell r="I9548" t="str">
            <v>Montpellier</v>
          </cell>
          <cell r="J9548" t="str">
            <v>France</v>
          </cell>
          <cell r="K9548">
            <v>1</v>
          </cell>
          <cell r="L9548" t="str">
            <v>Consortium</v>
          </cell>
          <cell r="M9548">
            <v>3</v>
          </cell>
          <cell r="N9548" t="str">
            <v>Standard</v>
          </cell>
          <cell r="O9548" t="str">
            <v/>
          </cell>
          <cell r="P9548" t="str">
            <v/>
          </cell>
          <cell r="Q9548">
            <v>3</v>
          </cell>
          <cell r="R9548" t="str">
            <v>Année Philologique</v>
          </cell>
          <cell r="S9548" t="str">
            <v/>
          </cell>
        </row>
        <row r="9549">
          <cell r="E9549">
            <v>1983</v>
          </cell>
          <cell r="F9549" t="str">
            <v>Searches</v>
          </cell>
          <cell r="G9549" t="str">
            <v>201912</v>
          </cell>
          <cell r="H9549" t="str">
            <v>Université Paul Valéry</v>
          </cell>
          <cell r="I9549" t="str">
            <v>Montpellier</v>
          </cell>
          <cell r="J9549" t="str">
            <v>France</v>
          </cell>
          <cell r="K9549">
            <v>1</v>
          </cell>
          <cell r="L9549" t="str">
            <v>Consortium</v>
          </cell>
          <cell r="M9549">
            <v>3</v>
          </cell>
          <cell r="N9549" t="str">
            <v>Standard</v>
          </cell>
          <cell r="O9549" t="str">
            <v/>
          </cell>
          <cell r="P9549" t="str">
            <v/>
          </cell>
          <cell r="Q9549">
            <v>3</v>
          </cell>
          <cell r="R9549" t="str">
            <v>Année Philologique</v>
          </cell>
          <cell r="S9549" t="str">
            <v/>
          </cell>
        </row>
        <row r="9550">
          <cell r="E9550">
            <v>1984</v>
          </cell>
          <cell r="F9550" t="str">
            <v>Searches</v>
          </cell>
          <cell r="G9550" t="str">
            <v>201901</v>
          </cell>
          <cell r="H9550" t="str">
            <v>UQAM Université de Québec à Montréal</v>
          </cell>
          <cell r="I9550" t="str">
            <v>Montreal</v>
          </cell>
          <cell r="J9550" t="str">
            <v>Canada</v>
          </cell>
          <cell r="K9550">
            <v>1</v>
          </cell>
          <cell r="L9550" t="str">
            <v>Consortium</v>
          </cell>
          <cell r="M9550">
            <v>3</v>
          </cell>
          <cell r="N9550" t="str">
            <v>Standard</v>
          </cell>
          <cell r="O9550" t="str">
            <v/>
          </cell>
          <cell r="P9550" t="str">
            <v/>
          </cell>
          <cell r="Q9550">
            <v>3</v>
          </cell>
          <cell r="R9550" t="str">
            <v>Année Philologique</v>
          </cell>
          <cell r="S9550" t="str">
            <v/>
          </cell>
        </row>
        <row r="9551">
          <cell r="E9551">
            <v>1984</v>
          </cell>
          <cell r="F9551" t="str">
            <v>Searches</v>
          </cell>
          <cell r="G9551" t="str">
            <v>201902</v>
          </cell>
          <cell r="H9551" t="str">
            <v>UQAM Université de Québec à Montréal</v>
          </cell>
          <cell r="I9551" t="str">
            <v>Montreal</v>
          </cell>
          <cell r="J9551" t="str">
            <v>Canada</v>
          </cell>
          <cell r="K9551">
            <v>1</v>
          </cell>
          <cell r="L9551" t="str">
            <v>Consortium</v>
          </cell>
          <cell r="M9551">
            <v>3</v>
          </cell>
          <cell r="N9551" t="str">
            <v>Standard</v>
          </cell>
          <cell r="O9551" t="str">
            <v/>
          </cell>
          <cell r="P9551" t="str">
            <v/>
          </cell>
          <cell r="Q9551">
            <v>3</v>
          </cell>
          <cell r="R9551" t="str">
            <v>Année Philologique</v>
          </cell>
          <cell r="S9551" t="str">
            <v/>
          </cell>
        </row>
        <row r="9552">
          <cell r="E9552">
            <v>1984</v>
          </cell>
          <cell r="F9552" t="str">
            <v>Searches</v>
          </cell>
          <cell r="G9552" t="str">
            <v>201903</v>
          </cell>
          <cell r="H9552" t="str">
            <v>UQAM Université de Québec à Montréal</v>
          </cell>
          <cell r="I9552" t="str">
            <v>Montreal</v>
          </cell>
          <cell r="J9552" t="str">
            <v>Canada</v>
          </cell>
          <cell r="K9552">
            <v>1</v>
          </cell>
          <cell r="L9552" t="str">
            <v>Consortium</v>
          </cell>
          <cell r="M9552">
            <v>3</v>
          </cell>
          <cell r="N9552" t="str">
            <v>Standard</v>
          </cell>
          <cell r="O9552" t="str">
            <v/>
          </cell>
          <cell r="P9552" t="str">
            <v/>
          </cell>
          <cell r="Q9552">
            <v>3</v>
          </cell>
          <cell r="R9552" t="str">
            <v>Année Philologique</v>
          </cell>
          <cell r="S9552" t="str">
            <v/>
          </cell>
        </row>
        <row r="9553">
          <cell r="E9553">
            <v>1984</v>
          </cell>
          <cell r="F9553" t="str">
            <v>Searches</v>
          </cell>
          <cell r="G9553" t="str">
            <v>201904</v>
          </cell>
          <cell r="H9553" t="str">
            <v>UQAM Université de Québec à Montréal</v>
          </cell>
          <cell r="I9553" t="str">
            <v>Montreal</v>
          </cell>
          <cell r="J9553" t="str">
            <v>Canada</v>
          </cell>
          <cell r="K9553">
            <v>1</v>
          </cell>
          <cell r="L9553" t="str">
            <v>Consortium</v>
          </cell>
          <cell r="M9553">
            <v>3</v>
          </cell>
          <cell r="N9553" t="str">
            <v>Standard</v>
          </cell>
          <cell r="O9553" t="str">
            <v/>
          </cell>
          <cell r="P9553" t="str">
            <v/>
          </cell>
          <cell r="Q9553">
            <v>3</v>
          </cell>
          <cell r="R9553" t="str">
            <v>Année Philologique</v>
          </cell>
          <cell r="S9553" t="str">
            <v/>
          </cell>
        </row>
        <row r="9554">
          <cell r="E9554">
            <v>1984</v>
          </cell>
          <cell r="F9554" t="str">
            <v>Searches</v>
          </cell>
          <cell r="G9554" t="str">
            <v>201905</v>
          </cell>
          <cell r="H9554" t="str">
            <v>UQAM Université de Québec à Montréal</v>
          </cell>
          <cell r="I9554" t="str">
            <v>Montreal</v>
          </cell>
          <cell r="J9554" t="str">
            <v>Canada</v>
          </cell>
          <cell r="K9554">
            <v>1</v>
          </cell>
          <cell r="L9554" t="str">
            <v>Consortium</v>
          </cell>
          <cell r="M9554">
            <v>3</v>
          </cell>
          <cell r="N9554" t="str">
            <v>Standard</v>
          </cell>
          <cell r="O9554" t="str">
            <v/>
          </cell>
          <cell r="P9554" t="str">
            <v/>
          </cell>
          <cell r="Q9554">
            <v>3</v>
          </cell>
          <cell r="R9554" t="str">
            <v>Année Philologique</v>
          </cell>
          <cell r="S9554" t="str">
            <v/>
          </cell>
        </row>
        <row r="9555">
          <cell r="E9555">
            <v>1984</v>
          </cell>
          <cell r="F9555" t="str">
            <v>Searches</v>
          </cell>
          <cell r="G9555" t="str">
            <v>201906</v>
          </cell>
          <cell r="H9555" t="str">
            <v>UQAM Université de Québec à Montréal</v>
          </cell>
          <cell r="I9555" t="str">
            <v>Montreal</v>
          </cell>
          <cell r="J9555" t="str">
            <v>Canada</v>
          </cell>
          <cell r="K9555">
            <v>1</v>
          </cell>
          <cell r="L9555" t="str">
            <v>Consortium</v>
          </cell>
          <cell r="M9555">
            <v>3</v>
          </cell>
          <cell r="N9555" t="str">
            <v>Standard</v>
          </cell>
          <cell r="O9555" t="str">
            <v/>
          </cell>
          <cell r="P9555" t="str">
            <v/>
          </cell>
          <cell r="Q9555">
            <v>3</v>
          </cell>
          <cell r="R9555" t="str">
            <v>Année Philologique</v>
          </cell>
          <cell r="S9555" t="str">
            <v/>
          </cell>
        </row>
        <row r="9556">
          <cell r="E9556">
            <v>1984</v>
          </cell>
          <cell r="F9556" t="str">
            <v>Searches</v>
          </cell>
          <cell r="G9556" t="str">
            <v>201907</v>
          </cell>
          <cell r="H9556" t="str">
            <v>UQAM Université de Québec à Montréal</v>
          </cell>
          <cell r="I9556" t="str">
            <v>Montreal</v>
          </cell>
          <cell r="J9556" t="str">
            <v>Canada</v>
          </cell>
          <cell r="K9556">
            <v>1</v>
          </cell>
          <cell r="L9556" t="str">
            <v>Consortium</v>
          </cell>
          <cell r="M9556">
            <v>3</v>
          </cell>
          <cell r="N9556" t="str">
            <v>Standard</v>
          </cell>
          <cell r="O9556" t="str">
            <v/>
          </cell>
          <cell r="P9556" t="str">
            <v/>
          </cell>
          <cell r="Q9556">
            <v>3</v>
          </cell>
          <cell r="R9556" t="str">
            <v>Année Philologique</v>
          </cell>
          <cell r="S9556" t="str">
            <v/>
          </cell>
        </row>
        <row r="9557">
          <cell r="E9557">
            <v>1984</v>
          </cell>
          <cell r="F9557" t="str">
            <v>Searches</v>
          </cell>
          <cell r="G9557" t="str">
            <v>201908</v>
          </cell>
          <cell r="H9557" t="str">
            <v>UQAM Université de Québec à Montréal</v>
          </cell>
          <cell r="I9557" t="str">
            <v>Montreal</v>
          </cell>
          <cell r="J9557" t="str">
            <v>Canada</v>
          </cell>
          <cell r="K9557">
            <v>1</v>
          </cell>
          <cell r="L9557" t="str">
            <v>Consortium</v>
          </cell>
          <cell r="M9557">
            <v>3</v>
          </cell>
          <cell r="N9557" t="str">
            <v>Standard</v>
          </cell>
          <cell r="O9557" t="str">
            <v/>
          </cell>
          <cell r="P9557" t="str">
            <v/>
          </cell>
          <cell r="Q9557">
            <v>3</v>
          </cell>
          <cell r="R9557" t="str">
            <v>Année Philologique</v>
          </cell>
          <cell r="S9557" t="str">
            <v/>
          </cell>
        </row>
        <row r="9558">
          <cell r="E9558">
            <v>1984</v>
          </cell>
          <cell r="F9558" t="str">
            <v>Searches</v>
          </cell>
          <cell r="G9558" t="str">
            <v>201909</v>
          </cell>
          <cell r="H9558" t="str">
            <v>UQAM Université de Québec à Montréal</v>
          </cell>
          <cell r="I9558" t="str">
            <v>Montreal</v>
          </cell>
          <cell r="J9558" t="str">
            <v>Canada</v>
          </cell>
          <cell r="K9558">
            <v>1</v>
          </cell>
          <cell r="L9558" t="str">
            <v>Consortium</v>
          </cell>
          <cell r="M9558">
            <v>3</v>
          </cell>
          <cell r="N9558" t="str">
            <v>Standard</v>
          </cell>
          <cell r="O9558" t="str">
            <v/>
          </cell>
          <cell r="P9558" t="str">
            <v/>
          </cell>
          <cell r="Q9558">
            <v>3</v>
          </cell>
          <cell r="R9558" t="str">
            <v>Année Philologique</v>
          </cell>
          <cell r="S9558" t="str">
            <v/>
          </cell>
        </row>
        <row r="9559">
          <cell r="E9559">
            <v>1984</v>
          </cell>
          <cell r="F9559" t="str">
            <v>Searches</v>
          </cell>
          <cell r="G9559" t="str">
            <v>201910</v>
          </cell>
          <cell r="H9559" t="str">
            <v>UQAM Université de Québec à Montréal</v>
          </cell>
          <cell r="I9559" t="str">
            <v>Montreal</v>
          </cell>
          <cell r="J9559" t="str">
            <v>Canada</v>
          </cell>
          <cell r="K9559">
            <v>1</v>
          </cell>
          <cell r="L9559" t="str">
            <v>Consortium</v>
          </cell>
          <cell r="M9559">
            <v>3</v>
          </cell>
          <cell r="N9559" t="str">
            <v>Standard</v>
          </cell>
          <cell r="O9559" t="str">
            <v/>
          </cell>
          <cell r="P9559" t="str">
            <v/>
          </cell>
          <cell r="Q9559">
            <v>3</v>
          </cell>
          <cell r="R9559" t="str">
            <v>Année Philologique</v>
          </cell>
          <cell r="S9559" t="str">
            <v/>
          </cell>
        </row>
        <row r="9560">
          <cell r="E9560">
            <v>1984</v>
          </cell>
          <cell r="F9560" t="str">
            <v>Searches</v>
          </cell>
          <cell r="G9560" t="str">
            <v>201911</v>
          </cell>
          <cell r="H9560" t="str">
            <v>UQAM Université de Québec à Montréal</v>
          </cell>
          <cell r="I9560" t="str">
            <v>Montreal</v>
          </cell>
          <cell r="J9560" t="str">
            <v>Canada</v>
          </cell>
          <cell r="K9560">
            <v>1</v>
          </cell>
          <cell r="L9560" t="str">
            <v>Consortium</v>
          </cell>
          <cell r="M9560">
            <v>3</v>
          </cell>
          <cell r="N9560" t="str">
            <v>Standard</v>
          </cell>
          <cell r="O9560" t="str">
            <v/>
          </cell>
          <cell r="P9560" t="str">
            <v/>
          </cell>
          <cell r="Q9560">
            <v>3</v>
          </cell>
          <cell r="R9560" t="str">
            <v>Année Philologique</v>
          </cell>
          <cell r="S9560" t="str">
            <v/>
          </cell>
        </row>
        <row r="9561">
          <cell r="E9561">
            <v>1984</v>
          </cell>
          <cell r="F9561" t="str">
            <v>Searches</v>
          </cell>
          <cell r="G9561" t="str">
            <v>201912</v>
          </cell>
          <cell r="H9561" t="str">
            <v>UQAM Université de Québec à Montréal</v>
          </cell>
          <cell r="I9561" t="str">
            <v>Montreal</v>
          </cell>
          <cell r="J9561" t="str">
            <v>Canada</v>
          </cell>
          <cell r="K9561">
            <v>1</v>
          </cell>
          <cell r="L9561" t="str">
            <v>Consortium</v>
          </cell>
          <cell r="M9561">
            <v>3</v>
          </cell>
          <cell r="N9561" t="str">
            <v>Standard</v>
          </cell>
          <cell r="O9561" t="str">
            <v/>
          </cell>
          <cell r="P9561" t="str">
            <v/>
          </cell>
          <cell r="Q9561">
            <v>3</v>
          </cell>
          <cell r="R9561" t="str">
            <v>Année Philologique</v>
          </cell>
          <cell r="S9561" t="str">
            <v/>
          </cell>
        </row>
        <row r="9562">
          <cell r="E9562">
            <v>1989</v>
          </cell>
          <cell r="F9562" t="str">
            <v>Searches</v>
          </cell>
          <cell r="G9562" t="str">
            <v>201910</v>
          </cell>
          <cell r="H9562" t="str">
            <v>Texas State University, Alkek Library</v>
          </cell>
          <cell r="I9562" t="str">
            <v>San Marcos</v>
          </cell>
          <cell r="J9562" t="str">
            <v>USA</v>
          </cell>
          <cell r="K9562">
            <v>2</v>
          </cell>
          <cell r="L9562" t="str">
            <v>Institute</v>
          </cell>
          <cell r="M9562">
            <v>9</v>
          </cell>
          <cell r="N9562" t="str">
            <v>CARN-2</v>
          </cell>
          <cell r="O9562" t="str">
            <v/>
          </cell>
          <cell r="P9562" t="str">
            <v/>
          </cell>
          <cell r="Q9562">
            <v>40</v>
          </cell>
          <cell r="R9562" t="str">
            <v>Année Philologique</v>
          </cell>
          <cell r="S9562" t="str">
            <v/>
          </cell>
        </row>
        <row r="9563">
          <cell r="E9563">
            <v>1997</v>
          </cell>
          <cell r="F9563" t="str">
            <v>Searches</v>
          </cell>
          <cell r="G9563" t="str">
            <v>201901</v>
          </cell>
          <cell r="H9563" t="str">
            <v>Aarhus University, State and University Library</v>
          </cell>
          <cell r="I9563" t="str">
            <v>Aarhus</v>
          </cell>
          <cell r="J9563" t="str">
            <v>Denmark</v>
          </cell>
          <cell r="K9563">
            <v>2</v>
          </cell>
          <cell r="L9563" t="str">
            <v>Institute</v>
          </cell>
          <cell r="M9563">
            <v>2</v>
          </cell>
          <cell r="N9563" t="str">
            <v>Campus Wide</v>
          </cell>
          <cell r="O9563" t="str">
            <v/>
          </cell>
          <cell r="P9563" t="str">
            <v/>
          </cell>
          <cell r="Q9563">
            <v>40</v>
          </cell>
          <cell r="R9563" t="str">
            <v>Année Philologique</v>
          </cell>
          <cell r="S9563" t="str">
            <v/>
          </cell>
        </row>
        <row r="9564">
          <cell r="E9564">
            <v>1997</v>
          </cell>
          <cell r="F9564" t="str">
            <v>Searches</v>
          </cell>
          <cell r="G9564" t="str">
            <v>201902</v>
          </cell>
          <cell r="H9564" t="str">
            <v>Aarhus University, State and University Library</v>
          </cell>
          <cell r="I9564" t="str">
            <v>Aarhus</v>
          </cell>
          <cell r="J9564" t="str">
            <v>Denmark</v>
          </cell>
          <cell r="K9564">
            <v>2</v>
          </cell>
          <cell r="L9564" t="str">
            <v>Institute</v>
          </cell>
          <cell r="M9564">
            <v>2</v>
          </cell>
          <cell r="N9564" t="str">
            <v>Campus Wide</v>
          </cell>
          <cell r="O9564" t="str">
            <v/>
          </cell>
          <cell r="P9564" t="str">
            <v/>
          </cell>
          <cell r="Q9564">
            <v>40</v>
          </cell>
          <cell r="R9564" t="str">
            <v>Année Philologique</v>
          </cell>
          <cell r="S9564" t="str">
            <v/>
          </cell>
        </row>
        <row r="9565">
          <cell r="E9565">
            <v>1997</v>
          </cell>
          <cell r="F9565" t="str">
            <v>Searches</v>
          </cell>
          <cell r="G9565" t="str">
            <v>201903</v>
          </cell>
          <cell r="H9565" t="str">
            <v>Aarhus University, State and University Library</v>
          </cell>
          <cell r="I9565" t="str">
            <v>Aarhus</v>
          </cell>
          <cell r="J9565" t="str">
            <v>Denmark</v>
          </cell>
          <cell r="K9565">
            <v>2</v>
          </cell>
          <cell r="L9565" t="str">
            <v>Institute</v>
          </cell>
          <cell r="M9565">
            <v>2</v>
          </cell>
          <cell r="N9565" t="str">
            <v>Campus Wide</v>
          </cell>
          <cell r="O9565" t="str">
            <v/>
          </cell>
          <cell r="P9565" t="str">
            <v/>
          </cell>
          <cell r="Q9565">
            <v>40</v>
          </cell>
          <cell r="R9565" t="str">
            <v>Année Philologique</v>
          </cell>
          <cell r="S9565" t="str">
            <v/>
          </cell>
        </row>
        <row r="9566">
          <cell r="E9566">
            <v>1997</v>
          </cell>
          <cell r="F9566" t="str">
            <v>Searches</v>
          </cell>
          <cell r="G9566" t="str">
            <v>201904</v>
          </cell>
          <cell r="H9566" t="str">
            <v>Aarhus University, State and University Library</v>
          </cell>
          <cell r="I9566" t="str">
            <v>Aarhus</v>
          </cell>
          <cell r="J9566" t="str">
            <v>Denmark</v>
          </cell>
          <cell r="K9566">
            <v>2</v>
          </cell>
          <cell r="L9566" t="str">
            <v>Institute</v>
          </cell>
          <cell r="M9566">
            <v>2</v>
          </cell>
          <cell r="N9566" t="str">
            <v>Campus Wide</v>
          </cell>
          <cell r="O9566" t="str">
            <v/>
          </cell>
          <cell r="P9566" t="str">
            <v/>
          </cell>
          <cell r="Q9566">
            <v>40</v>
          </cell>
          <cell r="R9566" t="str">
            <v>Année Philologique</v>
          </cell>
          <cell r="S9566" t="str">
            <v/>
          </cell>
        </row>
        <row r="9567">
          <cell r="E9567">
            <v>1997</v>
          </cell>
          <cell r="F9567" t="str">
            <v>Searches</v>
          </cell>
          <cell r="G9567" t="str">
            <v>201905</v>
          </cell>
          <cell r="H9567" t="str">
            <v>Aarhus University, State and University Library</v>
          </cell>
          <cell r="I9567" t="str">
            <v>Aarhus</v>
          </cell>
          <cell r="J9567" t="str">
            <v>Denmark</v>
          </cell>
          <cell r="K9567">
            <v>2</v>
          </cell>
          <cell r="L9567" t="str">
            <v>Institute</v>
          </cell>
          <cell r="M9567">
            <v>2</v>
          </cell>
          <cell r="N9567" t="str">
            <v>Campus Wide</v>
          </cell>
          <cell r="O9567" t="str">
            <v/>
          </cell>
          <cell r="P9567" t="str">
            <v/>
          </cell>
          <cell r="Q9567">
            <v>40</v>
          </cell>
          <cell r="R9567" t="str">
            <v>Année Philologique</v>
          </cell>
          <cell r="S9567" t="str">
            <v/>
          </cell>
        </row>
        <row r="9568">
          <cell r="E9568">
            <v>1997</v>
          </cell>
          <cell r="F9568" t="str">
            <v>Searches</v>
          </cell>
          <cell r="G9568" t="str">
            <v>201906</v>
          </cell>
          <cell r="H9568" t="str">
            <v>Aarhus University, State and University Library</v>
          </cell>
          <cell r="I9568" t="str">
            <v>Aarhus</v>
          </cell>
          <cell r="J9568" t="str">
            <v>Denmark</v>
          </cell>
          <cell r="K9568">
            <v>2</v>
          </cell>
          <cell r="L9568" t="str">
            <v>Institute</v>
          </cell>
          <cell r="M9568">
            <v>2</v>
          </cell>
          <cell r="N9568" t="str">
            <v>Campus Wide</v>
          </cell>
          <cell r="O9568" t="str">
            <v/>
          </cell>
          <cell r="P9568" t="str">
            <v/>
          </cell>
          <cell r="Q9568">
            <v>40</v>
          </cell>
          <cell r="R9568" t="str">
            <v>Année Philologique</v>
          </cell>
          <cell r="S9568" t="str">
            <v/>
          </cell>
        </row>
        <row r="9569">
          <cell r="E9569">
            <v>1997</v>
          </cell>
          <cell r="F9569" t="str">
            <v>Searches</v>
          </cell>
          <cell r="G9569" t="str">
            <v>201907</v>
          </cell>
          <cell r="H9569" t="str">
            <v>Aarhus University, State and University Library</v>
          </cell>
          <cell r="I9569" t="str">
            <v>Aarhus</v>
          </cell>
          <cell r="J9569" t="str">
            <v>Denmark</v>
          </cell>
          <cell r="K9569">
            <v>2</v>
          </cell>
          <cell r="L9569" t="str">
            <v>Institute</v>
          </cell>
          <cell r="M9569">
            <v>2</v>
          </cell>
          <cell r="N9569" t="str">
            <v>Campus Wide</v>
          </cell>
          <cell r="O9569" t="str">
            <v/>
          </cell>
          <cell r="P9569" t="str">
            <v/>
          </cell>
          <cell r="Q9569">
            <v>40</v>
          </cell>
          <cell r="R9569" t="str">
            <v>Année Philologique</v>
          </cell>
          <cell r="S9569" t="str">
            <v/>
          </cell>
        </row>
        <row r="9570">
          <cell r="E9570">
            <v>1997</v>
          </cell>
          <cell r="F9570" t="str">
            <v>Searches</v>
          </cell>
          <cell r="G9570" t="str">
            <v>201908</v>
          </cell>
          <cell r="H9570" t="str">
            <v>Aarhus University, State and University Library</v>
          </cell>
          <cell r="I9570" t="str">
            <v>Aarhus</v>
          </cell>
          <cell r="J9570" t="str">
            <v>Denmark</v>
          </cell>
          <cell r="K9570">
            <v>2</v>
          </cell>
          <cell r="L9570" t="str">
            <v>Institute</v>
          </cell>
          <cell r="M9570">
            <v>2</v>
          </cell>
          <cell r="N9570" t="str">
            <v>Campus Wide</v>
          </cell>
          <cell r="O9570" t="str">
            <v/>
          </cell>
          <cell r="P9570" t="str">
            <v/>
          </cell>
          <cell r="Q9570">
            <v>40</v>
          </cell>
          <cell r="R9570" t="str">
            <v>Année Philologique</v>
          </cell>
          <cell r="S9570" t="str">
            <v/>
          </cell>
        </row>
        <row r="9571">
          <cell r="E9571">
            <v>1997</v>
          </cell>
          <cell r="F9571" t="str">
            <v>Searches</v>
          </cell>
          <cell r="G9571" t="str">
            <v>201909</v>
          </cell>
          <cell r="H9571" t="str">
            <v>Aarhus University, State and University Library</v>
          </cell>
          <cell r="I9571" t="str">
            <v>Aarhus</v>
          </cell>
          <cell r="J9571" t="str">
            <v>Denmark</v>
          </cell>
          <cell r="K9571">
            <v>2</v>
          </cell>
          <cell r="L9571" t="str">
            <v>Institute</v>
          </cell>
          <cell r="M9571">
            <v>2</v>
          </cell>
          <cell r="N9571" t="str">
            <v>Campus Wide</v>
          </cell>
          <cell r="O9571" t="str">
            <v/>
          </cell>
          <cell r="P9571" t="str">
            <v/>
          </cell>
          <cell r="Q9571">
            <v>40</v>
          </cell>
          <cell r="R9571" t="str">
            <v>Année Philologique</v>
          </cell>
          <cell r="S9571" t="str">
            <v/>
          </cell>
        </row>
        <row r="9572">
          <cell r="E9572">
            <v>1997</v>
          </cell>
          <cell r="F9572" t="str">
            <v>Searches</v>
          </cell>
          <cell r="G9572" t="str">
            <v>201910</v>
          </cell>
          <cell r="H9572" t="str">
            <v>Aarhus University, State and University Library</v>
          </cell>
          <cell r="I9572" t="str">
            <v>Aarhus</v>
          </cell>
          <cell r="J9572" t="str">
            <v>Denmark</v>
          </cell>
          <cell r="K9572">
            <v>2</v>
          </cell>
          <cell r="L9572" t="str">
            <v>Institute</v>
          </cell>
          <cell r="M9572">
            <v>2</v>
          </cell>
          <cell r="N9572" t="str">
            <v>Campus Wide</v>
          </cell>
          <cell r="O9572" t="str">
            <v/>
          </cell>
          <cell r="P9572" t="str">
            <v/>
          </cell>
          <cell r="Q9572">
            <v>40</v>
          </cell>
          <cell r="R9572" t="str">
            <v>Année Philologique</v>
          </cell>
          <cell r="S9572" t="str">
            <v/>
          </cell>
        </row>
        <row r="9573">
          <cell r="E9573">
            <v>1997</v>
          </cell>
          <cell r="F9573" t="str">
            <v>Searches</v>
          </cell>
          <cell r="G9573" t="str">
            <v>201911</v>
          </cell>
          <cell r="H9573" t="str">
            <v>Aarhus University, State and University Library</v>
          </cell>
          <cell r="I9573" t="str">
            <v>Aarhus</v>
          </cell>
          <cell r="J9573" t="str">
            <v>Denmark</v>
          </cell>
          <cell r="K9573">
            <v>2</v>
          </cell>
          <cell r="L9573" t="str">
            <v>Institute</v>
          </cell>
          <cell r="M9573">
            <v>2</v>
          </cell>
          <cell r="N9573" t="str">
            <v>Campus Wide</v>
          </cell>
          <cell r="O9573" t="str">
            <v/>
          </cell>
          <cell r="P9573" t="str">
            <v/>
          </cell>
          <cell r="Q9573">
            <v>40</v>
          </cell>
          <cell r="R9573" t="str">
            <v>Année Philologique</v>
          </cell>
          <cell r="S9573" t="str">
            <v/>
          </cell>
        </row>
        <row r="9574">
          <cell r="E9574">
            <v>1997</v>
          </cell>
          <cell r="F9574" t="str">
            <v>Searches</v>
          </cell>
          <cell r="G9574" t="str">
            <v>201912</v>
          </cell>
          <cell r="H9574" t="str">
            <v>Aarhus University, State and University Library</v>
          </cell>
          <cell r="I9574" t="str">
            <v>Aarhus</v>
          </cell>
          <cell r="J9574" t="str">
            <v>Denmark</v>
          </cell>
          <cell r="K9574">
            <v>2</v>
          </cell>
          <cell r="L9574" t="str">
            <v>Institute</v>
          </cell>
          <cell r="M9574">
            <v>2</v>
          </cell>
          <cell r="N9574" t="str">
            <v>Campus Wide</v>
          </cell>
          <cell r="O9574" t="str">
            <v/>
          </cell>
          <cell r="P9574" t="str">
            <v/>
          </cell>
          <cell r="Q9574">
            <v>40</v>
          </cell>
          <cell r="R9574" t="str">
            <v>Année Philologique</v>
          </cell>
          <cell r="S9574" t="str">
            <v/>
          </cell>
        </row>
        <row r="9575">
          <cell r="E9575">
            <v>2000</v>
          </cell>
          <cell r="F9575" t="str">
            <v>Searches</v>
          </cell>
          <cell r="G9575" t="str">
            <v>201901</v>
          </cell>
          <cell r="H9575" t="str">
            <v>University of Helsinki</v>
          </cell>
          <cell r="I9575" t="str">
            <v>Helsinki</v>
          </cell>
          <cell r="J9575" t="str">
            <v>Finland</v>
          </cell>
          <cell r="K9575">
            <v>2</v>
          </cell>
          <cell r="L9575" t="str">
            <v>Institute</v>
          </cell>
          <cell r="M9575">
            <v>3</v>
          </cell>
          <cell r="N9575" t="str">
            <v>Standard</v>
          </cell>
          <cell r="O9575" t="str">
            <v/>
          </cell>
          <cell r="P9575" t="str">
            <v/>
          </cell>
          <cell r="Q9575">
            <v>3</v>
          </cell>
          <cell r="R9575" t="str">
            <v>Année Philologique</v>
          </cell>
          <cell r="S9575" t="str">
            <v/>
          </cell>
        </row>
        <row r="9576">
          <cell r="E9576">
            <v>2000</v>
          </cell>
          <cell r="F9576" t="str">
            <v>Searches</v>
          </cell>
          <cell r="G9576" t="str">
            <v>201902</v>
          </cell>
          <cell r="H9576" t="str">
            <v>University of Helsinki</v>
          </cell>
          <cell r="I9576" t="str">
            <v>Helsinki</v>
          </cell>
          <cell r="J9576" t="str">
            <v>Finland</v>
          </cell>
          <cell r="K9576">
            <v>2</v>
          </cell>
          <cell r="L9576" t="str">
            <v>Institute</v>
          </cell>
          <cell r="M9576">
            <v>3</v>
          </cell>
          <cell r="N9576" t="str">
            <v>Standard</v>
          </cell>
          <cell r="O9576" t="str">
            <v/>
          </cell>
          <cell r="P9576" t="str">
            <v/>
          </cell>
          <cell r="Q9576">
            <v>3</v>
          </cell>
          <cell r="R9576" t="str">
            <v>Année Philologique</v>
          </cell>
          <cell r="S9576" t="str">
            <v/>
          </cell>
        </row>
        <row r="9577">
          <cell r="E9577">
            <v>2000</v>
          </cell>
          <cell r="F9577" t="str">
            <v>Searches</v>
          </cell>
          <cell r="G9577" t="str">
            <v>201903</v>
          </cell>
          <cell r="H9577" t="str">
            <v>University of Helsinki</v>
          </cell>
          <cell r="I9577" t="str">
            <v>Helsinki</v>
          </cell>
          <cell r="J9577" t="str">
            <v>Finland</v>
          </cell>
          <cell r="K9577">
            <v>2</v>
          </cell>
          <cell r="L9577" t="str">
            <v>Institute</v>
          </cell>
          <cell r="M9577">
            <v>3</v>
          </cell>
          <cell r="N9577" t="str">
            <v>Standard</v>
          </cell>
          <cell r="O9577" t="str">
            <v/>
          </cell>
          <cell r="P9577" t="str">
            <v/>
          </cell>
          <cell r="Q9577">
            <v>3</v>
          </cell>
          <cell r="R9577" t="str">
            <v>Année Philologique</v>
          </cell>
          <cell r="S9577" t="str">
            <v/>
          </cell>
        </row>
        <row r="9578">
          <cell r="E9578">
            <v>2000</v>
          </cell>
          <cell r="F9578" t="str">
            <v>Searches</v>
          </cell>
          <cell r="G9578" t="str">
            <v>201904</v>
          </cell>
          <cell r="H9578" t="str">
            <v>University of Helsinki</v>
          </cell>
          <cell r="I9578" t="str">
            <v>Helsinki</v>
          </cell>
          <cell r="J9578" t="str">
            <v>Finland</v>
          </cell>
          <cell r="K9578">
            <v>2</v>
          </cell>
          <cell r="L9578" t="str">
            <v>Institute</v>
          </cell>
          <cell r="M9578">
            <v>3</v>
          </cell>
          <cell r="N9578" t="str">
            <v>Standard</v>
          </cell>
          <cell r="O9578" t="str">
            <v/>
          </cell>
          <cell r="P9578" t="str">
            <v/>
          </cell>
          <cell r="Q9578">
            <v>3</v>
          </cell>
          <cell r="R9578" t="str">
            <v>Année Philologique</v>
          </cell>
          <cell r="S9578" t="str">
            <v/>
          </cell>
        </row>
        <row r="9579">
          <cell r="E9579">
            <v>2000</v>
          </cell>
          <cell r="F9579" t="str">
            <v>Searches</v>
          </cell>
          <cell r="G9579" t="str">
            <v>201905</v>
          </cell>
          <cell r="H9579" t="str">
            <v>University of Helsinki</v>
          </cell>
          <cell r="I9579" t="str">
            <v>Helsinki</v>
          </cell>
          <cell r="J9579" t="str">
            <v>Finland</v>
          </cell>
          <cell r="K9579">
            <v>2</v>
          </cell>
          <cell r="L9579" t="str">
            <v>Institute</v>
          </cell>
          <cell r="M9579">
            <v>3</v>
          </cell>
          <cell r="N9579" t="str">
            <v>Standard</v>
          </cell>
          <cell r="O9579" t="str">
            <v/>
          </cell>
          <cell r="P9579" t="str">
            <v/>
          </cell>
          <cell r="Q9579">
            <v>3</v>
          </cell>
          <cell r="R9579" t="str">
            <v>Année Philologique</v>
          </cell>
          <cell r="S9579" t="str">
            <v/>
          </cell>
        </row>
        <row r="9580">
          <cell r="E9580">
            <v>2000</v>
          </cell>
          <cell r="F9580" t="str">
            <v>Searches</v>
          </cell>
          <cell r="G9580" t="str">
            <v>201906</v>
          </cell>
          <cell r="H9580" t="str">
            <v>University of Helsinki</v>
          </cell>
          <cell r="I9580" t="str">
            <v>Helsinki</v>
          </cell>
          <cell r="J9580" t="str">
            <v>Finland</v>
          </cell>
          <cell r="K9580">
            <v>2</v>
          </cell>
          <cell r="L9580" t="str">
            <v>Institute</v>
          </cell>
          <cell r="M9580">
            <v>3</v>
          </cell>
          <cell r="N9580" t="str">
            <v>Standard</v>
          </cell>
          <cell r="O9580" t="str">
            <v/>
          </cell>
          <cell r="P9580" t="str">
            <v/>
          </cell>
          <cell r="Q9580">
            <v>3</v>
          </cell>
          <cell r="R9580" t="str">
            <v>Année Philologique</v>
          </cell>
          <cell r="S9580" t="str">
            <v/>
          </cell>
        </row>
        <row r="9581">
          <cell r="E9581">
            <v>2000</v>
          </cell>
          <cell r="F9581" t="str">
            <v>Searches</v>
          </cell>
          <cell r="G9581" t="str">
            <v>201907</v>
          </cell>
          <cell r="H9581" t="str">
            <v>University of Helsinki</v>
          </cell>
          <cell r="I9581" t="str">
            <v>Helsinki</v>
          </cell>
          <cell r="J9581" t="str">
            <v>Finland</v>
          </cell>
          <cell r="K9581">
            <v>2</v>
          </cell>
          <cell r="L9581" t="str">
            <v>Institute</v>
          </cell>
          <cell r="M9581">
            <v>3</v>
          </cell>
          <cell r="N9581" t="str">
            <v>Standard</v>
          </cell>
          <cell r="O9581" t="str">
            <v/>
          </cell>
          <cell r="P9581" t="str">
            <v/>
          </cell>
          <cell r="Q9581">
            <v>3</v>
          </cell>
          <cell r="R9581" t="str">
            <v>Année Philologique</v>
          </cell>
          <cell r="S9581" t="str">
            <v/>
          </cell>
        </row>
        <row r="9582">
          <cell r="E9582">
            <v>2000</v>
          </cell>
          <cell r="F9582" t="str">
            <v>Searches</v>
          </cell>
          <cell r="G9582" t="str">
            <v>201908</v>
          </cell>
          <cell r="H9582" t="str">
            <v>University of Helsinki</v>
          </cell>
          <cell r="I9582" t="str">
            <v>Helsinki</v>
          </cell>
          <cell r="J9582" t="str">
            <v>Finland</v>
          </cell>
          <cell r="K9582">
            <v>2</v>
          </cell>
          <cell r="L9582" t="str">
            <v>Institute</v>
          </cell>
          <cell r="M9582">
            <v>3</v>
          </cell>
          <cell r="N9582" t="str">
            <v>Standard</v>
          </cell>
          <cell r="O9582" t="str">
            <v/>
          </cell>
          <cell r="P9582" t="str">
            <v/>
          </cell>
          <cell r="Q9582">
            <v>3</v>
          </cell>
          <cell r="R9582" t="str">
            <v>Année Philologique</v>
          </cell>
          <cell r="S9582" t="str">
            <v/>
          </cell>
        </row>
        <row r="9583">
          <cell r="E9583">
            <v>2000</v>
          </cell>
          <cell r="F9583" t="str">
            <v>Searches</v>
          </cell>
          <cell r="G9583" t="str">
            <v>201909</v>
          </cell>
          <cell r="H9583" t="str">
            <v>University of Helsinki</v>
          </cell>
          <cell r="I9583" t="str">
            <v>Helsinki</v>
          </cell>
          <cell r="J9583" t="str">
            <v>Finland</v>
          </cell>
          <cell r="K9583">
            <v>2</v>
          </cell>
          <cell r="L9583" t="str">
            <v>Institute</v>
          </cell>
          <cell r="M9583">
            <v>3</v>
          </cell>
          <cell r="N9583" t="str">
            <v>Standard</v>
          </cell>
          <cell r="O9583" t="str">
            <v/>
          </cell>
          <cell r="P9583" t="str">
            <v/>
          </cell>
          <cell r="Q9583">
            <v>3</v>
          </cell>
          <cell r="R9583" t="str">
            <v>Année Philologique</v>
          </cell>
          <cell r="S9583" t="str">
            <v/>
          </cell>
        </row>
        <row r="9584">
          <cell r="E9584">
            <v>2000</v>
          </cell>
          <cell r="F9584" t="str">
            <v>Searches</v>
          </cell>
          <cell r="G9584" t="str">
            <v>201910</v>
          </cell>
          <cell r="H9584" t="str">
            <v>University of Helsinki</v>
          </cell>
          <cell r="I9584" t="str">
            <v>Helsinki</v>
          </cell>
          <cell r="J9584" t="str">
            <v>Finland</v>
          </cell>
          <cell r="K9584">
            <v>2</v>
          </cell>
          <cell r="L9584" t="str">
            <v>Institute</v>
          </cell>
          <cell r="M9584">
            <v>3</v>
          </cell>
          <cell r="N9584" t="str">
            <v>Standard</v>
          </cell>
          <cell r="O9584" t="str">
            <v/>
          </cell>
          <cell r="P9584" t="str">
            <v/>
          </cell>
          <cell r="Q9584">
            <v>3</v>
          </cell>
          <cell r="R9584" t="str">
            <v>Année Philologique</v>
          </cell>
          <cell r="S9584" t="str">
            <v/>
          </cell>
        </row>
        <row r="9585">
          <cell r="E9585">
            <v>2000</v>
          </cell>
          <cell r="F9585" t="str">
            <v>Searches</v>
          </cell>
          <cell r="G9585" t="str">
            <v>201911</v>
          </cell>
          <cell r="H9585" t="str">
            <v>University of Helsinki</v>
          </cell>
          <cell r="I9585" t="str">
            <v>Helsinki</v>
          </cell>
          <cell r="J9585" t="str">
            <v>Finland</v>
          </cell>
          <cell r="K9585">
            <v>2</v>
          </cell>
          <cell r="L9585" t="str">
            <v>Institute</v>
          </cell>
          <cell r="M9585">
            <v>3</v>
          </cell>
          <cell r="N9585" t="str">
            <v>Standard</v>
          </cell>
          <cell r="O9585" t="str">
            <v/>
          </cell>
          <cell r="P9585" t="str">
            <v/>
          </cell>
          <cell r="Q9585">
            <v>3</v>
          </cell>
          <cell r="R9585" t="str">
            <v>Année Philologique</v>
          </cell>
          <cell r="S9585" t="str">
            <v/>
          </cell>
        </row>
        <row r="9586">
          <cell r="E9586">
            <v>2000</v>
          </cell>
          <cell r="F9586" t="str">
            <v>Searches</v>
          </cell>
          <cell r="G9586" t="str">
            <v>201912</v>
          </cell>
          <cell r="H9586" t="str">
            <v>University of Helsinki</v>
          </cell>
          <cell r="I9586" t="str">
            <v>Helsinki</v>
          </cell>
          <cell r="J9586" t="str">
            <v>Finland</v>
          </cell>
          <cell r="K9586">
            <v>2</v>
          </cell>
          <cell r="L9586" t="str">
            <v>Institute</v>
          </cell>
          <cell r="M9586">
            <v>3</v>
          </cell>
          <cell r="N9586" t="str">
            <v>Standard</v>
          </cell>
          <cell r="O9586" t="str">
            <v/>
          </cell>
          <cell r="P9586" t="str">
            <v/>
          </cell>
          <cell r="Q9586">
            <v>3</v>
          </cell>
          <cell r="R9586" t="str">
            <v>Année Philologique</v>
          </cell>
          <cell r="S9586" t="str">
            <v/>
          </cell>
        </row>
        <row r="9587">
          <cell r="E9587">
            <v>2002</v>
          </cell>
          <cell r="F9587" t="str">
            <v>Searches</v>
          </cell>
          <cell r="G9587" t="str">
            <v>201903</v>
          </cell>
          <cell r="H9587" t="str">
            <v>Rice University</v>
          </cell>
          <cell r="I9587" t="str">
            <v>Houston</v>
          </cell>
          <cell r="J9587" t="str">
            <v>USA</v>
          </cell>
          <cell r="K9587">
            <v>1</v>
          </cell>
          <cell r="L9587" t="str">
            <v>Consortium</v>
          </cell>
          <cell r="M9587">
            <v>8</v>
          </cell>
          <cell r="N9587" t="str">
            <v>CARN-1</v>
          </cell>
          <cell r="O9587" t="str">
            <v/>
          </cell>
          <cell r="P9587" t="str">
            <v/>
          </cell>
          <cell r="Q9587">
            <v>40</v>
          </cell>
          <cell r="R9587" t="str">
            <v>Année Philologique</v>
          </cell>
          <cell r="S9587" t="str">
            <v/>
          </cell>
        </row>
        <row r="9588">
          <cell r="E9588">
            <v>2002</v>
          </cell>
          <cell r="F9588" t="str">
            <v>Searches</v>
          </cell>
          <cell r="G9588" t="str">
            <v>201905</v>
          </cell>
          <cell r="H9588" t="str">
            <v>Rice University</v>
          </cell>
          <cell r="I9588" t="str">
            <v>Houston</v>
          </cell>
          <cell r="J9588" t="str">
            <v>USA</v>
          </cell>
          <cell r="K9588">
            <v>1</v>
          </cell>
          <cell r="L9588" t="str">
            <v>Consortium</v>
          </cell>
          <cell r="M9588">
            <v>8</v>
          </cell>
          <cell r="N9588" t="str">
            <v>CARN-1</v>
          </cell>
          <cell r="O9588" t="str">
            <v/>
          </cell>
          <cell r="P9588" t="str">
            <v/>
          </cell>
          <cell r="Q9588">
            <v>40</v>
          </cell>
          <cell r="R9588" t="str">
            <v>Année Philologique</v>
          </cell>
          <cell r="S9588" t="str">
            <v/>
          </cell>
        </row>
        <row r="9589">
          <cell r="E9589">
            <v>2002</v>
          </cell>
          <cell r="F9589" t="str">
            <v>Searches</v>
          </cell>
          <cell r="G9589" t="str">
            <v>201906</v>
          </cell>
          <cell r="H9589" t="str">
            <v>Rice University</v>
          </cell>
          <cell r="I9589" t="str">
            <v>Houston</v>
          </cell>
          <cell r="J9589" t="str">
            <v>USA</v>
          </cell>
          <cell r="K9589">
            <v>1</v>
          </cell>
          <cell r="L9589" t="str">
            <v>Consortium</v>
          </cell>
          <cell r="M9589">
            <v>8</v>
          </cell>
          <cell r="N9589" t="str">
            <v>CARN-1</v>
          </cell>
          <cell r="O9589" t="str">
            <v/>
          </cell>
          <cell r="P9589" t="str">
            <v/>
          </cell>
          <cell r="Q9589">
            <v>40</v>
          </cell>
          <cell r="R9589" t="str">
            <v>Année Philologique</v>
          </cell>
          <cell r="S9589" t="str">
            <v/>
          </cell>
        </row>
        <row r="9590">
          <cell r="E9590">
            <v>2002</v>
          </cell>
          <cell r="F9590" t="str">
            <v>Searches</v>
          </cell>
          <cell r="G9590" t="str">
            <v>201909</v>
          </cell>
          <cell r="H9590" t="str">
            <v>Rice University</v>
          </cell>
          <cell r="I9590" t="str">
            <v>Houston</v>
          </cell>
          <cell r="J9590" t="str">
            <v>USA</v>
          </cell>
          <cell r="K9590">
            <v>1</v>
          </cell>
          <cell r="L9590" t="str">
            <v>Consortium</v>
          </cell>
          <cell r="M9590">
            <v>8</v>
          </cell>
          <cell r="N9590" t="str">
            <v>CARN-1</v>
          </cell>
          <cell r="O9590" t="str">
            <v/>
          </cell>
          <cell r="P9590" t="str">
            <v/>
          </cell>
          <cell r="Q9590">
            <v>40</v>
          </cell>
          <cell r="R9590" t="str">
            <v>Année Philologique</v>
          </cell>
          <cell r="S9590" t="str">
            <v/>
          </cell>
        </row>
        <row r="9591">
          <cell r="E9591">
            <v>2002</v>
          </cell>
          <cell r="F9591" t="str">
            <v>Searches</v>
          </cell>
          <cell r="G9591" t="str">
            <v>201910</v>
          </cell>
          <cell r="H9591" t="str">
            <v>Rice University</v>
          </cell>
          <cell r="I9591" t="str">
            <v>Houston</v>
          </cell>
          <cell r="J9591" t="str">
            <v>USA</v>
          </cell>
          <cell r="K9591">
            <v>1</v>
          </cell>
          <cell r="L9591" t="str">
            <v>Consortium</v>
          </cell>
          <cell r="M9591">
            <v>8</v>
          </cell>
          <cell r="N9591" t="str">
            <v>CARN-1</v>
          </cell>
          <cell r="O9591" t="str">
            <v/>
          </cell>
          <cell r="P9591" t="str">
            <v/>
          </cell>
          <cell r="Q9591">
            <v>40</v>
          </cell>
          <cell r="R9591" t="str">
            <v>Année Philologique</v>
          </cell>
          <cell r="S9591" t="str">
            <v/>
          </cell>
        </row>
        <row r="9592">
          <cell r="E9592">
            <v>2002</v>
          </cell>
          <cell r="F9592" t="str">
            <v>Searches</v>
          </cell>
          <cell r="G9592" t="str">
            <v>201911</v>
          </cell>
          <cell r="H9592" t="str">
            <v>Rice University</v>
          </cell>
          <cell r="I9592" t="str">
            <v>Houston</v>
          </cell>
          <cell r="J9592" t="str">
            <v>USA</v>
          </cell>
          <cell r="K9592">
            <v>1</v>
          </cell>
          <cell r="L9592" t="str">
            <v>Consortium</v>
          </cell>
          <cell r="M9592">
            <v>8</v>
          </cell>
          <cell r="N9592" t="str">
            <v>CARN-1</v>
          </cell>
          <cell r="O9592" t="str">
            <v/>
          </cell>
          <cell r="P9592" t="str">
            <v/>
          </cell>
          <cell r="Q9592">
            <v>40</v>
          </cell>
          <cell r="R9592" t="str">
            <v>Année Philologique</v>
          </cell>
          <cell r="S9592" t="str">
            <v/>
          </cell>
        </row>
        <row r="9593">
          <cell r="E9593">
            <v>2003</v>
          </cell>
          <cell r="F9593" t="str">
            <v>Searches</v>
          </cell>
          <cell r="G9593" t="str">
            <v>201901</v>
          </cell>
          <cell r="H9593" t="str">
            <v>Università di Napoli Federico II</v>
          </cell>
          <cell r="I9593" t="str">
            <v>Napoli</v>
          </cell>
          <cell r="J9593" t="str">
            <v>Italy</v>
          </cell>
          <cell r="K9593">
            <v>2</v>
          </cell>
          <cell r="L9593" t="str">
            <v>Institute</v>
          </cell>
          <cell r="M9593">
            <v>3</v>
          </cell>
          <cell r="N9593" t="str">
            <v>Standard</v>
          </cell>
          <cell r="O9593" t="str">
            <v/>
          </cell>
          <cell r="P9593" t="str">
            <v/>
          </cell>
          <cell r="Q9593">
            <v>3</v>
          </cell>
          <cell r="R9593" t="str">
            <v>Année Philologique</v>
          </cell>
          <cell r="S9593" t="str">
            <v/>
          </cell>
        </row>
        <row r="9594">
          <cell r="E9594">
            <v>2003</v>
          </cell>
          <cell r="F9594" t="str">
            <v>Searches</v>
          </cell>
          <cell r="G9594" t="str">
            <v>201902</v>
          </cell>
          <cell r="H9594" t="str">
            <v>Università di Napoli Federico II</v>
          </cell>
          <cell r="I9594" t="str">
            <v>Napoli</v>
          </cell>
          <cell r="J9594" t="str">
            <v>Italy</v>
          </cell>
          <cell r="K9594">
            <v>2</v>
          </cell>
          <cell r="L9594" t="str">
            <v>Institute</v>
          </cell>
          <cell r="M9594">
            <v>3</v>
          </cell>
          <cell r="N9594" t="str">
            <v>Standard</v>
          </cell>
          <cell r="O9594" t="str">
            <v/>
          </cell>
          <cell r="P9594" t="str">
            <v/>
          </cell>
          <cell r="Q9594">
            <v>3</v>
          </cell>
          <cell r="R9594" t="str">
            <v>Année Philologique</v>
          </cell>
          <cell r="S9594" t="str">
            <v/>
          </cell>
        </row>
        <row r="9595">
          <cell r="E9595">
            <v>2003</v>
          </cell>
          <cell r="F9595" t="str">
            <v>Searches</v>
          </cell>
          <cell r="G9595" t="str">
            <v>201903</v>
          </cell>
          <cell r="H9595" t="str">
            <v>Università di Napoli Federico II</v>
          </cell>
          <cell r="I9595" t="str">
            <v>Napoli</v>
          </cell>
          <cell r="J9595" t="str">
            <v>Italy</v>
          </cell>
          <cell r="K9595">
            <v>2</v>
          </cell>
          <cell r="L9595" t="str">
            <v>Institute</v>
          </cell>
          <cell r="M9595">
            <v>3</v>
          </cell>
          <cell r="N9595" t="str">
            <v>Standard</v>
          </cell>
          <cell r="O9595" t="str">
            <v/>
          </cell>
          <cell r="P9595" t="str">
            <v/>
          </cell>
          <cell r="Q9595">
            <v>3</v>
          </cell>
          <cell r="R9595" t="str">
            <v>Année Philologique</v>
          </cell>
          <cell r="S9595" t="str">
            <v/>
          </cell>
        </row>
        <row r="9596">
          <cell r="E9596">
            <v>2003</v>
          </cell>
          <cell r="F9596" t="str">
            <v>Searches</v>
          </cell>
          <cell r="G9596" t="str">
            <v>201904</v>
          </cell>
          <cell r="H9596" t="str">
            <v>Università di Napoli Federico II</v>
          </cell>
          <cell r="I9596" t="str">
            <v>Napoli</v>
          </cell>
          <cell r="J9596" t="str">
            <v>Italy</v>
          </cell>
          <cell r="K9596">
            <v>2</v>
          </cell>
          <cell r="L9596" t="str">
            <v>Institute</v>
          </cell>
          <cell r="M9596">
            <v>3</v>
          </cell>
          <cell r="N9596" t="str">
            <v>Standard</v>
          </cell>
          <cell r="O9596" t="str">
            <v/>
          </cell>
          <cell r="P9596" t="str">
            <v/>
          </cell>
          <cell r="Q9596">
            <v>3</v>
          </cell>
          <cell r="R9596" t="str">
            <v>Année Philologique</v>
          </cell>
          <cell r="S9596" t="str">
            <v/>
          </cell>
        </row>
        <row r="9597">
          <cell r="E9597">
            <v>2003</v>
          </cell>
          <cell r="F9597" t="str">
            <v>Searches</v>
          </cell>
          <cell r="G9597" t="str">
            <v>201905</v>
          </cell>
          <cell r="H9597" t="str">
            <v>Università di Napoli Federico II</v>
          </cell>
          <cell r="I9597" t="str">
            <v>Napoli</v>
          </cell>
          <cell r="J9597" t="str">
            <v>Italy</v>
          </cell>
          <cell r="K9597">
            <v>2</v>
          </cell>
          <cell r="L9597" t="str">
            <v>Institute</v>
          </cell>
          <cell r="M9597">
            <v>3</v>
          </cell>
          <cell r="N9597" t="str">
            <v>Standard</v>
          </cell>
          <cell r="O9597" t="str">
            <v/>
          </cell>
          <cell r="P9597" t="str">
            <v/>
          </cell>
          <cell r="Q9597">
            <v>3</v>
          </cell>
          <cell r="R9597" t="str">
            <v>Année Philologique</v>
          </cell>
          <cell r="S9597" t="str">
            <v/>
          </cell>
        </row>
        <row r="9598">
          <cell r="E9598">
            <v>2003</v>
          </cell>
          <cell r="F9598" t="str">
            <v>Searches</v>
          </cell>
          <cell r="G9598" t="str">
            <v>201906</v>
          </cell>
          <cell r="H9598" t="str">
            <v>Università di Napoli Federico II</v>
          </cell>
          <cell r="I9598" t="str">
            <v>Napoli</v>
          </cell>
          <cell r="J9598" t="str">
            <v>Italy</v>
          </cell>
          <cell r="K9598">
            <v>2</v>
          </cell>
          <cell r="L9598" t="str">
            <v>Institute</v>
          </cell>
          <cell r="M9598">
            <v>3</v>
          </cell>
          <cell r="N9598" t="str">
            <v>Standard</v>
          </cell>
          <cell r="O9598" t="str">
            <v/>
          </cell>
          <cell r="P9598" t="str">
            <v/>
          </cell>
          <cell r="Q9598">
            <v>3</v>
          </cell>
          <cell r="R9598" t="str">
            <v>Année Philologique</v>
          </cell>
          <cell r="S9598" t="str">
            <v/>
          </cell>
        </row>
        <row r="9599">
          <cell r="E9599">
            <v>2003</v>
          </cell>
          <cell r="F9599" t="str">
            <v>Searches</v>
          </cell>
          <cell r="G9599" t="str">
            <v>201907</v>
          </cell>
          <cell r="H9599" t="str">
            <v>Università di Napoli Federico II</v>
          </cell>
          <cell r="I9599" t="str">
            <v>Napoli</v>
          </cell>
          <cell r="J9599" t="str">
            <v>Italy</v>
          </cell>
          <cell r="K9599">
            <v>2</v>
          </cell>
          <cell r="L9599" t="str">
            <v>Institute</v>
          </cell>
          <cell r="M9599">
            <v>3</v>
          </cell>
          <cell r="N9599" t="str">
            <v>Standard</v>
          </cell>
          <cell r="O9599" t="str">
            <v/>
          </cell>
          <cell r="P9599" t="str">
            <v/>
          </cell>
          <cell r="Q9599">
            <v>3</v>
          </cell>
          <cell r="R9599" t="str">
            <v>Année Philologique</v>
          </cell>
          <cell r="S9599" t="str">
            <v/>
          </cell>
        </row>
        <row r="9600">
          <cell r="E9600">
            <v>2003</v>
          </cell>
          <cell r="F9600" t="str">
            <v>Searches</v>
          </cell>
          <cell r="G9600" t="str">
            <v>201908</v>
          </cell>
          <cell r="H9600" t="str">
            <v>Università di Napoli Federico II</v>
          </cell>
          <cell r="I9600" t="str">
            <v>Napoli</v>
          </cell>
          <cell r="J9600" t="str">
            <v>Italy</v>
          </cell>
          <cell r="K9600">
            <v>2</v>
          </cell>
          <cell r="L9600" t="str">
            <v>Institute</v>
          </cell>
          <cell r="M9600">
            <v>3</v>
          </cell>
          <cell r="N9600" t="str">
            <v>Standard</v>
          </cell>
          <cell r="O9600" t="str">
            <v/>
          </cell>
          <cell r="P9600" t="str">
            <v/>
          </cell>
          <cell r="Q9600">
            <v>3</v>
          </cell>
          <cell r="R9600" t="str">
            <v>Année Philologique</v>
          </cell>
          <cell r="S9600" t="str">
            <v/>
          </cell>
        </row>
        <row r="9601">
          <cell r="E9601">
            <v>2003</v>
          </cell>
          <cell r="F9601" t="str">
            <v>Searches</v>
          </cell>
          <cell r="G9601" t="str">
            <v>201909</v>
          </cell>
          <cell r="H9601" t="str">
            <v>Università di Napoli Federico II</v>
          </cell>
          <cell r="I9601" t="str">
            <v>Napoli</v>
          </cell>
          <cell r="J9601" t="str">
            <v>Italy</v>
          </cell>
          <cell r="K9601">
            <v>2</v>
          </cell>
          <cell r="L9601" t="str">
            <v>Institute</v>
          </cell>
          <cell r="M9601">
            <v>3</v>
          </cell>
          <cell r="N9601" t="str">
            <v>Standard</v>
          </cell>
          <cell r="O9601" t="str">
            <v/>
          </cell>
          <cell r="P9601" t="str">
            <v/>
          </cell>
          <cell r="Q9601">
            <v>3</v>
          </cell>
          <cell r="R9601" t="str">
            <v>Année Philologique</v>
          </cell>
          <cell r="S9601" t="str">
            <v/>
          </cell>
        </row>
        <row r="9602">
          <cell r="E9602">
            <v>2003</v>
          </cell>
          <cell r="F9602" t="str">
            <v>Searches</v>
          </cell>
          <cell r="G9602" t="str">
            <v>201910</v>
          </cell>
          <cell r="H9602" t="str">
            <v>Università di Napoli Federico II</v>
          </cell>
          <cell r="I9602" t="str">
            <v>Napoli</v>
          </cell>
          <cell r="J9602" t="str">
            <v>Italy</v>
          </cell>
          <cell r="K9602">
            <v>2</v>
          </cell>
          <cell r="L9602" t="str">
            <v>Institute</v>
          </cell>
          <cell r="M9602">
            <v>3</v>
          </cell>
          <cell r="N9602" t="str">
            <v>Standard</v>
          </cell>
          <cell r="O9602" t="str">
            <v/>
          </cell>
          <cell r="P9602" t="str">
            <v/>
          </cell>
          <cell r="Q9602">
            <v>3</v>
          </cell>
          <cell r="R9602" t="str">
            <v>Année Philologique</v>
          </cell>
          <cell r="S9602" t="str">
            <v/>
          </cell>
        </row>
        <row r="9603">
          <cell r="E9603">
            <v>2003</v>
          </cell>
          <cell r="F9603" t="str">
            <v>Searches</v>
          </cell>
          <cell r="G9603" t="str">
            <v>201911</v>
          </cell>
          <cell r="H9603" t="str">
            <v>Università di Napoli Federico II</v>
          </cell>
          <cell r="I9603" t="str">
            <v>Napoli</v>
          </cell>
          <cell r="J9603" t="str">
            <v>Italy</v>
          </cell>
          <cell r="K9603">
            <v>2</v>
          </cell>
          <cell r="L9603" t="str">
            <v>Institute</v>
          </cell>
          <cell r="M9603">
            <v>3</v>
          </cell>
          <cell r="N9603" t="str">
            <v>Standard</v>
          </cell>
          <cell r="O9603" t="str">
            <v/>
          </cell>
          <cell r="P9603" t="str">
            <v/>
          </cell>
          <cell r="Q9603">
            <v>3</v>
          </cell>
          <cell r="R9603" t="str">
            <v>Année Philologique</v>
          </cell>
          <cell r="S9603" t="str">
            <v/>
          </cell>
        </row>
        <row r="9604">
          <cell r="E9604">
            <v>2003</v>
          </cell>
          <cell r="F9604" t="str">
            <v>Searches</v>
          </cell>
          <cell r="G9604" t="str">
            <v>201912</v>
          </cell>
          <cell r="H9604" t="str">
            <v>Università di Napoli Federico II</v>
          </cell>
          <cell r="I9604" t="str">
            <v>Napoli</v>
          </cell>
          <cell r="J9604" t="str">
            <v>Italy</v>
          </cell>
          <cell r="K9604">
            <v>2</v>
          </cell>
          <cell r="L9604" t="str">
            <v>Institute</v>
          </cell>
          <cell r="M9604">
            <v>3</v>
          </cell>
          <cell r="N9604" t="str">
            <v>Standard</v>
          </cell>
          <cell r="O9604" t="str">
            <v/>
          </cell>
          <cell r="P9604" t="str">
            <v/>
          </cell>
          <cell r="Q9604">
            <v>3</v>
          </cell>
          <cell r="R9604" t="str">
            <v>Année Philologique</v>
          </cell>
          <cell r="S9604" t="str">
            <v/>
          </cell>
        </row>
        <row r="9605">
          <cell r="E9605">
            <v>2028</v>
          </cell>
          <cell r="F9605" t="str">
            <v>Searches</v>
          </cell>
          <cell r="G9605" t="str">
            <v>201901</v>
          </cell>
          <cell r="H9605" t="str">
            <v>Biblioteca Nacional</v>
          </cell>
          <cell r="I9605" t="str">
            <v>Madrid</v>
          </cell>
          <cell r="J9605" t="str">
            <v>Spain</v>
          </cell>
          <cell r="K9605">
            <v>2</v>
          </cell>
          <cell r="L9605" t="str">
            <v>Institute</v>
          </cell>
          <cell r="M9605">
            <v>3</v>
          </cell>
          <cell r="N9605" t="str">
            <v>Standard</v>
          </cell>
          <cell r="O9605" t="str">
            <v/>
          </cell>
          <cell r="P9605" t="str">
            <v/>
          </cell>
          <cell r="Q9605">
            <v>3</v>
          </cell>
          <cell r="R9605" t="str">
            <v>Année Philologique</v>
          </cell>
          <cell r="S9605" t="str">
            <v/>
          </cell>
        </row>
        <row r="9606">
          <cell r="E9606">
            <v>2028</v>
          </cell>
          <cell r="F9606" t="str">
            <v>Searches</v>
          </cell>
          <cell r="G9606" t="str">
            <v>201902</v>
          </cell>
          <cell r="H9606" t="str">
            <v>Biblioteca Nacional</v>
          </cell>
          <cell r="I9606" t="str">
            <v>Madrid</v>
          </cell>
          <cell r="J9606" t="str">
            <v>Spain</v>
          </cell>
          <cell r="K9606">
            <v>2</v>
          </cell>
          <cell r="L9606" t="str">
            <v>Institute</v>
          </cell>
          <cell r="M9606">
            <v>3</v>
          </cell>
          <cell r="N9606" t="str">
            <v>Standard</v>
          </cell>
          <cell r="O9606" t="str">
            <v/>
          </cell>
          <cell r="P9606" t="str">
            <v/>
          </cell>
          <cell r="Q9606">
            <v>3</v>
          </cell>
          <cell r="R9606" t="str">
            <v>Année Philologique</v>
          </cell>
          <cell r="S9606" t="str">
            <v/>
          </cell>
        </row>
        <row r="9607">
          <cell r="E9607">
            <v>2029</v>
          </cell>
          <cell r="F9607" t="str">
            <v>Searches</v>
          </cell>
          <cell r="G9607" t="str">
            <v>201901</v>
          </cell>
          <cell r="H9607" t="str">
            <v>University College London</v>
          </cell>
          <cell r="I9607" t="str">
            <v>London</v>
          </cell>
          <cell r="J9607" t="str">
            <v>UK</v>
          </cell>
          <cell r="K9607">
            <v>2</v>
          </cell>
          <cell r="L9607" t="str">
            <v>Institute</v>
          </cell>
          <cell r="M9607">
            <v>13</v>
          </cell>
          <cell r="N9607" t="str">
            <v>JISC-1</v>
          </cell>
          <cell r="O9607" t="str">
            <v/>
          </cell>
          <cell r="P9607" t="str">
            <v/>
          </cell>
          <cell r="Q9607">
            <v>40</v>
          </cell>
          <cell r="R9607" t="str">
            <v>Année Philologique</v>
          </cell>
          <cell r="S9607" t="str">
            <v/>
          </cell>
        </row>
        <row r="9608">
          <cell r="E9608">
            <v>2029</v>
          </cell>
          <cell r="F9608" t="str">
            <v>Searches</v>
          </cell>
          <cell r="G9608" t="str">
            <v>201902</v>
          </cell>
          <cell r="H9608" t="str">
            <v>University College London</v>
          </cell>
          <cell r="I9608" t="str">
            <v>London</v>
          </cell>
          <cell r="J9608" t="str">
            <v>UK</v>
          </cell>
          <cell r="K9608">
            <v>2</v>
          </cell>
          <cell r="L9608" t="str">
            <v>Institute</v>
          </cell>
          <cell r="M9608">
            <v>13</v>
          </cell>
          <cell r="N9608" t="str">
            <v>JISC-1</v>
          </cell>
          <cell r="O9608" t="str">
            <v/>
          </cell>
          <cell r="P9608" t="str">
            <v/>
          </cell>
          <cell r="Q9608">
            <v>40</v>
          </cell>
          <cell r="R9608" t="str">
            <v>Année Philologique</v>
          </cell>
          <cell r="S9608" t="str">
            <v/>
          </cell>
        </row>
        <row r="9609">
          <cell r="E9609">
            <v>2029</v>
          </cell>
          <cell r="F9609" t="str">
            <v>Searches</v>
          </cell>
          <cell r="G9609" t="str">
            <v>201903</v>
          </cell>
          <cell r="H9609" t="str">
            <v>University College London</v>
          </cell>
          <cell r="I9609" t="str">
            <v>London</v>
          </cell>
          <cell r="J9609" t="str">
            <v>UK</v>
          </cell>
          <cell r="K9609">
            <v>2</v>
          </cell>
          <cell r="L9609" t="str">
            <v>Institute</v>
          </cell>
          <cell r="M9609">
            <v>13</v>
          </cell>
          <cell r="N9609" t="str">
            <v>JISC-1</v>
          </cell>
          <cell r="O9609" t="str">
            <v/>
          </cell>
          <cell r="P9609" t="str">
            <v/>
          </cell>
          <cell r="Q9609">
            <v>40</v>
          </cell>
          <cell r="R9609" t="str">
            <v>Année Philologique</v>
          </cell>
          <cell r="S9609" t="str">
            <v/>
          </cell>
        </row>
        <row r="9610">
          <cell r="E9610">
            <v>2029</v>
          </cell>
          <cell r="F9610" t="str">
            <v>Searches</v>
          </cell>
          <cell r="G9610" t="str">
            <v>201904</v>
          </cell>
          <cell r="H9610" t="str">
            <v>University College London</v>
          </cell>
          <cell r="I9610" t="str">
            <v>London</v>
          </cell>
          <cell r="J9610" t="str">
            <v>UK</v>
          </cell>
          <cell r="K9610">
            <v>2</v>
          </cell>
          <cell r="L9610" t="str">
            <v>Institute</v>
          </cell>
          <cell r="M9610">
            <v>13</v>
          </cell>
          <cell r="N9610" t="str">
            <v>JISC-1</v>
          </cell>
          <cell r="O9610" t="str">
            <v/>
          </cell>
          <cell r="P9610" t="str">
            <v/>
          </cell>
          <cell r="Q9610">
            <v>40</v>
          </cell>
          <cell r="R9610" t="str">
            <v>Année Philologique</v>
          </cell>
          <cell r="S9610" t="str">
            <v/>
          </cell>
        </row>
        <row r="9611">
          <cell r="E9611">
            <v>2029</v>
          </cell>
          <cell r="F9611" t="str">
            <v>Searches</v>
          </cell>
          <cell r="G9611" t="str">
            <v>201905</v>
          </cell>
          <cell r="H9611" t="str">
            <v>University College London</v>
          </cell>
          <cell r="I9611" t="str">
            <v>London</v>
          </cell>
          <cell r="J9611" t="str">
            <v>UK</v>
          </cell>
          <cell r="K9611">
            <v>2</v>
          </cell>
          <cell r="L9611" t="str">
            <v>Institute</v>
          </cell>
          <cell r="M9611">
            <v>13</v>
          </cell>
          <cell r="N9611" t="str">
            <v>JISC-1</v>
          </cell>
          <cell r="O9611" t="str">
            <v/>
          </cell>
          <cell r="P9611" t="str">
            <v/>
          </cell>
          <cell r="Q9611">
            <v>40</v>
          </cell>
          <cell r="R9611" t="str">
            <v>Année Philologique</v>
          </cell>
          <cell r="S9611" t="str">
            <v/>
          </cell>
        </row>
        <row r="9612">
          <cell r="E9612">
            <v>2029</v>
          </cell>
          <cell r="F9612" t="str">
            <v>Searches</v>
          </cell>
          <cell r="G9612" t="str">
            <v>201906</v>
          </cell>
          <cell r="H9612" t="str">
            <v>University College London</v>
          </cell>
          <cell r="I9612" t="str">
            <v>London</v>
          </cell>
          <cell r="J9612" t="str">
            <v>UK</v>
          </cell>
          <cell r="K9612">
            <v>2</v>
          </cell>
          <cell r="L9612" t="str">
            <v>Institute</v>
          </cell>
          <cell r="M9612">
            <v>13</v>
          </cell>
          <cell r="N9612" t="str">
            <v>JISC-1</v>
          </cell>
          <cell r="O9612" t="str">
            <v/>
          </cell>
          <cell r="P9612" t="str">
            <v/>
          </cell>
          <cell r="Q9612">
            <v>40</v>
          </cell>
          <cell r="R9612" t="str">
            <v>Année Philologique</v>
          </cell>
          <cell r="S9612" t="str">
            <v/>
          </cell>
        </row>
        <row r="9613">
          <cell r="E9613">
            <v>2029</v>
          </cell>
          <cell r="F9613" t="str">
            <v>Searches</v>
          </cell>
          <cell r="G9613" t="str">
            <v>201907</v>
          </cell>
          <cell r="H9613" t="str">
            <v>University College London</v>
          </cell>
          <cell r="I9613" t="str">
            <v>London</v>
          </cell>
          <cell r="J9613" t="str">
            <v>UK</v>
          </cell>
          <cell r="K9613">
            <v>2</v>
          </cell>
          <cell r="L9613" t="str">
            <v>Institute</v>
          </cell>
          <cell r="M9613">
            <v>13</v>
          </cell>
          <cell r="N9613" t="str">
            <v>JISC-1</v>
          </cell>
          <cell r="O9613" t="str">
            <v/>
          </cell>
          <cell r="P9613" t="str">
            <v/>
          </cell>
          <cell r="Q9613">
            <v>40</v>
          </cell>
          <cell r="R9613" t="str">
            <v>Année Philologique</v>
          </cell>
          <cell r="S9613" t="str">
            <v/>
          </cell>
        </row>
        <row r="9614">
          <cell r="E9614">
            <v>2029</v>
          </cell>
          <cell r="F9614" t="str">
            <v>Searches</v>
          </cell>
          <cell r="G9614" t="str">
            <v>201908</v>
          </cell>
          <cell r="H9614" t="str">
            <v>University College London</v>
          </cell>
          <cell r="I9614" t="str">
            <v>London</v>
          </cell>
          <cell r="J9614" t="str">
            <v>UK</v>
          </cell>
          <cell r="K9614">
            <v>2</v>
          </cell>
          <cell r="L9614" t="str">
            <v>Institute</v>
          </cell>
          <cell r="M9614">
            <v>13</v>
          </cell>
          <cell r="N9614" t="str">
            <v>JISC-1</v>
          </cell>
          <cell r="O9614" t="str">
            <v/>
          </cell>
          <cell r="P9614" t="str">
            <v/>
          </cell>
          <cell r="Q9614">
            <v>40</v>
          </cell>
          <cell r="R9614" t="str">
            <v>Année Philologique</v>
          </cell>
          <cell r="S9614" t="str">
            <v/>
          </cell>
        </row>
        <row r="9615">
          <cell r="E9615">
            <v>2029</v>
          </cell>
          <cell r="F9615" t="str">
            <v>Searches</v>
          </cell>
          <cell r="G9615" t="str">
            <v>201909</v>
          </cell>
          <cell r="H9615" t="str">
            <v>University College London</v>
          </cell>
          <cell r="I9615" t="str">
            <v>London</v>
          </cell>
          <cell r="J9615" t="str">
            <v>UK</v>
          </cell>
          <cell r="K9615">
            <v>2</v>
          </cell>
          <cell r="L9615" t="str">
            <v>Institute</v>
          </cell>
          <cell r="M9615">
            <v>13</v>
          </cell>
          <cell r="N9615" t="str">
            <v>JISC-1</v>
          </cell>
          <cell r="O9615" t="str">
            <v/>
          </cell>
          <cell r="P9615" t="str">
            <v/>
          </cell>
          <cell r="Q9615">
            <v>40</v>
          </cell>
          <cell r="R9615" t="str">
            <v>Année Philologique</v>
          </cell>
          <cell r="S9615" t="str">
            <v/>
          </cell>
        </row>
        <row r="9616">
          <cell r="E9616">
            <v>2029</v>
          </cell>
          <cell r="F9616" t="str">
            <v>Searches</v>
          </cell>
          <cell r="G9616" t="str">
            <v>201910</v>
          </cell>
          <cell r="H9616" t="str">
            <v>University College London</v>
          </cell>
          <cell r="I9616" t="str">
            <v>London</v>
          </cell>
          <cell r="J9616" t="str">
            <v>UK</v>
          </cell>
          <cell r="K9616">
            <v>2</v>
          </cell>
          <cell r="L9616" t="str">
            <v>Institute</v>
          </cell>
          <cell r="M9616">
            <v>13</v>
          </cell>
          <cell r="N9616" t="str">
            <v>JISC-1</v>
          </cell>
          <cell r="O9616" t="str">
            <v/>
          </cell>
          <cell r="P9616" t="str">
            <v/>
          </cell>
          <cell r="Q9616">
            <v>40</v>
          </cell>
          <cell r="R9616" t="str">
            <v>Année Philologique</v>
          </cell>
          <cell r="S9616" t="str">
            <v/>
          </cell>
        </row>
        <row r="9617">
          <cell r="E9617">
            <v>2029</v>
          </cell>
          <cell r="F9617" t="str">
            <v>Searches</v>
          </cell>
          <cell r="G9617" t="str">
            <v>201911</v>
          </cell>
          <cell r="H9617" t="str">
            <v>University College London</v>
          </cell>
          <cell r="I9617" t="str">
            <v>London</v>
          </cell>
          <cell r="J9617" t="str">
            <v>UK</v>
          </cell>
          <cell r="K9617">
            <v>2</v>
          </cell>
          <cell r="L9617" t="str">
            <v>Institute</v>
          </cell>
          <cell r="M9617">
            <v>13</v>
          </cell>
          <cell r="N9617" t="str">
            <v>JISC-1</v>
          </cell>
          <cell r="O9617" t="str">
            <v/>
          </cell>
          <cell r="P9617" t="str">
            <v/>
          </cell>
          <cell r="Q9617">
            <v>40</v>
          </cell>
          <cell r="R9617" t="str">
            <v>Année Philologique</v>
          </cell>
          <cell r="S9617" t="str">
            <v/>
          </cell>
        </row>
        <row r="9618">
          <cell r="E9618">
            <v>2029</v>
          </cell>
          <cell r="F9618" t="str">
            <v>Searches</v>
          </cell>
          <cell r="G9618" t="str">
            <v>201912</v>
          </cell>
          <cell r="H9618" t="str">
            <v>University College London</v>
          </cell>
          <cell r="I9618" t="str">
            <v>London</v>
          </cell>
          <cell r="J9618" t="str">
            <v>UK</v>
          </cell>
          <cell r="K9618">
            <v>2</v>
          </cell>
          <cell r="L9618" t="str">
            <v>Institute</v>
          </cell>
          <cell r="M9618">
            <v>13</v>
          </cell>
          <cell r="N9618" t="str">
            <v>JISC-1</v>
          </cell>
          <cell r="O9618" t="str">
            <v/>
          </cell>
          <cell r="P9618" t="str">
            <v/>
          </cell>
          <cell r="Q9618">
            <v>40</v>
          </cell>
          <cell r="R9618" t="str">
            <v>Année Philologique</v>
          </cell>
          <cell r="S9618" t="str">
            <v/>
          </cell>
        </row>
        <row r="9619">
          <cell r="E9619">
            <v>2033</v>
          </cell>
          <cell r="F9619" t="str">
            <v>Searches</v>
          </cell>
          <cell r="G9619" t="str">
            <v>201901</v>
          </cell>
          <cell r="H9619" t="str">
            <v>University of Alberta</v>
          </cell>
          <cell r="I9619" t="str">
            <v>Edmonton</v>
          </cell>
          <cell r="J9619" t="str">
            <v>Canada</v>
          </cell>
          <cell r="K9619">
            <v>1</v>
          </cell>
          <cell r="L9619" t="str">
            <v>Consortium</v>
          </cell>
          <cell r="M9619">
            <v>2</v>
          </cell>
          <cell r="N9619" t="str">
            <v>Campus Wide</v>
          </cell>
          <cell r="O9619" t="str">
            <v/>
          </cell>
          <cell r="P9619" t="str">
            <v/>
          </cell>
          <cell r="Q9619">
            <v>40</v>
          </cell>
          <cell r="R9619" t="str">
            <v>Année Philologique</v>
          </cell>
          <cell r="S9619" t="str">
            <v/>
          </cell>
        </row>
        <row r="9620">
          <cell r="E9620">
            <v>2033</v>
          </cell>
          <cell r="F9620" t="str">
            <v>Searches</v>
          </cell>
          <cell r="G9620" t="str">
            <v>201902</v>
          </cell>
          <cell r="H9620" t="str">
            <v>University of Alberta</v>
          </cell>
          <cell r="I9620" t="str">
            <v>Edmonton</v>
          </cell>
          <cell r="J9620" t="str">
            <v>Canada</v>
          </cell>
          <cell r="K9620">
            <v>1</v>
          </cell>
          <cell r="L9620" t="str">
            <v>Consortium</v>
          </cell>
          <cell r="M9620">
            <v>2</v>
          </cell>
          <cell r="N9620" t="str">
            <v>Campus Wide</v>
          </cell>
          <cell r="O9620" t="str">
            <v/>
          </cell>
          <cell r="P9620" t="str">
            <v/>
          </cell>
          <cell r="Q9620">
            <v>40</v>
          </cell>
          <cell r="R9620" t="str">
            <v>Année Philologique</v>
          </cell>
          <cell r="S9620" t="str">
            <v/>
          </cell>
        </row>
        <row r="9621">
          <cell r="E9621">
            <v>2033</v>
          </cell>
          <cell r="F9621" t="str">
            <v>Searches</v>
          </cell>
          <cell r="G9621" t="str">
            <v>201903</v>
          </cell>
          <cell r="H9621" t="str">
            <v>University of Alberta</v>
          </cell>
          <cell r="I9621" t="str">
            <v>Edmonton</v>
          </cell>
          <cell r="J9621" t="str">
            <v>Canada</v>
          </cell>
          <cell r="K9621">
            <v>1</v>
          </cell>
          <cell r="L9621" t="str">
            <v>Consortium</v>
          </cell>
          <cell r="M9621">
            <v>2</v>
          </cell>
          <cell r="N9621" t="str">
            <v>Campus Wide</v>
          </cell>
          <cell r="O9621" t="str">
            <v/>
          </cell>
          <cell r="P9621" t="str">
            <v/>
          </cell>
          <cell r="Q9621">
            <v>40</v>
          </cell>
          <cell r="R9621" t="str">
            <v>Année Philologique</v>
          </cell>
          <cell r="S9621" t="str">
            <v/>
          </cell>
        </row>
        <row r="9622">
          <cell r="E9622">
            <v>2033</v>
          </cell>
          <cell r="F9622" t="str">
            <v>Searches</v>
          </cell>
          <cell r="G9622" t="str">
            <v>201904</v>
          </cell>
          <cell r="H9622" t="str">
            <v>University of Alberta</v>
          </cell>
          <cell r="I9622" t="str">
            <v>Edmonton</v>
          </cell>
          <cell r="J9622" t="str">
            <v>Canada</v>
          </cell>
          <cell r="K9622">
            <v>1</v>
          </cell>
          <cell r="L9622" t="str">
            <v>Consortium</v>
          </cell>
          <cell r="M9622">
            <v>2</v>
          </cell>
          <cell r="N9622" t="str">
            <v>Campus Wide</v>
          </cell>
          <cell r="O9622" t="str">
            <v/>
          </cell>
          <cell r="P9622" t="str">
            <v/>
          </cell>
          <cell r="Q9622">
            <v>40</v>
          </cell>
          <cell r="R9622" t="str">
            <v>Année Philologique</v>
          </cell>
          <cell r="S9622" t="str">
            <v/>
          </cell>
        </row>
        <row r="9623">
          <cell r="E9623">
            <v>2033</v>
          </cell>
          <cell r="F9623" t="str">
            <v>Searches</v>
          </cell>
          <cell r="G9623" t="str">
            <v>201905</v>
          </cell>
          <cell r="H9623" t="str">
            <v>University of Alberta</v>
          </cell>
          <cell r="I9623" t="str">
            <v>Edmonton</v>
          </cell>
          <cell r="J9623" t="str">
            <v>Canada</v>
          </cell>
          <cell r="K9623">
            <v>1</v>
          </cell>
          <cell r="L9623" t="str">
            <v>Consortium</v>
          </cell>
          <cell r="M9623">
            <v>2</v>
          </cell>
          <cell r="N9623" t="str">
            <v>Campus Wide</v>
          </cell>
          <cell r="O9623" t="str">
            <v/>
          </cell>
          <cell r="P9623" t="str">
            <v/>
          </cell>
          <cell r="Q9623">
            <v>40</v>
          </cell>
          <cell r="R9623" t="str">
            <v>Année Philologique</v>
          </cell>
          <cell r="S9623" t="str">
            <v/>
          </cell>
        </row>
        <row r="9624">
          <cell r="E9624">
            <v>2033</v>
          </cell>
          <cell r="F9624" t="str">
            <v>Searches</v>
          </cell>
          <cell r="G9624" t="str">
            <v>201906</v>
          </cell>
          <cell r="H9624" t="str">
            <v>University of Alberta</v>
          </cell>
          <cell r="I9624" t="str">
            <v>Edmonton</v>
          </cell>
          <cell r="J9624" t="str">
            <v>Canada</v>
          </cell>
          <cell r="K9624">
            <v>1</v>
          </cell>
          <cell r="L9624" t="str">
            <v>Consortium</v>
          </cell>
          <cell r="M9624">
            <v>2</v>
          </cell>
          <cell r="N9624" t="str">
            <v>Campus Wide</v>
          </cell>
          <cell r="O9624" t="str">
            <v/>
          </cell>
          <cell r="P9624" t="str">
            <v/>
          </cell>
          <cell r="Q9624">
            <v>40</v>
          </cell>
          <cell r="R9624" t="str">
            <v>Année Philologique</v>
          </cell>
          <cell r="S9624" t="str">
            <v/>
          </cell>
        </row>
        <row r="9625">
          <cell r="E9625">
            <v>2033</v>
          </cell>
          <cell r="F9625" t="str">
            <v>Searches</v>
          </cell>
          <cell r="G9625" t="str">
            <v>201907</v>
          </cell>
          <cell r="H9625" t="str">
            <v>University of Alberta</v>
          </cell>
          <cell r="I9625" t="str">
            <v>Edmonton</v>
          </cell>
          <cell r="J9625" t="str">
            <v>Canada</v>
          </cell>
          <cell r="K9625">
            <v>1</v>
          </cell>
          <cell r="L9625" t="str">
            <v>Consortium</v>
          </cell>
          <cell r="M9625">
            <v>2</v>
          </cell>
          <cell r="N9625" t="str">
            <v>Campus Wide</v>
          </cell>
          <cell r="O9625" t="str">
            <v/>
          </cell>
          <cell r="P9625" t="str">
            <v/>
          </cell>
          <cell r="Q9625">
            <v>40</v>
          </cell>
          <cell r="R9625" t="str">
            <v>Année Philologique</v>
          </cell>
          <cell r="S9625" t="str">
            <v/>
          </cell>
        </row>
        <row r="9626">
          <cell r="E9626">
            <v>2033</v>
          </cell>
          <cell r="F9626" t="str">
            <v>Searches</v>
          </cell>
          <cell r="G9626" t="str">
            <v>201908</v>
          </cell>
          <cell r="H9626" t="str">
            <v>University of Alberta</v>
          </cell>
          <cell r="I9626" t="str">
            <v>Edmonton</v>
          </cell>
          <cell r="J9626" t="str">
            <v>Canada</v>
          </cell>
          <cell r="K9626">
            <v>1</v>
          </cell>
          <cell r="L9626" t="str">
            <v>Consortium</v>
          </cell>
          <cell r="M9626">
            <v>2</v>
          </cell>
          <cell r="N9626" t="str">
            <v>Campus Wide</v>
          </cell>
          <cell r="O9626" t="str">
            <v/>
          </cell>
          <cell r="P9626" t="str">
            <v/>
          </cell>
          <cell r="Q9626">
            <v>40</v>
          </cell>
          <cell r="R9626" t="str">
            <v>Année Philologique</v>
          </cell>
          <cell r="S9626" t="str">
            <v/>
          </cell>
        </row>
        <row r="9627">
          <cell r="E9627">
            <v>2033</v>
          </cell>
          <cell r="F9627" t="str">
            <v>Searches</v>
          </cell>
          <cell r="G9627" t="str">
            <v>201909</v>
          </cell>
          <cell r="H9627" t="str">
            <v>University of Alberta</v>
          </cell>
          <cell r="I9627" t="str">
            <v>Edmonton</v>
          </cell>
          <cell r="J9627" t="str">
            <v>Canada</v>
          </cell>
          <cell r="K9627">
            <v>1</v>
          </cell>
          <cell r="L9627" t="str">
            <v>Consortium</v>
          </cell>
          <cell r="M9627">
            <v>2</v>
          </cell>
          <cell r="N9627" t="str">
            <v>Campus Wide</v>
          </cell>
          <cell r="O9627" t="str">
            <v/>
          </cell>
          <cell r="P9627" t="str">
            <v/>
          </cell>
          <cell r="Q9627">
            <v>40</v>
          </cell>
          <cell r="R9627" t="str">
            <v>Année Philologique</v>
          </cell>
          <cell r="S9627" t="str">
            <v/>
          </cell>
        </row>
        <row r="9628">
          <cell r="E9628">
            <v>2033</v>
          </cell>
          <cell r="F9628" t="str">
            <v>Searches</v>
          </cell>
          <cell r="G9628" t="str">
            <v>201910</v>
          </cell>
          <cell r="H9628" t="str">
            <v>University of Alberta</v>
          </cell>
          <cell r="I9628" t="str">
            <v>Edmonton</v>
          </cell>
          <cell r="J9628" t="str">
            <v>Canada</v>
          </cell>
          <cell r="K9628">
            <v>1</v>
          </cell>
          <cell r="L9628" t="str">
            <v>Consortium</v>
          </cell>
          <cell r="M9628">
            <v>2</v>
          </cell>
          <cell r="N9628" t="str">
            <v>Campus Wide</v>
          </cell>
          <cell r="O9628" t="str">
            <v/>
          </cell>
          <cell r="P9628" t="str">
            <v/>
          </cell>
          <cell r="Q9628">
            <v>40</v>
          </cell>
          <cell r="R9628" t="str">
            <v>Année Philologique</v>
          </cell>
          <cell r="S9628" t="str">
            <v/>
          </cell>
        </row>
        <row r="9629">
          <cell r="E9629">
            <v>2033</v>
          </cell>
          <cell r="F9629" t="str">
            <v>Searches</v>
          </cell>
          <cell r="G9629" t="str">
            <v>201911</v>
          </cell>
          <cell r="H9629" t="str">
            <v>University of Alberta</v>
          </cell>
          <cell r="I9629" t="str">
            <v>Edmonton</v>
          </cell>
          <cell r="J9629" t="str">
            <v>Canada</v>
          </cell>
          <cell r="K9629">
            <v>1</v>
          </cell>
          <cell r="L9629" t="str">
            <v>Consortium</v>
          </cell>
          <cell r="M9629">
            <v>2</v>
          </cell>
          <cell r="N9629" t="str">
            <v>Campus Wide</v>
          </cell>
          <cell r="O9629" t="str">
            <v/>
          </cell>
          <cell r="P9629" t="str">
            <v/>
          </cell>
          <cell r="Q9629">
            <v>40</v>
          </cell>
          <cell r="R9629" t="str">
            <v>Année Philologique</v>
          </cell>
          <cell r="S9629" t="str">
            <v/>
          </cell>
        </row>
        <row r="9630">
          <cell r="E9630">
            <v>2033</v>
          </cell>
          <cell r="F9630" t="str">
            <v>Searches</v>
          </cell>
          <cell r="G9630" t="str">
            <v>201912</v>
          </cell>
          <cell r="H9630" t="str">
            <v>University of Alberta</v>
          </cell>
          <cell r="I9630" t="str">
            <v>Edmonton</v>
          </cell>
          <cell r="J9630" t="str">
            <v>Canada</v>
          </cell>
          <cell r="K9630">
            <v>1</v>
          </cell>
          <cell r="L9630" t="str">
            <v>Consortium</v>
          </cell>
          <cell r="M9630">
            <v>2</v>
          </cell>
          <cell r="N9630" t="str">
            <v>Campus Wide</v>
          </cell>
          <cell r="O9630" t="str">
            <v/>
          </cell>
          <cell r="P9630" t="str">
            <v/>
          </cell>
          <cell r="Q9630">
            <v>40</v>
          </cell>
          <cell r="R9630" t="str">
            <v>Année Philologique</v>
          </cell>
          <cell r="S9630" t="str">
            <v/>
          </cell>
        </row>
        <row r="9631">
          <cell r="E9631">
            <v>2036</v>
          </cell>
          <cell r="F9631" t="str">
            <v>Searches</v>
          </cell>
          <cell r="G9631" t="str">
            <v>201901</v>
          </cell>
          <cell r="H9631" t="str">
            <v>Université de Nantes</v>
          </cell>
          <cell r="I9631" t="str">
            <v>Nantes</v>
          </cell>
          <cell r="J9631" t="str">
            <v>France</v>
          </cell>
          <cell r="K9631">
            <v>1</v>
          </cell>
          <cell r="L9631" t="str">
            <v>Consortium</v>
          </cell>
          <cell r="M9631">
            <v>3</v>
          </cell>
          <cell r="N9631" t="str">
            <v>Standard</v>
          </cell>
          <cell r="O9631" t="str">
            <v/>
          </cell>
          <cell r="P9631" t="str">
            <v/>
          </cell>
          <cell r="Q9631">
            <v>3</v>
          </cell>
          <cell r="R9631" t="str">
            <v>Année Philologique</v>
          </cell>
          <cell r="S9631" t="str">
            <v/>
          </cell>
        </row>
        <row r="9632">
          <cell r="E9632">
            <v>2036</v>
          </cell>
          <cell r="F9632" t="str">
            <v>Searches</v>
          </cell>
          <cell r="G9632" t="str">
            <v>201902</v>
          </cell>
          <cell r="H9632" t="str">
            <v>Université de Nantes</v>
          </cell>
          <cell r="I9632" t="str">
            <v>Nantes</v>
          </cell>
          <cell r="J9632" t="str">
            <v>France</v>
          </cell>
          <cell r="K9632">
            <v>1</v>
          </cell>
          <cell r="L9632" t="str">
            <v>Consortium</v>
          </cell>
          <cell r="M9632">
            <v>3</v>
          </cell>
          <cell r="N9632" t="str">
            <v>Standard</v>
          </cell>
          <cell r="O9632" t="str">
            <v/>
          </cell>
          <cell r="P9632" t="str">
            <v/>
          </cell>
          <cell r="Q9632">
            <v>3</v>
          </cell>
          <cell r="R9632" t="str">
            <v>Année Philologique</v>
          </cell>
          <cell r="S9632" t="str">
            <v/>
          </cell>
        </row>
        <row r="9633">
          <cell r="E9633">
            <v>2036</v>
          </cell>
          <cell r="F9633" t="str">
            <v>Searches</v>
          </cell>
          <cell r="G9633" t="str">
            <v>201903</v>
          </cell>
          <cell r="H9633" t="str">
            <v>Université de Nantes</v>
          </cell>
          <cell r="I9633" t="str">
            <v>Nantes</v>
          </cell>
          <cell r="J9633" t="str">
            <v>France</v>
          </cell>
          <cell r="K9633">
            <v>1</v>
          </cell>
          <cell r="L9633" t="str">
            <v>Consortium</v>
          </cell>
          <cell r="M9633">
            <v>3</v>
          </cell>
          <cell r="N9633" t="str">
            <v>Standard</v>
          </cell>
          <cell r="O9633" t="str">
            <v/>
          </cell>
          <cell r="P9633" t="str">
            <v/>
          </cell>
          <cell r="Q9633">
            <v>3</v>
          </cell>
          <cell r="R9633" t="str">
            <v>Année Philologique</v>
          </cell>
          <cell r="S9633" t="str">
            <v/>
          </cell>
        </row>
        <row r="9634">
          <cell r="E9634">
            <v>2036</v>
          </cell>
          <cell r="F9634" t="str">
            <v>Searches</v>
          </cell>
          <cell r="G9634" t="str">
            <v>201904</v>
          </cell>
          <cell r="H9634" t="str">
            <v>Université de Nantes</v>
          </cell>
          <cell r="I9634" t="str">
            <v>Nantes</v>
          </cell>
          <cell r="J9634" t="str">
            <v>France</v>
          </cell>
          <cell r="K9634">
            <v>1</v>
          </cell>
          <cell r="L9634" t="str">
            <v>Consortium</v>
          </cell>
          <cell r="M9634">
            <v>3</v>
          </cell>
          <cell r="N9634" t="str">
            <v>Standard</v>
          </cell>
          <cell r="O9634" t="str">
            <v/>
          </cell>
          <cell r="P9634" t="str">
            <v/>
          </cell>
          <cell r="Q9634">
            <v>3</v>
          </cell>
          <cell r="R9634" t="str">
            <v>Année Philologique</v>
          </cell>
          <cell r="S9634" t="str">
            <v/>
          </cell>
        </row>
        <row r="9635">
          <cell r="E9635">
            <v>2036</v>
          </cell>
          <cell r="F9635" t="str">
            <v>Searches</v>
          </cell>
          <cell r="G9635" t="str">
            <v>201905</v>
          </cell>
          <cell r="H9635" t="str">
            <v>Université de Nantes</v>
          </cell>
          <cell r="I9635" t="str">
            <v>Nantes</v>
          </cell>
          <cell r="J9635" t="str">
            <v>France</v>
          </cell>
          <cell r="K9635">
            <v>1</v>
          </cell>
          <cell r="L9635" t="str">
            <v>Consortium</v>
          </cell>
          <cell r="M9635">
            <v>3</v>
          </cell>
          <cell r="N9635" t="str">
            <v>Standard</v>
          </cell>
          <cell r="O9635" t="str">
            <v/>
          </cell>
          <cell r="P9635" t="str">
            <v/>
          </cell>
          <cell r="Q9635">
            <v>3</v>
          </cell>
          <cell r="R9635" t="str">
            <v>Année Philologique</v>
          </cell>
          <cell r="S9635" t="str">
            <v/>
          </cell>
        </row>
        <row r="9636">
          <cell r="E9636">
            <v>2036</v>
          </cell>
          <cell r="F9636" t="str">
            <v>Searches</v>
          </cell>
          <cell r="G9636" t="str">
            <v>201906</v>
          </cell>
          <cell r="H9636" t="str">
            <v>Université de Nantes</v>
          </cell>
          <cell r="I9636" t="str">
            <v>Nantes</v>
          </cell>
          <cell r="J9636" t="str">
            <v>France</v>
          </cell>
          <cell r="K9636">
            <v>1</v>
          </cell>
          <cell r="L9636" t="str">
            <v>Consortium</v>
          </cell>
          <cell r="M9636">
            <v>3</v>
          </cell>
          <cell r="N9636" t="str">
            <v>Standard</v>
          </cell>
          <cell r="O9636" t="str">
            <v/>
          </cell>
          <cell r="P9636" t="str">
            <v/>
          </cell>
          <cell r="Q9636">
            <v>3</v>
          </cell>
          <cell r="R9636" t="str">
            <v>Année Philologique</v>
          </cell>
          <cell r="S9636" t="str">
            <v/>
          </cell>
        </row>
        <row r="9637">
          <cell r="E9637">
            <v>2036</v>
          </cell>
          <cell r="F9637" t="str">
            <v>Searches</v>
          </cell>
          <cell r="G9637" t="str">
            <v>201907</v>
          </cell>
          <cell r="H9637" t="str">
            <v>Université de Nantes</v>
          </cell>
          <cell r="I9637" t="str">
            <v>Nantes</v>
          </cell>
          <cell r="J9637" t="str">
            <v>France</v>
          </cell>
          <cell r="K9637">
            <v>1</v>
          </cell>
          <cell r="L9637" t="str">
            <v>Consortium</v>
          </cell>
          <cell r="M9637">
            <v>3</v>
          </cell>
          <cell r="N9637" t="str">
            <v>Standard</v>
          </cell>
          <cell r="O9637" t="str">
            <v/>
          </cell>
          <cell r="P9637" t="str">
            <v/>
          </cell>
          <cell r="Q9637">
            <v>3</v>
          </cell>
          <cell r="R9637" t="str">
            <v>Année Philologique</v>
          </cell>
          <cell r="S9637" t="str">
            <v/>
          </cell>
        </row>
        <row r="9638">
          <cell r="E9638">
            <v>2036</v>
          </cell>
          <cell r="F9638" t="str">
            <v>Searches</v>
          </cell>
          <cell r="G9638" t="str">
            <v>201908</v>
          </cell>
          <cell r="H9638" t="str">
            <v>Université de Nantes</v>
          </cell>
          <cell r="I9638" t="str">
            <v>Nantes</v>
          </cell>
          <cell r="J9638" t="str">
            <v>France</v>
          </cell>
          <cell r="K9638">
            <v>1</v>
          </cell>
          <cell r="L9638" t="str">
            <v>Consortium</v>
          </cell>
          <cell r="M9638">
            <v>3</v>
          </cell>
          <cell r="N9638" t="str">
            <v>Standard</v>
          </cell>
          <cell r="O9638" t="str">
            <v/>
          </cell>
          <cell r="P9638" t="str">
            <v/>
          </cell>
          <cell r="Q9638">
            <v>3</v>
          </cell>
          <cell r="R9638" t="str">
            <v>Année Philologique</v>
          </cell>
          <cell r="S9638" t="str">
            <v/>
          </cell>
        </row>
        <row r="9639">
          <cell r="E9639">
            <v>2036</v>
          </cell>
          <cell r="F9639" t="str">
            <v>Searches</v>
          </cell>
          <cell r="G9639" t="str">
            <v>201909</v>
          </cell>
          <cell r="H9639" t="str">
            <v>Université de Nantes</v>
          </cell>
          <cell r="I9639" t="str">
            <v>Nantes</v>
          </cell>
          <cell r="J9639" t="str">
            <v>France</v>
          </cell>
          <cell r="K9639">
            <v>1</v>
          </cell>
          <cell r="L9639" t="str">
            <v>Consortium</v>
          </cell>
          <cell r="M9639">
            <v>3</v>
          </cell>
          <cell r="N9639" t="str">
            <v>Standard</v>
          </cell>
          <cell r="O9639" t="str">
            <v/>
          </cell>
          <cell r="P9639" t="str">
            <v/>
          </cell>
          <cell r="Q9639">
            <v>3</v>
          </cell>
          <cell r="R9639" t="str">
            <v>Année Philologique</v>
          </cell>
          <cell r="S9639" t="str">
            <v/>
          </cell>
        </row>
        <row r="9640">
          <cell r="E9640">
            <v>2036</v>
          </cell>
          <cell r="F9640" t="str">
            <v>Searches</v>
          </cell>
          <cell r="G9640" t="str">
            <v>201910</v>
          </cell>
          <cell r="H9640" t="str">
            <v>Université de Nantes</v>
          </cell>
          <cell r="I9640" t="str">
            <v>Nantes</v>
          </cell>
          <cell r="J9640" t="str">
            <v>France</v>
          </cell>
          <cell r="K9640">
            <v>1</v>
          </cell>
          <cell r="L9640" t="str">
            <v>Consortium</v>
          </cell>
          <cell r="M9640">
            <v>3</v>
          </cell>
          <cell r="N9640" t="str">
            <v>Standard</v>
          </cell>
          <cell r="O9640" t="str">
            <v/>
          </cell>
          <cell r="P9640" t="str">
            <v/>
          </cell>
          <cell r="Q9640">
            <v>3</v>
          </cell>
          <cell r="R9640" t="str">
            <v>Année Philologique</v>
          </cell>
          <cell r="S9640" t="str">
            <v/>
          </cell>
        </row>
        <row r="9641">
          <cell r="E9641">
            <v>2036</v>
          </cell>
          <cell r="F9641" t="str">
            <v>Searches</v>
          </cell>
          <cell r="G9641" t="str">
            <v>201911</v>
          </cell>
          <cell r="H9641" t="str">
            <v>Université de Nantes</v>
          </cell>
          <cell r="I9641" t="str">
            <v>Nantes</v>
          </cell>
          <cell r="J9641" t="str">
            <v>France</v>
          </cell>
          <cell r="K9641">
            <v>1</v>
          </cell>
          <cell r="L9641" t="str">
            <v>Consortium</v>
          </cell>
          <cell r="M9641">
            <v>3</v>
          </cell>
          <cell r="N9641" t="str">
            <v>Standard</v>
          </cell>
          <cell r="O9641" t="str">
            <v/>
          </cell>
          <cell r="P9641" t="str">
            <v/>
          </cell>
          <cell r="Q9641">
            <v>3</v>
          </cell>
          <cell r="R9641" t="str">
            <v>Année Philologique</v>
          </cell>
          <cell r="S9641" t="str">
            <v/>
          </cell>
        </row>
        <row r="9642">
          <cell r="E9642">
            <v>2036</v>
          </cell>
          <cell r="F9642" t="str">
            <v>Searches</v>
          </cell>
          <cell r="G9642" t="str">
            <v>201912</v>
          </cell>
          <cell r="H9642" t="str">
            <v>Université de Nantes</v>
          </cell>
          <cell r="I9642" t="str">
            <v>Nantes</v>
          </cell>
          <cell r="J9642" t="str">
            <v>France</v>
          </cell>
          <cell r="K9642">
            <v>1</v>
          </cell>
          <cell r="L9642" t="str">
            <v>Consortium</v>
          </cell>
          <cell r="M9642">
            <v>3</v>
          </cell>
          <cell r="N9642" t="str">
            <v>Standard</v>
          </cell>
          <cell r="O9642" t="str">
            <v/>
          </cell>
          <cell r="P9642" t="str">
            <v/>
          </cell>
          <cell r="Q9642">
            <v>3</v>
          </cell>
          <cell r="R9642" t="str">
            <v>Année Philologique</v>
          </cell>
          <cell r="S9642" t="str">
            <v/>
          </cell>
        </row>
        <row r="9643">
          <cell r="E9643">
            <v>2038</v>
          </cell>
          <cell r="F9643" t="str">
            <v>Searches</v>
          </cell>
          <cell r="G9643" t="str">
            <v>201901</v>
          </cell>
          <cell r="H9643" t="str">
            <v>University of Cyprus</v>
          </cell>
          <cell r="I9643" t="str">
            <v>Nicosia</v>
          </cell>
          <cell r="J9643" t="str">
            <v>Cyprus</v>
          </cell>
          <cell r="K9643">
            <v>2</v>
          </cell>
          <cell r="L9643" t="str">
            <v>Institute</v>
          </cell>
          <cell r="M9643">
            <v>3</v>
          </cell>
          <cell r="N9643" t="str">
            <v>Standard</v>
          </cell>
          <cell r="O9643" t="str">
            <v/>
          </cell>
          <cell r="P9643" t="str">
            <v/>
          </cell>
          <cell r="Q9643">
            <v>3</v>
          </cell>
          <cell r="R9643" t="str">
            <v>Année Philologique</v>
          </cell>
          <cell r="S9643" t="str">
            <v/>
          </cell>
        </row>
        <row r="9644">
          <cell r="E9644">
            <v>2038</v>
          </cell>
          <cell r="F9644" t="str">
            <v>Searches</v>
          </cell>
          <cell r="G9644" t="str">
            <v>201902</v>
          </cell>
          <cell r="H9644" t="str">
            <v>University of Cyprus</v>
          </cell>
          <cell r="I9644" t="str">
            <v>Nicosia</v>
          </cell>
          <cell r="J9644" t="str">
            <v>Cyprus</v>
          </cell>
          <cell r="K9644">
            <v>2</v>
          </cell>
          <cell r="L9644" t="str">
            <v>Institute</v>
          </cell>
          <cell r="M9644">
            <v>3</v>
          </cell>
          <cell r="N9644" t="str">
            <v>Standard</v>
          </cell>
          <cell r="O9644" t="str">
            <v/>
          </cell>
          <cell r="P9644" t="str">
            <v/>
          </cell>
          <cell r="Q9644">
            <v>3</v>
          </cell>
          <cell r="R9644" t="str">
            <v>Année Philologique</v>
          </cell>
          <cell r="S9644" t="str">
            <v/>
          </cell>
        </row>
        <row r="9645">
          <cell r="E9645">
            <v>2038</v>
          </cell>
          <cell r="F9645" t="str">
            <v>Searches</v>
          </cell>
          <cell r="G9645" t="str">
            <v>201903</v>
          </cell>
          <cell r="H9645" t="str">
            <v>University of Cyprus</v>
          </cell>
          <cell r="I9645" t="str">
            <v>Nicosia</v>
          </cell>
          <cell r="J9645" t="str">
            <v>Cyprus</v>
          </cell>
          <cell r="K9645">
            <v>2</v>
          </cell>
          <cell r="L9645" t="str">
            <v>Institute</v>
          </cell>
          <cell r="M9645">
            <v>3</v>
          </cell>
          <cell r="N9645" t="str">
            <v>Standard</v>
          </cell>
          <cell r="O9645" t="str">
            <v/>
          </cell>
          <cell r="P9645" t="str">
            <v/>
          </cell>
          <cell r="Q9645">
            <v>3</v>
          </cell>
          <cell r="R9645" t="str">
            <v>Année Philologique</v>
          </cell>
          <cell r="S9645" t="str">
            <v/>
          </cell>
        </row>
        <row r="9646">
          <cell r="E9646">
            <v>2038</v>
          </cell>
          <cell r="F9646" t="str">
            <v>Searches</v>
          </cell>
          <cell r="G9646" t="str">
            <v>201904</v>
          </cell>
          <cell r="H9646" t="str">
            <v>University of Cyprus</v>
          </cell>
          <cell r="I9646" t="str">
            <v>Nicosia</v>
          </cell>
          <cell r="J9646" t="str">
            <v>Cyprus</v>
          </cell>
          <cell r="K9646">
            <v>2</v>
          </cell>
          <cell r="L9646" t="str">
            <v>Institute</v>
          </cell>
          <cell r="M9646">
            <v>3</v>
          </cell>
          <cell r="N9646" t="str">
            <v>Standard</v>
          </cell>
          <cell r="O9646" t="str">
            <v/>
          </cell>
          <cell r="P9646" t="str">
            <v/>
          </cell>
          <cell r="Q9646">
            <v>3</v>
          </cell>
          <cell r="R9646" t="str">
            <v>Année Philologique</v>
          </cell>
          <cell r="S9646" t="str">
            <v/>
          </cell>
        </row>
        <row r="9647">
          <cell r="E9647">
            <v>2038</v>
          </cell>
          <cell r="F9647" t="str">
            <v>Searches</v>
          </cell>
          <cell r="G9647" t="str">
            <v>201905</v>
          </cell>
          <cell r="H9647" t="str">
            <v>University of Cyprus</v>
          </cell>
          <cell r="I9647" t="str">
            <v>Nicosia</v>
          </cell>
          <cell r="J9647" t="str">
            <v>Cyprus</v>
          </cell>
          <cell r="K9647">
            <v>2</v>
          </cell>
          <cell r="L9647" t="str">
            <v>Institute</v>
          </cell>
          <cell r="M9647">
            <v>3</v>
          </cell>
          <cell r="N9647" t="str">
            <v>Standard</v>
          </cell>
          <cell r="O9647" t="str">
            <v/>
          </cell>
          <cell r="P9647" t="str">
            <v/>
          </cell>
          <cell r="Q9647">
            <v>3</v>
          </cell>
          <cell r="R9647" t="str">
            <v>Année Philologique</v>
          </cell>
          <cell r="S9647" t="str">
            <v/>
          </cell>
        </row>
        <row r="9648">
          <cell r="E9648">
            <v>2038</v>
          </cell>
          <cell r="F9648" t="str">
            <v>Searches</v>
          </cell>
          <cell r="G9648" t="str">
            <v>201906</v>
          </cell>
          <cell r="H9648" t="str">
            <v>University of Cyprus</v>
          </cell>
          <cell r="I9648" t="str">
            <v>Nicosia</v>
          </cell>
          <cell r="J9648" t="str">
            <v>Cyprus</v>
          </cell>
          <cell r="K9648">
            <v>2</v>
          </cell>
          <cell r="L9648" t="str">
            <v>Institute</v>
          </cell>
          <cell r="M9648">
            <v>3</v>
          </cell>
          <cell r="N9648" t="str">
            <v>Standard</v>
          </cell>
          <cell r="O9648" t="str">
            <v/>
          </cell>
          <cell r="P9648" t="str">
            <v/>
          </cell>
          <cell r="Q9648">
            <v>3</v>
          </cell>
          <cell r="R9648" t="str">
            <v>Année Philologique</v>
          </cell>
          <cell r="S9648" t="str">
            <v/>
          </cell>
        </row>
        <row r="9649">
          <cell r="E9649">
            <v>2038</v>
          </cell>
          <cell r="F9649" t="str">
            <v>Searches</v>
          </cell>
          <cell r="G9649" t="str">
            <v>201907</v>
          </cell>
          <cell r="H9649" t="str">
            <v>University of Cyprus</v>
          </cell>
          <cell r="I9649" t="str">
            <v>Nicosia</v>
          </cell>
          <cell r="J9649" t="str">
            <v>Cyprus</v>
          </cell>
          <cell r="K9649">
            <v>2</v>
          </cell>
          <cell r="L9649" t="str">
            <v>Institute</v>
          </cell>
          <cell r="M9649">
            <v>3</v>
          </cell>
          <cell r="N9649" t="str">
            <v>Standard</v>
          </cell>
          <cell r="O9649" t="str">
            <v/>
          </cell>
          <cell r="P9649" t="str">
            <v/>
          </cell>
          <cell r="Q9649">
            <v>3</v>
          </cell>
          <cell r="R9649" t="str">
            <v>Année Philologique</v>
          </cell>
          <cell r="S9649" t="str">
            <v/>
          </cell>
        </row>
        <row r="9650">
          <cell r="E9650">
            <v>2038</v>
          </cell>
          <cell r="F9650" t="str">
            <v>Searches</v>
          </cell>
          <cell r="G9650" t="str">
            <v>201908</v>
          </cell>
          <cell r="H9650" t="str">
            <v>University of Cyprus</v>
          </cell>
          <cell r="I9650" t="str">
            <v>Nicosia</v>
          </cell>
          <cell r="J9650" t="str">
            <v>Cyprus</v>
          </cell>
          <cell r="K9650">
            <v>2</v>
          </cell>
          <cell r="L9650" t="str">
            <v>Institute</v>
          </cell>
          <cell r="M9650">
            <v>3</v>
          </cell>
          <cell r="N9650" t="str">
            <v>Standard</v>
          </cell>
          <cell r="O9650" t="str">
            <v/>
          </cell>
          <cell r="P9650" t="str">
            <v/>
          </cell>
          <cell r="Q9650">
            <v>3</v>
          </cell>
          <cell r="R9650" t="str">
            <v>Année Philologique</v>
          </cell>
          <cell r="S9650" t="str">
            <v/>
          </cell>
        </row>
        <row r="9651">
          <cell r="E9651">
            <v>2038</v>
          </cell>
          <cell r="F9651" t="str">
            <v>Searches</v>
          </cell>
          <cell r="G9651" t="str">
            <v>201909</v>
          </cell>
          <cell r="H9651" t="str">
            <v>University of Cyprus</v>
          </cell>
          <cell r="I9651" t="str">
            <v>Nicosia</v>
          </cell>
          <cell r="J9651" t="str">
            <v>Cyprus</v>
          </cell>
          <cell r="K9651">
            <v>2</v>
          </cell>
          <cell r="L9651" t="str">
            <v>Institute</v>
          </cell>
          <cell r="M9651">
            <v>3</v>
          </cell>
          <cell r="N9651" t="str">
            <v>Standard</v>
          </cell>
          <cell r="O9651" t="str">
            <v/>
          </cell>
          <cell r="P9651" t="str">
            <v/>
          </cell>
          <cell r="Q9651">
            <v>3</v>
          </cell>
          <cell r="R9651" t="str">
            <v>Année Philologique</v>
          </cell>
          <cell r="S9651" t="str">
            <v/>
          </cell>
        </row>
        <row r="9652">
          <cell r="E9652">
            <v>2038</v>
          </cell>
          <cell r="F9652" t="str">
            <v>Searches</v>
          </cell>
          <cell r="G9652" t="str">
            <v>201910</v>
          </cell>
          <cell r="H9652" t="str">
            <v>University of Cyprus</v>
          </cell>
          <cell r="I9652" t="str">
            <v>Nicosia</v>
          </cell>
          <cell r="J9652" t="str">
            <v>Cyprus</v>
          </cell>
          <cell r="K9652">
            <v>2</v>
          </cell>
          <cell r="L9652" t="str">
            <v>Institute</v>
          </cell>
          <cell r="M9652">
            <v>3</v>
          </cell>
          <cell r="N9652" t="str">
            <v>Standard</v>
          </cell>
          <cell r="O9652" t="str">
            <v/>
          </cell>
          <cell r="P9652" t="str">
            <v/>
          </cell>
          <cell r="Q9652">
            <v>3</v>
          </cell>
          <cell r="R9652" t="str">
            <v>Année Philologique</v>
          </cell>
          <cell r="S9652" t="str">
            <v/>
          </cell>
        </row>
        <row r="9653">
          <cell r="E9653">
            <v>2038</v>
          </cell>
          <cell r="F9653" t="str">
            <v>Searches</v>
          </cell>
          <cell r="G9653" t="str">
            <v>201911</v>
          </cell>
          <cell r="H9653" t="str">
            <v>University of Cyprus</v>
          </cell>
          <cell r="I9653" t="str">
            <v>Nicosia</v>
          </cell>
          <cell r="J9653" t="str">
            <v>Cyprus</v>
          </cell>
          <cell r="K9653">
            <v>2</v>
          </cell>
          <cell r="L9653" t="str">
            <v>Institute</v>
          </cell>
          <cell r="M9653">
            <v>3</v>
          </cell>
          <cell r="N9653" t="str">
            <v>Standard</v>
          </cell>
          <cell r="O9653" t="str">
            <v/>
          </cell>
          <cell r="P9653" t="str">
            <v/>
          </cell>
          <cell r="Q9653">
            <v>3</v>
          </cell>
          <cell r="R9653" t="str">
            <v>Année Philologique</v>
          </cell>
          <cell r="S9653" t="str">
            <v/>
          </cell>
        </row>
        <row r="9654">
          <cell r="E9654">
            <v>2038</v>
          </cell>
          <cell r="F9654" t="str">
            <v>Searches</v>
          </cell>
          <cell r="G9654" t="str">
            <v>201912</v>
          </cell>
          <cell r="H9654" t="str">
            <v>University of Cyprus</v>
          </cell>
          <cell r="I9654" t="str">
            <v>Nicosia</v>
          </cell>
          <cell r="J9654" t="str">
            <v>Cyprus</v>
          </cell>
          <cell r="K9654">
            <v>2</v>
          </cell>
          <cell r="L9654" t="str">
            <v>Institute</v>
          </cell>
          <cell r="M9654">
            <v>3</v>
          </cell>
          <cell r="N9654" t="str">
            <v>Standard</v>
          </cell>
          <cell r="O9654" t="str">
            <v/>
          </cell>
          <cell r="P9654" t="str">
            <v/>
          </cell>
          <cell r="Q9654">
            <v>3</v>
          </cell>
          <cell r="R9654" t="str">
            <v>Année Philologique</v>
          </cell>
          <cell r="S9654" t="str">
            <v/>
          </cell>
        </row>
        <row r="9655">
          <cell r="E9655">
            <v>2039</v>
          </cell>
          <cell r="F9655" t="str">
            <v>Searches</v>
          </cell>
          <cell r="G9655" t="str">
            <v>201901</v>
          </cell>
          <cell r="H9655" t="str">
            <v>Université Laval</v>
          </cell>
          <cell r="I9655" t="str">
            <v>Québec</v>
          </cell>
          <cell r="J9655" t="str">
            <v>Canada</v>
          </cell>
          <cell r="K9655">
            <v>1</v>
          </cell>
          <cell r="L9655" t="str">
            <v>Consortium</v>
          </cell>
          <cell r="M9655">
            <v>2</v>
          </cell>
          <cell r="N9655" t="str">
            <v>Campus Wide</v>
          </cell>
          <cell r="O9655" t="str">
            <v/>
          </cell>
          <cell r="P9655" t="str">
            <v/>
          </cell>
          <cell r="Q9655">
            <v>70</v>
          </cell>
          <cell r="R9655" t="str">
            <v>Année Philologique</v>
          </cell>
          <cell r="S9655" t="str">
            <v/>
          </cell>
        </row>
        <row r="9656">
          <cell r="E9656">
            <v>2039</v>
          </cell>
          <cell r="F9656" t="str">
            <v>Searches</v>
          </cell>
          <cell r="G9656" t="str">
            <v>201902</v>
          </cell>
          <cell r="H9656" t="str">
            <v>Université Laval</v>
          </cell>
          <cell r="I9656" t="str">
            <v>Québec</v>
          </cell>
          <cell r="J9656" t="str">
            <v>Canada</v>
          </cell>
          <cell r="K9656">
            <v>1</v>
          </cell>
          <cell r="L9656" t="str">
            <v>Consortium</v>
          </cell>
          <cell r="M9656">
            <v>2</v>
          </cell>
          <cell r="N9656" t="str">
            <v>Campus Wide</v>
          </cell>
          <cell r="O9656" t="str">
            <v/>
          </cell>
          <cell r="P9656" t="str">
            <v/>
          </cell>
          <cell r="Q9656">
            <v>70</v>
          </cell>
          <cell r="R9656" t="str">
            <v>Année Philologique</v>
          </cell>
          <cell r="S9656" t="str">
            <v/>
          </cell>
        </row>
        <row r="9657">
          <cell r="E9657">
            <v>2039</v>
          </cell>
          <cell r="F9657" t="str">
            <v>Searches</v>
          </cell>
          <cell r="G9657" t="str">
            <v>201903</v>
          </cell>
          <cell r="H9657" t="str">
            <v>Université Laval</v>
          </cell>
          <cell r="I9657" t="str">
            <v>Québec</v>
          </cell>
          <cell r="J9657" t="str">
            <v>Canada</v>
          </cell>
          <cell r="K9657">
            <v>1</v>
          </cell>
          <cell r="L9657" t="str">
            <v>Consortium</v>
          </cell>
          <cell r="M9657">
            <v>2</v>
          </cell>
          <cell r="N9657" t="str">
            <v>Campus Wide</v>
          </cell>
          <cell r="O9657" t="str">
            <v/>
          </cell>
          <cell r="P9657" t="str">
            <v/>
          </cell>
          <cell r="Q9657">
            <v>70</v>
          </cell>
          <cell r="R9657" t="str">
            <v>Année Philologique</v>
          </cell>
          <cell r="S9657" t="str">
            <v/>
          </cell>
        </row>
        <row r="9658">
          <cell r="E9658">
            <v>2039</v>
          </cell>
          <cell r="F9658" t="str">
            <v>Searches</v>
          </cell>
          <cell r="G9658" t="str">
            <v>201904</v>
          </cell>
          <cell r="H9658" t="str">
            <v>Université Laval</v>
          </cell>
          <cell r="I9658" t="str">
            <v>Québec</v>
          </cell>
          <cell r="J9658" t="str">
            <v>Canada</v>
          </cell>
          <cell r="K9658">
            <v>1</v>
          </cell>
          <cell r="L9658" t="str">
            <v>Consortium</v>
          </cell>
          <cell r="M9658">
            <v>2</v>
          </cell>
          <cell r="N9658" t="str">
            <v>Campus Wide</v>
          </cell>
          <cell r="O9658" t="str">
            <v/>
          </cell>
          <cell r="P9658" t="str">
            <v/>
          </cell>
          <cell r="Q9658">
            <v>70</v>
          </cell>
          <cell r="R9658" t="str">
            <v>Année Philologique</v>
          </cell>
          <cell r="S9658" t="str">
            <v/>
          </cell>
        </row>
        <row r="9659">
          <cell r="E9659">
            <v>2039</v>
          </cell>
          <cell r="F9659" t="str">
            <v>Searches</v>
          </cell>
          <cell r="G9659" t="str">
            <v>201905</v>
          </cell>
          <cell r="H9659" t="str">
            <v>Université Laval</v>
          </cell>
          <cell r="I9659" t="str">
            <v>Québec</v>
          </cell>
          <cell r="J9659" t="str">
            <v>Canada</v>
          </cell>
          <cell r="K9659">
            <v>1</v>
          </cell>
          <cell r="L9659" t="str">
            <v>Consortium</v>
          </cell>
          <cell r="M9659">
            <v>2</v>
          </cell>
          <cell r="N9659" t="str">
            <v>Campus Wide</v>
          </cell>
          <cell r="O9659" t="str">
            <v/>
          </cell>
          <cell r="P9659" t="str">
            <v/>
          </cell>
          <cell r="Q9659">
            <v>70</v>
          </cell>
          <cell r="R9659" t="str">
            <v>Année Philologique</v>
          </cell>
          <cell r="S9659" t="str">
            <v/>
          </cell>
        </row>
        <row r="9660">
          <cell r="E9660">
            <v>2039</v>
          </cell>
          <cell r="F9660" t="str">
            <v>Searches</v>
          </cell>
          <cell r="G9660" t="str">
            <v>201906</v>
          </cell>
          <cell r="H9660" t="str">
            <v>Université Laval</v>
          </cell>
          <cell r="I9660" t="str">
            <v>Québec</v>
          </cell>
          <cell r="J9660" t="str">
            <v>Canada</v>
          </cell>
          <cell r="K9660">
            <v>1</v>
          </cell>
          <cell r="L9660" t="str">
            <v>Consortium</v>
          </cell>
          <cell r="M9660">
            <v>2</v>
          </cell>
          <cell r="N9660" t="str">
            <v>Campus Wide</v>
          </cell>
          <cell r="O9660" t="str">
            <v/>
          </cell>
          <cell r="P9660" t="str">
            <v/>
          </cell>
          <cell r="Q9660">
            <v>70</v>
          </cell>
          <cell r="R9660" t="str">
            <v>Année Philologique</v>
          </cell>
          <cell r="S9660" t="str">
            <v/>
          </cell>
        </row>
        <row r="9661">
          <cell r="E9661">
            <v>2039</v>
          </cell>
          <cell r="F9661" t="str">
            <v>Searches</v>
          </cell>
          <cell r="G9661" t="str">
            <v>201907</v>
          </cell>
          <cell r="H9661" t="str">
            <v>Université Laval</v>
          </cell>
          <cell r="I9661" t="str">
            <v>Québec</v>
          </cell>
          <cell r="J9661" t="str">
            <v>Canada</v>
          </cell>
          <cell r="K9661">
            <v>1</v>
          </cell>
          <cell r="L9661" t="str">
            <v>Consortium</v>
          </cell>
          <cell r="M9661">
            <v>2</v>
          </cell>
          <cell r="N9661" t="str">
            <v>Campus Wide</v>
          </cell>
          <cell r="O9661" t="str">
            <v/>
          </cell>
          <cell r="P9661" t="str">
            <v/>
          </cell>
          <cell r="Q9661">
            <v>70</v>
          </cell>
          <cell r="R9661" t="str">
            <v>Année Philologique</v>
          </cell>
          <cell r="S9661" t="str">
            <v/>
          </cell>
        </row>
        <row r="9662">
          <cell r="E9662">
            <v>2039</v>
          </cell>
          <cell r="F9662" t="str">
            <v>Searches</v>
          </cell>
          <cell r="G9662" t="str">
            <v>201908</v>
          </cell>
          <cell r="H9662" t="str">
            <v>Université Laval</v>
          </cell>
          <cell r="I9662" t="str">
            <v>Québec</v>
          </cell>
          <cell r="J9662" t="str">
            <v>Canada</v>
          </cell>
          <cell r="K9662">
            <v>1</v>
          </cell>
          <cell r="L9662" t="str">
            <v>Consortium</v>
          </cell>
          <cell r="M9662">
            <v>2</v>
          </cell>
          <cell r="N9662" t="str">
            <v>Campus Wide</v>
          </cell>
          <cell r="O9662" t="str">
            <v/>
          </cell>
          <cell r="P9662" t="str">
            <v/>
          </cell>
          <cell r="Q9662">
            <v>70</v>
          </cell>
          <cell r="R9662" t="str">
            <v>Année Philologique</v>
          </cell>
          <cell r="S9662" t="str">
            <v/>
          </cell>
        </row>
        <row r="9663">
          <cell r="E9663">
            <v>2039</v>
          </cell>
          <cell r="F9663" t="str">
            <v>Searches</v>
          </cell>
          <cell r="G9663" t="str">
            <v>201909</v>
          </cell>
          <cell r="H9663" t="str">
            <v>Université Laval</v>
          </cell>
          <cell r="I9663" t="str">
            <v>Québec</v>
          </cell>
          <cell r="J9663" t="str">
            <v>Canada</v>
          </cell>
          <cell r="K9663">
            <v>1</v>
          </cell>
          <cell r="L9663" t="str">
            <v>Consortium</v>
          </cell>
          <cell r="M9663">
            <v>2</v>
          </cell>
          <cell r="N9663" t="str">
            <v>Campus Wide</v>
          </cell>
          <cell r="O9663" t="str">
            <v/>
          </cell>
          <cell r="P9663" t="str">
            <v/>
          </cell>
          <cell r="Q9663">
            <v>70</v>
          </cell>
          <cell r="R9663" t="str">
            <v>Année Philologique</v>
          </cell>
          <cell r="S9663" t="str">
            <v/>
          </cell>
        </row>
        <row r="9664">
          <cell r="E9664">
            <v>2039</v>
          </cell>
          <cell r="F9664" t="str">
            <v>Searches</v>
          </cell>
          <cell r="G9664" t="str">
            <v>201910</v>
          </cell>
          <cell r="H9664" t="str">
            <v>Université Laval</v>
          </cell>
          <cell r="I9664" t="str">
            <v>Québec</v>
          </cell>
          <cell r="J9664" t="str">
            <v>Canada</v>
          </cell>
          <cell r="K9664">
            <v>1</v>
          </cell>
          <cell r="L9664" t="str">
            <v>Consortium</v>
          </cell>
          <cell r="M9664">
            <v>2</v>
          </cell>
          <cell r="N9664" t="str">
            <v>Campus Wide</v>
          </cell>
          <cell r="O9664" t="str">
            <v/>
          </cell>
          <cell r="P9664" t="str">
            <v/>
          </cell>
          <cell r="Q9664">
            <v>70</v>
          </cell>
          <cell r="R9664" t="str">
            <v>Année Philologique</v>
          </cell>
          <cell r="S9664" t="str">
            <v/>
          </cell>
        </row>
        <row r="9665">
          <cell r="E9665">
            <v>2039</v>
          </cell>
          <cell r="F9665" t="str">
            <v>Searches</v>
          </cell>
          <cell r="G9665" t="str">
            <v>201911</v>
          </cell>
          <cell r="H9665" t="str">
            <v>Université Laval</v>
          </cell>
          <cell r="I9665" t="str">
            <v>Québec</v>
          </cell>
          <cell r="J9665" t="str">
            <v>Canada</v>
          </cell>
          <cell r="K9665">
            <v>1</v>
          </cell>
          <cell r="L9665" t="str">
            <v>Consortium</v>
          </cell>
          <cell r="M9665">
            <v>2</v>
          </cell>
          <cell r="N9665" t="str">
            <v>Campus Wide</v>
          </cell>
          <cell r="O9665" t="str">
            <v/>
          </cell>
          <cell r="P9665" t="str">
            <v/>
          </cell>
          <cell r="Q9665">
            <v>70</v>
          </cell>
          <cell r="R9665" t="str">
            <v>Année Philologique</v>
          </cell>
          <cell r="S9665" t="str">
            <v/>
          </cell>
        </row>
        <row r="9666">
          <cell r="E9666">
            <v>2039</v>
          </cell>
          <cell r="F9666" t="str">
            <v>Searches</v>
          </cell>
          <cell r="G9666" t="str">
            <v>201912</v>
          </cell>
          <cell r="H9666" t="str">
            <v>Université Laval</v>
          </cell>
          <cell r="I9666" t="str">
            <v>Québec</v>
          </cell>
          <cell r="J9666" t="str">
            <v>Canada</v>
          </cell>
          <cell r="K9666">
            <v>1</v>
          </cell>
          <cell r="L9666" t="str">
            <v>Consortium</v>
          </cell>
          <cell r="M9666">
            <v>2</v>
          </cell>
          <cell r="N9666" t="str">
            <v>Campus Wide</v>
          </cell>
          <cell r="O9666" t="str">
            <v/>
          </cell>
          <cell r="P9666" t="str">
            <v/>
          </cell>
          <cell r="Q9666">
            <v>70</v>
          </cell>
          <cell r="R9666" t="str">
            <v>Année Philologique</v>
          </cell>
          <cell r="S9666" t="str">
            <v/>
          </cell>
        </row>
        <row r="9667">
          <cell r="E9667">
            <v>2051</v>
          </cell>
          <cell r="F9667" t="str">
            <v>Searches</v>
          </cell>
          <cell r="G9667" t="str">
            <v>201901</v>
          </cell>
          <cell r="H9667" t="str">
            <v>California State University</v>
          </cell>
          <cell r="I9667" t="str">
            <v>Long Beach</v>
          </cell>
          <cell r="J9667" t="str">
            <v>USA</v>
          </cell>
          <cell r="K9667">
            <v>2</v>
          </cell>
          <cell r="L9667" t="str">
            <v>Institute</v>
          </cell>
          <cell r="M9667">
            <v>9</v>
          </cell>
          <cell r="N9667" t="str">
            <v>CARN-2</v>
          </cell>
          <cell r="O9667" t="str">
            <v/>
          </cell>
          <cell r="P9667" t="str">
            <v/>
          </cell>
          <cell r="Q9667">
            <v>3</v>
          </cell>
          <cell r="R9667" t="str">
            <v>Année Philologique</v>
          </cell>
          <cell r="S9667" t="str">
            <v/>
          </cell>
        </row>
        <row r="9668">
          <cell r="E9668">
            <v>2051</v>
          </cell>
          <cell r="F9668" t="str">
            <v>Searches</v>
          </cell>
          <cell r="G9668" t="str">
            <v>201902</v>
          </cell>
          <cell r="H9668" t="str">
            <v>California State University</v>
          </cell>
          <cell r="I9668" t="str">
            <v>Long Beach</v>
          </cell>
          <cell r="J9668" t="str">
            <v>USA</v>
          </cell>
          <cell r="K9668">
            <v>2</v>
          </cell>
          <cell r="L9668" t="str">
            <v>Institute</v>
          </cell>
          <cell r="M9668">
            <v>9</v>
          </cell>
          <cell r="N9668" t="str">
            <v>CARN-2</v>
          </cell>
          <cell r="O9668" t="str">
            <v/>
          </cell>
          <cell r="P9668" t="str">
            <v/>
          </cell>
          <cell r="Q9668">
            <v>3</v>
          </cell>
          <cell r="R9668" t="str">
            <v>Année Philologique</v>
          </cell>
          <cell r="S9668" t="str">
            <v/>
          </cell>
        </row>
        <row r="9669">
          <cell r="E9669">
            <v>2051</v>
          </cell>
          <cell r="F9669" t="str">
            <v>Searches</v>
          </cell>
          <cell r="G9669" t="str">
            <v>201903</v>
          </cell>
          <cell r="H9669" t="str">
            <v>California State University</v>
          </cell>
          <cell r="I9669" t="str">
            <v>Long Beach</v>
          </cell>
          <cell r="J9669" t="str">
            <v>USA</v>
          </cell>
          <cell r="K9669">
            <v>2</v>
          </cell>
          <cell r="L9669" t="str">
            <v>Institute</v>
          </cell>
          <cell r="M9669">
            <v>9</v>
          </cell>
          <cell r="N9669" t="str">
            <v>CARN-2</v>
          </cell>
          <cell r="O9669" t="str">
            <v/>
          </cell>
          <cell r="P9669" t="str">
            <v/>
          </cell>
          <cell r="Q9669">
            <v>3</v>
          </cell>
          <cell r="R9669" t="str">
            <v>Année Philologique</v>
          </cell>
          <cell r="S9669" t="str">
            <v/>
          </cell>
        </row>
        <row r="9670">
          <cell r="E9670">
            <v>2051</v>
          </cell>
          <cell r="F9670" t="str">
            <v>Searches</v>
          </cell>
          <cell r="G9670" t="str">
            <v>201904</v>
          </cell>
          <cell r="H9670" t="str">
            <v>California State University</v>
          </cell>
          <cell r="I9670" t="str">
            <v>Long Beach</v>
          </cell>
          <cell r="J9670" t="str">
            <v>USA</v>
          </cell>
          <cell r="K9670">
            <v>2</v>
          </cell>
          <cell r="L9670" t="str">
            <v>Institute</v>
          </cell>
          <cell r="M9670">
            <v>9</v>
          </cell>
          <cell r="N9670" t="str">
            <v>CARN-2</v>
          </cell>
          <cell r="O9670" t="str">
            <v/>
          </cell>
          <cell r="P9670" t="str">
            <v/>
          </cell>
          <cell r="Q9670">
            <v>3</v>
          </cell>
          <cell r="R9670" t="str">
            <v>Année Philologique</v>
          </cell>
          <cell r="S9670" t="str">
            <v/>
          </cell>
        </row>
        <row r="9671">
          <cell r="E9671">
            <v>2051</v>
          </cell>
          <cell r="F9671" t="str">
            <v>Searches</v>
          </cell>
          <cell r="G9671" t="str">
            <v>201905</v>
          </cell>
          <cell r="H9671" t="str">
            <v>California State University</v>
          </cell>
          <cell r="I9671" t="str">
            <v>Long Beach</v>
          </cell>
          <cell r="J9671" t="str">
            <v>USA</v>
          </cell>
          <cell r="K9671">
            <v>2</v>
          </cell>
          <cell r="L9671" t="str">
            <v>Institute</v>
          </cell>
          <cell r="M9671">
            <v>9</v>
          </cell>
          <cell r="N9671" t="str">
            <v>CARN-2</v>
          </cell>
          <cell r="O9671" t="str">
            <v/>
          </cell>
          <cell r="P9671" t="str">
            <v/>
          </cell>
          <cell r="Q9671">
            <v>3</v>
          </cell>
          <cell r="R9671" t="str">
            <v>Année Philologique</v>
          </cell>
          <cell r="S9671" t="str">
            <v/>
          </cell>
        </row>
        <row r="9672">
          <cell r="E9672">
            <v>2051</v>
          </cell>
          <cell r="F9672" t="str">
            <v>Searches</v>
          </cell>
          <cell r="G9672" t="str">
            <v>201908</v>
          </cell>
          <cell r="H9672" t="str">
            <v>California State University</v>
          </cell>
          <cell r="I9672" t="str">
            <v>Long Beach</v>
          </cell>
          <cell r="J9672" t="str">
            <v>USA</v>
          </cell>
          <cell r="K9672">
            <v>2</v>
          </cell>
          <cell r="L9672" t="str">
            <v>Institute</v>
          </cell>
          <cell r="M9672">
            <v>9</v>
          </cell>
          <cell r="N9672" t="str">
            <v>CARN-2</v>
          </cell>
          <cell r="O9672" t="str">
            <v/>
          </cell>
          <cell r="P9672" t="str">
            <v/>
          </cell>
          <cell r="Q9672">
            <v>3</v>
          </cell>
          <cell r="R9672" t="str">
            <v>Année Philologique</v>
          </cell>
          <cell r="S9672" t="str">
            <v/>
          </cell>
        </row>
        <row r="9673">
          <cell r="E9673">
            <v>2051</v>
          </cell>
          <cell r="F9673" t="str">
            <v>Searches</v>
          </cell>
          <cell r="G9673" t="str">
            <v>201909</v>
          </cell>
          <cell r="H9673" t="str">
            <v>California State University</v>
          </cell>
          <cell r="I9673" t="str">
            <v>Long Beach</v>
          </cell>
          <cell r="J9673" t="str">
            <v>USA</v>
          </cell>
          <cell r="K9673">
            <v>2</v>
          </cell>
          <cell r="L9673" t="str">
            <v>Institute</v>
          </cell>
          <cell r="M9673">
            <v>9</v>
          </cell>
          <cell r="N9673" t="str">
            <v>CARN-2</v>
          </cell>
          <cell r="O9673" t="str">
            <v/>
          </cell>
          <cell r="P9673" t="str">
            <v/>
          </cell>
          <cell r="Q9673">
            <v>3</v>
          </cell>
          <cell r="R9673" t="str">
            <v>Année Philologique</v>
          </cell>
          <cell r="S9673" t="str">
            <v/>
          </cell>
        </row>
        <row r="9674">
          <cell r="E9674">
            <v>2051</v>
          </cell>
          <cell r="F9674" t="str">
            <v>Searches</v>
          </cell>
          <cell r="G9674" t="str">
            <v>201910</v>
          </cell>
          <cell r="H9674" t="str">
            <v>California State University</v>
          </cell>
          <cell r="I9674" t="str">
            <v>Long Beach</v>
          </cell>
          <cell r="J9674" t="str">
            <v>USA</v>
          </cell>
          <cell r="K9674">
            <v>2</v>
          </cell>
          <cell r="L9674" t="str">
            <v>Institute</v>
          </cell>
          <cell r="M9674">
            <v>9</v>
          </cell>
          <cell r="N9674" t="str">
            <v>CARN-2</v>
          </cell>
          <cell r="O9674" t="str">
            <v/>
          </cell>
          <cell r="P9674" t="str">
            <v/>
          </cell>
          <cell r="Q9674">
            <v>3</v>
          </cell>
          <cell r="R9674" t="str">
            <v>Année Philologique</v>
          </cell>
          <cell r="S9674" t="str">
            <v/>
          </cell>
        </row>
        <row r="9675">
          <cell r="E9675">
            <v>2051</v>
          </cell>
          <cell r="F9675" t="str">
            <v>Searches</v>
          </cell>
          <cell r="G9675" t="str">
            <v>201911</v>
          </cell>
          <cell r="H9675" t="str">
            <v>California State University</v>
          </cell>
          <cell r="I9675" t="str">
            <v>Long Beach</v>
          </cell>
          <cell r="J9675" t="str">
            <v>USA</v>
          </cell>
          <cell r="K9675">
            <v>2</v>
          </cell>
          <cell r="L9675" t="str">
            <v>Institute</v>
          </cell>
          <cell r="M9675">
            <v>9</v>
          </cell>
          <cell r="N9675" t="str">
            <v>CARN-2</v>
          </cell>
          <cell r="O9675" t="str">
            <v/>
          </cell>
          <cell r="P9675" t="str">
            <v/>
          </cell>
          <cell r="Q9675">
            <v>3</v>
          </cell>
          <cell r="R9675" t="str">
            <v>Année Philologique</v>
          </cell>
          <cell r="S9675" t="str">
            <v/>
          </cell>
        </row>
        <row r="9676">
          <cell r="E9676">
            <v>2051</v>
          </cell>
          <cell r="F9676" t="str">
            <v>Searches</v>
          </cell>
          <cell r="G9676" t="str">
            <v>201912</v>
          </cell>
          <cell r="H9676" t="str">
            <v>California State University</v>
          </cell>
          <cell r="I9676" t="str">
            <v>Long Beach</v>
          </cell>
          <cell r="J9676" t="str">
            <v>USA</v>
          </cell>
          <cell r="K9676">
            <v>2</v>
          </cell>
          <cell r="L9676" t="str">
            <v>Institute</v>
          </cell>
          <cell r="M9676">
            <v>9</v>
          </cell>
          <cell r="N9676" t="str">
            <v>CARN-2</v>
          </cell>
          <cell r="O9676" t="str">
            <v/>
          </cell>
          <cell r="P9676" t="str">
            <v/>
          </cell>
          <cell r="Q9676">
            <v>3</v>
          </cell>
          <cell r="R9676" t="str">
            <v>Année Philologique</v>
          </cell>
          <cell r="S9676" t="str">
            <v/>
          </cell>
        </row>
        <row r="9677">
          <cell r="E9677">
            <v>2052</v>
          </cell>
          <cell r="F9677" t="str">
            <v>Searches</v>
          </cell>
          <cell r="G9677" t="str">
            <v>201901</v>
          </cell>
          <cell r="H9677" t="str">
            <v>Università di Macerata - CASB</v>
          </cell>
          <cell r="I9677" t="str">
            <v>Macerata</v>
          </cell>
          <cell r="J9677" t="str">
            <v>Italy</v>
          </cell>
          <cell r="K9677">
            <v>2</v>
          </cell>
          <cell r="L9677" t="str">
            <v>Institute</v>
          </cell>
          <cell r="M9677">
            <v>3</v>
          </cell>
          <cell r="N9677" t="str">
            <v>Standard</v>
          </cell>
          <cell r="O9677" t="str">
            <v/>
          </cell>
          <cell r="P9677" t="str">
            <v/>
          </cell>
          <cell r="Q9677">
            <v>3</v>
          </cell>
          <cell r="R9677" t="str">
            <v>Année Philologique</v>
          </cell>
          <cell r="S9677" t="str">
            <v/>
          </cell>
        </row>
        <row r="9678">
          <cell r="E9678">
            <v>2052</v>
          </cell>
          <cell r="F9678" t="str">
            <v>Searches</v>
          </cell>
          <cell r="G9678" t="str">
            <v>201902</v>
          </cell>
          <cell r="H9678" t="str">
            <v>Università di Macerata - CASB</v>
          </cell>
          <cell r="I9678" t="str">
            <v>Macerata</v>
          </cell>
          <cell r="J9678" t="str">
            <v>Italy</v>
          </cell>
          <cell r="K9678">
            <v>2</v>
          </cell>
          <cell r="L9678" t="str">
            <v>Institute</v>
          </cell>
          <cell r="M9678">
            <v>3</v>
          </cell>
          <cell r="N9678" t="str">
            <v>Standard</v>
          </cell>
          <cell r="O9678" t="str">
            <v/>
          </cell>
          <cell r="P9678" t="str">
            <v/>
          </cell>
          <cell r="Q9678">
            <v>3</v>
          </cell>
          <cell r="R9678" t="str">
            <v>Année Philologique</v>
          </cell>
          <cell r="S9678" t="str">
            <v/>
          </cell>
        </row>
        <row r="9679">
          <cell r="E9679">
            <v>2052</v>
          </cell>
          <cell r="F9679" t="str">
            <v>Searches</v>
          </cell>
          <cell r="G9679" t="str">
            <v>201903</v>
          </cell>
          <cell r="H9679" t="str">
            <v>Università di Macerata - CASB</v>
          </cell>
          <cell r="I9679" t="str">
            <v>Macerata</v>
          </cell>
          <cell r="J9679" t="str">
            <v>Italy</v>
          </cell>
          <cell r="K9679">
            <v>2</v>
          </cell>
          <cell r="L9679" t="str">
            <v>Institute</v>
          </cell>
          <cell r="M9679">
            <v>3</v>
          </cell>
          <cell r="N9679" t="str">
            <v>Standard</v>
          </cell>
          <cell r="O9679" t="str">
            <v/>
          </cell>
          <cell r="P9679" t="str">
            <v/>
          </cell>
          <cell r="Q9679">
            <v>3</v>
          </cell>
          <cell r="R9679" t="str">
            <v>Année Philologique</v>
          </cell>
          <cell r="S9679" t="str">
            <v/>
          </cell>
        </row>
        <row r="9680">
          <cell r="E9680">
            <v>2052</v>
          </cell>
          <cell r="F9680" t="str">
            <v>Searches</v>
          </cell>
          <cell r="G9680" t="str">
            <v>201904</v>
          </cell>
          <cell r="H9680" t="str">
            <v>Università di Macerata - CASB</v>
          </cell>
          <cell r="I9680" t="str">
            <v>Macerata</v>
          </cell>
          <cell r="J9680" t="str">
            <v>Italy</v>
          </cell>
          <cell r="K9680">
            <v>2</v>
          </cell>
          <cell r="L9680" t="str">
            <v>Institute</v>
          </cell>
          <cell r="M9680">
            <v>3</v>
          </cell>
          <cell r="N9680" t="str">
            <v>Standard</v>
          </cell>
          <cell r="O9680" t="str">
            <v/>
          </cell>
          <cell r="P9680" t="str">
            <v/>
          </cell>
          <cell r="Q9680">
            <v>3</v>
          </cell>
          <cell r="R9680" t="str">
            <v>Année Philologique</v>
          </cell>
          <cell r="S9680" t="str">
            <v/>
          </cell>
        </row>
        <row r="9681">
          <cell r="E9681">
            <v>2052</v>
          </cell>
          <cell r="F9681" t="str">
            <v>Searches</v>
          </cell>
          <cell r="G9681" t="str">
            <v>201905</v>
          </cell>
          <cell r="H9681" t="str">
            <v>Università di Macerata - CASB</v>
          </cell>
          <cell r="I9681" t="str">
            <v>Macerata</v>
          </cell>
          <cell r="J9681" t="str">
            <v>Italy</v>
          </cell>
          <cell r="K9681">
            <v>2</v>
          </cell>
          <cell r="L9681" t="str">
            <v>Institute</v>
          </cell>
          <cell r="M9681">
            <v>3</v>
          </cell>
          <cell r="N9681" t="str">
            <v>Standard</v>
          </cell>
          <cell r="O9681" t="str">
            <v/>
          </cell>
          <cell r="P9681" t="str">
            <v/>
          </cell>
          <cell r="Q9681">
            <v>3</v>
          </cell>
          <cell r="R9681" t="str">
            <v>Année Philologique</v>
          </cell>
          <cell r="S9681" t="str">
            <v/>
          </cell>
        </row>
        <row r="9682">
          <cell r="E9682">
            <v>2052</v>
          </cell>
          <cell r="F9682" t="str">
            <v>Searches</v>
          </cell>
          <cell r="G9682" t="str">
            <v>201906</v>
          </cell>
          <cell r="H9682" t="str">
            <v>Università di Macerata - CASB</v>
          </cell>
          <cell r="I9682" t="str">
            <v>Macerata</v>
          </cell>
          <cell r="J9682" t="str">
            <v>Italy</v>
          </cell>
          <cell r="K9682">
            <v>2</v>
          </cell>
          <cell r="L9682" t="str">
            <v>Institute</v>
          </cell>
          <cell r="M9682">
            <v>3</v>
          </cell>
          <cell r="N9682" t="str">
            <v>Standard</v>
          </cell>
          <cell r="O9682" t="str">
            <v/>
          </cell>
          <cell r="P9682" t="str">
            <v/>
          </cell>
          <cell r="Q9682">
            <v>3</v>
          </cell>
          <cell r="R9682" t="str">
            <v>Année Philologique</v>
          </cell>
          <cell r="S9682" t="str">
            <v/>
          </cell>
        </row>
        <row r="9683">
          <cell r="E9683">
            <v>2052</v>
          </cell>
          <cell r="F9683" t="str">
            <v>Searches</v>
          </cell>
          <cell r="G9683" t="str">
            <v>201907</v>
          </cell>
          <cell r="H9683" t="str">
            <v>Università di Macerata - CASB</v>
          </cell>
          <cell r="I9683" t="str">
            <v>Macerata</v>
          </cell>
          <cell r="J9683" t="str">
            <v>Italy</v>
          </cell>
          <cell r="K9683">
            <v>2</v>
          </cell>
          <cell r="L9683" t="str">
            <v>Institute</v>
          </cell>
          <cell r="M9683">
            <v>3</v>
          </cell>
          <cell r="N9683" t="str">
            <v>Standard</v>
          </cell>
          <cell r="O9683" t="str">
            <v/>
          </cell>
          <cell r="P9683" t="str">
            <v/>
          </cell>
          <cell r="Q9683">
            <v>3</v>
          </cell>
          <cell r="R9683" t="str">
            <v>Année Philologique</v>
          </cell>
          <cell r="S9683" t="str">
            <v/>
          </cell>
        </row>
        <row r="9684">
          <cell r="E9684">
            <v>2052</v>
          </cell>
          <cell r="F9684" t="str">
            <v>Searches</v>
          </cell>
          <cell r="G9684" t="str">
            <v>201908</v>
          </cell>
          <cell r="H9684" t="str">
            <v>Università di Macerata - CASB</v>
          </cell>
          <cell r="I9684" t="str">
            <v>Macerata</v>
          </cell>
          <cell r="J9684" t="str">
            <v>Italy</v>
          </cell>
          <cell r="K9684">
            <v>2</v>
          </cell>
          <cell r="L9684" t="str">
            <v>Institute</v>
          </cell>
          <cell r="M9684">
            <v>3</v>
          </cell>
          <cell r="N9684" t="str">
            <v>Standard</v>
          </cell>
          <cell r="O9684" t="str">
            <v/>
          </cell>
          <cell r="P9684" t="str">
            <v/>
          </cell>
          <cell r="Q9684">
            <v>3</v>
          </cell>
          <cell r="R9684" t="str">
            <v>Année Philologique</v>
          </cell>
          <cell r="S9684" t="str">
            <v/>
          </cell>
        </row>
        <row r="9685">
          <cell r="E9685">
            <v>2052</v>
          </cell>
          <cell r="F9685" t="str">
            <v>Searches</v>
          </cell>
          <cell r="G9685" t="str">
            <v>201909</v>
          </cell>
          <cell r="H9685" t="str">
            <v>Università di Macerata - CASB</v>
          </cell>
          <cell r="I9685" t="str">
            <v>Macerata</v>
          </cell>
          <cell r="J9685" t="str">
            <v>Italy</v>
          </cell>
          <cell r="K9685">
            <v>2</v>
          </cell>
          <cell r="L9685" t="str">
            <v>Institute</v>
          </cell>
          <cell r="M9685">
            <v>3</v>
          </cell>
          <cell r="N9685" t="str">
            <v>Standard</v>
          </cell>
          <cell r="O9685" t="str">
            <v/>
          </cell>
          <cell r="P9685" t="str">
            <v/>
          </cell>
          <cell r="Q9685">
            <v>3</v>
          </cell>
          <cell r="R9685" t="str">
            <v>Année Philologique</v>
          </cell>
          <cell r="S9685" t="str">
            <v/>
          </cell>
        </row>
        <row r="9686">
          <cell r="E9686">
            <v>2052</v>
          </cell>
          <cell r="F9686" t="str">
            <v>Searches</v>
          </cell>
          <cell r="G9686" t="str">
            <v>201910</v>
          </cell>
          <cell r="H9686" t="str">
            <v>Università di Macerata - CASB</v>
          </cell>
          <cell r="I9686" t="str">
            <v>Macerata</v>
          </cell>
          <cell r="J9686" t="str">
            <v>Italy</v>
          </cell>
          <cell r="K9686">
            <v>2</v>
          </cell>
          <cell r="L9686" t="str">
            <v>Institute</v>
          </cell>
          <cell r="M9686">
            <v>3</v>
          </cell>
          <cell r="N9686" t="str">
            <v>Standard</v>
          </cell>
          <cell r="O9686" t="str">
            <v/>
          </cell>
          <cell r="P9686" t="str">
            <v/>
          </cell>
          <cell r="Q9686">
            <v>3</v>
          </cell>
          <cell r="R9686" t="str">
            <v>Année Philologique</v>
          </cell>
          <cell r="S9686" t="str">
            <v/>
          </cell>
        </row>
        <row r="9687">
          <cell r="E9687">
            <v>2052</v>
          </cell>
          <cell r="F9687" t="str">
            <v>Searches</v>
          </cell>
          <cell r="G9687" t="str">
            <v>201911</v>
          </cell>
          <cell r="H9687" t="str">
            <v>Università di Macerata - CASB</v>
          </cell>
          <cell r="I9687" t="str">
            <v>Macerata</v>
          </cell>
          <cell r="J9687" t="str">
            <v>Italy</v>
          </cell>
          <cell r="K9687">
            <v>2</v>
          </cell>
          <cell r="L9687" t="str">
            <v>Institute</v>
          </cell>
          <cell r="M9687">
            <v>3</v>
          </cell>
          <cell r="N9687" t="str">
            <v>Standard</v>
          </cell>
          <cell r="O9687" t="str">
            <v/>
          </cell>
          <cell r="P9687" t="str">
            <v/>
          </cell>
          <cell r="Q9687">
            <v>3</v>
          </cell>
          <cell r="R9687" t="str">
            <v>Année Philologique</v>
          </cell>
          <cell r="S9687" t="str">
            <v/>
          </cell>
        </row>
        <row r="9688">
          <cell r="E9688">
            <v>2052</v>
          </cell>
          <cell r="F9688" t="str">
            <v>Searches</v>
          </cell>
          <cell r="G9688" t="str">
            <v>201912</v>
          </cell>
          <cell r="H9688" t="str">
            <v>Università di Macerata - CASB</v>
          </cell>
          <cell r="I9688" t="str">
            <v>Macerata</v>
          </cell>
          <cell r="J9688" t="str">
            <v>Italy</v>
          </cell>
          <cell r="K9688">
            <v>2</v>
          </cell>
          <cell r="L9688" t="str">
            <v>Institute</v>
          </cell>
          <cell r="M9688">
            <v>3</v>
          </cell>
          <cell r="N9688" t="str">
            <v>Standard</v>
          </cell>
          <cell r="O9688" t="str">
            <v/>
          </cell>
          <cell r="P9688" t="str">
            <v/>
          </cell>
          <cell r="Q9688">
            <v>3</v>
          </cell>
          <cell r="R9688" t="str">
            <v>Année Philologique</v>
          </cell>
          <cell r="S9688" t="str">
            <v/>
          </cell>
        </row>
        <row r="9689">
          <cell r="E9689">
            <v>2055</v>
          </cell>
          <cell r="F9689" t="str">
            <v>Searches</v>
          </cell>
          <cell r="G9689" t="str">
            <v>201901</v>
          </cell>
          <cell r="H9689" t="str">
            <v>Whitman College</v>
          </cell>
          <cell r="I9689" t="str">
            <v>Walla Walla</v>
          </cell>
          <cell r="J9689" t="str">
            <v>USA</v>
          </cell>
          <cell r="K9689">
            <v>1</v>
          </cell>
          <cell r="L9689" t="str">
            <v>Consortium</v>
          </cell>
          <cell r="M9689">
            <v>11</v>
          </cell>
          <cell r="N9689" t="str">
            <v>CARN-4</v>
          </cell>
          <cell r="O9689" t="str">
            <v/>
          </cell>
          <cell r="P9689" t="str">
            <v/>
          </cell>
          <cell r="Q9689">
            <v>2</v>
          </cell>
          <cell r="R9689" t="str">
            <v>Année Philologique</v>
          </cell>
          <cell r="S9689" t="str">
            <v/>
          </cell>
        </row>
        <row r="9690">
          <cell r="E9690">
            <v>2055</v>
          </cell>
          <cell r="F9690" t="str">
            <v>Searches</v>
          </cell>
          <cell r="G9690" t="str">
            <v>201902</v>
          </cell>
          <cell r="H9690" t="str">
            <v>Whitman College</v>
          </cell>
          <cell r="I9690" t="str">
            <v>Walla Walla</v>
          </cell>
          <cell r="J9690" t="str">
            <v>USA</v>
          </cell>
          <cell r="K9690">
            <v>1</v>
          </cell>
          <cell r="L9690" t="str">
            <v>Consortium</v>
          </cell>
          <cell r="M9690">
            <v>11</v>
          </cell>
          <cell r="N9690" t="str">
            <v>CARN-4</v>
          </cell>
          <cell r="O9690" t="str">
            <v/>
          </cell>
          <cell r="P9690" t="str">
            <v/>
          </cell>
          <cell r="Q9690">
            <v>2</v>
          </cell>
          <cell r="R9690" t="str">
            <v>Année Philologique</v>
          </cell>
          <cell r="S9690" t="str">
            <v/>
          </cell>
        </row>
        <row r="9691">
          <cell r="E9691">
            <v>2055</v>
          </cell>
          <cell r="F9691" t="str">
            <v>Searches</v>
          </cell>
          <cell r="G9691" t="str">
            <v>201903</v>
          </cell>
          <cell r="H9691" t="str">
            <v>Whitman College</v>
          </cell>
          <cell r="I9691" t="str">
            <v>Walla Walla</v>
          </cell>
          <cell r="J9691" t="str">
            <v>USA</v>
          </cell>
          <cell r="K9691">
            <v>1</v>
          </cell>
          <cell r="L9691" t="str">
            <v>Consortium</v>
          </cell>
          <cell r="M9691">
            <v>11</v>
          </cell>
          <cell r="N9691" t="str">
            <v>CARN-4</v>
          </cell>
          <cell r="O9691" t="str">
            <v/>
          </cell>
          <cell r="P9691" t="str">
            <v/>
          </cell>
          <cell r="Q9691">
            <v>2</v>
          </cell>
          <cell r="R9691" t="str">
            <v>Année Philologique</v>
          </cell>
          <cell r="S9691" t="str">
            <v/>
          </cell>
        </row>
        <row r="9692">
          <cell r="E9692">
            <v>2055</v>
          </cell>
          <cell r="F9692" t="str">
            <v>Searches</v>
          </cell>
          <cell r="G9692" t="str">
            <v>201904</v>
          </cell>
          <cell r="H9692" t="str">
            <v>Whitman College</v>
          </cell>
          <cell r="I9692" t="str">
            <v>Walla Walla</v>
          </cell>
          <cell r="J9692" t="str">
            <v>USA</v>
          </cell>
          <cell r="K9692">
            <v>1</v>
          </cell>
          <cell r="L9692" t="str">
            <v>Consortium</v>
          </cell>
          <cell r="M9692">
            <v>11</v>
          </cell>
          <cell r="N9692" t="str">
            <v>CARN-4</v>
          </cell>
          <cell r="O9692" t="str">
            <v/>
          </cell>
          <cell r="P9692" t="str">
            <v/>
          </cell>
          <cell r="Q9692">
            <v>2</v>
          </cell>
          <cell r="R9692" t="str">
            <v>Année Philologique</v>
          </cell>
          <cell r="S9692" t="str">
            <v/>
          </cell>
        </row>
        <row r="9693">
          <cell r="E9693">
            <v>2055</v>
          </cell>
          <cell r="F9693" t="str">
            <v>Searches</v>
          </cell>
          <cell r="G9693" t="str">
            <v>201907</v>
          </cell>
          <cell r="H9693" t="str">
            <v>Whitman College</v>
          </cell>
          <cell r="I9693" t="str">
            <v>Walla Walla</v>
          </cell>
          <cell r="J9693" t="str">
            <v>USA</v>
          </cell>
          <cell r="K9693">
            <v>1</v>
          </cell>
          <cell r="L9693" t="str">
            <v>Consortium</v>
          </cell>
          <cell r="M9693">
            <v>11</v>
          </cell>
          <cell r="N9693" t="str">
            <v>CARN-4</v>
          </cell>
          <cell r="O9693" t="str">
            <v/>
          </cell>
          <cell r="P9693" t="str">
            <v/>
          </cell>
          <cell r="Q9693">
            <v>2</v>
          </cell>
          <cell r="R9693" t="str">
            <v>Année Philologique</v>
          </cell>
          <cell r="S9693" t="str">
            <v/>
          </cell>
        </row>
        <row r="9694">
          <cell r="E9694">
            <v>2057</v>
          </cell>
          <cell r="F9694" t="str">
            <v>Searches</v>
          </cell>
          <cell r="G9694" t="str">
            <v>201901</v>
          </cell>
          <cell r="H9694" t="str">
            <v>Scuola Normale Superiore - Biblioteca</v>
          </cell>
          <cell r="I9694" t="str">
            <v>Pisa</v>
          </cell>
          <cell r="J9694" t="str">
            <v>Italy</v>
          </cell>
          <cell r="K9694">
            <v>2</v>
          </cell>
          <cell r="L9694" t="str">
            <v>Institute</v>
          </cell>
          <cell r="M9694">
            <v>2</v>
          </cell>
          <cell r="N9694" t="str">
            <v>Campus Wide</v>
          </cell>
          <cell r="O9694" t="str">
            <v/>
          </cell>
          <cell r="P9694" t="str">
            <v/>
          </cell>
          <cell r="Q9694">
            <v>80</v>
          </cell>
          <cell r="R9694" t="str">
            <v>Année Philologique</v>
          </cell>
          <cell r="S9694" t="str">
            <v/>
          </cell>
        </row>
        <row r="9695">
          <cell r="E9695">
            <v>2057</v>
          </cell>
          <cell r="F9695" t="str">
            <v>Searches</v>
          </cell>
          <cell r="G9695" t="str">
            <v>201902</v>
          </cell>
          <cell r="H9695" t="str">
            <v>Scuola Normale Superiore - Biblioteca</v>
          </cell>
          <cell r="I9695" t="str">
            <v>Pisa</v>
          </cell>
          <cell r="J9695" t="str">
            <v>Italy</v>
          </cell>
          <cell r="K9695">
            <v>2</v>
          </cell>
          <cell r="L9695" t="str">
            <v>Institute</v>
          </cell>
          <cell r="M9695">
            <v>2</v>
          </cell>
          <cell r="N9695" t="str">
            <v>Campus Wide</v>
          </cell>
          <cell r="O9695" t="str">
            <v/>
          </cell>
          <cell r="P9695" t="str">
            <v/>
          </cell>
          <cell r="Q9695">
            <v>80</v>
          </cell>
          <cell r="R9695" t="str">
            <v>Année Philologique</v>
          </cell>
          <cell r="S9695" t="str">
            <v/>
          </cell>
        </row>
        <row r="9696">
          <cell r="E9696">
            <v>2057</v>
          </cell>
          <cell r="F9696" t="str">
            <v>Searches</v>
          </cell>
          <cell r="G9696" t="str">
            <v>201903</v>
          </cell>
          <cell r="H9696" t="str">
            <v>Scuola Normale Superiore - Biblioteca</v>
          </cell>
          <cell r="I9696" t="str">
            <v>Pisa</v>
          </cell>
          <cell r="J9696" t="str">
            <v>Italy</v>
          </cell>
          <cell r="K9696">
            <v>2</v>
          </cell>
          <cell r="L9696" t="str">
            <v>Institute</v>
          </cell>
          <cell r="M9696">
            <v>2</v>
          </cell>
          <cell r="N9696" t="str">
            <v>Campus Wide</v>
          </cell>
          <cell r="O9696" t="str">
            <v/>
          </cell>
          <cell r="P9696" t="str">
            <v/>
          </cell>
          <cell r="Q9696">
            <v>80</v>
          </cell>
          <cell r="R9696" t="str">
            <v>Année Philologique</v>
          </cell>
          <cell r="S9696" t="str">
            <v/>
          </cell>
        </row>
        <row r="9697">
          <cell r="E9697">
            <v>2057</v>
          </cell>
          <cell r="F9697" t="str">
            <v>Searches</v>
          </cell>
          <cell r="G9697" t="str">
            <v>201904</v>
          </cell>
          <cell r="H9697" t="str">
            <v>Scuola Normale Superiore - Biblioteca</v>
          </cell>
          <cell r="I9697" t="str">
            <v>Pisa</v>
          </cell>
          <cell r="J9697" t="str">
            <v>Italy</v>
          </cell>
          <cell r="K9697">
            <v>2</v>
          </cell>
          <cell r="L9697" t="str">
            <v>Institute</v>
          </cell>
          <cell r="M9697">
            <v>2</v>
          </cell>
          <cell r="N9697" t="str">
            <v>Campus Wide</v>
          </cell>
          <cell r="O9697" t="str">
            <v/>
          </cell>
          <cell r="P9697" t="str">
            <v/>
          </cell>
          <cell r="Q9697">
            <v>80</v>
          </cell>
          <cell r="R9697" t="str">
            <v>Année Philologique</v>
          </cell>
          <cell r="S9697" t="str">
            <v/>
          </cell>
        </row>
        <row r="9698">
          <cell r="E9698">
            <v>2057</v>
          </cell>
          <cell r="F9698" t="str">
            <v>Searches</v>
          </cell>
          <cell r="G9698" t="str">
            <v>201905</v>
          </cell>
          <cell r="H9698" t="str">
            <v>Scuola Normale Superiore - Biblioteca</v>
          </cell>
          <cell r="I9698" t="str">
            <v>Pisa</v>
          </cell>
          <cell r="J9698" t="str">
            <v>Italy</v>
          </cell>
          <cell r="K9698">
            <v>2</v>
          </cell>
          <cell r="L9698" t="str">
            <v>Institute</v>
          </cell>
          <cell r="M9698">
            <v>2</v>
          </cell>
          <cell r="N9698" t="str">
            <v>Campus Wide</v>
          </cell>
          <cell r="O9698" t="str">
            <v/>
          </cell>
          <cell r="P9698" t="str">
            <v/>
          </cell>
          <cell r="Q9698">
            <v>80</v>
          </cell>
          <cell r="R9698" t="str">
            <v>Année Philologique</v>
          </cell>
          <cell r="S9698" t="str">
            <v/>
          </cell>
        </row>
        <row r="9699">
          <cell r="E9699">
            <v>2057</v>
          </cell>
          <cell r="F9699" t="str">
            <v>Searches</v>
          </cell>
          <cell r="G9699" t="str">
            <v>201906</v>
          </cell>
          <cell r="H9699" t="str">
            <v>Scuola Normale Superiore - Biblioteca</v>
          </cell>
          <cell r="I9699" t="str">
            <v>Pisa</v>
          </cell>
          <cell r="J9699" t="str">
            <v>Italy</v>
          </cell>
          <cell r="K9699">
            <v>2</v>
          </cell>
          <cell r="L9699" t="str">
            <v>Institute</v>
          </cell>
          <cell r="M9699">
            <v>2</v>
          </cell>
          <cell r="N9699" t="str">
            <v>Campus Wide</v>
          </cell>
          <cell r="O9699" t="str">
            <v/>
          </cell>
          <cell r="P9699" t="str">
            <v/>
          </cell>
          <cell r="Q9699">
            <v>80</v>
          </cell>
          <cell r="R9699" t="str">
            <v>Année Philologique</v>
          </cell>
          <cell r="S9699" t="str">
            <v/>
          </cell>
        </row>
        <row r="9700">
          <cell r="E9700">
            <v>2057</v>
          </cell>
          <cell r="F9700" t="str">
            <v>Searches</v>
          </cell>
          <cell r="G9700" t="str">
            <v>201907</v>
          </cell>
          <cell r="H9700" t="str">
            <v>Scuola Normale Superiore - Biblioteca</v>
          </cell>
          <cell r="I9700" t="str">
            <v>Pisa</v>
          </cell>
          <cell r="J9700" t="str">
            <v>Italy</v>
          </cell>
          <cell r="K9700">
            <v>2</v>
          </cell>
          <cell r="L9700" t="str">
            <v>Institute</v>
          </cell>
          <cell r="M9700">
            <v>2</v>
          </cell>
          <cell r="N9700" t="str">
            <v>Campus Wide</v>
          </cell>
          <cell r="O9700" t="str">
            <v/>
          </cell>
          <cell r="P9700" t="str">
            <v/>
          </cell>
          <cell r="Q9700">
            <v>80</v>
          </cell>
          <cell r="R9700" t="str">
            <v>Année Philologique</v>
          </cell>
          <cell r="S9700" t="str">
            <v/>
          </cell>
        </row>
        <row r="9701">
          <cell r="E9701">
            <v>2057</v>
          </cell>
          <cell r="F9701" t="str">
            <v>Searches</v>
          </cell>
          <cell r="G9701" t="str">
            <v>201908</v>
          </cell>
          <cell r="H9701" t="str">
            <v>Scuola Normale Superiore - Biblioteca</v>
          </cell>
          <cell r="I9701" t="str">
            <v>Pisa</v>
          </cell>
          <cell r="J9701" t="str">
            <v>Italy</v>
          </cell>
          <cell r="K9701">
            <v>2</v>
          </cell>
          <cell r="L9701" t="str">
            <v>Institute</v>
          </cell>
          <cell r="M9701">
            <v>2</v>
          </cell>
          <cell r="N9701" t="str">
            <v>Campus Wide</v>
          </cell>
          <cell r="O9701" t="str">
            <v/>
          </cell>
          <cell r="P9701" t="str">
            <v/>
          </cell>
          <cell r="Q9701">
            <v>80</v>
          </cell>
          <cell r="R9701" t="str">
            <v>Année Philologique</v>
          </cell>
          <cell r="S9701" t="str">
            <v/>
          </cell>
        </row>
        <row r="9702">
          <cell r="E9702">
            <v>2057</v>
          </cell>
          <cell r="F9702" t="str">
            <v>Searches</v>
          </cell>
          <cell r="G9702" t="str">
            <v>201909</v>
          </cell>
          <cell r="H9702" t="str">
            <v>Scuola Normale Superiore - Biblioteca</v>
          </cell>
          <cell r="I9702" t="str">
            <v>Pisa</v>
          </cell>
          <cell r="J9702" t="str">
            <v>Italy</v>
          </cell>
          <cell r="K9702">
            <v>2</v>
          </cell>
          <cell r="L9702" t="str">
            <v>Institute</v>
          </cell>
          <cell r="M9702">
            <v>2</v>
          </cell>
          <cell r="N9702" t="str">
            <v>Campus Wide</v>
          </cell>
          <cell r="O9702" t="str">
            <v/>
          </cell>
          <cell r="P9702" t="str">
            <v/>
          </cell>
          <cell r="Q9702">
            <v>80</v>
          </cell>
          <cell r="R9702" t="str">
            <v>Année Philologique</v>
          </cell>
          <cell r="S9702" t="str">
            <v/>
          </cell>
        </row>
        <row r="9703">
          <cell r="E9703">
            <v>2057</v>
          </cell>
          <cell r="F9703" t="str">
            <v>Searches</v>
          </cell>
          <cell r="G9703" t="str">
            <v>201910</v>
          </cell>
          <cell r="H9703" t="str">
            <v>Scuola Normale Superiore - Biblioteca</v>
          </cell>
          <cell r="I9703" t="str">
            <v>Pisa</v>
          </cell>
          <cell r="J9703" t="str">
            <v>Italy</v>
          </cell>
          <cell r="K9703">
            <v>2</v>
          </cell>
          <cell r="L9703" t="str">
            <v>Institute</v>
          </cell>
          <cell r="M9703">
            <v>2</v>
          </cell>
          <cell r="N9703" t="str">
            <v>Campus Wide</v>
          </cell>
          <cell r="O9703" t="str">
            <v/>
          </cell>
          <cell r="P9703" t="str">
            <v/>
          </cell>
          <cell r="Q9703">
            <v>80</v>
          </cell>
          <cell r="R9703" t="str">
            <v>Année Philologique</v>
          </cell>
          <cell r="S9703" t="str">
            <v/>
          </cell>
        </row>
        <row r="9704">
          <cell r="E9704">
            <v>2057</v>
          </cell>
          <cell r="F9704" t="str">
            <v>Searches</v>
          </cell>
          <cell r="G9704" t="str">
            <v>201911</v>
          </cell>
          <cell r="H9704" t="str">
            <v>Scuola Normale Superiore - Biblioteca</v>
          </cell>
          <cell r="I9704" t="str">
            <v>Pisa</v>
          </cell>
          <cell r="J9704" t="str">
            <v>Italy</v>
          </cell>
          <cell r="K9704">
            <v>2</v>
          </cell>
          <cell r="L9704" t="str">
            <v>Institute</v>
          </cell>
          <cell r="M9704">
            <v>2</v>
          </cell>
          <cell r="N9704" t="str">
            <v>Campus Wide</v>
          </cell>
          <cell r="O9704" t="str">
            <v/>
          </cell>
          <cell r="P9704" t="str">
            <v/>
          </cell>
          <cell r="Q9704">
            <v>80</v>
          </cell>
          <cell r="R9704" t="str">
            <v>Année Philologique</v>
          </cell>
          <cell r="S9704" t="str">
            <v/>
          </cell>
        </row>
        <row r="9705">
          <cell r="E9705">
            <v>2057</v>
          </cell>
          <cell r="F9705" t="str">
            <v>Searches</v>
          </cell>
          <cell r="G9705" t="str">
            <v>201912</v>
          </cell>
          <cell r="H9705" t="str">
            <v>Scuola Normale Superiore - Biblioteca</v>
          </cell>
          <cell r="I9705" t="str">
            <v>Pisa</v>
          </cell>
          <cell r="J9705" t="str">
            <v>Italy</v>
          </cell>
          <cell r="K9705">
            <v>2</v>
          </cell>
          <cell r="L9705" t="str">
            <v>Institute</v>
          </cell>
          <cell r="M9705">
            <v>2</v>
          </cell>
          <cell r="N9705" t="str">
            <v>Campus Wide</v>
          </cell>
          <cell r="O9705" t="str">
            <v/>
          </cell>
          <cell r="P9705" t="str">
            <v/>
          </cell>
          <cell r="Q9705">
            <v>80</v>
          </cell>
          <cell r="R9705" t="str">
            <v>Année Philologique</v>
          </cell>
          <cell r="S9705" t="str">
            <v/>
          </cell>
        </row>
        <row r="9706">
          <cell r="E9706">
            <v>2058</v>
          </cell>
          <cell r="F9706" t="str">
            <v>Searches</v>
          </cell>
          <cell r="G9706" t="str">
            <v>201901</v>
          </cell>
          <cell r="H9706" t="str">
            <v>Rutgers University</v>
          </cell>
          <cell r="I9706" t="str">
            <v>Piscataway</v>
          </cell>
          <cell r="J9706" t="str">
            <v>USA</v>
          </cell>
          <cell r="K9706">
            <v>1</v>
          </cell>
          <cell r="L9706" t="str">
            <v>Consortium</v>
          </cell>
          <cell r="M9706">
            <v>8</v>
          </cell>
          <cell r="N9706" t="str">
            <v>CARN-1</v>
          </cell>
          <cell r="O9706" t="str">
            <v/>
          </cell>
          <cell r="P9706" t="str">
            <v/>
          </cell>
          <cell r="Q9706">
            <v>40</v>
          </cell>
          <cell r="R9706" t="str">
            <v>Année Philologique</v>
          </cell>
          <cell r="S9706" t="str">
            <v/>
          </cell>
        </row>
        <row r="9707">
          <cell r="E9707">
            <v>2058</v>
          </cell>
          <cell r="F9707" t="str">
            <v>Searches</v>
          </cell>
          <cell r="G9707" t="str">
            <v>201902</v>
          </cell>
          <cell r="H9707" t="str">
            <v>Rutgers University</v>
          </cell>
          <cell r="I9707" t="str">
            <v>Piscataway</v>
          </cell>
          <cell r="J9707" t="str">
            <v>USA</v>
          </cell>
          <cell r="K9707">
            <v>1</v>
          </cell>
          <cell r="L9707" t="str">
            <v>Consortium</v>
          </cell>
          <cell r="M9707">
            <v>8</v>
          </cell>
          <cell r="N9707" t="str">
            <v>CARN-1</v>
          </cell>
          <cell r="O9707" t="str">
            <v/>
          </cell>
          <cell r="P9707" t="str">
            <v/>
          </cell>
          <cell r="Q9707">
            <v>40</v>
          </cell>
          <cell r="R9707" t="str">
            <v>Année Philologique</v>
          </cell>
          <cell r="S9707" t="str">
            <v/>
          </cell>
        </row>
        <row r="9708">
          <cell r="E9708">
            <v>2058</v>
          </cell>
          <cell r="F9708" t="str">
            <v>Searches</v>
          </cell>
          <cell r="G9708" t="str">
            <v>201903</v>
          </cell>
          <cell r="H9708" t="str">
            <v>Rutgers University</v>
          </cell>
          <cell r="I9708" t="str">
            <v>Piscataway</v>
          </cell>
          <cell r="J9708" t="str">
            <v>USA</v>
          </cell>
          <cell r="K9708">
            <v>1</v>
          </cell>
          <cell r="L9708" t="str">
            <v>Consortium</v>
          </cell>
          <cell r="M9708">
            <v>8</v>
          </cell>
          <cell r="N9708" t="str">
            <v>CARN-1</v>
          </cell>
          <cell r="O9708" t="str">
            <v/>
          </cell>
          <cell r="P9708" t="str">
            <v/>
          </cell>
          <cell r="Q9708">
            <v>40</v>
          </cell>
          <cell r="R9708" t="str">
            <v>Année Philologique</v>
          </cell>
          <cell r="S9708" t="str">
            <v/>
          </cell>
        </row>
        <row r="9709">
          <cell r="E9709">
            <v>2058</v>
          </cell>
          <cell r="F9709" t="str">
            <v>Searches</v>
          </cell>
          <cell r="G9709" t="str">
            <v>201904</v>
          </cell>
          <cell r="H9709" t="str">
            <v>Rutgers University</v>
          </cell>
          <cell r="I9709" t="str">
            <v>Piscataway</v>
          </cell>
          <cell r="J9709" t="str">
            <v>USA</v>
          </cell>
          <cell r="K9709">
            <v>1</v>
          </cell>
          <cell r="L9709" t="str">
            <v>Consortium</v>
          </cell>
          <cell r="M9709">
            <v>8</v>
          </cell>
          <cell r="N9709" t="str">
            <v>CARN-1</v>
          </cell>
          <cell r="O9709" t="str">
            <v/>
          </cell>
          <cell r="P9709" t="str">
            <v/>
          </cell>
          <cell r="Q9709">
            <v>40</v>
          </cell>
          <cell r="R9709" t="str">
            <v>Année Philologique</v>
          </cell>
          <cell r="S9709" t="str">
            <v/>
          </cell>
        </row>
        <row r="9710">
          <cell r="E9710">
            <v>2058</v>
          </cell>
          <cell r="F9710" t="str">
            <v>Searches</v>
          </cell>
          <cell r="G9710" t="str">
            <v>201905</v>
          </cell>
          <cell r="H9710" t="str">
            <v>Rutgers University</v>
          </cell>
          <cell r="I9710" t="str">
            <v>Piscataway</v>
          </cell>
          <cell r="J9710" t="str">
            <v>USA</v>
          </cell>
          <cell r="K9710">
            <v>1</v>
          </cell>
          <cell r="L9710" t="str">
            <v>Consortium</v>
          </cell>
          <cell r="M9710">
            <v>8</v>
          </cell>
          <cell r="N9710" t="str">
            <v>CARN-1</v>
          </cell>
          <cell r="O9710" t="str">
            <v/>
          </cell>
          <cell r="P9710" t="str">
            <v/>
          </cell>
          <cell r="Q9710">
            <v>40</v>
          </cell>
          <cell r="R9710" t="str">
            <v>Année Philologique</v>
          </cell>
          <cell r="S9710" t="str">
            <v/>
          </cell>
        </row>
        <row r="9711">
          <cell r="E9711">
            <v>2058</v>
          </cell>
          <cell r="F9711" t="str">
            <v>Searches</v>
          </cell>
          <cell r="G9711" t="str">
            <v>201906</v>
          </cell>
          <cell r="H9711" t="str">
            <v>Rutgers University</v>
          </cell>
          <cell r="I9711" t="str">
            <v>Piscataway</v>
          </cell>
          <cell r="J9711" t="str">
            <v>USA</v>
          </cell>
          <cell r="K9711">
            <v>1</v>
          </cell>
          <cell r="L9711" t="str">
            <v>Consortium</v>
          </cell>
          <cell r="M9711">
            <v>8</v>
          </cell>
          <cell r="N9711" t="str">
            <v>CARN-1</v>
          </cell>
          <cell r="O9711" t="str">
            <v/>
          </cell>
          <cell r="P9711" t="str">
            <v/>
          </cell>
          <cell r="Q9711">
            <v>40</v>
          </cell>
          <cell r="R9711" t="str">
            <v>Année Philologique</v>
          </cell>
          <cell r="S9711" t="str">
            <v/>
          </cell>
        </row>
        <row r="9712">
          <cell r="E9712">
            <v>2058</v>
          </cell>
          <cell r="F9712" t="str">
            <v>Searches</v>
          </cell>
          <cell r="G9712" t="str">
            <v>201907</v>
          </cell>
          <cell r="H9712" t="str">
            <v>Rutgers University</v>
          </cell>
          <cell r="I9712" t="str">
            <v>Piscataway</v>
          </cell>
          <cell r="J9712" t="str">
            <v>USA</v>
          </cell>
          <cell r="K9712">
            <v>1</v>
          </cell>
          <cell r="L9712" t="str">
            <v>Consortium</v>
          </cell>
          <cell r="M9712">
            <v>8</v>
          </cell>
          <cell r="N9712" t="str">
            <v>CARN-1</v>
          </cell>
          <cell r="O9712" t="str">
            <v/>
          </cell>
          <cell r="P9712" t="str">
            <v/>
          </cell>
          <cell r="Q9712">
            <v>40</v>
          </cell>
          <cell r="R9712" t="str">
            <v>Année Philologique</v>
          </cell>
          <cell r="S9712" t="str">
            <v/>
          </cell>
        </row>
        <row r="9713">
          <cell r="E9713">
            <v>2058</v>
          </cell>
          <cell r="F9713" t="str">
            <v>Searches</v>
          </cell>
          <cell r="G9713" t="str">
            <v>201908</v>
          </cell>
          <cell r="H9713" t="str">
            <v>Rutgers University</v>
          </cell>
          <cell r="I9713" t="str">
            <v>Piscataway</v>
          </cell>
          <cell r="J9713" t="str">
            <v>USA</v>
          </cell>
          <cell r="K9713">
            <v>1</v>
          </cell>
          <cell r="L9713" t="str">
            <v>Consortium</v>
          </cell>
          <cell r="M9713">
            <v>8</v>
          </cell>
          <cell r="N9713" t="str">
            <v>CARN-1</v>
          </cell>
          <cell r="O9713" t="str">
            <v/>
          </cell>
          <cell r="P9713" t="str">
            <v/>
          </cell>
          <cell r="Q9713">
            <v>40</v>
          </cell>
          <cell r="R9713" t="str">
            <v>Année Philologique</v>
          </cell>
          <cell r="S9713" t="str">
            <v/>
          </cell>
        </row>
        <row r="9714">
          <cell r="E9714">
            <v>2058</v>
          </cell>
          <cell r="F9714" t="str">
            <v>Searches</v>
          </cell>
          <cell r="G9714" t="str">
            <v>201909</v>
          </cell>
          <cell r="H9714" t="str">
            <v>Rutgers University</v>
          </cell>
          <cell r="I9714" t="str">
            <v>Piscataway</v>
          </cell>
          <cell r="J9714" t="str">
            <v>USA</v>
          </cell>
          <cell r="K9714">
            <v>1</v>
          </cell>
          <cell r="L9714" t="str">
            <v>Consortium</v>
          </cell>
          <cell r="M9714">
            <v>8</v>
          </cell>
          <cell r="N9714" t="str">
            <v>CARN-1</v>
          </cell>
          <cell r="O9714" t="str">
            <v/>
          </cell>
          <cell r="P9714" t="str">
            <v/>
          </cell>
          <cell r="Q9714">
            <v>40</v>
          </cell>
          <cell r="R9714" t="str">
            <v>Année Philologique</v>
          </cell>
          <cell r="S9714" t="str">
            <v/>
          </cell>
        </row>
        <row r="9715">
          <cell r="E9715">
            <v>2058</v>
          </cell>
          <cell r="F9715" t="str">
            <v>Searches</v>
          </cell>
          <cell r="G9715" t="str">
            <v>201910</v>
          </cell>
          <cell r="H9715" t="str">
            <v>Rutgers University</v>
          </cell>
          <cell r="I9715" t="str">
            <v>Piscataway</v>
          </cell>
          <cell r="J9715" t="str">
            <v>USA</v>
          </cell>
          <cell r="K9715">
            <v>1</v>
          </cell>
          <cell r="L9715" t="str">
            <v>Consortium</v>
          </cell>
          <cell r="M9715">
            <v>8</v>
          </cell>
          <cell r="N9715" t="str">
            <v>CARN-1</v>
          </cell>
          <cell r="O9715" t="str">
            <v/>
          </cell>
          <cell r="P9715" t="str">
            <v/>
          </cell>
          <cell r="Q9715">
            <v>40</v>
          </cell>
          <cell r="R9715" t="str">
            <v>Année Philologique</v>
          </cell>
          <cell r="S9715" t="str">
            <v/>
          </cell>
        </row>
        <row r="9716">
          <cell r="E9716">
            <v>2058</v>
          </cell>
          <cell r="F9716" t="str">
            <v>Searches</v>
          </cell>
          <cell r="G9716" t="str">
            <v>201911</v>
          </cell>
          <cell r="H9716" t="str">
            <v>Rutgers University</v>
          </cell>
          <cell r="I9716" t="str">
            <v>Piscataway</v>
          </cell>
          <cell r="J9716" t="str">
            <v>USA</v>
          </cell>
          <cell r="K9716">
            <v>1</v>
          </cell>
          <cell r="L9716" t="str">
            <v>Consortium</v>
          </cell>
          <cell r="M9716">
            <v>8</v>
          </cell>
          <cell r="N9716" t="str">
            <v>CARN-1</v>
          </cell>
          <cell r="O9716" t="str">
            <v/>
          </cell>
          <cell r="P9716" t="str">
            <v/>
          </cell>
          <cell r="Q9716">
            <v>40</v>
          </cell>
          <cell r="R9716" t="str">
            <v>Année Philologique</v>
          </cell>
          <cell r="S9716" t="str">
            <v/>
          </cell>
        </row>
        <row r="9717">
          <cell r="E9717">
            <v>2058</v>
          </cell>
          <cell r="F9717" t="str">
            <v>Searches</v>
          </cell>
          <cell r="G9717" t="str">
            <v>201912</v>
          </cell>
          <cell r="H9717" t="str">
            <v>Rutgers University</v>
          </cell>
          <cell r="I9717" t="str">
            <v>Piscataway</v>
          </cell>
          <cell r="J9717" t="str">
            <v>USA</v>
          </cell>
          <cell r="K9717">
            <v>1</v>
          </cell>
          <cell r="L9717" t="str">
            <v>Consortium</v>
          </cell>
          <cell r="M9717">
            <v>8</v>
          </cell>
          <cell r="N9717" t="str">
            <v>CARN-1</v>
          </cell>
          <cell r="O9717" t="str">
            <v/>
          </cell>
          <cell r="P9717" t="str">
            <v/>
          </cell>
          <cell r="Q9717">
            <v>40</v>
          </cell>
          <cell r="R9717" t="str">
            <v>Année Philologique</v>
          </cell>
          <cell r="S9717" t="str">
            <v/>
          </cell>
        </row>
        <row r="9718">
          <cell r="E9718">
            <v>2061</v>
          </cell>
          <cell r="F9718" t="str">
            <v>Searches</v>
          </cell>
          <cell r="G9718" t="str">
            <v>201901</v>
          </cell>
          <cell r="H9718" t="str">
            <v>Wesleyan University Library</v>
          </cell>
          <cell r="I9718" t="str">
            <v>Middletown</v>
          </cell>
          <cell r="J9718" t="str">
            <v>USA</v>
          </cell>
          <cell r="K9718">
            <v>1</v>
          </cell>
          <cell r="L9718" t="str">
            <v>Consortium</v>
          </cell>
          <cell r="M9718">
            <v>11</v>
          </cell>
          <cell r="N9718" t="str">
            <v>CARN-4</v>
          </cell>
          <cell r="O9718" t="str">
            <v/>
          </cell>
          <cell r="P9718" t="str">
            <v/>
          </cell>
          <cell r="Q9718">
            <v>2</v>
          </cell>
          <cell r="R9718" t="str">
            <v>Année Philologique</v>
          </cell>
          <cell r="S9718" t="str">
            <v/>
          </cell>
        </row>
        <row r="9719">
          <cell r="E9719">
            <v>2061</v>
          </cell>
          <cell r="F9719" t="str">
            <v>Searches</v>
          </cell>
          <cell r="G9719" t="str">
            <v>201902</v>
          </cell>
          <cell r="H9719" t="str">
            <v>Wesleyan University Library</v>
          </cell>
          <cell r="I9719" t="str">
            <v>Middletown</v>
          </cell>
          <cell r="J9719" t="str">
            <v>USA</v>
          </cell>
          <cell r="K9719">
            <v>1</v>
          </cell>
          <cell r="L9719" t="str">
            <v>Consortium</v>
          </cell>
          <cell r="M9719">
            <v>11</v>
          </cell>
          <cell r="N9719" t="str">
            <v>CARN-4</v>
          </cell>
          <cell r="O9719" t="str">
            <v/>
          </cell>
          <cell r="P9719" t="str">
            <v/>
          </cell>
          <cell r="Q9719">
            <v>2</v>
          </cell>
          <cell r="R9719" t="str">
            <v>Année Philologique</v>
          </cell>
          <cell r="S9719" t="str">
            <v/>
          </cell>
        </row>
        <row r="9720">
          <cell r="E9720">
            <v>2061</v>
          </cell>
          <cell r="F9720" t="str">
            <v>Searches</v>
          </cell>
          <cell r="G9720" t="str">
            <v>201903</v>
          </cell>
          <cell r="H9720" t="str">
            <v>Wesleyan University Library</v>
          </cell>
          <cell r="I9720" t="str">
            <v>Middletown</v>
          </cell>
          <cell r="J9720" t="str">
            <v>USA</v>
          </cell>
          <cell r="K9720">
            <v>1</v>
          </cell>
          <cell r="L9720" t="str">
            <v>Consortium</v>
          </cell>
          <cell r="M9720">
            <v>11</v>
          </cell>
          <cell r="N9720" t="str">
            <v>CARN-4</v>
          </cell>
          <cell r="O9720" t="str">
            <v/>
          </cell>
          <cell r="P9720" t="str">
            <v/>
          </cell>
          <cell r="Q9720">
            <v>2</v>
          </cell>
          <cell r="R9720" t="str">
            <v>Année Philologique</v>
          </cell>
          <cell r="S9720" t="str">
            <v/>
          </cell>
        </row>
        <row r="9721">
          <cell r="E9721">
            <v>2061</v>
          </cell>
          <cell r="F9721" t="str">
            <v>Searches</v>
          </cell>
          <cell r="G9721" t="str">
            <v>201905</v>
          </cell>
          <cell r="H9721" t="str">
            <v>Wesleyan University Library</v>
          </cell>
          <cell r="I9721" t="str">
            <v>Middletown</v>
          </cell>
          <cell r="J9721" t="str">
            <v>USA</v>
          </cell>
          <cell r="K9721">
            <v>1</v>
          </cell>
          <cell r="L9721" t="str">
            <v>Consortium</v>
          </cell>
          <cell r="M9721">
            <v>11</v>
          </cell>
          <cell r="N9721" t="str">
            <v>CARN-4</v>
          </cell>
          <cell r="O9721" t="str">
            <v/>
          </cell>
          <cell r="P9721" t="str">
            <v/>
          </cell>
          <cell r="Q9721">
            <v>2</v>
          </cell>
          <cell r="R9721" t="str">
            <v>Année Philologique</v>
          </cell>
          <cell r="S9721" t="str">
            <v/>
          </cell>
        </row>
        <row r="9722">
          <cell r="E9722">
            <v>2061</v>
          </cell>
          <cell r="F9722" t="str">
            <v>Searches</v>
          </cell>
          <cell r="G9722" t="str">
            <v>201906</v>
          </cell>
          <cell r="H9722" t="str">
            <v>Wesleyan University Library</v>
          </cell>
          <cell r="I9722" t="str">
            <v>Middletown</v>
          </cell>
          <cell r="J9722" t="str">
            <v>USA</v>
          </cell>
          <cell r="K9722">
            <v>1</v>
          </cell>
          <cell r="L9722" t="str">
            <v>Consortium</v>
          </cell>
          <cell r="M9722">
            <v>11</v>
          </cell>
          <cell r="N9722" t="str">
            <v>CARN-4</v>
          </cell>
          <cell r="O9722" t="str">
            <v/>
          </cell>
          <cell r="P9722" t="str">
            <v/>
          </cell>
          <cell r="Q9722">
            <v>2</v>
          </cell>
          <cell r="R9722" t="str">
            <v>Année Philologique</v>
          </cell>
          <cell r="S9722" t="str">
            <v/>
          </cell>
        </row>
        <row r="9723">
          <cell r="E9723">
            <v>2061</v>
          </cell>
          <cell r="F9723" t="str">
            <v>Searches</v>
          </cell>
          <cell r="G9723" t="str">
            <v>201909</v>
          </cell>
          <cell r="H9723" t="str">
            <v>Wesleyan University Library</v>
          </cell>
          <cell r="I9723" t="str">
            <v>Middletown</v>
          </cell>
          <cell r="J9723" t="str">
            <v>USA</v>
          </cell>
          <cell r="K9723">
            <v>1</v>
          </cell>
          <cell r="L9723" t="str">
            <v>Consortium</v>
          </cell>
          <cell r="M9723">
            <v>11</v>
          </cell>
          <cell r="N9723" t="str">
            <v>CARN-4</v>
          </cell>
          <cell r="O9723" t="str">
            <v/>
          </cell>
          <cell r="P9723" t="str">
            <v/>
          </cell>
          <cell r="Q9723">
            <v>2</v>
          </cell>
          <cell r="R9723" t="str">
            <v>Année Philologique</v>
          </cell>
          <cell r="S9723" t="str">
            <v/>
          </cell>
        </row>
        <row r="9724">
          <cell r="E9724">
            <v>2061</v>
          </cell>
          <cell r="F9724" t="str">
            <v>Searches</v>
          </cell>
          <cell r="G9724" t="str">
            <v>201910</v>
          </cell>
          <cell r="H9724" t="str">
            <v>Wesleyan University Library</v>
          </cell>
          <cell r="I9724" t="str">
            <v>Middletown</v>
          </cell>
          <cell r="J9724" t="str">
            <v>USA</v>
          </cell>
          <cell r="K9724">
            <v>1</v>
          </cell>
          <cell r="L9724" t="str">
            <v>Consortium</v>
          </cell>
          <cell r="M9724">
            <v>11</v>
          </cell>
          <cell r="N9724" t="str">
            <v>CARN-4</v>
          </cell>
          <cell r="O9724" t="str">
            <v/>
          </cell>
          <cell r="P9724" t="str">
            <v/>
          </cell>
          <cell r="Q9724">
            <v>2</v>
          </cell>
          <cell r="R9724" t="str">
            <v>Année Philologique</v>
          </cell>
          <cell r="S9724" t="str">
            <v/>
          </cell>
        </row>
        <row r="9725">
          <cell r="E9725">
            <v>2061</v>
          </cell>
          <cell r="F9725" t="str">
            <v>Searches</v>
          </cell>
          <cell r="G9725" t="str">
            <v>201911</v>
          </cell>
          <cell r="H9725" t="str">
            <v>Wesleyan University Library</v>
          </cell>
          <cell r="I9725" t="str">
            <v>Middletown</v>
          </cell>
          <cell r="J9725" t="str">
            <v>USA</v>
          </cell>
          <cell r="K9725">
            <v>1</v>
          </cell>
          <cell r="L9725" t="str">
            <v>Consortium</v>
          </cell>
          <cell r="M9725">
            <v>11</v>
          </cell>
          <cell r="N9725" t="str">
            <v>CARN-4</v>
          </cell>
          <cell r="O9725" t="str">
            <v/>
          </cell>
          <cell r="P9725" t="str">
            <v/>
          </cell>
          <cell r="Q9725">
            <v>2</v>
          </cell>
          <cell r="R9725" t="str">
            <v>Année Philologique</v>
          </cell>
          <cell r="S9725" t="str">
            <v/>
          </cell>
        </row>
        <row r="9726">
          <cell r="E9726">
            <v>2063</v>
          </cell>
          <cell r="F9726" t="str">
            <v>Searches</v>
          </cell>
          <cell r="G9726" t="str">
            <v>201901</v>
          </cell>
          <cell r="H9726" t="str">
            <v>Emory University</v>
          </cell>
          <cell r="I9726" t="str">
            <v>Atlanta</v>
          </cell>
          <cell r="J9726" t="str">
            <v>USA</v>
          </cell>
          <cell r="K9726">
            <v>2</v>
          </cell>
          <cell r="L9726" t="str">
            <v>Institute</v>
          </cell>
          <cell r="M9726">
            <v>8</v>
          </cell>
          <cell r="N9726" t="str">
            <v>CARN-1</v>
          </cell>
          <cell r="O9726" t="str">
            <v/>
          </cell>
          <cell r="P9726" t="str">
            <v/>
          </cell>
          <cell r="Q9726">
            <v>40</v>
          </cell>
          <cell r="R9726" t="str">
            <v>Année Philologique</v>
          </cell>
          <cell r="S9726" t="str">
            <v/>
          </cell>
        </row>
        <row r="9727">
          <cell r="E9727">
            <v>2063</v>
          </cell>
          <cell r="F9727" t="str">
            <v>Searches</v>
          </cell>
          <cell r="G9727" t="str">
            <v>201902</v>
          </cell>
          <cell r="H9727" t="str">
            <v>Emory University</v>
          </cell>
          <cell r="I9727" t="str">
            <v>Atlanta</v>
          </cell>
          <cell r="J9727" t="str">
            <v>USA</v>
          </cell>
          <cell r="K9727">
            <v>2</v>
          </cell>
          <cell r="L9727" t="str">
            <v>Institute</v>
          </cell>
          <cell r="M9727">
            <v>8</v>
          </cell>
          <cell r="N9727" t="str">
            <v>CARN-1</v>
          </cell>
          <cell r="O9727" t="str">
            <v/>
          </cell>
          <cell r="P9727" t="str">
            <v/>
          </cell>
          <cell r="Q9727">
            <v>40</v>
          </cell>
          <cell r="R9727" t="str">
            <v>Année Philologique</v>
          </cell>
          <cell r="S9727" t="str">
            <v/>
          </cell>
        </row>
        <row r="9728">
          <cell r="E9728">
            <v>2063</v>
          </cell>
          <cell r="F9728" t="str">
            <v>Searches</v>
          </cell>
          <cell r="G9728" t="str">
            <v>201903</v>
          </cell>
          <cell r="H9728" t="str">
            <v>Emory University</v>
          </cell>
          <cell r="I9728" t="str">
            <v>Atlanta</v>
          </cell>
          <cell r="J9728" t="str">
            <v>USA</v>
          </cell>
          <cell r="K9728">
            <v>2</v>
          </cell>
          <cell r="L9728" t="str">
            <v>Institute</v>
          </cell>
          <cell r="M9728">
            <v>8</v>
          </cell>
          <cell r="N9728" t="str">
            <v>CARN-1</v>
          </cell>
          <cell r="O9728" t="str">
            <v/>
          </cell>
          <cell r="P9728" t="str">
            <v/>
          </cell>
          <cell r="Q9728">
            <v>40</v>
          </cell>
          <cell r="R9728" t="str">
            <v>Année Philologique</v>
          </cell>
          <cell r="S9728" t="str">
            <v/>
          </cell>
        </row>
        <row r="9729">
          <cell r="E9729">
            <v>2063</v>
          </cell>
          <cell r="F9729" t="str">
            <v>Searches</v>
          </cell>
          <cell r="G9729" t="str">
            <v>201904</v>
          </cell>
          <cell r="H9729" t="str">
            <v>Emory University</v>
          </cell>
          <cell r="I9729" t="str">
            <v>Atlanta</v>
          </cell>
          <cell r="J9729" t="str">
            <v>USA</v>
          </cell>
          <cell r="K9729">
            <v>2</v>
          </cell>
          <cell r="L9729" t="str">
            <v>Institute</v>
          </cell>
          <cell r="M9729">
            <v>8</v>
          </cell>
          <cell r="N9729" t="str">
            <v>CARN-1</v>
          </cell>
          <cell r="O9729" t="str">
            <v/>
          </cell>
          <cell r="P9729" t="str">
            <v/>
          </cell>
          <cell r="Q9729">
            <v>40</v>
          </cell>
          <cell r="R9729" t="str">
            <v>Année Philologique</v>
          </cell>
          <cell r="S9729" t="str">
            <v/>
          </cell>
        </row>
        <row r="9730">
          <cell r="E9730">
            <v>2063</v>
          </cell>
          <cell r="F9730" t="str">
            <v>Searches</v>
          </cell>
          <cell r="G9730" t="str">
            <v>201905</v>
          </cell>
          <cell r="H9730" t="str">
            <v>Emory University</v>
          </cell>
          <cell r="I9730" t="str">
            <v>Atlanta</v>
          </cell>
          <cell r="J9730" t="str">
            <v>USA</v>
          </cell>
          <cell r="K9730">
            <v>2</v>
          </cell>
          <cell r="L9730" t="str">
            <v>Institute</v>
          </cell>
          <cell r="M9730">
            <v>8</v>
          </cell>
          <cell r="N9730" t="str">
            <v>CARN-1</v>
          </cell>
          <cell r="O9730" t="str">
            <v/>
          </cell>
          <cell r="P9730" t="str">
            <v/>
          </cell>
          <cell r="Q9730">
            <v>40</v>
          </cell>
          <cell r="R9730" t="str">
            <v>Année Philologique</v>
          </cell>
          <cell r="S9730" t="str">
            <v/>
          </cell>
        </row>
        <row r="9731">
          <cell r="E9731">
            <v>2063</v>
          </cell>
          <cell r="F9731" t="str">
            <v>Searches</v>
          </cell>
          <cell r="G9731" t="str">
            <v>201906</v>
          </cell>
          <cell r="H9731" t="str">
            <v>Emory University</v>
          </cell>
          <cell r="I9731" t="str">
            <v>Atlanta</v>
          </cell>
          <cell r="J9731" t="str">
            <v>USA</v>
          </cell>
          <cell r="K9731">
            <v>2</v>
          </cell>
          <cell r="L9731" t="str">
            <v>Institute</v>
          </cell>
          <cell r="M9731">
            <v>8</v>
          </cell>
          <cell r="N9731" t="str">
            <v>CARN-1</v>
          </cell>
          <cell r="O9731" t="str">
            <v/>
          </cell>
          <cell r="P9731" t="str">
            <v/>
          </cell>
          <cell r="Q9731">
            <v>40</v>
          </cell>
          <cell r="R9731" t="str">
            <v>Année Philologique</v>
          </cell>
          <cell r="S9731" t="str">
            <v/>
          </cell>
        </row>
        <row r="9732">
          <cell r="E9732">
            <v>2063</v>
          </cell>
          <cell r="F9732" t="str">
            <v>Searches</v>
          </cell>
          <cell r="G9732" t="str">
            <v>201907</v>
          </cell>
          <cell r="H9732" t="str">
            <v>Emory University</v>
          </cell>
          <cell r="I9732" t="str">
            <v>Atlanta</v>
          </cell>
          <cell r="J9732" t="str">
            <v>USA</v>
          </cell>
          <cell r="K9732">
            <v>2</v>
          </cell>
          <cell r="L9732" t="str">
            <v>Institute</v>
          </cell>
          <cell r="M9732">
            <v>8</v>
          </cell>
          <cell r="N9732" t="str">
            <v>CARN-1</v>
          </cell>
          <cell r="O9732" t="str">
            <v/>
          </cell>
          <cell r="P9732" t="str">
            <v/>
          </cell>
          <cell r="Q9732">
            <v>40</v>
          </cell>
          <cell r="R9732" t="str">
            <v>Année Philologique</v>
          </cell>
          <cell r="S9732" t="str">
            <v/>
          </cell>
        </row>
        <row r="9733">
          <cell r="E9733">
            <v>2063</v>
          </cell>
          <cell r="F9733" t="str">
            <v>Searches</v>
          </cell>
          <cell r="G9733" t="str">
            <v>201908</v>
          </cell>
          <cell r="H9733" t="str">
            <v>Emory University</v>
          </cell>
          <cell r="I9733" t="str">
            <v>Atlanta</v>
          </cell>
          <cell r="J9733" t="str">
            <v>USA</v>
          </cell>
          <cell r="K9733">
            <v>2</v>
          </cell>
          <cell r="L9733" t="str">
            <v>Institute</v>
          </cell>
          <cell r="M9733">
            <v>8</v>
          </cell>
          <cell r="N9733" t="str">
            <v>CARN-1</v>
          </cell>
          <cell r="O9733" t="str">
            <v/>
          </cell>
          <cell r="P9733" t="str">
            <v/>
          </cell>
          <cell r="Q9733">
            <v>40</v>
          </cell>
          <cell r="R9733" t="str">
            <v>Année Philologique</v>
          </cell>
          <cell r="S9733" t="str">
            <v/>
          </cell>
        </row>
        <row r="9734">
          <cell r="E9734">
            <v>2063</v>
          </cell>
          <cell r="F9734" t="str">
            <v>Searches</v>
          </cell>
          <cell r="G9734" t="str">
            <v>201909</v>
          </cell>
          <cell r="H9734" t="str">
            <v>Emory University</v>
          </cell>
          <cell r="I9734" t="str">
            <v>Atlanta</v>
          </cell>
          <cell r="J9734" t="str">
            <v>USA</v>
          </cell>
          <cell r="K9734">
            <v>2</v>
          </cell>
          <cell r="L9734" t="str">
            <v>Institute</v>
          </cell>
          <cell r="M9734">
            <v>8</v>
          </cell>
          <cell r="N9734" t="str">
            <v>CARN-1</v>
          </cell>
          <cell r="O9734" t="str">
            <v/>
          </cell>
          <cell r="P9734" t="str">
            <v/>
          </cell>
          <cell r="Q9734">
            <v>40</v>
          </cell>
          <cell r="R9734" t="str">
            <v>Année Philologique</v>
          </cell>
          <cell r="S9734" t="str">
            <v/>
          </cell>
        </row>
        <row r="9735">
          <cell r="E9735">
            <v>2063</v>
          </cell>
          <cell r="F9735" t="str">
            <v>Searches</v>
          </cell>
          <cell r="G9735" t="str">
            <v>201910</v>
          </cell>
          <cell r="H9735" t="str">
            <v>Emory University</v>
          </cell>
          <cell r="I9735" t="str">
            <v>Atlanta</v>
          </cell>
          <cell r="J9735" t="str">
            <v>USA</v>
          </cell>
          <cell r="K9735">
            <v>2</v>
          </cell>
          <cell r="L9735" t="str">
            <v>Institute</v>
          </cell>
          <cell r="M9735">
            <v>8</v>
          </cell>
          <cell r="N9735" t="str">
            <v>CARN-1</v>
          </cell>
          <cell r="O9735" t="str">
            <v/>
          </cell>
          <cell r="P9735" t="str">
            <v/>
          </cell>
          <cell r="Q9735">
            <v>40</v>
          </cell>
          <cell r="R9735" t="str">
            <v>Année Philologique</v>
          </cell>
          <cell r="S9735" t="str">
            <v/>
          </cell>
        </row>
        <row r="9736">
          <cell r="E9736">
            <v>2063</v>
          </cell>
          <cell r="F9736" t="str">
            <v>Searches</v>
          </cell>
          <cell r="G9736" t="str">
            <v>201911</v>
          </cell>
          <cell r="H9736" t="str">
            <v>Emory University</v>
          </cell>
          <cell r="I9736" t="str">
            <v>Atlanta</v>
          </cell>
          <cell r="J9736" t="str">
            <v>USA</v>
          </cell>
          <cell r="K9736">
            <v>2</v>
          </cell>
          <cell r="L9736" t="str">
            <v>Institute</v>
          </cell>
          <cell r="M9736">
            <v>8</v>
          </cell>
          <cell r="N9736" t="str">
            <v>CARN-1</v>
          </cell>
          <cell r="O9736" t="str">
            <v/>
          </cell>
          <cell r="P9736" t="str">
            <v/>
          </cell>
          <cell r="Q9736">
            <v>40</v>
          </cell>
          <cell r="R9736" t="str">
            <v>Année Philologique</v>
          </cell>
          <cell r="S9736" t="str">
            <v/>
          </cell>
        </row>
        <row r="9737">
          <cell r="E9737">
            <v>2063</v>
          </cell>
          <cell r="F9737" t="str">
            <v>Searches</v>
          </cell>
          <cell r="G9737" t="str">
            <v>201912</v>
          </cell>
          <cell r="H9737" t="str">
            <v>Emory University</v>
          </cell>
          <cell r="I9737" t="str">
            <v>Atlanta</v>
          </cell>
          <cell r="J9737" t="str">
            <v>USA</v>
          </cell>
          <cell r="K9737">
            <v>2</v>
          </cell>
          <cell r="L9737" t="str">
            <v>Institute</v>
          </cell>
          <cell r="M9737">
            <v>8</v>
          </cell>
          <cell r="N9737" t="str">
            <v>CARN-1</v>
          </cell>
          <cell r="O9737" t="str">
            <v/>
          </cell>
          <cell r="P9737" t="str">
            <v/>
          </cell>
          <cell r="Q9737">
            <v>40</v>
          </cell>
          <cell r="R9737" t="str">
            <v>Année Philologique</v>
          </cell>
          <cell r="S9737" t="str">
            <v/>
          </cell>
        </row>
        <row r="9738">
          <cell r="E9738">
            <v>2067</v>
          </cell>
          <cell r="F9738" t="str">
            <v>Searches</v>
          </cell>
          <cell r="G9738" t="str">
            <v>201901</v>
          </cell>
          <cell r="H9738" t="str">
            <v>University of Montana</v>
          </cell>
          <cell r="I9738" t="str">
            <v>Missoula</v>
          </cell>
          <cell r="J9738" t="str">
            <v>USA</v>
          </cell>
          <cell r="K9738">
            <v>2</v>
          </cell>
          <cell r="L9738" t="str">
            <v>Institute</v>
          </cell>
          <cell r="M9738">
            <v>8</v>
          </cell>
          <cell r="N9738" t="str">
            <v>CARN-1</v>
          </cell>
          <cell r="O9738" t="str">
            <v/>
          </cell>
          <cell r="P9738" t="str">
            <v/>
          </cell>
          <cell r="Q9738">
            <v>40</v>
          </cell>
          <cell r="R9738" t="str">
            <v>Année Philologique</v>
          </cell>
          <cell r="S9738" t="str">
            <v/>
          </cell>
        </row>
        <row r="9739">
          <cell r="E9739">
            <v>2067</v>
          </cell>
          <cell r="F9739" t="str">
            <v>Searches</v>
          </cell>
          <cell r="G9739" t="str">
            <v>201902</v>
          </cell>
          <cell r="H9739" t="str">
            <v>University of Montana</v>
          </cell>
          <cell r="I9739" t="str">
            <v>Missoula</v>
          </cell>
          <cell r="J9739" t="str">
            <v>USA</v>
          </cell>
          <cell r="K9739">
            <v>2</v>
          </cell>
          <cell r="L9739" t="str">
            <v>Institute</v>
          </cell>
          <cell r="M9739">
            <v>8</v>
          </cell>
          <cell r="N9739" t="str">
            <v>CARN-1</v>
          </cell>
          <cell r="O9739" t="str">
            <v/>
          </cell>
          <cell r="P9739" t="str">
            <v/>
          </cell>
          <cell r="Q9739">
            <v>40</v>
          </cell>
          <cell r="R9739" t="str">
            <v>Année Philologique</v>
          </cell>
          <cell r="S9739" t="str">
            <v/>
          </cell>
        </row>
        <row r="9740">
          <cell r="E9740">
            <v>2067</v>
          </cell>
          <cell r="F9740" t="str">
            <v>Searches</v>
          </cell>
          <cell r="G9740" t="str">
            <v>201905</v>
          </cell>
          <cell r="H9740" t="str">
            <v>University of Montana</v>
          </cell>
          <cell r="I9740" t="str">
            <v>Missoula</v>
          </cell>
          <cell r="J9740" t="str">
            <v>USA</v>
          </cell>
          <cell r="K9740">
            <v>2</v>
          </cell>
          <cell r="L9740" t="str">
            <v>Institute</v>
          </cell>
          <cell r="M9740">
            <v>8</v>
          </cell>
          <cell r="N9740" t="str">
            <v>CARN-1</v>
          </cell>
          <cell r="O9740" t="str">
            <v/>
          </cell>
          <cell r="P9740" t="str">
            <v/>
          </cell>
          <cell r="Q9740">
            <v>40</v>
          </cell>
          <cell r="R9740" t="str">
            <v>Année Philologique</v>
          </cell>
          <cell r="S9740" t="str">
            <v/>
          </cell>
        </row>
        <row r="9741">
          <cell r="E9741">
            <v>2067</v>
          </cell>
          <cell r="F9741" t="str">
            <v>Searches</v>
          </cell>
          <cell r="G9741" t="str">
            <v>201906</v>
          </cell>
          <cell r="H9741" t="str">
            <v>University of Montana</v>
          </cell>
          <cell r="I9741" t="str">
            <v>Missoula</v>
          </cell>
          <cell r="J9741" t="str">
            <v>USA</v>
          </cell>
          <cell r="K9741">
            <v>2</v>
          </cell>
          <cell r="L9741" t="str">
            <v>Institute</v>
          </cell>
          <cell r="M9741">
            <v>8</v>
          </cell>
          <cell r="N9741" t="str">
            <v>CARN-1</v>
          </cell>
          <cell r="O9741" t="str">
            <v/>
          </cell>
          <cell r="P9741" t="str">
            <v/>
          </cell>
          <cell r="Q9741">
            <v>40</v>
          </cell>
          <cell r="R9741" t="str">
            <v>Année Philologique</v>
          </cell>
          <cell r="S9741" t="str">
            <v/>
          </cell>
        </row>
        <row r="9742">
          <cell r="E9742">
            <v>2069</v>
          </cell>
          <cell r="F9742" t="str">
            <v>Searches</v>
          </cell>
          <cell r="G9742" t="str">
            <v>201903</v>
          </cell>
          <cell r="H9742" t="str">
            <v>Universidad de Alicante</v>
          </cell>
          <cell r="I9742" t="str">
            <v>Alicante</v>
          </cell>
          <cell r="J9742" t="str">
            <v>Spain</v>
          </cell>
          <cell r="K9742">
            <v>2</v>
          </cell>
          <cell r="L9742" t="str">
            <v>Institute</v>
          </cell>
          <cell r="M9742">
            <v>2</v>
          </cell>
          <cell r="N9742" t="str">
            <v>Campus Wide</v>
          </cell>
          <cell r="O9742" t="str">
            <v/>
          </cell>
          <cell r="P9742" t="str">
            <v/>
          </cell>
          <cell r="Q9742">
            <v>40</v>
          </cell>
          <cell r="R9742" t="str">
            <v>Année Philologique</v>
          </cell>
          <cell r="S9742" t="str">
            <v/>
          </cell>
        </row>
        <row r="9743">
          <cell r="E9743">
            <v>2069</v>
          </cell>
          <cell r="F9743" t="str">
            <v>Searches</v>
          </cell>
          <cell r="G9743" t="str">
            <v>201905</v>
          </cell>
          <cell r="H9743" t="str">
            <v>Universidad de Alicante</v>
          </cell>
          <cell r="I9743" t="str">
            <v>Alicante</v>
          </cell>
          <cell r="J9743" t="str">
            <v>Spain</v>
          </cell>
          <cell r="K9743">
            <v>2</v>
          </cell>
          <cell r="L9743" t="str">
            <v>Institute</v>
          </cell>
          <cell r="M9743">
            <v>2</v>
          </cell>
          <cell r="N9743" t="str">
            <v>Campus Wide</v>
          </cell>
          <cell r="O9743" t="str">
            <v/>
          </cell>
          <cell r="P9743" t="str">
            <v/>
          </cell>
          <cell r="Q9743">
            <v>40</v>
          </cell>
          <cell r="R9743" t="str">
            <v>Année Philologique</v>
          </cell>
          <cell r="S9743" t="str">
            <v/>
          </cell>
        </row>
        <row r="9744">
          <cell r="E9744">
            <v>2069</v>
          </cell>
          <cell r="F9744" t="str">
            <v>Searches</v>
          </cell>
          <cell r="G9744" t="str">
            <v>201910</v>
          </cell>
          <cell r="H9744" t="str">
            <v>Universidad de Alicante</v>
          </cell>
          <cell r="I9744" t="str">
            <v>Alicante</v>
          </cell>
          <cell r="J9744" t="str">
            <v>Spain</v>
          </cell>
          <cell r="K9744">
            <v>2</v>
          </cell>
          <cell r="L9744" t="str">
            <v>Institute</v>
          </cell>
          <cell r="M9744">
            <v>2</v>
          </cell>
          <cell r="N9744" t="str">
            <v>Campus Wide</v>
          </cell>
          <cell r="O9744" t="str">
            <v/>
          </cell>
          <cell r="P9744" t="str">
            <v/>
          </cell>
          <cell r="Q9744">
            <v>40</v>
          </cell>
          <cell r="R9744" t="str">
            <v>Année Philologique</v>
          </cell>
          <cell r="S9744" t="str">
            <v/>
          </cell>
        </row>
        <row r="9745">
          <cell r="E9745">
            <v>2069</v>
          </cell>
          <cell r="F9745" t="str">
            <v>Searches</v>
          </cell>
          <cell r="G9745" t="str">
            <v>201911</v>
          </cell>
          <cell r="H9745" t="str">
            <v>Universidad de Alicante</v>
          </cell>
          <cell r="I9745" t="str">
            <v>Alicante</v>
          </cell>
          <cell r="J9745" t="str">
            <v>Spain</v>
          </cell>
          <cell r="K9745">
            <v>2</v>
          </cell>
          <cell r="L9745" t="str">
            <v>Institute</v>
          </cell>
          <cell r="M9745">
            <v>2</v>
          </cell>
          <cell r="N9745" t="str">
            <v>Campus Wide</v>
          </cell>
          <cell r="O9745" t="str">
            <v/>
          </cell>
          <cell r="P9745" t="str">
            <v/>
          </cell>
          <cell r="Q9745">
            <v>40</v>
          </cell>
          <cell r="R9745" t="str">
            <v>Année Philologique</v>
          </cell>
          <cell r="S9745" t="str">
            <v/>
          </cell>
        </row>
        <row r="9746">
          <cell r="E9746">
            <v>2069</v>
          </cell>
          <cell r="F9746" t="str">
            <v>Searches</v>
          </cell>
          <cell r="G9746" t="str">
            <v>201912</v>
          </cell>
          <cell r="H9746" t="str">
            <v>Universidad de Alicante</v>
          </cell>
          <cell r="I9746" t="str">
            <v>Alicante</v>
          </cell>
          <cell r="J9746" t="str">
            <v>Spain</v>
          </cell>
          <cell r="K9746">
            <v>2</v>
          </cell>
          <cell r="L9746" t="str">
            <v>Institute</v>
          </cell>
          <cell r="M9746">
            <v>2</v>
          </cell>
          <cell r="N9746" t="str">
            <v>Campus Wide</v>
          </cell>
          <cell r="O9746" t="str">
            <v/>
          </cell>
          <cell r="P9746" t="str">
            <v/>
          </cell>
          <cell r="Q9746">
            <v>40</v>
          </cell>
          <cell r="R9746" t="str">
            <v>Année Philologique</v>
          </cell>
          <cell r="S9746" t="str">
            <v/>
          </cell>
        </row>
        <row r="9747">
          <cell r="E9747">
            <v>2070</v>
          </cell>
          <cell r="F9747" t="str">
            <v>Searches</v>
          </cell>
          <cell r="G9747" t="str">
            <v>201901</v>
          </cell>
          <cell r="H9747" t="str">
            <v>Ecole Normale Supérieure</v>
          </cell>
          <cell r="I9747" t="str">
            <v>Paris</v>
          </cell>
          <cell r="J9747" t="str">
            <v>France</v>
          </cell>
          <cell r="K9747">
            <v>5</v>
          </cell>
          <cell r="L9747" t="str">
            <v>Brepols Administrative Access</v>
          </cell>
          <cell r="M9747">
            <v>3</v>
          </cell>
          <cell r="N9747" t="str">
            <v>Standard</v>
          </cell>
          <cell r="O9747" t="str">
            <v/>
          </cell>
          <cell r="P9747" t="str">
            <v/>
          </cell>
          <cell r="Q9747">
            <v>3</v>
          </cell>
          <cell r="R9747" t="str">
            <v>Année Philologique</v>
          </cell>
          <cell r="S9747" t="str">
            <v/>
          </cell>
        </row>
        <row r="9748">
          <cell r="E9748">
            <v>2070</v>
          </cell>
          <cell r="F9748" t="str">
            <v>Searches</v>
          </cell>
          <cell r="G9748" t="str">
            <v>201902</v>
          </cell>
          <cell r="H9748" t="str">
            <v>Ecole Normale Supérieure</v>
          </cell>
          <cell r="I9748" t="str">
            <v>Paris</v>
          </cell>
          <cell r="J9748" t="str">
            <v>France</v>
          </cell>
          <cell r="K9748">
            <v>5</v>
          </cell>
          <cell r="L9748" t="str">
            <v>Brepols Administrative Access</v>
          </cell>
          <cell r="M9748">
            <v>3</v>
          </cell>
          <cell r="N9748" t="str">
            <v>Standard</v>
          </cell>
          <cell r="O9748" t="str">
            <v/>
          </cell>
          <cell r="P9748" t="str">
            <v/>
          </cell>
          <cell r="Q9748">
            <v>3</v>
          </cell>
          <cell r="R9748" t="str">
            <v>Année Philologique</v>
          </cell>
          <cell r="S9748" t="str">
            <v/>
          </cell>
        </row>
        <row r="9749">
          <cell r="E9749">
            <v>2070</v>
          </cell>
          <cell r="F9749" t="str">
            <v>Searches</v>
          </cell>
          <cell r="G9749" t="str">
            <v>201903</v>
          </cell>
          <cell r="H9749" t="str">
            <v>Ecole Normale Supérieure</v>
          </cell>
          <cell r="I9749" t="str">
            <v>Paris</v>
          </cell>
          <cell r="J9749" t="str">
            <v>France</v>
          </cell>
          <cell r="K9749">
            <v>5</v>
          </cell>
          <cell r="L9749" t="str">
            <v>Brepols Administrative Access</v>
          </cell>
          <cell r="M9749">
            <v>3</v>
          </cell>
          <cell r="N9749" t="str">
            <v>Standard</v>
          </cell>
          <cell r="O9749" t="str">
            <v/>
          </cell>
          <cell r="P9749" t="str">
            <v/>
          </cell>
          <cell r="Q9749">
            <v>3</v>
          </cell>
          <cell r="R9749" t="str">
            <v>Année Philologique</v>
          </cell>
          <cell r="S9749" t="str">
            <v/>
          </cell>
        </row>
        <row r="9750">
          <cell r="E9750">
            <v>2070</v>
          </cell>
          <cell r="F9750" t="str">
            <v>Searches</v>
          </cell>
          <cell r="G9750" t="str">
            <v>201904</v>
          </cell>
          <cell r="H9750" t="str">
            <v>Ecole Normale Supérieure</v>
          </cell>
          <cell r="I9750" t="str">
            <v>Paris</v>
          </cell>
          <cell r="J9750" t="str">
            <v>France</v>
          </cell>
          <cell r="K9750">
            <v>5</v>
          </cell>
          <cell r="L9750" t="str">
            <v>Brepols Administrative Access</v>
          </cell>
          <cell r="M9750">
            <v>3</v>
          </cell>
          <cell r="N9750" t="str">
            <v>Standard</v>
          </cell>
          <cell r="O9750" t="str">
            <v/>
          </cell>
          <cell r="P9750" t="str">
            <v/>
          </cell>
          <cell r="Q9750">
            <v>3</v>
          </cell>
          <cell r="R9750" t="str">
            <v>Année Philologique</v>
          </cell>
          <cell r="S9750" t="str">
            <v/>
          </cell>
        </row>
        <row r="9751">
          <cell r="E9751">
            <v>2070</v>
          </cell>
          <cell r="F9751" t="str">
            <v>Searches</v>
          </cell>
          <cell r="G9751" t="str">
            <v>201905</v>
          </cell>
          <cell r="H9751" t="str">
            <v>Ecole Normale Supérieure</v>
          </cell>
          <cell r="I9751" t="str">
            <v>Paris</v>
          </cell>
          <cell r="J9751" t="str">
            <v>France</v>
          </cell>
          <cell r="K9751">
            <v>5</v>
          </cell>
          <cell r="L9751" t="str">
            <v>Brepols Administrative Access</v>
          </cell>
          <cell r="M9751">
            <v>3</v>
          </cell>
          <cell r="N9751" t="str">
            <v>Standard</v>
          </cell>
          <cell r="O9751" t="str">
            <v/>
          </cell>
          <cell r="P9751" t="str">
            <v/>
          </cell>
          <cell r="Q9751">
            <v>3</v>
          </cell>
          <cell r="R9751" t="str">
            <v>Année Philologique</v>
          </cell>
          <cell r="S9751" t="str">
            <v/>
          </cell>
        </row>
        <row r="9752">
          <cell r="E9752">
            <v>2070</v>
          </cell>
          <cell r="F9752" t="str">
            <v>Searches</v>
          </cell>
          <cell r="G9752" t="str">
            <v>201906</v>
          </cell>
          <cell r="H9752" t="str">
            <v>Ecole Normale Supérieure</v>
          </cell>
          <cell r="I9752" t="str">
            <v>Paris</v>
          </cell>
          <cell r="J9752" t="str">
            <v>France</v>
          </cell>
          <cell r="K9752">
            <v>5</v>
          </cell>
          <cell r="L9752" t="str">
            <v>Brepols Administrative Access</v>
          </cell>
          <cell r="M9752">
            <v>3</v>
          </cell>
          <cell r="N9752" t="str">
            <v>Standard</v>
          </cell>
          <cell r="O9752" t="str">
            <v/>
          </cell>
          <cell r="P9752" t="str">
            <v/>
          </cell>
          <cell r="Q9752">
            <v>3</v>
          </cell>
          <cell r="R9752" t="str">
            <v>Année Philologique</v>
          </cell>
          <cell r="S9752" t="str">
            <v/>
          </cell>
        </row>
        <row r="9753">
          <cell r="E9753">
            <v>2070</v>
          </cell>
          <cell r="F9753" t="str">
            <v>Searches</v>
          </cell>
          <cell r="G9753" t="str">
            <v>201907</v>
          </cell>
          <cell r="H9753" t="str">
            <v>Ecole Normale Supérieure</v>
          </cell>
          <cell r="I9753" t="str">
            <v>Paris</v>
          </cell>
          <cell r="J9753" t="str">
            <v>France</v>
          </cell>
          <cell r="K9753">
            <v>5</v>
          </cell>
          <cell r="L9753" t="str">
            <v>Brepols Administrative Access</v>
          </cell>
          <cell r="M9753">
            <v>3</v>
          </cell>
          <cell r="N9753" t="str">
            <v>Standard</v>
          </cell>
          <cell r="O9753" t="str">
            <v/>
          </cell>
          <cell r="P9753" t="str">
            <v/>
          </cell>
          <cell r="Q9753">
            <v>3</v>
          </cell>
          <cell r="R9753" t="str">
            <v>Année Philologique</v>
          </cell>
          <cell r="S9753" t="str">
            <v/>
          </cell>
        </row>
        <row r="9754">
          <cell r="E9754">
            <v>2070</v>
          </cell>
          <cell r="F9754" t="str">
            <v>Searches</v>
          </cell>
          <cell r="G9754" t="str">
            <v>201908</v>
          </cell>
          <cell r="H9754" t="str">
            <v>Ecole Normale Supérieure</v>
          </cell>
          <cell r="I9754" t="str">
            <v>Paris</v>
          </cell>
          <cell r="J9754" t="str">
            <v>France</v>
          </cell>
          <cell r="K9754">
            <v>5</v>
          </cell>
          <cell r="L9754" t="str">
            <v>Brepols Administrative Access</v>
          </cell>
          <cell r="M9754">
            <v>3</v>
          </cell>
          <cell r="N9754" t="str">
            <v>Standard</v>
          </cell>
          <cell r="O9754" t="str">
            <v/>
          </cell>
          <cell r="P9754" t="str">
            <v/>
          </cell>
          <cell r="Q9754">
            <v>3</v>
          </cell>
          <cell r="R9754" t="str">
            <v>Année Philologique</v>
          </cell>
          <cell r="S9754" t="str">
            <v/>
          </cell>
        </row>
        <row r="9755">
          <cell r="E9755">
            <v>2070</v>
          </cell>
          <cell r="F9755" t="str">
            <v>Searches</v>
          </cell>
          <cell r="G9755" t="str">
            <v>201909</v>
          </cell>
          <cell r="H9755" t="str">
            <v>Ecole Normale Supérieure</v>
          </cell>
          <cell r="I9755" t="str">
            <v>Paris</v>
          </cell>
          <cell r="J9755" t="str">
            <v>France</v>
          </cell>
          <cell r="K9755">
            <v>5</v>
          </cell>
          <cell r="L9755" t="str">
            <v>Brepols Administrative Access</v>
          </cell>
          <cell r="M9755">
            <v>3</v>
          </cell>
          <cell r="N9755" t="str">
            <v>Standard</v>
          </cell>
          <cell r="O9755" t="str">
            <v/>
          </cell>
          <cell r="P9755" t="str">
            <v/>
          </cell>
          <cell r="Q9755">
            <v>3</v>
          </cell>
          <cell r="R9755" t="str">
            <v>Année Philologique</v>
          </cell>
          <cell r="S9755" t="str">
            <v/>
          </cell>
        </row>
        <row r="9756">
          <cell r="E9756">
            <v>2070</v>
          </cell>
          <cell r="F9756" t="str">
            <v>Searches</v>
          </cell>
          <cell r="G9756" t="str">
            <v>201910</v>
          </cell>
          <cell r="H9756" t="str">
            <v>Ecole Normale Supérieure</v>
          </cell>
          <cell r="I9756" t="str">
            <v>Paris</v>
          </cell>
          <cell r="J9756" t="str">
            <v>France</v>
          </cell>
          <cell r="K9756">
            <v>5</v>
          </cell>
          <cell r="L9756" t="str">
            <v>Brepols Administrative Access</v>
          </cell>
          <cell r="M9756">
            <v>3</v>
          </cell>
          <cell r="N9756" t="str">
            <v>Standard</v>
          </cell>
          <cell r="O9756" t="str">
            <v/>
          </cell>
          <cell r="P9756" t="str">
            <v/>
          </cell>
          <cell r="Q9756">
            <v>3</v>
          </cell>
          <cell r="R9756" t="str">
            <v>Année Philologique</v>
          </cell>
          <cell r="S9756" t="str">
            <v/>
          </cell>
        </row>
        <row r="9757">
          <cell r="E9757">
            <v>2070</v>
          </cell>
          <cell r="F9757" t="str">
            <v>Searches</v>
          </cell>
          <cell r="G9757" t="str">
            <v>201911</v>
          </cell>
          <cell r="H9757" t="str">
            <v>Ecole Normale Supérieure</v>
          </cell>
          <cell r="I9757" t="str">
            <v>Paris</v>
          </cell>
          <cell r="J9757" t="str">
            <v>France</v>
          </cell>
          <cell r="K9757">
            <v>5</v>
          </cell>
          <cell r="L9757" t="str">
            <v>Brepols Administrative Access</v>
          </cell>
          <cell r="M9757">
            <v>3</v>
          </cell>
          <cell r="N9757" t="str">
            <v>Standard</v>
          </cell>
          <cell r="O9757" t="str">
            <v/>
          </cell>
          <cell r="P9757" t="str">
            <v/>
          </cell>
          <cell r="Q9757">
            <v>3</v>
          </cell>
          <cell r="R9757" t="str">
            <v>Année Philologique</v>
          </cell>
          <cell r="S9757" t="str">
            <v/>
          </cell>
        </row>
        <row r="9758">
          <cell r="E9758">
            <v>2070</v>
          </cell>
          <cell r="F9758" t="str">
            <v>Searches</v>
          </cell>
          <cell r="G9758" t="str">
            <v>201912</v>
          </cell>
          <cell r="H9758" t="str">
            <v>Ecole Normale Supérieure</v>
          </cell>
          <cell r="I9758" t="str">
            <v>Paris</v>
          </cell>
          <cell r="J9758" t="str">
            <v>France</v>
          </cell>
          <cell r="K9758">
            <v>5</v>
          </cell>
          <cell r="L9758" t="str">
            <v>Brepols Administrative Access</v>
          </cell>
          <cell r="M9758">
            <v>3</v>
          </cell>
          <cell r="N9758" t="str">
            <v>Standard</v>
          </cell>
          <cell r="O9758" t="str">
            <v/>
          </cell>
          <cell r="P9758" t="str">
            <v/>
          </cell>
          <cell r="Q9758">
            <v>3</v>
          </cell>
          <cell r="R9758" t="str">
            <v>Année Philologique</v>
          </cell>
          <cell r="S9758" t="str">
            <v/>
          </cell>
        </row>
        <row r="9759">
          <cell r="E9759">
            <v>2077</v>
          </cell>
          <cell r="F9759" t="str">
            <v>Searches</v>
          </cell>
          <cell r="G9759" t="str">
            <v>201901</v>
          </cell>
          <cell r="H9759" t="str">
            <v>Universitaet Basel</v>
          </cell>
          <cell r="I9759" t="str">
            <v>Basel</v>
          </cell>
          <cell r="J9759" t="str">
            <v>Switzerland</v>
          </cell>
          <cell r="K9759">
            <v>1</v>
          </cell>
          <cell r="L9759" t="str">
            <v>Consortium</v>
          </cell>
          <cell r="M9759">
            <v>3</v>
          </cell>
          <cell r="N9759" t="str">
            <v>Standard</v>
          </cell>
          <cell r="O9759" t="str">
            <v/>
          </cell>
          <cell r="P9759" t="str">
            <v/>
          </cell>
          <cell r="Q9759">
            <v>3</v>
          </cell>
          <cell r="R9759" t="str">
            <v>Année Philologique</v>
          </cell>
          <cell r="S9759" t="str">
            <v/>
          </cell>
        </row>
        <row r="9760">
          <cell r="E9760">
            <v>2077</v>
          </cell>
          <cell r="F9760" t="str">
            <v>Searches</v>
          </cell>
          <cell r="G9760" t="str">
            <v>201902</v>
          </cell>
          <cell r="H9760" t="str">
            <v>Universitaet Basel</v>
          </cell>
          <cell r="I9760" t="str">
            <v>Basel</v>
          </cell>
          <cell r="J9760" t="str">
            <v>Switzerland</v>
          </cell>
          <cell r="K9760">
            <v>1</v>
          </cell>
          <cell r="L9760" t="str">
            <v>Consortium</v>
          </cell>
          <cell r="M9760">
            <v>3</v>
          </cell>
          <cell r="N9760" t="str">
            <v>Standard</v>
          </cell>
          <cell r="O9760" t="str">
            <v/>
          </cell>
          <cell r="P9760" t="str">
            <v/>
          </cell>
          <cell r="Q9760">
            <v>3</v>
          </cell>
          <cell r="R9760" t="str">
            <v>Année Philologique</v>
          </cell>
          <cell r="S9760" t="str">
            <v/>
          </cell>
        </row>
        <row r="9761">
          <cell r="E9761">
            <v>2077</v>
          </cell>
          <cell r="F9761" t="str">
            <v>Searches</v>
          </cell>
          <cell r="G9761" t="str">
            <v>201903</v>
          </cell>
          <cell r="H9761" t="str">
            <v>Universitaet Basel</v>
          </cell>
          <cell r="I9761" t="str">
            <v>Basel</v>
          </cell>
          <cell r="J9761" t="str">
            <v>Switzerland</v>
          </cell>
          <cell r="K9761">
            <v>1</v>
          </cell>
          <cell r="L9761" t="str">
            <v>Consortium</v>
          </cell>
          <cell r="M9761">
            <v>3</v>
          </cell>
          <cell r="N9761" t="str">
            <v>Standard</v>
          </cell>
          <cell r="O9761" t="str">
            <v/>
          </cell>
          <cell r="P9761" t="str">
            <v/>
          </cell>
          <cell r="Q9761">
            <v>3</v>
          </cell>
          <cell r="R9761" t="str">
            <v>Année Philologique</v>
          </cell>
          <cell r="S9761" t="str">
            <v/>
          </cell>
        </row>
        <row r="9762">
          <cell r="E9762">
            <v>2077</v>
          </cell>
          <cell r="F9762" t="str">
            <v>Searches</v>
          </cell>
          <cell r="G9762" t="str">
            <v>201904</v>
          </cell>
          <cell r="H9762" t="str">
            <v>Universitaet Basel</v>
          </cell>
          <cell r="I9762" t="str">
            <v>Basel</v>
          </cell>
          <cell r="J9762" t="str">
            <v>Switzerland</v>
          </cell>
          <cell r="K9762">
            <v>1</v>
          </cell>
          <cell r="L9762" t="str">
            <v>Consortium</v>
          </cell>
          <cell r="M9762">
            <v>3</v>
          </cell>
          <cell r="N9762" t="str">
            <v>Standard</v>
          </cell>
          <cell r="O9762" t="str">
            <v/>
          </cell>
          <cell r="P9762" t="str">
            <v/>
          </cell>
          <cell r="Q9762">
            <v>3</v>
          </cell>
          <cell r="R9762" t="str">
            <v>Année Philologique</v>
          </cell>
          <cell r="S9762" t="str">
            <v/>
          </cell>
        </row>
        <row r="9763">
          <cell r="E9763">
            <v>2077</v>
          </cell>
          <cell r="F9763" t="str">
            <v>Searches</v>
          </cell>
          <cell r="G9763" t="str">
            <v>201905</v>
          </cell>
          <cell r="H9763" t="str">
            <v>Universitaet Basel</v>
          </cell>
          <cell r="I9763" t="str">
            <v>Basel</v>
          </cell>
          <cell r="J9763" t="str">
            <v>Switzerland</v>
          </cell>
          <cell r="K9763">
            <v>1</v>
          </cell>
          <cell r="L9763" t="str">
            <v>Consortium</v>
          </cell>
          <cell r="M9763">
            <v>3</v>
          </cell>
          <cell r="N9763" t="str">
            <v>Standard</v>
          </cell>
          <cell r="O9763" t="str">
            <v/>
          </cell>
          <cell r="P9763" t="str">
            <v/>
          </cell>
          <cell r="Q9763">
            <v>3</v>
          </cell>
          <cell r="R9763" t="str">
            <v>Année Philologique</v>
          </cell>
          <cell r="S9763" t="str">
            <v/>
          </cell>
        </row>
        <row r="9764">
          <cell r="E9764">
            <v>2077</v>
          </cell>
          <cell r="F9764" t="str">
            <v>Searches</v>
          </cell>
          <cell r="G9764" t="str">
            <v>201906</v>
          </cell>
          <cell r="H9764" t="str">
            <v>Universitaet Basel</v>
          </cell>
          <cell r="I9764" t="str">
            <v>Basel</v>
          </cell>
          <cell r="J9764" t="str">
            <v>Switzerland</v>
          </cell>
          <cell r="K9764">
            <v>1</v>
          </cell>
          <cell r="L9764" t="str">
            <v>Consortium</v>
          </cell>
          <cell r="M9764">
            <v>3</v>
          </cell>
          <cell r="N9764" t="str">
            <v>Standard</v>
          </cell>
          <cell r="O9764" t="str">
            <v/>
          </cell>
          <cell r="P9764" t="str">
            <v/>
          </cell>
          <cell r="Q9764">
            <v>3</v>
          </cell>
          <cell r="R9764" t="str">
            <v>Année Philologique</v>
          </cell>
          <cell r="S9764" t="str">
            <v/>
          </cell>
        </row>
        <row r="9765">
          <cell r="E9765">
            <v>2077</v>
          </cell>
          <cell r="F9765" t="str">
            <v>Searches</v>
          </cell>
          <cell r="G9765" t="str">
            <v>201907</v>
          </cell>
          <cell r="H9765" t="str">
            <v>Universitaet Basel</v>
          </cell>
          <cell r="I9765" t="str">
            <v>Basel</v>
          </cell>
          <cell r="J9765" t="str">
            <v>Switzerland</v>
          </cell>
          <cell r="K9765">
            <v>1</v>
          </cell>
          <cell r="L9765" t="str">
            <v>Consortium</v>
          </cell>
          <cell r="M9765">
            <v>3</v>
          </cell>
          <cell r="N9765" t="str">
            <v>Standard</v>
          </cell>
          <cell r="O9765" t="str">
            <v/>
          </cell>
          <cell r="P9765" t="str">
            <v/>
          </cell>
          <cell r="Q9765">
            <v>3</v>
          </cell>
          <cell r="R9765" t="str">
            <v>Année Philologique</v>
          </cell>
          <cell r="S9765" t="str">
            <v/>
          </cell>
        </row>
        <row r="9766">
          <cell r="E9766">
            <v>2077</v>
          </cell>
          <cell r="F9766" t="str">
            <v>Searches</v>
          </cell>
          <cell r="G9766" t="str">
            <v>201908</v>
          </cell>
          <cell r="H9766" t="str">
            <v>Universitaet Basel</v>
          </cell>
          <cell r="I9766" t="str">
            <v>Basel</v>
          </cell>
          <cell r="J9766" t="str">
            <v>Switzerland</v>
          </cell>
          <cell r="K9766">
            <v>1</v>
          </cell>
          <cell r="L9766" t="str">
            <v>Consortium</v>
          </cell>
          <cell r="M9766">
            <v>3</v>
          </cell>
          <cell r="N9766" t="str">
            <v>Standard</v>
          </cell>
          <cell r="O9766" t="str">
            <v/>
          </cell>
          <cell r="P9766" t="str">
            <v/>
          </cell>
          <cell r="Q9766">
            <v>3</v>
          </cell>
          <cell r="R9766" t="str">
            <v>Année Philologique</v>
          </cell>
          <cell r="S9766" t="str">
            <v/>
          </cell>
        </row>
        <row r="9767">
          <cell r="E9767">
            <v>2077</v>
          </cell>
          <cell r="F9767" t="str">
            <v>Searches</v>
          </cell>
          <cell r="G9767" t="str">
            <v>201909</v>
          </cell>
          <cell r="H9767" t="str">
            <v>Universitaet Basel</v>
          </cell>
          <cell r="I9767" t="str">
            <v>Basel</v>
          </cell>
          <cell r="J9767" t="str">
            <v>Switzerland</v>
          </cell>
          <cell r="K9767">
            <v>1</v>
          </cell>
          <cell r="L9767" t="str">
            <v>Consortium</v>
          </cell>
          <cell r="M9767">
            <v>3</v>
          </cell>
          <cell r="N9767" t="str">
            <v>Standard</v>
          </cell>
          <cell r="O9767" t="str">
            <v/>
          </cell>
          <cell r="P9767" t="str">
            <v/>
          </cell>
          <cell r="Q9767">
            <v>3</v>
          </cell>
          <cell r="R9767" t="str">
            <v>Année Philologique</v>
          </cell>
          <cell r="S9767" t="str">
            <v/>
          </cell>
        </row>
        <row r="9768">
          <cell r="E9768">
            <v>2077</v>
          </cell>
          <cell r="F9768" t="str">
            <v>Searches</v>
          </cell>
          <cell r="G9768" t="str">
            <v>201910</v>
          </cell>
          <cell r="H9768" t="str">
            <v>Universitaet Basel</v>
          </cell>
          <cell r="I9768" t="str">
            <v>Basel</v>
          </cell>
          <cell r="J9768" t="str">
            <v>Switzerland</v>
          </cell>
          <cell r="K9768">
            <v>1</v>
          </cell>
          <cell r="L9768" t="str">
            <v>Consortium</v>
          </cell>
          <cell r="M9768">
            <v>3</v>
          </cell>
          <cell r="N9768" t="str">
            <v>Standard</v>
          </cell>
          <cell r="O9768" t="str">
            <v/>
          </cell>
          <cell r="P9768" t="str">
            <v/>
          </cell>
          <cell r="Q9768">
            <v>3</v>
          </cell>
          <cell r="R9768" t="str">
            <v>Année Philologique</v>
          </cell>
          <cell r="S9768" t="str">
            <v/>
          </cell>
        </row>
        <row r="9769">
          <cell r="E9769">
            <v>2077</v>
          </cell>
          <cell r="F9769" t="str">
            <v>Searches</v>
          </cell>
          <cell r="G9769" t="str">
            <v>201911</v>
          </cell>
          <cell r="H9769" t="str">
            <v>Universitaet Basel</v>
          </cell>
          <cell r="I9769" t="str">
            <v>Basel</v>
          </cell>
          <cell r="J9769" t="str">
            <v>Switzerland</v>
          </cell>
          <cell r="K9769">
            <v>1</v>
          </cell>
          <cell r="L9769" t="str">
            <v>Consortium</v>
          </cell>
          <cell r="M9769">
            <v>3</v>
          </cell>
          <cell r="N9769" t="str">
            <v>Standard</v>
          </cell>
          <cell r="O9769" t="str">
            <v/>
          </cell>
          <cell r="P9769" t="str">
            <v/>
          </cell>
          <cell r="Q9769">
            <v>3</v>
          </cell>
          <cell r="R9769" t="str">
            <v>Année Philologique</v>
          </cell>
          <cell r="S9769" t="str">
            <v/>
          </cell>
        </row>
        <row r="9770">
          <cell r="E9770">
            <v>2077</v>
          </cell>
          <cell r="F9770" t="str">
            <v>Searches</v>
          </cell>
          <cell r="G9770" t="str">
            <v>201912</v>
          </cell>
          <cell r="H9770" t="str">
            <v>Universitaet Basel</v>
          </cell>
          <cell r="I9770" t="str">
            <v>Basel</v>
          </cell>
          <cell r="J9770" t="str">
            <v>Switzerland</v>
          </cell>
          <cell r="K9770">
            <v>1</v>
          </cell>
          <cell r="L9770" t="str">
            <v>Consortium</v>
          </cell>
          <cell r="M9770">
            <v>3</v>
          </cell>
          <cell r="N9770" t="str">
            <v>Standard</v>
          </cell>
          <cell r="O9770" t="str">
            <v/>
          </cell>
          <cell r="P9770" t="str">
            <v/>
          </cell>
          <cell r="Q9770">
            <v>3</v>
          </cell>
          <cell r="R9770" t="str">
            <v>Année Philologique</v>
          </cell>
          <cell r="S9770" t="str">
            <v/>
          </cell>
        </row>
        <row r="9771">
          <cell r="E9771">
            <v>2081</v>
          </cell>
          <cell r="F9771" t="str">
            <v>Searches</v>
          </cell>
          <cell r="G9771" t="str">
            <v>201901</v>
          </cell>
          <cell r="H9771" t="str">
            <v>University of Oxford</v>
          </cell>
          <cell r="I9771" t="str">
            <v>Oxford</v>
          </cell>
          <cell r="J9771" t="str">
            <v>UK</v>
          </cell>
          <cell r="K9771">
            <v>2</v>
          </cell>
          <cell r="L9771" t="str">
            <v>Institute</v>
          </cell>
          <cell r="M9771">
            <v>13</v>
          </cell>
          <cell r="N9771" t="str">
            <v>JISC-1</v>
          </cell>
          <cell r="O9771" t="str">
            <v/>
          </cell>
          <cell r="P9771" t="str">
            <v/>
          </cell>
          <cell r="Q9771">
            <v>70</v>
          </cell>
          <cell r="R9771" t="str">
            <v>Année Philologique</v>
          </cell>
          <cell r="S9771" t="str">
            <v/>
          </cell>
        </row>
        <row r="9772">
          <cell r="E9772">
            <v>2081</v>
          </cell>
          <cell r="F9772" t="str">
            <v>Searches</v>
          </cell>
          <cell r="G9772" t="str">
            <v>201902</v>
          </cell>
          <cell r="H9772" t="str">
            <v>University of Oxford</v>
          </cell>
          <cell r="I9772" t="str">
            <v>Oxford</v>
          </cell>
          <cell r="J9772" t="str">
            <v>UK</v>
          </cell>
          <cell r="K9772">
            <v>2</v>
          </cell>
          <cell r="L9772" t="str">
            <v>Institute</v>
          </cell>
          <cell r="M9772">
            <v>13</v>
          </cell>
          <cell r="N9772" t="str">
            <v>JISC-1</v>
          </cell>
          <cell r="O9772" t="str">
            <v/>
          </cell>
          <cell r="P9772" t="str">
            <v/>
          </cell>
          <cell r="Q9772">
            <v>70</v>
          </cell>
          <cell r="R9772" t="str">
            <v>Année Philologique</v>
          </cell>
          <cell r="S9772" t="str">
            <v/>
          </cell>
        </row>
        <row r="9773">
          <cell r="E9773">
            <v>2081</v>
          </cell>
          <cell r="F9773" t="str">
            <v>Searches</v>
          </cell>
          <cell r="G9773" t="str">
            <v>201903</v>
          </cell>
          <cell r="H9773" t="str">
            <v>University of Oxford</v>
          </cell>
          <cell r="I9773" t="str">
            <v>Oxford</v>
          </cell>
          <cell r="J9773" t="str">
            <v>UK</v>
          </cell>
          <cell r="K9773">
            <v>2</v>
          </cell>
          <cell r="L9773" t="str">
            <v>Institute</v>
          </cell>
          <cell r="M9773">
            <v>13</v>
          </cell>
          <cell r="N9773" t="str">
            <v>JISC-1</v>
          </cell>
          <cell r="O9773" t="str">
            <v/>
          </cell>
          <cell r="P9773" t="str">
            <v/>
          </cell>
          <cell r="Q9773">
            <v>70</v>
          </cell>
          <cell r="R9773" t="str">
            <v>Année Philologique</v>
          </cell>
          <cell r="S9773" t="str">
            <v/>
          </cell>
        </row>
        <row r="9774">
          <cell r="E9774">
            <v>2081</v>
          </cell>
          <cell r="F9774" t="str">
            <v>Searches</v>
          </cell>
          <cell r="G9774" t="str">
            <v>201904</v>
          </cell>
          <cell r="H9774" t="str">
            <v>University of Oxford</v>
          </cell>
          <cell r="I9774" t="str">
            <v>Oxford</v>
          </cell>
          <cell r="J9774" t="str">
            <v>UK</v>
          </cell>
          <cell r="K9774">
            <v>2</v>
          </cell>
          <cell r="L9774" t="str">
            <v>Institute</v>
          </cell>
          <cell r="M9774">
            <v>13</v>
          </cell>
          <cell r="N9774" t="str">
            <v>JISC-1</v>
          </cell>
          <cell r="O9774" t="str">
            <v/>
          </cell>
          <cell r="P9774" t="str">
            <v/>
          </cell>
          <cell r="Q9774">
            <v>70</v>
          </cell>
          <cell r="R9774" t="str">
            <v>Année Philologique</v>
          </cell>
          <cell r="S9774" t="str">
            <v/>
          </cell>
        </row>
        <row r="9775">
          <cell r="E9775">
            <v>2081</v>
          </cell>
          <cell r="F9775" t="str">
            <v>Searches</v>
          </cell>
          <cell r="G9775" t="str">
            <v>201905</v>
          </cell>
          <cell r="H9775" t="str">
            <v>University of Oxford</v>
          </cell>
          <cell r="I9775" t="str">
            <v>Oxford</v>
          </cell>
          <cell r="J9775" t="str">
            <v>UK</v>
          </cell>
          <cell r="K9775">
            <v>2</v>
          </cell>
          <cell r="L9775" t="str">
            <v>Institute</v>
          </cell>
          <cell r="M9775">
            <v>13</v>
          </cell>
          <cell r="N9775" t="str">
            <v>JISC-1</v>
          </cell>
          <cell r="O9775" t="str">
            <v/>
          </cell>
          <cell r="P9775" t="str">
            <v/>
          </cell>
          <cell r="Q9775">
            <v>70</v>
          </cell>
          <cell r="R9775" t="str">
            <v>Année Philologique</v>
          </cell>
          <cell r="S9775" t="str">
            <v/>
          </cell>
        </row>
        <row r="9776">
          <cell r="E9776">
            <v>2081</v>
          </cell>
          <cell r="F9776" t="str">
            <v>Searches</v>
          </cell>
          <cell r="G9776" t="str">
            <v>201906</v>
          </cell>
          <cell r="H9776" t="str">
            <v>University of Oxford</v>
          </cell>
          <cell r="I9776" t="str">
            <v>Oxford</v>
          </cell>
          <cell r="J9776" t="str">
            <v>UK</v>
          </cell>
          <cell r="K9776">
            <v>2</v>
          </cell>
          <cell r="L9776" t="str">
            <v>Institute</v>
          </cell>
          <cell r="M9776">
            <v>13</v>
          </cell>
          <cell r="N9776" t="str">
            <v>JISC-1</v>
          </cell>
          <cell r="O9776" t="str">
            <v/>
          </cell>
          <cell r="P9776" t="str">
            <v/>
          </cell>
          <cell r="Q9776">
            <v>70</v>
          </cell>
          <cell r="R9776" t="str">
            <v>Année Philologique</v>
          </cell>
          <cell r="S9776" t="str">
            <v/>
          </cell>
        </row>
        <row r="9777">
          <cell r="E9777">
            <v>2081</v>
          </cell>
          <cell r="F9777" t="str">
            <v>Searches</v>
          </cell>
          <cell r="G9777" t="str">
            <v>201907</v>
          </cell>
          <cell r="H9777" t="str">
            <v>University of Oxford</v>
          </cell>
          <cell r="I9777" t="str">
            <v>Oxford</v>
          </cell>
          <cell r="J9777" t="str">
            <v>UK</v>
          </cell>
          <cell r="K9777">
            <v>2</v>
          </cell>
          <cell r="L9777" t="str">
            <v>Institute</v>
          </cell>
          <cell r="M9777">
            <v>13</v>
          </cell>
          <cell r="N9777" t="str">
            <v>JISC-1</v>
          </cell>
          <cell r="O9777" t="str">
            <v/>
          </cell>
          <cell r="P9777" t="str">
            <v/>
          </cell>
          <cell r="Q9777">
            <v>70</v>
          </cell>
          <cell r="R9777" t="str">
            <v>Année Philologique</v>
          </cell>
          <cell r="S9777" t="str">
            <v/>
          </cell>
        </row>
        <row r="9778">
          <cell r="E9778">
            <v>2081</v>
          </cell>
          <cell r="F9778" t="str">
            <v>Searches</v>
          </cell>
          <cell r="G9778" t="str">
            <v>201908</v>
          </cell>
          <cell r="H9778" t="str">
            <v>University of Oxford</v>
          </cell>
          <cell r="I9778" t="str">
            <v>Oxford</v>
          </cell>
          <cell r="J9778" t="str">
            <v>UK</v>
          </cell>
          <cell r="K9778">
            <v>2</v>
          </cell>
          <cell r="L9778" t="str">
            <v>Institute</v>
          </cell>
          <cell r="M9778">
            <v>13</v>
          </cell>
          <cell r="N9778" t="str">
            <v>JISC-1</v>
          </cell>
          <cell r="O9778" t="str">
            <v/>
          </cell>
          <cell r="P9778" t="str">
            <v/>
          </cell>
          <cell r="Q9778">
            <v>70</v>
          </cell>
          <cell r="R9778" t="str">
            <v>Année Philologique</v>
          </cell>
          <cell r="S9778" t="str">
            <v/>
          </cell>
        </row>
        <row r="9779">
          <cell r="E9779">
            <v>2081</v>
          </cell>
          <cell r="F9779" t="str">
            <v>Searches</v>
          </cell>
          <cell r="G9779" t="str">
            <v>201909</v>
          </cell>
          <cell r="H9779" t="str">
            <v>University of Oxford</v>
          </cell>
          <cell r="I9779" t="str">
            <v>Oxford</v>
          </cell>
          <cell r="J9779" t="str">
            <v>UK</v>
          </cell>
          <cell r="K9779">
            <v>2</v>
          </cell>
          <cell r="L9779" t="str">
            <v>Institute</v>
          </cell>
          <cell r="M9779">
            <v>13</v>
          </cell>
          <cell r="N9779" t="str">
            <v>JISC-1</v>
          </cell>
          <cell r="O9779" t="str">
            <v/>
          </cell>
          <cell r="P9779" t="str">
            <v/>
          </cell>
          <cell r="Q9779">
            <v>70</v>
          </cell>
          <cell r="R9779" t="str">
            <v>Année Philologique</v>
          </cell>
          <cell r="S9779" t="str">
            <v/>
          </cell>
        </row>
        <row r="9780">
          <cell r="E9780">
            <v>2081</v>
          </cell>
          <cell r="F9780" t="str">
            <v>Searches</v>
          </cell>
          <cell r="G9780" t="str">
            <v>201910</v>
          </cell>
          <cell r="H9780" t="str">
            <v>University of Oxford</v>
          </cell>
          <cell r="I9780" t="str">
            <v>Oxford</v>
          </cell>
          <cell r="J9780" t="str">
            <v>UK</v>
          </cell>
          <cell r="K9780">
            <v>2</v>
          </cell>
          <cell r="L9780" t="str">
            <v>Institute</v>
          </cell>
          <cell r="M9780">
            <v>13</v>
          </cell>
          <cell r="N9780" t="str">
            <v>JISC-1</v>
          </cell>
          <cell r="O9780" t="str">
            <v/>
          </cell>
          <cell r="P9780" t="str">
            <v/>
          </cell>
          <cell r="Q9780">
            <v>70</v>
          </cell>
          <cell r="R9780" t="str">
            <v>Année Philologique</v>
          </cell>
          <cell r="S9780" t="str">
            <v/>
          </cell>
        </row>
        <row r="9781">
          <cell r="E9781">
            <v>2081</v>
          </cell>
          <cell r="F9781" t="str">
            <v>Searches</v>
          </cell>
          <cell r="G9781" t="str">
            <v>201911</v>
          </cell>
          <cell r="H9781" t="str">
            <v>University of Oxford</v>
          </cell>
          <cell r="I9781" t="str">
            <v>Oxford</v>
          </cell>
          <cell r="J9781" t="str">
            <v>UK</v>
          </cell>
          <cell r="K9781">
            <v>2</v>
          </cell>
          <cell r="L9781" t="str">
            <v>Institute</v>
          </cell>
          <cell r="M9781">
            <v>13</v>
          </cell>
          <cell r="N9781" t="str">
            <v>JISC-1</v>
          </cell>
          <cell r="O9781" t="str">
            <v/>
          </cell>
          <cell r="P9781" t="str">
            <v/>
          </cell>
          <cell r="Q9781">
            <v>70</v>
          </cell>
          <cell r="R9781" t="str">
            <v>Année Philologique</v>
          </cell>
          <cell r="S9781" t="str">
            <v/>
          </cell>
        </row>
        <row r="9782">
          <cell r="E9782">
            <v>2081</v>
          </cell>
          <cell r="F9782" t="str">
            <v>Searches</v>
          </cell>
          <cell r="G9782" t="str">
            <v>201912</v>
          </cell>
          <cell r="H9782" t="str">
            <v>University of Oxford</v>
          </cell>
          <cell r="I9782" t="str">
            <v>Oxford</v>
          </cell>
          <cell r="J9782" t="str">
            <v>UK</v>
          </cell>
          <cell r="K9782">
            <v>2</v>
          </cell>
          <cell r="L9782" t="str">
            <v>Institute</v>
          </cell>
          <cell r="M9782">
            <v>13</v>
          </cell>
          <cell r="N9782" t="str">
            <v>JISC-1</v>
          </cell>
          <cell r="O9782" t="str">
            <v/>
          </cell>
          <cell r="P9782" t="str">
            <v/>
          </cell>
          <cell r="Q9782">
            <v>70</v>
          </cell>
          <cell r="R9782" t="str">
            <v>Année Philologique</v>
          </cell>
          <cell r="S9782" t="str">
            <v/>
          </cell>
        </row>
        <row r="9783">
          <cell r="E9783">
            <v>2085</v>
          </cell>
          <cell r="F9783" t="str">
            <v>Searches</v>
          </cell>
          <cell r="G9783" t="str">
            <v>201901</v>
          </cell>
          <cell r="H9783" t="str">
            <v>Università degli Studi G. D'Annunzio Chieti-Pescara</v>
          </cell>
          <cell r="I9783" t="str">
            <v>Chieti</v>
          </cell>
          <cell r="J9783" t="str">
            <v>Italy</v>
          </cell>
          <cell r="K9783">
            <v>2</v>
          </cell>
          <cell r="L9783" t="str">
            <v>Institute</v>
          </cell>
          <cell r="M9783">
            <v>2</v>
          </cell>
          <cell r="N9783" t="str">
            <v>Campus Wide</v>
          </cell>
          <cell r="O9783" t="str">
            <v/>
          </cell>
          <cell r="P9783" t="str">
            <v/>
          </cell>
          <cell r="Q9783">
            <v>60</v>
          </cell>
          <cell r="R9783" t="str">
            <v>Année Philologique</v>
          </cell>
          <cell r="S9783" t="str">
            <v/>
          </cell>
        </row>
        <row r="9784">
          <cell r="E9784">
            <v>2085</v>
          </cell>
          <cell r="F9784" t="str">
            <v>Searches</v>
          </cell>
          <cell r="G9784" t="str">
            <v>201902</v>
          </cell>
          <cell r="H9784" t="str">
            <v>Università degli Studi G. D'Annunzio Chieti-Pescara</v>
          </cell>
          <cell r="I9784" t="str">
            <v>Chieti</v>
          </cell>
          <cell r="J9784" t="str">
            <v>Italy</v>
          </cell>
          <cell r="K9784">
            <v>2</v>
          </cell>
          <cell r="L9784" t="str">
            <v>Institute</v>
          </cell>
          <cell r="M9784">
            <v>2</v>
          </cell>
          <cell r="N9784" t="str">
            <v>Campus Wide</v>
          </cell>
          <cell r="O9784" t="str">
            <v/>
          </cell>
          <cell r="P9784" t="str">
            <v/>
          </cell>
          <cell r="Q9784">
            <v>60</v>
          </cell>
          <cell r="R9784" t="str">
            <v>Année Philologique</v>
          </cell>
          <cell r="S9784" t="str">
            <v/>
          </cell>
        </row>
        <row r="9785">
          <cell r="E9785">
            <v>2085</v>
          </cell>
          <cell r="F9785" t="str">
            <v>Searches</v>
          </cell>
          <cell r="G9785" t="str">
            <v>201903</v>
          </cell>
          <cell r="H9785" t="str">
            <v>Università degli Studi G. D'Annunzio Chieti-Pescara</v>
          </cell>
          <cell r="I9785" t="str">
            <v>Chieti</v>
          </cell>
          <cell r="J9785" t="str">
            <v>Italy</v>
          </cell>
          <cell r="K9785">
            <v>2</v>
          </cell>
          <cell r="L9785" t="str">
            <v>Institute</v>
          </cell>
          <cell r="M9785">
            <v>2</v>
          </cell>
          <cell r="N9785" t="str">
            <v>Campus Wide</v>
          </cell>
          <cell r="O9785" t="str">
            <v/>
          </cell>
          <cell r="P9785" t="str">
            <v/>
          </cell>
          <cell r="Q9785">
            <v>60</v>
          </cell>
          <cell r="R9785" t="str">
            <v>Année Philologique</v>
          </cell>
          <cell r="S9785" t="str">
            <v/>
          </cell>
        </row>
        <row r="9786">
          <cell r="E9786">
            <v>2085</v>
          </cell>
          <cell r="F9786" t="str">
            <v>Searches</v>
          </cell>
          <cell r="G9786" t="str">
            <v>201904</v>
          </cell>
          <cell r="H9786" t="str">
            <v>Università degli Studi G. D'Annunzio Chieti-Pescara</v>
          </cell>
          <cell r="I9786" t="str">
            <v>Chieti</v>
          </cell>
          <cell r="J9786" t="str">
            <v>Italy</v>
          </cell>
          <cell r="K9786">
            <v>2</v>
          </cell>
          <cell r="L9786" t="str">
            <v>Institute</v>
          </cell>
          <cell r="M9786">
            <v>2</v>
          </cell>
          <cell r="N9786" t="str">
            <v>Campus Wide</v>
          </cell>
          <cell r="O9786" t="str">
            <v/>
          </cell>
          <cell r="P9786" t="str">
            <v/>
          </cell>
          <cell r="Q9786">
            <v>60</v>
          </cell>
          <cell r="R9786" t="str">
            <v>Année Philologique</v>
          </cell>
          <cell r="S9786" t="str">
            <v/>
          </cell>
        </row>
        <row r="9787">
          <cell r="E9787">
            <v>2085</v>
          </cell>
          <cell r="F9787" t="str">
            <v>Searches</v>
          </cell>
          <cell r="G9787" t="str">
            <v>201905</v>
          </cell>
          <cell r="H9787" t="str">
            <v>Università degli Studi G. D'Annunzio Chieti-Pescara</v>
          </cell>
          <cell r="I9787" t="str">
            <v>Chieti</v>
          </cell>
          <cell r="J9787" t="str">
            <v>Italy</v>
          </cell>
          <cell r="K9787">
            <v>2</v>
          </cell>
          <cell r="L9787" t="str">
            <v>Institute</v>
          </cell>
          <cell r="M9787">
            <v>2</v>
          </cell>
          <cell r="N9787" t="str">
            <v>Campus Wide</v>
          </cell>
          <cell r="O9787" t="str">
            <v/>
          </cell>
          <cell r="P9787" t="str">
            <v/>
          </cell>
          <cell r="Q9787">
            <v>60</v>
          </cell>
          <cell r="R9787" t="str">
            <v>Année Philologique</v>
          </cell>
          <cell r="S9787" t="str">
            <v/>
          </cell>
        </row>
        <row r="9788">
          <cell r="E9788">
            <v>2085</v>
          </cell>
          <cell r="F9788" t="str">
            <v>Searches</v>
          </cell>
          <cell r="G9788" t="str">
            <v>201906</v>
          </cell>
          <cell r="H9788" t="str">
            <v>Università degli Studi G. D'Annunzio Chieti-Pescara</v>
          </cell>
          <cell r="I9788" t="str">
            <v>Chieti</v>
          </cell>
          <cell r="J9788" t="str">
            <v>Italy</v>
          </cell>
          <cell r="K9788">
            <v>2</v>
          </cell>
          <cell r="L9788" t="str">
            <v>Institute</v>
          </cell>
          <cell r="M9788">
            <v>2</v>
          </cell>
          <cell r="N9788" t="str">
            <v>Campus Wide</v>
          </cell>
          <cell r="O9788" t="str">
            <v/>
          </cell>
          <cell r="P9788" t="str">
            <v/>
          </cell>
          <cell r="Q9788">
            <v>60</v>
          </cell>
          <cell r="R9788" t="str">
            <v>Année Philologique</v>
          </cell>
          <cell r="S9788" t="str">
            <v/>
          </cell>
        </row>
        <row r="9789">
          <cell r="E9789">
            <v>2085</v>
          </cell>
          <cell r="F9789" t="str">
            <v>Searches</v>
          </cell>
          <cell r="G9789" t="str">
            <v>201907</v>
          </cell>
          <cell r="H9789" t="str">
            <v>Università degli Studi G. D'Annunzio Chieti-Pescara</v>
          </cell>
          <cell r="I9789" t="str">
            <v>Chieti</v>
          </cell>
          <cell r="J9789" t="str">
            <v>Italy</v>
          </cell>
          <cell r="K9789">
            <v>2</v>
          </cell>
          <cell r="L9789" t="str">
            <v>Institute</v>
          </cell>
          <cell r="M9789">
            <v>2</v>
          </cell>
          <cell r="N9789" t="str">
            <v>Campus Wide</v>
          </cell>
          <cell r="O9789" t="str">
            <v/>
          </cell>
          <cell r="P9789" t="str">
            <v/>
          </cell>
          <cell r="Q9789">
            <v>60</v>
          </cell>
          <cell r="R9789" t="str">
            <v>Année Philologique</v>
          </cell>
          <cell r="S9789" t="str">
            <v/>
          </cell>
        </row>
        <row r="9790">
          <cell r="E9790">
            <v>2085</v>
          </cell>
          <cell r="F9790" t="str">
            <v>Searches</v>
          </cell>
          <cell r="G9790" t="str">
            <v>201908</v>
          </cell>
          <cell r="H9790" t="str">
            <v>Università degli Studi G. D'Annunzio Chieti-Pescara</v>
          </cell>
          <cell r="I9790" t="str">
            <v>Chieti</v>
          </cell>
          <cell r="J9790" t="str">
            <v>Italy</v>
          </cell>
          <cell r="K9790">
            <v>2</v>
          </cell>
          <cell r="L9790" t="str">
            <v>Institute</v>
          </cell>
          <cell r="M9790">
            <v>2</v>
          </cell>
          <cell r="N9790" t="str">
            <v>Campus Wide</v>
          </cell>
          <cell r="O9790" t="str">
            <v/>
          </cell>
          <cell r="P9790" t="str">
            <v/>
          </cell>
          <cell r="Q9790">
            <v>60</v>
          </cell>
          <cell r="R9790" t="str">
            <v>Année Philologique</v>
          </cell>
          <cell r="S9790" t="str">
            <v/>
          </cell>
        </row>
        <row r="9791">
          <cell r="E9791">
            <v>2085</v>
          </cell>
          <cell r="F9791" t="str">
            <v>Searches</v>
          </cell>
          <cell r="G9791" t="str">
            <v>201909</v>
          </cell>
          <cell r="H9791" t="str">
            <v>Università degli Studi G. D'Annunzio Chieti-Pescara</v>
          </cell>
          <cell r="I9791" t="str">
            <v>Chieti</v>
          </cell>
          <cell r="J9791" t="str">
            <v>Italy</v>
          </cell>
          <cell r="K9791">
            <v>2</v>
          </cell>
          <cell r="L9791" t="str">
            <v>Institute</v>
          </cell>
          <cell r="M9791">
            <v>2</v>
          </cell>
          <cell r="N9791" t="str">
            <v>Campus Wide</v>
          </cell>
          <cell r="O9791" t="str">
            <v/>
          </cell>
          <cell r="P9791" t="str">
            <v/>
          </cell>
          <cell r="Q9791">
            <v>60</v>
          </cell>
          <cell r="R9791" t="str">
            <v>Année Philologique</v>
          </cell>
          <cell r="S9791" t="str">
            <v/>
          </cell>
        </row>
        <row r="9792">
          <cell r="E9792">
            <v>2085</v>
          </cell>
          <cell r="F9792" t="str">
            <v>Searches</v>
          </cell>
          <cell r="G9792" t="str">
            <v>201910</v>
          </cell>
          <cell r="H9792" t="str">
            <v>Università degli Studi G. D'Annunzio Chieti-Pescara</v>
          </cell>
          <cell r="I9792" t="str">
            <v>Chieti</v>
          </cell>
          <cell r="J9792" t="str">
            <v>Italy</v>
          </cell>
          <cell r="K9792">
            <v>2</v>
          </cell>
          <cell r="L9792" t="str">
            <v>Institute</v>
          </cell>
          <cell r="M9792">
            <v>2</v>
          </cell>
          <cell r="N9792" t="str">
            <v>Campus Wide</v>
          </cell>
          <cell r="O9792" t="str">
            <v/>
          </cell>
          <cell r="P9792" t="str">
            <v/>
          </cell>
          <cell r="Q9792">
            <v>60</v>
          </cell>
          <cell r="R9792" t="str">
            <v>Année Philologique</v>
          </cell>
          <cell r="S9792" t="str">
            <v/>
          </cell>
        </row>
        <row r="9793">
          <cell r="E9793">
            <v>2085</v>
          </cell>
          <cell r="F9793" t="str">
            <v>Searches</v>
          </cell>
          <cell r="G9793" t="str">
            <v>201911</v>
          </cell>
          <cell r="H9793" t="str">
            <v>Università degli Studi G. D'Annunzio Chieti-Pescara</v>
          </cell>
          <cell r="I9793" t="str">
            <v>Chieti</v>
          </cell>
          <cell r="J9793" t="str">
            <v>Italy</v>
          </cell>
          <cell r="K9793">
            <v>2</v>
          </cell>
          <cell r="L9793" t="str">
            <v>Institute</v>
          </cell>
          <cell r="M9793">
            <v>2</v>
          </cell>
          <cell r="N9793" t="str">
            <v>Campus Wide</v>
          </cell>
          <cell r="O9793" t="str">
            <v/>
          </cell>
          <cell r="P9793" t="str">
            <v/>
          </cell>
          <cell r="Q9793">
            <v>60</v>
          </cell>
          <cell r="R9793" t="str">
            <v>Année Philologique</v>
          </cell>
          <cell r="S9793" t="str">
            <v/>
          </cell>
        </row>
        <row r="9794">
          <cell r="E9794">
            <v>2085</v>
          </cell>
          <cell r="F9794" t="str">
            <v>Searches</v>
          </cell>
          <cell r="G9794" t="str">
            <v>201912</v>
          </cell>
          <cell r="H9794" t="str">
            <v>Università degli Studi G. D'Annunzio Chieti-Pescara</v>
          </cell>
          <cell r="I9794" t="str">
            <v>Chieti</v>
          </cell>
          <cell r="J9794" t="str">
            <v>Italy</v>
          </cell>
          <cell r="K9794">
            <v>2</v>
          </cell>
          <cell r="L9794" t="str">
            <v>Institute</v>
          </cell>
          <cell r="M9794">
            <v>2</v>
          </cell>
          <cell r="N9794" t="str">
            <v>Campus Wide</v>
          </cell>
          <cell r="O9794" t="str">
            <v/>
          </cell>
          <cell r="P9794" t="str">
            <v/>
          </cell>
          <cell r="Q9794">
            <v>60</v>
          </cell>
          <cell r="R9794" t="str">
            <v>Année Philologique</v>
          </cell>
          <cell r="S9794" t="str">
            <v/>
          </cell>
        </row>
        <row r="9795">
          <cell r="E9795">
            <v>2086</v>
          </cell>
          <cell r="F9795" t="str">
            <v>Searches</v>
          </cell>
          <cell r="G9795" t="str">
            <v>201901</v>
          </cell>
          <cell r="H9795" t="str">
            <v>Trinity College</v>
          </cell>
          <cell r="I9795" t="str">
            <v>Hartford</v>
          </cell>
          <cell r="J9795" t="str">
            <v>USA</v>
          </cell>
          <cell r="K9795">
            <v>2</v>
          </cell>
          <cell r="L9795" t="str">
            <v>Institute</v>
          </cell>
          <cell r="M9795">
            <v>11</v>
          </cell>
          <cell r="N9795" t="str">
            <v>CARN-4</v>
          </cell>
          <cell r="O9795" t="str">
            <v/>
          </cell>
          <cell r="P9795" t="str">
            <v/>
          </cell>
          <cell r="Q9795">
            <v>2</v>
          </cell>
          <cell r="R9795" t="str">
            <v>Année Philologique</v>
          </cell>
          <cell r="S9795" t="str">
            <v/>
          </cell>
        </row>
        <row r="9796">
          <cell r="E9796">
            <v>2086</v>
          </cell>
          <cell r="F9796" t="str">
            <v>Searches</v>
          </cell>
          <cell r="G9796" t="str">
            <v>201902</v>
          </cell>
          <cell r="H9796" t="str">
            <v>Trinity College</v>
          </cell>
          <cell r="I9796" t="str">
            <v>Hartford</v>
          </cell>
          <cell r="J9796" t="str">
            <v>USA</v>
          </cell>
          <cell r="K9796">
            <v>2</v>
          </cell>
          <cell r="L9796" t="str">
            <v>Institute</v>
          </cell>
          <cell r="M9796">
            <v>11</v>
          </cell>
          <cell r="N9796" t="str">
            <v>CARN-4</v>
          </cell>
          <cell r="O9796" t="str">
            <v/>
          </cell>
          <cell r="P9796" t="str">
            <v/>
          </cell>
          <cell r="Q9796">
            <v>2</v>
          </cell>
          <cell r="R9796" t="str">
            <v>Année Philologique</v>
          </cell>
          <cell r="S9796" t="str">
            <v/>
          </cell>
        </row>
        <row r="9797">
          <cell r="E9797">
            <v>2086</v>
          </cell>
          <cell r="F9797" t="str">
            <v>Searches</v>
          </cell>
          <cell r="G9797" t="str">
            <v>201903</v>
          </cell>
          <cell r="H9797" t="str">
            <v>Trinity College</v>
          </cell>
          <cell r="I9797" t="str">
            <v>Hartford</v>
          </cell>
          <cell r="J9797" t="str">
            <v>USA</v>
          </cell>
          <cell r="K9797">
            <v>2</v>
          </cell>
          <cell r="L9797" t="str">
            <v>Institute</v>
          </cell>
          <cell r="M9797">
            <v>11</v>
          </cell>
          <cell r="N9797" t="str">
            <v>CARN-4</v>
          </cell>
          <cell r="O9797" t="str">
            <v/>
          </cell>
          <cell r="P9797" t="str">
            <v/>
          </cell>
          <cell r="Q9797">
            <v>2</v>
          </cell>
          <cell r="R9797" t="str">
            <v>Année Philologique</v>
          </cell>
          <cell r="S9797" t="str">
            <v/>
          </cell>
        </row>
        <row r="9798">
          <cell r="E9798">
            <v>2086</v>
          </cell>
          <cell r="F9798" t="str">
            <v>Searches</v>
          </cell>
          <cell r="G9798" t="str">
            <v>201904</v>
          </cell>
          <cell r="H9798" t="str">
            <v>Trinity College</v>
          </cell>
          <cell r="I9798" t="str">
            <v>Hartford</v>
          </cell>
          <cell r="J9798" t="str">
            <v>USA</v>
          </cell>
          <cell r="K9798">
            <v>2</v>
          </cell>
          <cell r="L9798" t="str">
            <v>Institute</v>
          </cell>
          <cell r="M9798">
            <v>11</v>
          </cell>
          <cell r="N9798" t="str">
            <v>CARN-4</v>
          </cell>
          <cell r="O9798" t="str">
            <v/>
          </cell>
          <cell r="P9798" t="str">
            <v/>
          </cell>
          <cell r="Q9798">
            <v>2</v>
          </cell>
          <cell r="R9798" t="str">
            <v>Année Philologique</v>
          </cell>
          <cell r="S9798" t="str">
            <v/>
          </cell>
        </row>
        <row r="9799">
          <cell r="E9799">
            <v>2086</v>
          </cell>
          <cell r="F9799" t="str">
            <v>Searches</v>
          </cell>
          <cell r="G9799" t="str">
            <v>201905</v>
          </cell>
          <cell r="H9799" t="str">
            <v>Trinity College</v>
          </cell>
          <cell r="I9799" t="str">
            <v>Hartford</v>
          </cell>
          <cell r="J9799" t="str">
            <v>USA</v>
          </cell>
          <cell r="K9799">
            <v>2</v>
          </cell>
          <cell r="L9799" t="str">
            <v>Institute</v>
          </cell>
          <cell r="M9799">
            <v>11</v>
          </cell>
          <cell r="N9799" t="str">
            <v>CARN-4</v>
          </cell>
          <cell r="O9799" t="str">
            <v/>
          </cell>
          <cell r="P9799" t="str">
            <v/>
          </cell>
          <cell r="Q9799">
            <v>2</v>
          </cell>
          <cell r="R9799" t="str">
            <v>Année Philologique</v>
          </cell>
          <cell r="S9799" t="str">
            <v/>
          </cell>
        </row>
        <row r="9800">
          <cell r="E9800">
            <v>2086</v>
          </cell>
          <cell r="F9800" t="str">
            <v>Searches</v>
          </cell>
          <cell r="G9800" t="str">
            <v>201906</v>
          </cell>
          <cell r="H9800" t="str">
            <v>Trinity College</v>
          </cell>
          <cell r="I9800" t="str">
            <v>Hartford</v>
          </cell>
          <cell r="J9800" t="str">
            <v>USA</v>
          </cell>
          <cell r="K9800">
            <v>2</v>
          </cell>
          <cell r="L9800" t="str">
            <v>Institute</v>
          </cell>
          <cell r="M9800">
            <v>11</v>
          </cell>
          <cell r="N9800" t="str">
            <v>CARN-4</v>
          </cell>
          <cell r="O9800" t="str">
            <v/>
          </cell>
          <cell r="P9800" t="str">
            <v/>
          </cell>
          <cell r="Q9800">
            <v>2</v>
          </cell>
          <cell r="R9800" t="str">
            <v>Année Philologique</v>
          </cell>
          <cell r="S9800" t="str">
            <v/>
          </cell>
        </row>
        <row r="9801">
          <cell r="E9801">
            <v>2086</v>
          </cell>
          <cell r="F9801" t="str">
            <v>Searches</v>
          </cell>
          <cell r="G9801" t="str">
            <v>201907</v>
          </cell>
          <cell r="H9801" t="str">
            <v>Trinity College</v>
          </cell>
          <cell r="I9801" t="str">
            <v>Hartford</v>
          </cell>
          <cell r="J9801" t="str">
            <v>USA</v>
          </cell>
          <cell r="K9801">
            <v>2</v>
          </cell>
          <cell r="L9801" t="str">
            <v>Institute</v>
          </cell>
          <cell r="M9801">
            <v>11</v>
          </cell>
          <cell r="N9801" t="str">
            <v>CARN-4</v>
          </cell>
          <cell r="O9801" t="str">
            <v/>
          </cell>
          <cell r="P9801" t="str">
            <v/>
          </cell>
          <cell r="Q9801">
            <v>2</v>
          </cell>
          <cell r="R9801" t="str">
            <v>Année Philologique</v>
          </cell>
          <cell r="S9801" t="str">
            <v/>
          </cell>
        </row>
        <row r="9802">
          <cell r="E9802">
            <v>2086</v>
          </cell>
          <cell r="F9802" t="str">
            <v>Searches</v>
          </cell>
          <cell r="G9802" t="str">
            <v>201910</v>
          </cell>
          <cell r="H9802" t="str">
            <v>Trinity College</v>
          </cell>
          <cell r="I9802" t="str">
            <v>Hartford</v>
          </cell>
          <cell r="J9802" t="str">
            <v>USA</v>
          </cell>
          <cell r="K9802">
            <v>2</v>
          </cell>
          <cell r="L9802" t="str">
            <v>Institute</v>
          </cell>
          <cell r="M9802">
            <v>11</v>
          </cell>
          <cell r="N9802" t="str">
            <v>CARN-4</v>
          </cell>
          <cell r="O9802" t="str">
            <v/>
          </cell>
          <cell r="P9802" t="str">
            <v/>
          </cell>
          <cell r="Q9802">
            <v>2</v>
          </cell>
          <cell r="R9802" t="str">
            <v>Année Philologique</v>
          </cell>
          <cell r="S9802" t="str">
            <v/>
          </cell>
        </row>
        <row r="9803">
          <cell r="E9803">
            <v>2086</v>
          </cell>
          <cell r="F9803" t="str">
            <v>Searches</v>
          </cell>
          <cell r="G9803" t="str">
            <v>201911</v>
          </cell>
          <cell r="H9803" t="str">
            <v>Trinity College</v>
          </cell>
          <cell r="I9803" t="str">
            <v>Hartford</v>
          </cell>
          <cell r="J9803" t="str">
            <v>USA</v>
          </cell>
          <cell r="K9803">
            <v>2</v>
          </cell>
          <cell r="L9803" t="str">
            <v>Institute</v>
          </cell>
          <cell r="M9803">
            <v>11</v>
          </cell>
          <cell r="N9803" t="str">
            <v>CARN-4</v>
          </cell>
          <cell r="O9803" t="str">
            <v/>
          </cell>
          <cell r="P9803" t="str">
            <v/>
          </cell>
          <cell r="Q9803">
            <v>2</v>
          </cell>
          <cell r="R9803" t="str">
            <v>Année Philologique</v>
          </cell>
          <cell r="S9803" t="str">
            <v/>
          </cell>
        </row>
        <row r="9804">
          <cell r="E9804">
            <v>2086</v>
          </cell>
          <cell r="F9804" t="str">
            <v>Searches</v>
          </cell>
          <cell r="G9804" t="str">
            <v>201912</v>
          </cell>
          <cell r="H9804" t="str">
            <v>Trinity College</v>
          </cell>
          <cell r="I9804" t="str">
            <v>Hartford</v>
          </cell>
          <cell r="J9804" t="str">
            <v>USA</v>
          </cell>
          <cell r="K9804">
            <v>2</v>
          </cell>
          <cell r="L9804" t="str">
            <v>Institute</v>
          </cell>
          <cell r="M9804">
            <v>11</v>
          </cell>
          <cell r="N9804" t="str">
            <v>CARN-4</v>
          </cell>
          <cell r="O9804" t="str">
            <v/>
          </cell>
          <cell r="P9804" t="str">
            <v/>
          </cell>
          <cell r="Q9804">
            <v>2</v>
          </cell>
          <cell r="R9804" t="str">
            <v>Année Philologique</v>
          </cell>
          <cell r="S9804" t="str">
            <v/>
          </cell>
        </row>
        <row r="9805">
          <cell r="E9805">
            <v>2088</v>
          </cell>
          <cell r="F9805" t="str">
            <v>Searches</v>
          </cell>
          <cell r="G9805" t="str">
            <v>201901</v>
          </cell>
          <cell r="H9805" t="str">
            <v>Reed College</v>
          </cell>
          <cell r="I9805" t="str">
            <v>Portland</v>
          </cell>
          <cell r="J9805" t="str">
            <v>USA</v>
          </cell>
          <cell r="K9805">
            <v>2</v>
          </cell>
          <cell r="L9805" t="str">
            <v>Institute</v>
          </cell>
          <cell r="M9805">
            <v>11</v>
          </cell>
          <cell r="N9805" t="str">
            <v>CARN-4</v>
          </cell>
          <cell r="O9805" t="str">
            <v/>
          </cell>
          <cell r="P9805" t="str">
            <v/>
          </cell>
          <cell r="Q9805">
            <v>40</v>
          </cell>
          <cell r="R9805" t="str">
            <v>Année Philologique</v>
          </cell>
          <cell r="S9805" t="str">
            <v/>
          </cell>
        </row>
        <row r="9806">
          <cell r="E9806">
            <v>2088</v>
          </cell>
          <cell r="F9806" t="str">
            <v>Searches</v>
          </cell>
          <cell r="G9806" t="str">
            <v>201902</v>
          </cell>
          <cell r="H9806" t="str">
            <v>Reed College</v>
          </cell>
          <cell r="I9806" t="str">
            <v>Portland</v>
          </cell>
          <cell r="J9806" t="str">
            <v>USA</v>
          </cell>
          <cell r="K9806">
            <v>2</v>
          </cell>
          <cell r="L9806" t="str">
            <v>Institute</v>
          </cell>
          <cell r="M9806">
            <v>11</v>
          </cell>
          <cell r="N9806" t="str">
            <v>CARN-4</v>
          </cell>
          <cell r="O9806" t="str">
            <v/>
          </cell>
          <cell r="P9806" t="str">
            <v/>
          </cell>
          <cell r="Q9806">
            <v>40</v>
          </cell>
          <cell r="R9806" t="str">
            <v>Année Philologique</v>
          </cell>
          <cell r="S9806" t="str">
            <v/>
          </cell>
        </row>
        <row r="9807">
          <cell r="E9807">
            <v>2088</v>
          </cell>
          <cell r="F9807" t="str">
            <v>Searches</v>
          </cell>
          <cell r="G9807" t="str">
            <v>201903</v>
          </cell>
          <cell r="H9807" t="str">
            <v>Reed College</v>
          </cell>
          <cell r="I9807" t="str">
            <v>Portland</v>
          </cell>
          <cell r="J9807" t="str">
            <v>USA</v>
          </cell>
          <cell r="K9807">
            <v>2</v>
          </cell>
          <cell r="L9807" t="str">
            <v>Institute</v>
          </cell>
          <cell r="M9807">
            <v>11</v>
          </cell>
          <cell r="N9807" t="str">
            <v>CARN-4</v>
          </cell>
          <cell r="O9807" t="str">
            <v/>
          </cell>
          <cell r="P9807" t="str">
            <v/>
          </cell>
          <cell r="Q9807">
            <v>40</v>
          </cell>
          <cell r="R9807" t="str">
            <v>Année Philologique</v>
          </cell>
          <cell r="S9807" t="str">
            <v/>
          </cell>
        </row>
        <row r="9808">
          <cell r="E9808">
            <v>2088</v>
          </cell>
          <cell r="F9808" t="str">
            <v>Searches</v>
          </cell>
          <cell r="G9808" t="str">
            <v>201904</v>
          </cell>
          <cell r="H9808" t="str">
            <v>Reed College</v>
          </cell>
          <cell r="I9808" t="str">
            <v>Portland</v>
          </cell>
          <cell r="J9808" t="str">
            <v>USA</v>
          </cell>
          <cell r="K9808">
            <v>2</v>
          </cell>
          <cell r="L9808" t="str">
            <v>Institute</v>
          </cell>
          <cell r="M9808">
            <v>11</v>
          </cell>
          <cell r="N9808" t="str">
            <v>CARN-4</v>
          </cell>
          <cell r="O9808" t="str">
            <v/>
          </cell>
          <cell r="P9808" t="str">
            <v/>
          </cell>
          <cell r="Q9808">
            <v>40</v>
          </cell>
          <cell r="R9808" t="str">
            <v>Année Philologique</v>
          </cell>
          <cell r="S9808" t="str">
            <v/>
          </cell>
        </row>
        <row r="9809">
          <cell r="E9809">
            <v>2088</v>
          </cell>
          <cell r="F9809" t="str">
            <v>Searches</v>
          </cell>
          <cell r="G9809" t="str">
            <v>201905</v>
          </cell>
          <cell r="H9809" t="str">
            <v>Reed College</v>
          </cell>
          <cell r="I9809" t="str">
            <v>Portland</v>
          </cell>
          <cell r="J9809" t="str">
            <v>USA</v>
          </cell>
          <cell r="K9809">
            <v>2</v>
          </cell>
          <cell r="L9809" t="str">
            <v>Institute</v>
          </cell>
          <cell r="M9809">
            <v>11</v>
          </cell>
          <cell r="N9809" t="str">
            <v>CARN-4</v>
          </cell>
          <cell r="O9809" t="str">
            <v/>
          </cell>
          <cell r="P9809" t="str">
            <v/>
          </cell>
          <cell r="Q9809">
            <v>40</v>
          </cell>
          <cell r="R9809" t="str">
            <v>Année Philologique</v>
          </cell>
          <cell r="S9809" t="str">
            <v/>
          </cell>
        </row>
        <row r="9810">
          <cell r="E9810">
            <v>2088</v>
          </cell>
          <cell r="F9810" t="str">
            <v>Searches</v>
          </cell>
          <cell r="G9810" t="str">
            <v>201906</v>
          </cell>
          <cell r="H9810" t="str">
            <v>Reed College</v>
          </cell>
          <cell r="I9810" t="str">
            <v>Portland</v>
          </cell>
          <cell r="J9810" t="str">
            <v>USA</v>
          </cell>
          <cell r="K9810">
            <v>2</v>
          </cell>
          <cell r="L9810" t="str">
            <v>Institute</v>
          </cell>
          <cell r="M9810">
            <v>11</v>
          </cell>
          <cell r="N9810" t="str">
            <v>CARN-4</v>
          </cell>
          <cell r="O9810" t="str">
            <v/>
          </cell>
          <cell r="P9810" t="str">
            <v/>
          </cell>
          <cell r="Q9810">
            <v>40</v>
          </cell>
          <cell r="R9810" t="str">
            <v>Année Philologique</v>
          </cell>
          <cell r="S9810" t="str">
            <v/>
          </cell>
        </row>
        <row r="9811">
          <cell r="E9811">
            <v>2088</v>
          </cell>
          <cell r="F9811" t="str">
            <v>Searches</v>
          </cell>
          <cell r="G9811" t="str">
            <v>201907</v>
          </cell>
          <cell r="H9811" t="str">
            <v>Reed College</v>
          </cell>
          <cell r="I9811" t="str">
            <v>Portland</v>
          </cell>
          <cell r="J9811" t="str">
            <v>USA</v>
          </cell>
          <cell r="K9811">
            <v>2</v>
          </cell>
          <cell r="L9811" t="str">
            <v>Institute</v>
          </cell>
          <cell r="M9811">
            <v>11</v>
          </cell>
          <cell r="N9811" t="str">
            <v>CARN-4</v>
          </cell>
          <cell r="O9811" t="str">
            <v/>
          </cell>
          <cell r="P9811" t="str">
            <v/>
          </cell>
          <cell r="Q9811">
            <v>40</v>
          </cell>
          <cell r="R9811" t="str">
            <v>Année Philologique</v>
          </cell>
          <cell r="S9811" t="str">
            <v/>
          </cell>
        </row>
        <row r="9812">
          <cell r="E9812">
            <v>2088</v>
          </cell>
          <cell r="F9812" t="str">
            <v>Searches</v>
          </cell>
          <cell r="G9812" t="str">
            <v>201908</v>
          </cell>
          <cell r="H9812" t="str">
            <v>Reed College</v>
          </cell>
          <cell r="I9812" t="str">
            <v>Portland</v>
          </cell>
          <cell r="J9812" t="str">
            <v>USA</v>
          </cell>
          <cell r="K9812">
            <v>2</v>
          </cell>
          <cell r="L9812" t="str">
            <v>Institute</v>
          </cell>
          <cell r="M9812">
            <v>11</v>
          </cell>
          <cell r="N9812" t="str">
            <v>CARN-4</v>
          </cell>
          <cell r="O9812" t="str">
            <v/>
          </cell>
          <cell r="P9812" t="str">
            <v/>
          </cell>
          <cell r="Q9812">
            <v>40</v>
          </cell>
          <cell r="R9812" t="str">
            <v>Année Philologique</v>
          </cell>
          <cell r="S9812" t="str">
            <v/>
          </cell>
        </row>
        <row r="9813">
          <cell r="E9813">
            <v>2088</v>
          </cell>
          <cell r="F9813" t="str">
            <v>Searches</v>
          </cell>
          <cell r="G9813" t="str">
            <v>201909</v>
          </cell>
          <cell r="H9813" t="str">
            <v>Reed College</v>
          </cell>
          <cell r="I9813" t="str">
            <v>Portland</v>
          </cell>
          <cell r="J9813" t="str">
            <v>USA</v>
          </cell>
          <cell r="K9813">
            <v>2</v>
          </cell>
          <cell r="L9813" t="str">
            <v>Institute</v>
          </cell>
          <cell r="M9813">
            <v>11</v>
          </cell>
          <cell r="N9813" t="str">
            <v>CARN-4</v>
          </cell>
          <cell r="O9813" t="str">
            <v/>
          </cell>
          <cell r="P9813" t="str">
            <v/>
          </cell>
          <cell r="Q9813">
            <v>40</v>
          </cell>
          <cell r="R9813" t="str">
            <v>Année Philologique</v>
          </cell>
          <cell r="S9813" t="str">
            <v/>
          </cell>
        </row>
        <row r="9814">
          <cell r="E9814">
            <v>2088</v>
          </cell>
          <cell r="F9814" t="str">
            <v>Searches</v>
          </cell>
          <cell r="G9814" t="str">
            <v>201910</v>
          </cell>
          <cell r="H9814" t="str">
            <v>Reed College</v>
          </cell>
          <cell r="I9814" t="str">
            <v>Portland</v>
          </cell>
          <cell r="J9814" t="str">
            <v>USA</v>
          </cell>
          <cell r="K9814">
            <v>2</v>
          </cell>
          <cell r="L9814" t="str">
            <v>Institute</v>
          </cell>
          <cell r="M9814">
            <v>11</v>
          </cell>
          <cell r="N9814" t="str">
            <v>CARN-4</v>
          </cell>
          <cell r="O9814" t="str">
            <v/>
          </cell>
          <cell r="P9814" t="str">
            <v/>
          </cell>
          <cell r="Q9814">
            <v>40</v>
          </cell>
          <cell r="R9814" t="str">
            <v>Année Philologique</v>
          </cell>
          <cell r="S9814" t="str">
            <v/>
          </cell>
        </row>
        <row r="9815">
          <cell r="E9815">
            <v>2088</v>
          </cell>
          <cell r="F9815" t="str">
            <v>Searches</v>
          </cell>
          <cell r="G9815" t="str">
            <v>201911</v>
          </cell>
          <cell r="H9815" t="str">
            <v>Reed College</v>
          </cell>
          <cell r="I9815" t="str">
            <v>Portland</v>
          </cell>
          <cell r="J9815" t="str">
            <v>USA</v>
          </cell>
          <cell r="K9815">
            <v>2</v>
          </cell>
          <cell r="L9815" t="str">
            <v>Institute</v>
          </cell>
          <cell r="M9815">
            <v>11</v>
          </cell>
          <cell r="N9815" t="str">
            <v>CARN-4</v>
          </cell>
          <cell r="O9815" t="str">
            <v/>
          </cell>
          <cell r="P9815" t="str">
            <v/>
          </cell>
          <cell r="Q9815">
            <v>40</v>
          </cell>
          <cell r="R9815" t="str">
            <v>Année Philologique</v>
          </cell>
          <cell r="S9815" t="str">
            <v/>
          </cell>
        </row>
        <row r="9816">
          <cell r="E9816">
            <v>2088</v>
          </cell>
          <cell r="F9816" t="str">
            <v>Searches</v>
          </cell>
          <cell r="G9816" t="str">
            <v>201912</v>
          </cell>
          <cell r="H9816" t="str">
            <v>Reed College</v>
          </cell>
          <cell r="I9816" t="str">
            <v>Portland</v>
          </cell>
          <cell r="J9816" t="str">
            <v>USA</v>
          </cell>
          <cell r="K9816">
            <v>2</v>
          </cell>
          <cell r="L9816" t="str">
            <v>Institute</v>
          </cell>
          <cell r="M9816">
            <v>11</v>
          </cell>
          <cell r="N9816" t="str">
            <v>CARN-4</v>
          </cell>
          <cell r="O9816" t="str">
            <v/>
          </cell>
          <cell r="P9816" t="str">
            <v/>
          </cell>
          <cell r="Q9816">
            <v>40</v>
          </cell>
          <cell r="R9816" t="str">
            <v>Année Philologique</v>
          </cell>
          <cell r="S9816" t="str">
            <v/>
          </cell>
        </row>
        <row r="9817">
          <cell r="E9817">
            <v>2091</v>
          </cell>
          <cell r="F9817" t="str">
            <v>Searches</v>
          </cell>
          <cell r="G9817" t="str">
            <v>201901</v>
          </cell>
          <cell r="H9817" t="str">
            <v>University of California Irvine</v>
          </cell>
          <cell r="I9817" t="str">
            <v>Irvine</v>
          </cell>
          <cell r="J9817" t="str">
            <v>USA</v>
          </cell>
          <cell r="K9817">
            <v>1</v>
          </cell>
          <cell r="L9817" t="str">
            <v>Consortium</v>
          </cell>
          <cell r="M9817">
            <v>8</v>
          </cell>
          <cell r="N9817" t="str">
            <v>CARN-1</v>
          </cell>
          <cell r="O9817" t="str">
            <v/>
          </cell>
          <cell r="P9817" t="str">
            <v/>
          </cell>
          <cell r="Q9817">
            <v>40</v>
          </cell>
          <cell r="R9817" t="str">
            <v>Année Philologique</v>
          </cell>
          <cell r="S9817" t="str">
            <v/>
          </cell>
        </row>
        <row r="9818">
          <cell r="E9818">
            <v>2091</v>
          </cell>
          <cell r="F9818" t="str">
            <v>Searches</v>
          </cell>
          <cell r="G9818" t="str">
            <v>201902</v>
          </cell>
          <cell r="H9818" t="str">
            <v>University of California Irvine</v>
          </cell>
          <cell r="I9818" t="str">
            <v>Irvine</v>
          </cell>
          <cell r="J9818" t="str">
            <v>USA</v>
          </cell>
          <cell r="K9818">
            <v>1</v>
          </cell>
          <cell r="L9818" t="str">
            <v>Consortium</v>
          </cell>
          <cell r="M9818">
            <v>8</v>
          </cell>
          <cell r="N9818" t="str">
            <v>CARN-1</v>
          </cell>
          <cell r="O9818" t="str">
            <v/>
          </cell>
          <cell r="P9818" t="str">
            <v/>
          </cell>
          <cell r="Q9818">
            <v>40</v>
          </cell>
          <cell r="R9818" t="str">
            <v>Année Philologique</v>
          </cell>
          <cell r="S9818" t="str">
            <v/>
          </cell>
        </row>
        <row r="9819">
          <cell r="E9819">
            <v>2091</v>
          </cell>
          <cell r="F9819" t="str">
            <v>Searches</v>
          </cell>
          <cell r="G9819" t="str">
            <v>201903</v>
          </cell>
          <cell r="H9819" t="str">
            <v>University of California Irvine</v>
          </cell>
          <cell r="I9819" t="str">
            <v>Irvine</v>
          </cell>
          <cell r="J9819" t="str">
            <v>USA</v>
          </cell>
          <cell r="K9819">
            <v>1</v>
          </cell>
          <cell r="L9819" t="str">
            <v>Consortium</v>
          </cell>
          <cell r="M9819">
            <v>8</v>
          </cell>
          <cell r="N9819" t="str">
            <v>CARN-1</v>
          </cell>
          <cell r="O9819" t="str">
            <v/>
          </cell>
          <cell r="P9819" t="str">
            <v/>
          </cell>
          <cell r="Q9819">
            <v>40</v>
          </cell>
          <cell r="R9819" t="str">
            <v>Année Philologique</v>
          </cell>
          <cell r="S9819" t="str">
            <v/>
          </cell>
        </row>
        <row r="9820">
          <cell r="E9820">
            <v>2091</v>
          </cell>
          <cell r="F9820" t="str">
            <v>Searches</v>
          </cell>
          <cell r="G9820" t="str">
            <v>201904</v>
          </cell>
          <cell r="H9820" t="str">
            <v>University of California Irvine</v>
          </cell>
          <cell r="I9820" t="str">
            <v>Irvine</v>
          </cell>
          <cell r="J9820" t="str">
            <v>USA</v>
          </cell>
          <cell r="K9820">
            <v>1</v>
          </cell>
          <cell r="L9820" t="str">
            <v>Consortium</v>
          </cell>
          <cell r="M9820">
            <v>8</v>
          </cell>
          <cell r="N9820" t="str">
            <v>CARN-1</v>
          </cell>
          <cell r="O9820" t="str">
            <v/>
          </cell>
          <cell r="P9820" t="str">
            <v/>
          </cell>
          <cell r="Q9820">
            <v>40</v>
          </cell>
          <cell r="R9820" t="str">
            <v>Année Philologique</v>
          </cell>
          <cell r="S9820" t="str">
            <v/>
          </cell>
        </row>
        <row r="9821">
          <cell r="E9821">
            <v>2091</v>
          </cell>
          <cell r="F9821" t="str">
            <v>Searches</v>
          </cell>
          <cell r="G9821" t="str">
            <v>201905</v>
          </cell>
          <cell r="H9821" t="str">
            <v>University of California Irvine</v>
          </cell>
          <cell r="I9821" t="str">
            <v>Irvine</v>
          </cell>
          <cell r="J9821" t="str">
            <v>USA</v>
          </cell>
          <cell r="K9821">
            <v>1</v>
          </cell>
          <cell r="L9821" t="str">
            <v>Consortium</v>
          </cell>
          <cell r="M9821">
            <v>8</v>
          </cell>
          <cell r="N9821" t="str">
            <v>CARN-1</v>
          </cell>
          <cell r="O9821" t="str">
            <v/>
          </cell>
          <cell r="P9821" t="str">
            <v/>
          </cell>
          <cell r="Q9821">
            <v>40</v>
          </cell>
          <cell r="R9821" t="str">
            <v>Année Philologique</v>
          </cell>
          <cell r="S9821" t="str">
            <v/>
          </cell>
        </row>
        <row r="9822">
          <cell r="E9822">
            <v>2091</v>
          </cell>
          <cell r="F9822" t="str">
            <v>Searches</v>
          </cell>
          <cell r="G9822" t="str">
            <v>201906</v>
          </cell>
          <cell r="H9822" t="str">
            <v>University of California Irvine</v>
          </cell>
          <cell r="I9822" t="str">
            <v>Irvine</v>
          </cell>
          <cell r="J9822" t="str">
            <v>USA</v>
          </cell>
          <cell r="K9822">
            <v>1</v>
          </cell>
          <cell r="L9822" t="str">
            <v>Consortium</v>
          </cell>
          <cell r="M9822">
            <v>8</v>
          </cell>
          <cell r="N9822" t="str">
            <v>CARN-1</v>
          </cell>
          <cell r="O9822" t="str">
            <v/>
          </cell>
          <cell r="P9822" t="str">
            <v/>
          </cell>
          <cell r="Q9822">
            <v>40</v>
          </cell>
          <cell r="R9822" t="str">
            <v>Année Philologique</v>
          </cell>
          <cell r="S9822" t="str">
            <v/>
          </cell>
        </row>
        <row r="9823">
          <cell r="E9823">
            <v>2091</v>
          </cell>
          <cell r="F9823" t="str">
            <v>Searches</v>
          </cell>
          <cell r="G9823" t="str">
            <v>201907</v>
          </cell>
          <cell r="H9823" t="str">
            <v>University of California Irvine</v>
          </cell>
          <cell r="I9823" t="str">
            <v>Irvine</v>
          </cell>
          <cell r="J9823" t="str">
            <v>USA</v>
          </cell>
          <cell r="K9823">
            <v>1</v>
          </cell>
          <cell r="L9823" t="str">
            <v>Consortium</v>
          </cell>
          <cell r="M9823">
            <v>8</v>
          </cell>
          <cell r="N9823" t="str">
            <v>CARN-1</v>
          </cell>
          <cell r="O9823" t="str">
            <v/>
          </cell>
          <cell r="P9823" t="str">
            <v/>
          </cell>
          <cell r="Q9823">
            <v>40</v>
          </cell>
          <cell r="R9823" t="str">
            <v>Année Philologique</v>
          </cell>
          <cell r="S9823" t="str">
            <v/>
          </cell>
        </row>
        <row r="9824">
          <cell r="E9824">
            <v>2091</v>
          </cell>
          <cell r="F9824" t="str">
            <v>Searches</v>
          </cell>
          <cell r="G9824" t="str">
            <v>201908</v>
          </cell>
          <cell r="H9824" t="str">
            <v>University of California Irvine</v>
          </cell>
          <cell r="I9824" t="str">
            <v>Irvine</v>
          </cell>
          <cell r="J9824" t="str">
            <v>USA</v>
          </cell>
          <cell r="K9824">
            <v>1</v>
          </cell>
          <cell r="L9824" t="str">
            <v>Consortium</v>
          </cell>
          <cell r="M9824">
            <v>8</v>
          </cell>
          <cell r="N9824" t="str">
            <v>CARN-1</v>
          </cell>
          <cell r="O9824" t="str">
            <v/>
          </cell>
          <cell r="P9824" t="str">
            <v/>
          </cell>
          <cell r="Q9824">
            <v>40</v>
          </cell>
          <cell r="R9824" t="str">
            <v>Année Philologique</v>
          </cell>
          <cell r="S9824" t="str">
            <v/>
          </cell>
        </row>
        <row r="9825">
          <cell r="E9825">
            <v>2091</v>
          </cell>
          <cell r="F9825" t="str">
            <v>Searches</v>
          </cell>
          <cell r="G9825" t="str">
            <v>201909</v>
          </cell>
          <cell r="H9825" t="str">
            <v>University of California Irvine</v>
          </cell>
          <cell r="I9825" t="str">
            <v>Irvine</v>
          </cell>
          <cell r="J9825" t="str">
            <v>USA</v>
          </cell>
          <cell r="K9825">
            <v>1</v>
          </cell>
          <cell r="L9825" t="str">
            <v>Consortium</v>
          </cell>
          <cell r="M9825">
            <v>8</v>
          </cell>
          <cell r="N9825" t="str">
            <v>CARN-1</v>
          </cell>
          <cell r="O9825" t="str">
            <v/>
          </cell>
          <cell r="P9825" t="str">
            <v/>
          </cell>
          <cell r="Q9825">
            <v>40</v>
          </cell>
          <cell r="R9825" t="str">
            <v>Année Philologique</v>
          </cell>
          <cell r="S9825" t="str">
            <v/>
          </cell>
        </row>
        <row r="9826">
          <cell r="E9826">
            <v>2091</v>
          </cell>
          <cell r="F9826" t="str">
            <v>Searches</v>
          </cell>
          <cell r="G9826" t="str">
            <v>201910</v>
          </cell>
          <cell r="H9826" t="str">
            <v>University of California Irvine</v>
          </cell>
          <cell r="I9826" t="str">
            <v>Irvine</v>
          </cell>
          <cell r="J9826" t="str">
            <v>USA</v>
          </cell>
          <cell r="K9826">
            <v>1</v>
          </cell>
          <cell r="L9826" t="str">
            <v>Consortium</v>
          </cell>
          <cell r="M9826">
            <v>8</v>
          </cell>
          <cell r="N9826" t="str">
            <v>CARN-1</v>
          </cell>
          <cell r="O9826" t="str">
            <v/>
          </cell>
          <cell r="P9826" t="str">
            <v/>
          </cell>
          <cell r="Q9826">
            <v>40</v>
          </cell>
          <cell r="R9826" t="str">
            <v>Année Philologique</v>
          </cell>
          <cell r="S9826" t="str">
            <v/>
          </cell>
        </row>
        <row r="9827">
          <cell r="E9827">
            <v>2091</v>
          </cell>
          <cell r="F9827" t="str">
            <v>Searches</v>
          </cell>
          <cell r="G9827" t="str">
            <v>201911</v>
          </cell>
          <cell r="H9827" t="str">
            <v>University of California Irvine</v>
          </cell>
          <cell r="I9827" t="str">
            <v>Irvine</v>
          </cell>
          <cell r="J9827" t="str">
            <v>USA</v>
          </cell>
          <cell r="K9827">
            <v>1</v>
          </cell>
          <cell r="L9827" t="str">
            <v>Consortium</v>
          </cell>
          <cell r="M9827">
            <v>8</v>
          </cell>
          <cell r="N9827" t="str">
            <v>CARN-1</v>
          </cell>
          <cell r="O9827" t="str">
            <v/>
          </cell>
          <cell r="P9827" t="str">
            <v/>
          </cell>
          <cell r="Q9827">
            <v>40</v>
          </cell>
          <cell r="R9827" t="str">
            <v>Année Philologique</v>
          </cell>
          <cell r="S9827" t="str">
            <v/>
          </cell>
        </row>
        <row r="9828">
          <cell r="E9828">
            <v>2091</v>
          </cell>
          <cell r="F9828" t="str">
            <v>Searches</v>
          </cell>
          <cell r="G9828" t="str">
            <v>201912</v>
          </cell>
          <cell r="H9828" t="str">
            <v>University of California Irvine</v>
          </cell>
          <cell r="I9828" t="str">
            <v>Irvine</v>
          </cell>
          <cell r="J9828" t="str">
            <v>USA</v>
          </cell>
          <cell r="K9828">
            <v>1</v>
          </cell>
          <cell r="L9828" t="str">
            <v>Consortium</v>
          </cell>
          <cell r="M9828">
            <v>8</v>
          </cell>
          <cell r="N9828" t="str">
            <v>CARN-1</v>
          </cell>
          <cell r="O9828" t="str">
            <v/>
          </cell>
          <cell r="P9828" t="str">
            <v/>
          </cell>
          <cell r="Q9828">
            <v>40</v>
          </cell>
          <cell r="R9828" t="str">
            <v>Année Philologique</v>
          </cell>
          <cell r="S9828" t="str">
            <v/>
          </cell>
        </row>
        <row r="9829">
          <cell r="E9829">
            <v>2100</v>
          </cell>
          <cell r="F9829" t="str">
            <v>Searches</v>
          </cell>
          <cell r="G9829" t="str">
            <v>201901</v>
          </cell>
          <cell r="H9829" t="str">
            <v>Victoria University of Wellington</v>
          </cell>
          <cell r="I9829" t="str">
            <v>Wellington</v>
          </cell>
          <cell r="J9829" t="str">
            <v>New Zealand</v>
          </cell>
          <cell r="K9829">
            <v>2</v>
          </cell>
          <cell r="L9829" t="str">
            <v>Institute</v>
          </cell>
          <cell r="M9829">
            <v>3</v>
          </cell>
          <cell r="N9829" t="str">
            <v>Standard</v>
          </cell>
          <cell r="O9829" t="str">
            <v/>
          </cell>
          <cell r="P9829" t="str">
            <v/>
          </cell>
          <cell r="Q9829">
            <v>3</v>
          </cell>
          <cell r="R9829" t="str">
            <v>Année Philologique</v>
          </cell>
          <cell r="S9829" t="str">
            <v/>
          </cell>
        </row>
        <row r="9830">
          <cell r="E9830">
            <v>2100</v>
          </cell>
          <cell r="F9830" t="str">
            <v>Searches</v>
          </cell>
          <cell r="G9830" t="str">
            <v>201902</v>
          </cell>
          <cell r="H9830" t="str">
            <v>Victoria University of Wellington</v>
          </cell>
          <cell r="I9830" t="str">
            <v>Wellington</v>
          </cell>
          <cell r="J9830" t="str">
            <v>New Zealand</v>
          </cell>
          <cell r="K9830">
            <v>2</v>
          </cell>
          <cell r="L9830" t="str">
            <v>Institute</v>
          </cell>
          <cell r="M9830">
            <v>3</v>
          </cell>
          <cell r="N9830" t="str">
            <v>Standard</v>
          </cell>
          <cell r="O9830" t="str">
            <v/>
          </cell>
          <cell r="P9830" t="str">
            <v/>
          </cell>
          <cell r="Q9830">
            <v>3</v>
          </cell>
          <cell r="R9830" t="str">
            <v>Année Philologique</v>
          </cell>
          <cell r="S9830" t="str">
            <v/>
          </cell>
        </row>
        <row r="9831">
          <cell r="E9831">
            <v>2100</v>
          </cell>
          <cell r="F9831" t="str">
            <v>Searches</v>
          </cell>
          <cell r="G9831" t="str">
            <v>201903</v>
          </cell>
          <cell r="H9831" t="str">
            <v>Victoria University of Wellington</v>
          </cell>
          <cell r="I9831" t="str">
            <v>Wellington</v>
          </cell>
          <cell r="J9831" t="str">
            <v>New Zealand</v>
          </cell>
          <cell r="K9831">
            <v>2</v>
          </cell>
          <cell r="L9831" t="str">
            <v>Institute</v>
          </cell>
          <cell r="M9831">
            <v>3</v>
          </cell>
          <cell r="N9831" t="str">
            <v>Standard</v>
          </cell>
          <cell r="O9831" t="str">
            <v/>
          </cell>
          <cell r="P9831" t="str">
            <v/>
          </cell>
          <cell r="Q9831">
            <v>3</v>
          </cell>
          <cell r="R9831" t="str">
            <v>Année Philologique</v>
          </cell>
          <cell r="S9831" t="str">
            <v/>
          </cell>
        </row>
        <row r="9832">
          <cell r="E9832">
            <v>2100</v>
          </cell>
          <cell r="F9832" t="str">
            <v>Searches</v>
          </cell>
          <cell r="G9832" t="str">
            <v>201904</v>
          </cell>
          <cell r="H9832" t="str">
            <v>Victoria University of Wellington</v>
          </cell>
          <cell r="I9832" t="str">
            <v>Wellington</v>
          </cell>
          <cell r="J9832" t="str">
            <v>New Zealand</v>
          </cell>
          <cell r="K9832">
            <v>2</v>
          </cell>
          <cell r="L9832" t="str">
            <v>Institute</v>
          </cell>
          <cell r="M9832">
            <v>3</v>
          </cell>
          <cell r="N9832" t="str">
            <v>Standard</v>
          </cell>
          <cell r="O9832" t="str">
            <v/>
          </cell>
          <cell r="P9832" t="str">
            <v/>
          </cell>
          <cell r="Q9832">
            <v>3</v>
          </cell>
          <cell r="R9832" t="str">
            <v>Année Philologique</v>
          </cell>
          <cell r="S9832" t="str">
            <v/>
          </cell>
        </row>
        <row r="9833">
          <cell r="E9833">
            <v>2100</v>
          </cell>
          <cell r="F9833" t="str">
            <v>Searches</v>
          </cell>
          <cell r="G9833" t="str">
            <v>201905</v>
          </cell>
          <cell r="H9833" t="str">
            <v>Victoria University of Wellington</v>
          </cell>
          <cell r="I9833" t="str">
            <v>Wellington</v>
          </cell>
          <cell r="J9833" t="str">
            <v>New Zealand</v>
          </cell>
          <cell r="K9833">
            <v>2</v>
          </cell>
          <cell r="L9833" t="str">
            <v>Institute</v>
          </cell>
          <cell r="M9833">
            <v>3</v>
          </cell>
          <cell r="N9833" t="str">
            <v>Standard</v>
          </cell>
          <cell r="O9833" t="str">
            <v/>
          </cell>
          <cell r="P9833" t="str">
            <v/>
          </cell>
          <cell r="Q9833">
            <v>3</v>
          </cell>
          <cell r="R9833" t="str">
            <v>Année Philologique</v>
          </cell>
          <cell r="S9833" t="str">
            <v/>
          </cell>
        </row>
        <row r="9834">
          <cell r="E9834">
            <v>2100</v>
          </cell>
          <cell r="F9834" t="str">
            <v>Searches</v>
          </cell>
          <cell r="G9834" t="str">
            <v>201906</v>
          </cell>
          <cell r="H9834" t="str">
            <v>Victoria University of Wellington</v>
          </cell>
          <cell r="I9834" t="str">
            <v>Wellington</v>
          </cell>
          <cell r="J9834" t="str">
            <v>New Zealand</v>
          </cell>
          <cell r="K9834">
            <v>2</v>
          </cell>
          <cell r="L9834" t="str">
            <v>Institute</v>
          </cell>
          <cell r="M9834">
            <v>3</v>
          </cell>
          <cell r="N9834" t="str">
            <v>Standard</v>
          </cell>
          <cell r="O9834" t="str">
            <v/>
          </cell>
          <cell r="P9834" t="str">
            <v/>
          </cell>
          <cell r="Q9834">
            <v>3</v>
          </cell>
          <cell r="R9834" t="str">
            <v>Année Philologique</v>
          </cell>
          <cell r="S9834" t="str">
            <v/>
          </cell>
        </row>
        <row r="9835">
          <cell r="E9835">
            <v>2100</v>
          </cell>
          <cell r="F9835" t="str">
            <v>Searches</v>
          </cell>
          <cell r="G9835" t="str">
            <v>201907</v>
          </cell>
          <cell r="H9835" t="str">
            <v>Victoria University of Wellington</v>
          </cell>
          <cell r="I9835" t="str">
            <v>Wellington</v>
          </cell>
          <cell r="J9835" t="str">
            <v>New Zealand</v>
          </cell>
          <cell r="K9835">
            <v>2</v>
          </cell>
          <cell r="L9835" t="str">
            <v>Institute</v>
          </cell>
          <cell r="M9835">
            <v>3</v>
          </cell>
          <cell r="N9835" t="str">
            <v>Standard</v>
          </cell>
          <cell r="O9835" t="str">
            <v/>
          </cell>
          <cell r="P9835" t="str">
            <v/>
          </cell>
          <cell r="Q9835">
            <v>3</v>
          </cell>
          <cell r="R9835" t="str">
            <v>Année Philologique</v>
          </cell>
          <cell r="S9835" t="str">
            <v/>
          </cell>
        </row>
        <row r="9836">
          <cell r="E9836">
            <v>2100</v>
          </cell>
          <cell r="F9836" t="str">
            <v>Searches</v>
          </cell>
          <cell r="G9836" t="str">
            <v>201908</v>
          </cell>
          <cell r="H9836" t="str">
            <v>Victoria University of Wellington</v>
          </cell>
          <cell r="I9836" t="str">
            <v>Wellington</v>
          </cell>
          <cell r="J9836" t="str">
            <v>New Zealand</v>
          </cell>
          <cell r="K9836">
            <v>2</v>
          </cell>
          <cell r="L9836" t="str">
            <v>Institute</v>
          </cell>
          <cell r="M9836">
            <v>3</v>
          </cell>
          <cell r="N9836" t="str">
            <v>Standard</v>
          </cell>
          <cell r="O9836" t="str">
            <v/>
          </cell>
          <cell r="P9836" t="str">
            <v/>
          </cell>
          <cell r="Q9836">
            <v>3</v>
          </cell>
          <cell r="R9836" t="str">
            <v>Année Philologique</v>
          </cell>
          <cell r="S9836" t="str">
            <v/>
          </cell>
        </row>
        <row r="9837">
          <cell r="E9837">
            <v>2100</v>
          </cell>
          <cell r="F9837" t="str">
            <v>Searches</v>
          </cell>
          <cell r="G9837" t="str">
            <v>201909</v>
          </cell>
          <cell r="H9837" t="str">
            <v>Victoria University of Wellington</v>
          </cell>
          <cell r="I9837" t="str">
            <v>Wellington</v>
          </cell>
          <cell r="J9837" t="str">
            <v>New Zealand</v>
          </cell>
          <cell r="K9837">
            <v>2</v>
          </cell>
          <cell r="L9837" t="str">
            <v>Institute</v>
          </cell>
          <cell r="M9837">
            <v>3</v>
          </cell>
          <cell r="N9837" t="str">
            <v>Standard</v>
          </cell>
          <cell r="O9837" t="str">
            <v/>
          </cell>
          <cell r="P9837" t="str">
            <v/>
          </cell>
          <cell r="Q9837">
            <v>3</v>
          </cell>
          <cell r="R9837" t="str">
            <v>Année Philologique</v>
          </cell>
          <cell r="S9837" t="str">
            <v/>
          </cell>
        </row>
        <row r="9838">
          <cell r="E9838">
            <v>2100</v>
          </cell>
          <cell r="F9838" t="str">
            <v>Searches</v>
          </cell>
          <cell r="G9838" t="str">
            <v>201910</v>
          </cell>
          <cell r="H9838" t="str">
            <v>Victoria University of Wellington</v>
          </cell>
          <cell r="I9838" t="str">
            <v>Wellington</v>
          </cell>
          <cell r="J9838" t="str">
            <v>New Zealand</v>
          </cell>
          <cell r="K9838">
            <v>2</v>
          </cell>
          <cell r="L9838" t="str">
            <v>Institute</v>
          </cell>
          <cell r="M9838">
            <v>3</v>
          </cell>
          <cell r="N9838" t="str">
            <v>Standard</v>
          </cell>
          <cell r="O9838" t="str">
            <v/>
          </cell>
          <cell r="P9838" t="str">
            <v/>
          </cell>
          <cell r="Q9838">
            <v>3</v>
          </cell>
          <cell r="R9838" t="str">
            <v>Année Philologique</v>
          </cell>
          <cell r="S9838" t="str">
            <v/>
          </cell>
        </row>
        <row r="9839">
          <cell r="E9839">
            <v>2100</v>
          </cell>
          <cell r="F9839" t="str">
            <v>Searches</v>
          </cell>
          <cell r="G9839" t="str">
            <v>201911</v>
          </cell>
          <cell r="H9839" t="str">
            <v>Victoria University of Wellington</v>
          </cell>
          <cell r="I9839" t="str">
            <v>Wellington</v>
          </cell>
          <cell r="J9839" t="str">
            <v>New Zealand</v>
          </cell>
          <cell r="K9839">
            <v>2</v>
          </cell>
          <cell r="L9839" t="str">
            <v>Institute</v>
          </cell>
          <cell r="M9839">
            <v>3</v>
          </cell>
          <cell r="N9839" t="str">
            <v>Standard</v>
          </cell>
          <cell r="O9839" t="str">
            <v/>
          </cell>
          <cell r="P9839" t="str">
            <v/>
          </cell>
          <cell r="Q9839">
            <v>3</v>
          </cell>
          <cell r="R9839" t="str">
            <v>Année Philologique</v>
          </cell>
          <cell r="S9839" t="str">
            <v/>
          </cell>
        </row>
        <row r="9840">
          <cell r="E9840">
            <v>2100</v>
          </cell>
          <cell r="F9840" t="str">
            <v>Searches</v>
          </cell>
          <cell r="G9840" t="str">
            <v>201912</v>
          </cell>
          <cell r="H9840" t="str">
            <v>Victoria University of Wellington</v>
          </cell>
          <cell r="I9840" t="str">
            <v>Wellington</v>
          </cell>
          <cell r="J9840" t="str">
            <v>New Zealand</v>
          </cell>
          <cell r="K9840">
            <v>2</v>
          </cell>
          <cell r="L9840" t="str">
            <v>Institute</v>
          </cell>
          <cell r="M9840">
            <v>3</v>
          </cell>
          <cell r="N9840" t="str">
            <v>Standard</v>
          </cell>
          <cell r="O9840" t="str">
            <v/>
          </cell>
          <cell r="P9840" t="str">
            <v/>
          </cell>
          <cell r="Q9840">
            <v>3</v>
          </cell>
          <cell r="R9840" t="str">
            <v>Année Philologique</v>
          </cell>
          <cell r="S9840" t="str">
            <v/>
          </cell>
        </row>
        <row r="9841">
          <cell r="E9841">
            <v>2104</v>
          </cell>
          <cell r="F9841" t="str">
            <v>Searches</v>
          </cell>
          <cell r="G9841" t="str">
            <v>201901</v>
          </cell>
          <cell r="H9841" t="str">
            <v>University of Rochester</v>
          </cell>
          <cell r="I9841" t="str">
            <v>Rochester</v>
          </cell>
          <cell r="J9841" t="str">
            <v>USA</v>
          </cell>
          <cell r="K9841">
            <v>2</v>
          </cell>
          <cell r="L9841" t="str">
            <v>Institute</v>
          </cell>
          <cell r="M9841">
            <v>8</v>
          </cell>
          <cell r="N9841" t="str">
            <v>CARN-1</v>
          </cell>
          <cell r="O9841" t="str">
            <v/>
          </cell>
          <cell r="P9841" t="str">
            <v/>
          </cell>
          <cell r="Q9841">
            <v>40</v>
          </cell>
          <cell r="R9841" t="str">
            <v>Année Philologique</v>
          </cell>
          <cell r="S9841" t="str">
            <v/>
          </cell>
        </row>
        <row r="9842">
          <cell r="E9842">
            <v>2104</v>
          </cell>
          <cell r="F9842" t="str">
            <v>Searches</v>
          </cell>
          <cell r="G9842" t="str">
            <v>201902</v>
          </cell>
          <cell r="H9842" t="str">
            <v>University of Rochester</v>
          </cell>
          <cell r="I9842" t="str">
            <v>Rochester</v>
          </cell>
          <cell r="J9842" t="str">
            <v>USA</v>
          </cell>
          <cell r="K9842">
            <v>2</v>
          </cell>
          <cell r="L9842" t="str">
            <v>Institute</v>
          </cell>
          <cell r="M9842">
            <v>8</v>
          </cell>
          <cell r="N9842" t="str">
            <v>CARN-1</v>
          </cell>
          <cell r="O9842" t="str">
            <v/>
          </cell>
          <cell r="P9842" t="str">
            <v/>
          </cell>
          <cell r="Q9842">
            <v>40</v>
          </cell>
          <cell r="R9842" t="str">
            <v>Année Philologique</v>
          </cell>
          <cell r="S9842" t="str">
            <v/>
          </cell>
        </row>
        <row r="9843">
          <cell r="E9843">
            <v>2104</v>
          </cell>
          <cell r="F9843" t="str">
            <v>Searches</v>
          </cell>
          <cell r="G9843" t="str">
            <v>201903</v>
          </cell>
          <cell r="H9843" t="str">
            <v>University of Rochester</v>
          </cell>
          <cell r="I9843" t="str">
            <v>Rochester</v>
          </cell>
          <cell r="J9843" t="str">
            <v>USA</v>
          </cell>
          <cell r="K9843">
            <v>2</v>
          </cell>
          <cell r="L9843" t="str">
            <v>Institute</v>
          </cell>
          <cell r="M9843">
            <v>8</v>
          </cell>
          <cell r="N9843" t="str">
            <v>CARN-1</v>
          </cell>
          <cell r="O9843" t="str">
            <v/>
          </cell>
          <cell r="P9843" t="str">
            <v/>
          </cell>
          <cell r="Q9843">
            <v>40</v>
          </cell>
          <cell r="R9843" t="str">
            <v>Année Philologique</v>
          </cell>
          <cell r="S9843" t="str">
            <v/>
          </cell>
        </row>
        <row r="9844">
          <cell r="E9844">
            <v>2104</v>
          </cell>
          <cell r="F9844" t="str">
            <v>Searches</v>
          </cell>
          <cell r="G9844" t="str">
            <v>201904</v>
          </cell>
          <cell r="H9844" t="str">
            <v>University of Rochester</v>
          </cell>
          <cell r="I9844" t="str">
            <v>Rochester</v>
          </cell>
          <cell r="J9844" t="str">
            <v>USA</v>
          </cell>
          <cell r="K9844">
            <v>2</v>
          </cell>
          <cell r="L9844" t="str">
            <v>Institute</v>
          </cell>
          <cell r="M9844">
            <v>8</v>
          </cell>
          <cell r="N9844" t="str">
            <v>CARN-1</v>
          </cell>
          <cell r="O9844" t="str">
            <v/>
          </cell>
          <cell r="P9844" t="str">
            <v/>
          </cell>
          <cell r="Q9844">
            <v>40</v>
          </cell>
          <cell r="R9844" t="str">
            <v>Année Philologique</v>
          </cell>
          <cell r="S9844" t="str">
            <v/>
          </cell>
        </row>
        <row r="9845">
          <cell r="E9845">
            <v>2104</v>
          </cell>
          <cell r="F9845" t="str">
            <v>Searches</v>
          </cell>
          <cell r="G9845" t="str">
            <v>201905</v>
          </cell>
          <cell r="H9845" t="str">
            <v>University of Rochester</v>
          </cell>
          <cell r="I9845" t="str">
            <v>Rochester</v>
          </cell>
          <cell r="J9845" t="str">
            <v>USA</v>
          </cell>
          <cell r="K9845">
            <v>2</v>
          </cell>
          <cell r="L9845" t="str">
            <v>Institute</v>
          </cell>
          <cell r="M9845">
            <v>8</v>
          </cell>
          <cell r="N9845" t="str">
            <v>CARN-1</v>
          </cell>
          <cell r="O9845" t="str">
            <v/>
          </cell>
          <cell r="P9845" t="str">
            <v/>
          </cell>
          <cell r="Q9845">
            <v>40</v>
          </cell>
          <cell r="R9845" t="str">
            <v>Année Philologique</v>
          </cell>
          <cell r="S9845" t="str">
            <v/>
          </cell>
        </row>
        <row r="9846">
          <cell r="E9846">
            <v>2104</v>
          </cell>
          <cell r="F9846" t="str">
            <v>Searches</v>
          </cell>
          <cell r="G9846" t="str">
            <v>201907</v>
          </cell>
          <cell r="H9846" t="str">
            <v>University of Rochester</v>
          </cell>
          <cell r="I9846" t="str">
            <v>Rochester</v>
          </cell>
          <cell r="J9846" t="str">
            <v>USA</v>
          </cell>
          <cell r="K9846">
            <v>2</v>
          </cell>
          <cell r="L9846" t="str">
            <v>Institute</v>
          </cell>
          <cell r="M9846">
            <v>8</v>
          </cell>
          <cell r="N9846" t="str">
            <v>CARN-1</v>
          </cell>
          <cell r="O9846" t="str">
            <v/>
          </cell>
          <cell r="P9846" t="str">
            <v/>
          </cell>
          <cell r="Q9846">
            <v>40</v>
          </cell>
          <cell r="R9846" t="str">
            <v>Année Philologique</v>
          </cell>
          <cell r="S9846" t="str">
            <v/>
          </cell>
        </row>
        <row r="9847">
          <cell r="E9847">
            <v>2104</v>
          </cell>
          <cell r="F9847" t="str">
            <v>Searches</v>
          </cell>
          <cell r="G9847" t="str">
            <v>201908</v>
          </cell>
          <cell r="H9847" t="str">
            <v>University of Rochester</v>
          </cell>
          <cell r="I9847" t="str">
            <v>Rochester</v>
          </cell>
          <cell r="J9847" t="str">
            <v>USA</v>
          </cell>
          <cell r="K9847">
            <v>2</v>
          </cell>
          <cell r="L9847" t="str">
            <v>Institute</v>
          </cell>
          <cell r="M9847">
            <v>8</v>
          </cell>
          <cell r="N9847" t="str">
            <v>CARN-1</v>
          </cell>
          <cell r="O9847" t="str">
            <v/>
          </cell>
          <cell r="P9847" t="str">
            <v/>
          </cell>
          <cell r="Q9847">
            <v>40</v>
          </cell>
          <cell r="R9847" t="str">
            <v>Année Philologique</v>
          </cell>
          <cell r="S9847" t="str">
            <v/>
          </cell>
        </row>
        <row r="9848">
          <cell r="E9848">
            <v>2104</v>
          </cell>
          <cell r="F9848" t="str">
            <v>Searches</v>
          </cell>
          <cell r="G9848" t="str">
            <v>201909</v>
          </cell>
          <cell r="H9848" t="str">
            <v>University of Rochester</v>
          </cell>
          <cell r="I9848" t="str">
            <v>Rochester</v>
          </cell>
          <cell r="J9848" t="str">
            <v>USA</v>
          </cell>
          <cell r="K9848">
            <v>2</v>
          </cell>
          <cell r="L9848" t="str">
            <v>Institute</v>
          </cell>
          <cell r="M9848">
            <v>8</v>
          </cell>
          <cell r="N9848" t="str">
            <v>CARN-1</v>
          </cell>
          <cell r="O9848" t="str">
            <v/>
          </cell>
          <cell r="P9848" t="str">
            <v/>
          </cell>
          <cell r="Q9848">
            <v>40</v>
          </cell>
          <cell r="R9848" t="str">
            <v>Année Philologique</v>
          </cell>
          <cell r="S9848" t="str">
            <v/>
          </cell>
        </row>
        <row r="9849">
          <cell r="E9849">
            <v>2104</v>
          </cell>
          <cell r="F9849" t="str">
            <v>Searches</v>
          </cell>
          <cell r="G9849" t="str">
            <v>201910</v>
          </cell>
          <cell r="H9849" t="str">
            <v>University of Rochester</v>
          </cell>
          <cell r="I9849" t="str">
            <v>Rochester</v>
          </cell>
          <cell r="J9849" t="str">
            <v>USA</v>
          </cell>
          <cell r="K9849">
            <v>2</v>
          </cell>
          <cell r="L9849" t="str">
            <v>Institute</v>
          </cell>
          <cell r="M9849">
            <v>8</v>
          </cell>
          <cell r="N9849" t="str">
            <v>CARN-1</v>
          </cell>
          <cell r="O9849" t="str">
            <v/>
          </cell>
          <cell r="P9849" t="str">
            <v/>
          </cell>
          <cell r="Q9849">
            <v>40</v>
          </cell>
          <cell r="R9849" t="str">
            <v>Année Philologique</v>
          </cell>
          <cell r="S9849" t="str">
            <v/>
          </cell>
        </row>
        <row r="9850">
          <cell r="E9850">
            <v>2104</v>
          </cell>
          <cell r="F9850" t="str">
            <v>Searches</v>
          </cell>
          <cell r="G9850" t="str">
            <v>201911</v>
          </cell>
          <cell r="H9850" t="str">
            <v>University of Rochester</v>
          </cell>
          <cell r="I9850" t="str">
            <v>Rochester</v>
          </cell>
          <cell r="J9850" t="str">
            <v>USA</v>
          </cell>
          <cell r="K9850">
            <v>2</v>
          </cell>
          <cell r="L9850" t="str">
            <v>Institute</v>
          </cell>
          <cell r="M9850">
            <v>8</v>
          </cell>
          <cell r="N9850" t="str">
            <v>CARN-1</v>
          </cell>
          <cell r="O9850" t="str">
            <v/>
          </cell>
          <cell r="P9850" t="str">
            <v/>
          </cell>
          <cell r="Q9850">
            <v>40</v>
          </cell>
          <cell r="R9850" t="str">
            <v>Année Philologique</v>
          </cell>
          <cell r="S9850" t="str">
            <v/>
          </cell>
        </row>
        <row r="9851">
          <cell r="E9851">
            <v>2104</v>
          </cell>
          <cell r="F9851" t="str">
            <v>Searches</v>
          </cell>
          <cell r="G9851" t="str">
            <v>201912</v>
          </cell>
          <cell r="H9851" t="str">
            <v>University of Rochester</v>
          </cell>
          <cell r="I9851" t="str">
            <v>Rochester</v>
          </cell>
          <cell r="J9851" t="str">
            <v>USA</v>
          </cell>
          <cell r="K9851">
            <v>2</v>
          </cell>
          <cell r="L9851" t="str">
            <v>Institute</v>
          </cell>
          <cell r="M9851">
            <v>8</v>
          </cell>
          <cell r="N9851" t="str">
            <v>CARN-1</v>
          </cell>
          <cell r="O9851" t="str">
            <v/>
          </cell>
          <cell r="P9851" t="str">
            <v/>
          </cell>
          <cell r="Q9851">
            <v>40</v>
          </cell>
          <cell r="R9851" t="str">
            <v>Année Philologique</v>
          </cell>
          <cell r="S9851" t="str">
            <v/>
          </cell>
        </row>
        <row r="9852">
          <cell r="E9852">
            <v>2105</v>
          </cell>
          <cell r="F9852" t="str">
            <v>Searches</v>
          </cell>
          <cell r="G9852" t="str">
            <v>201901</v>
          </cell>
          <cell r="H9852" t="str">
            <v>University of Melbourne - Baillieu Library</v>
          </cell>
          <cell r="I9852" t="str">
            <v>Melbourne</v>
          </cell>
          <cell r="J9852" t="str">
            <v>Australia</v>
          </cell>
          <cell r="K9852">
            <v>1</v>
          </cell>
          <cell r="L9852" t="str">
            <v>Consortium</v>
          </cell>
          <cell r="M9852">
            <v>2</v>
          </cell>
          <cell r="N9852" t="str">
            <v>Campus Wide</v>
          </cell>
          <cell r="O9852" t="str">
            <v/>
          </cell>
          <cell r="P9852" t="str">
            <v/>
          </cell>
          <cell r="Q9852">
            <v>40</v>
          </cell>
          <cell r="R9852" t="str">
            <v>Année Philologique</v>
          </cell>
          <cell r="S9852" t="str">
            <v/>
          </cell>
        </row>
        <row r="9853">
          <cell r="E9853">
            <v>2105</v>
          </cell>
          <cell r="F9853" t="str">
            <v>Searches</v>
          </cell>
          <cell r="G9853" t="str">
            <v>201902</v>
          </cell>
          <cell r="H9853" t="str">
            <v>University of Melbourne - Baillieu Library</v>
          </cell>
          <cell r="I9853" t="str">
            <v>Melbourne</v>
          </cell>
          <cell r="J9853" t="str">
            <v>Australia</v>
          </cell>
          <cell r="K9853">
            <v>1</v>
          </cell>
          <cell r="L9853" t="str">
            <v>Consortium</v>
          </cell>
          <cell r="M9853">
            <v>2</v>
          </cell>
          <cell r="N9853" t="str">
            <v>Campus Wide</v>
          </cell>
          <cell r="O9853" t="str">
            <v/>
          </cell>
          <cell r="P9853" t="str">
            <v/>
          </cell>
          <cell r="Q9853">
            <v>40</v>
          </cell>
          <cell r="R9853" t="str">
            <v>Année Philologique</v>
          </cell>
          <cell r="S9853" t="str">
            <v/>
          </cell>
        </row>
        <row r="9854">
          <cell r="E9854">
            <v>2105</v>
          </cell>
          <cell r="F9854" t="str">
            <v>Searches</v>
          </cell>
          <cell r="G9854" t="str">
            <v>201903</v>
          </cell>
          <cell r="H9854" t="str">
            <v>University of Melbourne - Baillieu Library</v>
          </cell>
          <cell r="I9854" t="str">
            <v>Melbourne</v>
          </cell>
          <cell r="J9854" t="str">
            <v>Australia</v>
          </cell>
          <cell r="K9854">
            <v>1</v>
          </cell>
          <cell r="L9854" t="str">
            <v>Consortium</v>
          </cell>
          <cell r="M9854">
            <v>2</v>
          </cell>
          <cell r="N9854" t="str">
            <v>Campus Wide</v>
          </cell>
          <cell r="O9854" t="str">
            <v/>
          </cell>
          <cell r="P9854" t="str">
            <v/>
          </cell>
          <cell r="Q9854">
            <v>40</v>
          </cell>
          <cell r="R9854" t="str">
            <v>Année Philologique</v>
          </cell>
          <cell r="S9854" t="str">
            <v/>
          </cell>
        </row>
        <row r="9855">
          <cell r="E9855">
            <v>2105</v>
          </cell>
          <cell r="F9855" t="str">
            <v>Searches</v>
          </cell>
          <cell r="G9855" t="str">
            <v>201904</v>
          </cell>
          <cell r="H9855" t="str">
            <v>University of Melbourne - Baillieu Library</v>
          </cell>
          <cell r="I9855" t="str">
            <v>Melbourne</v>
          </cell>
          <cell r="J9855" t="str">
            <v>Australia</v>
          </cell>
          <cell r="K9855">
            <v>1</v>
          </cell>
          <cell r="L9855" t="str">
            <v>Consortium</v>
          </cell>
          <cell r="M9855">
            <v>2</v>
          </cell>
          <cell r="N9855" t="str">
            <v>Campus Wide</v>
          </cell>
          <cell r="O9855" t="str">
            <v/>
          </cell>
          <cell r="P9855" t="str">
            <v/>
          </cell>
          <cell r="Q9855">
            <v>40</v>
          </cell>
          <cell r="R9855" t="str">
            <v>Année Philologique</v>
          </cell>
          <cell r="S9855" t="str">
            <v/>
          </cell>
        </row>
        <row r="9856">
          <cell r="E9856">
            <v>2105</v>
          </cell>
          <cell r="F9856" t="str">
            <v>Searches</v>
          </cell>
          <cell r="G9856" t="str">
            <v>201905</v>
          </cell>
          <cell r="H9856" t="str">
            <v>University of Melbourne - Baillieu Library</v>
          </cell>
          <cell r="I9856" t="str">
            <v>Melbourne</v>
          </cell>
          <cell r="J9856" t="str">
            <v>Australia</v>
          </cell>
          <cell r="K9856">
            <v>1</v>
          </cell>
          <cell r="L9856" t="str">
            <v>Consortium</v>
          </cell>
          <cell r="M9856">
            <v>2</v>
          </cell>
          <cell r="N9856" t="str">
            <v>Campus Wide</v>
          </cell>
          <cell r="O9856" t="str">
            <v/>
          </cell>
          <cell r="P9856" t="str">
            <v/>
          </cell>
          <cell r="Q9856">
            <v>40</v>
          </cell>
          <cell r="R9856" t="str">
            <v>Année Philologique</v>
          </cell>
          <cell r="S9856" t="str">
            <v/>
          </cell>
        </row>
        <row r="9857">
          <cell r="E9857">
            <v>2105</v>
          </cell>
          <cell r="F9857" t="str">
            <v>Searches</v>
          </cell>
          <cell r="G9857" t="str">
            <v>201906</v>
          </cell>
          <cell r="H9857" t="str">
            <v>University of Melbourne - Baillieu Library</v>
          </cell>
          <cell r="I9857" t="str">
            <v>Melbourne</v>
          </cell>
          <cell r="J9857" t="str">
            <v>Australia</v>
          </cell>
          <cell r="K9857">
            <v>1</v>
          </cell>
          <cell r="L9857" t="str">
            <v>Consortium</v>
          </cell>
          <cell r="M9857">
            <v>2</v>
          </cell>
          <cell r="N9857" t="str">
            <v>Campus Wide</v>
          </cell>
          <cell r="O9857" t="str">
            <v/>
          </cell>
          <cell r="P9857" t="str">
            <v/>
          </cell>
          <cell r="Q9857">
            <v>40</v>
          </cell>
          <cell r="R9857" t="str">
            <v>Année Philologique</v>
          </cell>
          <cell r="S9857" t="str">
            <v/>
          </cell>
        </row>
        <row r="9858">
          <cell r="E9858">
            <v>2105</v>
          </cell>
          <cell r="F9858" t="str">
            <v>Searches</v>
          </cell>
          <cell r="G9858" t="str">
            <v>201907</v>
          </cell>
          <cell r="H9858" t="str">
            <v>University of Melbourne - Baillieu Library</v>
          </cell>
          <cell r="I9858" t="str">
            <v>Melbourne</v>
          </cell>
          <cell r="J9858" t="str">
            <v>Australia</v>
          </cell>
          <cell r="K9858">
            <v>1</v>
          </cell>
          <cell r="L9858" t="str">
            <v>Consortium</v>
          </cell>
          <cell r="M9858">
            <v>2</v>
          </cell>
          <cell r="N9858" t="str">
            <v>Campus Wide</v>
          </cell>
          <cell r="O9858" t="str">
            <v/>
          </cell>
          <cell r="P9858" t="str">
            <v/>
          </cell>
          <cell r="Q9858">
            <v>40</v>
          </cell>
          <cell r="R9858" t="str">
            <v>Année Philologique</v>
          </cell>
          <cell r="S9858" t="str">
            <v/>
          </cell>
        </row>
        <row r="9859">
          <cell r="E9859">
            <v>2105</v>
          </cell>
          <cell r="F9859" t="str">
            <v>Searches</v>
          </cell>
          <cell r="G9859" t="str">
            <v>201908</v>
          </cell>
          <cell r="H9859" t="str">
            <v>University of Melbourne - Baillieu Library</v>
          </cell>
          <cell r="I9859" t="str">
            <v>Melbourne</v>
          </cell>
          <cell r="J9859" t="str">
            <v>Australia</v>
          </cell>
          <cell r="K9859">
            <v>1</v>
          </cell>
          <cell r="L9859" t="str">
            <v>Consortium</v>
          </cell>
          <cell r="M9859">
            <v>2</v>
          </cell>
          <cell r="N9859" t="str">
            <v>Campus Wide</v>
          </cell>
          <cell r="O9859" t="str">
            <v/>
          </cell>
          <cell r="P9859" t="str">
            <v/>
          </cell>
          <cell r="Q9859">
            <v>40</v>
          </cell>
          <cell r="R9859" t="str">
            <v>Année Philologique</v>
          </cell>
          <cell r="S9859" t="str">
            <v/>
          </cell>
        </row>
        <row r="9860">
          <cell r="E9860">
            <v>2105</v>
          </cell>
          <cell r="F9860" t="str">
            <v>Searches</v>
          </cell>
          <cell r="G9860" t="str">
            <v>201909</v>
          </cell>
          <cell r="H9860" t="str">
            <v>University of Melbourne - Baillieu Library</v>
          </cell>
          <cell r="I9860" t="str">
            <v>Melbourne</v>
          </cell>
          <cell r="J9860" t="str">
            <v>Australia</v>
          </cell>
          <cell r="K9860">
            <v>1</v>
          </cell>
          <cell r="L9860" t="str">
            <v>Consortium</v>
          </cell>
          <cell r="M9860">
            <v>2</v>
          </cell>
          <cell r="N9860" t="str">
            <v>Campus Wide</v>
          </cell>
          <cell r="O9860" t="str">
            <v/>
          </cell>
          <cell r="P9860" t="str">
            <v/>
          </cell>
          <cell r="Q9860">
            <v>40</v>
          </cell>
          <cell r="R9860" t="str">
            <v>Année Philologique</v>
          </cell>
          <cell r="S9860" t="str">
            <v/>
          </cell>
        </row>
        <row r="9861">
          <cell r="E9861">
            <v>2105</v>
          </cell>
          <cell r="F9861" t="str">
            <v>Searches</v>
          </cell>
          <cell r="G9861" t="str">
            <v>201910</v>
          </cell>
          <cell r="H9861" t="str">
            <v>University of Melbourne - Baillieu Library</v>
          </cell>
          <cell r="I9861" t="str">
            <v>Melbourne</v>
          </cell>
          <cell r="J9861" t="str">
            <v>Australia</v>
          </cell>
          <cell r="K9861">
            <v>1</v>
          </cell>
          <cell r="L9861" t="str">
            <v>Consortium</v>
          </cell>
          <cell r="M9861">
            <v>2</v>
          </cell>
          <cell r="N9861" t="str">
            <v>Campus Wide</v>
          </cell>
          <cell r="O9861" t="str">
            <v/>
          </cell>
          <cell r="P9861" t="str">
            <v/>
          </cell>
          <cell r="Q9861">
            <v>40</v>
          </cell>
          <cell r="R9861" t="str">
            <v>Année Philologique</v>
          </cell>
          <cell r="S9861" t="str">
            <v/>
          </cell>
        </row>
        <row r="9862">
          <cell r="E9862">
            <v>2105</v>
          </cell>
          <cell r="F9862" t="str">
            <v>Searches</v>
          </cell>
          <cell r="G9862" t="str">
            <v>201911</v>
          </cell>
          <cell r="H9862" t="str">
            <v>University of Melbourne - Baillieu Library</v>
          </cell>
          <cell r="I9862" t="str">
            <v>Melbourne</v>
          </cell>
          <cell r="J9862" t="str">
            <v>Australia</v>
          </cell>
          <cell r="K9862">
            <v>1</v>
          </cell>
          <cell r="L9862" t="str">
            <v>Consortium</v>
          </cell>
          <cell r="M9862">
            <v>2</v>
          </cell>
          <cell r="N9862" t="str">
            <v>Campus Wide</v>
          </cell>
          <cell r="O9862" t="str">
            <v/>
          </cell>
          <cell r="P9862" t="str">
            <v/>
          </cell>
          <cell r="Q9862">
            <v>40</v>
          </cell>
          <cell r="R9862" t="str">
            <v>Année Philologique</v>
          </cell>
          <cell r="S9862" t="str">
            <v/>
          </cell>
        </row>
        <row r="9863">
          <cell r="E9863">
            <v>2105</v>
          </cell>
          <cell r="F9863" t="str">
            <v>Searches</v>
          </cell>
          <cell r="G9863" t="str">
            <v>201912</v>
          </cell>
          <cell r="H9863" t="str">
            <v>University of Melbourne - Baillieu Library</v>
          </cell>
          <cell r="I9863" t="str">
            <v>Melbourne</v>
          </cell>
          <cell r="J9863" t="str">
            <v>Australia</v>
          </cell>
          <cell r="K9863">
            <v>1</v>
          </cell>
          <cell r="L9863" t="str">
            <v>Consortium</v>
          </cell>
          <cell r="M9863">
            <v>2</v>
          </cell>
          <cell r="N9863" t="str">
            <v>Campus Wide</v>
          </cell>
          <cell r="O9863" t="str">
            <v/>
          </cell>
          <cell r="P9863" t="str">
            <v/>
          </cell>
          <cell r="Q9863">
            <v>40</v>
          </cell>
          <cell r="R9863" t="str">
            <v>Année Philologique</v>
          </cell>
          <cell r="S9863" t="str">
            <v/>
          </cell>
        </row>
        <row r="9864">
          <cell r="E9864">
            <v>2106</v>
          </cell>
          <cell r="F9864" t="str">
            <v>Searches</v>
          </cell>
          <cell r="G9864" t="str">
            <v>201902</v>
          </cell>
          <cell r="H9864" t="str">
            <v>Aalborg University Library</v>
          </cell>
          <cell r="I9864" t="str">
            <v>Aalborg</v>
          </cell>
          <cell r="J9864" t="str">
            <v>Denmark</v>
          </cell>
          <cell r="K9864">
            <v>2</v>
          </cell>
          <cell r="L9864" t="str">
            <v>Institute</v>
          </cell>
          <cell r="M9864">
            <v>3</v>
          </cell>
          <cell r="N9864" t="str">
            <v>Standard</v>
          </cell>
          <cell r="O9864" t="str">
            <v/>
          </cell>
          <cell r="P9864" t="str">
            <v/>
          </cell>
          <cell r="Q9864">
            <v>3</v>
          </cell>
          <cell r="R9864" t="str">
            <v>Année Philologique</v>
          </cell>
          <cell r="S9864" t="str">
            <v/>
          </cell>
        </row>
        <row r="9865">
          <cell r="E9865">
            <v>2106</v>
          </cell>
          <cell r="F9865" t="str">
            <v>Searches</v>
          </cell>
          <cell r="G9865" t="str">
            <v>201904</v>
          </cell>
          <cell r="H9865" t="str">
            <v>Aalborg University Library</v>
          </cell>
          <cell r="I9865" t="str">
            <v>Aalborg</v>
          </cell>
          <cell r="J9865" t="str">
            <v>Denmark</v>
          </cell>
          <cell r="K9865">
            <v>2</v>
          </cell>
          <cell r="L9865" t="str">
            <v>Institute</v>
          </cell>
          <cell r="M9865">
            <v>3</v>
          </cell>
          <cell r="N9865" t="str">
            <v>Standard</v>
          </cell>
          <cell r="O9865" t="str">
            <v/>
          </cell>
          <cell r="P9865" t="str">
            <v/>
          </cell>
          <cell r="Q9865">
            <v>3</v>
          </cell>
          <cell r="R9865" t="str">
            <v>Année Philologique</v>
          </cell>
          <cell r="S9865" t="str">
            <v/>
          </cell>
        </row>
        <row r="9866">
          <cell r="E9866">
            <v>2106</v>
          </cell>
          <cell r="F9866" t="str">
            <v>Searches</v>
          </cell>
          <cell r="G9866" t="str">
            <v>201905</v>
          </cell>
          <cell r="H9866" t="str">
            <v>Aalborg University Library</v>
          </cell>
          <cell r="I9866" t="str">
            <v>Aalborg</v>
          </cell>
          <cell r="J9866" t="str">
            <v>Denmark</v>
          </cell>
          <cell r="K9866">
            <v>2</v>
          </cell>
          <cell r="L9866" t="str">
            <v>Institute</v>
          </cell>
          <cell r="M9866">
            <v>3</v>
          </cell>
          <cell r="N9866" t="str">
            <v>Standard</v>
          </cell>
          <cell r="O9866" t="str">
            <v/>
          </cell>
          <cell r="P9866" t="str">
            <v/>
          </cell>
          <cell r="Q9866">
            <v>3</v>
          </cell>
          <cell r="R9866" t="str">
            <v>Année Philologique</v>
          </cell>
          <cell r="S9866" t="str">
            <v/>
          </cell>
        </row>
        <row r="9867">
          <cell r="E9867">
            <v>2106</v>
          </cell>
          <cell r="F9867" t="str">
            <v>Searches</v>
          </cell>
          <cell r="G9867" t="str">
            <v>201910</v>
          </cell>
          <cell r="H9867" t="str">
            <v>Aalborg University Library</v>
          </cell>
          <cell r="I9867" t="str">
            <v>Aalborg</v>
          </cell>
          <cell r="J9867" t="str">
            <v>Denmark</v>
          </cell>
          <cell r="K9867">
            <v>2</v>
          </cell>
          <cell r="L9867" t="str">
            <v>Institute</v>
          </cell>
          <cell r="M9867">
            <v>3</v>
          </cell>
          <cell r="N9867" t="str">
            <v>Standard</v>
          </cell>
          <cell r="O9867" t="str">
            <v/>
          </cell>
          <cell r="P9867" t="str">
            <v/>
          </cell>
          <cell r="Q9867">
            <v>3</v>
          </cell>
          <cell r="R9867" t="str">
            <v>Année Philologique</v>
          </cell>
          <cell r="S9867" t="str">
            <v/>
          </cell>
        </row>
        <row r="9868">
          <cell r="E9868">
            <v>2107</v>
          </cell>
          <cell r="F9868" t="str">
            <v>Searches</v>
          </cell>
          <cell r="G9868" t="str">
            <v>201901</v>
          </cell>
          <cell r="H9868" t="str">
            <v>University of Sydney</v>
          </cell>
          <cell r="I9868" t="str">
            <v>Sydney</v>
          </cell>
          <cell r="J9868" t="str">
            <v>Australia</v>
          </cell>
          <cell r="K9868">
            <v>1</v>
          </cell>
          <cell r="L9868" t="str">
            <v>Consortium</v>
          </cell>
          <cell r="M9868">
            <v>2</v>
          </cell>
          <cell r="N9868" t="str">
            <v>Campus Wide</v>
          </cell>
          <cell r="O9868" t="str">
            <v/>
          </cell>
          <cell r="P9868" t="str">
            <v/>
          </cell>
          <cell r="Q9868">
            <v>40</v>
          </cell>
          <cell r="R9868" t="str">
            <v>Année Philologique</v>
          </cell>
          <cell r="S9868" t="str">
            <v/>
          </cell>
        </row>
        <row r="9869">
          <cell r="E9869">
            <v>2107</v>
          </cell>
          <cell r="F9869" t="str">
            <v>Searches</v>
          </cell>
          <cell r="G9869" t="str">
            <v>201902</v>
          </cell>
          <cell r="H9869" t="str">
            <v>University of Sydney</v>
          </cell>
          <cell r="I9869" t="str">
            <v>Sydney</v>
          </cell>
          <cell r="J9869" t="str">
            <v>Australia</v>
          </cell>
          <cell r="K9869">
            <v>1</v>
          </cell>
          <cell r="L9869" t="str">
            <v>Consortium</v>
          </cell>
          <cell r="M9869">
            <v>2</v>
          </cell>
          <cell r="N9869" t="str">
            <v>Campus Wide</v>
          </cell>
          <cell r="O9869" t="str">
            <v/>
          </cell>
          <cell r="P9869" t="str">
            <v/>
          </cell>
          <cell r="Q9869">
            <v>40</v>
          </cell>
          <cell r="R9869" t="str">
            <v>Année Philologique</v>
          </cell>
          <cell r="S9869" t="str">
            <v/>
          </cell>
        </row>
        <row r="9870">
          <cell r="E9870">
            <v>2107</v>
          </cell>
          <cell r="F9870" t="str">
            <v>Searches</v>
          </cell>
          <cell r="G9870" t="str">
            <v>201903</v>
          </cell>
          <cell r="H9870" t="str">
            <v>University of Sydney</v>
          </cell>
          <cell r="I9870" t="str">
            <v>Sydney</v>
          </cell>
          <cell r="J9870" t="str">
            <v>Australia</v>
          </cell>
          <cell r="K9870">
            <v>1</v>
          </cell>
          <cell r="L9870" t="str">
            <v>Consortium</v>
          </cell>
          <cell r="M9870">
            <v>2</v>
          </cell>
          <cell r="N9870" t="str">
            <v>Campus Wide</v>
          </cell>
          <cell r="O9870" t="str">
            <v/>
          </cell>
          <cell r="P9870" t="str">
            <v/>
          </cell>
          <cell r="Q9870">
            <v>40</v>
          </cell>
          <cell r="R9870" t="str">
            <v>Année Philologique</v>
          </cell>
          <cell r="S9870" t="str">
            <v/>
          </cell>
        </row>
        <row r="9871">
          <cell r="E9871">
            <v>2107</v>
          </cell>
          <cell r="F9871" t="str">
            <v>Searches</v>
          </cell>
          <cell r="G9871" t="str">
            <v>201904</v>
          </cell>
          <cell r="H9871" t="str">
            <v>University of Sydney</v>
          </cell>
          <cell r="I9871" t="str">
            <v>Sydney</v>
          </cell>
          <cell r="J9871" t="str">
            <v>Australia</v>
          </cell>
          <cell r="K9871">
            <v>1</v>
          </cell>
          <cell r="L9871" t="str">
            <v>Consortium</v>
          </cell>
          <cell r="M9871">
            <v>2</v>
          </cell>
          <cell r="N9871" t="str">
            <v>Campus Wide</v>
          </cell>
          <cell r="O9871" t="str">
            <v/>
          </cell>
          <cell r="P9871" t="str">
            <v/>
          </cell>
          <cell r="Q9871">
            <v>40</v>
          </cell>
          <cell r="R9871" t="str">
            <v>Année Philologique</v>
          </cell>
          <cell r="S9871" t="str">
            <v/>
          </cell>
        </row>
        <row r="9872">
          <cell r="E9872">
            <v>2107</v>
          </cell>
          <cell r="F9872" t="str">
            <v>Searches</v>
          </cell>
          <cell r="G9872" t="str">
            <v>201905</v>
          </cell>
          <cell r="H9872" t="str">
            <v>University of Sydney</v>
          </cell>
          <cell r="I9872" t="str">
            <v>Sydney</v>
          </cell>
          <cell r="J9872" t="str">
            <v>Australia</v>
          </cell>
          <cell r="K9872">
            <v>1</v>
          </cell>
          <cell r="L9872" t="str">
            <v>Consortium</v>
          </cell>
          <cell r="M9872">
            <v>2</v>
          </cell>
          <cell r="N9872" t="str">
            <v>Campus Wide</v>
          </cell>
          <cell r="O9872" t="str">
            <v/>
          </cell>
          <cell r="P9872" t="str">
            <v/>
          </cell>
          <cell r="Q9872">
            <v>40</v>
          </cell>
          <cell r="R9872" t="str">
            <v>Année Philologique</v>
          </cell>
          <cell r="S9872" t="str">
            <v/>
          </cell>
        </row>
        <row r="9873">
          <cell r="E9873">
            <v>2107</v>
          </cell>
          <cell r="F9873" t="str">
            <v>Searches</v>
          </cell>
          <cell r="G9873" t="str">
            <v>201906</v>
          </cell>
          <cell r="H9873" t="str">
            <v>University of Sydney</v>
          </cell>
          <cell r="I9873" t="str">
            <v>Sydney</v>
          </cell>
          <cell r="J9873" t="str">
            <v>Australia</v>
          </cell>
          <cell r="K9873">
            <v>1</v>
          </cell>
          <cell r="L9873" t="str">
            <v>Consortium</v>
          </cell>
          <cell r="M9873">
            <v>2</v>
          </cell>
          <cell r="N9873" t="str">
            <v>Campus Wide</v>
          </cell>
          <cell r="O9873" t="str">
            <v/>
          </cell>
          <cell r="P9873" t="str">
            <v/>
          </cell>
          <cell r="Q9873">
            <v>40</v>
          </cell>
          <cell r="R9873" t="str">
            <v>Année Philologique</v>
          </cell>
          <cell r="S9873" t="str">
            <v/>
          </cell>
        </row>
        <row r="9874">
          <cell r="E9874">
            <v>2107</v>
          </cell>
          <cell r="F9874" t="str">
            <v>Searches</v>
          </cell>
          <cell r="G9874" t="str">
            <v>201907</v>
          </cell>
          <cell r="H9874" t="str">
            <v>University of Sydney</v>
          </cell>
          <cell r="I9874" t="str">
            <v>Sydney</v>
          </cell>
          <cell r="J9874" t="str">
            <v>Australia</v>
          </cell>
          <cell r="K9874">
            <v>1</v>
          </cell>
          <cell r="L9874" t="str">
            <v>Consortium</v>
          </cell>
          <cell r="M9874">
            <v>2</v>
          </cell>
          <cell r="N9874" t="str">
            <v>Campus Wide</v>
          </cell>
          <cell r="O9874" t="str">
            <v/>
          </cell>
          <cell r="P9874" t="str">
            <v/>
          </cell>
          <cell r="Q9874">
            <v>40</v>
          </cell>
          <cell r="R9874" t="str">
            <v>Année Philologique</v>
          </cell>
          <cell r="S9874" t="str">
            <v/>
          </cell>
        </row>
        <row r="9875">
          <cell r="E9875">
            <v>2107</v>
          </cell>
          <cell r="F9875" t="str">
            <v>Searches</v>
          </cell>
          <cell r="G9875" t="str">
            <v>201908</v>
          </cell>
          <cell r="H9875" t="str">
            <v>University of Sydney</v>
          </cell>
          <cell r="I9875" t="str">
            <v>Sydney</v>
          </cell>
          <cell r="J9875" t="str">
            <v>Australia</v>
          </cell>
          <cell r="K9875">
            <v>1</v>
          </cell>
          <cell r="L9875" t="str">
            <v>Consortium</v>
          </cell>
          <cell r="M9875">
            <v>2</v>
          </cell>
          <cell r="N9875" t="str">
            <v>Campus Wide</v>
          </cell>
          <cell r="O9875" t="str">
            <v/>
          </cell>
          <cell r="P9875" t="str">
            <v/>
          </cell>
          <cell r="Q9875">
            <v>40</v>
          </cell>
          <cell r="R9875" t="str">
            <v>Année Philologique</v>
          </cell>
          <cell r="S9875" t="str">
            <v/>
          </cell>
        </row>
        <row r="9876">
          <cell r="E9876">
            <v>2107</v>
          </cell>
          <cell r="F9876" t="str">
            <v>Searches</v>
          </cell>
          <cell r="G9876" t="str">
            <v>201909</v>
          </cell>
          <cell r="H9876" t="str">
            <v>University of Sydney</v>
          </cell>
          <cell r="I9876" t="str">
            <v>Sydney</v>
          </cell>
          <cell r="J9876" t="str">
            <v>Australia</v>
          </cell>
          <cell r="K9876">
            <v>1</v>
          </cell>
          <cell r="L9876" t="str">
            <v>Consortium</v>
          </cell>
          <cell r="M9876">
            <v>2</v>
          </cell>
          <cell r="N9876" t="str">
            <v>Campus Wide</v>
          </cell>
          <cell r="O9876" t="str">
            <v/>
          </cell>
          <cell r="P9876" t="str">
            <v/>
          </cell>
          <cell r="Q9876">
            <v>40</v>
          </cell>
          <cell r="R9876" t="str">
            <v>Année Philologique</v>
          </cell>
          <cell r="S9876" t="str">
            <v/>
          </cell>
        </row>
        <row r="9877">
          <cell r="E9877">
            <v>2107</v>
          </cell>
          <cell r="F9877" t="str">
            <v>Searches</v>
          </cell>
          <cell r="G9877" t="str">
            <v>201910</v>
          </cell>
          <cell r="H9877" t="str">
            <v>University of Sydney</v>
          </cell>
          <cell r="I9877" t="str">
            <v>Sydney</v>
          </cell>
          <cell r="J9877" t="str">
            <v>Australia</v>
          </cell>
          <cell r="K9877">
            <v>1</v>
          </cell>
          <cell r="L9877" t="str">
            <v>Consortium</v>
          </cell>
          <cell r="M9877">
            <v>2</v>
          </cell>
          <cell r="N9877" t="str">
            <v>Campus Wide</v>
          </cell>
          <cell r="O9877" t="str">
            <v/>
          </cell>
          <cell r="P9877" t="str">
            <v/>
          </cell>
          <cell r="Q9877">
            <v>40</v>
          </cell>
          <cell r="R9877" t="str">
            <v>Année Philologique</v>
          </cell>
          <cell r="S9877" t="str">
            <v/>
          </cell>
        </row>
        <row r="9878">
          <cell r="E9878">
            <v>2107</v>
          </cell>
          <cell r="F9878" t="str">
            <v>Searches</v>
          </cell>
          <cell r="G9878" t="str">
            <v>201911</v>
          </cell>
          <cell r="H9878" t="str">
            <v>University of Sydney</v>
          </cell>
          <cell r="I9878" t="str">
            <v>Sydney</v>
          </cell>
          <cell r="J9878" t="str">
            <v>Australia</v>
          </cell>
          <cell r="K9878">
            <v>1</v>
          </cell>
          <cell r="L9878" t="str">
            <v>Consortium</v>
          </cell>
          <cell r="M9878">
            <v>2</v>
          </cell>
          <cell r="N9878" t="str">
            <v>Campus Wide</v>
          </cell>
          <cell r="O9878" t="str">
            <v/>
          </cell>
          <cell r="P9878" t="str">
            <v/>
          </cell>
          <cell r="Q9878">
            <v>40</v>
          </cell>
          <cell r="R9878" t="str">
            <v>Année Philologique</v>
          </cell>
          <cell r="S9878" t="str">
            <v/>
          </cell>
        </row>
        <row r="9879">
          <cell r="E9879">
            <v>2107</v>
          </cell>
          <cell r="F9879" t="str">
            <v>Searches</v>
          </cell>
          <cell r="G9879" t="str">
            <v>201912</v>
          </cell>
          <cell r="H9879" t="str">
            <v>University of Sydney</v>
          </cell>
          <cell r="I9879" t="str">
            <v>Sydney</v>
          </cell>
          <cell r="J9879" t="str">
            <v>Australia</v>
          </cell>
          <cell r="K9879">
            <v>1</v>
          </cell>
          <cell r="L9879" t="str">
            <v>Consortium</v>
          </cell>
          <cell r="M9879">
            <v>2</v>
          </cell>
          <cell r="N9879" t="str">
            <v>Campus Wide</v>
          </cell>
          <cell r="O9879" t="str">
            <v/>
          </cell>
          <cell r="P9879" t="str">
            <v/>
          </cell>
          <cell r="Q9879">
            <v>40</v>
          </cell>
          <cell r="R9879" t="str">
            <v>Année Philologique</v>
          </cell>
          <cell r="S9879" t="str">
            <v/>
          </cell>
        </row>
        <row r="9880">
          <cell r="E9880">
            <v>2112</v>
          </cell>
          <cell r="F9880" t="str">
            <v>Searches</v>
          </cell>
          <cell r="G9880" t="str">
            <v>201901</v>
          </cell>
          <cell r="H9880" t="str">
            <v>Ohio University</v>
          </cell>
          <cell r="I9880" t="str">
            <v>Athens</v>
          </cell>
          <cell r="J9880" t="str">
            <v>USA</v>
          </cell>
          <cell r="K9880">
            <v>2</v>
          </cell>
          <cell r="L9880" t="str">
            <v>Institute</v>
          </cell>
          <cell r="M9880">
            <v>8</v>
          </cell>
          <cell r="N9880" t="str">
            <v>CARN-1</v>
          </cell>
          <cell r="O9880" t="str">
            <v/>
          </cell>
          <cell r="P9880" t="str">
            <v/>
          </cell>
          <cell r="Q9880">
            <v>40</v>
          </cell>
          <cell r="R9880" t="str">
            <v>Année Philologique</v>
          </cell>
          <cell r="S9880" t="str">
            <v/>
          </cell>
        </row>
        <row r="9881">
          <cell r="E9881">
            <v>2112</v>
          </cell>
          <cell r="F9881" t="str">
            <v>Searches</v>
          </cell>
          <cell r="G9881" t="str">
            <v>201902</v>
          </cell>
          <cell r="H9881" t="str">
            <v>Ohio University</v>
          </cell>
          <cell r="I9881" t="str">
            <v>Athens</v>
          </cell>
          <cell r="J9881" t="str">
            <v>USA</v>
          </cell>
          <cell r="K9881">
            <v>2</v>
          </cell>
          <cell r="L9881" t="str">
            <v>Institute</v>
          </cell>
          <cell r="M9881">
            <v>8</v>
          </cell>
          <cell r="N9881" t="str">
            <v>CARN-1</v>
          </cell>
          <cell r="O9881" t="str">
            <v/>
          </cell>
          <cell r="P9881" t="str">
            <v/>
          </cell>
          <cell r="Q9881">
            <v>40</v>
          </cell>
          <cell r="R9881" t="str">
            <v>Année Philologique</v>
          </cell>
          <cell r="S9881" t="str">
            <v/>
          </cell>
        </row>
        <row r="9882">
          <cell r="E9882">
            <v>2112</v>
          </cell>
          <cell r="F9882" t="str">
            <v>Searches</v>
          </cell>
          <cell r="G9882" t="str">
            <v>201903</v>
          </cell>
          <cell r="H9882" t="str">
            <v>Ohio University</v>
          </cell>
          <cell r="I9882" t="str">
            <v>Athens</v>
          </cell>
          <cell r="J9882" t="str">
            <v>USA</v>
          </cell>
          <cell r="K9882">
            <v>2</v>
          </cell>
          <cell r="L9882" t="str">
            <v>Institute</v>
          </cell>
          <cell r="M9882">
            <v>8</v>
          </cell>
          <cell r="N9882" t="str">
            <v>CARN-1</v>
          </cell>
          <cell r="O9882" t="str">
            <v/>
          </cell>
          <cell r="P9882" t="str">
            <v/>
          </cell>
          <cell r="Q9882">
            <v>40</v>
          </cell>
          <cell r="R9882" t="str">
            <v>Année Philologique</v>
          </cell>
          <cell r="S9882" t="str">
            <v/>
          </cell>
        </row>
        <row r="9883">
          <cell r="E9883">
            <v>2112</v>
          </cell>
          <cell r="F9883" t="str">
            <v>Searches</v>
          </cell>
          <cell r="G9883" t="str">
            <v>201904</v>
          </cell>
          <cell r="H9883" t="str">
            <v>Ohio University</v>
          </cell>
          <cell r="I9883" t="str">
            <v>Athens</v>
          </cell>
          <cell r="J9883" t="str">
            <v>USA</v>
          </cell>
          <cell r="K9883">
            <v>2</v>
          </cell>
          <cell r="L9883" t="str">
            <v>Institute</v>
          </cell>
          <cell r="M9883">
            <v>8</v>
          </cell>
          <cell r="N9883" t="str">
            <v>CARN-1</v>
          </cell>
          <cell r="O9883" t="str">
            <v/>
          </cell>
          <cell r="P9883" t="str">
            <v/>
          </cell>
          <cell r="Q9883">
            <v>40</v>
          </cell>
          <cell r="R9883" t="str">
            <v>Année Philologique</v>
          </cell>
          <cell r="S9883" t="str">
            <v/>
          </cell>
        </row>
        <row r="9884">
          <cell r="E9884">
            <v>2112</v>
          </cell>
          <cell r="F9884" t="str">
            <v>Searches</v>
          </cell>
          <cell r="G9884" t="str">
            <v>201905</v>
          </cell>
          <cell r="H9884" t="str">
            <v>Ohio University</v>
          </cell>
          <cell r="I9884" t="str">
            <v>Athens</v>
          </cell>
          <cell r="J9884" t="str">
            <v>USA</v>
          </cell>
          <cell r="K9884">
            <v>2</v>
          </cell>
          <cell r="L9884" t="str">
            <v>Institute</v>
          </cell>
          <cell r="M9884">
            <v>8</v>
          </cell>
          <cell r="N9884" t="str">
            <v>CARN-1</v>
          </cell>
          <cell r="O9884" t="str">
            <v/>
          </cell>
          <cell r="P9884" t="str">
            <v/>
          </cell>
          <cell r="Q9884">
            <v>40</v>
          </cell>
          <cell r="R9884" t="str">
            <v>Année Philologique</v>
          </cell>
          <cell r="S9884" t="str">
            <v/>
          </cell>
        </row>
        <row r="9885">
          <cell r="E9885">
            <v>2112</v>
          </cell>
          <cell r="F9885" t="str">
            <v>Searches</v>
          </cell>
          <cell r="G9885" t="str">
            <v>201906</v>
          </cell>
          <cell r="H9885" t="str">
            <v>Ohio University</v>
          </cell>
          <cell r="I9885" t="str">
            <v>Athens</v>
          </cell>
          <cell r="J9885" t="str">
            <v>USA</v>
          </cell>
          <cell r="K9885">
            <v>2</v>
          </cell>
          <cell r="L9885" t="str">
            <v>Institute</v>
          </cell>
          <cell r="M9885">
            <v>8</v>
          </cell>
          <cell r="N9885" t="str">
            <v>CARN-1</v>
          </cell>
          <cell r="O9885" t="str">
            <v/>
          </cell>
          <cell r="P9885" t="str">
            <v/>
          </cell>
          <cell r="Q9885">
            <v>40</v>
          </cell>
          <cell r="R9885" t="str">
            <v>Année Philologique</v>
          </cell>
          <cell r="S9885" t="str">
            <v/>
          </cell>
        </row>
        <row r="9886">
          <cell r="E9886">
            <v>2112</v>
          </cell>
          <cell r="F9886" t="str">
            <v>Searches</v>
          </cell>
          <cell r="G9886" t="str">
            <v>201907</v>
          </cell>
          <cell r="H9886" t="str">
            <v>Ohio University</v>
          </cell>
          <cell r="I9886" t="str">
            <v>Athens</v>
          </cell>
          <cell r="J9886" t="str">
            <v>USA</v>
          </cell>
          <cell r="K9886">
            <v>2</v>
          </cell>
          <cell r="L9886" t="str">
            <v>Institute</v>
          </cell>
          <cell r="M9886">
            <v>8</v>
          </cell>
          <cell r="N9886" t="str">
            <v>CARN-1</v>
          </cell>
          <cell r="O9886" t="str">
            <v/>
          </cell>
          <cell r="P9886" t="str">
            <v/>
          </cell>
          <cell r="Q9886">
            <v>40</v>
          </cell>
          <cell r="R9886" t="str">
            <v>Année Philologique</v>
          </cell>
          <cell r="S9886" t="str">
            <v/>
          </cell>
        </row>
        <row r="9887">
          <cell r="E9887">
            <v>2112</v>
          </cell>
          <cell r="F9887" t="str">
            <v>Searches</v>
          </cell>
          <cell r="G9887" t="str">
            <v>201908</v>
          </cell>
          <cell r="H9887" t="str">
            <v>Ohio University</v>
          </cell>
          <cell r="I9887" t="str">
            <v>Athens</v>
          </cell>
          <cell r="J9887" t="str">
            <v>USA</v>
          </cell>
          <cell r="K9887">
            <v>2</v>
          </cell>
          <cell r="L9887" t="str">
            <v>Institute</v>
          </cell>
          <cell r="M9887">
            <v>8</v>
          </cell>
          <cell r="N9887" t="str">
            <v>CARN-1</v>
          </cell>
          <cell r="O9887" t="str">
            <v/>
          </cell>
          <cell r="P9887" t="str">
            <v/>
          </cell>
          <cell r="Q9887">
            <v>40</v>
          </cell>
          <cell r="R9887" t="str">
            <v>Année Philologique</v>
          </cell>
          <cell r="S9887" t="str">
            <v/>
          </cell>
        </row>
        <row r="9888">
          <cell r="E9888">
            <v>2112</v>
          </cell>
          <cell r="F9888" t="str">
            <v>Searches</v>
          </cell>
          <cell r="G9888" t="str">
            <v>201909</v>
          </cell>
          <cell r="H9888" t="str">
            <v>Ohio University</v>
          </cell>
          <cell r="I9888" t="str">
            <v>Athens</v>
          </cell>
          <cell r="J9888" t="str">
            <v>USA</v>
          </cell>
          <cell r="K9888">
            <v>2</v>
          </cell>
          <cell r="L9888" t="str">
            <v>Institute</v>
          </cell>
          <cell r="M9888">
            <v>8</v>
          </cell>
          <cell r="N9888" t="str">
            <v>CARN-1</v>
          </cell>
          <cell r="O9888" t="str">
            <v/>
          </cell>
          <cell r="P9888" t="str">
            <v/>
          </cell>
          <cell r="Q9888">
            <v>40</v>
          </cell>
          <cell r="R9888" t="str">
            <v>Année Philologique</v>
          </cell>
          <cell r="S9888" t="str">
            <v/>
          </cell>
        </row>
        <row r="9889">
          <cell r="E9889">
            <v>2112</v>
          </cell>
          <cell r="F9889" t="str">
            <v>Searches</v>
          </cell>
          <cell r="G9889" t="str">
            <v>201910</v>
          </cell>
          <cell r="H9889" t="str">
            <v>Ohio University</v>
          </cell>
          <cell r="I9889" t="str">
            <v>Athens</v>
          </cell>
          <cell r="J9889" t="str">
            <v>USA</v>
          </cell>
          <cell r="K9889">
            <v>2</v>
          </cell>
          <cell r="L9889" t="str">
            <v>Institute</v>
          </cell>
          <cell r="M9889">
            <v>8</v>
          </cell>
          <cell r="N9889" t="str">
            <v>CARN-1</v>
          </cell>
          <cell r="O9889" t="str">
            <v/>
          </cell>
          <cell r="P9889" t="str">
            <v/>
          </cell>
          <cell r="Q9889">
            <v>40</v>
          </cell>
          <cell r="R9889" t="str">
            <v>Année Philologique</v>
          </cell>
          <cell r="S9889" t="str">
            <v/>
          </cell>
        </row>
        <row r="9890">
          <cell r="E9890">
            <v>2112</v>
          </cell>
          <cell r="F9890" t="str">
            <v>Searches</v>
          </cell>
          <cell r="G9890" t="str">
            <v>201911</v>
          </cell>
          <cell r="H9890" t="str">
            <v>Ohio University</v>
          </cell>
          <cell r="I9890" t="str">
            <v>Athens</v>
          </cell>
          <cell r="J9890" t="str">
            <v>USA</v>
          </cell>
          <cell r="K9890">
            <v>2</v>
          </cell>
          <cell r="L9890" t="str">
            <v>Institute</v>
          </cell>
          <cell r="M9890">
            <v>8</v>
          </cell>
          <cell r="N9890" t="str">
            <v>CARN-1</v>
          </cell>
          <cell r="O9890" t="str">
            <v/>
          </cell>
          <cell r="P9890" t="str">
            <v/>
          </cell>
          <cell r="Q9890">
            <v>40</v>
          </cell>
          <cell r="R9890" t="str">
            <v>Année Philologique</v>
          </cell>
          <cell r="S9890" t="str">
            <v/>
          </cell>
        </row>
        <row r="9891">
          <cell r="E9891">
            <v>2112</v>
          </cell>
          <cell r="F9891" t="str">
            <v>Searches</v>
          </cell>
          <cell r="G9891" t="str">
            <v>201912</v>
          </cell>
          <cell r="H9891" t="str">
            <v>Ohio University</v>
          </cell>
          <cell r="I9891" t="str">
            <v>Athens</v>
          </cell>
          <cell r="J9891" t="str">
            <v>USA</v>
          </cell>
          <cell r="K9891">
            <v>2</v>
          </cell>
          <cell r="L9891" t="str">
            <v>Institute</v>
          </cell>
          <cell r="M9891">
            <v>8</v>
          </cell>
          <cell r="N9891" t="str">
            <v>CARN-1</v>
          </cell>
          <cell r="O9891" t="str">
            <v/>
          </cell>
          <cell r="P9891" t="str">
            <v/>
          </cell>
          <cell r="Q9891">
            <v>40</v>
          </cell>
          <cell r="R9891" t="str">
            <v>Année Philologique</v>
          </cell>
          <cell r="S9891" t="str">
            <v/>
          </cell>
        </row>
        <row r="9892">
          <cell r="E9892">
            <v>2114</v>
          </cell>
          <cell r="F9892" t="str">
            <v>Searches</v>
          </cell>
          <cell r="G9892" t="str">
            <v>201901</v>
          </cell>
          <cell r="H9892" t="str">
            <v>Universitetet i Oslo</v>
          </cell>
          <cell r="I9892" t="str">
            <v>Oslo</v>
          </cell>
          <cell r="J9892" t="str">
            <v>Norway</v>
          </cell>
          <cell r="K9892">
            <v>2</v>
          </cell>
          <cell r="L9892" t="str">
            <v>Institute</v>
          </cell>
          <cell r="M9892">
            <v>3</v>
          </cell>
          <cell r="N9892" t="str">
            <v>Standard</v>
          </cell>
          <cell r="O9892" t="str">
            <v/>
          </cell>
          <cell r="P9892" t="str">
            <v/>
          </cell>
          <cell r="Q9892">
            <v>3</v>
          </cell>
          <cell r="R9892" t="str">
            <v>Année Philologique</v>
          </cell>
          <cell r="S9892" t="str">
            <v/>
          </cell>
        </row>
        <row r="9893">
          <cell r="E9893">
            <v>2114</v>
          </cell>
          <cell r="F9893" t="str">
            <v>Searches</v>
          </cell>
          <cell r="G9893" t="str">
            <v>201902</v>
          </cell>
          <cell r="H9893" t="str">
            <v>Universitetet i Oslo</v>
          </cell>
          <cell r="I9893" t="str">
            <v>Oslo</v>
          </cell>
          <cell r="J9893" t="str">
            <v>Norway</v>
          </cell>
          <cell r="K9893">
            <v>2</v>
          </cell>
          <cell r="L9893" t="str">
            <v>Institute</v>
          </cell>
          <cell r="M9893">
            <v>3</v>
          </cell>
          <cell r="N9893" t="str">
            <v>Standard</v>
          </cell>
          <cell r="O9893" t="str">
            <v/>
          </cell>
          <cell r="P9893" t="str">
            <v/>
          </cell>
          <cell r="Q9893">
            <v>3</v>
          </cell>
          <cell r="R9893" t="str">
            <v>Année Philologique</v>
          </cell>
          <cell r="S9893" t="str">
            <v/>
          </cell>
        </row>
        <row r="9894">
          <cell r="E9894">
            <v>2114</v>
          </cell>
          <cell r="F9894" t="str">
            <v>Searches</v>
          </cell>
          <cell r="G9894" t="str">
            <v>201903</v>
          </cell>
          <cell r="H9894" t="str">
            <v>Universitetet i Oslo</v>
          </cell>
          <cell r="I9894" t="str">
            <v>Oslo</v>
          </cell>
          <cell r="J9894" t="str">
            <v>Norway</v>
          </cell>
          <cell r="K9894">
            <v>2</v>
          </cell>
          <cell r="L9894" t="str">
            <v>Institute</v>
          </cell>
          <cell r="M9894">
            <v>3</v>
          </cell>
          <cell r="N9894" t="str">
            <v>Standard</v>
          </cell>
          <cell r="O9894" t="str">
            <v/>
          </cell>
          <cell r="P9894" t="str">
            <v/>
          </cell>
          <cell r="Q9894">
            <v>3</v>
          </cell>
          <cell r="R9894" t="str">
            <v>Année Philologique</v>
          </cell>
          <cell r="S9894" t="str">
            <v/>
          </cell>
        </row>
        <row r="9895">
          <cell r="E9895">
            <v>2114</v>
          </cell>
          <cell r="F9895" t="str">
            <v>Searches</v>
          </cell>
          <cell r="G9895" t="str">
            <v>201904</v>
          </cell>
          <cell r="H9895" t="str">
            <v>Universitetet i Oslo</v>
          </cell>
          <cell r="I9895" t="str">
            <v>Oslo</v>
          </cell>
          <cell r="J9895" t="str">
            <v>Norway</v>
          </cell>
          <cell r="K9895">
            <v>2</v>
          </cell>
          <cell r="L9895" t="str">
            <v>Institute</v>
          </cell>
          <cell r="M9895">
            <v>3</v>
          </cell>
          <cell r="N9895" t="str">
            <v>Standard</v>
          </cell>
          <cell r="O9895" t="str">
            <v/>
          </cell>
          <cell r="P9895" t="str">
            <v/>
          </cell>
          <cell r="Q9895">
            <v>3</v>
          </cell>
          <cell r="R9895" t="str">
            <v>Année Philologique</v>
          </cell>
          <cell r="S9895" t="str">
            <v/>
          </cell>
        </row>
        <row r="9896">
          <cell r="E9896">
            <v>2114</v>
          </cell>
          <cell r="F9896" t="str">
            <v>Searches</v>
          </cell>
          <cell r="G9896" t="str">
            <v>201905</v>
          </cell>
          <cell r="H9896" t="str">
            <v>Universitetet i Oslo</v>
          </cell>
          <cell r="I9896" t="str">
            <v>Oslo</v>
          </cell>
          <cell r="J9896" t="str">
            <v>Norway</v>
          </cell>
          <cell r="K9896">
            <v>2</v>
          </cell>
          <cell r="L9896" t="str">
            <v>Institute</v>
          </cell>
          <cell r="M9896">
            <v>3</v>
          </cell>
          <cell r="N9896" t="str">
            <v>Standard</v>
          </cell>
          <cell r="O9896" t="str">
            <v/>
          </cell>
          <cell r="P9896" t="str">
            <v/>
          </cell>
          <cell r="Q9896">
            <v>3</v>
          </cell>
          <cell r="R9896" t="str">
            <v>Année Philologique</v>
          </cell>
          <cell r="S9896" t="str">
            <v/>
          </cell>
        </row>
        <row r="9897">
          <cell r="E9897">
            <v>2114</v>
          </cell>
          <cell r="F9897" t="str">
            <v>Searches</v>
          </cell>
          <cell r="G9897" t="str">
            <v>201906</v>
          </cell>
          <cell r="H9897" t="str">
            <v>Universitetet i Oslo</v>
          </cell>
          <cell r="I9897" t="str">
            <v>Oslo</v>
          </cell>
          <cell r="J9897" t="str">
            <v>Norway</v>
          </cell>
          <cell r="K9897">
            <v>2</v>
          </cell>
          <cell r="L9897" t="str">
            <v>Institute</v>
          </cell>
          <cell r="M9897">
            <v>3</v>
          </cell>
          <cell r="N9897" t="str">
            <v>Standard</v>
          </cell>
          <cell r="O9897" t="str">
            <v/>
          </cell>
          <cell r="P9897" t="str">
            <v/>
          </cell>
          <cell r="Q9897">
            <v>3</v>
          </cell>
          <cell r="R9897" t="str">
            <v>Année Philologique</v>
          </cell>
          <cell r="S9897" t="str">
            <v/>
          </cell>
        </row>
        <row r="9898">
          <cell r="E9898">
            <v>2114</v>
          </cell>
          <cell r="F9898" t="str">
            <v>Searches</v>
          </cell>
          <cell r="G9898" t="str">
            <v>201907</v>
          </cell>
          <cell r="H9898" t="str">
            <v>Universitetet i Oslo</v>
          </cell>
          <cell r="I9898" t="str">
            <v>Oslo</v>
          </cell>
          <cell r="J9898" t="str">
            <v>Norway</v>
          </cell>
          <cell r="K9898">
            <v>2</v>
          </cell>
          <cell r="L9898" t="str">
            <v>Institute</v>
          </cell>
          <cell r="M9898">
            <v>3</v>
          </cell>
          <cell r="N9898" t="str">
            <v>Standard</v>
          </cell>
          <cell r="O9898" t="str">
            <v/>
          </cell>
          <cell r="P9898" t="str">
            <v/>
          </cell>
          <cell r="Q9898">
            <v>3</v>
          </cell>
          <cell r="R9898" t="str">
            <v>Année Philologique</v>
          </cell>
          <cell r="S9898" t="str">
            <v/>
          </cell>
        </row>
        <row r="9899">
          <cell r="E9899">
            <v>2114</v>
          </cell>
          <cell r="F9899" t="str">
            <v>Searches</v>
          </cell>
          <cell r="G9899" t="str">
            <v>201908</v>
          </cell>
          <cell r="H9899" t="str">
            <v>Universitetet i Oslo</v>
          </cell>
          <cell r="I9899" t="str">
            <v>Oslo</v>
          </cell>
          <cell r="J9899" t="str">
            <v>Norway</v>
          </cell>
          <cell r="K9899">
            <v>2</v>
          </cell>
          <cell r="L9899" t="str">
            <v>Institute</v>
          </cell>
          <cell r="M9899">
            <v>3</v>
          </cell>
          <cell r="N9899" t="str">
            <v>Standard</v>
          </cell>
          <cell r="O9899" t="str">
            <v/>
          </cell>
          <cell r="P9899" t="str">
            <v/>
          </cell>
          <cell r="Q9899">
            <v>3</v>
          </cell>
          <cell r="R9899" t="str">
            <v>Année Philologique</v>
          </cell>
          <cell r="S9899" t="str">
            <v/>
          </cell>
        </row>
        <row r="9900">
          <cell r="E9900">
            <v>2114</v>
          </cell>
          <cell r="F9900" t="str">
            <v>Searches</v>
          </cell>
          <cell r="G9900" t="str">
            <v>201909</v>
          </cell>
          <cell r="H9900" t="str">
            <v>Universitetet i Oslo</v>
          </cell>
          <cell r="I9900" t="str">
            <v>Oslo</v>
          </cell>
          <cell r="J9900" t="str">
            <v>Norway</v>
          </cell>
          <cell r="K9900">
            <v>2</v>
          </cell>
          <cell r="L9900" t="str">
            <v>Institute</v>
          </cell>
          <cell r="M9900">
            <v>3</v>
          </cell>
          <cell r="N9900" t="str">
            <v>Standard</v>
          </cell>
          <cell r="O9900" t="str">
            <v/>
          </cell>
          <cell r="P9900" t="str">
            <v/>
          </cell>
          <cell r="Q9900">
            <v>3</v>
          </cell>
          <cell r="R9900" t="str">
            <v>Année Philologique</v>
          </cell>
          <cell r="S9900" t="str">
            <v/>
          </cell>
        </row>
        <row r="9901">
          <cell r="E9901">
            <v>2114</v>
          </cell>
          <cell r="F9901" t="str">
            <v>Searches</v>
          </cell>
          <cell r="G9901" t="str">
            <v>201910</v>
          </cell>
          <cell r="H9901" t="str">
            <v>Universitetet i Oslo</v>
          </cell>
          <cell r="I9901" t="str">
            <v>Oslo</v>
          </cell>
          <cell r="J9901" t="str">
            <v>Norway</v>
          </cell>
          <cell r="K9901">
            <v>2</v>
          </cell>
          <cell r="L9901" t="str">
            <v>Institute</v>
          </cell>
          <cell r="M9901">
            <v>3</v>
          </cell>
          <cell r="N9901" t="str">
            <v>Standard</v>
          </cell>
          <cell r="O9901" t="str">
            <v/>
          </cell>
          <cell r="P9901" t="str">
            <v/>
          </cell>
          <cell r="Q9901">
            <v>3</v>
          </cell>
          <cell r="R9901" t="str">
            <v>Année Philologique</v>
          </cell>
          <cell r="S9901" t="str">
            <v/>
          </cell>
        </row>
        <row r="9902">
          <cell r="E9902">
            <v>2114</v>
          </cell>
          <cell r="F9902" t="str">
            <v>Searches</v>
          </cell>
          <cell r="G9902" t="str">
            <v>201911</v>
          </cell>
          <cell r="H9902" t="str">
            <v>Universitetet i Oslo</v>
          </cell>
          <cell r="I9902" t="str">
            <v>Oslo</v>
          </cell>
          <cell r="J9902" t="str">
            <v>Norway</v>
          </cell>
          <cell r="K9902">
            <v>2</v>
          </cell>
          <cell r="L9902" t="str">
            <v>Institute</v>
          </cell>
          <cell r="M9902">
            <v>3</v>
          </cell>
          <cell r="N9902" t="str">
            <v>Standard</v>
          </cell>
          <cell r="O9902" t="str">
            <v/>
          </cell>
          <cell r="P9902" t="str">
            <v/>
          </cell>
          <cell r="Q9902">
            <v>3</v>
          </cell>
          <cell r="R9902" t="str">
            <v>Année Philologique</v>
          </cell>
          <cell r="S9902" t="str">
            <v/>
          </cell>
        </row>
        <row r="9903">
          <cell r="E9903">
            <v>2114</v>
          </cell>
          <cell r="F9903" t="str">
            <v>Searches</v>
          </cell>
          <cell r="G9903" t="str">
            <v>201912</v>
          </cell>
          <cell r="H9903" t="str">
            <v>Universitetet i Oslo</v>
          </cell>
          <cell r="I9903" t="str">
            <v>Oslo</v>
          </cell>
          <cell r="J9903" t="str">
            <v>Norway</v>
          </cell>
          <cell r="K9903">
            <v>2</v>
          </cell>
          <cell r="L9903" t="str">
            <v>Institute</v>
          </cell>
          <cell r="M9903">
            <v>3</v>
          </cell>
          <cell r="N9903" t="str">
            <v>Standard</v>
          </cell>
          <cell r="O9903" t="str">
            <v/>
          </cell>
          <cell r="P9903" t="str">
            <v/>
          </cell>
          <cell r="Q9903">
            <v>3</v>
          </cell>
          <cell r="R9903" t="str">
            <v>Année Philologique</v>
          </cell>
          <cell r="S9903" t="str">
            <v/>
          </cell>
        </row>
        <row r="9904">
          <cell r="E9904">
            <v>2117</v>
          </cell>
          <cell r="F9904" t="str">
            <v>Searches</v>
          </cell>
          <cell r="G9904" t="str">
            <v>201901</v>
          </cell>
          <cell r="H9904" t="str">
            <v>KBR</v>
          </cell>
          <cell r="I9904" t="str">
            <v>Brussel</v>
          </cell>
          <cell r="J9904" t="str">
            <v>Belgium</v>
          </cell>
          <cell r="K9904">
            <v>2</v>
          </cell>
          <cell r="L9904" t="str">
            <v>Institute</v>
          </cell>
          <cell r="M9904">
            <v>2</v>
          </cell>
          <cell r="N9904" t="str">
            <v>Campus Wide</v>
          </cell>
          <cell r="O9904" t="str">
            <v/>
          </cell>
          <cell r="P9904" t="str">
            <v/>
          </cell>
          <cell r="Q9904">
            <v>40</v>
          </cell>
          <cell r="R9904" t="str">
            <v>Année Philologique</v>
          </cell>
          <cell r="S9904" t="str">
            <v/>
          </cell>
        </row>
        <row r="9905">
          <cell r="E9905">
            <v>2117</v>
          </cell>
          <cell r="F9905" t="str">
            <v>Searches</v>
          </cell>
          <cell r="G9905" t="str">
            <v>201902</v>
          </cell>
          <cell r="H9905" t="str">
            <v>KBR</v>
          </cell>
          <cell r="I9905" t="str">
            <v>Brussel</v>
          </cell>
          <cell r="J9905" t="str">
            <v>Belgium</v>
          </cell>
          <cell r="K9905">
            <v>2</v>
          </cell>
          <cell r="L9905" t="str">
            <v>Institute</v>
          </cell>
          <cell r="M9905">
            <v>2</v>
          </cell>
          <cell r="N9905" t="str">
            <v>Campus Wide</v>
          </cell>
          <cell r="O9905" t="str">
            <v/>
          </cell>
          <cell r="P9905" t="str">
            <v/>
          </cell>
          <cell r="Q9905">
            <v>40</v>
          </cell>
          <cell r="R9905" t="str">
            <v>Année Philologique</v>
          </cell>
          <cell r="S9905" t="str">
            <v/>
          </cell>
        </row>
        <row r="9906">
          <cell r="E9906">
            <v>2117</v>
          </cell>
          <cell r="F9906" t="str">
            <v>Searches</v>
          </cell>
          <cell r="G9906" t="str">
            <v>201903</v>
          </cell>
          <cell r="H9906" t="str">
            <v>KBR</v>
          </cell>
          <cell r="I9906" t="str">
            <v>Brussel</v>
          </cell>
          <cell r="J9906" t="str">
            <v>Belgium</v>
          </cell>
          <cell r="K9906">
            <v>2</v>
          </cell>
          <cell r="L9906" t="str">
            <v>Institute</v>
          </cell>
          <cell r="M9906">
            <v>2</v>
          </cell>
          <cell r="N9906" t="str">
            <v>Campus Wide</v>
          </cell>
          <cell r="O9906" t="str">
            <v/>
          </cell>
          <cell r="P9906" t="str">
            <v/>
          </cell>
          <cell r="Q9906">
            <v>40</v>
          </cell>
          <cell r="R9906" t="str">
            <v>Année Philologique</v>
          </cell>
          <cell r="S9906" t="str">
            <v/>
          </cell>
        </row>
        <row r="9907">
          <cell r="E9907">
            <v>2117</v>
          </cell>
          <cell r="F9907" t="str">
            <v>Searches</v>
          </cell>
          <cell r="G9907" t="str">
            <v>201904</v>
          </cell>
          <cell r="H9907" t="str">
            <v>KBR</v>
          </cell>
          <cell r="I9907" t="str">
            <v>Brussel</v>
          </cell>
          <cell r="J9907" t="str">
            <v>Belgium</v>
          </cell>
          <cell r="K9907">
            <v>2</v>
          </cell>
          <cell r="L9907" t="str">
            <v>Institute</v>
          </cell>
          <cell r="M9907">
            <v>2</v>
          </cell>
          <cell r="N9907" t="str">
            <v>Campus Wide</v>
          </cell>
          <cell r="O9907" t="str">
            <v/>
          </cell>
          <cell r="P9907" t="str">
            <v/>
          </cell>
          <cell r="Q9907">
            <v>40</v>
          </cell>
          <cell r="R9907" t="str">
            <v>Année Philologique</v>
          </cell>
          <cell r="S9907" t="str">
            <v/>
          </cell>
        </row>
        <row r="9908">
          <cell r="E9908">
            <v>2117</v>
          </cell>
          <cell r="F9908" t="str">
            <v>Searches</v>
          </cell>
          <cell r="G9908" t="str">
            <v>201905</v>
          </cell>
          <cell r="H9908" t="str">
            <v>KBR</v>
          </cell>
          <cell r="I9908" t="str">
            <v>Brussel</v>
          </cell>
          <cell r="J9908" t="str">
            <v>Belgium</v>
          </cell>
          <cell r="K9908">
            <v>2</v>
          </cell>
          <cell r="L9908" t="str">
            <v>Institute</v>
          </cell>
          <cell r="M9908">
            <v>2</v>
          </cell>
          <cell r="N9908" t="str">
            <v>Campus Wide</v>
          </cell>
          <cell r="O9908" t="str">
            <v/>
          </cell>
          <cell r="P9908" t="str">
            <v/>
          </cell>
          <cell r="Q9908">
            <v>40</v>
          </cell>
          <cell r="R9908" t="str">
            <v>Année Philologique</v>
          </cell>
          <cell r="S9908" t="str">
            <v/>
          </cell>
        </row>
        <row r="9909">
          <cell r="E9909">
            <v>2117</v>
          </cell>
          <cell r="F9909" t="str">
            <v>Searches</v>
          </cell>
          <cell r="G9909" t="str">
            <v>201906</v>
          </cell>
          <cell r="H9909" t="str">
            <v>KBR</v>
          </cell>
          <cell r="I9909" t="str">
            <v>Brussel</v>
          </cell>
          <cell r="J9909" t="str">
            <v>Belgium</v>
          </cell>
          <cell r="K9909">
            <v>2</v>
          </cell>
          <cell r="L9909" t="str">
            <v>Institute</v>
          </cell>
          <cell r="M9909">
            <v>2</v>
          </cell>
          <cell r="N9909" t="str">
            <v>Campus Wide</v>
          </cell>
          <cell r="O9909" t="str">
            <v/>
          </cell>
          <cell r="P9909" t="str">
            <v/>
          </cell>
          <cell r="Q9909">
            <v>40</v>
          </cell>
          <cell r="R9909" t="str">
            <v>Année Philologique</v>
          </cell>
          <cell r="S9909" t="str">
            <v/>
          </cell>
        </row>
        <row r="9910">
          <cell r="E9910">
            <v>2117</v>
          </cell>
          <cell r="F9910" t="str">
            <v>Searches</v>
          </cell>
          <cell r="G9910" t="str">
            <v>201907</v>
          </cell>
          <cell r="H9910" t="str">
            <v>KBR</v>
          </cell>
          <cell r="I9910" t="str">
            <v>Brussel</v>
          </cell>
          <cell r="J9910" t="str">
            <v>Belgium</v>
          </cell>
          <cell r="K9910">
            <v>2</v>
          </cell>
          <cell r="L9910" t="str">
            <v>Institute</v>
          </cell>
          <cell r="M9910">
            <v>2</v>
          </cell>
          <cell r="N9910" t="str">
            <v>Campus Wide</v>
          </cell>
          <cell r="O9910" t="str">
            <v/>
          </cell>
          <cell r="P9910" t="str">
            <v/>
          </cell>
          <cell r="Q9910">
            <v>40</v>
          </cell>
          <cell r="R9910" t="str">
            <v>Année Philologique</v>
          </cell>
          <cell r="S9910" t="str">
            <v/>
          </cell>
        </row>
        <row r="9911">
          <cell r="E9911">
            <v>2117</v>
          </cell>
          <cell r="F9911" t="str">
            <v>Searches</v>
          </cell>
          <cell r="G9911" t="str">
            <v>201909</v>
          </cell>
          <cell r="H9911" t="str">
            <v>KBR</v>
          </cell>
          <cell r="I9911" t="str">
            <v>Brussel</v>
          </cell>
          <cell r="J9911" t="str">
            <v>Belgium</v>
          </cell>
          <cell r="K9911">
            <v>2</v>
          </cell>
          <cell r="L9911" t="str">
            <v>Institute</v>
          </cell>
          <cell r="M9911">
            <v>2</v>
          </cell>
          <cell r="N9911" t="str">
            <v>Campus Wide</v>
          </cell>
          <cell r="O9911" t="str">
            <v/>
          </cell>
          <cell r="P9911" t="str">
            <v/>
          </cell>
          <cell r="Q9911">
            <v>40</v>
          </cell>
          <cell r="R9911" t="str">
            <v>Année Philologique</v>
          </cell>
          <cell r="S9911" t="str">
            <v/>
          </cell>
        </row>
        <row r="9912">
          <cell r="E9912">
            <v>2117</v>
          </cell>
          <cell r="F9912" t="str">
            <v>Searches</v>
          </cell>
          <cell r="G9912" t="str">
            <v>201910</v>
          </cell>
          <cell r="H9912" t="str">
            <v>KBR</v>
          </cell>
          <cell r="I9912" t="str">
            <v>Brussel</v>
          </cell>
          <cell r="J9912" t="str">
            <v>Belgium</v>
          </cell>
          <cell r="K9912">
            <v>2</v>
          </cell>
          <cell r="L9912" t="str">
            <v>Institute</v>
          </cell>
          <cell r="M9912">
            <v>2</v>
          </cell>
          <cell r="N9912" t="str">
            <v>Campus Wide</v>
          </cell>
          <cell r="O9912" t="str">
            <v/>
          </cell>
          <cell r="P9912" t="str">
            <v/>
          </cell>
          <cell r="Q9912">
            <v>40</v>
          </cell>
          <cell r="R9912" t="str">
            <v>Année Philologique</v>
          </cell>
          <cell r="S9912" t="str">
            <v/>
          </cell>
        </row>
        <row r="9913">
          <cell r="E9913">
            <v>2117</v>
          </cell>
          <cell r="F9913" t="str">
            <v>Searches</v>
          </cell>
          <cell r="G9913" t="str">
            <v>201911</v>
          </cell>
          <cell r="H9913" t="str">
            <v>KBR</v>
          </cell>
          <cell r="I9913" t="str">
            <v>Brussel</v>
          </cell>
          <cell r="J9913" t="str">
            <v>Belgium</v>
          </cell>
          <cell r="K9913">
            <v>2</v>
          </cell>
          <cell r="L9913" t="str">
            <v>Institute</v>
          </cell>
          <cell r="M9913">
            <v>2</v>
          </cell>
          <cell r="N9913" t="str">
            <v>Campus Wide</v>
          </cell>
          <cell r="O9913" t="str">
            <v/>
          </cell>
          <cell r="P9913" t="str">
            <v/>
          </cell>
          <cell r="Q9913">
            <v>40</v>
          </cell>
          <cell r="R9913" t="str">
            <v>Année Philologique</v>
          </cell>
          <cell r="S9913" t="str">
            <v/>
          </cell>
        </row>
        <row r="9914">
          <cell r="E9914">
            <v>2117</v>
          </cell>
          <cell r="F9914" t="str">
            <v>Searches</v>
          </cell>
          <cell r="G9914" t="str">
            <v>201912</v>
          </cell>
          <cell r="H9914" t="str">
            <v>KBR</v>
          </cell>
          <cell r="I9914" t="str">
            <v>Brussel</v>
          </cell>
          <cell r="J9914" t="str">
            <v>Belgium</v>
          </cell>
          <cell r="K9914">
            <v>2</v>
          </cell>
          <cell r="L9914" t="str">
            <v>Institute</v>
          </cell>
          <cell r="M9914">
            <v>2</v>
          </cell>
          <cell r="N9914" t="str">
            <v>Campus Wide</v>
          </cell>
          <cell r="O9914" t="str">
            <v/>
          </cell>
          <cell r="P9914" t="str">
            <v/>
          </cell>
          <cell r="Q9914">
            <v>40</v>
          </cell>
          <cell r="R9914" t="str">
            <v>Année Philologique</v>
          </cell>
          <cell r="S9914" t="str">
            <v/>
          </cell>
        </row>
        <row r="9915">
          <cell r="E9915">
            <v>2122</v>
          </cell>
          <cell r="F9915" t="str">
            <v>Searches</v>
          </cell>
          <cell r="G9915" t="str">
            <v>201901</v>
          </cell>
          <cell r="H9915" t="str">
            <v>CEU Library</v>
          </cell>
          <cell r="I9915" t="str">
            <v xml:space="preserve">Budapest </v>
          </cell>
          <cell r="J9915" t="str">
            <v>Hungary</v>
          </cell>
          <cell r="K9915">
            <v>2</v>
          </cell>
          <cell r="L9915" t="str">
            <v>Institute</v>
          </cell>
          <cell r="M9915">
            <v>3</v>
          </cell>
          <cell r="N9915" t="str">
            <v>Standard</v>
          </cell>
          <cell r="O9915" t="str">
            <v/>
          </cell>
          <cell r="P9915" t="str">
            <v/>
          </cell>
          <cell r="Q9915">
            <v>3</v>
          </cell>
          <cell r="R9915" t="str">
            <v>Année Philologique</v>
          </cell>
          <cell r="S9915" t="str">
            <v/>
          </cell>
        </row>
        <row r="9916">
          <cell r="E9916">
            <v>2122</v>
          </cell>
          <cell r="F9916" t="str">
            <v>Searches</v>
          </cell>
          <cell r="G9916" t="str">
            <v>201902</v>
          </cell>
          <cell r="H9916" t="str">
            <v>CEU Library</v>
          </cell>
          <cell r="I9916" t="str">
            <v xml:space="preserve">Budapest </v>
          </cell>
          <cell r="J9916" t="str">
            <v>Hungary</v>
          </cell>
          <cell r="K9916">
            <v>2</v>
          </cell>
          <cell r="L9916" t="str">
            <v>Institute</v>
          </cell>
          <cell r="M9916">
            <v>3</v>
          </cell>
          <cell r="N9916" t="str">
            <v>Standard</v>
          </cell>
          <cell r="O9916" t="str">
            <v/>
          </cell>
          <cell r="P9916" t="str">
            <v/>
          </cell>
          <cell r="Q9916">
            <v>3</v>
          </cell>
          <cell r="R9916" t="str">
            <v>Année Philologique</v>
          </cell>
          <cell r="S9916" t="str">
            <v/>
          </cell>
        </row>
        <row r="9917">
          <cell r="E9917">
            <v>2122</v>
          </cell>
          <cell r="F9917" t="str">
            <v>Searches</v>
          </cell>
          <cell r="G9917" t="str">
            <v>201903</v>
          </cell>
          <cell r="H9917" t="str">
            <v>CEU Library</v>
          </cell>
          <cell r="I9917" t="str">
            <v xml:space="preserve">Budapest </v>
          </cell>
          <cell r="J9917" t="str">
            <v>Hungary</v>
          </cell>
          <cell r="K9917">
            <v>2</v>
          </cell>
          <cell r="L9917" t="str">
            <v>Institute</v>
          </cell>
          <cell r="M9917">
            <v>3</v>
          </cell>
          <cell r="N9917" t="str">
            <v>Standard</v>
          </cell>
          <cell r="O9917" t="str">
            <v/>
          </cell>
          <cell r="P9917" t="str">
            <v/>
          </cell>
          <cell r="Q9917">
            <v>3</v>
          </cell>
          <cell r="R9917" t="str">
            <v>Année Philologique</v>
          </cell>
          <cell r="S9917" t="str">
            <v/>
          </cell>
        </row>
        <row r="9918">
          <cell r="E9918">
            <v>2122</v>
          </cell>
          <cell r="F9918" t="str">
            <v>Searches</v>
          </cell>
          <cell r="G9918" t="str">
            <v>201904</v>
          </cell>
          <cell r="H9918" t="str">
            <v>CEU Library</v>
          </cell>
          <cell r="I9918" t="str">
            <v xml:space="preserve">Budapest </v>
          </cell>
          <cell r="J9918" t="str">
            <v>Hungary</v>
          </cell>
          <cell r="K9918">
            <v>2</v>
          </cell>
          <cell r="L9918" t="str">
            <v>Institute</v>
          </cell>
          <cell r="M9918">
            <v>3</v>
          </cell>
          <cell r="N9918" t="str">
            <v>Standard</v>
          </cell>
          <cell r="O9918" t="str">
            <v/>
          </cell>
          <cell r="P9918" t="str">
            <v/>
          </cell>
          <cell r="Q9918">
            <v>3</v>
          </cell>
          <cell r="R9918" t="str">
            <v>Année Philologique</v>
          </cell>
          <cell r="S9918" t="str">
            <v/>
          </cell>
        </row>
        <row r="9919">
          <cell r="E9919">
            <v>2122</v>
          </cell>
          <cell r="F9919" t="str">
            <v>Searches</v>
          </cell>
          <cell r="G9919" t="str">
            <v>201905</v>
          </cell>
          <cell r="H9919" t="str">
            <v>CEU Library</v>
          </cell>
          <cell r="I9919" t="str">
            <v xml:space="preserve">Budapest </v>
          </cell>
          <cell r="J9919" t="str">
            <v>Hungary</v>
          </cell>
          <cell r="K9919">
            <v>2</v>
          </cell>
          <cell r="L9919" t="str">
            <v>Institute</v>
          </cell>
          <cell r="M9919">
            <v>3</v>
          </cell>
          <cell r="N9919" t="str">
            <v>Standard</v>
          </cell>
          <cell r="O9919" t="str">
            <v/>
          </cell>
          <cell r="P9919" t="str">
            <v/>
          </cell>
          <cell r="Q9919">
            <v>3</v>
          </cell>
          <cell r="R9919" t="str">
            <v>Année Philologique</v>
          </cell>
          <cell r="S9919" t="str">
            <v/>
          </cell>
        </row>
        <row r="9920">
          <cell r="E9920">
            <v>2122</v>
          </cell>
          <cell r="F9920" t="str">
            <v>Searches</v>
          </cell>
          <cell r="G9920" t="str">
            <v>201906</v>
          </cell>
          <cell r="H9920" t="str">
            <v>CEU Library</v>
          </cell>
          <cell r="I9920" t="str">
            <v xml:space="preserve">Budapest </v>
          </cell>
          <cell r="J9920" t="str">
            <v>Hungary</v>
          </cell>
          <cell r="K9920">
            <v>2</v>
          </cell>
          <cell r="L9920" t="str">
            <v>Institute</v>
          </cell>
          <cell r="M9920">
            <v>3</v>
          </cell>
          <cell r="N9920" t="str">
            <v>Standard</v>
          </cell>
          <cell r="O9920" t="str">
            <v/>
          </cell>
          <cell r="P9920" t="str">
            <v/>
          </cell>
          <cell r="Q9920">
            <v>3</v>
          </cell>
          <cell r="R9920" t="str">
            <v>Année Philologique</v>
          </cell>
          <cell r="S9920" t="str">
            <v/>
          </cell>
        </row>
        <row r="9921">
          <cell r="E9921">
            <v>2122</v>
          </cell>
          <cell r="F9921" t="str">
            <v>Searches</v>
          </cell>
          <cell r="G9921" t="str">
            <v>201907</v>
          </cell>
          <cell r="H9921" t="str">
            <v>CEU Library</v>
          </cell>
          <cell r="I9921" t="str">
            <v xml:space="preserve">Budapest </v>
          </cell>
          <cell r="J9921" t="str">
            <v>Hungary</v>
          </cell>
          <cell r="K9921">
            <v>2</v>
          </cell>
          <cell r="L9921" t="str">
            <v>Institute</v>
          </cell>
          <cell r="M9921">
            <v>3</v>
          </cell>
          <cell r="N9921" t="str">
            <v>Standard</v>
          </cell>
          <cell r="O9921" t="str">
            <v/>
          </cell>
          <cell r="P9921" t="str">
            <v/>
          </cell>
          <cell r="Q9921">
            <v>3</v>
          </cell>
          <cell r="R9921" t="str">
            <v>Année Philologique</v>
          </cell>
          <cell r="S9921" t="str">
            <v/>
          </cell>
        </row>
        <row r="9922">
          <cell r="E9922">
            <v>2122</v>
          </cell>
          <cell r="F9922" t="str">
            <v>Searches</v>
          </cell>
          <cell r="G9922" t="str">
            <v>201909</v>
          </cell>
          <cell r="H9922" t="str">
            <v>CEU Library</v>
          </cell>
          <cell r="I9922" t="str">
            <v xml:space="preserve">Budapest </v>
          </cell>
          <cell r="J9922" t="str">
            <v>Hungary</v>
          </cell>
          <cell r="K9922">
            <v>2</v>
          </cell>
          <cell r="L9922" t="str">
            <v>Institute</v>
          </cell>
          <cell r="M9922">
            <v>3</v>
          </cell>
          <cell r="N9922" t="str">
            <v>Standard</v>
          </cell>
          <cell r="O9922" t="str">
            <v/>
          </cell>
          <cell r="P9922" t="str">
            <v/>
          </cell>
          <cell r="Q9922">
            <v>3</v>
          </cell>
          <cell r="R9922" t="str">
            <v>Année Philologique</v>
          </cell>
          <cell r="S9922" t="str">
            <v/>
          </cell>
        </row>
        <row r="9923">
          <cell r="E9923">
            <v>2122</v>
          </cell>
          <cell r="F9923" t="str">
            <v>Searches</v>
          </cell>
          <cell r="G9923" t="str">
            <v>201910</v>
          </cell>
          <cell r="H9923" t="str">
            <v>CEU Library</v>
          </cell>
          <cell r="I9923" t="str">
            <v xml:space="preserve">Budapest </v>
          </cell>
          <cell r="J9923" t="str">
            <v>Hungary</v>
          </cell>
          <cell r="K9923">
            <v>2</v>
          </cell>
          <cell r="L9923" t="str">
            <v>Institute</v>
          </cell>
          <cell r="M9923">
            <v>3</v>
          </cell>
          <cell r="N9923" t="str">
            <v>Standard</v>
          </cell>
          <cell r="O9923" t="str">
            <v/>
          </cell>
          <cell r="P9923" t="str">
            <v/>
          </cell>
          <cell r="Q9923">
            <v>3</v>
          </cell>
          <cell r="R9923" t="str">
            <v>Année Philologique</v>
          </cell>
          <cell r="S9923" t="str">
            <v/>
          </cell>
        </row>
        <row r="9924">
          <cell r="E9924">
            <v>2122</v>
          </cell>
          <cell r="F9924" t="str">
            <v>Searches</v>
          </cell>
          <cell r="G9924" t="str">
            <v>201911</v>
          </cell>
          <cell r="H9924" t="str">
            <v>CEU Library</v>
          </cell>
          <cell r="I9924" t="str">
            <v xml:space="preserve">Budapest </v>
          </cell>
          <cell r="J9924" t="str">
            <v>Hungary</v>
          </cell>
          <cell r="K9924">
            <v>2</v>
          </cell>
          <cell r="L9924" t="str">
            <v>Institute</v>
          </cell>
          <cell r="M9924">
            <v>3</v>
          </cell>
          <cell r="N9924" t="str">
            <v>Standard</v>
          </cell>
          <cell r="O9924" t="str">
            <v/>
          </cell>
          <cell r="P9924" t="str">
            <v/>
          </cell>
          <cell r="Q9924">
            <v>3</v>
          </cell>
          <cell r="R9924" t="str">
            <v>Année Philologique</v>
          </cell>
          <cell r="S9924" t="str">
            <v/>
          </cell>
        </row>
        <row r="9925">
          <cell r="E9925">
            <v>2122</v>
          </cell>
          <cell r="F9925" t="str">
            <v>Searches</v>
          </cell>
          <cell r="G9925" t="str">
            <v>201912</v>
          </cell>
          <cell r="H9925" t="str">
            <v>CEU Library</v>
          </cell>
          <cell r="I9925" t="str">
            <v xml:space="preserve">Budapest </v>
          </cell>
          <cell r="J9925" t="str">
            <v>Hungary</v>
          </cell>
          <cell r="K9925">
            <v>2</v>
          </cell>
          <cell r="L9925" t="str">
            <v>Institute</v>
          </cell>
          <cell r="M9925">
            <v>3</v>
          </cell>
          <cell r="N9925" t="str">
            <v>Standard</v>
          </cell>
          <cell r="O9925" t="str">
            <v/>
          </cell>
          <cell r="P9925" t="str">
            <v/>
          </cell>
          <cell r="Q9925">
            <v>3</v>
          </cell>
          <cell r="R9925" t="str">
            <v>Année Philologique</v>
          </cell>
          <cell r="S9925" t="str">
            <v/>
          </cell>
        </row>
        <row r="9926">
          <cell r="E9926">
            <v>2125</v>
          </cell>
          <cell r="F9926" t="str">
            <v>Searches</v>
          </cell>
          <cell r="G9926" t="str">
            <v>201901</v>
          </cell>
          <cell r="H9926" t="str">
            <v>University of Kentucky</v>
          </cell>
          <cell r="I9926" t="str">
            <v>Lexington</v>
          </cell>
          <cell r="J9926" t="str">
            <v>USA</v>
          </cell>
          <cell r="K9926">
            <v>2</v>
          </cell>
          <cell r="L9926" t="str">
            <v>Institute</v>
          </cell>
          <cell r="M9926">
            <v>8</v>
          </cell>
          <cell r="N9926" t="str">
            <v>CARN-1</v>
          </cell>
          <cell r="O9926" t="str">
            <v/>
          </cell>
          <cell r="P9926" t="str">
            <v/>
          </cell>
          <cell r="Q9926">
            <v>40</v>
          </cell>
          <cell r="R9926" t="str">
            <v>Année Philologique</v>
          </cell>
          <cell r="S9926" t="str">
            <v/>
          </cell>
        </row>
        <row r="9927">
          <cell r="E9927">
            <v>2125</v>
          </cell>
          <cell r="F9927" t="str">
            <v>Searches</v>
          </cell>
          <cell r="G9927" t="str">
            <v>201902</v>
          </cell>
          <cell r="H9927" t="str">
            <v>University of Kentucky</v>
          </cell>
          <cell r="I9927" t="str">
            <v>Lexington</v>
          </cell>
          <cell r="J9927" t="str">
            <v>USA</v>
          </cell>
          <cell r="K9927">
            <v>2</v>
          </cell>
          <cell r="L9927" t="str">
            <v>Institute</v>
          </cell>
          <cell r="M9927">
            <v>8</v>
          </cell>
          <cell r="N9927" t="str">
            <v>CARN-1</v>
          </cell>
          <cell r="O9927" t="str">
            <v/>
          </cell>
          <cell r="P9927" t="str">
            <v/>
          </cell>
          <cell r="Q9927">
            <v>40</v>
          </cell>
          <cell r="R9927" t="str">
            <v>Année Philologique</v>
          </cell>
          <cell r="S9927" t="str">
            <v/>
          </cell>
        </row>
        <row r="9928">
          <cell r="E9928">
            <v>2125</v>
          </cell>
          <cell r="F9928" t="str">
            <v>Searches</v>
          </cell>
          <cell r="G9928" t="str">
            <v>201903</v>
          </cell>
          <cell r="H9928" t="str">
            <v>University of Kentucky</v>
          </cell>
          <cell r="I9928" t="str">
            <v>Lexington</v>
          </cell>
          <cell r="J9928" t="str">
            <v>USA</v>
          </cell>
          <cell r="K9928">
            <v>2</v>
          </cell>
          <cell r="L9928" t="str">
            <v>Institute</v>
          </cell>
          <cell r="M9928">
            <v>8</v>
          </cell>
          <cell r="N9928" t="str">
            <v>CARN-1</v>
          </cell>
          <cell r="O9928" t="str">
            <v/>
          </cell>
          <cell r="P9928" t="str">
            <v/>
          </cell>
          <cell r="Q9928">
            <v>40</v>
          </cell>
          <cell r="R9928" t="str">
            <v>Année Philologique</v>
          </cell>
          <cell r="S9928" t="str">
            <v/>
          </cell>
        </row>
        <row r="9929">
          <cell r="E9929">
            <v>2125</v>
          </cell>
          <cell r="F9929" t="str">
            <v>Searches</v>
          </cell>
          <cell r="G9929" t="str">
            <v>201904</v>
          </cell>
          <cell r="H9929" t="str">
            <v>University of Kentucky</v>
          </cell>
          <cell r="I9929" t="str">
            <v>Lexington</v>
          </cell>
          <cell r="J9929" t="str">
            <v>USA</v>
          </cell>
          <cell r="K9929">
            <v>2</v>
          </cell>
          <cell r="L9929" t="str">
            <v>Institute</v>
          </cell>
          <cell r="M9929">
            <v>8</v>
          </cell>
          <cell r="N9929" t="str">
            <v>CARN-1</v>
          </cell>
          <cell r="O9929" t="str">
            <v/>
          </cell>
          <cell r="P9929" t="str">
            <v/>
          </cell>
          <cell r="Q9929">
            <v>40</v>
          </cell>
          <cell r="R9929" t="str">
            <v>Année Philologique</v>
          </cell>
          <cell r="S9929" t="str">
            <v/>
          </cell>
        </row>
        <row r="9930">
          <cell r="E9930">
            <v>2125</v>
          </cell>
          <cell r="F9930" t="str">
            <v>Searches</v>
          </cell>
          <cell r="G9930" t="str">
            <v>201905</v>
          </cell>
          <cell r="H9930" t="str">
            <v>University of Kentucky</v>
          </cell>
          <cell r="I9930" t="str">
            <v>Lexington</v>
          </cell>
          <cell r="J9930" t="str">
            <v>USA</v>
          </cell>
          <cell r="K9930">
            <v>2</v>
          </cell>
          <cell r="L9930" t="str">
            <v>Institute</v>
          </cell>
          <cell r="M9930">
            <v>8</v>
          </cell>
          <cell r="N9930" t="str">
            <v>CARN-1</v>
          </cell>
          <cell r="O9930" t="str">
            <v/>
          </cell>
          <cell r="P9930" t="str">
            <v/>
          </cell>
          <cell r="Q9930">
            <v>40</v>
          </cell>
          <cell r="R9930" t="str">
            <v>Année Philologique</v>
          </cell>
          <cell r="S9930" t="str">
            <v/>
          </cell>
        </row>
        <row r="9931">
          <cell r="E9931">
            <v>2125</v>
          </cell>
          <cell r="F9931" t="str">
            <v>Searches</v>
          </cell>
          <cell r="G9931" t="str">
            <v>201906</v>
          </cell>
          <cell r="H9931" t="str">
            <v>University of Kentucky</v>
          </cell>
          <cell r="I9931" t="str">
            <v>Lexington</v>
          </cell>
          <cell r="J9931" t="str">
            <v>USA</v>
          </cell>
          <cell r="K9931">
            <v>2</v>
          </cell>
          <cell r="L9931" t="str">
            <v>Institute</v>
          </cell>
          <cell r="M9931">
            <v>8</v>
          </cell>
          <cell r="N9931" t="str">
            <v>CARN-1</v>
          </cell>
          <cell r="O9931" t="str">
            <v/>
          </cell>
          <cell r="P9931" t="str">
            <v/>
          </cell>
          <cell r="Q9931">
            <v>40</v>
          </cell>
          <cell r="R9931" t="str">
            <v>Année Philologique</v>
          </cell>
          <cell r="S9931" t="str">
            <v/>
          </cell>
        </row>
        <row r="9932">
          <cell r="E9932">
            <v>2125</v>
          </cell>
          <cell r="F9932" t="str">
            <v>Searches</v>
          </cell>
          <cell r="G9932" t="str">
            <v>201907</v>
          </cell>
          <cell r="H9932" t="str">
            <v>University of Kentucky</v>
          </cell>
          <cell r="I9932" t="str">
            <v>Lexington</v>
          </cell>
          <cell r="J9932" t="str">
            <v>USA</v>
          </cell>
          <cell r="K9932">
            <v>2</v>
          </cell>
          <cell r="L9932" t="str">
            <v>Institute</v>
          </cell>
          <cell r="M9932">
            <v>8</v>
          </cell>
          <cell r="N9932" t="str">
            <v>CARN-1</v>
          </cell>
          <cell r="O9932" t="str">
            <v/>
          </cell>
          <cell r="P9932" t="str">
            <v/>
          </cell>
          <cell r="Q9932">
            <v>40</v>
          </cell>
          <cell r="R9932" t="str">
            <v>Année Philologique</v>
          </cell>
          <cell r="S9932" t="str">
            <v/>
          </cell>
        </row>
        <row r="9933">
          <cell r="E9933">
            <v>2125</v>
          </cell>
          <cell r="F9933" t="str">
            <v>Searches</v>
          </cell>
          <cell r="G9933" t="str">
            <v>201908</v>
          </cell>
          <cell r="H9933" t="str">
            <v>University of Kentucky</v>
          </cell>
          <cell r="I9933" t="str">
            <v>Lexington</v>
          </cell>
          <cell r="J9933" t="str">
            <v>USA</v>
          </cell>
          <cell r="K9933">
            <v>2</v>
          </cell>
          <cell r="L9933" t="str">
            <v>Institute</v>
          </cell>
          <cell r="M9933">
            <v>8</v>
          </cell>
          <cell r="N9933" t="str">
            <v>CARN-1</v>
          </cell>
          <cell r="O9933" t="str">
            <v/>
          </cell>
          <cell r="P9933" t="str">
            <v/>
          </cell>
          <cell r="Q9933">
            <v>40</v>
          </cell>
          <cell r="R9933" t="str">
            <v>Année Philologique</v>
          </cell>
          <cell r="S9933" t="str">
            <v/>
          </cell>
        </row>
        <row r="9934">
          <cell r="E9934">
            <v>2125</v>
          </cell>
          <cell r="F9934" t="str">
            <v>Searches</v>
          </cell>
          <cell r="G9934" t="str">
            <v>201909</v>
          </cell>
          <cell r="H9934" t="str">
            <v>University of Kentucky</v>
          </cell>
          <cell r="I9934" t="str">
            <v>Lexington</v>
          </cell>
          <cell r="J9934" t="str">
            <v>USA</v>
          </cell>
          <cell r="K9934">
            <v>2</v>
          </cell>
          <cell r="L9934" t="str">
            <v>Institute</v>
          </cell>
          <cell r="M9934">
            <v>8</v>
          </cell>
          <cell r="N9934" t="str">
            <v>CARN-1</v>
          </cell>
          <cell r="O9934" t="str">
            <v/>
          </cell>
          <cell r="P9934" t="str">
            <v/>
          </cell>
          <cell r="Q9934">
            <v>40</v>
          </cell>
          <cell r="R9934" t="str">
            <v>Année Philologique</v>
          </cell>
          <cell r="S9934" t="str">
            <v/>
          </cell>
        </row>
        <row r="9935">
          <cell r="E9935">
            <v>2125</v>
          </cell>
          <cell r="F9935" t="str">
            <v>Searches</v>
          </cell>
          <cell r="G9935" t="str">
            <v>201910</v>
          </cell>
          <cell r="H9935" t="str">
            <v>University of Kentucky</v>
          </cell>
          <cell r="I9935" t="str">
            <v>Lexington</v>
          </cell>
          <cell r="J9935" t="str">
            <v>USA</v>
          </cell>
          <cell r="K9935">
            <v>2</v>
          </cell>
          <cell r="L9935" t="str">
            <v>Institute</v>
          </cell>
          <cell r="M9935">
            <v>8</v>
          </cell>
          <cell r="N9935" t="str">
            <v>CARN-1</v>
          </cell>
          <cell r="O9935" t="str">
            <v/>
          </cell>
          <cell r="P9935" t="str">
            <v/>
          </cell>
          <cell r="Q9935">
            <v>40</v>
          </cell>
          <cell r="R9935" t="str">
            <v>Année Philologique</v>
          </cell>
          <cell r="S9935" t="str">
            <v/>
          </cell>
        </row>
        <row r="9936">
          <cell r="E9936">
            <v>2125</v>
          </cell>
          <cell r="F9936" t="str">
            <v>Searches</v>
          </cell>
          <cell r="G9936" t="str">
            <v>201911</v>
          </cell>
          <cell r="H9936" t="str">
            <v>University of Kentucky</v>
          </cell>
          <cell r="I9936" t="str">
            <v>Lexington</v>
          </cell>
          <cell r="J9936" t="str">
            <v>USA</v>
          </cell>
          <cell r="K9936">
            <v>2</v>
          </cell>
          <cell r="L9936" t="str">
            <v>Institute</v>
          </cell>
          <cell r="M9936">
            <v>8</v>
          </cell>
          <cell r="N9936" t="str">
            <v>CARN-1</v>
          </cell>
          <cell r="O9936" t="str">
            <v/>
          </cell>
          <cell r="P9936" t="str">
            <v/>
          </cell>
          <cell r="Q9936">
            <v>40</v>
          </cell>
          <cell r="R9936" t="str">
            <v>Année Philologique</v>
          </cell>
          <cell r="S9936" t="str">
            <v/>
          </cell>
        </row>
        <row r="9937">
          <cell r="E9937">
            <v>2125</v>
          </cell>
          <cell r="F9937" t="str">
            <v>Searches</v>
          </cell>
          <cell r="G9937" t="str">
            <v>201912</v>
          </cell>
          <cell r="H9937" t="str">
            <v>University of Kentucky</v>
          </cell>
          <cell r="I9937" t="str">
            <v>Lexington</v>
          </cell>
          <cell r="J9937" t="str">
            <v>USA</v>
          </cell>
          <cell r="K9937">
            <v>2</v>
          </cell>
          <cell r="L9937" t="str">
            <v>Institute</v>
          </cell>
          <cell r="M9937">
            <v>8</v>
          </cell>
          <cell r="N9937" t="str">
            <v>CARN-1</v>
          </cell>
          <cell r="O9937" t="str">
            <v/>
          </cell>
          <cell r="P9937" t="str">
            <v/>
          </cell>
          <cell r="Q9937">
            <v>40</v>
          </cell>
          <cell r="R9937" t="str">
            <v>Année Philologique</v>
          </cell>
          <cell r="S9937" t="str">
            <v/>
          </cell>
        </row>
        <row r="9938">
          <cell r="E9938">
            <v>2126</v>
          </cell>
          <cell r="F9938" t="str">
            <v>Searches</v>
          </cell>
          <cell r="G9938" t="str">
            <v>201901</v>
          </cell>
          <cell r="H9938" t="str">
            <v>University of Alabama</v>
          </cell>
          <cell r="I9938" t="str">
            <v>Tuscaloosa</v>
          </cell>
          <cell r="J9938" t="str">
            <v>USA</v>
          </cell>
          <cell r="K9938">
            <v>2</v>
          </cell>
          <cell r="L9938" t="str">
            <v>Institute</v>
          </cell>
          <cell r="M9938">
            <v>8</v>
          </cell>
          <cell r="N9938" t="str">
            <v>CARN-1</v>
          </cell>
          <cell r="O9938" t="str">
            <v/>
          </cell>
          <cell r="P9938" t="str">
            <v/>
          </cell>
          <cell r="Q9938">
            <v>40</v>
          </cell>
          <cell r="R9938" t="str">
            <v>Année Philologique</v>
          </cell>
          <cell r="S9938" t="str">
            <v/>
          </cell>
        </row>
        <row r="9939">
          <cell r="E9939">
            <v>2126</v>
          </cell>
          <cell r="F9939" t="str">
            <v>Searches</v>
          </cell>
          <cell r="G9939" t="str">
            <v>201902</v>
          </cell>
          <cell r="H9939" t="str">
            <v>University of Alabama</v>
          </cell>
          <cell r="I9939" t="str">
            <v>Tuscaloosa</v>
          </cell>
          <cell r="J9939" t="str">
            <v>USA</v>
          </cell>
          <cell r="K9939">
            <v>2</v>
          </cell>
          <cell r="L9939" t="str">
            <v>Institute</v>
          </cell>
          <cell r="M9939">
            <v>8</v>
          </cell>
          <cell r="N9939" t="str">
            <v>CARN-1</v>
          </cell>
          <cell r="O9939" t="str">
            <v/>
          </cell>
          <cell r="P9939" t="str">
            <v/>
          </cell>
          <cell r="Q9939">
            <v>40</v>
          </cell>
          <cell r="R9939" t="str">
            <v>Année Philologique</v>
          </cell>
          <cell r="S9939" t="str">
            <v/>
          </cell>
        </row>
        <row r="9940">
          <cell r="E9940">
            <v>2126</v>
          </cell>
          <cell r="F9940" t="str">
            <v>Searches</v>
          </cell>
          <cell r="G9940" t="str">
            <v>201903</v>
          </cell>
          <cell r="H9940" t="str">
            <v>University of Alabama</v>
          </cell>
          <cell r="I9940" t="str">
            <v>Tuscaloosa</v>
          </cell>
          <cell r="J9940" t="str">
            <v>USA</v>
          </cell>
          <cell r="K9940">
            <v>2</v>
          </cell>
          <cell r="L9940" t="str">
            <v>Institute</v>
          </cell>
          <cell r="M9940">
            <v>8</v>
          </cell>
          <cell r="N9940" t="str">
            <v>CARN-1</v>
          </cell>
          <cell r="O9940" t="str">
            <v/>
          </cell>
          <cell r="P9940" t="str">
            <v/>
          </cell>
          <cell r="Q9940">
            <v>40</v>
          </cell>
          <cell r="R9940" t="str">
            <v>Année Philologique</v>
          </cell>
          <cell r="S9940" t="str">
            <v/>
          </cell>
        </row>
        <row r="9941">
          <cell r="E9941">
            <v>2126</v>
          </cell>
          <cell r="F9941" t="str">
            <v>Searches</v>
          </cell>
          <cell r="G9941" t="str">
            <v>201904</v>
          </cell>
          <cell r="H9941" t="str">
            <v>University of Alabama</v>
          </cell>
          <cell r="I9941" t="str">
            <v>Tuscaloosa</v>
          </cell>
          <cell r="J9941" t="str">
            <v>USA</v>
          </cell>
          <cell r="K9941">
            <v>2</v>
          </cell>
          <cell r="L9941" t="str">
            <v>Institute</v>
          </cell>
          <cell r="M9941">
            <v>8</v>
          </cell>
          <cell r="N9941" t="str">
            <v>CARN-1</v>
          </cell>
          <cell r="O9941" t="str">
            <v/>
          </cell>
          <cell r="P9941" t="str">
            <v/>
          </cell>
          <cell r="Q9941">
            <v>40</v>
          </cell>
          <cell r="R9941" t="str">
            <v>Année Philologique</v>
          </cell>
          <cell r="S9941" t="str">
            <v/>
          </cell>
        </row>
        <row r="9942">
          <cell r="E9942">
            <v>2126</v>
          </cell>
          <cell r="F9942" t="str">
            <v>Searches</v>
          </cell>
          <cell r="G9942" t="str">
            <v>201905</v>
          </cell>
          <cell r="H9942" t="str">
            <v>University of Alabama</v>
          </cell>
          <cell r="I9942" t="str">
            <v>Tuscaloosa</v>
          </cell>
          <cell r="J9942" t="str">
            <v>USA</v>
          </cell>
          <cell r="K9942">
            <v>2</v>
          </cell>
          <cell r="L9942" t="str">
            <v>Institute</v>
          </cell>
          <cell r="M9942">
            <v>8</v>
          </cell>
          <cell r="N9942" t="str">
            <v>CARN-1</v>
          </cell>
          <cell r="O9942" t="str">
            <v/>
          </cell>
          <cell r="P9942" t="str">
            <v/>
          </cell>
          <cell r="Q9942">
            <v>40</v>
          </cell>
          <cell r="R9942" t="str">
            <v>Année Philologique</v>
          </cell>
          <cell r="S9942" t="str">
            <v/>
          </cell>
        </row>
        <row r="9943">
          <cell r="E9943">
            <v>2126</v>
          </cell>
          <cell r="F9943" t="str">
            <v>Searches</v>
          </cell>
          <cell r="G9943" t="str">
            <v>201906</v>
          </cell>
          <cell r="H9943" t="str">
            <v>University of Alabama</v>
          </cell>
          <cell r="I9943" t="str">
            <v>Tuscaloosa</v>
          </cell>
          <cell r="J9943" t="str">
            <v>USA</v>
          </cell>
          <cell r="K9943">
            <v>2</v>
          </cell>
          <cell r="L9943" t="str">
            <v>Institute</v>
          </cell>
          <cell r="M9943">
            <v>8</v>
          </cell>
          <cell r="N9943" t="str">
            <v>CARN-1</v>
          </cell>
          <cell r="O9943" t="str">
            <v/>
          </cell>
          <cell r="P9943" t="str">
            <v/>
          </cell>
          <cell r="Q9943">
            <v>40</v>
          </cell>
          <cell r="R9943" t="str">
            <v>Année Philologique</v>
          </cell>
          <cell r="S9943" t="str">
            <v/>
          </cell>
        </row>
        <row r="9944">
          <cell r="E9944">
            <v>2126</v>
          </cell>
          <cell r="F9944" t="str">
            <v>Searches</v>
          </cell>
          <cell r="G9944" t="str">
            <v>201907</v>
          </cell>
          <cell r="H9944" t="str">
            <v>University of Alabama</v>
          </cell>
          <cell r="I9944" t="str">
            <v>Tuscaloosa</v>
          </cell>
          <cell r="J9944" t="str">
            <v>USA</v>
          </cell>
          <cell r="K9944">
            <v>2</v>
          </cell>
          <cell r="L9944" t="str">
            <v>Institute</v>
          </cell>
          <cell r="M9944">
            <v>8</v>
          </cell>
          <cell r="N9944" t="str">
            <v>CARN-1</v>
          </cell>
          <cell r="O9944" t="str">
            <v/>
          </cell>
          <cell r="P9944" t="str">
            <v/>
          </cell>
          <cell r="Q9944">
            <v>40</v>
          </cell>
          <cell r="R9944" t="str">
            <v>Année Philologique</v>
          </cell>
          <cell r="S9944" t="str">
            <v/>
          </cell>
        </row>
        <row r="9945">
          <cell r="E9945">
            <v>2126</v>
          </cell>
          <cell r="F9945" t="str">
            <v>Searches</v>
          </cell>
          <cell r="G9945" t="str">
            <v>201908</v>
          </cell>
          <cell r="H9945" t="str">
            <v>University of Alabama</v>
          </cell>
          <cell r="I9945" t="str">
            <v>Tuscaloosa</v>
          </cell>
          <cell r="J9945" t="str">
            <v>USA</v>
          </cell>
          <cell r="K9945">
            <v>2</v>
          </cell>
          <cell r="L9945" t="str">
            <v>Institute</v>
          </cell>
          <cell r="M9945">
            <v>8</v>
          </cell>
          <cell r="N9945" t="str">
            <v>CARN-1</v>
          </cell>
          <cell r="O9945" t="str">
            <v/>
          </cell>
          <cell r="P9945" t="str">
            <v/>
          </cell>
          <cell r="Q9945">
            <v>40</v>
          </cell>
          <cell r="R9945" t="str">
            <v>Année Philologique</v>
          </cell>
          <cell r="S9945" t="str">
            <v/>
          </cell>
        </row>
        <row r="9946">
          <cell r="E9946">
            <v>2126</v>
          </cell>
          <cell r="F9946" t="str">
            <v>Searches</v>
          </cell>
          <cell r="G9946" t="str">
            <v>201909</v>
          </cell>
          <cell r="H9946" t="str">
            <v>University of Alabama</v>
          </cell>
          <cell r="I9946" t="str">
            <v>Tuscaloosa</v>
          </cell>
          <cell r="J9946" t="str">
            <v>USA</v>
          </cell>
          <cell r="K9946">
            <v>2</v>
          </cell>
          <cell r="L9946" t="str">
            <v>Institute</v>
          </cell>
          <cell r="M9946">
            <v>8</v>
          </cell>
          <cell r="N9946" t="str">
            <v>CARN-1</v>
          </cell>
          <cell r="O9946" t="str">
            <v/>
          </cell>
          <cell r="P9946" t="str">
            <v/>
          </cell>
          <cell r="Q9946">
            <v>40</v>
          </cell>
          <cell r="R9946" t="str">
            <v>Année Philologique</v>
          </cell>
          <cell r="S9946" t="str">
            <v/>
          </cell>
        </row>
        <row r="9947">
          <cell r="E9947">
            <v>2126</v>
          </cell>
          <cell r="F9947" t="str">
            <v>Searches</v>
          </cell>
          <cell r="G9947" t="str">
            <v>201910</v>
          </cell>
          <cell r="H9947" t="str">
            <v>University of Alabama</v>
          </cell>
          <cell r="I9947" t="str">
            <v>Tuscaloosa</v>
          </cell>
          <cell r="J9947" t="str">
            <v>USA</v>
          </cell>
          <cell r="K9947">
            <v>2</v>
          </cell>
          <cell r="L9947" t="str">
            <v>Institute</v>
          </cell>
          <cell r="M9947">
            <v>8</v>
          </cell>
          <cell r="N9947" t="str">
            <v>CARN-1</v>
          </cell>
          <cell r="O9947" t="str">
            <v/>
          </cell>
          <cell r="P9947" t="str">
            <v/>
          </cell>
          <cell r="Q9947">
            <v>40</v>
          </cell>
          <cell r="R9947" t="str">
            <v>Année Philologique</v>
          </cell>
          <cell r="S9947" t="str">
            <v/>
          </cell>
        </row>
        <row r="9948">
          <cell r="E9948">
            <v>2126</v>
          </cell>
          <cell r="F9948" t="str">
            <v>Searches</v>
          </cell>
          <cell r="G9948" t="str">
            <v>201911</v>
          </cell>
          <cell r="H9948" t="str">
            <v>University of Alabama</v>
          </cell>
          <cell r="I9948" t="str">
            <v>Tuscaloosa</v>
          </cell>
          <cell r="J9948" t="str">
            <v>USA</v>
          </cell>
          <cell r="K9948">
            <v>2</v>
          </cell>
          <cell r="L9948" t="str">
            <v>Institute</v>
          </cell>
          <cell r="M9948">
            <v>8</v>
          </cell>
          <cell r="N9948" t="str">
            <v>CARN-1</v>
          </cell>
          <cell r="O9948" t="str">
            <v/>
          </cell>
          <cell r="P9948" t="str">
            <v/>
          </cell>
          <cell r="Q9948">
            <v>40</v>
          </cell>
          <cell r="R9948" t="str">
            <v>Année Philologique</v>
          </cell>
          <cell r="S9948" t="str">
            <v/>
          </cell>
        </row>
        <row r="9949">
          <cell r="E9949">
            <v>2126</v>
          </cell>
          <cell r="F9949" t="str">
            <v>Searches</v>
          </cell>
          <cell r="G9949" t="str">
            <v>201912</v>
          </cell>
          <cell r="H9949" t="str">
            <v>University of Alabama</v>
          </cell>
          <cell r="I9949" t="str">
            <v>Tuscaloosa</v>
          </cell>
          <cell r="J9949" t="str">
            <v>USA</v>
          </cell>
          <cell r="K9949">
            <v>2</v>
          </cell>
          <cell r="L9949" t="str">
            <v>Institute</v>
          </cell>
          <cell r="M9949">
            <v>8</v>
          </cell>
          <cell r="N9949" t="str">
            <v>CARN-1</v>
          </cell>
          <cell r="O9949" t="str">
            <v/>
          </cell>
          <cell r="P9949" t="str">
            <v/>
          </cell>
          <cell r="Q9949">
            <v>40</v>
          </cell>
          <cell r="R9949" t="str">
            <v>Année Philologique</v>
          </cell>
          <cell r="S9949" t="str">
            <v/>
          </cell>
        </row>
        <row r="9950">
          <cell r="E9950">
            <v>2131</v>
          </cell>
          <cell r="F9950" t="str">
            <v>Searches</v>
          </cell>
          <cell r="G9950" t="str">
            <v>201901</v>
          </cell>
          <cell r="H9950" t="str">
            <v>Università degli Studi di Trento</v>
          </cell>
          <cell r="I9950" t="str">
            <v>Trento</v>
          </cell>
          <cell r="J9950" t="str">
            <v>Italy</v>
          </cell>
          <cell r="K9950">
            <v>2</v>
          </cell>
          <cell r="L9950" t="str">
            <v>Institute</v>
          </cell>
          <cell r="M9950">
            <v>3</v>
          </cell>
          <cell r="N9950" t="str">
            <v>Standard</v>
          </cell>
          <cell r="O9950" t="str">
            <v/>
          </cell>
          <cell r="P9950" t="str">
            <v/>
          </cell>
          <cell r="Q9950">
            <v>3</v>
          </cell>
          <cell r="R9950" t="str">
            <v>Année Philologique</v>
          </cell>
          <cell r="S9950" t="str">
            <v/>
          </cell>
        </row>
        <row r="9951">
          <cell r="E9951">
            <v>2131</v>
          </cell>
          <cell r="F9951" t="str">
            <v>Searches</v>
          </cell>
          <cell r="G9951" t="str">
            <v>201902</v>
          </cell>
          <cell r="H9951" t="str">
            <v>Università degli Studi di Trento</v>
          </cell>
          <cell r="I9951" t="str">
            <v>Trento</v>
          </cell>
          <cell r="J9951" t="str">
            <v>Italy</v>
          </cell>
          <cell r="K9951">
            <v>2</v>
          </cell>
          <cell r="L9951" t="str">
            <v>Institute</v>
          </cell>
          <cell r="M9951">
            <v>3</v>
          </cell>
          <cell r="N9951" t="str">
            <v>Standard</v>
          </cell>
          <cell r="O9951" t="str">
            <v/>
          </cell>
          <cell r="P9951" t="str">
            <v/>
          </cell>
          <cell r="Q9951">
            <v>3</v>
          </cell>
          <cell r="R9951" t="str">
            <v>Année Philologique</v>
          </cell>
          <cell r="S9951" t="str">
            <v/>
          </cell>
        </row>
        <row r="9952">
          <cell r="E9952">
            <v>2131</v>
          </cell>
          <cell r="F9952" t="str">
            <v>Searches</v>
          </cell>
          <cell r="G9952" t="str">
            <v>201903</v>
          </cell>
          <cell r="H9952" t="str">
            <v>Università degli Studi di Trento</v>
          </cell>
          <cell r="I9952" t="str">
            <v>Trento</v>
          </cell>
          <cell r="J9952" t="str">
            <v>Italy</v>
          </cell>
          <cell r="K9952">
            <v>2</v>
          </cell>
          <cell r="L9952" t="str">
            <v>Institute</v>
          </cell>
          <cell r="M9952">
            <v>3</v>
          </cell>
          <cell r="N9952" t="str">
            <v>Standard</v>
          </cell>
          <cell r="O9952" t="str">
            <v/>
          </cell>
          <cell r="P9952" t="str">
            <v/>
          </cell>
          <cell r="Q9952">
            <v>3</v>
          </cell>
          <cell r="R9952" t="str">
            <v>Année Philologique</v>
          </cell>
          <cell r="S9952" t="str">
            <v/>
          </cell>
        </row>
        <row r="9953">
          <cell r="E9953">
            <v>2131</v>
          </cell>
          <cell r="F9953" t="str">
            <v>Searches</v>
          </cell>
          <cell r="G9953" t="str">
            <v>201904</v>
          </cell>
          <cell r="H9953" t="str">
            <v>Università degli Studi di Trento</v>
          </cell>
          <cell r="I9953" t="str">
            <v>Trento</v>
          </cell>
          <cell r="J9953" t="str">
            <v>Italy</v>
          </cell>
          <cell r="K9953">
            <v>2</v>
          </cell>
          <cell r="L9953" t="str">
            <v>Institute</v>
          </cell>
          <cell r="M9953">
            <v>3</v>
          </cell>
          <cell r="N9953" t="str">
            <v>Standard</v>
          </cell>
          <cell r="O9953" t="str">
            <v/>
          </cell>
          <cell r="P9953" t="str">
            <v/>
          </cell>
          <cell r="Q9953">
            <v>3</v>
          </cell>
          <cell r="R9953" t="str">
            <v>Année Philologique</v>
          </cell>
          <cell r="S9953" t="str">
            <v/>
          </cell>
        </row>
        <row r="9954">
          <cell r="E9954">
            <v>2131</v>
          </cell>
          <cell r="F9954" t="str">
            <v>Searches</v>
          </cell>
          <cell r="G9954" t="str">
            <v>201905</v>
          </cell>
          <cell r="H9954" t="str">
            <v>Università degli Studi di Trento</v>
          </cell>
          <cell r="I9954" t="str">
            <v>Trento</v>
          </cell>
          <cell r="J9954" t="str">
            <v>Italy</v>
          </cell>
          <cell r="K9954">
            <v>2</v>
          </cell>
          <cell r="L9954" t="str">
            <v>Institute</v>
          </cell>
          <cell r="M9954">
            <v>3</v>
          </cell>
          <cell r="N9954" t="str">
            <v>Standard</v>
          </cell>
          <cell r="O9954" t="str">
            <v/>
          </cell>
          <cell r="P9954" t="str">
            <v/>
          </cell>
          <cell r="Q9954">
            <v>3</v>
          </cell>
          <cell r="R9954" t="str">
            <v>Année Philologique</v>
          </cell>
          <cell r="S9954" t="str">
            <v/>
          </cell>
        </row>
        <row r="9955">
          <cell r="E9955">
            <v>2131</v>
          </cell>
          <cell r="F9955" t="str">
            <v>Searches</v>
          </cell>
          <cell r="G9955" t="str">
            <v>201906</v>
          </cell>
          <cell r="H9955" t="str">
            <v>Università degli Studi di Trento</v>
          </cell>
          <cell r="I9955" t="str">
            <v>Trento</v>
          </cell>
          <cell r="J9955" t="str">
            <v>Italy</v>
          </cell>
          <cell r="K9955">
            <v>2</v>
          </cell>
          <cell r="L9955" t="str">
            <v>Institute</v>
          </cell>
          <cell r="M9955">
            <v>3</v>
          </cell>
          <cell r="N9955" t="str">
            <v>Standard</v>
          </cell>
          <cell r="O9955" t="str">
            <v/>
          </cell>
          <cell r="P9955" t="str">
            <v/>
          </cell>
          <cell r="Q9955">
            <v>3</v>
          </cell>
          <cell r="R9955" t="str">
            <v>Année Philologique</v>
          </cell>
          <cell r="S9955" t="str">
            <v/>
          </cell>
        </row>
        <row r="9956">
          <cell r="E9956">
            <v>2131</v>
          </cell>
          <cell r="F9956" t="str">
            <v>Searches</v>
          </cell>
          <cell r="G9956" t="str">
            <v>201907</v>
          </cell>
          <cell r="H9956" t="str">
            <v>Università degli Studi di Trento</v>
          </cell>
          <cell r="I9956" t="str">
            <v>Trento</v>
          </cell>
          <cell r="J9956" t="str">
            <v>Italy</v>
          </cell>
          <cell r="K9956">
            <v>2</v>
          </cell>
          <cell r="L9956" t="str">
            <v>Institute</v>
          </cell>
          <cell r="M9956">
            <v>3</v>
          </cell>
          <cell r="N9956" t="str">
            <v>Standard</v>
          </cell>
          <cell r="O9956" t="str">
            <v/>
          </cell>
          <cell r="P9956" t="str">
            <v/>
          </cell>
          <cell r="Q9956">
            <v>3</v>
          </cell>
          <cell r="R9956" t="str">
            <v>Année Philologique</v>
          </cell>
          <cell r="S9956" t="str">
            <v/>
          </cell>
        </row>
        <row r="9957">
          <cell r="E9957">
            <v>2131</v>
          </cell>
          <cell r="F9957" t="str">
            <v>Searches</v>
          </cell>
          <cell r="G9957" t="str">
            <v>201908</v>
          </cell>
          <cell r="H9957" t="str">
            <v>Università degli Studi di Trento</v>
          </cell>
          <cell r="I9957" t="str">
            <v>Trento</v>
          </cell>
          <cell r="J9957" t="str">
            <v>Italy</v>
          </cell>
          <cell r="K9957">
            <v>2</v>
          </cell>
          <cell r="L9957" t="str">
            <v>Institute</v>
          </cell>
          <cell r="M9957">
            <v>3</v>
          </cell>
          <cell r="N9957" t="str">
            <v>Standard</v>
          </cell>
          <cell r="O9957" t="str">
            <v/>
          </cell>
          <cell r="P9957" t="str">
            <v/>
          </cell>
          <cell r="Q9957">
            <v>3</v>
          </cell>
          <cell r="R9957" t="str">
            <v>Année Philologique</v>
          </cell>
          <cell r="S9957" t="str">
            <v/>
          </cell>
        </row>
        <row r="9958">
          <cell r="E9958">
            <v>2131</v>
          </cell>
          <cell r="F9958" t="str">
            <v>Searches</v>
          </cell>
          <cell r="G9958" t="str">
            <v>201909</v>
          </cell>
          <cell r="H9958" t="str">
            <v>Università degli Studi di Trento</v>
          </cell>
          <cell r="I9958" t="str">
            <v>Trento</v>
          </cell>
          <cell r="J9958" t="str">
            <v>Italy</v>
          </cell>
          <cell r="K9958">
            <v>2</v>
          </cell>
          <cell r="L9958" t="str">
            <v>Institute</v>
          </cell>
          <cell r="M9958">
            <v>3</v>
          </cell>
          <cell r="N9958" t="str">
            <v>Standard</v>
          </cell>
          <cell r="O9958" t="str">
            <v/>
          </cell>
          <cell r="P9958" t="str">
            <v/>
          </cell>
          <cell r="Q9958">
            <v>3</v>
          </cell>
          <cell r="R9958" t="str">
            <v>Année Philologique</v>
          </cell>
          <cell r="S9958" t="str">
            <v/>
          </cell>
        </row>
        <row r="9959">
          <cell r="E9959">
            <v>2131</v>
          </cell>
          <cell r="F9959" t="str">
            <v>Searches</v>
          </cell>
          <cell r="G9959" t="str">
            <v>201910</v>
          </cell>
          <cell r="H9959" t="str">
            <v>Università degli Studi di Trento</v>
          </cell>
          <cell r="I9959" t="str">
            <v>Trento</v>
          </cell>
          <cell r="J9959" t="str">
            <v>Italy</v>
          </cell>
          <cell r="K9959">
            <v>2</v>
          </cell>
          <cell r="L9959" t="str">
            <v>Institute</v>
          </cell>
          <cell r="M9959">
            <v>3</v>
          </cell>
          <cell r="N9959" t="str">
            <v>Standard</v>
          </cell>
          <cell r="O9959" t="str">
            <v/>
          </cell>
          <cell r="P9959" t="str">
            <v/>
          </cell>
          <cell r="Q9959">
            <v>3</v>
          </cell>
          <cell r="R9959" t="str">
            <v>Année Philologique</v>
          </cell>
          <cell r="S9959" t="str">
            <v/>
          </cell>
        </row>
        <row r="9960">
          <cell r="E9960">
            <v>2131</v>
          </cell>
          <cell r="F9960" t="str">
            <v>Searches</v>
          </cell>
          <cell r="G9960" t="str">
            <v>201911</v>
          </cell>
          <cell r="H9960" t="str">
            <v>Università degli Studi di Trento</v>
          </cell>
          <cell r="I9960" t="str">
            <v>Trento</v>
          </cell>
          <cell r="J9960" t="str">
            <v>Italy</v>
          </cell>
          <cell r="K9960">
            <v>2</v>
          </cell>
          <cell r="L9960" t="str">
            <v>Institute</v>
          </cell>
          <cell r="M9960">
            <v>3</v>
          </cell>
          <cell r="N9960" t="str">
            <v>Standard</v>
          </cell>
          <cell r="O9960" t="str">
            <v/>
          </cell>
          <cell r="P9960" t="str">
            <v/>
          </cell>
          <cell r="Q9960">
            <v>3</v>
          </cell>
          <cell r="R9960" t="str">
            <v>Année Philologique</v>
          </cell>
          <cell r="S9960" t="str">
            <v/>
          </cell>
        </row>
        <row r="9961">
          <cell r="E9961">
            <v>2131</v>
          </cell>
          <cell r="F9961" t="str">
            <v>Searches</v>
          </cell>
          <cell r="G9961" t="str">
            <v>201912</v>
          </cell>
          <cell r="H9961" t="str">
            <v>Università degli Studi di Trento</v>
          </cell>
          <cell r="I9961" t="str">
            <v>Trento</v>
          </cell>
          <cell r="J9961" t="str">
            <v>Italy</v>
          </cell>
          <cell r="K9961">
            <v>2</v>
          </cell>
          <cell r="L9961" t="str">
            <v>Institute</v>
          </cell>
          <cell r="M9961">
            <v>3</v>
          </cell>
          <cell r="N9961" t="str">
            <v>Standard</v>
          </cell>
          <cell r="O9961" t="str">
            <v/>
          </cell>
          <cell r="P9961" t="str">
            <v/>
          </cell>
          <cell r="Q9961">
            <v>3</v>
          </cell>
          <cell r="R9961" t="str">
            <v>Année Philologique</v>
          </cell>
          <cell r="S9961" t="str">
            <v/>
          </cell>
        </row>
        <row r="9962">
          <cell r="E9962">
            <v>2132</v>
          </cell>
          <cell r="F9962" t="str">
            <v>Searches</v>
          </cell>
          <cell r="G9962" t="str">
            <v>201901</v>
          </cell>
          <cell r="H9962" t="str">
            <v>Wake Forest University</v>
          </cell>
          <cell r="I9962" t="str">
            <v>Winston-Salem</v>
          </cell>
          <cell r="J9962" t="str">
            <v>USA</v>
          </cell>
          <cell r="K9962">
            <v>2</v>
          </cell>
          <cell r="L9962" t="str">
            <v>Institute</v>
          </cell>
          <cell r="M9962">
            <v>8</v>
          </cell>
          <cell r="N9962" t="str">
            <v>CARN-1</v>
          </cell>
          <cell r="O9962" t="str">
            <v/>
          </cell>
          <cell r="P9962" t="str">
            <v/>
          </cell>
          <cell r="Q9962">
            <v>40</v>
          </cell>
          <cell r="R9962" t="str">
            <v>Année Philologique</v>
          </cell>
          <cell r="S9962" t="str">
            <v/>
          </cell>
        </row>
        <row r="9963">
          <cell r="E9963">
            <v>2132</v>
          </cell>
          <cell r="F9963" t="str">
            <v>Searches</v>
          </cell>
          <cell r="G9963" t="str">
            <v>201902</v>
          </cell>
          <cell r="H9963" t="str">
            <v>Wake Forest University</v>
          </cell>
          <cell r="I9963" t="str">
            <v>Winston-Salem</v>
          </cell>
          <cell r="J9963" t="str">
            <v>USA</v>
          </cell>
          <cell r="K9963">
            <v>2</v>
          </cell>
          <cell r="L9963" t="str">
            <v>Institute</v>
          </cell>
          <cell r="M9963">
            <v>8</v>
          </cell>
          <cell r="N9963" t="str">
            <v>CARN-1</v>
          </cell>
          <cell r="O9963" t="str">
            <v/>
          </cell>
          <cell r="P9963" t="str">
            <v/>
          </cell>
          <cell r="Q9963">
            <v>40</v>
          </cell>
          <cell r="R9963" t="str">
            <v>Année Philologique</v>
          </cell>
          <cell r="S9963" t="str">
            <v/>
          </cell>
        </row>
        <row r="9964">
          <cell r="E9964">
            <v>2132</v>
          </cell>
          <cell r="F9964" t="str">
            <v>Searches</v>
          </cell>
          <cell r="G9964" t="str">
            <v>201903</v>
          </cell>
          <cell r="H9964" t="str">
            <v>Wake Forest University</v>
          </cell>
          <cell r="I9964" t="str">
            <v>Winston-Salem</v>
          </cell>
          <cell r="J9964" t="str">
            <v>USA</v>
          </cell>
          <cell r="K9964">
            <v>2</v>
          </cell>
          <cell r="L9964" t="str">
            <v>Institute</v>
          </cell>
          <cell r="M9964">
            <v>8</v>
          </cell>
          <cell r="N9964" t="str">
            <v>CARN-1</v>
          </cell>
          <cell r="O9964" t="str">
            <v/>
          </cell>
          <cell r="P9964" t="str">
            <v/>
          </cell>
          <cell r="Q9964">
            <v>40</v>
          </cell>
          <cell r="R9964" t="str">
            <v>Année Philologique</v>
          </cell>
          <cell r="S9964" t="str">
            <v/>
          </cell>
        </row>
        <row r="9965">
          <cell r="E9965">
            <v>2132</v>
          </cell>
          <cell r="F9965" t="str">
            <v>Searches</v>
          </cell>
          <cell r="G9965" t="str">
            <v>201904</v>
          </cell>
          <cell r="H9965" t="str">
            <v>Wake Forest University</v>
          </cell>
          <cell r="I9965" t="str">
            <v>Winston-Salem</v>
          </cell>
          <cell r="J9965" t="str">
            <v>USA</v>
          </cell>
          <cell r="K9965">
            <v>2</v>
          </cell>
          <cell r="L9965" t="str">
            <v>Institute</v>
          </cell>
          <cell r="M9965">
            <v>8</v>
          </cell>
          <cell r="N9965" t="str">
            <v>CARN-1</v>
          </cell>
          <cell r="O9965" t="str">
            <v/>
          </cell>
          <cell r="P9965" t="str">
            <v/>
          </cell>
          <cell r="Q9965">
            <v>40</v>
          </cell>
          <cell r="R9965" t="str">
            <v>Année Philologique</v>
          </cell>
          <cell r="S9965" t="str">
            <v/>
          </cell>
        </row>
        <row r="9966">
          <cell r="E9966">
            <v>2132</v>
          </cell>
          <cell r="F9966" t="str">
            <v>Searches</v>
          </cell>
          <cell r="G9966" t="str">
            <v>201905</v>
          </cell>
          <cell r="H9966" t="str">
            <v>Wake Forest University</v>
          </cell>
          <cell r="I9966" t="str">
            <v>Winston-Salem</v>
          </cell>
          <cell r="J9966" t="str">
            <v>USA</v>
          </cell>
          <cell r="K9966">
            <v>2</v>
          </cell>
          <cell r="L9966" t="str">
            <v>Institute</v>
          </cell>
          <cell r="M9966">
            <v>8</v>
          </cell>
          <cell r="N9966" t="str">
            <v>CARN-1</v>
          </cell>
          <cell r="O9966" t="str">
            <v/>
          </cell>
          <cell r="P9966" t="str">
            <v/>
          </cell>
          <cell r="Q9966">
            <v>40</v>
          </cell>
          <cell r="R9966" t="str">
            <v>Année Philologique</v>
          </cell>
          <cell r="S9966" t="str">
            <v/>
          </cell>
        </row>
        <row r="9967">
          <cell r="E9967">
            <v>2132</v>
          </cell>
          <cell r="F9967" t="str">
            <v>Searches</v>
          </cell>
          <cell r="G9967" t="str">
            <v>201906</v>
          </cell>
          <cell r="H9967" t="str">
            <v>Wake Forest University</v>
          </cell>
          <cell r="I9967" t="str">
            <v>Winston-Salem</v>
          </cell>
          <cell r="J9967" t="str">
            <v>USA</v>
          </cell>
          <cell r="K9967">
            <v>2</v>
          </cell>
          <cell r="L9967" t="str">
            <v>Institute</v>
          </cell>
          <cell r="M9967">
            <v>8</v>
          </cell>
          <cell r="N9967" t="str">
            <v>CARN-1</v>
          </cell>
          <cell r="O9967" t="str">
            <v/>
          </cell>
          <cell r="P9967" t="str">
            <v/>
          </cell>
          <cell r="Q9967">
            <v>40</v>
          </cell>
          <cell r="R9967" t="str">
            <v>Année Philologique</v>
          </cell>
          <cell r="S9967" t="str">
            <v/>
          </cell>
        </row>
        <row r="9968">
          <cell r="E9968">
            <v>2132</v>
          </cell>
          <cell r="F9968" t="str">
            <v>Searches</v>
          </cell>
          <cell r="G9968" t="str">
            <v>201907</v>
          </cell>
          <cell r="H9968" t="str">
            <v>Wake Forest University</v>
          </cell>
          <cell r="I9968" t="str">
            <v>Winston-Salem</v>
          </cell>
          <cell r="J9968" t="str">
            <v>USA</v>
          </cell>
          <cell r="K9968">
            <v>2</v>
          </cell>
          <cell r="L9968" t="str">
            <v>Institute</v>
          </cell>
          <cell r="M9968">
            <v>8</v>
          </cell>
          <cell r="N9968" t="str">
            <v>CARN-1</v>
          </cell>
          <cell r="O9968" t="str">
            <v/>
          </cell>
          <cell r="P9968" t="str">
            <v/>
          </cell>
          <cell r="Q9968">
            <v>40</v>
          </cell>
          <cell r="R9968" t="str">
            <v>Année Philologique</v>
          </cell>
          <cell r="S9968" t="str">
            <v/>
          </cell>
        </row>
        <row r="9969">
          <cell r="E9969">
            <v>2132</v>
          </cell>
          <cell r="F9969" t="str">
            <v>Searches</v>
          </cell>
          <cell r="G9969" t="str">
            <v>201908</v>
          </cell>
          <cell r="H9969" t="str">
            <v>Wake Forest University</v>
          </cell>
          <cell r="I9969" t="str">
            <v>Winston-Salem</v>
          </cell>
          <cell r="J9969" t="str">
            <v>USA</v>
          </cell>
          <cell r="K9969">
            <v>2</v>
          </cell>
          <cell r="L9969" t="str">
            <v>Institute</v>
          </cell>
          <cell r="M9969">
            <v>8</v>
          </cell>
          <cell r="N9969" t="str">
            <v>CARN-1</v>
          </cell>
          <cell r="O9969" t="str">
            <v/>
          </cell>
          <cell r="P9969" t="str">
            <v/>
          </cell>
          <cell r="Q9969">
            <v>40</v>
          </cell>
          <cell r="R9969" t="str">
            <v>Année Philologique</v>
          </cell>
          <cell r="S9969" t="str">
            <v/>
          </cell>
        </row>
        <row r="9970">
          <cell r="E9970">
            <v>2132</v>
          </cell>
          <cell r="F9970" t="str">
            <v>Searches</v>
          </cell>
          <cell r="G9970" t="str">
            <v>201909</v>
          </cell>
          <cell r="H9970" t="str">
            <v>Wake Forest University</v>
          </cell>
          <cell r="I9970" t="str">
            <v>Winston-Salem</v>
          </cell>
          <cell r="J9970" t="str">
            <v>USA</v>
          </cell>
          <cell r="K9970">
            <v>2</v>
          </cell>
          <cell r="L9970" t="str">
            <v>Institute</v>
          </cell>
          <cell r="M9970">
            <v>8</v>
          </cell>
          <cell r="N9970" t="str">
            <v>CARN-1</v>
          </cell>
          <cell r="O9970" t="str">
            <v/>
          </cell>
          <cell r="P9970" t="str">
            <v/>
          </cell>
          <cell r="Q9970">
            <v>40</v>
          </cell>
          <cell r="R9970" t="str">
            <v>Année Philologique</v>
          </cell>
          <cell r="S9970" t="str">
            <v/>
          </cell>
        </row>
        <row r="9971">
          <cell r="E9971">
            <v>2132</v>
          </cell>
          <cell r="F9971" t="str">
            <v>Searches</v>
          </cell>
          <cell r="G9971" t="str">
            <v>201910</v>
          </cell>
          <cell r="H9971" t="str">
            <v>Wake Forest University</v>
          </cell>
          <cell r="I9971" t="str">
            <v>Winston-Salem</v>
          </cell>
          <cell r="J9971" t="str">
            <v>USA</v>
          </cell>
          <cell r="K9971">
            <v>2</v>
          </cell>
          <cell r="L9971" t="str">
            <v>Institute</v>
          </cell>
          <cell r="M9971">
            <v>8</v>
          </cell>
          <cell r="N9971" t="str">
            <v>CARN-1</v>
          </cell>
          <cell r="O9971" t="str">
            <v/>
          </cell>
          <cell r="P9971" t="str">
            <v/>
          </cell>
          <cell r="Q9971">
            <v>40</v>
          </cell>
          <cell r="R9971" t="str">
            <v>Année Philologique</v>
          </cell>
          <cell r="S9971" t="str">
            <v/>
          </cell>
        </row>
        <row r="9972">
          <cell r="E9972">
            <v>2132</v>
          </cell>
          <cell r="F9972" t="str">
            <v>Searches</v>
          </cell>
          <cell r="G9972" t="str">
            <v>201911</v>
          </cell>
          <cell r="H9972" t="str">
            <v>Wake Forest University</v>
          </cell>
          <cell r="I9972" t="str">
            <v>Winston-Salem</v>
          </cell>
          <cell r="J9972" t="str">
            <v>USA</v>
          </cell>
          <cell r="K9972">
            <v>2</v>
          </cell>
          <cell r="L9972" t="str">
            <v>Institute</v>
          </cell>
          <cell r="M9972">
            <v>8</v>
          </cell>
          <cell r="N9972" t="str">
            <v>CARN-1</v>
          </cell>
          <cell r="O9972" t="str">
            <v/>
          </cell>
          <cell r="P9972" t="str">
            <v/>
          </cell>
          <cell r="Q9972">
            <v>40</v>
          </cell>
          <cell r="R9972" t="str">
            <v>Année Philologique</v>
          </cell>
          <cell r="S9972" t="str">
            <v/>
          </cell>
        </row>
        <row r="9973">
          <cell r="E9973">
            <v>2132</v>
          </cell>
          <cell r="F9973" t="str">
            <v>Searches</v>
          </cell>
          <cell r="G9973" t="str">
            <v>201912</v>
          </cell>
          <cell r="H9973" t="str">
            <v>Wake Forest University</v>
          </cell>
          <cell r="I9973" t="str">
            <v>Winston-Salem</v>
          </cell>
          <cell r="J9973" t="str">
            <v>USA</v>
          </cell>
          <cell r="K9973">
            <v>2</v>
          </cell>
          <cell r="L9973" t="str">
            <v>Institute</v>
          </cell>
          <cell r="M9973">
            <v>8</v>
          </cell>
          <cell r="N9973" t="str">
            <v>CARN-1</v>
          </cell>
          <cell r="O9973" t="str">
            <v/>
          </cell>
          <cell r="P9973" t="str">
            <v/>
          </cell>
          <cell r="Q9973">
            <v>40</v>
          </cell>
          <cell r="R9973" t="str">
            <v>Année Philologique</v>
          </cell>
          <cell r="S9973" t="str">
            <v/>
          </cell>
        </row>
        <row r="9974">
          <cell r="E9974">
            <v>2134</v>
          </cell>
          <cell r="F9974" t="str">
            <v>Searches</v>
          </cell>
          <cell r="G9974" t="str">
            <v>201901</v>
          </cell>
          <cell r="H9974" t="str">
            <v>The University of Manchester</v>
          </cell>
          <cell r="I9974" t="str">
            <v>Manchester</v>
          </cell>
          <cell r="J9974" t="str">
            <v>UK</v>
          </cell>
          <cell r="K9974">
            <v>2</v>
          </cell>
          <cell r="L9974" t="str">
            <v>Institute</v>
          </cell>
          <cell r="M9974">
            <v>13</v>
          </cell>
          <cell r="N9974" t="str">
            <v>JISC-1</v>
          </cell>
          <cell r="O9974" t="str">
            <v/>
          </cell>
          <cell r="P9974" t="str">
            <v/>
          </cell>
          <cell r="Q9974">
            <v>40</v>
          </cell>
          <cell r="R9974" t="str">
            <v>Année Philologique</v>
          </cell>
          <cell r="S9974" t="str">
            <v/>
          </cell>
        </row>
        <row r="9975">
          <cell r="E9975">
            <v>2134</v>
          </cell>
          <cell r="F9975" t="str">
            <v>Searches</v>
          </cell>
          <cell r="G9975" t="str">
            <v>201902</v>
          </cell>
          <cell r="H9975" t="str">
            <v>The University of Manchester</v>
          </cell>
          <cell r="I9975" t="str">
            <v>Manchester</v>
          </cell>
          <cell r="J9975" t="str">
            <v>UK</v>
          </cell>
          <cell r="K9975">
            <v>2</v>
          </cell>
          <cell r="L9975" t="str">
            <v>Institute</v>
          </cell>
          <cell r="M9975">
            <v>13</v>
          </cell>
          <cell r="N9975" t="str">
            <v>JISC-1</v>
          </cell>
          <cell r="O9975" t="str">
            <v/>
          </cell>
          <cell r="P9975" t="str">
            <v/>
          </cell>
          <cell r="Q9975">
            <v>40</v>
          </cell>
          <cell r="R9975" t="str">
            <v>Année Philologique</v>
          </cell>
          <cell r="S9975" t="str">
            <v/>
          </cell>
        </row>
        <row r="9976">
          <cell r="E9976">
            <v>2134</v>
          </cell>
          <cell r="F9976" t="str">
            <v>Searches</v>
          </cell>
          <cell r="G9976" t="str">
            <v>201903</v>
          </cell>
          <cell r="H9976" t="str">
            <v>The University of Manchester</v>
          </cell>
          <cell r="I9976" t="str">
            <v>Manchester</v>
          </cell>
          <cell r="J9976" t="str">
            <v>UK</v>
          </cell>
          <cell r="K9976">
            <v>2</v>
          </cell>
          <cell r="L9976" t="str">
            <v>Institute</v>
          </cell>
          <cell r="M9976">
            <v>13</v>
          </cell>
          <cell r="N9976" t="str">
            <v>JISC-1</v>
          </cell>
          <cell r="O9976" t="str">
            <v/>
          </cell>
          <cell r="P9976" t="str">
            <v/>
          </cell>
          <cell r="Q9976">
            <v>40</v>
          </cell>
          <cell r="R9976" t="str">
            <v>Année Philologique</v>
          </cell>
          <cell r="S9976" t="str">
            <v/>
          </cell>
        </row>
        <row r="9977">
          <cell r="E9977">
            <v>2134</v>
          </cell>
          <cell r="F9977" t="str">
            <v>Searches</v>
          </cell>
          <cell r="G9977" t="str">
            <v>201904</v>
          </cell>
          <cell r="H9977" t="str">
            <v>The University of Manchester</v>
          </cell>
          <cell r="I9977" t="str">
            <v>Manchester</v>
          </cell>
          <cell r="J9977" t="str">
            <v>UK</v>
          </cell>
          <cell r="K9977">
            <v>2</v>
          </cell>
          <cell r="L9977" t="str">
            <v>Institute</v>
          </cell>
          <cell r="M9977">
            <v>13</v>
          </cell>
          <cell r="N9977" t="str">
            <v>JISC-1</v>
          </cell>
          <cell r="O9977" t="str">
            <v/>
          </cell>
          <cell r="P9977" t="str">
            <v/>
          </cell>
          <cell r="Q9977">
            <v>40</v>
          </cell>
          <cell r="R9977" t="str">
            <v>Année Philologique</v>
          </cell>
          <cell r="S9977" t="str">
            <v/>
          </cell>
        </row>
        <row r="9978">
          <cell r="E9978">
            <v>2134</v>
          </cell>
          <cell r="F9978" t="str">
            <v>Searches</v>
          </cell>
          <cell r="G9978" t="str">
            <v>201905</v>
          </cell>
          <cell r="H9978" t="str">
            <v>The University of Manchester</v>
          </cell>
          <cell r="I9978" t="str">
            <v>Manchester</v>
          </cell>
          <cell r="J9978" t="str">
            <v>UK</v>
          </cell>
          <cell r="K9978">
            <v>2</v>
          </cell>
          <cell r="L9978" t="str">
            <v>Institute</v>
          </cell>
          <cell r="M9978">
            <v>13</v>
          </cell>
          <cell r="N9978" t="str">
            <v>JISC-1</v>
          </cell>
          <cell r="O9978" t="str">
            <v/>
          </cell>
          <cell r="P9978" t="str">
            <v/>
          </cell>
          <cell r="Q9978">
            <v>40</v>
          </cell>
          <cell r="R9978" t="str">
            <v>Année Philologique</v>
          </cell>
          <cell r="S9978" t="str">
            <v/>
          </cell>
        </row>
        <row r="9979">
          <cell r="E9979">
            <v>2134</v>
          </cell>
          <cell r="F9979" t="str">
            <v>Searches</v>
          </cell>
          <cell r="G9979" t="str">
            <v>201906</v>
          </cell>
          <cell r="H9979" t="str">
            <v>The University of Manchester</v>
          </cell>
          <cell r="I9979" t="str">
            <v>Manchester</v>
          </cell>
          <cell r="J9979" t="str">
            <v>UK</v>
          </cell>
          <cell r="K9979">
            <v>2</v>
          </cell>
          <cell r="L9979" t="str">
            <v>Institute</v>
          </cell>
          <cell r="M9979">
            <v>13</v>
          </cell>
          <cell r="N9979" t="str">
            <v>JISC-1</v>
          </cell>
          <cell r="O9979" t="str">
            <v/>
          </cell>
          <cell r="P9979" t="str">
            <v/>
          </cell>
          <cell r="Q9979">
            <v>40</v>
          </cell>
          <cell r="R9979" t="str">
            <v>Année Philologique</v>
          </cell>
          <cell r="S9979" t="str">
            <v/>
          </cell>
        </row>
        <row r="9980">
          <cell r="E9980">
            <v>2134</v>
          </cell>
          <cell r="F9980" t="str">
            <v>Searches</v>
          </cell>
          <cell r="G9980" t="str">
            <v>201907</v>
          </cell>
          <cell r="H9980" t="str">
            <v>The University of Manchester</v>
          </cell>
          <cell r="I9980" t="str">
            <v>Manchester</v>
          </cell>
          <cell r="J9980" t="str">
            <v>UK</v>
          </cell>
          <cell r="K9980">
            <v>2</v>
          </cell>
          <cell r="L9980" t="str">
            <v>Institute</v>
          </cell>
          <cell r="M9980">
            <v>13</v>
          </cell>
          <cell r="N9980" t="str">
            <v>JISC-1</v>
          </cell>
          <cell r="O9980" t="str">
            <v/>
          </cell>
          <cell r="P9980" t="str">
            <v/>
          </cell>
          <cell r="Q9980">
            <v>40</v>
          </cell>
          <cell r="R9980" t="str">
            <v>Année Philologique</v>
          </cell>
          <cell r="S9980" t="str">
            <v/>
          </cell>
        </row>
        <row r="9981">
          <cell r="E9981">
            <v>2134</v>
          </cell>
          <cell r="F9981" t="str">
            <v>Searches</v>
          </cell>
          <cell r="G9981" t="str">
            <v>201908</v>
          </cell>
          <cell r="H9981" t="str">
            <v>The University of Manchester</v>
          </cell>
          <cell r="I9981" t="str">
            <v>Manchester</v>
          </cell>
          <cell r="J9981" t="str">
            <v>UK</v>
          </cell>
          <cell r="K9981">
            <v>2</v>
          </cell>
          <cell r="L9981" t="str">
            <v>Institute</v>
          </cell>
          <cell r="M9981">
            <v>13</v>
          </cell>
          <cell r="N9981" t="str">
            <v>JISC-1</v>
          </cell>
          <cell r="O9981" t="str">
            <v/>
          </cell>
          <cell r="P9981" t="str">
            <v/>
          </cell>
          <cell r="Q9981">
            <v>40</v>
          </cell>
          <cell r="R9981" t="str">
            <v>Année Philologique</v>
          </cell>
          <cell r="S9981" t="str">
            <v/>
          </cell>
        </row>
        <row r="9982">
          <cell r="E9982">
            <v>2134</v>
          </cell>
          <cell r="F9982" t="str">
            <v>Searches</v>
          </cell>
          <cell r="G9982" t="str">
            <v>201909</v>
          </cell>
          <cell r="H9982" t="str">
            <v>The University of Manchester</v>
          </cell>
          <cell r="I9982" t="str">
            <v>Manchester</v>
          </cell>
          <cell r="J9982" t="str">
            <v>UK</v>
          </cell>
          <cell r="K9982">
            <v>2</v>
          </cell>
          <cell r="L9982" t="str">
            <v>Institute</v>
          </cell>
          <cell r="M9982">
            <v>13</v>
          </cell>
          <cell r="N9982" t="str">
            <v>JISC-1</v>
          </cell>
          <cell r="O9982" t="str">
            <v/>
          </cell>
          <cell r="P9982" t="str">
            <v/>
          </cell>
          <cell r="Q9982">
            <v>40</v>
          </cell>
          <cell r="R9982" t="str">
            <v>Année Philologique</v>
          </cell>
          <cell r="S9982" t="str">
            <v/>
          </cell>
        </row>
        <row r="9983">
          <cell r="E9983">
            <v>2134</v>
          </cell>
          <cell r="F9983" t="str">
            <v>Searches</v>
          </cell>
          <cell r="G9983" t="str">
            <v>201910</v>
          </cell>
          <cell r="H9983" t="str">
            <v>The University of Manchester</v>
          </cell>
          <cell r="I9983" t="str">
            <v>Manchester</v>
          </cell>
          <cell r="J9983" t="str">
            <v>UK</v>
          </cell>
          <cell r="K9983">
            <v>2</v>
          </cell>
          <cell r="L9983" t="str">
            <v>Institute</v>
          </cell>
          <cell r="M9983">
            <v>13</v>
          </cell>
          <cell r="N9983" t="str">
            <v>JISC-1</v>
          </cell>
          <cell r="O9983" t="str">
            <v/>
          </cell>
          <cell r="P9983" t="str">
            <v/>
          </cell>
          <cell r="Q9983">
            <v>40</v>
          </cell>
          <cell r="R9983" t="str">
            <v>Année Philologique</v>
          </cell>
          <cell r="S9983" t="str">
            <v/>
          </cell>
        </row>
        <row r="9984">
          <cell r="E9984">
            <v>2134</v>
          </cell>
          <cell r="F9984" t="str">
            <v>Searches</v>
          </cell>
          <cell r="G9984" t="str">
            <v>201911</v>
          </cell>
          <cell r="H9984" t="str">
            <v>The University of Manchester</v>
          </cell>
          <cell r="I9984" t="str">
            <v>Manchester</v>
          </cell>
          <cell r="J9984" t="str">
            <v>UK</v>
          </cell>
          <cell r="K9984">
            <v>2</v>
          </cell>
          <cell r="L9984" t="str">
            <v>Institute</v>
          </cell>
          <cell r="M9984">
            <v>13</v>
          </cell>
          <cell r="N9984" t="str">
            <v>JISC-1</v>
          </cell>
          <cell r="O9984" t="str">
            <v/>
          </cell>
          <cell r="P9984" t="str">
            <v/>
          </cell>
          <cell r="Q9984">
            <v>40</v>
          </cell>
          <cell r="R9984" t="str">
            <v>Année Philologique</v>
          </cell>
          <cell r="S9984" t="str">
            <v/>
          </cell>
        </row>
        <row r="9985">
          <cell r="E9985">
            <v>2134</v>
          </cell>
          <cell r="F9985" t="str">
            <v>Searches</v>
          </cell>
          <cell r="G9985" t="str">
            <v>201912</v>
          </cell>
          <cell r="H9985" t="str">
            <v>The University of Manchester</v>
          </cell>
          <cell r="I9985" t="str">
            <v>Manchester</v>
          </cell>
          <cell r="J9985" t="str">
            <v>UK</v>
          </cell>
          <cell r="K9985">
            <v>2</v>
          </cell>
          <cell r="L9985" t="str">
            <v>Institute</v>
          </cell>
          <cell r="M9985">
            <v>13</v>
          </cell>
          <cell r="N9985" t="str">
            <v>JISC-1</v>
          </cell>
          <cell r="O9985" t="str">
            <v/>
          </cell>
          <cell r="P9985" t="str">
            <v/>
          </cell>
          <cell r="Q9985">
            <v>40</v>
          </cell>
          <cell r="R9985" t="str">
            <v>Année Philologique</v>
          </cell>
          <cell r="S9985" t="str">
            <v/>
          </cell>
        </row>
        <row r="9986">
          <cell r="E9986">
            <v>2138</v>
          </cell>
          <cell r="F9986" t="str">
            <v>Searches</v>
          </cell>
          <cell r="G9986" t="str">
            <v>201901</v>
          </cell>
          <cell r="H9986" t="str">
            <v>Università degli Studi dell'Aquila</v>
          </cell>
          <cell r="I9986" t="str">
            <v>L'Aquila</v>
          </cell>
          <cell r="J9986" t="str">
            <v>Italy</v>
          </cell>
          <cell r="K9986">
            <v>2</v>
          </cell>
          <cell r="L9986" t="str">
            <v>Institute</v>
          </cell>
          <cell r="M9986">
            <v>2</v>
          </cell>
          <cell r="N9986" t="str">
            <v>Campus Wide</v>
          </cell>
          <cell r="O9986" t="str">
            <v/>
          </cell>
          <cell r="P9986" t="str">
            <v/>
          </cell>
          <cell r="Q9986">
            <v>40</v>
          </cell>
          <cell r="R9986" t="str">
            <v>Année Philologique</v>
          </cell>
          <cell r="S9986" t="str">
            <v/>
          </cell>
        </row>
        <row r="9987">
          <cell r="E9987">
            <v>2138</v>
          </cell>
          <cell r="F9987" t="str">
            <v>Searches</v>
          </cell>
          <cell r="G9987" t="str">
            <v>201902</v>
          </cell>
          <cell r="H9987" t="str">
            <v>Università degli Studi dell'Aquila</v>
          </cell>
          <cell r="I9987" t="str">
            <v>L'Aquila</v>
          </cell>
          <cell r="J9987" t="str">
            <v>Italy</v>
          </cell>
          <cell r="K9987">
            <v>2</v>
          </cell>
          <cell r="L9987" t="str">
            <v>Institute</v>
          </cell>
          <cell r="M9987">
            <v>2</v>
          </cell>
          <cell r="N9987" t="str">
            <v>Campus Wide</v>
          </cell>
          <cell r="O9987" t="str">
            <v/>
          </cell>
          <cell r="P9987" t="str">
            <v/>
          </cell>
          <cell r="Q9987">
            <v>40</v>
          </cell>
          <cell r="R9987" t="str">
            <v>Année Philologique</v>
          </cell>
          <cell r="S9987" t="str">
            <v/>
          </cell>
        </row>
        <row r="9988">
          <cell r="E9988">
            <v>2138</v>
          </cell>
          <cell r="F9988" t="str">
            <v>Searches</v>
          </cell>
          <cell r="G9988" t="str">
            <v>201903</v>
          </cell>
          <cell r="H9988" t="str">
            <v>Università degli Studi dell'Aquila</v>
          </cell>
          <cell r="I9988" t="str">
            <v>L'Aquila</v>
          </cell>
          <cell r="J9988" t="str">
            <v>Italy</v>
          </cell>
          <cell r="K9988">
            <v>2</v>
          </cell>
          <cell r="L9988" t="str">
            <v>Institute</v>
          </cell>
          <cell r="M9988">
            <v>2</v>
          </cell>
          <cell r="N9988" t="str">
            <v>Campus Wide</v>
          </cell>
          <cell r="O9988" t="str">
            <v/>
          </cell>
          <cell r="P9988" t="str">
            <v/>
          </cell>
          <cell r="Q9988">
            <v>40</v>
          </cell>
          <cell r="R9988" t="str">
            <v>Année Philologique</v>
          </cell>
          <cell r="S9988" t="str">
            <v/>
          </cell>
        </row>
        <row r="9989">
          <cell r="E9989">
            <v>2138</v>
          </cell>
          <cell r="F9989" t="str">
            <v>Searches</v>
          </cell>
          <cell r="G9989" t="str">
            <v>201904</v>
          </cell>
          <cell r="H9989" t="str">
            <v>Università degli Studi dell'Aquila</v>
          </cell>
          <cell r="I9989" t="str">
            <v>L'Aquila</v>
          </cell>
          <cell r="J9989" t="str">
            <v>Italy</v>
          </cell>
          <cell r="K9989">
            <v>2</v>
          </cell>
          <cell r="L9989" t="str">
            <v>Institute</v>
          </cell>
          <cell r="M9989">
            <v>2</v>
          </cell>
          <cell r="N9989" t="str">
            <v>Campus Wide</v>
          </cell>
          <cell r="O9989" t="str">
            <v/>
          </cell>
          <cell r="P9989" t="str">
            <v/>
          </cell>
          <cell r="Q9989">
            <v>40</v>
          </cell>
          <cell r="R9989" t="str">
            <v>Année Philologique</v>
          </cell>
          <cell r="S9989" t="str">
            <v/>
          </cell>
        </row>
        <row r="9990">
          <cell r="E9990">
            <v>2138</v>
          </cell>
          <cell r="F9990" t="str">
            <v>Searches</v>
          </cell>
          <cell r="G9990" t="str">
            <v>201905</v>
          </cell>
          <cell r="H9990" t="str">
            <v>Università degli Studi dell'Aquila</v>
          </cell>
          <cell r="I9990" t="str">
            <v>L'Aquila</v>
          </cell>
          <cell r="J9990" t="str">
            <v>Italy</v>
          </cell>
          <cell r="K9990">
            <v>2</v>
          </cell>
          <cell r="L9990" t="str">
            <v>Institute</v>
          </cell>
          <cell r="M9990">
            <v>2</v>
          </cell>
          <cell r="N9990" t="str">
            <v>Campus Wide</v>
          </cell>
          <cell r="O9990" t="str">
            <v/>
          </cell>
          <cell r="P9990" t="str">
            <v/>
          </cell>
          <cell r="Q9990">
            <v>40</v>
          </cell>
          <cell r="R9990" t="str">
            <v>Année Philologique</v>
          </cell>
          <cell r="S9990" t="str">
            <v/>
          </cell>
        </row>
        <row r="9991">
          <cell r="E9991">
            <v>2138</v>
          </cell>
          <cell r="F9991" t="str">
            <v>Searches</v>
          </cell>
          <cell r="G9991" t="str">
            <v>201906</v>
          </cell>
          <cell r="H9991" t="str">
            <v>Università degli Studi dell'Aquila</v>
          </cell>
          <cell r="I9991" t="str">
            <v>L'Aquila</v>
          </cell>
          <cell r="J9991" t="str">
            <v>Italy</v>
          </cell>
          <cell r="K9991">
            <v>2</v>
          </cell>
          <cell r="L9991" t="str">
            <v>Institute</v>
          </cell>
          <cell r="M9991">
            <v>2</v>
          </cell>
          <cell r="N9991" t="str">
            <v>Campus Wide</v>
          </cell>
          <cell r="O9991" t="str">
            <v/>
          </cell>
          <cell r="P9991" t="str">
            <v/>
          </cell>
          <cell r="Q9991">
            <v>40</v>
          </cell>
          <cell r="R9991" t="str">
            <v>Année Philologique</v>
          </cell>
          <cell r="S9991" t="str">
            <v/>
          </cell>
        </row>
        <row r="9992">
          <cell r="E9992">
            <v>2138</v>
          </cell>
          <cell r="F9992" t="str">
            <v>Searches</v>
          </cell>
          <cell r="G9992" t="str">
            <v>201907</v>
          </cell>
          <cell r="H9992" t="str">
            <v>Università degli Studi dell'Aquila</v>
          </cell>
          <cell r="I9992" t="str">
            <v>L'Aquila</v>
          </cell>
          <cell r="J9992" t="str">
            <v>Italy</v>
          </cell>
          <cell r="K9992">
            <v>2</v>
          </cell>
          <cell r="L9992" t="str">
            <v>Institute</v>
          </cell>
          <cell r="M9992">
            <v>2</v>
          </cell>
          <cell r="N9992" t="str">
            <v>Campus Wide</v>
          </cell>
          <cell r="O9992" t="str">
            <v/>
          </cell>
          <cell r="P9992" t="str">
            <v/>
          </cell>
          <cell r="Q9992">
            <v>40</v>
          </cell>
          <cell r="R9992" t="str">
            <v>Année Philologique</v>
          </cell>
          <cell r="S9992" t="str">
            <v/>
          </cell>
        </row>
        <row r="9993">
          <cell r="E9993">
            <v>2138</v>
          </cell>
          <cell r="F9993" t="str">
            <v>Searches</v>
          </cell>
          <cell r="G9993" t="str">
            <v>201908</v>
          </cell>
          <cell r="H9993" t="str">
            <v>Università degli Studi dell'Aquila</v>
          </cell>
          <cell r="I9993" t="str">
            <v>L'Aquila</v>
          </cell>
          <cell r="J9993" t="str">
            <v>Italy</v>
          </cell>
          <cell r="K9993">
            <v>2</v>
          </cell>
          <cell r="L9993" t="str">
            <v>Institute</v>
          </cell>
          <cell r="M9993">
            <v>2</v>
          </cell>
          <cell r="N9993" t="str">
            <v>Campus Wide</v>
          </cell>
          <cell r="O9993" t="str">
            <v/>
          </cell>
          <cell r="P9993" t="str">
            <v/>
          </cell>
          <cell r="Q9993">
            <v>40</v>
          </cell>
          <cell r="R9993" t="str">
            <v>Année Philologique</v>
          </cell>
          <cell r="S9993" t="str">
            <v/>
          </cell>
        </row>
        <row r="9994">
          <cell r="E9994">
            <v>2138</v>
          </cell>
          <cell r="F9994" t="str">
            <v>Searches</v>
          </cell>
          <cell r="G9994" t="str">
            <v>201909</v>
          </cell>
          <cell r="H9994" t="str">
            <v>Università degli Studi dell'Aquila</v>
          </cell>
          <cell r="I9994" t="str">
            <v>L'Aquila</v>
          </cell>
          <cell r="J9994" t="str">
            <v>Italy</v>
          </cell>
          <cell r="K9994">
            <v>2</v>
          </cell>
          <cell r="L9994" t="str">
            <v>Institute</v>
          </cell>
          <cell r="M9994">
            <v>2</v>
          </cell>
          <cell r="N9994" t="str">
            <v>Campus Wide</v>
          </cell>
          <cell r="O9994" t="str">
            <v/>
          </cell>
          <cell r="P9994" t="str">
            <v/>
          </cell>
          <cell r="Q9994">
            <v>40</v>
          </cell>
          <cell r="R9994" t="str">
            <v>Année Philologique</v>
          </cell>
          <cell r="S9994" t="str">
            <v/>
          </cell>
        </row>
        <row r="9995">
          <cell r="E9995">
            <v>2138</v>
          </cell>
          <cell r="F9995" t="str">
            <v>Searches</v>
          </cell>
          <cell r="G9995" t="str">
            <v>201910</v>
          </cell>
          <cell r="H9995" t="str">
            <v>Università degli Studi dell'Aquila</v>
          </cell>
          <cell r="I9995" t="str">
            <v>L'Aquila</v>
          </cell>
          <cell r="J9995" t="str">
            <v>Italy</v>
          </cell>
          <cell r="K9995">
            <v>2</v>
          </cell>
          <cell r="L9995" t="str">
            <v>Institute</v>
          </cell>
          <cell r="M9995">
            <v>2</v>
          </cell>
          <cell r="N9995" t="str">
            <v>Campus Wide</v>
          </cell>
          <cell r="O9995" t="str">
            <v/>
          </cell>
          <cell r="P9995" t="str">
            <v/>
          </cell>
          <cell r="Q9995">
            <v>40</v>
          </cell>
          <cell r="R9995" t="str">
            <v>Année Philologique</v>
          </cell>
          <cell r="S9995" t="str">
            <v/>
          </cell>
        </row>
        <row r="9996">
          <cell r="E9996">
            <v>2138</v>
          </cell>
          <cell r="F9996" t="str">
            <v>Searches</v>
          </cell>
          <cell r="G9996" t="str">
            <v>201911</v>
          </cell>
          <cell r="H9996" t="str">
            <v>Università degli Studi dell'Aquila</v>
          </cell>
          <cell r="I9996" t="str">
            <v>L'Aquila</v>
          </cell>
          <cell r="J9996" t="str">
            <v>Italy</v>
          </cell>
          <cell r="K9996">
            <v>2</v>
          </cell>
          <cell r="L9996" t="str">
            <v>Institute</v>
          </cell>
          <cell r="M9996">
            <v>2</v>
          </cell>
          <cell r="N9996" t="str">
            <v>Campus Wide</v>
          </cell>
          <cell r="O9996" t="str">
            <v/>
          </cell>
          <cell r="P9996" t="str">
            <v/>
          </cell>
          <cell r="Q9996">
            <v>40</v>
          </cell>
          <cell r="R9996" t="str">
            <v>Année Philologique</v>
          </cell>
          <cell r="S9996" t="str">
            <v/>
          </cell>
        </row>
        <row r="9997">
          <cell r="E9997">
            <v>2138</v>
          </cell>
          <cell r="F9997" t="str">
            <v>Searches</v>
          </cell>
          <cell r="G9997" t="str">
            <v>201912</v>
          </cell>
          <cell r="H9997" t="str">
            <v>Università degli Studi dell'Aquila</v>
          </cell>
          <cell r="I9997" t="str">
            <v>L'Aquila</v>
          </cell>
          <cell r="J9997" t="str">
            <v>Italy</v>
          </cell>
          <cell r="K9997">
            <v>2</v>
          </cell>
          <cell r="L9997" t="str">
            <v>Institute</v>
          </cell>
          <cell r="M9997">
            <v>2</v>
          </cell>
          <cell r="N9997" t="str">
            <v>Campus Wide</v>
          </cell>
          <cell r="O9997" t="str">
            <v/>
          </cell>
          <cell r="P9997" t="str">
            <v/>
          </cell>
          <cell r="Q9997">
            <v>40</v>
          </cell>
          <cell r="R9997" t="str">
            <v>Année Philologique</v>
          </cell>
          <cell r="S9997" t="str">
            <v/>
          </cell>
        </row>
        <row r="9998">
          <cell r="E9998">
            <v>2142</v>
          </cell>
          <cell r="F9998" t="str">
            <v>Searches</v>
          </cell>
          <cell r="G9998" t="str">
            <v>201901</v>
          </cell>
          <cell r="H9998" t="str">
            <v>Universidade da Coruña</v>
          </cell>
          <cell r="I9998" t="str">
            <v>A Coruña</v>
          </cell>
          <cell r="J9998" t="str">
            <v>Spain</v>
          </cell>
          <cell r="K9998">
            <v>2</v>
          </cell>
          <cell r="L9998" t="str">
            <v>Institute</v>
          </cell>
          <cell r="M9998">
            <v>3</v>
          </cell>
          <cell r="N9998" t="str">
            <v>Standard</v>
          </cell>
          <cell r="O9998" t="str">
            <v/>
          </cell>
          <cell r="P9998" t="str">
            <v/>
          </cell>
          <cell r="Q9998">
            <v>3</v>
          </cell>
          <cell r="R9998" t="str">
            <v>Année Philologique</v>
          </cell>
          <cell r="S9998" t="str">
            <v/>
          </cell>
        </row>
        <row r="9999">
          <cell r="E9999">
            <v>2142</v>
          </cell>
          <cell r="F9999" t="str">
            <v>Searches</v>
          </cell>
          <cell r="G9999" t="str">
            <v>201908</v>
          </cell>
          <cell r="H9999" t="str">
            <v>Universidade da Coruña</v>
          </cell>
          <cell r="I9999" t="str">
            <v>A Coruña</v>
          </cell>
          <cell r="J9999" t="str">
            <v>Spain</v>
          </cell>
          <cell r="K9999">
            <v>2</v>
          </cell>
          <cell r="L9999" t="str">
            <v>Institute</v>
          </cell>
          <cell r="M9999">
            <v>3</v>
          </cell>
          <cell r="N9999" t="str">
            <v>Standard</v>
          </cell>
          <cell r="O9999" t="str">
            <v/>
          </cell>
          <cell r="P9999" t="str">
            <v/>
          </cell>
          <cell r="Q9999">
            <v>3</v>
          </cell>
          <cell r="R9999" t="str">
            <v>Année Philologique</v>
          </cell>
          <cell r="S9999" t="str">
            <v/>
          </cell>
        </row>
        <row r="10000">
          <cell r="E10000">
            <v>2142</v>
          </cell>
          <cell r="F10000" t="str">
            <v>Searches</v>
          </cell>
          <cell r="G10000" t="str">
            <v>201910</v>
          </cell>
          <cell r="H10000" t="str">
            <v>Universidade da Coruña</v>
          </cell>
          <cell r="I10000" t="str">
            <v>A Coruña</v>
          </cell>
          <cell r="J10000" t="str">
            <v>Spain</v>
          </cell>
          <cell r="K10000">
            <v>2</v>
          </cell>
          <cell r="L10000" t="str">
            <v>Institute</v>
          </cell>
          <cell r="M10000">
            <v>3</v>
          </cell>
          <cell r="N10000" t="str">
            <v>Standard</v>
          </cell>
          <cell r="O10000" t="str">
            <v/>
          </cell>
          <cell r="P10000" t="str">
            <v/>
          </cell>
          <cell r="Q10000">
            <v>3</v>
          </cell>
          <cell r="R10000" t="str">
            <v>Année Philologique</v>
          </cell>
          <cell r="S10000" t="str">
            <v/>
          </cell>
        </row>
        <row r="10001">
          <cell r="E10001">
            <v>2143</v>
          </cell>
          <cell r="F10001" t="str">
            <v>Searches</v>
          </cell>
          <cell r="G10001" t="str">
            <v>201902</v>
          </cell>
          <cell r="H10001" t="str">
            <v>Universidad de Vigo</v>
          </cell>
          <cell r="I10001" t="str">
            <v>Vigo</v>
          </cell>
          <cell r="J10001" t="str">
            <v>Spain</v>
          </cell>
          <cell r="K10001">
            <v>2</v>
          </cell>
          <cell r="L10001" t="str">
            <v>Institute</v>
          </cell>
          <cell r="M10001">
            <v>3</v>
          </cell>
          <cell r="N10001" t="str">
            <v>Standard</v>
          </cell>
          <cell r="O10001" t="str">
            <v/>
          </cell>
          <cell r="P10001" t="str">
            <v/>
          </cell>
          <cell r="Q10001">
            <v>3</v>
          </cell>
          <cell r="R10001" t="str">
            <v>Année Philologique</v>
          </cell>
          <cell r="S10001" t="str">
            <v/>
          </cell>
        </row>
        <row r="10002">
          <cell r="E10002">
            <v>2143</v>
          </cell>
          <cell r="F10002" t="str">
            <v>Searches</v>
          </cell>
          <cell r="G10002" t="str">
            <v>201903</v>
          </cell>
          <cell r="H10002" t="str">
            <v>Universidad de Vigo</v>
          </cell>
          <cell r="I10002" t="str">
            <v>Vigo</v>
          </cell>
          <cell r="J10002" t="str">
            <v>Spain</v>
          </cell>
          <cell r="K10002">
            <v>2</v>
          </cell>
          <cell r="L10002" t="str">
            <v>Institute</v>
          </cell>
          <cell r="M10002">
            <v>3</v>
          </cell>
          <cell r="N10002" t="str">
            <v>Standard</v>
          </cell>
          <cell r="O10002" t="str">
            <v/>
          </cell>
          <cell r="P10002" t="str">
            <v/>
          </cell>
          <cell r="Q10002">
            <v>3</v>
          </cell>
          <cell r="R10002" t="str">
            <v>Année Philologique</v>
          </cell>
          <cell r="S10002" t="str">
            <v/>
          </cell>
        </row>
        <row r="10003">
          <cell r="E10003">
            <v>2143</v>
          </cell>
          <cell r="F10003" t="str">
            <v>Searches</v>
          </cell>
          <cell r="G10003" t="str">
            <v>201904</v>
          </cell>
          <cell r="H10003" t="str">
            <v>Universidad de Vigo</v>
          </cell>
          <cell r="I10003" t="str">
            <v>Vigo</v>
          </cell>
          <cell r="J10003" t="str">
            <v>Spain</v>
          </cell>
          <cell r="K10003">
            <v>2</v>
          </cell>
          <cell r="L10003" t="str">
            <v>Institute</v>
          </cell>
          <cell r="M10003">
            <v>3</v>
          </cell>
          <cell r="N10003" t="str">
            <v>Standard</v>
          </cell>
          <cell r="O10003" t="str">
            <v/>
          </cell>
          <cell r="P10003" t="str">
            <v/>
          </cell>
          <cell r="Q10003">
            <v>3</v>
          </cell>
          <cell r="R10003" t="str">
            <v>Année Philologique</v>
          </cell>
          <cell r="S10003" t="str">
            <v/>
          </cell>
        </row>
        <row r="10004">
          <cell r="E10004">
            <v>2144</v>
          </cell>
          <cell r="F10004" t="str">
            <v>Searches</v>
          </cell>
          <cell r="G10004" t="str">
            <v>201901</v>
          </cell>
          <cell r="H10004" t="str">
            <v>University of Santiago de Compostela</v>
          </cell>
          <cell r="I10004" t="str">
            <v>Santiago de Compostela</v>
          </cell>
          <cell r="J10004" t="str">
            <v>Spain</v>
          </cell>
          <cell r="K10004">
            <v>2</v>
          </cell>
          <cell r="L10004" t="str">
            <v>Institute</v>
          </cell>
          <cell r="M10004">
            <v>3</v>
          </cell>
          <cell r="N10004" t="str">
            <v>Standard</v>
          </cell>
          <cell r="O10004" t="str">
            <v/>
          </cell>
          <cell r="P10004" t="str">
            <v/>
          </cell>
          <cell r="Q10004">
            <v>3</v>
          </cell>
          <cell r="R10004" t="str">
            <v>Année Philologique</v>
          </cell>
          <cell r="S10004" t="str">
            <v/>
          </cell>
        </row>
        <row r="10005">
          <cell r="E10005">
            <v>2144</v>
          </cell>
          <cell r="F10005" t="str">
            <v>Searches</v>
          </cell>
          <cell r="G10005" t="str">
            <v>201902</v>
          </cell>
          <cell r="H10005" t="str">
            <v>University of Santiago de Compostela</v>
          </cell>
          <cell r="I10005" t="str">
            <v>Santiago de Compostela</v>
          </cell>
          <cell r="J10005" t="str">
            <v>Spain</v>
          </cell>
          <cell r="K10005">
            <v>2</v>
          </cell>
          <cell r="L10005" t="str">
            <v>Institute</v>
          </cell>
          <cell r="M10005">
            <v>3</v>
          </cell>
          <cell r="N10005" t="str">
            <v>Standard</v>
          </cell>
          <cell r="O10005" t="str">
            <v/>
          </cell>
          <cell r="P10005" t="str">
            <v/>
          </cell>
          <cell r="Q10005">
            <v>3</v>
          </cell>
          <cell r="R10005" t="str">
            <v>Année Philologique</v>
          </cell>
          <cell r="S10005" t="str">
            <v/>
          </cell>
        </row>
        <row r="10006">
          <cell r="E10006">
            <v>2144</v>
          </cell>
          <cell r="F10006" t="str">
            <v>Searches</v>
          </cell>
          <cell r="G10006" t="str">
            <v>201903</v>
          </cell>
          <cell r="H10006" t="str">
            <v>University of Santiago de Compostela</v>
          </cell>
          <cell r="I10006" t="str">
            <v>Santiago de Compostela</v>
          </cell>
          <cell r="J10006" t="str">
            <v>Spain</v>
          </cell>
          <cell r="K10006">
            <v>2</v>
          </cell>
          <cell r="L10006" t="str">
            <v>Institute</v>
          </cell>
          <cell r="M10006">
            <v>3</v>
          </cell>
          <cell r="N10006" t="str">
            <v>Standard</v>
          </cell>
          <cell r="O10006" t="str">
            <v/>
          </cell>
          <cell r="P10006" t="str">
            <v/>
          </cell>
          <cell r="Q10006">
            <v>3</v>
          </cell>
          <cell r="R10006" t="str">
            <v>Année Philologique</v>
          </cell>
          <cell r="S10006" t="str">
            <v/>
          </cell>
        </row>
        <row r="10007">
          <cell r="E10007">
            <v>2144</v>
          </cell>
          <cell r="F10007" t="str">
            <v>Searches</v>
          </cell>
          <cell r="G10007" t="str">
            <v>201904</v>
          </cell>
          <cell r="H10007" t="str">
            <v>University of Santiago de Compostela</v>
          </cell>
          <cell r="I10007" t="str">
            <v>Santiago de Compostela</v>
          </cell>
          <cell r="J10007" t="str">
            <v>Spain</v>
          </cell>
          <cell r="K10007">
            <v>2</v>
          </cell>
          <cell r="L10007" t="str">
            <v>Institute</v>
          </cell>
          <cell r="M10007">
            <v>3</v>
          </cell>
          <cell r="N10007" t="str">
            <v>Standard</v>
          </cell>
          <cell r="O10007" t="str">
            <v/>
          </cell>
          <cell r="P10007" t="str">
            <v/>
          </cell>
          <cell r="Q10007">
            <v>3</v>
          </cell>
          <cell r="R10007" t="str">
            <v>Année Philologique</v>
          </cell>
          <cell r="S10007" t="str">
            <v/>
          </cell>
        </row>
        <row r="10008">
          <cell r="E10008">
            <v>2144</v>
          </cell>
          <cell r="F10008" t="str">
            <v>Searches</v>
          </cell>
          <cell r="G10008" t="str">
            <v>201905</v>
          </cell>
          <cell r="H10008" t="str">
            <v>University of Santiago de Compostela</v>
          </cell>
          <cell r="I10008" t="str">
            <v>Santiago de Compostela</v>
          </cell>
          <cell r="J10008" t="str">
            <v>Spain</v>
          </cell>
          <cell r="K10008">
            <v>2</v>
          </cell>
          <cell r="L10008" t="str">
            <v>Institute</v>
          </cell>
          <cell r="M10008">
            <v>3</v>
          </cell>
          <cell r="N10008" t="str">
            <v>Standard</v>
          </cell>
          <cell r="O10008" t="str">
            <v/>
          </cell>
          <cell r="P10008" t="str">
            <v/>
          </cell>
          <cell r="Q10008">
            <v>3</v>
          </cell>
          <cell r="R10008" t="str">
            <v>Année Philologique</v>
          </cell>
          <cell r="S10008" t="str">
            <v/>
          </cell>
        </row>
        <row r="10009">
          <cell r="E10009">
            <v>2144</v>
          </cell>
          <cell r="F10009" t="str">
            <v>Searches</v>
          </cell>
          <cell r="G10009" t="str">
            <v>201906</v>
          </cell>
          <cell r="H10009" t="str">
            <v>University of Santiago de Compostela</v>
          </cell>
          <cell r="I10009" t="str">
            <v>Santiago de Compostela</v>
          </cell>
          <cell r="J10009" t="str">
            <v>Spain</v>
          </cell>
          <cell r="K10009">
            <v>2</v>
          </cell>
          <cell r="L10009" t="str">
            <v>Institute</v>
          </cell>
          <cell r="M10009">
            <v>3</v>
          </cell>
          <cell r="N10009" t="str">
            <v>Standard</v>
          </cell>
          <cell r="O10009" t="str">
            <v/>
          </cell>
          <cell r="P10009" t="str">
            <v/>
          </cell>
          <cell r="Q10009">
            <v>3</v>
          </cell>
          <cell r="R10009" t="str">
            <v>Année Philologique</v>
          </cell>
          <cell r="S10009" t="str">
            <v/>
          </cell>
        </row>
        <row r="10010">
          <cell r="E10010">
            <v>2144</v>
          </cell>
          <cell r="F10010" t="str">
            <v>Searches</v>
          </cell>
          <cell r="G10010" t="str">
            <v>201907</v>
          </cell>
          <cell r="H10010" t="str">
            <v>University of Santiago de Compostela</v>
          </cell>
          <cell r="I10010" t="str">
            <v>Santiago de Compostela</v>
          </cell>
          <cell r="J10010" t="str">
            <v>Spain</v>
          </cell>
          <cell r="K10010">
            <v>2</v>
          </cell>
          <cell r="L10010" t="str">
            <v>Institute</v>
          </cell>
          <cell r="M10010">
            <v>3</v>
          </cell>
          <cell r="N10010" t="str">
            <v>Standard</v>
          </cell>
          <cell r="O10010" t="str">
            <v/>
          </cell>
          <cell r="P10010" t="str">
            <v/>
          </cell>
          <cell r="Q10010">
            <v>3</v>
          </cell>
          <cell r="R10010" t="str">
            <v>Année Philologique</v>
          </cell>
          <cell r="S10010" t="str">
            <v/>
          </cell>
        </row>
        <row r="10011">
          <cell r="E10011">
            <v>2144</v>
          </cell>
          <cell r="F10011" t="str">
            <v>Searches</v>
          </cell>
          <cell r="G10011" t="str">
            <v>201909</v>
          </cell>
          <cell r="H10011" t="str">
            <v>University of Santiago de Compostela</v>
          </cell>
          <cell r="I10011" t="str">
            <v>Santiago de Compostela</v>
          </cell>
          <cell r="J10011" t="str">
            <v>Spain</v>
          </cell>
          <cell r="K10011">
            <v>2</v>
          </cell>
          <cell r="L10011" t="str">
            <v>Institute</v>
          </cell>
          <cell r="M10011">
            <v>3</v>
          </cell>
          <cell r="N10011" t="str">
            <v>Standard</v>
          </cell>
          <cell r="O10011" t="str">
            <v/>
          </cell>
          <cell r="P10011" t="str">
            <v/>
          </cell>
          <cell r="Q10011">
            <v>3</v>
          </cell>
          <cell r="R10011" t="str">
            <v>Année Philologique</v>
          </cell>
          <cell r="S10011" t="str">
            <v/>
          </cell>
        </row>
        <row r="10012">
          <cell r="E10012">
            <v>2144</v>
          </cell>
          <cell r="F10012" t="str">
            <v>Searches</v>
          </cell>
          <cell r="G10012" t="str">
            <v>201910</v>
          </cell>
          <cell r="H10012" t="str">
            <v>University of Santiago de Compostela</v>
          </cell>
          <cell r="I10012" t="str">
            <v>Santiago de Compostela</v>
          </cell>
          <cell r="J10012" t="str">
            <v>Spain</v>
          </cell>
          <cell r="K10012">
            <v>2</v>
          </cell>
          <cell r="L10012" t="str">
            <v>Institute</v>
          </cell>
          <cell r="M10012">
            <v>3</v>
          </cell>
          <cell r="N10012" t="str">
            <v>Standard</v>
          </cell>
          <cell r="O10012" t="str">
            <v/>
          </cell>
          <cell r="P10012" t="str">
            <v/>
          </cell>
          <cell r="Q10012">
            <v>3</v>
          </cell>
          <cell r="R10012" t="str">
            <v>Année Philologique</v>
          </cell>
          <cell r="S10012" t="str">
            <v/>
          </cell>
        </row>
        <row r="10013">
          <cell r="E10013">
            <v>2144</v>
          </cell>
          <cell r="F10013" t="str">
            <v>Searches</v>
          </cell>
          <cell r="G10013" t="str">
            <v>201911</v>
          </cell>
          <cell r="H10013" t="str">
            <v>University of Santiago de Compostela</v>
          </cell>
          <cell r="I10013" t="str">
            <v>Santiago de Compostela</v>
          </cell>
          <cell r="J10013" t="str">
            <v>Spain</v>
          </cell>
          <cell r="K10013">
            <v>2</v>
          </cell>
          <cell r="L10013" t="str">
            <v>Institute</v>
          </cell>
          <cell r="M10013">
            <v>3</v>
          </cell>
          <cell r="N10013" t="str">
            <v>Standard</v>
          </cell>
          <cell r="O10013" t="str">
            <v/>
          </cell>
          <cell r="P10013" t="str">
            <v/>
          </cell>
          <cell r="Q10013">
            <v>3</v>
          </cell>
          <cell r="R10013" t="str">
            <v>Année Philologique</v>
          </cell>
          <cell r="S10013" t="str">
            <v/>
          </cell>
        </row>
        <row r="10014">
          <cell r="E10014">
            <v>2144</v>
          </cell>
          <cell r="F10014" t="str">
            <v>Searches</v>
          </cell>
          <cell r="G10014" t="str">
            <v>201912</v>
          </cell>
          <cell r="H10014" t="str">
            <v>University of Santiago de Compostela</v>
          </cell>
          <cell r="I10014" t="str">
            <v>Santiago de Compostela</v>
          </cell>
          <cell r="J10014" t="str">
            <v>Spain</v>
          </cell>
          <cell r="K10014">
            <v>2</v>
          </cell>
          <cell r="L10014" t="str">
            <v>Institute</v>
          </cell>
          <cell r="M10014">
            <v>3</v>
          </cell>
          <cell r="N10014" t="str">
            <v>Standard</v>
          </cell>
          <cell r="O10014" t="str">
            <v/>
          </cell>
          <cell r="P10014" t="str">
            <v/>
          </cell>
          <cell r="Q10014">
            <v>3</v>
          </cell>
          <cell r="R10014" t="str">
            <v>Année Philologique</v>
          </cell>
          <cell r="S10014" t="str">
            <v/>
          </cell>
        </row>
        <row r="10015">
          <cell r="E10015">
            <v>2153</v>
          </cell>
          <cell r="F10015" t="str">
            <v>Searches</v>
          </cell>
          <cell r="G10015" t="str">
            <v>201901</v>
          </cell>
          <cell r="H10015" t="str">
            <v>Calvin College &amp; Calvin Theological Seminary</v>
          </cell>
          <cell r="I10015" t="str">
            <v>Grand Rapids</v>
          </cell>
          <cell r="J10015" t="str">
            <v>USA</v>
          </cell>
          <cell r="K10015">
            <v>2</v>
          </cell>
          <cell r="L10015" t="str">
            <v>Institute</v>
          </cell>
          <cell r="M10015">
            <v>11</v>
          </cell>
          <cell r="N10015" t="str">
            <v>CARN-4</v>
          </cell>
          <cell r="O10015" t="str">
            <v/>
          </cell>
          <cell r="P10015" t="str">
            <v/>
          </cell>
          <cell r="Q10015">
            <v>3</v>
          </cell>
          <cell r="R10015" t="str">
            <v>Année Philologique</v>
          </cell>
          <cell r="S10015" t="str">
            <v/>
          </cell>
        </row>
        <row r="10016">
          <cell r="E10016">
            <v>2153</v>
          </cell>
          <cell r="F10016" t="str">
            <v>Searches</v>
          </cell>
          <cell r="G10016" t="str">
            <v>201902</v>
          </cell>
          <cell r="H10016" t="str">
            <v>Calvin College &amp; Calvin Theological Seminary</v>
          </cell>
          <cell r="I10016" t="str">
            <v>Grand Rapids</v>
          </cell>
          <cell r="J10016" t="str">
            <v>USA</v>
          </cell>
          <cell r="K10016">
            <v>2</v>
          </cell>
          <cell r="L10016" t="str">
            <v>Institute</v>
          </cell>
          <cell r="M10016">
            <v>11</v>
          </cell>
          <cell r="N10016" t="str">
            <v>CARN-4</v>
          </cell>
          <cell r="O10016" t="str">
            <v/>
          </cell>
          <cell r="P10016" t="str">
            <v/>
          </cell>
          <cell r="Q10016">
            <v>3</v>
          </cell>
          <cell r="R10016" t="str">
            <v>Année Philologique</v>
          </cell>
          <cell r="S10016" t="str">
            <v/>
          </cell>
        </row>
        <row r="10017">
          <cell r="E10017">
            <v>2153</v>
          </cell>
          <cell r="F10017" t="str">
            <v>Searches</v>
          </cell>
          <cell r="G10017" t="str">
            <v>201904</v>
          </cell>
          <cell r="H10017" t="str">
            <v>Calvin College &amp; Calvin Theological Seminary</v>
          </cell>
          <cell r="I10017" t="str">
            <v>Grand Rapids</v>
          </cell>
          <cell r="J10017" t="str">
            <v>USA</v>
          </cell>
          <cell r="K10017">
            <v>2</v>
          </cell>
          <cell r="L10017" t="str">
            <v>Institute</v>
          </cell>
          <cell r="M10017">
            <v>11</v>
          </cell>
          <cell r="N10017" t="str">
            <v>CARN-4</v>
          </cell>
          <cell r="O10017" t="str">
            <v/>
          </cell>
          <cell r="P10017" t="str">
            <v/>
          </cell>
          <cell r="Q10017">
            <v>3</v>
          </cell>
          <cell r="R10017" t="str">
            <v>Année Philologique</v>
          </cell>
          <cell r="S10017" t="str">
            <v/>
          </cell>
        </row>
        <row r="10018">
          <cell r="E10018">
            <v>2154</v>
          </cell>
          <cell r="F10018" t="str">
            <v>Searches</v>
          </cell>
          <cell r="G10018" t="str">
            <v>201901</v>
          </cell>
          <cell r="H10018" t="str">
            <v>Université de Toulouse 2 - Le Mirail</v>
          </cell>
          <cell r="I10018" t="str">
            <v>Toulouse</v>
          </cell>
          <cell r="J10018" t="str">
            <v>France</v>
          </cell>
          <cell r="K10018">
            <v>1</v>
          </cell>
          <cell r="L10018" t="str">
            <v>Consortium</v>
          </cell>
          <cell r="M10018">
            <v>2</v>
          </cell>
          <cell r="N10018" t="str">
            <v>Campus Wide</v>
          </cell>
          <cell r="O10018" t="str">
            <v/>
          </cell>
          <cell r="P10018" t="str">
            <v/>
          </cell>
          <cell r="Q10018">
            <v>60</v>
          </cell>
          <cell r="R10018" t="str">
            <v>Année Philologique</v>
          </cell>
          <cell r="S10018" t="str">
            <v/>
          </cell>
        </row>
        <row r="10019">
          <cell r="E10019">
            <v>2154</v>
          </cell>
          <cell r="F10019" t="str">
            <v>Searches</v>
          </cell>
          <cell r="G10019" t="str">
            <v>201902</v>
          </cell>
          <cell r="H10019" t="str">
            <v>Université de Toulouse 2 - Le Mirail</v>
          </cell>
          <cell r="I10019" t="str">
            <v>Toulouse</v>
          </cell>
          <cell r="J10019" t="str">
            <v>France</v>
          </cell>
          <cell r="K10019">
            <v>1</v>
          </cell>
          <cell r="L10019" t="str">
            <v>Consortium</v>
          </cell>
          <cell r="M10019">
            <v>2</v>
          </cell>
          <cell r="N10019" t="str">
            <v>Campus Wide</v>
          </cell>
          <cell r="O10019" t="str">
            <v/>
          </cell>
          <cell r="P10019" t="str">
            <v/>
          </cell>
          <cell r="Q10019">
            <v>60</v>
          </cell>
          <cell r="R10019" t="str">
            <v>Année Philologique</v>
          </cell>
          <cell r="S10019" t="str">
            <v/>
          </cell>
        </row>
        <row r="10020">
          <cell r="E10020">
            <v>2154</v>
          </cell>
          <cell r="F10020" t="str">
            <v>Searches</v>
          </cell>
          <cell r="G10020" t="str">
            <v>201903</v>
          </cell>
          <cell r="H10020" t="str">
            <v>Université de Toulouse 2 - Le Mirail</v>
          </cell>
          <cell r="I10020" t="str">
            <v>Toulouse</v>
          </cell>
          <cell r="J10020" t="str">
            <v>France</v>
          </cell>
          <cell r="K10020">
            <v>1</v>
          </cell>
          <cell r="L10020" t="str">
            <v>Consortium</v>
          </cell>
          <cell r="M10020">
            <v>2</v>
          </cell>
          <cell r="N10020" t="str">
            <v>Campus Wide</v>
          </cell>
          <cell r="O10020" t="str">
            <v/>
          </cell>
          <cell r="P10020" t="str">
            <v/>
          </cell>
          <cell r="Q10020">
            <v>60</v>
          </cell>
          <cell r="R10020" t="str">
            <v>Année Philologique</v>
          </cell>
          <cell r="S10020" t="str">
            <v/>
          </cell>
        </row>
        <row r="10021">
          <cell r="E10021">
            <v>2154</v>
          </cell>
          <cell r="F10021" t="str">
            <v>Searches</v>
          </cell>
          <cell r="G10021" t="str">
            <v>201904</v>
          </cell>
          <cell r="H10021" t="str">
            <v>Université de Toulouse 2 - Le Mirail</v>
          </cell>
          <cell r="I10021" t="str">
            <v>Toulouse</v>
          </cell>
          <cell r="J10021" t="str">
            <v>France</v>
          </cell>
          <cell r="K10021">
            <v>1</v>
          </cell>
          <cell r="L10021" t="str">
            <v>Consortium</v>
          </cell>
          <cell r="M10021">
            <v>2</v>
          </cell>
          <cell r="N10021" t="str">
            <v>Campus Wide</v>
          </cell>
          <cell r="O10021" t="str">
            <v/>
          </cell>
          <cell r="P10021" t="str">
            <v/>
          </cell>
          <cell r="Q10021">
            <v>60</v>
          </cell>
          <cell r="R10021" t="str">
            <v>Année Philologique</v>
          </cell>
          <cell r="S10021" t="str">
            <v/>
          </cell>
        </row>
        <row r="10022">
          <cell r="E10022">
            <v>2154</v>
          </cell>
          <cell r="F10022" t="str">
            <v>Searches</v>
          </cell>
          <cell r="G10022" t="str">
            <v>201905</v>
          </cell>
          <cell r="H10022" t="str">
            <v>Université de Toulouse 2 - Le Mirail</v>
          </cell>
          <cell r="I10022" t="str">
            <v>Toulouse</v>
          </cell>
          <cell r="J10022" t="str">
            <v>France</v>
          </cell>
          <cell r="K10022">
            <v>1</v>
          </cell>
          <cell r="L10022" t="str">
            <v>Consortium</v>
          </cell>
          <cell r="M10022">
            <v>2</v>
          </cell>
          <cell r="N10022" t="str">
            <v>Campus Wide</v>
          </cell>
          <cell r="O10022" t="str">
            <v/>
          </cell>
          <cell r="P10022" t="str">
            <v/>
          </cell>
          <cell r="Q10022">
            <v>60</v>
          </cell>
          <cell r="R10022" t="str">
            <v>Année Philologique</v>
          </cell>
          <cell r="S10022" t="str">
            <v/>
          </cell>
        </row>
        <row r="10023">
          <cell r="E10023">
            <v>2154</v>
          </cell>
          <cell r="F10023" t="str">
            <v>Searches</v>
          </cell>
          <cell r="G10023" t="str">
            <v>201906</v>
          </cell>
          <cell r="H10023" t="str">
            <v>Université de Toulouse 2 - Le Mirail</v>
          </cell>
          <cell r="I10023" t="str">
            <v>Toulouse</v>
          </cell>
          <cell r="J10023" t="str">
            <v>France</v>
          </cell>
          <cell r="K10023">
            <v>1</v>
          </cell>
          <cell r="L10023" t="str">
            <v>Consortium</v>
          </cell>
          <cell r="M10023">
            <v>2</v>
          </cell>
          <cell r="N10023" t="str">
            <v>Campus Wide</v>
          </cell>
          <cell r="O10023" t="str">
            <v/>
          </cell>
          <cell r="P10023" t="str">
            <v/>
          </cell>
          <cell r="Q10023">
            <v>60</v>
          </cell>
          <cell r="R10023" t="str">
            <v>Année Philologique</v>
          </cell>
          <cell r="S10023" t="str">
            <v/>
          </cell>
        </row>
        <row r="10024">
          <cell r="E10024">
            <v>2154</v>
          </cell>
          <cell r="F10024" t="str">
            <v>Searches</v>
          </cell>
          <cell r="G10024" t="str">
            <v>201907</v>
          </cell>
          <cell r="H10024" t="str">
            <v>Université de Toulouse 2 - Le Mirail</v>
          </cell>
          <cell r="I10024" t="str">
            <v>Toulouse</v>
          </cell>
          <cell r="J10024" t="str">
            <v>France</v>
          </cell>
          <cell r="K10024">
            <v>1</v>
          </cell>
          <cell r="L10024" t="str">
            <v>Consortium</v>
          </cell>
          <cell r="M10024">
            <v>2</v>
          </cell>
          <cell r="N10024" t="str">
            <v>Campus Wide</v>
          </cell>
          <cell r="O10024" t="str">
            <v/>
          </cell>
          <cell r="P10024" t="str">
            <v/>
          </cell>
          <cell r="Q10024">
            <v>60</v>
          </cell>
          <cell r="R10024" t="str">
            <v>Année Philologique</v>
          </cell>
          <cell r="S10024" t="str">
            <v/>
          </cell>
        </row>
        <row r="10025">
          <cell r="E10025">
            <v>2154</v>
          </cell>
          <cell r="F10025" t="str">
            <v>Searches</v>
          </cell>
          <cell r="G10025" t="str">
            <v>201908</v>
          </cell>
          <cell r="H10025" t="str">
            <v>Université de Toulouse 2 - Le Mirail</v>
          </cell>
          <cell r="I10025" t="str">
            <v>Toulouse</v>
          </cell>
          <cell r="J10025" t="str">
            <v>France</v>
          </cell>
          <cell r="K10025">
            <v>1</v>
          </cell>
          <cell r="L10025" t="str">
            <v>Consortium</v>
          </cell>
          <cell r="M10025">
            <v>2</v>
          </cell>
          <cell r="N10025" t="str">
            <v>Campus Wide</v>
          </cell>
          <cell r="O10025" t="str">
            <v/>
          </cell>
          <cell r="P10025" t="str">
            <v/>
          </cell>
          <cell r="Q10025">
            <v>60</v>
          </cell>
          <cell r="R10025" t="str">
            <v>Année Philologique</v>
          </cell>
          <cell r="S10025" t="str">
            <v/>
          </cell>
        </row>
        <row r="10026">
          <cell r="E10026">
            <v>2154</v>
          </cell>
          <cell r="F10026" t="str">
            <v>Searches</v>
          </cell>
          <cell r="G10026" t="str">
            <v>201909</v>
          </cell>
          <cell r="H10026" t="str">
            <v>Université de Toulouse 2 - Le Mirail</v>
          </cell>
          <cell r="I10026" t="str">
            <v>Toulouse</v>
          </cell>
          <cell r="J10026" t="str">
            <v>France</v>
          </cell>
          <cell r="K10026">
            <v>1</v>
          </cell>
          <cell r="L10026" t="str">
            <v>Consortium</v>
          </cell>
          <cell r="M10026">
            <v>2</v>
          </cell>
          <cell r="N10026" t="str">
            <v>Campus Wide</v>
          </cell>
          <cell r="O10026" t="str">
            <v/>
          </cell>
          <cell r="P10026" t="str">
            <v/>
          </cell>
          <cell r="Q10026">
            <v>60</v>
          </cell>
          <cell r="R10026" t="str">
            <v>Année Philologique</v>
          </cell>
          <cell r="S10026" t="str">
            <v/>
          </cell>
        </row>
        <row r="10027">
          <cell r="E10027">
            <v>2154</v>
          </cell>
          <cell r="F10027" t="str">
            <v>Searches</v>
          </cell>
          <cell r="G10027" t="str">
            <v>201910</v>
          </cell>
          <cell r="H10027" t="str">
            <v>Université de Toulouse 2 - Le Mirail</v>
          </cell>
          <cell r="I10027" t="str">
            <v>Toulouse</v>
          </cell>
          <cell r="J10027" t="str">
            <v>France</v>
          </cell>
          <cell r="K10027">
            <v>1</v>
          </cell>
          <cell r="L10027" t="str">
            <v>Consortium</v>
          </cell>
          <cell r="M10027">
            <v>2</v>
          </cell>
          <cell r="N10027" t="str">
            <v>Campus Wide</v>
          </cell>
          <cell r="O10027" t="str">
            <v/>
          </cell>
          <cell r="P10027" t="str">
            <v/>
          </cell>
          <cell r="Q10027">
            <v>60</v>
          </cell>
          <cell r="R10027" t="str">
            <v>Année Philologique</v>
          </cell>
          <cell r="S10027" t="str">
            <v/>
          </cell>
        </row>
        <row r="10028">
          <cell r="E10028">
            <v>2154</v>
          </cell>
          <cell r="F10028" t="str">
            <v>Searches</v>
          </cell>
          <cell r="G10028" t="str">
            <v>201911</v>
          </cell>
          <cell r="H10028" t="str">
            <v>Université de Toulouse 2 - Le Mirail</v>
          </cell>
          <cell r="I10028" t="str">
            <v>Toulouse</v>
          </cell>
          <cell r="J10028" t="str">
            <v>France</v>
          </cell>
          <cell r="K10028">
            <v>1</v>
          </cell>
          <cell r="L10028" t="str">
            <v>Consortium</v>
          </cell>
          <cell r="M10028">
            <v>2</v>
          </cell>
          <cell r="N10028" t="str">
            <v>Campus Wide</v>
          </cell>
          <cell r="O10028" t="str">
            <v/>
          </cell>
          <cell r="P10028" t="str">
            <v/>
          </cell>
          <cell r="Q10028">
            <v>60</v>
          </cell>
          <cell r="R10028" t="str">
            <v>Année Philologique</v>
          </cell>
          <cell r="S10028" t="str">
            <v/>
          </cell>
        </row>
        <row r="10029">
          <cell r="E10029">
            <v>2154</v>
          </cell>
          <cell r="F10029" t="str">
            <v>Searches</v>
          </cell>
          <cell r="G10029" t="str">
            <v>201912</v>
          </cell>
          <cell r="H10029" t="str">
            <v>Université de Toulouse 2 - Le Mirail</v>
          </cell>
          <cell r="I10029" t="str">
            <v>Toulouse</v>
          </cell>
          <cell r="J10029" t="str">
            <v>France</v>
          </cell>
          <cell r="K10029">
            <v>1</v>
          </cell>
          <cell r="L10029" t="str">
            <v>Consortium</v>
          </cell>
          <cell r="M10029">
            <v>2</v>
          </cell>
          <cell r="N10029" t="str">
            <v>Campus Wide</v>
          </cell>
          <cell r="O10029" t="str">
            <v/>
          </cell>
          <cell r="P10029" t="str">
            <v/>
          </cell>
          <cell r="Q10029">
            <v>60</v>
          </cell>
          <cell r="R10029" t="str">
            <v>Année Philologique</v>
          </cell>
          <cell r="S10029" t="str">
            <v/>
          </cell>
        </row>
        <row r="10030">
          <cell r="E10030">
            <v>2159</v>
          </cell>
          <cell r="F10030" t="str">
            <v>Searches</v>
          </cell>
          <cell r="G10030" t="str">
            <v>201901</v>
          </cell>
          <cell r="H10030" t="str">
            <v>Universidad de Sevilla</v>
          </cell>
          <cell r="I10030" t="str">
            <v>Sevilla</v>
          </cell>
          <cell r="J10030" t="str">
            <v>Spain</v>
          </cell>
          <cell r="K10030">
            <v>2</v>
          </cell>
          <cell r="L10030" t="str">
            <v>Institute</v>
          </cell>
          <cell r="M10030">
            <v>3</v>
          </cell>
          <cell r="N10030" t="str">
            <v>Standard</v>
          </cell>
          <cell r="O10030" t="str">
            <v/>
          </cell>
          <cell r="P10030" t="str">
            <v/>
          </cell>
          <cell r="Q10030">
            <v>3</v>
          </cell>
          <cell r="R10030" t="str">
            <v>Année Philologique</v>
          </cell>
          <cell r="S10030" t="str">
            <v/>
          </cell>
        </row>
        <row r="10031">
          <cell r="E10031">
            <v>2159</v>
          </cell>
          <cell r="F10031" t="str">
            <v>Searches</v>
          </cell>
          <cell r="G10031" t="str">
            <v>201902</v>
          </cell>
          <cell r="H10031" t="str">
            <v>Universidad de Sevilla</v>
          </cell>
          <cell r="I10031" t="str">
            <v>Sevilla</v>
          </cell>
          <cell r="J10031" t="str">
            <v>Spain</v>
          </cell>
          <cell r="K10031">
            <v>2</v>
          </cell>
          <cell r="L10031" t="str">
            <v>Institute</v>
          </cell>
          <cell r="M10031">
            <v>3</v>
          </cell>
          <cell r="N10031" t="str">
            <v>Standard</v>
          </cell>
          <cell r="O10031" t="str">
            <v/>
          </cell>
          <cell r="P10031" t="str">
            <v/>
          </cell>
          <cell r="Q10031">
            <v>3</v>
          </cell>
          <cell r="R10031" t="str">
            <v>Année Philologique</v>
          </cell>
          <cell r="S10031" t="str">
            <v/>
          </cell>
        </row>
        <row r="10032">
          <cell r="E10032">
            <v>2159</v>
          </cell>
          <cell r="F10032" t="str">
            <v>Searches</v>
          </cell>
          <cell r="G10032" t="str">
            <v>201903</v>
          </cell>
          <cell r="H10032" t="str">
            <v>Universidad de Sevilla</v>
          </cell>
          <cell r="I10032" t="str">
            <v>Sevilla</v>
          </cell>
          <cell r="J10032" t="str">
            <v>Spain</v>
          </cell>
          <cell r="K10032">
            <v>2</v>
          </cell>
          <cell r="L10032" t="str">
            <v>Institute</v>
          </cell>
          <cell r="M10032">
            <v>3</v>
          </cell>
          <cell r="N10032" t="str">
            <v>Standard</v>
          </cell>
          <cell r="O10032" t="str">
            <v/>
          </cell>
          <cell r="P10032" t="str">
            <v/>
          </cell>
          <cell r="Q10032">
            <v>3</v>
          </cell>
          <cell r="R10032" t="str">
            <v>Année Philologique</v>
          </cell>
          <cell r="S10032" t="str">
            <v/>
          </cell>
        </row>
        <row r="10033">
          <cell r="E10033">
            <v>2159</v>
          </cell>
          <cell r="F10033" t="str">
            <v>Searches</v>
          </cell>
          <cell r="G10033" t="str">
            <v>201904</v>
          </cell>
          <cell r="H10033" t="str">
            <v>Universidad de Sevilla</v>
          </cell>
          <cell r="I10033" t="str">
            <v>Sevilla</v>
          </cell>
          <cell r="J10033" t="str">
            <v>Spain</v>
          </cell>
          <cell r="K10033">
            <v>2</v>
          </cell>
          <cell r="L10033" t="str">
            <v>Institute</v>
          </cell>
          <cell r="M10033">
            <v>3</v>
          </cell>
          <cell r="N10033" t="str">
            <v>Standard</v>
          </cell>
          <cell r="O10033" t="str">
            <v/>
          </cell>
          <cell r="P10033" t="str">
            <v/>
          </cell>
          <cell r="Q10033">
            <v>3</v>
          </cell>
          <cell r="R10033" t="str">
            <v>Année Philologique</v>
          </cell>
          <cell r="S10033" t="str">
            <v/>
          </cell>
        </row>
        <row r="10034">
          <cell r="E10034">
            <v>2159</v>
          </cell>
          <cell r="F10034" t="str">
            <v>Searches</v>
          </cell>
          <cell r="G10034" t="str">
            <v>201905</v>
          </cell>
          <cell r="H10034" t="str">
            <v>Universidad de Sevilla</v>
          </cell>
          <cell r="I10034" t="str">
            <v>Sevilla</v>
          </cell>
          <cell r="J10034" t="str">
            <v>Spain</v>
          </cell>
          <cell r="K10034">
            <v>2</v>
          </cell>
          <cell r="L10034" t="str">
            <v>Institute</v>
          </cell>
          <cell r="M10034">
            <v>3</v>
          </cell>
          <cell r="N10034" t="str">
            <v>Standard</v>
          </cell>
          <cell r="O10034" t="str">
            <v/>
          </cell>
          <cell r="P10034" t="str">
            <v/>
          </cell>
          <cell r="Q10034">
            <v>3</v>
          </cell>
          <cell r="R10034" t="str">
            <v>Année Philologique</v>
          </cell>
          <cell r="S10034" t="str">
            <v/>
          </cell>
        </row>
        <row r="10035">
          <cell r="E10035">
            <v>2159</v>
          </cell>
          <cell r="F10035" t="str">
            <v>Searches</v>
          </cell>
          <cell r="G10035" t="str">
            <v>201906</v>
          </cell>
          <cell r="H10035" t="str">
            <v>Universidad de Sevilla</v>
          </cell>
          <cell r="I10035" t="str">
            <v>Sevilla</v>
          </cell>
          <cell r="J10035" t="str">
            <v>Spain</v>
          </cell>
          <cell r="K10035">
            <v>2</v>
          </cell>
          <cell r="L10035" t="str">
            <v>Institute</v>
          </cell>
          <cell r="M10035">
            <v>3</v>
          </cell>
          <cell r="N10035" t="str">
            <v>Standard</v>
          </cell>
          <cell r="O10035" t="str">
            <v/>
          </cell>
          <cell r="P10035" t="str">
            <v/>
          </cell>
          <cell r="Q10035">
            <v>3</v>
          </cell>
          <cell r="R10035" t="str">
            <v>Année Philologique</v>
          </cell>
          <cell r="S10035" t="str">
            <v/>
          </cell>
        </row>
        <row r="10036">
          <cell r="E10036">
            <v>2159</v>
          </cell>
          <cell r="F10036" t="str">
            <v>Searches</v>
          </cell>
          <cell r="G10036" t="str">
            <v>201907</v>
          </cell>
          <cell r="H10036" t="str">
            <v>Universidad de Sevilla</v>
          </cell>
          <cell r="I10036" t="str">
            <v>Sevilla</v>
          </cell>
          <cell r="J10036" t="str">
            <v>Spain</v>
          </cell>
          <cell r="K10036">
            <v>2</v>
          </cell>
          <cell r="L10036" t="str">
            <v>Institute</v>
          </cell>
          <cell r="M10036">
            <v>3</v>
          </cell>
          <cell r="N10036" t="str">
            <v>Standard</v>
          </cell>
          <cell r="O10036" t="str">
            <v/>
          </cell>
          <cell r="P10036" t="str">
            <v/>
          </cell>
          <cell r="Q10036">
            <v>3</v>
          </cell>
          <cell r="R10036" t="str">
            <v>Année Philologique</v>
          </cell>
          <cell r="S10036" t="str">
            <v/>
          </cell>
        </row>
        <row r="10037">
          <cell r="E10037">
            <v>2159</v>
          </cell>
          <cell r="F10037" t="str">
            <v>Searches</v>
          </cell>
          <cell r="G10037" t="str">
            <v>201908</v>
          </cell>
          <cell r="H10037" t="str">
            <v>Universidad de Sevilla</v>
          </cell>
          <cell r="I10037" t="str">
            <v>Sevilla</v>
          </cell>
          <cell r="J10037" t="str">
            <v>Spain</v>
          </cell>
          <cell r="K10037">
            <v>2</v>
          </cell>
          <cell r="L10037" t="str">
            <v>Institute</v>
          </cell>
          <cell r="M10037">
            <v>3</v>
          </cell>
          <cell r="N10037" t="str">
            <v>Standard</v>
          </cell>
          <cell r="O10037" t="str">
            <v/>
          </cell>
          <cell r="P10037" t="str">
            <v/>
          </cell>
          <cell r="Q10037">
            <v>3</v>
          </cell>
          <cell r="R10037" t="str">
            <v>Année Philologique</v>
          </cell>
          <cell r="S10037" t="str">
            <v/>
          </cell>
        </row>
        <row r="10038">
          <cell r="E10038">
            <v>2159</v>
          </cell>
          <cell r="F10038" t="str">
            <v>Searches</v>
          </cell>
          <cell r="G10038" t="str">
            <v>201909</v>
          </cell>
          <cell r="H10038" t="str">
            <v>Universidad de Sevilla</v>
          </cell>
          <cell r="I10038" t="str">
            <v>Sevilla</v>
          </cell>
          <cell r="J10038" t="str">
            <v>Spain</v>
          </cell>
          <cell r="K10038">
            <v>2</v>
          </cell>
          <cell r="L10038" t="str">
            <v>Institute</v>
          </cell>
          <cell r="M10038">
            <v>3</v>
          </cell>
          <cell r="N10038" t="str">
            <v>Standard</v>
          </cell>
          <cell r="O10038" t="str">
            <v/>
          </cell>
          <cell r="P10038" t="str">
            <v/>
          </cell>
          <cell r="Q10038">
            <v>3</v>
          </cell>
          <cell r="R10038" t="str">
            <v>Année Philologique</v>
          </cell>
          <cell r="S10038" t="str">
            <v/>
          </cell>
        </row>
        <row r="10039">
          <cell r="E10039">
            <v>2159</v>
          </cell>
          <cell r="F10039" t="str">
            <v>Searches</v>
          </cell>
          <cell r="G10039" t="str">
            <v>201910</v>
          </cell>
          <cell r="H10039" t="str">
            <v>Universidad de Sevilla</v>
          </cell>
          <cell r="I10039" t="str">
            <v>Sevilla</v>
          </cell>
          <cell r="J10039" t="str">
            <v>Spain</v>
          </cell>
          <cell r="K10039">
            <v>2</v>
          </cell>
          <cell r="L10039" t="str">
            <v>Institute</v>
          </cell>
          <cell r="M10039">
            <v>3</v>
          </cell>
          <cell r="N10039" t="str">
            <v>Standard</v>
          </cell>
          <cell r="O10039" t="str">
            <v/>
          </cell>
          <cell r="P10039" t="str">
            <v/>
          </cell>
          <cell r="Q10039">
            <v>3</v>
          </cell>
          <cell r="R10039" t="str">
            <v>Année Philologique</v>
          </cell>
          <cell r="S10039" t="str">
            <v/>
          </cell>
        </row>
        <row r="10040">
          <cell r="E10040">
            <v>2159</v>
          </cell>
          <cell r="F10040" t="str">
            <v>Searches</v>
          </cell>
          <cell r="G10040" t="str">
            <v>201911</v>
          </cell>
          <cell r="H10040" t="str">
            <v>Universidad de Sevilla</v>
          </cell>
          <cell r="I10040" t="str">
            <v>Sevilla</v>
          </cell>
          <cell r="J10040" t="str">
            <v>Spain</v>
          </cell>
          <cell r="K10040">
            <v>2</v>
          </cell>
          <cell r="L10040" t="str">
            <v>Institute</v>
          </cell>
          <cell r="M10040">
            <v>3</v>
          </cell>
          <cell r="N10040" t="str">
            <v>Standard</v>
          </cell>
          <cell r="O10040" t="str">
            <v/>
          </cell>
          <cell r="P10040" t="str">
            <v/>
          </cell>
          <cell r="Q10040">
            <v>3</v>
          </cell>
          <cell r="R10040" t="str">
            <v>Année Philologique</v>
          </cell>
          <cell r="S10040" t="str">
            <v/>
          </cell>
        </row>
        <row r="10041">
          <cell r="E10041">
            <v>2159</v>
          </cell>
          <cell r="F10041" t="str">
            <v>Searches</v>
          </cell>
          <cell r="G10041" t="str">
            <v>201912</v>
          </cell>
          <cell r="H10041" t="str">
            <v>Universidad de Sevilla</v>
          </cell>
          <cell r="I10041" t="str">
            <v>Sevilla</v>
          </cell>
          <cell r="J10041" t="str">
            <v>Spain</v>
          </cell>
          <cell r="K10041">
            <v>2</v>
          </cell>
          <cell r="L10041" t="str">
            <v>Institute</v>
          </cell>
          <cell r="M10041">
            <v>3</v>
          </cell>
          <cell r="N10041" t="str">
            <v>Standard</v>
          </cell>
          <cell r="O10041" t="str">
            <v/>
          </cell>
          <cell r="P10041" t="str">
            <v/>
          </cell>
          <cell r="Q10041">
            <v>3</v>
          </cell>
          <cell r="R10041" t="str">
            <v>Année Philologique</v>
          </cell>
          <cell r="S10041" t="str">
            <v/>
          </cell>
        </row>
        <row r="10042">
          <cell r="E10042">
            <v>2176</v>
          </cell>
          <cell r="F10042" t="str">
            <v>Searches</v>
          </cell>
          <cell r="G10042" t="str">
            <v>201901</v>
          </cell>
          <cell r="H10042" t="str">
            <v>State University of NY at Buffalo</v>
          </cell>
          <cell r="I10042" t="str">
            <v>Buffalo</v>
          </cell>
          <cell r="J10042" t="str">
            <v>USA</v>
          </cell>
          <cell r="K10042">
            <v>2</v>
          </cell>
          <cell r="L10042" t="str">
            <v>Institute</v>
          </cell>
          <cell r="M10042">
            <v>9</v>
          </cell>
          <cell r="N10042" t="str">
            <v>CARN-2</v>
          </cell>
          <cell r="O10042" t="str">
            <v/>
          </cell>
          <cell r="P10042" t="str">
            <v/>
          </cell>
          <cell r="Q10042">
            <v>3</v>
          </cell>
          <cell r="R10042" t="str">
            <v>Année Philologique</v>
          </cell>
          <cell r="S10042" t="str">
            <v/>
          </cell>
        </row>
        <row r="10043">
          <cell r="E10043">
            <v>2176</v>
          </cell>
          <cell r="F10043" t="str">
            <v>Searches</v>
          </cell>
          <cell r="G10043" t="str">
            <v>201902</v>
          </cell>
          <cell r="H10043" t="str">
            <v>State University of NY at Buffalo</v>
          </cell>
          <cell r="I10043" t="str">
            <v>Buffalo</v>
          </cell>
          <cell r="J10043" t="str">
            <v>USA</v>
          </cell>
          <cell r="K10043">
            <v>2</v>
          </cell>
          <cell r="L10043" t="str">
            <v>Institute</v>
          </cell>
          <cell r="M10043">
            <v>9</v>
          </cell>
          <cell r="N10043" t="str">
            <v>CARN-2</v>
          </cell>
          <cell r="O10043" t="str">
            <v/>
          </cell>
          <cell r="P10043" t="str">
            <v/>
          </cell>
          <cell r="Q10043">
            <v>3</v>
          </cell>
          <cell r="R10043" t="str">
            <v>Année Philologique</v>
          </cell>
          <cell r="S10043" t="str">
            <v/>
          </cell>
        </row>
        <row r="10044">
          <cell r="E10044">
            <v>2176</v>
          </cell>
          <cell r="F10044" t="str">
            <v>Searches</v>
          </cell>
          <cell r="G10044" t="str">
            <v>201903</v>
          </cell>
          <cell r="H10044" t="str">
            <v>State University of NY at Buffalo</v>
          </cell>
          <cell r="I10044" t="str">
            <v>Buffalo</v>
          </cell>
          <cell r="J10044" t="str">
            <v>USA</v>
          </cell>
          <cell r="K10044">
            <v>2</v>
          </cell>
          <cell r="L10044" t="str">
            <v>Institute</v>
          </cell>
          <cell r="M10044">
            <v>9</v>
          </cell>
          <cell r="N10044" t="str">
            <v>CARN-2</v>
          </cell>
          <cell r="O10044" t="str">
            <v/>
          </cell>
          <cell r="P10044" t="str">
            <v/>
          </cell>
          <cell r="Q10044">
            <v>3</v>
          </cell>
          <cell r="R10044" t="str">
            <v>Année Philologique</v>
          </cell>
          <cell r="S10044" t="str">
            <v/>
          </cell>
        </row>
        <row r="10045">
          <cell r="E10045">
            <v>2176</v>
          </cell>
          <cell r="F10045" t="str">
            <v>Searches</v>
          </cell>
          <cell r="G10045" t="str">
            <v>201904</v>
          </cell>
          <cell r="H10045" t="str">
            <v>State University of NY at Buffalo</v>
          </cell>
          <cell r="I10045" t="str">
            <v>Buffalo</v>
          </cell>
          <cell r="J10045" t="str">
            <v>USA</v>
          </cell>
          <cell r="K10045">
            <v>2</v>
          </cell>
          <cell r="L10045" t="str">
            <v>Institute</v>
          </cell>
          <cell r="M10045">
            <v>9</v>
          </cell>
          <cell r="N10045" t="str">
            <v>CARN-2</v>
          </cell>
          <cell r="O10045" t="str">
            <v/>
          </cell>
          <cell r="P10045" t="str">
            <v/>
          </cell>
          <cell r="Q10045">
            <v>3</v>
          </cell>
          <cell r="R10045" t="str">
            <v>Année Philologique</v>
          </cell>
          <cell r="S10045" t="str">
            <v/>
          </cell>
        </row>
        <row r="10046">
          <cell r="E10046">
            <v>2176</v>
          </cell>
          <cell r="F10046" t="str">
            <v>Searches</v>
          </cell>
          <cell r="G10046" t="str">
            <v>201905</v>
          </cell>
          <cell r="H10046" t="str">
            <v>State University of NY at Buffalo</v>
          </cell>
          <cell r="I10046" t="str">
            <v>Buffalo</v>
          </cell>
          <cell r="J10046" t="str">
            <v>USA</v>
          </cell>
          <cell r="K10046">
            <v>2</v>
          </cell>
          <cell r="L10046" t="str">
            <v>Institute</v>
          </cell>
          <cell r="M10046">
            <v>9</v>
          </cell>
          <cell r="N10046" t="str">
            <v>CARN-2</v>
          </cell>
          <cell r="O10046" t="str">
            <v/>
          </cell>
          <cell r="P10046" t="str">
            <v/>
          </cell>
          <cell r="Q10046">
            <v>3</v>
          </cell>
          <cell r="R10046" t="str">
            <v>Année Philologique</v>
          </cell>
          <cell r="S10046" t="str">
            <v/>
          </cell>
        </row>
        <row r="10047">
          <cell r="E10047">
            <v>2176</v>
          </cell>
          <cell r="F10047" t="str">
            <v>Searches</v>
          </cell>
          <cell r="G10047" t="str">
            <v>201906</v>
          </cell>
          <cell r="H10047" t="str">
            <v>State University of NY at Buffalo</v>
          </cell>
          <cell r="I10047" t="str">
            <v>Buffalo</v>
          </cell>
          <cell r="J10047" t="str">
            <v>USA</v>
          </cell>
          <cell r="K10047">
            <v>2</v>
          </cell>
          <cell r="L10047" t="str">
            <v>Institute</v>
          </cell>
          <cell r="M10047">
            <v>9</v>
          </cell>
          <cell r="N10047" t="str">
            <v>CARN-2</v>
          </cell>
          <cell r="O10047" t="str">
            <v/>
          </cell>
          <cell r="P10047" t="str">
            <v/>
          </cell>
          <cell r="Q10047">
            <v>3</v>
          </cell>
          <cell r="R10047" t="str">
            <v>Année Philologique</v>
          </cell>
          <cell r="S10047" t="str">
            <v/>
          </cell>
        </row>
        <row r="10048">
          <cell r="E10048">
            <v>2176</v>
          </cell>
          <cell r="F10048" t="str">
            <v>Searches</v>
          </cell>
          <cell r="G10048" t="str">
            <v>201907</v>
          </cell>
          <cell r="H10048" t="str">
            <v>State University of NY at Buffalo</v>
          </cell>
          <cell r="I10048" t="str">
            <v>Buffalo</v>
          </cell>
          <cell r="J10048" t="str">
            <v>USA</v>
          </cell>
          <cell r="K10048">
            <v>2</v>
          </cell>
          <cell r="L10048" t="str">
            <v>Institute</v>
          </cell>
          <cell r="M10048">
            <v>9</v>
          </cell>
          <cell r="N10048" t="str">
            <v>CARN-2</v>
          </cell>
          <cell r="O10048" t="str">
            <v/>
          </cell>
          <cell r="P10048" t="str">
            <v/>
          </cell>
          <cell r="Q10048">
            <v>3</v>
          </cell>
          <cell r="R10048" t="str">
            <v>Année Philologique</v>
          </cell>
          <cell r="S10048" t="str">
            <v/>
          </cell>
        </row>
        <row r="10049">
          <cell r="E10049">
            <v>2176</v>
          </cell>
          <cell r="F10049" t="str">
            <v>Searches</v>
          </cell>
          <cell r="G10049" t="str">
            <v>201908</v>
          </cell>
          <cell r="H10049" t="str">
            <v>State University of NY at Buffalo</v>
          </cell>
          <cell r="I10049" t="str">
            <v>Buffalo</v>
          </cell>
          <cell r="J10049" t="str">
            <v>USA</v>
          </cell>
          <cell r="K10049">
            <v>2</v>
          </cell>
          <cell r="L10049" t="str">
            <v>Institute</v>
          </cell>
          <cell r="M10049">
            <v>9</v>
          </cell>
          <cell r="N10049" t="str">
            <v>CARN-2</v>
          </cell>
          <cell r="O10049" t="str">
            <v/>
          </cell>
          <cell r="P10049" t="str">
            <v/>
          </cell>
          <cell r="Q10049">
            <v>3</v>
          </cell>
          <cell r="R10049" t="str">
            <v>Année Philologique</v>
          </cell>
          <cell r="S10049" t="str">
            <v/>
          </cell>
        </row>
        <row r="10050">
          <cell r="E10050">
            <v>2176</v>
          </cell>
          <cell r="F10050" t="str">
            <v>Searches</v>
          </cell>
          <cell r="G10050" t="str">
            <v>201909</v>
          </cell>
          <cell r="H10050" t="str">
            <v>State University of NY at Buffalo</v>
          </cell>
          <cell r="I10050" t="str">
            <v>Buffalo</v>
          </cell>
          <cell r="J10050" t="str">
            <v>USA</v>
          </cell>
          <cell r="K10050">
            <v>2</v>
          </cell>
          <cell r="L10050" t="str">
            <v>Institute</v>
          </cell>
          <cell r="M10050">
            <v>9</v>
          </cell>
          <cell r="N10050" t="str">
            <v>CARN-2</v>
          </cell>
          <cell r="O10050" t="str">
            <v/>
          </cell>
          <cell r="P10050" t="str">
            <v/>
          </cell>
          <cell r="Q10050">
            <v>3</v>
          </cell>
          <cell r="R10050" t="str">
            <v>Année Philologique</v>
          </cell>
          <cell r="S10050" t="str">
            <v/>
          </cell>
        </row>
        <row r="10051">
          <cell r="E10051">
            <v>2176</v>
          </cell>
          <cell r="F10051" t="str">
            <v>Searches</v>
          </cell>
          <cell r="G10051" t="str">
            <v>201910</v>
          </cell>
          <cell r="H10051" t="str">
            <v>State University of NY at Buffalo</v>
          </cell>
          <cell r="I10051" t="str">
            <v>Buffalo</v>
          </cell>
          <cell r="J10051" t="str">
            <v>USA</v>
          </cell>
          <cell r="K10051">
            <v>2</v>
          </cell>
          <cell r="L10051" t="str">
            <v>Institute</v>
          </cell>
          <cell r="M10051">
            <v>9</v>
          </cell>
          <cell r="N10051" t="str">
            <v>CARN-2</v>
          </cell>
          <cell r="O10051" t="str">
            <v/>
          </cell>
          <cell r="P10051" t="str">
            <v/>
          </cell>
          <cell r="Q10051">
            <v>3</v>
          </cell>
          <cell r="R10051" t="str">
            <v>Année Philologique</v>
          </cell>
          <cell r="S10051" t="str">
            <v/>
          </cell>
        </row>
        <row r="10052">
          <cell r="E10052">
            <v>2176</v>
          </cell>
          <cell r="F10052" t="str">
            <v>Searches</v>
          </cell>
          <cell r="G10052" t="str">
            <v>201911</v>
          </cell>
          <cell r="H10052" t="str">
            <v>State University of NY at Buffalo</v>
          </cell>
          <cell r="I10052" t="str">
            <v>Buffalo</v>
          </cell>
          <cell r="J10052" t="str">
            <v>USA</v>
          </cell>
          <cell r="K10052">
            <v>2</v>
          </cell>
          <cell r="L10052" t="str">
            <v>Institute</v>
          </cell>
          <cell r="M10052">
            <v>9</v>
          </cell>
          <cell r="N10052" t="str">
            <v>CARN-2</v>
          </cell>
          <cell r="O10052" t="str">
            <v/>
          </cell>
          <cell r="P10052" t="str">
            <v/>
          </cell>
          <cell r="Q10052">
            <v>3</v>
          </cell>
          <cell r="R10052" t="str">
            <v>Année Philologique</v>
          </cell>
          <cell r="S10052" t="str">
            <v/>
          </cell>
        </row>
        <row r="10053">
          <cell r="E10053">
            <v>2176</v>
          </cell>
          <cell r="F10053" t="str">
            <v>Searches</v>
          </cell>
          <cell r="G10053" t="str">
            <v>201912</v>
          </cell>
          <cell r="H10053" t="str">
            <v>State University of NY at Buffalo</v>
          </cell>
          <cell r="I10053" t="str">
            <v>Buffalo</v>
          </cell>
          <cell r="J10053" t="str">
            <v>USA</v>
          </cell>
          <cell r="K10053">
            <v>2</v>
          </cell>
          <cell r="L10053" t="str">
            <v>Institute</v>
          </cell>
          <cell r="M10053">
            <v>9</v>
          </cell>
          <cell r="N10053" t="str">
            <v>CARN-2</v>
          </cell>
          <cell r="O10053" t="str">
            <v/>
          </cell>
          <cell r="P10053" t="str">
            <v/>
          </cell>
          <cell r="Q10053">
            <v>3</v>
          </cell>
          <cell r="R10053" t="str">
            <v>Année Philologique</v>
          </cell>
          <cell r="S10053" t="str">
            <v/>
          </cell>
        </row>
        <row r="10054">
          <cell r="E10054">
            <v>2177</v>
          </cell>
          <cell r="F10054" t="str">
            <v>Searches</v>
          </cell>
          <cell r="G10054" t="str">
            <v>201901</v>
          </cell>
          <cell r="H10054" t="str">
            <v>Koninklijke Bibliotheek</v>
          </cell>
          <cell r="I10054" t="str">
            <v>Den Haag</v>
          </cell>
          <cell r="J10054" t="str">
            <v>Netherlands</v>
          </cell>
          <cell r="K10054">
            <v>2</v>
          </cell>
          <cell r="L10054" t="str">
            <v>Institute</v>
          </cell>
          <cell r="M10054">
            <v>3</v>
          </cell>
          <cell r="N10054" t="str">
            <v>Standard</v>
          </cell>
          <cell r="O10054" t="str">
            <v/>
          </cell>
          <cell r="P10054" t="str">
            <v/>
          </cell>
          <cell r="Q10054">
            <v>3</v>
          </cell>
          <cell r="R10054" t="str">
            <v>Année Philologique</v>
          </cell>
          <cell r="S10054" t="str">
            <v/>
          </cell>
        </row>
        <row r="10055">
          <cell r="E10055">
            <v>2177</v>
          </cell>
          <cell r="F10055" t="str">
            <v>Searches</v>
          </cell>
          <cell r="G10055" t="str">
            <v>201902</v>
          </cell>
          <cell r="H10055" t="str">
            <v>Koninklijke Bibliotheek</v>
          </cell>
          <cell r="I10055" t="str">
            <v>Den Haag</v>
          </cell>
          <cell r="J10055" t="str">
            <v>Netherlands</v>
          </cell>
          <cell r="K10055">
            <v>2</v>
          </cell>
          <cell r="L10055" t="str">
            <v>Institute</v>
          </cell>
          <cell r="M10055">
            <v>3</v>
          </cell>
          <cell r="N10055" t="str">
            <v>Standard</v>
          </cell>
          <cell r="O10055" t="str">
            <v/>
          </cell>
          <cell r="P10055" t="str">
            <v/>
          </cell>
          <cell r="Q10055">
            <v>3</v>
          </cell>
          <cell r="R10055" t="str">
            <v>Année Philologique</v>
          </cell>
          <cell r="S10055" t="str">
            <v/>
          </cell>
        </row>
        <row r="10056">
          <cell r="E10056">
            <v>2177</v>
          </cell>
          <cell r="F10056" t="str">
            <v>Searches</v>
          </cell>
          <cell r="G10056" t="str">
            <v>201903</v>
          </cell>
          <cell r="H10056" t="str">
            <v>Koninklijke Bibliotheek</v>
          </cell>
          <cell r="I10056" t="str">
            <v>Den Haag</v>
          </cell>
          <cell r="J10056" t="str">
            <v>Netherlands</v>
          </cell>
          <cell r="K10056">
            <v>2</v>
          </cell>
          <cell r="L10056" t="str">
            <v>Institute</v>
          </cell>
          <cell r="M10056">
            <v>3</v>
          </cell>
          <cell r="N10056" t="str">
            <v>Standard</v>
          </cell>
          <cell r="O10056" t="str">
            <v/>
          </cell>
          <cell r="P10056" t="str">
            <v/>
          </cell>
          <cell r="Q10056">
            <v>3</v>
          </cell>
          <cell r="R10056" t="str">
            <v>Année Philologique</v>
          </cell>
          <cell r="S10056" t="str">
            <v/>
          </cell>
        </row>
        <row r="10057">
          <cell r="E10057">
            <v>2177</v>
          </cell>
          <cell r="F10057" t="str">
            <v>Searches</v>
          </cell>
          <cell r="G10057" t="str">
            <v>201904</v>
          </cell>
          <cell r="H10057" t="str">
            <v>Koninklijke Bibliotheek</v>
          </cell>
          <cell r="I10057" t="str">
            <v>Den Haag</v>
          </cell>
          <cell r="J10057" t="str">
            <v>Netherlands</v>
          </cell>
          <cell r="K10057">
            <v>2</v>
          </cell>
          <cell r="L10057" t="str">
            <v>Institute</v>
          </cell>
          <cell r="M10057">
            <v>3</v>
          </cell>
          <cell r="N10057" t="str">
            <v>Standard</v>
          </cell>
          <cell r="O10057" t="str">
            <v/>
          </cell>
          <cell r="P10057" t="str">
            <v/>
          </cell>
          <cell r="Q10057">
            <v>3</v>
          </cell>
          <cell r="R10057" t="str">
            <v>Année Philologique</v>
          </cell>
          <cell r="S10057" t="str">
            <v/>
          </cell>
        </row>
        <row r="10058">
          <cell r="E10058">
            <v>2177</v>
          </cell>
          <cell r="F10058" t="str">
            <v>Searches</v>
          </cell>
          <cell r="G10058" t="str">
            <v>201906</v>
          </cell>
          <cell r="H10058" t="str">
            <v>Koninklijke Bibliotheek</v>
          </cell>
          <cell r="I10058" t="str">
            <v>Den Haag</v>
          </cell>
          <cell r="J10058" t="str">
            <v>Netherlands</v>
          </cell>
          <cell r="K10058">
            <v>2</v>
          </cell>
          <cell r="L10058" t="str">
            <v>Institute</v>
          </cell>
          <cell r="M10058">
            <v>3</v>
          </cell>
          <cell r="N10058" t="str">
            <v>Standard</v>
          </cell>
          <cell r="O10058" t="str">
            <v/>
          </cell>
          <cell r="P10058" t="str">
            <v/>
          </cell>
          <cell r="Q10058">
            <v>3</v>
          </cell>
          <cell r="R10058" t="str">
            <v>Année Philologique</v>
          </cell>
          <cell r="S10058" t="str">
            <v/>
          </cell>
        </row>
        <row r="10059">
          <cell r="E10059">
            <v>2177</v>
          </cell>
          <cell r="F10059" t="str">
            <v>Searches</v>
          </cell>
          <cell r="G10059" t="str">
            <v>201907</v>
          </cell>
          <cell r="H10059" t="str">
            <v>Koninklijke Bibliotheek</v>
          </cell>
          <cell r="I10059" t="str">
            <v>Den Haag</v>
          </cell>
          <cell r="J10059" t="str">
            <v>Netherlands</v>
          </cell>
          <cell r="K10059">
            <v>2</v>
          </cell>
          <cell r="L10059" t="str">
            <v>Institute</v>
          </cell>
          <cell r="M10059">
            <v>3</v>
          </cell>
          <cell r="N10059" t="str">
            <v>Standard</v>
          </cell>
          <cell r="O10059" t="str">
            <v/>
          </cell>
          <cell r="P10059" t="str">
            <v/>
          </cell>
          <cell r="Q10059">
            <v>3</v>
          </cell>
          <cell r="R10059" t="str">
            <v>Année Philologique</v>
          </cell>
          <cell r="S10059" t="str">
            <v/>
          </cell>
        </row>
        <row r="10060">
          <cell r="E10060">
            <v>2177</v>
          </cell>
          <cell r="F10060" t="str">
            <v>Searches</v>
          </cell>
          <cell r="G10060" t="str">
            <v>201908</v>
          </cell>
          <cell r="H10060" t="str">
            <v>Koninklijke Bibliotheek</v>
          </cell>
          <cell r="I10060" t="str">
            <v>Den Haag</v>
          </cell>
          <cell r="J10060" t="str">
            <v>Netherlands</v>
          </cell>
          <cell r="K10060">
            <v>2</v>
          </cell>
          <cell r="L10060" t="str">
            <v>Institute</v>
          </cell>
          <cell r="M10060">
            <v>3</v>
          </cell>
          <cell r="N10060" t="str">
            <v>Standard</v>
          </cell>
          <cell r="O10060" t="str">
            <v/>
          </cell>
          <cell r="P10060" t="str">
            <v/>
          </cell>
          <cell r="Q10060">
            <v>3</v>
          </cell>
          <cell r="R10060" t="str">
            <v>Année Philologique</v>
          </cell>
          <cell r="S10060" t="str">
            <v/>
          </cell>
        </row>
        <row r="10061">
          <cell r="E10061">
            <v>2177</v>
          </cell>
          <cell r="F10061" t="str">
            <v>Searches</v>
          </cell>
          <cell r="G10061" t="str">
            <v>201909</v>
          </cell>
          <cell r="H10061" t="str">
            <v>Koninklijke Bibliotheek</v>
          </cell>
          <cell r="I10061" t="str">
            <v>Den Haag</v>
          </cell>
          <cell r="J10061" t="str">
            <v>Netherlands</v>
          </cell>
          <cell r="K10061">
            <v>2</v>
          </cell>
          <cell r="L10061" t="str">
            <v>Institute</v>
          </cell>
          <cell r="M10061">
            <v>3</v>
          </cell>
          <cell r="N10061" t="str">
            <v>Standard</v>
          </cell>
          <cell r="O10061" t="str">
            <v/>
          </cell>
          <cell r="P10061" t="str">
            <v/>
          </cell>
          <cell r="Q10061">
            <v>3</v>
          </cell>
          <cell r="R10061" t="str">
            <v>Année Philologique</v>
          </cell>
          <cell r="S10061" t="str">
            <v/>
          </cell>
        </row>
        <row r="10062">
          <cell r="E10062">
            <v>2177</v>
          </cell>
          <cell r="F10062" t="str">
            <v>Searches</v>
          </cell>
          <cell r="G10062" t="str">
            <v>201910</v>
          </cell>
          <cell r="H10062" t="str">
            <v>Koninklijke Bibliotheek</v>
          </cell>
          <cell r="I10062" t="str">
            <v>Den Haag</v>
          </cell>
          <cell r="J10062" t="str">
            <v>Netherlands</v>
          </cell>
          <cell r="K10062">
            <v>2</v>
          </cell>
          <cell r="L10062" t="str">
            <v>Institute</v>
          </cell>
          <cell r="M10062">
            <v>3</v>
          </cell>
          <cell r="N10062" t="str">
            <v>Standard</v>
          </cell>
          <cell r="O10062" t="str">
            <v/>
          </cell>
          <cell r="P10062" t="str">
            <v/>
          </cell>
          <cell r="Q10062">
            <v>3</v>
          </cell>
          <cell r="R10062" t="str">
            <v>Année Philologique</v>
          </cell>
          <cell r="S10062" t="str">
            <v/>
          </cell>
        </row>
        <row r="10063">
          <cell r="E10063">
            <v>2177</v>
          </cell>
          <cell r="F10063" t="str">
            <v>Searches</v>
          </cell>
          <cell r="G10063" t="str">
            <v>201912</v>
          </cell>
          <cell r="H10063" t="str">
            <v>Koninklijke Bibliotheek</v>
          </cell>
          <cell r="I10063" t="str">
            <v>Den Haag</v>
          </cell>
          <cell r="J10063" t="str">
            <v>Netherlands</v>
          </cell>
          <cell r="K10063">
            <v>2</v>
          </cell>
          <cell r="L10063" t="str">
            <v>Institute</v>
          </cell>
          <cell r="M10063">
            <v>3</v>
          </cell>
          <cell r="N10063" t="str">
            <v>Standard</v>
          </cell>
          <cell r="O10063" t="str">
            <v/>
          </cell>
          <cell r="P10063" t="str">
            <v/>
          </cell>
          <cell r="Q10063">
            <v>3</v>
          </cell>
          <cell r="R10063" t="str">
            <v>Année Philologique</v>
          </cell>
          <cell r="S10063" t="str">
            <v/>
          </cell>
        </row>
        <row r="10064">
          <cell r="E10064">
            <v>2180</v>
          </cell>
          <cell r="F10064" t="str">
            <v>Searches</v>
          </cell>
          <cell r="G10064" t="str">
            <v>201901</v>
          </cell>
          <cell r="H10064" t="str">
            <v>Indiana University</v>
          </cell>
          <cell r="I10064" t="str">
            <v>Bloomington</v>
          </cell>
          <cell r="J10064" t="str">
            <v>USA</v>
          </cell>
          <cell r="K10064">
            <v>1</v>
          </cell>
          <cell r="L10064" t="str">
            <v>Consortium</v>
          </cell>
          <cell r="M10064">
            <v>8</v>
          </cell>
          <cell r="N10064" t="str">
            <v>CARN-1</v>
          </cell>
          <cell r="O10064" t="str">
            <v/>
          </cell>
          <cell r="P10064" t="str">
            <v/>
          </cell>
          <cell r="Q10064">
            <v>70</v>
          </cell>
          <cell r="R10064" t="str">
            <v>Année Philologique</v>
          </cell>
          <cell r="S10064" t="str">
            <v/>
          </cell>
        </row>
        <row r="10065">
          <cell r="E10065">
            <v>2180</v>
          </cell>
          <cell r="F10065" t="str">
            <v>Searches</v>
          </cell>
          <cell r="G10065" t="str">
            <v>201902</v>
          </cell>
          <cell r="H10065" t="str">
            <v>Indiana University</v>
          </cell>
          <cell r="I10065" t="str">
            <v>Bloomington</v>
          </cell>
          <cell r="J10065" t="str">
            <v>USA</v>
          </cell>
          <cell r="K10065">
            <v>1</v>
          </cell>
          <cell r="L10065" t="str">
            <v>Consortium</v>
          </cell>
          <cell r="M10065">
            <v>8</v>
          </cell>
          <cell r="N10065" t="str">
            <v>CARN-1</v>
          </cell>
          <cell r="O10065" t="str">
            <v/>
          </cell>
          <cell r="P10065" t="str">
            <v/>
          </cell>
          <cell r="Q10065">
            <v>70</v>
          </cell>
          <cell r="R10065" t="str">
            <v>Année Philologique</v>
          </cell>
          <cell r="S10065" t="str">
            <v/>
          </cell>
        </row>
        <row r="10066">
          <cell r="E10066">
            <v>2180</v>
          </cell>
          <cell r="F10066" t="str">
            <v>Searches</v>
          </cell>
          <cell r="G10066" t="str">
            <v>201903</v>
          </cell>
          <cell r="H10066" t="str">
            <v>Indiana University</v>
          </cell>
          <cell r="I10066" t="str">
            <v>Bloomington</v>
          </cell>
          <cell r="J10066" t="str">
            <v>USA</v>
          </cell>
          <cell r="K10066">
            <v>1</v>
          </cell>
          <cell r="L10066" t="str">
            <v>Consortium</v>
          </cell>
          <cell r="M10066">
            <v>8</v>
          </cell>
          <cell r="N10066" t="str">
            <v>CARN-1</v>
          </cell>
          <cell r="O10066" t="str">
            <v/>
          </cell>
          <cell r="P10066" t="str">
            <v/>
          </cell>
          <cell r="Q10066">
            <v>70</v>
          </cell>
          <cell r="R10066" t="str">
            <v>Année Philologique</v>
          </cell>
          <cell r="S10066" t="str">
            <v/>
          </cell>
        </row>
        <row r="10067">
          <cell r="E10067">
            <v>2180</v>
          </cell>
          <cell r="F10067" t="str">
            <v>Searches</v>
          </cell>
          <cell r="G10067" t="str">
            <v>201904</v>
          </cell>
          <cell r="H10067" t="str">
            <v>Indiana University</v>
          </cell>
          <cell r="I10067" t="str">
            <v>Bloomington</v>
          </cell>
          <cell r="J10067" t="str">
            <v>USA</v>
          </cell>
          <cell r="K10067">
            <v>1</v>
          </cell>
          <cell r="L10067" t="str">
            <v>Consortium</v>
          </cell>
          <cell r="M10067">
            <v>8</v>
          </cell>
          <cell r="N10067" t="str">
            <v>CARN-1</v>
          </cell>
          <cell r="O10067" t="str">
            <v/>
          </cell>
          <cell r="P10067" t="str">
            <v/>
          </cell>
          <cell r="Q10067">
            <v>70</v>
          </cell>
          <cell r="R10067" t="str">
            <v>Année Philologique</v>
          </cell>
          <cell r="S10067" t="str">
            <v/>
          </cell>
        </row>
        <row r="10068">
          <cell r="E10068">
            <v>2180</v>
          </cell>
          <cell r="F10068" t="str">
            <v>Searches</v>
          </cell>
          <cell r="G10068" t="str">
            <v>201905</v>
          </cell>
          <cell r="H10068" t="str">
            <v>Indiana University</v>
          </cell>
          <cell r="I10068" t="str">
            <v>Bloomington</v>
          </cell>
          <cell r="J10068" t="str">
            <v>USA</v>
          </cell>
          <cell r="K10068">
            <v>1</v>
          </cell>
          <cell r="L10068" t="str">
            <v>Consortium</v>
          </cell>
          <cell r="M10068">
            <v>8</v>
          </cell>
          <cell r="N10068" t="str">
            <v>CARN-1</v>
          </cell>
          <cell r="O10068" t="str">
            <v/>
          </cell>
          <cell r="P10068" t="str">
            <v/>
          </cell>
          <cell r="Q10068">
            <v>70</v>
          </cell>
          <cell r="R10068" t="str">
            <v>Année Philologique</v>
          </cell>
          <cell r="S10068" t="str">
            <v/>
          </cell>
        </row>
        <row r="10069">
          <cell r="E10069">
            <v>2180</v>
          </cell>
          <cell r="F10069" t="str">
            <v>Searches</v>
          </cell>
          <cell r="G10069" t="str">
            <v>201906</v>
          </cell>
          <cell r="H10069" t="str">
            <v>Indiana University</v>
          </cell>
          <cell r="I10069" t="str">
            <v>Bloomington</v>
          </cell>
          <cell r="J10069" t="str">
            <v>USA</v>
          </cell>
          <cell r="K10069">
            <v>1</v>
          </cell>
          <cell r="L10069" t="str">
            <v>Consortium</v>
          </cell>
          <cell r="M10069">
            <v>8</v>
          </cell>
          <cell r="N10069" t="str">
            <v>CARN-1</v>
          </cell>
          <cell r="O10069" t="str">
            <v/>
          </cell>
          <cell r="P10069" t="str">
            <v/>
          </cell>
          <cell r="Q10069">
            <v>70</v>
          </cell>
          <cell r="R10069" t="str">
            <v>Année Philologique</v>
          </cell>
          <cell r="S10069" t="str">
            <v/>
          </cell>
        </row>
        <row r="10070">
          <cell r="E10070">
            <v>2180</v>
          </cell>
          <cell r="F10070" t="str">
            <v>Searches</v>
          </cell>
          <cell r="G10070" t="str">
            <v>201907</v>
          </cell>
          <cell r="H10070" t="str">
            <v>Indiana University</v>
          </cell>
          <cell r="I10070" t="str">
            <v>Bloomington</v>
          </cell>
          <cell r="J10070" t="str">
            <v>USA</v>
          </cell>
          <cell r="K10070">
            <v>1</v>
          </cell>
          <cell r="L10070" t="str">
            <v>Consortium</v>
          </cell>
          <cell r="M10070">
            <v>8</v>
          </cell>
          <cell r="N10070" t="str">
            <v>CARN-1</v>
          </cell>
          <cell r="O10070" t="str">
            <v/>
          </cell>
          <cell r="P10070" t="str">
            <v/>
          </cell>
          <cell r="Q10070">
            <v>70</v>
          </cell>
          <cell r="R10070" t="str">
            <v>Année Philologique</v>
          </cell>
          <cell r="S10070" t="str">
            <v/>
          </cell>
        </row>
        <row r="10071">
          <cell r="E10071">
            <v>2180</v>
          </cell>
          <cell r="F10071" t="str">
            <v>Searches</v>
          </cell>
          <cell r="G10071" t="str">
            <v>201908</v>
          </cell>
          <cell r="H10071" t="str">
            <v>Indiana University</v>
          </cell>
          <cell r="I10071" t="str">
            <v>Bloomington</v>
          </cell>
          <cell r="J10071" t="str">
            <v>USA</v>
          </cell>
          <cell r="K10071">
            <v>1</v>
          </cell>
          <cell r="L10071" t="str">
            <v>Consortium</v>
          </cell>
          <cell r="M10071">
            <v>8</v>
          </cell>
          <cell r="N10071" t="str">
            <v>CARN-1</v>
          </cell>
          <cell r="O10071" t="str">
            <v/>
          </cell>
          <cell r="P10071" t="str">
            <v/>
          </cell>
          <cell r="Q10071">
            <v>70</v>
          </cell>
          <cell r="R10071" t="str">
            <v>Année Philologique</v>
          </cell>
          <cell r="S10071" t="str">
            <v/>
          </cell>
        </row>
        <row r="10072">
          <cell r="E10072">
            <v>2180</v>
          </cell>
          <cell r="F10072" t="str">
            <v>Searches</v>
          </cell>
          <cell r="G10072" t="str">
            <v>201909</v>
          </cell>
          <cell r="H10072" t="str">
            <v>Indiana University</v>
          </cell>
          <cell r="I10072" t="str">
            <v>Bloomington</v>
          </cell>
          <cell r="J10072" t="str">
            <v>USA</v>
          </cell>
          <cell r="K10072">
            <v>1</v>
          </cell>
          <cell r="L10072" t="str">
            <v>Consortium</v>
          </cell>
          <cell r="M10072">
            <v>8</v>
          </cell>
          <cell r="N10072" t="str">
            <v>CARN-1</v>
          </cell>
          <cell r="O10072" t="str">
            <v/>
          </cell>
          <cell r="P10072" t="str">
            <v/>
          </cell>
          <cell r="Q10072">
            <v>70</v>
          </cell>
          <cell r="R10072" t="str">
            <v>Année Philologique</v>
          </cell>
          <cell r="S10072" t="str">
            <v/>
          </cell>
        </row>
        <row r="10073">
          <cell r="E10073">
            <v>2180</v>
          </cell>
          <cell r="F10073" t="str">
            <v>Searches</v>
          </cell>
          <cell r="G10073" t="str">
            <v>201910</v>
          </cell>
          <cell r="H10073" t="str">
            <v>Indiana University</v>
          </cell>
          <cell r="I10073" t="str">
            <v>Bloomington</v>
          </cell>
          <cell r="J10073" t="str">
            <v>USA</v>
          </cell>
          <cell r="K10073">
            <v>1</v>
          </cell>
          <cell r="L10073" t="str">
            <v>Consortium</v>
          </cell>
          <cell r="M10073">
            <v>8</v>
          </cell>
          <cell r="N10073" t="str">
            <v>CARN-1</v>
          </cell>
          <cell r="O10073" t="str">
            <v/>
          </cell>
          <cell r="P10073" t="str">
            <v/>
          </cell>
          <cell r="Q10073">
            <v>70</v>
          </cell>
          <cell r="R10073" t="str">
            <v>Année Philologique</v>
          </cell>
          <cell r="S10073" t="str">
            <v/>
          </cell>
        </row>
        <row r="10074">
          <cell r="E10074">
            <v>2180</v>
          </cell>
          <cell r="F10074" t="str">
            <v>Searches</v>
          </cell>
          <cell r="G10074" t="str">
            <v>201911</v>
          </cell>
          <cell r="H10074" t="str">
            <v>Indiana University</v>
          </cell>
          <cell r="I10074" t="str">
            <v>Bloomington</v>
          </cell>
          <cell r="J10074" t="str">
            <v>USA</v>
          </cell>
          <cell r="K10074">
            <v>1</v>
          </cell>
          <cell r="L10074" t="str">
            <v>Consortium</v>
          </cell>
          <cell r="M10074">
            <v>8</v>
          </cell>
          <cell r="N10074" t="str">
            <v>CARN-1</v>
          </cell>
          <cell r="O10074" t="str">
            <v/>
          </cell>
          <cell r="P10074" t="str">
            <v/>
          </cell>
          <cell r="Q10074">
            <v>70</v>
          </cell>
          <cell r="R10074" t="str">
            <v>Année Philologique</v>
          </cell>
          <cell r="S10074" t="str">
            <v/>
          </cell>
        </row>
        <row r="10075">
          <cell r="E10075">
            <v>2180</v>
          </cell>
          <cell r="F10075" t="str">
            <v>Searches</v>
          </cell>
          <cell r="G10075" t="str">
            <v>201912</v>
          </cell>
          <cell r="H10075" t="str">
            <v>Indiana University</v>
          </cell>
          <cell r="I10075" t="str">
            <v>Bloomington</v>
          </cell>
          <cell r="J10075" t="str">
            <v>USA</v>
          </cell>
          <cell r="K10075">
            <v>1</v>
          </cell>
          <cell r="L10075" t="str">
            <v>Consortium</v>
          </cell>
          <cell r="M10075">
            <v>8</v>
          </cell>
          <cell r="N10075" t="str">
            <v>CARN-1</v>
          </cell>
          <cell r="O10075" t="str">
            <v/>
          </cell>
          <cell r="P10075" t="str">
            <v/>
          </cell>
          <cell r="Q10075">
            <v>70</v>
          </cell>
          <cell r="R10075" t="str">
            <v>Année Philologique</v>
          </cell>
          <cell r="S10075" t="str">
            <v/>
          </cell>
        </row>
        <row r="10076">
          <cell r="E10076">
            <v>2181</v>
          </cell>
          <cell r="F10076" t="str">
            <v>Searches</v>
          </cell>
          <cell r="G10076" t="str">
            <v>201901</v>
          </cell>
          <cell r="H10076" t="str">
            <v>Università di Pisa</v>
          </cell>
          <cell r="I10076" t="str">
            <v>Pisa</v>
          </cell>
          <cell r="J10076" t="str">
            <v>Italy</v>
          </cell>
          <cell r="K10076">
            <v>2</v>
          </cell>
          <cell r="L10076" t="str">
            <v>Institute</v>
          </cell>
          <cell r="M10076">
            <v>3</v>
          </cell>
          <cell r="N10076" t="str">
            <v>Standard</v>
          </cell>
          <cell r="O10076" t="str">
            <v/>
          </cell>
          <cell r="P10076" t="str">
            <v/>
          </cell>
          <cell r="Q10076">
            <v>3</v>
          </cell>
          <cell r="R10076" t="str">
            <v>Année Philologique</v>
          </cell>
          <cell r="S10076" t="str">
            <v/>
          </cell>
        </row>
        <row r="10077">
          <cell r="E10077">
            <v>2181</v>
          </cell>
          <cell r="F10077" t="str">
            <v>Searches</v>
          </cell>
          <cell r="G10077" t="str">
            <v>201902</v>
          </cell>
          <cell r="H10077" t="str">
            <v>Università di Pisa</v>
          </cell>
          <cell r="I10077" t="str">
            <v>Pisa</v>
          </cell>
          <cell r="J10077" t="str">
            <v>Italy</v>
          </cell>
          <cell r="K10077">
            <v>2</v>
          </cell>
          <cell r="L10077" t="str">
            <v>Institute</v>
          </cell>
          <cell r="M10077">
            <v>3</v>
          </cell>
          <cell r="N10077" t="str">
            <v>Standard</v>
          </cell>
          <cell r="O10077" t="str">
            <v/>
          </cell>
          <cell r="P10077" t="str">
            <v/>
          </cell>
          <cell r="Q10077">
            <v>3</v>
          </cell>
          <cell r="R10077" t="str">
            <v>Année Philologique</v>
          </cell>
          <cell r="S10077" t="str">
            <v/>
          </cell>
        </row>
        <row r="10078">
          <cell r="E10078">
            <v>2181</v>
          </cell>
          <cell r="F10078" t="str">
            <v>Searches</v>
          </cell>
          <cell r="G10078" t="str">
            <v>201903</v>
          </cell>
          <cell r="H10078" t="str">
            <v>Università di Pisa</v>
          </cell>
          <cell r="I10078" t="str">
            <v>Pisa</v>
          </cell>
          <cell r="J10078" t="str">
            <v>Italy</v>
          </cell>
          <cell r="K10078">
            <v>2</v>
          </cell>
          <cell r="L10078" t="str">
            <v>Institute</v>
          </cell>
          <cell r="M10078">
            <v>3</v>
          </cell>
          <cell r="N10078" t="str">
            <v>Standard</v>
          </cell>
          <cell r="O10078" t="str">
            <v/>
          </cell>
          <cell r="P10078" t="str">
            <v/>
          </cell>
          <cell r="Q10078">
            <v>3</v>
          </cell>
          <cell r="R10078" t="str">
            <v>Année Philologique</v>
          </cell>
          <cell r="S10078" t="str">
            <v/>
          </cell>
        </row>
        <row r="10079">
          <cell r="E10079">
            <v>2181</v>
          </cell>
          <cell r="F10079" t="str">
            <v>Searches</v>
          </cell>
          <cell r="G10079" t="str">
            <v>201904</v>
          </cell>
          <cell r="H10079" t="str">
            <v>Università di Pisa</v>
          </cell>
          <cell r="I10079" t="str">
            <v>Pisa</v>
          </cell>
          <cell r="J10079" t="str">
            <v>Italy</v>
          </cell>
          <cell r="K10079">
            <v>2</v>
          </cell>
          <cell r="L10079" t="str">
            <v>Institute</v>
          </cell>
          <cell r="M10079">
            <v>3</v>
          </cell>
          <cell r="N10079" t="str">
            <v>Standard</v>
          </cell>
          <cell r="O10079" t="str">
            <v/>
          </cell>
          <cell r="P10079" t="str">
            <v/>
          </cell>
          <cell r="Q10079">
            <v>3</v>
          </cell>
          <cell r="R10079" t="str">
            <v>Année Philologique</v>
          </cell>
          <cell r="S10079" t="str">
            <v/>
          </cell>
        </row>
        <row r="10080">
          <cell r="E10080">
            <v>2181</v>
          </cell>
          <cell r="F10080" t="str">
            <v>Searches</v>
          </cell>
          <cell r="G10080" t="str">
            <v>201905</v>
          </cell>
          <cell r="H10080" t="str">
            <v>Università di Pisa</v>
          </cell>
          <cell r="I10080" t="str">
            <v>Pisa</v>
          </cell>
          <cell r="J10080" t="str">
            <v>Italy</v>
          </cell>
          <cell r="K10080">
            <v>2</v>
          </cell>
          <cell r="L10080" t="str">
            <v>Institute</v>
          </cell>
          <cell r="M10080">
            <v>3</v>
          </cell>
          <cell r="N10080" t="str">
            <v>Standard</v>
          </cell>
          <cell r="O10080" t="str">
            <v/>
          </cell>
          <cell r="P10080" t="str">
            <v/>
          </cell>
          <cell r="Q10080">
            <v>3</v>
          </cell>
          <cell r="R10080" t="str">
            <v>Année Philologique</v>
          </cell>
          <cell r="S10080" t="str">
            <v/>
          </cell>
        </row>
        <row r="10081">
          <cell r="E10081">
            <v>2181</v>
          </cell>
          <cell r="F10081" t="str">
            <v>Searches</v>
          </cell>
          <cell r="G10081" t="str">
            <v>201906</v>
          </cell>
          <cell r="H10081" t="str">
            <v>Università di Pisa</v>
          </cell>
          <cell r="I10081" t="str">
            <v>Pisa</v>
          </cell>
          <cell r="J10081" t="str">
            <v>Italy</v>
          </cell>
          <cell r="K10081">
            <v>2</v>
          </cell>
          <cell r="L10081" t="str">
            <v>Institute</v>
          </cell>
          <cell r="M10081">
            <v>3</v>
          </cell>
          <cell r="N10081" t="str">
            <v>Standard</v>
          </cell>
          <cell r="O10081" t="str">
            <v/>
          </cell>
          <cell r="P10081" t="str">
            <v/>
          </cell>
          <cell r="Q10081">
            <v>3</v>
          </cell>
          <cell r="R10081" t="str">
            <v>Année Philologique</v>
          </cell>
          <cell r="S10081" t="str">
            <v/>
          </cell>
        </row>
        <row r="10082">
          <cell r="E10082">
            <v>2181</v>
          </cell>
          <cell r="F10082" t="str">
            <v>Searches</v>
          </cell>
          <cell r="G10082" t="str">
            <v>201907</v>
          </cell>
          <cell r="H10082" t="str">
            <v>Università di Pisa</v>
          </cell>
          <cell r="I10082" t="str">
            <v>Pisa</v>
          </cell>
          <cell r="J10082" t="str">
            <v>Italy</v>
          </cell>
          <cell r="K10082">
            <v>2</v>
          </cell>
          <cell r="L10082" t="str">
            <v>Institute</v>
          </cell>
          <cell r="M10082">
            <v>3</v>
          </cell>
          <cell r="N10082" t="str">
            <v>Standard</v>
          </cell>
          <cell r="O10082" t="str">
            <v/>
          </cell>
          <cell r="P10082" t="str">
            <v/>
          </cell>
          <cell r="Q10082">
            <v>3</v>
          </cell>
          <cell r="R10082" t="str">
            <v>Année Philologique</v>
          </cell>
          <cell r="S10082" t="str">
            <v/>
          </cell>
        </row>
        <row r="10083">
          <cell r="E10083">
            <v>2181</v>
          </cell>
          <cell r="F10083" t="str">
            <v>Searches</v>
          </cell>
          <cell r="G10083" t="str">
            <v>201908</v>
          </cell>
          <cell r="H10083" t="str">
            <v>Università di Pisa</v>
          </cell>
          <cell r="I10083" t="str">
            <v>Pisa</v>
          </cell>
          <cell r="J10083" t="str">
            <v>Italy</v>
          </cell>
          <cell r="K10083">
            <v>2</v>
          </cell>
          <cell r="L10083" t="str">
            <v>Institute</v>
          </cell>
          <cell r="M10083">
            <v>3</v>
          </cell>
          <cell r="N10083" t="str">
            <v>Standard</v>
          </cell>
          <cell r="O10083" t="str">
            <v/>
          </cell>
          <cell r="P10083" t="str">
            <v/>
          </cell>
          <cell r="Q10083">
            <v>3</v>
          </cell>
          <cell r="R10083" t="str">
            <v>Année Philologique</v>
          </cell>
          <cell r="S10083" t="str">
            <v/>
          </cell>
        </row>
        <row r="10084">
          <cell r="E10084">
            <v>2181</v>
          </cell>
          <cell r="F10084" t="str">
            <v>Searches</v>
          </cell>
          <cell r="G10084" t="str">
            <v>201909</v>
          </cell>
          <cell r="H10084" t="str">
            <v>Università di Pisa</v>
          </cell>
          <cell r="I10084" t="str">
            <v>Pisa</v>
          </cell>
          <cell r="J10084" t="str">
            <v>Italy</v>
          </cell>
          <cell r="K10084">
            <v>2</v>
          </cell>
          <cell r="L10084" t="str">
            <v>Institute</v>
          </cell>
          <cell r="M10084">
            <v>3</v>
          </cell>
          <cell r="N10084" t="str">
            <v>Standard</v>
          </cell>
          <cell r="O10084" t="str">
            <v/>
          </cell>
          <cell r="P10084" t="str">
            <v/>
          </cell>
          <cell r="Q10084">
            <v>3</v>
          </cell>
          <cell r="R10084" t="str">
            <v>Année Philologique</v>
          </cell>
          <cell r="S10084" t="str">
            <v/>
          </cell>
        </row>
        <row r="10085">
          <cell r="E10085">
            <v>2181</v>
          </cell>
          <cell r="F10085" t="str">
            <v>Searches</v>
          </cell>
          <cell r="G10085" t="str">
            <v>201910</v>
          </cell>
          <cell r="H10085" t="str">
            <v>Università di Pisa</v>
          </cell>
          <cell r="I10085" t="str">
            <v>Pisa</v>
          </cell>
          <cell r="J10085" t="str">
            <v>Italy</v>
          </cell>
          <cell r="K10085">
            <v>2</v>
          </cell>
          <cell r="L10085" t="str">
            <v>Institute</v>
          </cell>
          <cell r="M10085">
            <v>3</v>
          </cell>
          <cell r="N10085" t="str">
            <v>Standard</v>
          </cell>
          <cell r="O10085" t="str">
            <v/>
          </cell>
          <cell r="P10085" t="str">
            <v/>
          </cell>
          <cell r="Q10085">
            <v>3</v>
          </cell>
          <cell r="R10085" t="str">
            <v>Année Philologique</v>
          </cell>
          <cell r="S10085" t="str">
            <v/>
          </cell>
        </row>
        <row r="10086">
          <cell r="E10086">
            <v>2181</v>
          </cell>
          <cell r="F10086" t="str">
            <v>Searches</v>
          </cell>
          <cell r="G10086" t="str">
            <v>201911</v>
          </cell>
          <cell r="H10086" t="str">
            <v>Università di Pisa</v>
          </cell>
          <cell r="I10086" t="str">
            <v>Pisa</v>
          </cell>
          <cell r="J10086" t="str">
            <v>Italy</v>
          </cell>
          <cell r="K10086">
            <v>2</v>
          </cell>
          <cell r="L10086" t="str">
            <v>Institute</v>
          </cell>
          <cell r="M10086">
            <v>3</v>
          </cell>
          <cell r="N10086" t="str">
            <v>Standard</v>
          </cell>
          <cell r="O10086" t="str">
            <v/>
          </cell>
          <cell r="P10086" t="str">
            <v/>
          </cell>
          <cell r="Q10086">
            <v>3</v>
          </cell>
          <cell r="R10086" t="str">
            <v>Année Philologique</v>
          </cell>
          <cell r="S10086" t="str">
            <v/>
          </cell>
        </row>
        <row r="10087">
          <cell r="E10087">
            <v>2181</v>
          </cell>
          <cell r="F10087" t="str">
            <v>Searches</v>
          </cell>
          <cell r="G10087" t="str">
            <v>201912</v>
          </cell>
          <cell r="H10087" t="str">
            <v>Università di Pisa</v>
          </cell>
          <cell r="I10087" t="str">
            <v>Pisa</v>
          </cell>
          <cell r="J10087" t="str">
            <v>Italy</v>
          </cell>
          <cell r="K10087">
            <v>2</v>
          </cell>
          <cell r="L10087" t="str">
            <v>Institute</v>
          </cell>
          <cell r="M10087">
            <v>3</v>
          </cell>
          <cell r="N10087" t="str">
            <v>Standard</v>
          </cell>
          <cell r="O10087" t="str">
            <v/>
          </cell>
          <cell r="P10087" t="str">
            <v/>
          </cell>
          <cell r="Q10087">
            <v>3</v>
          </cell>
          <cell r="R10087" t="str">
            <v>Année Philologique</v>
          </cell>
          <cell r="S10087" t="str">
            <v/>
          </cell>
        </row>
        <row r="10088">
          <cell r="E10088">
            <v>2187</v>
          </cell>
          <cell r="F10088" t="str">
            <v>Searches</v>
          </cell>
          <cell r="G10088" t="str">
            <v>201901</v>
          </cell>
          <cell r="H10088" t="str">
            <v>Staats- und Universitätsbibliothek Hamburg</v>
          </cell>
          <cell r="I10088" t="str">
            <v>Hamburg</v>
          </cell>
          <cell r="J10088" t="str">
            <v>Germany</v>
          </cell>
          <cell r="K10088">
            <v>1</v>
          </cell>
          <cell r="L10088" t="str">
            <v>Consortium</v>
          </cell>
          <cell r="M10088">
            <v>3</v>
          </cell>
          <cell r="N10088" t="str">
            <v>Standard</v>
          </cell>
          <cell r="O10088" t="str">
            <v/>
          </cell>
          <cell r="P10088" t="str">
            <v/>
          </cell>
          <cell r="Q10088">
            <v>3</v>
          </cell>
          <cell r="R10088" t="str">
            <v>Année Philologique</v>
          </cell>
          <cell r="S10088" t="str">
            <v/>
          </cell>
        </row>
        <row r="10089">
          <cell r="E10089">
            <v>2187</v>
          </cell>
          <cell r="F10089" t="str">
            <v>Searches</v>
          </cell>
          <cell r="G10089" t="str">
            <v>201902</v>
          </cell>
          <cell r="H10089" t="str">
            <v>Staats- und Universitätsbibliothek Hamburg</v>
          </cell>
          <cell r="I10089" t="str">
            <v>Hamburg</v>
          </cell>
          <cell r="J10089" t="str">
            <v>Germany</v>
          </cell>
          <cell r="K10089">
            <v>1</v>
          </cell>
          <cell r="L10089" t="str">
            <v>Consortium</v>
          </cell>
          <cell r="M10089">
            <v>3</v>
          </cell>
          <cell r="N10089" t="str">
            <v>Standard</v>
          </cell>
          <cell r="O10089" t="str">
            <v/>
          </cell>
          <cell r="P10089" t="str">
            <v/>
          </cell>
          <cell r="Q10089">
            <v>3</v>
          </cell>
          <cell r="R10089" t="str">
            <v>Année Philologique</v>
          </cell>
          <cell r="S10089" t="str">
            <v/>
          </cell>
        </row>
        <row r="10090">
          <cell r="E10090">
            <v>2187</v>
          </cell>
          <cell r="F10090" t="str">
            <v>Searches</v>
          </cell>
          <cell r="G10090" t="str">
            <v>201903</v>
          </cell>
          <cell r="H10090" t="str">
            <v>Staats- und Universitätsbibliothek Hamburg</v>
          </cell>
          <cell r="I10090" t="str">
            <v>Hamburg</v>
          </cell>
          <cell r="J10090" t="str">
            <v>Germany</v>
          </cell>
          <cell r="K10090">
            <v>1</v>
          </cell>
          <cell r="L10090" t="str">
            <v>Consortium</v>
          </cell>
          <cell r="M10090">
            <v>3</v>
          </cell>
          <cell r="N10090" t="str">
            <v>Standard</v>
          </cell>
          <cell r="O10090" t="str">
            <v/>
          </cell>
          <cell r="P10090" t="str">
            <v/>
          </cell>
          <cell r="Q10090">
            <v>3</v>
          </cell>
          <cell r="R10090" t="str">
            <v>Année Philologique</v>
          </cell>
          <cell r="S10090" t="str">
            <v/>
          </cell>
        </row>
        <row r="10091">
          <cell r="E10091">
            <v>2187</v>
          </cell>
          <cell r="F10091" t="str">
            <v>Searches</v>
          </cell>
          <cell r="G10091" t="str">
            <v>201904</v>
          </cell>
          <cell r="H10091" t="str">
            <v>Staats- und Universitätsbibliothek Hamburg</v>
          </cell>
          <cell r="I10091" t="str">
            <v>Hamburg</v>
          </cell>
          <cell r="J10091" t="str">
            <v>Germany</v>
          </cell>
          <cell r="K10091">
            <v>1</v>
          </cell>
          <cell r="L10091" t="str">
            <v>Consortium</v>
          </cell>
          <cell r="M10091">
            <v>3</v>
          </cell>
          <cell r="N10091" t="str">
            <v>Standard</v>
          </cell>
          <cell r="O10091" t="str">
            <v/>
          </cell>
          <cell r="P10091" t="str">
            <v/>
          </cell>
          <cell r="Q10091">
            <v>3</v>
          </cell>
          <cell r="R10091" t="str">
            <v>Année Philologique</v>
          </cell>
          <cell r="S10091" t="str">
            <v/>
          </cell>
        </row>
        <row r="10092">
          <cell r="E10092">
            <v>2187</v>
          </cell>
          <cell r="F10092" t="str">
            <v>Searches</v>
          </cell>
          <cell r="G10092" t="str">
            <v>201905</v>
          </cell>
          <cell r="H10092" t="str">
            <v>Staats- und Universitätsbibliothek Hamburg</v>
          </cell>
          <cell r="I10092" t="str">
            <v>Hamburg</v>
          </cell>
          <cell r="J10092" t="str">
            <v>Germany</v>
          </cell>
          <cell r="K10092">
            <v>1</v>
          </cell>
          <cell r="L10092" t="str">
            <v>Consortium</v>
          </cell>
          <cell r="M10092">
            <v>3</v>
          </cell>
          <cell r="N10092" t="str">
            <v>Standard</v>
          </cell>
          <cell r="O10092" t="str">
            <v/>
          </cell>
          <cell r="P10092" t="str">
            <v/>
          </cell>
          <cell r="Q10092">
            <v>3</v>
          </cell>
          <cell r="R10092" t="str">
            <v>Année Philologique</v>
          </cell>
          <cell r="S10092" t="str">
            <v/>
          </cell>
        </row>
        <row r="10093">
          <cell r="E10093">
            <v>2187</v>
          </cell>
          <cell r="F10093" t="str">
            <v>Searches</v>
          </cell>
          <cell r="G10093" t="str">
            <v>201906</v>
          </cell>
          <cell r="H10093" t="str">
            <v>Staats- und Universitätsbibliothek Hamburg</v>
          </cell>
          <cell r="I10093" t="str">
            <v>Hamburg</v>
          </cell>
          <cell r="J10093" t="str">
            <v>Germany</v>
          </cell>
          <cell r="K10093">
            <v>1</v>
          </cell>
          <cell r="L10093" t="str">
            <v>Consortium</v>
          </cell>
          <cell r="M10093">
            <v>3</v>
          </cell>
          <cell r="N10093" t="str">
            <v>Standard</v>
          </cell>
          <cell r="O10093" t="str">
            <v/>
          </cell>
          <cell r="P10093" t="str">
            <v/>
          </cell>
          <cell r="Q10093">
            <v>3</v>
          </cell>
          <cell r="R10093" t="str">
            <v>Année Philologique</v>
          </cell>
          <cell r="S10093" t="str">
            <v/>
          </cell>
        </row>
        <row r="10094">
          <cell r="E10094">
            <v>2187</v>
          </cell>
          <cell r="F10094" t="str">
            <v>Searches</v>
          </cell>
          <cell r="G10094" t="str">
            <v>201907</v>
          </cell>
          <cell r="H10094" t="str">
            <v>Staats- und Universitätsbibliothek Hamburg</v>
          </cell>
          <cell r="I10094" t="str">
            <v>Hamburg</v>
          </cell>
          <cell r="J10094" t="str">
            <v>Germany</v>
          </cell>
          <cell r="K10094">
            <v>1</v>
          </cell>
          <cell r="L10094" t="str">
            <v>Consortium</v>
          </cell>
          <cell r="M10094">
            <v>3</v>
          </cell>
          <cell r="N10094" t="str">
            <v>Standard</v>
          </cell>
          <cell r="O10094" t="str">
            <v/>
          </cell>
          <cell r="P10094" t="str">
            <v/>
          </cell>
          <cell r="Q10094">
            <v>3</v>
          </cell>
          <cell r="R10094" t="str">
            <v>Année Philologique</v>
          </cell>
          <cell r="S10094" t="str">
            <v/>
          </cell>
        </row>
        <row r="10095">
          <cell r="E10095">
            <v>2187</v>
          </cell>
          <cell r="F10095" t="str">
            <v>Searches</v>
          </cell>
          <cell r="G10095" t="str">
            <v>201908</v>
          </cell>
          <cell r="H10095" t="str">
            <v>Staats- und Universitätsbibliothek Hamburg</v>
          </cell>
          <cell r="I10095" t="str">
            <v>Hamburg</v>
          </cell>
          <cell r="J10095" t="str">
            <v>Germany</v>
          </cell>
          <cell r="K10095">
            <v>1</v>
          </cell>
          <cell r="L10095" t="str">
            <v>Consortium</v>
          </cell>
          <cell r="M10095">
            <v>3</v>
          </cell>
          <cell r="N10095" t="str">
            <v>Standard</v>
          </cell>
          <cell r="O10095" t="str">
            <v/>
          </cell>
          <cell r="P10095" t="str">
            <v/>
          </cell>
          <cell r="Q10095">
            <v>3</v>
          </cell>
          <cell r="R10095" t="str">
            <v>Année Philologique</v>
          </cell>
          <cell r="S10095" t="str">
            <v/>
          </cell>
        </row>
        <row r="10096">
          <cell r="E10096">
            <v>2187</v>
          </cell>
          <cell r="F10096" t="str">
            <v>Searches</v>
          </cell>
          <cell r="G10096" t="str">
            <v>201909</v>
          </cell>
          <cell r="H10096" t="str">
            <v>Staats- und Universitätsbibliothek Hamburg</v>
          </cell>
          <cell r="I10096" t="str">
            <v>Hamburg</v>
          </cell>
          <cell r="J10096" t="str">
            <v>Germany</v>
          </cell>
          <cell r="K10096">
            <v>1</v>
          </cell>
          <cell r="L10096" t="str">
            <v>Consortium</v>
          </cell>
          <cell r="M10096">
            <v>3</v>
          </cell>
          <cell r="N10096" t="str">
            <v>Standard</v>
          </cell>
          <cell r="O10096" t="str">
            <v/>
          </cell>
          <cell r="P10096" t="str">
            <v/>
          </cell>
          <cell r="Q10096">
            <v>3</v>
          </cell>
          <cell r="R10096" t="str">
            <v>Année Philologique</v>
          </cell>
          <cell r="S10096" t="str">
            <v/>
          </cell>
        </row>
        <row r="10097">
          <cell r="E10097">
            <v>2187</v>
          </cell>
          <cell r="F10097" t="str">
            <v>Searches</v>
          </cell>
          <cell r="G10097" t="str">
            <v>201910</v>
          </cell>
          <cell r="H10097" t="str">
            <v>Staats- und Universitätsbibliothek Hamburg</v>
          </cell>
          <cell r="I10097" t="str">
            <v>Hamburg</v>
          </cell>
          <cell r="J10097" t="str">
            <v>Germany</v>
          </cell>
          <cell r="K10097">
            <v>1</v>
          </cell>
          <cell r="L10097" t="str">
            <v>Consortium</v>
          </cell>
          <cell r="M10097">
            <v>3</v>
          </cell>
          <cell r="N10097" t="str">
            <v>Standard</v>
          </cell>
          <cell r="O10097" t="str">
            <v/>
          </cell>
          <cell r="P10097" t="str">
            <v/>
          </cell>
          <cell r="Q10097">
            <v>3</v>
          </cell>
          <cell r="R10097" t="str">
            <v>Année Philologique</v>
          </cell>
          <cell r="S10097" t="str">
            <v/>
          </cell>
        </row>
        <row r="10098">
          <cell r="E10098">
            <v>2187</v>
          </cell>
          <cell r="F10098" t="str">
            <v>Searches</v>
          </cell>
          <cell r="G10098" t="str">
            <v>201911</v>
          </cell>
          <cell r="H10098" t="str">
            <v>Staats- und Universitätsbibliothek Hamburg</v>
          </cell>
          <cell r="I10098" t="str">
            <v>Hamburg</v>
          </cell>
          <cell r="J10098" t="str">
            <v>Germany</v>
          </cell>
          <cell r="K10098">
            <v>1</v>
          </cell>
          <cell r="L10098" t="str">
            <v>Consortium</v>
          </cell>
          <cell r="M10098">
            <v>3</v>
          </cell>
          <cell r="N10098" t="str">
            <v>Standard</v>
          </cell>
          <cell r="O10098" t="str">
            <v/>
          </cell>
          <cell r="P10098" t="str">
            <v/>
          </cell>
          <cell r="Q10098">
            <v>3</v>
          </cell>
          <cell r="R10098" t="str">
            <v>Année Philologique</v>
          </cell>
          <cell r="S10098" t="str">
            <v/>
          </cell>
        </row>
        <row r="10099">
          <cell r="E10099">
            <v>2187</v>
          </cell>
          <cell r="F10099" t="str">
            <v>Searches</v>
          </cell>
          <cell r="G10099" t="str">
            <v>201912</v>
          </cell>
          <cell r="H10099" t="str">
            <v>Staats- und Universitätsbibliothek Hamburg</v>
          </cell>
          <cell r="I10099" t="str">
            <v>Hamburg</v>
          </cell>
          <cell r="J10099" t="str">
            <v>Germany</v>
          </cell>
          <cell r="K10099">
            <v>1</v>
          </cell>
          <cell r="L10099" t="str">
            <v>Consortium</v>
          </cell>
          <cell r="M10099">
            <v>3</v>
          </cell>
          <cell r="N10099" t="str">
            <v>Standard</v>
          </cell>
          <cell r="O10099" t="str">
            <v/>
          </cell>
          <cell r="P10099" t="str">
            <v/>
          </cell>
          <cell r="Q10099">
            <v>3</v>
          </cell>
          <cell r="R10099" t="str">
            <v>Année Philologique</v>
          </cell>
          <cell r="S10099" t="str">
            <v/>
          </cell>
        </row>
        <row r="10100">
          <cell r="E10100">
            <v>2189</v>
          </cell>
          <cell r="F10100" t="str">
            <v>Searches</v>
          </cell>
          <cell r="G10100" t="str">
            <v>201901</v>
          </cell>
          <cell r="H10100" t="str">
            <v>Xavier University</v>
          </cell>
          <cell r="I10100" t="str">
            <v>Cincinnati</v>
          </cell>
          <cell r="J10100" t="str">
            <v>USA</v>
          </cell>
          <cell r="K10100">
            <v>2</v>
          </cell>
          <cell r="L10100" t="str">
            <v>Institute</v>
          </cell>
          <cell r="M10100">
            <v>9</v>
          </cell>
          <cell r="N10100" t="str">
            <v>CARN-2</v>
          </cell>
          <cell r="O10100" t="str">
            <v/>
          </cell>
          <cell r="P10100" t="str">
            <v/>
          </cell>
          <cell r="Q10100">
            <v>40</v>
          </cell>
          <cell r="R10100" t="str">
            <v>Année Philologique</v>
          </cell>
          <cell r="S10100" t="str">
            <v/>
          </cell>
        </row>
        <row r="10101">
          <cell r="E10101">
            <v>2189</v>
          </cell>
          <cell r="F10101" t="str">
            <v>Searches</v>
          </cell>
          <cell r="G10101" t="str">
            <v>201902</v>
          </cell>
          <cell r="H10101" t="str">
            <v>Xavier University</v>
          </cell>
          <cell r="I10101" t="str">
            <v>Cincinnati</v>
          </cell>
          <cell r="J10101" t="str">
            <v>USA</v>
          </cell>
          <cell r="K10101">
            <v>2</v>
          </cell>
          <cell r="L10101" t="str">
            <v>Institute</v>
          </cell>
          <cell r="M10101">
            <v>9</v>
          </cell>
          <cell r="N10101" t="str">
            <v>CARN-2</v>
          </cell>
          <cell r="O10101" t="str">
            <v/>
          </cell>
          <cell r="P10101" t="str">
            <v/>
          </cell>
          <cell r="Q10101">
            <v>40</v>
          </cell>
          <cell r="R10101" t="str">
            <v>Année Philologique</v>
          </cell>
          <cell r="S10101" t="str">
            <v/>
          </cell>
        </row>
        <row r="10102">
          <cell r="E10102">
            <v>2189</v>
          </cell>
          <cell r="F10102" t="str">
            <v>Searches</v>
          </cell>
          <cell r="G10102" t="str">
            <v>201903</v>
          </cell>
          <cell r="H10102" t="str">
            <v>Xavier University</v>
          </cell>
          <cell r="I10102" t="str">
            <v>Cincinnati</v>
          </cell>
          <cell r="J10102" t="str">
            <v>USA</v>
          </cell>
          <cell r="K10102">
            <v>2</v>
          </cell>
          <cell r="L10102" t="str">
            <v>Institute</v>
          </cell>
          <cell r="M10102">
            <v>9</v>
          </cell>
          <cell r="N10102" t="str">
            <v>CARN-2</v>
          </cell>
          <cell r="O10102" t="str">
            <v/>
          </cell>
          <cell r="P10102" t="str">
            <v/>
          </cell>
          <cell r="Q10102">
            <v>40</v>
          </cell>
          <cell r="R10102" t="str">
            <v>Année Philologique</v>
          </cell>
          <cell r="S10102" t="str">
            <v/>
          </cell>
        </row>
        <row r="10103">
          <cell r="E10103">
            <v>2189</v>
          </cell>
          <cell r="F10103" t="str">
            <v>Searches</v>
          </cell>
          <cell r="G10103" t="str">
            <v>201904</v>
          </cell>
          <cell r="H10103" t="str">
            <v>Xavier University</v>
          </cell>
          <cell r="I10103" t="str">
            <v>Cincinnati</v>
          </cell>
          <cell r="J10103" t="str">
            <v>USA</v>
          </cell>
          <cell r="K10103">
            <v>2</v>
          </cell>
          <cell r="L10103" t="str">
            <v>Institute</v>
          </cell>
          <cell r="M10103">
            <v>9</v>
          </cell>
          <cell r="N10103" t="str">
            <v>CARN-2</v>
          </cell>
          <cell r="O10103" t="str">
            <v/>
          </cell>
          <cell r="P10103" t="str">
            <v/>
          </cell>
          <cell r="Q10103">
            <v>40</v>
          </cell>
          <cell r="R10103" t="str">
            <v>Année Philologique</v>
          </cell>
          <cell r="S10103" t="str">
            <v/>
          </cell>
        </row>
        <row r="10104">
          <cell r="E10104">
            <v>2189</v>
          </cell>
          <cell r="F10104" t="str">
            <v>Searches</v>
          </cell>
          <cell r="G10104" t="str">
            <v>201905</v>
          </cell>
          <cell r="H10104" t="str">
            <v>Xavier University</v>
          </cell>
          <cell r="I10104" t="str">
            <v>Cincinnati</v>
          </cell>
          <cell r="J10104" t="str">
            <v>USA</v>
          </cell>
          <cell r="K10104">
            <v>2</v>
          </cell>
          <cell r="L10104" t="str">
            <v>Institute</v>
          </cell>
          <cell r="M10104">
            <v>9</v>
          </cell>
          <cell r="N10104" t="str">
            <v>CARN-2</v>
          </cell>
          <cell r="O10104" t="str">
            <v/>
          </cell>
          <cell r="P10104" t="str">
            <v/>
          </cell>
          <cell r="Q10104">
            <v>40</v>
          </cell>
          <cell r="R10104" t="str">
            <v>Année Philologique</v>
          </cell>
          <cell r="S10104" t="str">
            <v/>
          </cell>
        </row>
        <row r="10105">
          <cell r="E10105">
            <v>2189</v>
          </cell>
          <cell r="F10105" t="str">
            <v>Searches</v>
          </cell>
          <cell r="G10105" t="str">
            <v>201906</v>
          </cell>
          <cell r="H10105" t="str">
            <v>Xavier University</v>
          </cell>
          <cell r="I10105" t="str">
            <v>Cincinnati</v>
          </cell>
          <cell r="J10105" t="str">
            <v>USA</v>
          </cell>
          <cell r="K10105">
            <v>2</v>
          </cell>
          <cell r="L10105" t="str">
            <v>Institute</v>
          </cell>
          <cell r="M10105">
            <v>9</v>
          </cell>
          <cell r="N10105" t="str">
            <v>CARN-2</v>
          </cell>
          <cell r="O10105" t="str">
            <v/>
          </cell>
          <cell r="P10105" t="str">
            <v/>
          </cell>
          <cell r="Q10105">
            <v>40</v>
          </cell>
          <cell r="R10105" t="str">
            <v>Année Philologique</v>
          </cell>
          <cell r="S10105" t="str">
            <v/>
          </cell>
        </row>
        <row r="10106">
          <cell r="E10106">
            <v>2189</v>
          </cell>
          <cell r="F10106" t="str">
            <v>Searches</v>
          </cell>
          <cell r="G10106" t="str">
            <v>201907</v>
          </cell>
          <cell r="H10106" t="str">
            <v>Xavier University</v>
          </cell>
          <cell r="I10106" t="str">
            <v>Cincinnati</v>
          </cell>
          <cell r="J10106" t="str">
            <v>USA</v>
          </cell>
          <cell r="K10106">
            <v>2</v>
          </cell>
          <cell r="L10106" t="str">
            <v>Institute</v>
          </cell>
          <cell r="M10106">
            <v>9</v>
          </cell>
          <cell r="N10106" t="str">
            <v>CARN-2</v>
          </cell>
          <cell r="O10106" t="str">
            <v/>
          </cell>
          <cell r="P10106" t="str">
            <v/>
          </cell>
          <cell r="Q10106">
            <v>40</v>
          </cell>
          <cell r="R10106" t="str">
            <v>Année Philologique</v>
          </cell>
          <cell r="S10106" t="str">
            <v/>
          </cell>
        </row>
        <row r="10107">
          <cell r="E10107">
            <v>2189</v>
          </cell>
          <cell r="F10107" t="str">
            <v>Searches</v>
          </cell>
          <cell r="G10107" t="str">
            <v>201908</v>
          </cell>
          <cell r="H10107" t="str">
            <v>Xavier University</v>
          </cell>
          <cell r="I10107" t="str">
            <v>Cincinnati</v>
          </cell>
          <cell r="J10107" t="str">
            <v>USA</v>
          </cell>
          <cell r="K10107">
            <v>2</v>
          </cell>
          <cell r="L10107" t="str">
            <v>Institute</v>
          </cell>
          <cell r="M10107">
            <v>9</v>
          </cell>
          <cell r="N10107" t="str">
            <v>CARN-2</v>
          </cell>
          <cell r="O10107" t="str">
            <v/>
          </cell>
          <cell r="P10107" t="str">
            <v/>
          </cell>
          <cell r="Q10107">
            <v>40</v>
          </cell>
          <cell r="R10107" t="str">
            <v>Année Philologique</v>
          </cell>
          <cell r="S10107" t="str">
            <v/>
          </cell>
        </row>
        <row r="10108">
          <cell r="E10108">
            <v>2189</v>
          </cell>
          <cell r="F10108" t="str">
            <v>Searches</v>
          </cell>
          <cell r="G10108" t="str">
            <v>201909</v>
          </cell>
          <cell r="H10108" t="str">
            <v>Xavier University</v>
          </cell>
          <cell r="I10108" t="str">
            <v>Cincinnati</v>
          </cell>
          <cell r="J10108" t="str">
            <v>USA</v>
          </cell>
          <cell r="K10108">
            <v>2</v>
          </cell>
          <cell r="L10108" t="str">
            <v>Institute</v>
          </cell>
          <cell r="M10108">
            <v>9</v>
          </cell>
          <cell r="N10108" t="str">
            <v>CARN-2</v>
          </cell>
          <cell r="O10108" t="str">
            <v/>
          </cell>
          <cell r="P10108" t="str">
            <v/>
          </cell>
          <cell r="Q10108">
            <v>40</v>
          </cell>
          <cell r="R10108" t="str">
            <v>Année Philologique</v>
          </cell>
          <cell r="S10108" t="str">
            <v/>
          </cell>
        </row>
        <row r="10109">
          <cell r="E10109">
            <v>2189</v>
          </cell>
          <cell r="F10109" t="str">
            <v>Searches</v>
          </cell>
          <cell r="G10109" t="str">
            <v>201910</v>
          </cell>
          <cell r="H10109" t="str">
            <v>Xavier University</v>
          </cell>
          <cell r="I10109" t="str">
            <v>Cincinnati</v>
          </cell>
          <cell r="J10109" t="str">
            <v>USA</v>
          </cell>
          <cell r="K10109">
            <v>2</v>
          </cell>
          <cell r="L10109" t="str">
            <v>Institute</v>
          </cell>
          <cell r="M10109">
            <v>9</v>
          </cell>
          <cell r="N10109" t="str">
            <v>CARN-2</v>
          </cell>
          <cell r="O10109" t="str">
            <v/>
          </cell>
          <cell r="P10109" t="str">
            <v/>
          </cell>
          <cell r="Q10109">
            <v>40</v>
          </cell>
          <cell r="R10109" t="str">
            <v>Année Philologique</v>
          </cell>
          <cell r="S10109" t="str">
            <v/>
          </cell>
        </row>
        <row r="10110">
          <cell r="E10110">
            <v>2189</v>
          </cell>
          <cell r="F10110" t="str">
            <v>Searches</v>
          </cell>
          <cell r="G10110" t="str">
            <v>201911</v>
          </cell>
          <cell r="H10110" t="str">
            <v>Xavier University</v>
          </cell>
          <cell r="I10110" t="str">
            <v>Cincinnati</v>
          </cell>
          <cell r="J10110" t="str">
            <v>USA</v>
          </cell>
          <cell r="K10110">
            <v>2</v>
          </cell>
          <cell r="L10110" t="str">
            <v>Institute</v>
          </cell>
          <cell r="M10110">
            <v>9</v>
          </cell>
          <cell r="N10110" t="str">
            <v>CARN-2</v>
          </cell>
          <cell r="O10110" t="str">
            <v/>
          </cell>
          <cell r="P10110" t="str">
            <v/>
          </cell>
          <cell r="Q10110">
            <v>40</v>
          </cell>
          <cell r="R10110" t="str">
            <v>Année Philologique</v>
          </cell>
          <cell r="S10110" t="str">
            <v/>
          </cell>
        </row>
        <row r="10111">
          <cell r="E10111">
            <v>2189</v>
          </cell>
          <cell r="F10111" t="str">
            <v>Searches</v>
          </cell>
          <cell r="G10111" t="str">
            <v>201912</v>
          </cell>
          <cell r="H10111" t="str">
            <v>Xavier University</v>
          </cell>
          <cell r="I10111" t="str">
            <v>Cincinnati</v>
          </cell>
          <cell r="J10111" t="str">
            <v>USA</v>
          </cell>
          <cell r="K10111">
            <v>2</v>
          </cell>
          <cell r="L10111" t="str">
            <v>Institute</v>
          </cell>
          <cell r="M10111">
            <v>9</v>
          </cell>
          <cell r="N10111" t="str">
            <v>CARN-2</v>
          </cell>
          <cell r="O10111" t="str">
            <v/>
          </cell>
          <cell r="P10111" t="str">
            <v/>
          </cell>
          <cell r="Q10111">
            <v>40</v>
          </cell>
          <cell r="R10111" t="str">
            <v>Année Philologique</v>
          </cell>
          <cell r="S10111" t="str">
            <v/>
          </cell>
        </row>
        <row r="10112">
          <cell r="E10112">
            <v>2194</v>
          </cell>
          <cell r="F10112" t="str">
            <v>Searches</v>
          </cell>
          <cell r="G10112" t="str">
            <v>201901</v>
          </cell>
          <cell r="H10112" t="str">
            <v>Middlebury College Library</v>
          </cell>
          <cell r="I10112" t="str">
            <v>Middlebury</v>
          </cell>
          <cell r="J10112" t="str">
            <v>USA</v>
          </cell>
          <cell r="K10112">
            <v>2</v>
          </cell>
          <cell r="L10112" t="str">
            <v>Institute</v>
          </cell>
          <cell r="M10112">
            <v>11</v>
          </cell>
          <cell r="N10112" t="str">
            <v>CARN-4</v>
          </cell>
          <cell r="O10112" t="str">
            <v/>
          </cell>
          <cell r="P10112" t="str">
            <v/>
          </cell>
          <cell r="Q10112">
            <v>60</v>
          </cell>
          <cell r="R10112" t="str">
            <v>Année Philologique</v>
          </cell>
          <cell r="S10112" t="str">
            <v/>
          </cell>
        </row>
        <row r="10113">
          <cell r="E10113">
            <v>2194</v>
          </cell>
          <cell r="F10113" t="str">
            <v>Searches</v>
          </cell>
          <cell r="G10113" t="str">
            <v>201902</v>
          </cell>
          <cell r="H10113" t="str">
            <v>Middlebury College Library</v>
          </cell>
          <cell r="I10113" t="str">
            <v>Middlebury</v>
          </cell>
          <cell r="J10113" t="str">
            <v>USA</v>
          </cell>
          <cell r="K10113">
            <v>2</v>
          </cell>
          <cell r="L10113" t="str">
            <v>Institute</v>
          </cell>
          <cell r="M10113">
            <v>11</v>
          </cell>
          <cell r="N10113" t="str">
            <v>CARN-4</v>
          </cell>
          <cell r="O10113" t="str">
            <v/>
          </cell>
          <cell r="P10113" t="str">
            <v/>
          </cell>
          <cell r="Q10113">
            <v>60</v>
          </cell>
          <cell r="R10113" t="str">
            <v>Année Philologique</v>
          </cell>
          <cell r="S10113" t="str">
            <v/>
          </cell>
        </row>
        <row r="10114">
          <cell r="E10114">
            <v>2194</v>
          </cell>
          <cell r="F10114" t="str">
            <v>Searches</v>
          </cell>
          <cell r="G10114" t="str">
            <v>201903</v>
          </cell>
          <cell r="H10114" t="str">
            <v>Middlebury College Library</v>
          </cell>
          <cell r="I10114" t="str">
            <v>Middlebury</v>
          </cell>
          <cell r="J10114" t="str">
            <v>USA</v>
          </cell>
          <cell r="K10114">
            <v>2</v>
          </cell>
          <cell r="L10114" t="str">
            <v>Institute</v>
          </cell>
          <cell r="M10114">
            <v>11</v>
          </cell>
          <cell r="N10114" t="str">
            <v>CARN-4</v>
          </cell>
          <cell r="O10114" t="str">
            <v/>
          </cell>
          <cell r="P10114" t="str">
            <v/>
          </cell>
          <cell r="Q10114">
            <v>60</v>
          </cell>
          <cell r="R10114" t="str">
            <v>Année Philologique</v>
          </cell>
          <cell r="S10114" t="str">
            <v/>
          </cell>
        </row>
        <row r="10115">
          <cell r="E10115">
            <v>2194</v>
          </cell>
          <cell r="F10115" t="str">
            <v>Searches</v>
          </cell>
          <cell r="G10115" t="str">
            <v>201904</v>
          </cell>
          <cell r="H10115" t="str">
            <v>Middlebury College Library</v>
          </cell>
          <cell r="I10115" t="str">
            <v>Middlebury</v>
          </cell>
          <cell r="J10115" t="str">
            <v>USA</v>
          </cell>
          <cell r="K10115">
            <v>2</v>
          </cell>
          <cell r="L10115" t="str">
            <v>Institute</v>
          </cell>
          <cell r="M10115">
            <v>11</v>
          </cell>
          <cell r="N10115" t="str">
            <v>CARN-4</v>
          </cell>
          <cell r="O10115" t="str">
            <v/>
          </cell>
          <cell r="P10115" t="str">
            <v/>
          </cell>
          <cell r="Q10115">
            <v>60</v>
          </cell>
          <cell r="R10115" t="str">
            <v>Année Philologique</v>
          </cell>
          <cell r="S10115" t="str">
            <v/>
          </cell>
        </row>
        <row r="10116">
          <cell r="E10116">
            <v>2194</v>
          </cell>
          <cell r="F10116" t="str">
            <v>Searches</v>
          </cell>
          <cell r="G10116" t="str">
            <v>201905</v>
          </cell>
          <cell r="H10116" t="str">
            <v>Middlebury College Library</v>
          </cell>
          <cell r="I10116" t="str">
            <v>Middlebury</v>
          </cell>
          <cell r="J10116" t="str">
            <v>USA</v>
          </cell>
          <cell r="K10116">
            <v>2</v>
          </cell>
          <cell r="L10116" t="str">
            <v>Institute</v>
          </cell>
          <cell r="M10116">
            <v>11</v>
          </cell>
          <cell r="N10116" t="str">
            <v>CARN-4</v>
          </cell>
          <cell r="O10116" t="str">
            <v/>
          </cell>
          <cell r="P10116" t="str">
            <v/>
          </cell>
          <cell r="Q10116">
            <v>60</v>
          </cell>
          <cell r="R10116" t="str">
            <v>Année Philologique</v>
          </cell>
          <cell r="S10116" t="str">
            <v/>
          </cell>
        </row>
        <row r="10117">
          <cell r="E10117">
            <v>2194</v>
          </cell>
          <cell r="F10117" t="str">
            <v>Searches</v>
          </cell>
          <cell r="G10117" t="str">
            <v>201906</v>
          </cell>
          <cell r="H10117" t="str">
            <v>Middlebury College Library</v>
          </cell>
          <cell r="I10117" t="str">
            <v>Middlebury</v>
          </cell>
          <cell r="J10117" t="str">
            <v>USA</v>
          </cell>
          <cell r="K10117">
            <v>2</v>
          </cell>
          <cell r="L10117" t="str">
            <v>Institute</v>
          </cell>
          <cell r="M10117">
            <v>11</v>
          </cell>
          <cell r="N10117" t="str">
            <v>CARN-4</v>
          </cell>
          <cell r="O10117" t="str">
            <v/>
          </cell>
          <cell r="P10117" t="str">
            <v/>
          </cell>
          <cell r="Q10117">
            <v>60</v>
          </cell>
          <cell r="R10117" t="str">
            <v>Année Philologique</v>
          </cell>
          <cell r="S10117" t="str">
            <v/>
          </cell>
        </row>
        <row r="10118">
          <cell r="E10118">
            <v>2194</v>
          </cell>
          <cell r="F10118" t="str">
            <v>Searches</v>
          </cell>
          <cell r="G10118" t="str">
            <v>201907</v>
          </cell>
          <cell r="H10118" t="str">
            <v>Middlebury College Library</v>
          </cell>
          <cell r="I10118" t="str">
            <v>Middlebury</v>
          </cell>
          <cell r="J10118" t="str">
            <v>USA</v>
          </cell>
          <cell r="K10118">
            <v>2</v>
          </cell>
          <cell r="L10118" t="str">
            <v>Institute</v>
          </cell>
          <cell r="M10118">
            <v>11</v>
          </cell>
          <cell r="N10118" t="str">
            <v>CARN-4</v>
          </cell>
          <cell r="O10118" t="str">
            <v/>
          </cell>
          <cell r="P10118" t="str">
            <v/>
          </cell>
          <cell r="Q10118">
            <v>60</v>
          </cell>
          <cell r="R10118" t="str">
            <v>Année Philologique</v>
          </cell>
          <cell r="S10118" t="str">
            <v/>
          </cell>
        </row>
        <row r="10119">
          <cell r="E10119">
            <v>2194</v>
          </cell>
          <cell r="F10119" t="str">
            <v>Searches</v>
          </cell>
          <cell r="G10119" t="str">
            <v>201908</v>
          </cell>
          <cell r="H10119" t="str">
            <v>Middlebury College Library</v>
          </cell>
          <cell r="I10119" t="str">
            <v>Middlebury</v>
          </cell>
          <cell r="J10119" t="str">
            <v>USA</v>
          </cell>
          <cell r="K10119">
            <v>2</v>
          </cell>
          <cell r="L10119" t="str">
            <v>Institute</v>
          </cell>
          <cell r="M10119">
            <v>11</v>
          </cell>
          <cell r="N10119" t="str">
            <v>CARN-4</v>
          </cell>
          <cell r="O10119" t="str">
            <v/>
          </cell>
          <cell r="P10119" t="str">
            <v/>
          </cell>
          <cell r="Q10119">
            <v>60</v>
          </cell>
          <cell r="R10119" t="str">
            <v>Année Philologique</v>
          </cell>
          <cell r="S10119" t="str">
            <v/>
          </cell>
        </row>
        <row r="10120">
          <cell r="E10120">
            <v>2194</v>
          </cell>
          <cell r="F10120" t="str">
            <v>Searches</v>
          </cell>
          <cell r="G10120" t="str">
            <v>201909</v>
          </cell>
          <cell r="H10120" t="str">
            <v>Middlebury College Library</v>
          </cell>
          <cell r="I10120" t="str">
            <v>Middlebury</v>
          </cell>
          <cell r="J10120" t="str">
            <v>USA</v>
          </cell>
          <cell r="K10120">
            <v>2</v>
          </cell>
          <cell r="L10120" t="str">
            <v>Institute</v>
          </cell>
          <cell r="M10120">
            <v>11</v>
          </cell>
          <cell r="N10120" t="str">
            <v>CARN-4</v>
          </cell>
          <cell r="O10120" t="str">
            <v/>
          </cell>
          <cell r="P10120" t="str">
            <v/>
          </cell>
          <cell r="Q10120">
            <v>60</v>
          </cell>
          <cell r="R10120" t="str">
            <v>Année Philologique</v>
          </cell>
          <cell r="S10120" t="str">
            <v/>
          </cell>
        </row>
        <row r="10121">
          <cell r="E10121">
            <v>2194</v>
          </cell>
          <cell r="F10121" t="str">
            <v>Searches</v>
          </cell>
          <cell r="G10121" t="str">
            <v>201910</v>
          </cell>
          <cell r="H10121" t="str">
            <v>Middlebury College Library</v>
          </cell>
          <cell r="I10121" t="str">
            <v>Middlebury</v>
          </cell>
          <cell r="J10121" t="str">
            <v>USA</v>
          </cell>
          <cell r="K10121">
            <v>2</v>
          </cell>
          <cell r="L10121" t="str">
            <v>Institute</v>
          </cell>
          <cell r="M10121">
            <v>11</v>
          </cell>
          <cell r="N10121" t="str">
            <v>CARN-4</v>
          </cell>
          <cell r="O10121" t="str">
            <v/>
          </cell>
          <cell r="P10121" t="str">
            <v/>
          </cell>
          <cell r="Q10121">
            <v>60</v>
          </cell>
          <cell r="R10121" t="str">
            <v>Année Philologique</v>
          </cell>
          <cell r="S10121" t="str">
            <v/>
          </cell>
        </row>
        <row r="10122">
          <cell r="E10122">
            <v>2194</v>
          </cell>
          <cell r="F10122" t="str">
            <v>Searches</v>
          </cell>
          <cell r="G10122" t="str">
            <v>201911</v>
          </cell>
          <cell r="H10122" t="str">
            <v>Middlebury College Library</v>
          </cell>
          <cell r="I10122" t="str">
            <v>Middlebury</v>
          </cell>
          <cell r="J10122" t="str">
            <v>USA</v>
          </cell>
          <cell r="K10122">
            <v>2</v>
          </cell>
          <cell r="L10122" t="str">
            <v>Institute</v>
          </cell>
          <cell r="M10122">
            <v>11</v>
          </cell>
          <cell r="N10122" t="str">
            <v>CARN-4</v>
          </cell>
          <cell r="O10122" t="str">
            <v/>
          </cell>
          <cell r="P10122" t="str">
            <v/>
          </cell>
          <cell r="Q10122">
            <v>60</v>
          </cell>
          <cell r="R10122" t="str">
            <v>Année Philologique</v>
          </cell>
          <cell r="S10122" t="str">
            <v/>
          </cell>
        </row>
        <row r="10123">
          <cell r="E10123">
            <v>2194</v>
          </cell>
          <cell r="F10123" t="str">
            <v>Searches</v>
          </cell>
          <cell r="G10123" t="str">
            <v>201912</v>
          </cell>
          <cell r="H10123" t="str">
            <v>Middlebury College Library</v>
          </cell>
          <cell r="I10123" t="str">
            <v>Middlebury</v>
          </cell>
          <cell r="J10123" t="str">
            <v>USA</v>
          </cell>
          <cell r="K10123">
            <v>2</v>
          </cell>
          <cell r="L10123" t="str">
            <v>Institute</v>
          </cell>
          <cell r="M10123">
            <v>11</v>
          </cell>
          <cell r="N10123" t="str">
            <v>CARN-4</v>
          </cell>
          <cell r="O10123" t="str">
            <v/>
          </cell>
          <cell r="P10123" t="str">
            <v/>
          </cell>
          <cell r="Q10123">
            <v>60</v>
          </cell>
          <cell r="R10123" t="str">
            <v>Année Philologique</v>
          </cell>
          <cell r="S10123" t="str">
            <v/>
          </cell>
        </row>
        <row r="10124">
          <cell r="E10124">
            <v>2195</v>
          </cell>
          <cell r="F10124" t="str">
            <v>Searches</v>
          </cell>
          <cell r="G10124" t="str">
            <v>201901</v>
          </cell>
          <cell r="H10124" t="str">
            <v>Universidad Autonoma de Madrid</v>
          </cell>
          <cell r="I10124" t="str">
            <v>Madrid</v>
          </cell>
          <cell r="J10124" t="str">
            <v>Spain</v>
          </cell>
          <cell r="K10124">
            <v>2</v>
          </cell>
          <cell r="L10124" t="str">
            <v>Institute</v>
          </cell>
          <cell r="M10124">
            <v>3</v>
          </cell>
          <cell r="N10124" t="str">
            <v>Standard</v>
          </cell>
          <cell r="O10124" t="str">
            <v/>
          </cell>
          <cell r="P10124" t="str">
            <v/>
          </cell>
          <cell r="Q10124">
            <v>3</v>
          </cell>
          <cell r="R10124" t="str">
            <v>Année Philologique</v>
          </cell>
          <cell r="S10124" t="str">
            <v/>
          </cell>
        </row>
        <row r="10125">
          <cell r="E10125">
            <v>2195</v>
          </cell>
          <cell r="F10125" t="str">
            <v>Searches</v>
          </cell>
          <cell r="G10125" t="str">
            <v>201902</v>
          </cell>
          <cell r="H10125" t="str">
            <v>Universidad Autonoma de Madrid</v>
          </cell>
          <cell r="I10125" t="str">
            <v>Madrid</v>
          </cell>
          <cell r="J10125" t="str">
            <v>Spain</v>
          </cell>
          <cell r="K10125">
            <v>2</v>
          </cell>
          <cell r="L10125" t="str">
            <v>Institute</v>
          </cell>
          <cell r="M10125">
            <v>3</v>
          </cell>
          <cell r="N10125" t="str">
            <v>Standard</v>
          </cell>
          <cell r="O10125" t="str">
            <v/>
          </cell>
          <cell r="P10125" t="str">
            <v/>
          </cell>
          <cell r="Q10125">
            <v>3</v>
          </cell>
          <cell r="R10125" t="str">
            <v>Année Philologique</v>
          </cell>
          <cell r="S10125" t="str">
            <v/>
          </cell>
        </row>
        <row r="10126">
          <cell r="E10126">
            <v>2195</v>
          </cell>
          <cell r="F10126" t="str">
            <v>Searches</v>
          </cell>
          <cell r="G10126" t="str">
            <v>201903</v>
          </cell>
          <cell r="H10126" t="str">
            <v>Universidad Autonoma de Madrid</v>
          </cell>
          <cell r="I10126" t="str">
            <v>Madrid</v>
          </cell>
          <cell r="J10126" t="str">
            <v>Spain</v>
          </cell>
          <cell r="K10126">
            <v>2</v>
          </cell>
          <cell r="L10126" t="str">
            <v>Institute</v>
          </cell>
          <cell r="M10126">
            <v>3</v>
          </cell>
          <cell r="N10126" t="str">
            <v>Standard</v>
          </cell>
          <cell r="O10126" t="str">
            <v/>
          </cell>
          <cell r="P10126" t="str">
            <v/>
          </cell>
          <cell r="Q10126">
            <v>3</v>
          </cell>
          <cell r="R10126" t="str">
            <v>Année Philologique</v>
          </cell>
          <cell r="S10126" t="str">
            <v/>
          </cell>
        </row>
        <row r="10127">
          <cell r="E10127">
            <v>2195</v>
          </cell>
          <cell r="F10127" t="str">
            <v>Searches</v>
          </cell>
          <cell r="G10127" t="str">
            <v>201904</v>
          </cell>
          <cell r="H10127" t="str">
            <v>Universidad Autonoma de Madrid</v>
          </cell>
          <cell r="I10127" t="str">
            <v>Madrid</v>
          </cell>
          <cell r="J10127" t="str">
            <v>Spain</v>
          </cell>
          <cell r="K10127">
            <v>2</v>
          </cell>
          <cell r="L10127" t="str">
            <v>Institute</v>
          </cell>
          <cell r="M10127">
            <v>3</v>
          </cell>
          <cell r="N10127" t="str">
            <v>Standard</v>
          </cell>
          <cell r="O10127" t="str">
            <v/>
          </cell>
          <cell r="P10127" t="str">
            <v/>
          </cell>
          <cell r="Q10127">
            <v>3</v>
          </cell>
          <cell r="R10127" t="str">
            <v>Année Philologique</v>
          </cell>
          <cell r="S10127" t="str">
            <v/>
          </cell>
        </row>
        <row r="10128">
          <cell r="E10128">
            <v>2195</v>
          </cell>
          <cell r="F10128" t="str">
            <v>Searches</v>
          </cell>
          <cell r="G10128" t="str">
            <v>201905</v>
          </cell>
          <cell r="H10128" t="str">
            <v>Universidad Autonoma de Madrid</v>
          </cell>
          <cell r="I10128" t="str">
            <v>Madrid</v>
          </cell>
          <cell r="J10128" t="str">
            <v>Spain</v>
          </cell>
          <cell r="K10128">
            <v>2</v>
          </cell>
          <cell r="L10128" t="str">
            <v>Institute</v>
          </cell>
          <cell r="M10128">
            <v>3</v>
          </cell>
          <cell r="N10128" t="str">
            <v>Standard</v>
          </cell>
          <cell r="O10128" t="str">
            <v/>
          </cell>
          <cell r="P10128" t="str">
            <v/>
          </cell>
          <cell r="Q10128">
            <v>3</v>
          </cell>
          <cell r="R10128" t="str">
            <v>Année Philologique</v>
          </cell>
          <cell r="S10128" t="str">
            <v/>
          </cell>
        </row>
        <row r="10129">
          <cell r="E10129">
            <v>2195</v>
          </cell>
          <cell r="F10129" t="str">
            <v>Searches</v>
          </cell>
          <cell r="G10129" t="str">
            <v>201906</v>
          </cell>
          <cell r="H10129" t="str">
            <v>Universidad Autonoma de Madrid</v>
          </cell>
          <cell r="I10129" t="str">
            <v>Madrid</v>
          </cell>
          <cell r="J10129" t="str">
            <v>Spain</v>
          </cell>
          <cell r="K10129">
            <v>2</v>
          </cell>
          <cell r="L10129" t="str">
            <v>Institute</v>
          </cell>
          <cell r="M10129">
            <v>3</v>
          </cell>
          <cell r="N10129" t="str">
            <v>Standard</v>
          </cell>
          <cell r="O10129" t="str">
            <v/>
          </cell>
          <cell r="P10129" t="str">
            <v/>
          </cell>
          <cell r="Q10129">
            <v>3</v>
          </cell>
          <cell r="R10129" t="str">
            <v>Année Philologique</v>
          </cell>
          <cell r="S10129" t="str">
            <v/>
          </cell>
        </row>
        <row r="10130">
          <cell r="E10130">
            <v>2195</v>
          </cell>
          <cell r="F10130" t="str">
            <v>Searches</v>
          </cell>
          <cell r="G10130" t="str">
            <v>201907</v>
          </cell>
          <cell r="H10130" t="str">
            <v>Universidad Autonoma de Madrid</v>
          </cell>
          <cell r="I10130" t="str">
            <v>Madrid</v>
          </cell>
          <cell r="J10130" t="str">
            <v>Spain</v>
          </cell>
          <cell r="K10130">
            <v>2</v>
          </cell>
          <cell r="L10130" t="str">
            <v>Institute</v>
          </cell>
          <cell r="M10130">
            <v>3</v>
          </cell>
          <cell r="N10130" t="str">
            <v>Standard</v>
          </cell>
          <cell r="O10130" t="str">
            <v/>
          </cell>
          <cell r="P10130" t="str">
            <v/>
          </cell>
          <cell r="Q10130">
            <v>3</v>
          </cell>
          <cell r="R10130" t="str">
            <v>Année Philologique</v>
          </cell>
          <cell r="S10130" t="str">
            <v/>
          </cell>
        </row>
        <row r="10131">
          <cell r="E10131">
            <v>2195</v>
          </cell>
          <cell r="F10131" t="str">
            <v>Searches</v>
          </cell>
          <cell r="G10131" t="str">
            <v>201908</v>
          </cell>
          <cell r="H10131" t="str">
            <v>Universidad Autonoma de Madrid</v>
          </cell>
          <cell r="I10131" t="str">
            <v>Madrid</v>
          </cell>
          <cell r="J10131" t="str">
            <v>Spain</v>
          </cell>
          <cell r="K10131">
            <v>2</v>
          </cell>
          <cell r="L10131" t="str">
            <v>Institute</v>
          </cell>
          <cell r="M10131">
            <v>3</v>
          </cell>
          <cell r="N10131" t="str">
            <v>Standard</v>
          </cell>
          <cell r="O10131" t="str">
            <v/>
          </cell>
          <cell r="P10131" t="str">
            <v/>
          </cell>
          <cell r="Q10131">
            <v>3</v>
          </cell>
          <cell r="R10131" t="str">
            <v>Année Philologique</v>
          </cell>
          <cell r="S10131" t="str">
            <v/>
          </cell>
        </row>
        <row r="10132">
          <cell r="E10132">
            <v>2195</v>
          </cell>
          <cell r="F10132" t="str">
            <v>Searches</v>
          </cell>
          <cell r="G10132" t="str">
            <v>201909</v>
          </cell>
          <cell r="H10132" t="str">
            <v>Universidad Autonoma de Madrid</v>
          </cell>
          <cell r="I10132" t="str">
            <v>Madrid</v>
          </cell>
          <cell r="J10132" t="str">
            <v>Spain</v>
          </cell>
          <cell r="K10132">
            <v>2</v>
          </cell>
          <cell r="L10132" t="str">
            <v>Institute</v>
          </cell>
          <cell r="M10132">
            <v>3</v>
          </cell>
          <cell r="N10132" t="str">
            <v>Standard</v>
          </cell>
          <cell r="O10132" t="str">
            <v/>
          </cell>
          <cell r="P10132" t="str">
            <v/>
          </cell>
          <cell r="Q10132">
            <v>3</v>
          </cell>
          <cell r="R10132" t="str">
            <v>Année Philologique</v>
          </cell>
          <cell r="S10132" t="str">
            <v/>
          </cell>
        </row>
        <row r="10133">
          <cell r="E10133">
            <v>2195</v>
          </cell>
          <cell r="F10133" t="str">
            <v>Searches</v>
          </cell>
          <cell r="G10133" t="str">
            <v>201910</v>
          </cell>
          <cell r="H10133" t="str">
            <v>Universidad Autonoma de Madrid</v>
          </cell>
          <cell r="I10133" t="str">
            <v>Madrid</v>
          </cell>
          <cell r="J10133" t="str">
            <v>Spain</v>
          </cell>
          <cell r="K10133">
            <v>2</v>
          </cell>
          <cell r="L10133" t="str">
            <v>Institute</v>
          </cell>
          <cell r="M10133">
            <v>3</v>
          </cell>
          <cell r="N10133" t="str">
            <v>Standard</v>
          </cell>
          <cell r="O10133" t="str">
            <v/>
          </cell>
          <cell r="P10133" t="str">
            <v/>
          </cell>
          <cell r="Q10133">
            <v>3</v>
          </cell>
          <cell r="R10133" t="str">
            <v>Année Philologique</v>
          </cell>
          <cell r="S10133" t="str">
            <v/>
          </cell>
        </row>
        <row r="10134">
          <cell r="E10134">
            <v>2195</v>
          </cell>
          <cell r="F10134" t="str">
            <v>Searches</v>
          </cell>
          <cell r="G10134" t="str">
            <v>201911</v>
          </cell>
          <cell r="H10134" t="str">
            <v>Universidad Autonoma de Madrid</v>
          </cell>
          <cell r="I10134" t="str">
            <v>Madrid</v>
          </cell>
          <cell r="J10134" t="str">
            <v>Spain</v>
          </cell>
          <cell r="K10134">
            <v>2</v>
          </cell>
          <cell r="L10134" t="str">
            <v>Institute</v>
          </cell>
          <cell r="M10134">
            <v>3</v>
          </cell>
          <cell r="N10134" t="str">
            <v>Standard</v>
          </cell>
          <cell r="O10134" t="str">
            <v/>
          </cell>
          <cell r="P10134" t="str">
            <v/>
          </cell>
          <cell r="Q10134">
            <v>3</v>
          </cell>
          <cell r="R10134" t="str">
            <v>Année Philologique</v>
          </cell>
          <cell r="S10134" t="str">
            <v/>
          </cell>
        </row>
        <row r="10135">
          <cell r="E10135">
            <v>2195</v>
          </cell>
          <cell r="F10135" t="str">
            <v>Searches</v>
          </cell>
          <cell r="G10135" t="str">
            <v>201912</v>
          </cell>
          <cell r="H10135" t="str">
            <v>Universidad Autonoma de Madrid</v>
          </cell>
          <cell r="I10135" t="str">
            <v>Madrid</v>
          </cell>
          <cell r="J10135" t="str">
            <v>Spain</v>
          </cell>
          <cell r="K10135">
            <v>2</v>
          </cell>
          <cell r="L10135" t="str">
            <v>Institute</v>
          </cell>
          <cell r="M10135">
            <v>3</v>
          </cell>
          <cell r="N10135" t="str">
            <v>Standard</v>
          </cell>
          <cell r="O10135" t="str">
            <v/>
          </cell>
          <cell r="P10135" t="str">
            <v/>
          </cell>
          <cell r="Q10135">
            <v>3</v>
          </cell>
          <cell r="R10135" t="str">
            <v>Année Philologique</v>
          </cell>
          <cell r="S10135" t="str">
            <v/>
          </cell>
        </row>
        <row r="10136">
          <cell r="E10136">
            <v>2211</v>
          </cell>
          <cell r="F10136" t="str">
            <v>Searches</v>
          </cell>
          <cell r="G10136" t="str">
            <v>201901</v>
          </cell>
          <cell r="H10136" t="str">
            <v>Stockholm University</v>
          </cell>
          <cell r="I10136" t="str">
            <v>Stockholm</v>
          </cell>
          <cell r="J10136" t="str">
            <v>Sweden</v>
          </cell>
          <cell r="K10136">
            <v>2</v>
          </cell>
          <cell r="L10136" t="str">
            <v>Institute</v>
          </cell>
          <cell r="M10136">
            <v>2</v>
          </cell>
          <cell r="N10136" t="str">
            <v>Campus Wide</v>
          </cell>
          <cell r="O10136" t="str">
            <v/>
          </cell>
          <cell r="P10136" t="str">
            <v/>
          </cell>
          <cell r="Q10136">
            <v>40</v>
          </cell>
          <cell r="R10136" t="str">
            <v>Année Philologique</v>
          </cell>
          <cell r="S10136" t="str">
            <v/>
          </cell>
        </row>
        <row r="10137">
          <cell r="E10137">
            <v>2211</v>
          </cell>
          <cell r="F10137" t="str">
            <v>Searches</v>
          </cell>
          <cell r="G10137" t="str">
            <v>201902</v>
          </cell>
          <cell r="H10137" t="str">
            <v>Stockholm University</v>
          </cell>
          <cell r="I10137" t="str">
            <v>Stockholm</v>
          </cell>
          <cell r="J10137" t="str">
            <v>Sweden</v>
          </cell>
          <cell r="K10137">
            <v>2</v>
          </cell>
          <cell r="L10137" t="str">
            <v>Institute</v>
          </cell>
          <cell r="M10137">
            <v>2</v>
          </cell>
          <cell r="N10137" t="str">
            <v>Campus Wide</v>
          </cell>
          <cell r="O10137" t="str">
            <v/>
          </cell>
          <cell r="P10137" t="str">
            <v/>
          </cell>
          <cell r="Q10137">
            <v>40</v>
          </cell>
          <cell r="R10137" t="str">
            <v>Année Philologique</v>
          </cell>
          <cell r="S10137" t="str">
            <v/>
          </cell>
        </row>
        <row r="10138">
          <cell r="E10138">
            <v>2211</v>
          </cell>
          <cell r="F10138" t="str">
            <v>Searches</v>
          </cell>
          <cell r="G10138" t="str">
            <v>201903</v>
          </cell>
          <cell r="H10138" t="str">
            <v>Stockholm University</v>
          </cell>
          <cell r="I10138" t="str">
            <v>Stockholm</v>
          </cell>
          <cell r="J10138" t="str">
            <v>Sweden</v>
          </cell>
          <cell r="K10138">
            <v>2</v>
          </cell>
          <cell r="L10138" t="str">
            <v>Institute</v>
          </cell>
          <cell r="M10138">
            <v>2</v>
          </cell>
          <cell r="N10138" t="str">
            <v>Campus Wide</v>
          </cell>
          <cell r="O10138" t="str">
            <v/>
          </cell>
          <cell r="P10138" t="str">
            <v/>
          </cell>
          <cell r="Q10138">
            <v>40</v>
          </cell>
          <cell r="R10138" t="str">
            <v>Année Philologique</v>
          </cell>
          <cell r="S10138" t="str">
            <v/>
          </cell>
        </row>
        <row r="10139">
          <cell r="E10139">
            <v>2211</v>
          </cell>
          <cell r="F10139" t="str">
            <v>Searches</v>
          </cell>
          <cell r="G10139" t="str">
            <v>201904</v>
          </cell>
          <cell r="H10139" t="str">
            <v>Stockholm University</v>
          </cell>
          <cell r="I10139" t="str">
            <v>Stockholm</v>
          </cell>
          <cell r="J10139" t="str">
            <v>Sweden</v>
          </cell>
          <cell r="K10139">
            <v>2</v>
          </cell>
          <cell r="L10139" t="str">
            <v>Institute</v>
          </cell>
          <cell r="M10139">
            <v>2</v>
          </cell>
          <cell r="N10139" t="str">
            <v>Campus Wide</v>
          </cell>
          <cell r="O10139" t="str">
            <v/>
          </cell>
          <cell r="P10139" t="str">
            <v/>
          </cell>
          <cell r="Q10139">
            <v>40</v>
          </cell>
          <cell r="R10139" t="str">
            <v>Année Philologique</v>
          </cell>
          <cell r="S10139" t="str">
            <v/>
          </cell>
        </row>
        <row r="10140">
          <cell r="E10140">
            <v>2211</v>
          </cell>
          <cell r="F10140" t="str">
            <v>Searches</v>
          </cell>
          <cell r="G10140" t="str">
            <v>201905</v>
          </cell>
          <cell r="H10140" t="str">
            <v>Stockholm University</v>
          </cell>
          <cell r="I10140" t="str">
            <v>Stockholm</v>
          </cell>
          <cell r="J10140" t="str">
            <v>Sweden</v>
          </cell>
          <cell r="K10140">
            <v>2</v>
          </cell>
          <cell r="L10140" t="str">
            <v>Institute</v>
          </cell>
          <cell r="M10140">
            <v>2</v>
          </cell>
          <cell r="N10140" t="str">
            <v>Campus Wide</v>
          </cell>
          <cell r="O10140" t="str">
            <v/>
          </cell>
          <cell r="P10140" t="str">
            <v/>
          </cell>
          <cell r="Q10140">
            <v>40</v>
          </cell>
          <cell r="R10140" t="str">
            <v>Année Philologique</v>
          </cell>
          <cell r="S10140" t="str">
            <v/>
          </cell>
        </row>
        <row r="10141">
          <cell r="E10141">
            <v>2211</v>
          </cell>
          <cell r="F10141" t="str">
            <v>Searches</v>
          </cell>
          <cell r="G10141" t="str">
            <v>201908</v>
          </cell>
          <cell r="H10141" t="str">
            <v>Stockholm University</v>
          </cell>
          <cell r="I10141" t="str">
            <v>Stockholm</v>
          </cell>
          <cell r="J10141" t="str">
            <v>Sweden</v>
          </cell>
          <cell r="K10141">
            <v>2</v>
          </cell>
          <cell r="L10141" t="str">
            <v>Institute</v>
          </cell>
          <cell r="M10141">
            <v>2</v>
          </cell>
          <cell r="N10141" t="str">
            <v>Campus Wide</v>
          </cell>
          <cell r="O10141" t="str">
            <v/>
          </cell>
          <cell r="P10141" t="str">
            <v/>
          </cell>
          <cell r="Q10141">
            <v>40</v>
          </cell>
          <cell r="R10141" t="str">
            <v>Année Philologique</v>
          </cell>
          <cell r="S10141" t="str">
            <v/>
          </cell>
        </row>
        <row r="10142">
          <cell r="E10142">
            <v>2211</v>
          </cell>
          <cell r="F10142" t="str">
            <v>Searches</v>
          </cell>
          <cell r="G10142" t="str">
            <v>201909</v>
          </cell>
          <cell r="H10142" t="str">
            <v>Stockholm University</v>
          </cell>
          <cell r="I10142" t="str">
            <v>Stockholm</v>
          </cell>
          <cell r="J10142" t="str">
            <v>Sweden</v>
          </cell>
          <cell r="K10142">
            <v>2</v>
          </cell>
          <cell r="L10142" t="str">
            <v>Institute</v>
          </cell>
          <cell r="M10142">
            <v>2</v>
          </cell>
          <cell r="N10142" t="str">
            <v>Campus Wide</v>
          </cell>
          <cell r="O10142" t="str">
            <v/>
          </cell>
          <cell r="P10142" t="str">
            <v/>
          </cell>
          <cell r="Q10142">
            <v>40</v>
          </cell>
          <cell r="R10142" t="str">
            <v>Année Philologique</v>
          </cell>
          <cell r="S10142" t="str">
            <v/>
          </cell>
        </row>
        <row r="10143">
          <cell r="E10143">
            <v>2211</v>
          </cell>
          <cell r="F10143" t="str">
            <v>Searches</v>
          </cell>
          <cell r="G10143" t="str">
            <v>201910</v>
          </cell>
          <cell r="H10143" t="str">
            <v>Stockholm University</v>
          </cell>
          <cell r="I10143" t="str">
            <v>Stockholm</v>
          </cell>
          <cell r="J10143" t="str">
            <v>Sweden</v>
          </cell>
          <cell r="K10143">
            <v>2</v>
          </cell>
          <cell r="L10143" t="str">
            <v>Institute</v>
          </cell>
          <cell r="M10143">
            <v>2</v>
          </cell>
          <cell r="N10143" t="str">
            <v>Campus Wide</v>
          </cell>
          <cell r="O10143" t="str">
            <v/>
          </cell>
          <cell r="P10143" t="str">
            <v/>
          </cell>
          <cell r="Q10143">
            <v>40</v>
          </cell>
          <cell r="R10143" t="str">
            <v>Année Philologique</v>
          </cell>
          <cell r="S10143" t="str">
            <v/>
          </cell>
        </row>
        <row r="10144">
          <cell r="E10144">
            <v>2211</v>
          </cell>
          <cell r="F10144" t="str">
            <v>Searches</v>
          </cell>
          <cell r="G10144" t="str">
            <v>201911</v>
          </cell>
          <cell r="H10144" t="str">
            <v>Stockholm University</v>
          </cell>
          <cell r="I10144" t="str">
            <v>Stockholm</v>
          </cell>
          <cell r="J10144" t="str">
            <v>Sweden</v>
          </cell>
          <cell r="K10144">
            <v>2</v>
          </cell>
          <cell r="L10144" t="str">
            <v>Institute</v>
          </cell>
          <cell r="M10144">
            <v>2</v>
          </cell>
          <cell r="N10144" t="str">
            <v>Campus Wide</v>
          </cell>
          <cell r="O10144" t="str">
            <v/>
          </cell>
          <cell r="P10144" t="str">
            <v/>
          </cell>
          <cell r="Q10144">
            <v>40</v>
          </cell>
          <cell r="R10144" t="str">
            <v>Année Philologique</v>
          </cell>
          <cell r="S10144" t="str">
            <v/>
          </cell>
        </row>
        <row r="10145">
          <cell r="E10145">
            <v>2211</v>
          </cell>
          <cell r="F10145" t="str">
            <v>Searches</v>
          </cell>
          <cell r="G10145" t="str">
            <v>201912</v>
          </cell>
          <cell r="H10145" t="str">
            <v>Stockholm University</v>
          </cell>
          <cell r="I10145" t="str">
            <v>Stockholm</v>
          </cell>
          <cell r="J10145" t="str">
            <v>Sweden</v>
          </cell>
          <cell r="K10145">
            <v>2</v>
          </cell>
          <cell r="L10145" t="str">
            <v>Institute</v>
          </cell>
          <cell r="M10145">
            <v>2</v>
          </cell>
          <cell r="N10145" t="str">
            <v>Campus Wide</v>
          </cell>
          <cell r="O10145" t="str">
            <v/>
          </cell>
          <cell r="P10145" t="str">
            <v/>
          </cell>
          <cell r="Q10145">
            <v>40</v>
          </cell>
          <cell r="R10145" t="str">
            <v>Année Philologique</v>
          </cell>
          <cell r="S10145" t="str">
            <v/>
          </cell>
        </row>
        <row r="10146">
          <cell r="E10146">
            <v>2212</v>
          </cell>
          <cell r="F10146" t="str">
            <v>Searches</v>
          </cell>
          <cell r="G10146" t="str">
            <v>201901</v>
          </cell>
          <cell r="H10146" t="str">
            <v>University of Waterloo</v>
          </cell>
          <cell r="I10146" t="str">
            <v>Waterloo</v>
          </cell>
          <cell r="J10146" t="str">
            <v>Canada</v>
          </cell>
          <cell r="K10146">
            <v>1</v>
          </cell>
          <cell r="L10146" t="str">
            <v>Consortium</v>
          </cell>
          <cell r="M10146">
            <v>3</v>
          </cell>
          <cell r="N10146" t="str">
            <v>Standard</v>
          </cell>
          <cell r="O10146" t="str">
            <v/>
          </cell>
          <cell r="P10146" t="str">
            <v/>
          </cell>
          <cell r="Q10146">
            <v>3</v>
          </cell>
          <cell r="R10146" t="str">
            <v>Année Philologique</v>
          </cell>
          <cell r="S10146" t="str">
            <v/>
          </cell>
        </row>
        <row r="10147">
          <cell r="E10147">
            <v>2212</v>
          </cell>
          <cell r="F10147" t="str">
            <v>Searches</v>
          </cell>
          <cell r="G10147" t="str">
            <v>201902</v>
          </cell>
          <cell r="H10147" t="str">
            <v>University of Waterloo</v>
          </cell>
          <cell r="I10147" t="str">
            <v>Waterloo</v>
          </cell>
          <cell r="J10147" t="str">
            <v>Canada</v>
          </cell>
          <cell r="K10147">
            <v>1</v>
          </cell>
          <cell r="L10147" t="str">
            <v>Consortium</v>
          </cell>
          <cell r="M10147">
            <v>3</v>
          </cell>
          <cell r="N10147" t="str">
            <v>Standard</v>
          </cell>
          <cell r="O10147" t="str">
            <v/>
          </cell>
          <cell r="P10147" t="str">
            <v/>
          </cell>
          <cell r="Q10147">
            <v>3</v>
          </cell>
          <cell r="R10147" t="str">
            <v>Année Philologique</v>
          </cell>
          <cell r="S10147" t="str">
            <v/>
          </cell>
        </row>
        <row r="10148">
          <cell r="E10148">
            <v>2212</v>
          </cell>
          <cell r="F10148" t="str">
            <v>Searches</v>
          </cell>
          <cell r="G10148" t="str">
            <v>201903</v>
          </cell>
          <cell r="H10148" t="str">
            <v>University of Waterloo</v>
          </cell>
          <cell r="I10148" t="str">
            <v>Waterloo</v>
          </cell>
          <cell r="J10148" t="str">
            <v>Canada</v>
          </cell>
          <cell r="K10148">
            <v>1</v>
          </cell>
          <cell r="L10148" t="str">
            <v>Consortium</v>
          </cell>
          <cell r="M10148">
            <v>3</v>
          </cell>
          <cell r="N10148" t="str">
            <v>Standard</v>
          </cell>
          <cell r="O10148" t="str">
            <v/>
          </cell>
          <cell r="P10148" t="str">
            <v/>
          </cell>
          <cell r="Q10148">
            <v>3</v>
          </cell>
          <cell r="R10148" t="str">
            <v>Année Philologique</v>
          </cell>
          <cell r="S10148" t="str">
            <v/>
          </cell>
        </row>
        <row r="10149">
          <cell r="E10149">
            <v>2212</v>
          </cell>
          <cell r="F10149" t="str">
            <v>Searches</v>
          </cell>
          <cell r="G10149" t="str">
            <v>201904</v>
          </cell>
          <cell r="H10149" t="str">
            <v>University of Waterloo</v>
          </cell>
          <cell r="I10149" t="str">
            <v>Waterloo</v>
          </cell>
          <cell r="J10149" t="str">
            <v>Canada</v>
          </cell>
          <cell r="K10149">
            <v>1</v>
          </cell>
          <cell r="L10149" t="str">
            <v>Consortium</v>
          </cell>
          <cell r="M10149">
            <v>3</v>
          </cell>
          <cell r="N10149" t="str">
            <v>Standard</v>
          </cell>
          <cell r="O10149" t="str">
            <v/>
          </cell>
          <cell r="P10149" t="str">
            <v/>
          </cell>
          <cell r="Q10149">
            <v>3</v>
          </cell>
          <cell r="R10149" t="str">
            <v>Année Philologique</v>
          </cell>
          <cell r="S10149" t="str">
            <v/>
          </cell>
        </row>
        <row r="10150">
          <cell r="E10150">
            <v>2212</v>
          </cell>
          <cell r="F10150" t="str">
            <v>Searches</v>
          </cell>
          <cell r="G10150" t="str">
            <v>201905</v>
          </cell>
          <cell r="H10150" t="str">
            <v>University of Waterloo</v>
          </cell>
          <cell r="I10150" t="str">
            <v>Waterloo</v>
          </cell>
          <cell r="J10150" t="str">
            <v>Canada</v>
          </cell>
          <cell r="K10150">
            <v>1</v>
          </cell>
          <cell r="L10150" t="str">
            <v>Consortium</v>
          </cell>
          <cell r="M10150">
            <v>3</v>
          </cell>
          <cell r="N10150" t="str">
            <v>Standard</v>
          </cell>
          <cell r="O10150" t="str">
            <v/>
          </cell>
          <cell r="P10150" t="str">
            <v/>
          </cell>
          <cell r="Q10150">
            <v>3</v>
          </cell>
          <cell r="R10150" t="str">
            <v>Année Philologique</v>
          </cell>
          <cell r="S10150" t="str">
            <v/>
          </cell>
        </row>
        <row r="10151">
          <cell r="E10151">
            <v>2212</v>
          </cell>
          <cell r="F10151" t="str">
            <v>Searches</v>
          </cell>
          <cell r="G10151" t="str">
            <v>201906</v>
          </cell>
          <cell r="H10151" t="str">
            <v>University of Waterloo</v>
          </cell>
          <cell r="I10151" t="str">
            <v>Waterloo</v>
          </cell>
          <cell r="J10151" t="str">
            <v>Canada</v>
          </cell>
          <cell r="K10151">
            <v>1</v>
          </cell>
          <cell r="L10151" t="str">
            <v>Consortium</v>
          </cell>
          <cell r="M10151">
            <v>3</v>
          </cell>
          <cell r="N10151" t="str">
            <v>Standard</v>
          </cell>
          <cell r="O10151" t="str">
            <v/>
          </cell>
          <cell r="P10151" t="str">
            <v/>
          </cell>
          <cell r="Q10151">
            <v>3</v>
          </cell>
          <cell r="R10151" t="str">
            <v>Année Philologique</v>
          </cell>
          <cell r="S10151" t="str">
            <v/>
          </cell>
        </row>
        <row r="10152">
          <cell r="E10152">
            <v>2212</v>
          </cell>
          <cell r="F10152" t="str">
            <v>Searches</v>
          </cell>
          <cell r="G10152" t="str">
            <v>201908</v>
          </cell>
          <cell r="H10152" t="str">
            <v>University of Waterloo</v>
          </cell>
          <cell r="I10152" t="str">
            <v>Waterloo</v>
          </cell>
          <cell r="J10152" t="str">
            <v>Canada</v>
          </cell>
          <cell r="K10152">
            <v>1</v>
          </cell>
          <cell r="L10152" t="str">
            <v>Consortium</v>
          </cell>
          <cell r="M10152">
            <v>3</v>
          </cell>
          <cell r="N10152" t="str">
            <v>Standard</v>
          </cell>
          <cell r="O10152" t="str">
            <v/>
          </cell>
          <cell r="P10152" t="str">
            <v/>
          </cell>
          <cell r="Q10152">
            <v>3</v>
          </cell>
          <cell r="R10152" t="str">
            <v>Année Philologique</v>
          </cell>
          <cell r="S10152" t="str">
            <v/>
          </cell>
        </row>
        <row r="10153">
          <cell r="E10153">
            <v>2212</v>
          </cell>
          <cell r="F10153" t="str">
            <v>Searches</v>
          </cell>
          <cell r="G10153" t="str">
            <v>201909</v>
          </cell>
          <cell r="H10153" t="str">
            <v>University of Waterloo</v>
          </cell>
          <cell r="I10153" t="str">
            <v>Waterloo</v>
          </cell>
          <cell r="J10153" t="str">
            <v>Canada</v>
          </cell>
          <cell r="K10153">
            <v>1</v>
          </cell>
          <cell r="L10153" t="str">
            <v>Consortium</v>
          </cell>
          <cell r="M10153">
            <v>3</v>
          </cell>
          <cell r="N10153" t="str">
            <v>Standard</v>
          </cell>
          <cell r="O10153" t="str">
            <v/>
          </cell>
          <cell r="P10153" t="str">
            <v/>
          </cell>
          <cell r="Q10153">
            <v>3</v>
          </cell>
          <cell r="R10153" t="str">
            <v>Année Philologique</v>
          </cell>
          <cell r="S10153" t="str">
            <v/>
          </cell>
        </row>
        <row r="10154">
          <cell r="E10154">
            <v>2212</v>
          </cell>
          <cell r="F10154" t="str">
            <v>Searches</v>
          </cell>
          <cell r="G10154" t="str">
            <v>201910</v>
          </cell>
          <cell r="H10154" t="str">
            <v>University of Waterloo</v>
          </cell>
          <cell r="I10154" t="str">
            <v>Waterloo</v>
          </cell>
          <cell r="J10154" t="str">
            <v>Canada</v>
          </cell>
          <cell r="K10154">
            <v>1</v>
          </cell>
          <cell r="L10154" t="str">
            <v>Consortium</v>
          </cell>
          <cell r="M10154">
            <v>3</v>
          </cell>
          <cell r="N10154" t="str">
            <v>Standard</v>
          </cell>
          <cell r="O10154" t="str">
            <v/>
          </cell>
          <cell r="P10154" t="str">
            <v/>
          </cell>
          <cell r="Q10154">
            <v>3</v>
          </cell>
          <cell r="R10154" t="str">
            <v>Année Philologique</v>
          </cell>
          <cell r="S10154" t="str">
            <v/>
          </cell>
        </row>
        <row r="10155">
          <cell r="E10155">
            <v>2212</v>
          </cell>
          <cell r="F10155" t="str">
            <v>Searches</v>
          </cell>
          <cell r="G10155" t="str">
            <v>201911</v>
          </cell>
          <cell r="H10155" t="str">
            <v>University of Waterloo</v>
          </cell>
          <cell r="I10155" t="str">
            <v>Waterloo</v>
          </cell>
          <cell r="J10155" t="str">
            <v>Canada</v>
          </cell>
          <cell r="K10155">
            <v>1</v>
          </cell>
          <cell r="L10155" t="str">
            <v>Consortium</v>
          </cell>
          <cell r="M10155">
            <v>3</v>
          </cell>
          <cell r="N10155" t="str">
            <v>Standard</v>
          </cell>
          <cell r="O10155" t="str">
            <v/>
          </cell>
          <cell r="P10155" t="str">
            <v/>
          </cell>
          <cell r="Q10155">
            <v>3</v>
          </cell>
          <cell r="R10155" t="str">
            <v>Année Philologique</v>
          </cell>
          <cell r="S10155" t="str">
            <v/>
          </cell>
        </row>
        <row r="10156">
          <cell r="E10156">
            <v>2212</v>
          </cell>
          <cell r="F10156" t="str">
            <v>Searches</v>
          </cell>
          <cell r="G10156" t="str">
            <v>201912</v>
          </cell>
          <cell r="H10156" t="str">
            <v>University of Waterloo</v>
          </cell>
          <cell r="I10156" t="str">
            <v>Waterloo</v>
          </cell>
          <cell r="J10156" t="str">
            <v>Canada</v>
          </cell>
          <cell r="K10156">
            <v>1</v>
          </cell>
          <cell r="L10156" t="str">
            <v>Consortium</v>
          </cell>
          <cell r="M10156">
            <v>3</v>
          </cell>
          <cell r="N10156" t="str">
            <v>Standard</v>
          </cell>
          <cell r="O10156" t="str">
            <v/>
          </cell>
          <cell r="P10156" t="str">
            <v/>
          </cell>
          <cell r="Q10156">
            <v>3</v>
          </cell>
          <cell r="R10156" t="str">
            <v>Année Philologique</v>
          </cell>
          <cell r="S10156" t="str">
            <v/>
          </cell>
        </row>
        <row r="10157">
          <cell r="E10157">
            <v>2214</v>
          </cell>
          <cell r="F10157" t="str">
            <v>Searches</v>
          </cell>
          <cell r="G10157" t="str">
            <v>201901</v>
          </cell>
          <cell r="H10157" t="str">
            <v>Universitätsbibliothek Giessen</v>
          </cell>
          <cell r="I10157" t="str">
            <v>Giessen</v>
          </cell>
          <cell r="J10157" t="str">
            <v>Germany</v>
          </cell>
          <cell r="K10157">
            <v>1</v>
          </cell>
          <cell r="L10157" t="str">
            <v>Consortium</v>
          </cell>
          <cell r="M10157">
            <v>2</v>
          </cell>
          <cell r="N10157" t="str">
            <v>Campus Wide</v>
          </cell>
          <cell r="O10157" t="str">
            <v/>
          </cell>
          <cell r="P10157" t="str">
            <v/>
          </cell>
          <cell r="Q10157">
            <v>60</v>
          </cell>
          <cell r="R10157" t="str">
            <v>Année Philologique</v>
          </cell>
          <cell r="S10157" t="str">
            <v/>
          </cell>
        </row>
        <row r="10158">
          <cell r="E10158">
            <v>2214</v>
          </cell>
          <cell r="F10158" t="str">
            <v>Searches</v>
          </cell>
          <cell r="G10158" t="str">
            <v>201902</v>
          </cell>
          <cell r="H10158" t="str">
            <v>Universitätsbibliothek Giessen</v>
          </cell>
          <cell r="I10158" t="str">
            <v>Giessen</v>
          </cell>
          <cell r="J10158" t="str">
            <v>Germany</v>
          </cell>
          <cell r="K10158">
            <v>1</v>
          </cell>
          <cell r="L10158" t="str">
            <v>Consortium</v>
          </cell>
          <cell r="M10158">
            <v>2</v>
          </cell>
          <cell r="N10158" t="str">
            <v>Campus Wide</v>
          </cell>
          <cell r="O10158" t="str">
            <v/>
          </cell>
          <cell r="P10158" t="str">
            <v/>
          </cell>
          <cell r="Q10158">
            <v>60</v>
          </cell>
          <cell r="R10158" t="str">
            <v>Année Philologique</v>
          </cell>
          <cell r="S10158" t="str">
            <v/>
          </cell>
        </row>
        <row r="10159">
          <cell r="E10159">
            <v>2214</v>
          </cell>
          <cell r="F10159" t="str">
            <v>Searches</v>
          </cell>
          <cell r="G10159" t="str">
            <v>201903</v>
          </cell>
          <cell r="H10159" t="str">
            <v>Universitätsbibliothek Giessen</v>
          </cell>
          <cell r="I10159" t="str">
            <v>Giessen</v>
          </cell>
          <cell r="J10159" t="str">
            <v>Germany</v>
          </cell>
          <cell r="K10159">
            <v>1</v>
          </cell>
          <cell r="L10159" t="str">
            <v>Consortium</v>
          </cell>
          <cell r="M10159">
            <v>2</v>
          </cell>
          <cell r="N10159" t="str">
            <v>Campus Wide</v>
          </cell>
          <cell r="O10159" t="str">
            <v/>
          </cell>
          <cell r="P10159" t="str">
            <v/>
          </cell>
          <cell r="Q10159">
            <v>60</v>
          </cell>
          <cell r="R10159" t="str">
            <v>Année Philologique</v>
          </cell>
          <cell r="S10159" t="str">
            <v/>
          </cell>
        </row>
        <row r="10160">
          <cell r="E10160">
            <v>2214</v>
          </cell>
          <cell r="F10160" t="str">
            <v>Searches</v>
          </cell>
          <cell r="G10160" t="str">
            <v>201904</v>
          </cell>
          <cell r="H10160" t="str">
            <v>Universitätsbibliothek Giessen</v>
          </cell>
          <cell r="I10160" t="str">
            <v>Giessen</v>
          </cell>
          <cell r="J10160" t="str">
            <v>Germany</v>
          </cell>
          <cell r="K10160">
            <v>1</v>
          </cell>
          <cell r="L10160" t="str">
            <v>Consortium</v>
          </cell>
          <cell r="M10160">
            <v>2</v>
          </cell>
          <cell r="N10160" t="str">
            <v>Campus Wide</v>
          </cell>
          <cell r="O10160" t="str">
            <v/>
          </cell>
          <cell r="P10160" t="str">
            <v/>
          </cell>
          <cell r="Q10160">
            <v>60</v>
          </cell>
          <cell r="R10160" t="str">
            <v>Année Philologique</v>
          </cell>
          <cell r="S10160" t="str">
            <v/>
          </cell>
        </row>
        <row r="10161">
          <cell r="E10161">
            <v>2214</v>
          </cell>
          <cell r="F10161" t="str">
            <v>Searches</v>
          </cell>
          <cell r="G10161" t="str">
            <v>201905</v>
          </cell>
          <cell r="H10161" t="str">
            <v>Universitätsbibliothek Giessen</v>
          </cell>
          <cell r="I10161" t="str">
            <v>Giessen</v>
          </cell>
          <cell r="J10161" t="str">
            <v>Germany</v>
          </cell>
          <cell r="K10161">
            <v>1</v>
          </cell>
          <cell r="L10161" t="str">
            <v>Consortium</v>
          </cell>
          <cell r="M10161">
            <v>2</v>
          </cell>
          <cell r="N10161" t="str">
            <v>Campus Wide</v>
          </cell>
          <cell r="O10161" t="str">
            <v/>
          </cell>
          <cell r="P10161" t="str">
            <v/>
          </cell>
          <cell r="Q10161">
            <v>60</v>
          </cell>
          <cell r="R10161" t="str">
            <v>Année Philologique</v>
          </cell>
          <cell r="S10161" t="str">
            <v/>
          </cell>
        </row>
        <row r="10162">
          <cell r="E10162">
            <v>2214</v>
          </cell>
          <cell r="F10162" t="str">
            <v>Searches</v>
          </cell>
          <cell r="G10162" t="str">
            <v>201906</v>
          </cell>
          <cell r="H10162" t="str">
            <v>Universitätsbibliothek Giessen</v>
          </cell>
          <cell r="I10162" t="str">
            <v>Giessen</v>
          </cell>
          <cell r="J10162" t="str">
            <v>Germany</v>
          </cell>
          <cell r="K10162">
            <v>1</v>
          </cell>
          <cell r="L10162" t="str">
            <v>Consortium</v>
          </cell>
          <cell r="M10162">
            <v>2</v>
          </cell>
          <cell r="N10162" t="str">
            <v>Campus Wide</v>
          </cell>
          <cell r="O10162" t="str">
            <v/>
          </cell>
          <cell r="P10162" t="str">
            <v/>
          </cell>
          <cell r="Q10162">
            <v>60</v>
          </cell>
          <cell r="R10162" t="str">
            <v>Année Philologique</v>
          </cell>
          <cell r="S10162" t="str">
            <v/>
          </cell>
        </row>
        <row r="10163">
          <cell r="E10163">
            <v>2214</v>
          </cell>
          <cell r="F10163" t="str">
            <v>Searches</v>
          </cell>
          <cell r="G10163" t="str">
            <v>201907</v>
          </cell>
          <cell r="H10163" t="str">
            <v>Universitätsbibliothek Giessen</v>
          </cell>
          <cell r="I10163" t="str">
            <v>Giessen</v>
          </cell>
          <cell r="J10163" t="str">
            <v>Germany</v>
          </cell>
          <cell r="K10163">
            <v>1</v>
          </cell>
          <cell r="L10163" t="str">
            <v>Consortium</v>
          </cell>
          <cell r="M10163">
            <v>2</v>
          </cell>
          <cell r="N10163" t="str">
            <v>Campus Wide</v>
          </cell>
          <cell r="O10163" t="str">
            <v/>
          </cell>
          <cell r="P10163" t="str">
            <v/>
          </cell>
          <cell r="Q10163">
            <v>60</v>
          </cell>
          <cell r="R10163" t="str">
            <v>Année Philologique</v>
          </cell>
          <cell r="S10163" t="str">
            <v/>
          </cell>
        </row>
        <row r="10164">
          <cell r="E10164">
            <v>2214</v>
          </cell>
          <cell r="F10164" t="str">
            <v>Searches</v>
          </cell>
          <cell r="G10164" t="str">
            <v>201908</v>
          </cell>
          <cell r="H10164" t="str">
            <v>Universitätsbibliothek Giessen</v>
          </cell>
          <cell r="I10164" t="str">
            <v>Giessen</v>
          </cell>
          <cell r="J10164" t="str">
            <v>Germany</v>
          </cell>
          <cell r="K10164">
            <v>1</v>
          </cell>
          <cell r="L10164" t="str">
            <v>Consortium</v>
          </cell>
          <cell r="M10164">
            <v>2</v>
          </cell>
          <cell r="N10164" t="str">
            <v>Campus Wide</v>
          </cell>
          <cell r="O10164" t="str">
            <v/>
          </cell>
          <cell r="P10164" t="str">
            <v/>
          </cell>
          <cell r="Q10164">
            <v>60</v>
          </cell>
          <cell r="R10164" t="str">
            <v>Année Philologique</v>
          </cell>
          <cell r="S10164" t="str">
            <v/>
          </cell>
        </row>
        <row r="10165">
          <cell r="E10165">
            <v>2214</v>
          </cell>
          <cell r="F10165" t="str">
            <v>Searches</v>
          </cell>
          <cell r="G10165" t="str">
            <v>201909</v>
          </cell>
          <cell r="H10165" t="str">
            <v>Universitätsbibliothek Giessen</v>
          </cell>
          <cell r="I10165" t="str">
            <v>Giessen</v>
          </cell>
          <cell r="J10165" t="str">
            <v>Germany</v>
          </cell>
          <cell r="K10165">
            <v>1</v>
          </cell>
          <cell r="L10165" t="str">
            <v>Consortium</v>
          </cell>
          <cell r="M10165">
            <v>2</v>
          </cell>
          <cell r="N10165" t="str">
            <v>Campus Wide</v>
          </cell>
          <cell r="O10165" t="str">
            <v/>
          </cell>
          <cell r="P10165" t="str">
            <v/>
          </cell>
          <cell r="Q10165">
            <v>60</v>
          </cell>
          <cell r="R10165" t="str">
            <v>Année Philologique</v>
          </cell>
          <cell r="S10165" t="str">
            <v/>
          </cell>
        </row>
        <row r="10166">
          <cell r="E10166">
            <v>2214</v>
          </cell>
          <cell r="F10166" t="str">
            <v>Searches</v>
          </cell>
          <cell r="G10166" t="str">
            <v>201910</v>
          </cell>
          <cell r="H10166" t="str">
            <v>Universitätsbibliothek Giessen</v>
          </cell>
          <cell r="I10166" t="str">
            <v>Giessen</v>
          </cell>
          <cell r="J10166" t="str">
            <v>Germany</v>
          </cell>
          <cell r="K10166">
            <v>1</v>
          </cell>
          <cell r="L10166" t="str">
            <v>Consortium</v>
          </cell>
          <cell r="M10166">
            <v>2</v>
          </cell>
          <cell r="N10166" t="str">
            <v>Campus Wide</v>
          </cell>
          <cell r="O10166" t="str">
            <v/>
          </cell>
          <cell r="P10166" t="str">
            <v/>
          </cell>
          <cell r="Q10166">
            <v>60</v>
          </cell>
          <cell r="R10166" t="str">
            <v>Année Philologique</v>
          </cell>
          <cell r="S10166" t="str">
            <v/>
          </cell>
        </row>
        <row r="10167">
          <cell r="E10167">
            <v>2214</v>
          </cell>
          <cell r="F10167" t="str">
            <v>Searches</v>
          </cell>
          <cell r="G10167" t="str">
            <v>201911</v>
          </cell>
          <cell r="H10167" t="str">
            <v>Universitätsbibliothek Giessen</v>
          </cell>
          <cell r="I10167" t="str">
            <v>Giessen</v>
          </cell>
          <cell r="J10167" t="str">
            <v>Germany</v>
          </cell>
          <cell r="K10167">
            <v>1</v>
          </cell>
          <cell r="L10167" t="str">
            <v>Consortium</v>
          </cell>
          <cell r="M10167">
            <v>2</v>
          </cell>
          <cell r="N10167" t="str">
            <v>Campus Wide</v>
          </cell>
          <cell r="O10167" t="str">
            <v/>
          </cell>
          <cell r="P10167" t="str">
            <v/>
          </cell>
          <cell r="Q10167">
            <v>60</v>
          </cell>
          <cell r="R10167" t="str">
            <v>Année Philologique</v>
          </cell>
          <cell r="S10167" t="str">
            <v/>
          </cell>
        </row>
        <row r="10168">
          <cell r="E10168">
            <v>2214</v>
          </cell>
          <cell r="F10168" t="str">
            <v>Searches</v>
          </cell>
          <cell r="G10168" t="str">
            <v>201912</v>
          </cell>
          <cell r="H10168" t="str">
            <v>Universitätsbibliothek Giessen</v>
          </cell>
          <cell r="I10168" t="str">
            <v>Giessen</v>
          </cell>
          <cell r="J10168" t="str">
            <v>Germany</v>
          </cell>
          <cell r="K10168">
            <v>1</v>
          </cell>
          <cell r="L10168" t="str">
            <v>Consortium</v>
          </cell>
          <cell r="M10168">
            <v>2</v>
          </cell>
          <cell r="N10168" t="str">
            <v>Campus Wide</v>
          </cell>
          <cell r="O10168" t="str">
            <v/>
          </cell>
          <cell r="P10168" t="str">
            <v/>
          </cell>
          <cell r="Q10168">
            <v>60</v>
          </cell>
          <cell r="R10168" t="str">
            <v>Année Philologique</v>
          </cell>
          <cell r="S10168" t="str">
            <v/>
          </cell>
        </row>
        <row r="10169">
          <cell r="E10169">
            <v>2215</v>
          </cell>
          <cell r="F10169" t="str">
            <v>Searches</v>
          </cell>
          <cell r="G10169" t="str">
            <v>201901</v>
          </cell>
          <cell r="H10169" t="str">
            <v>Universitätsbibliothek Marburg</v>
          </cell>
          <cell r="I10169" t="str">
            <v>Marburg</v>
          </cell>
          <cell r="J10169" t="str">
            <v>Germany</v>
          </cell>
          <cell r="K10169">
            <v>1</v>
          </cell>
          <cell r="L10169" t="str">
            <v>Consortium</v>
          </cell>
          <cell r="M10169">
            <v>3</v>
          </cell>
          <cell r="N10169" t="str">
            <v>Standard</v>
          </cell>
          <cell r="O10169" t="str">
            <v/>
          </cell>
          <cell r="P10169" t="str">
            <v/>
          </cell>
          <cell r="Q10169">
            <v>3</v>
          </cell>
          <cell r="R10169" t="str">
            <v>Année Philologique</v>
          </cell>
          <cell r="S10169" t="str">
            <v/>
          </cell>
        </row>
        <row r="10170">
          <cell r="E10170">
            <v>2215</v>
          </cell>
          <cell r="F10170" t="str">
            <v>Searches</v>
          </cell>
          <cell r="G10170" t="str">
            <v>201902</v>
          </cell>
          <cell r="H10170" t="str">
            <v>Universitätsbibliothek Marburg</v>
          </cell>
          <cell r="I10170" t="str">
            <v>Marburg</v>
          </cell>
          <cell r="J10170" t="str">
            <v>Germany</v>
          </cell>
          <cell r="K10170">
            <v>1</v>
          </cell>
          <cell r="L10170" t="str">
            <v>Consortium</v>
          </cell>
          <cell r="M10170">
            <v>3</v>
          </cell>
          <cell r="N10170" t="str">
            <v>Standard</v>
          </cell>
          <cell r="O10170" t="str">
            <v/>
          </cell>
          <cell r="P10170" t="str">
            <v/>
          </cell>
          <cell r="Q10170">
            <v>3</v>
          </cell>
          <cell r="R10170" t="str">
            <v>Année Philologique</v>
          </cell>
          <cell r="S10170" t="str">
            <v/>
          </cell>
        </row>
        <row r="10171">
          <cell r="E10171">
            <v>2215</v>
          </cell>
          <cell r="F10171" t="str">
            <v>Searches</v>
          </cell>
          <cell r="G10171" t="str">
            <v>201903</v>
          </cell>
          <cell r="H10171" t="str">
            <v>Universitätsbibliothek Marburg</v>
          </cell>
          <cell r="I10171" t="str">
            <v>Marburg</v>
          </cell>
          <cell r="J10171" t="str">
            <v>Germany</v>
          </cell>
          <cell r="K10171">
            <v>1</v>
          </cell>
          <cell r="L10171" t="str">
            <v>Consortium</v>
          </cell>
          <cell r="M10171">
            <v>3</v>
          </cell>
          <cell r="N10171" t="str">
            <v>Standard</v>
          </cell>
          <cell r="O10171" t="str">
            <v/>
          </cell>
          <cell r="P10171" t="str">
            <v/>
          </cell>
          <cell r="Q10171">
            <v>3</v>
          </cell>
          <cell r="R10171" t="str">
            <v>Année Philologique</v>
          </cell>
          <cell r="S10171" t="str">
            <v/>
          </cell>
        </row>
        <row r="10172">
          <cell r="E10172">
            <v>2215</v>
          </cell>
          <cell r="F10172" t="str">
            <v>Searches</v>
          </cell>
          <cell r="G10172" t="str">
            <v>201904</v>
          </cell>
          <cell r="H10172" t="str">
            <v>Universitätsbibliothek Marburg</v>
          </cell>
          <cell r="I10172" t="str">
            <v>Marburg</v>
          </cell>
          <cell r="J10172" t="str">
            <v>Germany</v>
          </cell>
          <cell r="K10172">
            <v>1</v>
          </cell>
          <cell r="L10172" t="str">
            <v>Consortium</v>
          </cell>
          <cell r="M10172">
            <v>3</v>
          </cell>
          <cell r="N10172" t="str">
            <v>Standard</v>
          </cell>
          <cell r="O10172" t="str">
            <v/>
          </cell>
          <cell r="P10172" t="str">
            <v/>
          </cell>
          <cell r="Q10172">
            <v>3</v>
          </cell>
          <cell r="R10172" t="str">
            <v>Année Philologique</v>
          </cell>
          <cell r="S10172" t="str">
            <v/>
          </cell>
        </row>
        <row r="10173">
          <cell r="E10173">
            <v>2215</v>
          </cell>
          <cell r="F10173" t="str">
            <v>Searches</v>
          </cell>
          <cell r="G10173" t="str">
            <v>201905</v>
          </cell>
          <cell r="H10173" t="str">
            <v>Universitätsbibliothek Marburg</v>
          </cell>
          <cell r="I10173" t="str">
            <v>Marburg</v>
          </cell>
          <cell r="J10173" t="str">
            <v>Germany</v>
          </cell>
          <cell r="K10173">
            <v>1</v>
          </cell>
          <cell r="L10173" t="str">
            <v>Consortium</v>
          </cell>
          <cell r="M10173">
            <v>3</v>
          </cell>
          <cell r="N10173" t="str">
            <v>Standard</v>
          </cell>
          <cell r="O10173" t="str">
            <v/>
          </cell>
          <cell r="P10173" t="str">
            <v/>
          </cell>
          <cell r="Q10173">
            <v>3</v>
          </cell>
          <cell r="R10173" t="str">
            <v>Année Philologique</v>
          </cell>
          <cell r="S10173" t="str">
            <v/>
          </cell>
        </row>
        <row r="10174">
          <cell r="E10174">
            <v>2215</v>
          </cell>
          <cell r="F10174" t="str">
            <v>Searches</v>
          </cell>
          <cell r="G10174" t="str">
            <v>201906</v>
          </cell>
          <cell r="H10174" t="str">
            <v>Universitätsbibliothek Marburg</v>
          </cell>
          <cell r="I10174" t="str">
            <v>Marburg</v>
          </cell>
          <cell r="J10174" t="str">
            <v>Germany</v>
          </cell>
          <cell r="K10174">
            <v>1</v>
          </cell>
          <cell r="L10174" t="str">
            <v>Consortium</v>
          </cell>
          <cell r="M10174">
            <v>3</v>
          </cell>
          <cell r="N10174" t="str">
            <v>Standard</v>
          </cell>
          <cell r="O10174" t="str">
            <v/>
          </cell>
          <cell r="P10174" t="str">
            <v/>
          </cell>
          <cell r="Q10174">
            <v>3</v>
          </cell>
          <cell r="R10174" t="str">
            <v>Année Philologique</v>
          </cell>
          <cell r="S10174" t="str">
            <v/>
          </cell>
        </row>
        <row r="10175">
          <cell r="E10175">
            <v>2215</v>
          </cell>
          <cell r="F10175" t="str">
            <v>Searches</v>
          </cell>
          <cell r="G10175" t="str">
            <v>201907</v>
          </cell>
          <cell r="H10175" t="str">
            <v>Universitätsbibliothek Marburg</v>
          </cell>
          <cell r="I10175" t="str">
            <v>Marburg</v>
          </cell>
          <cell r="J10175" t="str">
            <v>Germany</v>
          </cell>
          <cell r="K10175">
            <v>1</v>
          </cell>
          <cell r="L10175" t="str">
            <v>Consortium</v>
          </cell>
          <cell r="M10175">
            <v>3</v>
          </cell>
          <cell r="N10175" t="str">
            <v>Standard</v>
          </cell>
          <cell r="O10175" t="str">
            <v/>
          </cell>
          <cell r="P10175" t="str">
            <v/>
          </cell>
          <cell r="Q10175">
            <v>3</v>
          </cell>
          <cell r="R10175" t="str">
            <v>Année Philologique</v>
          </cell>
          <cell r="S10175" t="str">
            <v/>
          </cell>
        </row>
        <row r="10176">
          <cell r="E10176">
            <v>2215</v>
          </cell>
          <cell r="F10176" t="str">
            <v>Searches</v>
          </cell>
          <cell r="G10176" t="str">
            <v>201908</v>
          </cell>
          <cell r="H10176" t="str">
            <v>Universitätsbibliothek Marburg</v>
          </cell>
          <cell r="I10176" t="str">
            <v>Marburg</v>
          </cell>
          <cell r="J10176" t="str">
            <v>Germany</v>
          </cell>
          <cell r="K10176">
            <v>1</v>
          </cell>
          <cell r="L10176" t="str">
            <v>Consortium</v>
          </cell>
          <cell r="M10176">
            <v>3</v>
          </cell>
          <cell r="N10176" t="str">
            <v>Standard</v>
          </cell>
          <cell r="O10176" t="str">
            <v/>
          </cell>
          <cell r="P10176" t="str">
            <v/>
          </cell>
          <cell r="Q10176">
            <v>3</v>
          </cell>
          <cell r="R10176" t="str">
            <v>Année Philologique</v>
          </cell>
          <cell r="S10176" t="str">
            <v/>
          </cell>
        </row>
        <row r="10177">
          <cell r="E10177">
            <v>2215</v>
          </cell>
          <cell r="F10177" t="str">
            <v>Searches</v>
          </cell>
          <cell r="G10177" t="str">
            <v>201909</v>
          </cell>
          <cell r="H10177" t="str">
            <v>Universitätsbibliothek Marburg</v>
          </cell>
          <cell r="I10177" t="str">
            <v>Marburg</v>
          </cell>
          <cell r="J10177" t="str">
            <v>Germany</v>
          </cell>
          <cell r="K10177">
            <v>1</v>
          </cell>
          <cell r="L10177" t="str">
            <v>Consortium</v>
          </cell>
          <cell r="M10177">
            <v>3</v>
          </cell>
          <cell r="N10177" t="str">
            <v>Standard</v>
          </cell>
          <cell r="O10177" t="str">
            <v/>
          </cell>
          <cell r="P10177" t="str">
            <v/>
          </cell>
          <cell r="Q10177">
            <v>3</v>
          </cell>
          <cell r="R10177" t="str">
            <v>Année Philologique</v>
          </cell>
          <cell r="S10177" t="str">
            <v/>
          </cell>
        </row>
        <row r="10178">
          <cell r="E10178">
            <v>2215</v>
          </cell>
          <cell r="F10178" t="str">
            <v>Searches</v>
          </cell>
          <cell r="G10178" t="str">
            <v>201910</v>
          </cell>
          <cell r="H10178" t="str">
            <v>Universitätsbibliothek Marburg</v>
          </cell>
          <cell r="I10178" t="str">
            <v>Marburg</v>
          </cell>
          <cell r="J10178" t="str">
            <v>Germany</v>
          </cell>
          <cell r="K10178">
            <v>1</v>
          </cell>
          <cell r="L10178" t="str">
            <v>Consortium</v>
          </cell>
          <cell r="M10178">
            <v>3</v>
          </cell>
          <cell r="N10178" t="str">
            <v>Standard</v>
          </cell>
          <cell r="O10178" t="str">
            <v/>
          </cell>
          <cell r="P10178" t="str">
            <v/>
          </cell>
          <cell r="Q10178">
            <v>3</v>
          </cell>
          <cell r="R10178" t="str">
            <v>Année Philologique</v>
          </cell>
          <cell r="S10178" t="str">
            <v/>
          </cell>
        </row>
        <row r="10179">
          <cell r="E10179">
            <v>2215</v>
          </cell>
          <cell r="F10179" t="str">
            <v>Searches</v>
          </cell>
          <cell r="G10179" t="str">
            <v>201911</v>
          </cell>
          <cell r="H10179" t="str">
            <v>Universitätsbibliothek Marburg</v>
          </cell>
          <cell r="I10179" t="str">
            <v>Marburg</v>
          </cell>
          <cell r="J10179" t="str">
            <v>Germany</v>
          </cell>
          <cell r="K10179">
            <v>1</v>
          </cell>
          <cell r="L10179" t="str">
            <v>Consortium</v>
          </cell>
          <cell r="M10179">
            <v>3</v>
          </cell>
          <cell r="N10179" t="str">
            <v>Standard</v>
          </cell>
          <cell r="O10179" t="str">
            <v/>
          </cell>
          <cell r="P10179" t="str">
            <v/>
          </cell>
          <cell r="Q10179">
            <v>3</v>
          </cell>
          <cell r="R10179" t="str">
            <v>Année Philologique</v>
          </cell>
          <cell r="S10179" t="str">
            <v/>
          </cell>
        </row>
        <row r="10180">
          <cell r="E10180">
            <v>2215</v>
          </cell>
          <cell r="F10180" t="str">
            <v>Searches</v>
          </cell>
          <cell r="G10180" t="str">
            <v>201912</v>
          </cell>
          <cell r="H10180" t="str">
            <v>Universitätsbibliothek Marburg</v>
          </cell>
          <cell r="I10180" t="str">
            <v>Marburg</v>
          </cell>
          <cell r="J10180" t="str">
            <v>Germany</v>
          </cell>
          <cell r="K10180">
            <v>1</v>
          </cell>
          <cell r="L10180" t="str">
            <v>Consortium</v>
          </cell>
          <cell r="M10180">
            <v>3</v>
          </cell>
          <cell r="N10180" t="str">
            <v>Standard</v>
          </cell>
          <cell r="O10180" t="str">
            <v/>
          </cell>
          <cell r="P10180" t="str">
            <v/>
          </cell>
          <cell r="Q10180">
            <v>3</v>
          </cell>
          <cell r="R10180" t="str">
            <v>Année Philologique</v>
          </cell>
          <cell r="S10180" t="str">
            <v/>
          </cell>
        </row>
        <row r="10181">
          <cell r="E10181">
            <v>2224</v>
          </cell>
          <cell r="F10181" t="str">
            <v>Searches</v>
          </cell>
          <cell r="G10181" t="str">
            <v>201901</v>
          </cell>
          <cell r="H10181" t="str">
            <v>Thüringer Universitäts-und Landesbibliothek</v>
          </cell>
          <cell r="I10181" t="str">
            <v>Jena</v>
          </cell>
          <cell r="J10181" t="str">
            <v>Germany</v>
          </cell>
          <cell r="K10181">
            <v>2</v>
          </cell>
          <cell r="L10181" t="str">
            <v>Institute</v>
          </cell>
          <cell r="M10181">
            <v>3</v>
          </cell>
          <cell r="N10181" t="str">
            <v>Standard</v>
          </cell>
          <cell r="O10181" t="str">
            <v/>
          </cell>
          <cell r="P10181" t="str">
            <v/>
          </cell>
          <cell r="Q10181">
            <v>3</v>
          </cell>
          <cell r="R10181" t="str">
            <v>Année Philologique</v>
          </cell>
          <cell r="S10181" t="str">
            <v/>
          </cell>
        </row>
        <row r="10182">
          <cell r="E10182">
            <v>2224</v>
          </cell>
          <cell r="F10182" t="str">
            <v>Searches</v>
          </cell>
          <cell r="G10182" t="str">
            <v>201902</v>
          </cell>
          <cell r="H10182" t="str">
            <v>Thüringer Universitäts-und Landesbibliothek</v>
          </cell>
          <cell r="I10182" t="str">
            <v>Jena</v>
          </cell>
          <cell r="J10182" t="str">
            <v>Germany</v>
          </cell>
          <cell r="K10182">
            <v>2</v>
          </cell>
          <cell r="L10182" t="str">
            <v>Institute</v>
          </cell>
          <cell r="M10182">
            <v>3</v>
          </cell>
          <cell r="N10182" t="str">
            <v>Standard</v>
          </cell>
          <cell r="O10182" t="str">
            <v/>
          </cell>
          <cell r="P10182" t="str">
            <v/>
          </cell>
          <cell r="Q10182">
            <v>3</v>
          </cell>
          <cell r="R10182" t="str">
            <v>Année Philologique</v>
          </cell>
          <cell r="S10182" t="str">
            <v/>
          </cell>
        </row>
        <row r="10183">
          <cell r="E10183">
            <v>2224</v>
          </cell>
          <cell r="F10183" t="str">
            <v>Searches</v>
          </cell>
          <cell r="G10183" t="str">
            <v>201903</v>
          </cell>
          <cell r="H10183" t="str">
            <v>Thüringer Universitäts-und Landesbibliothek</v>
          </cell>
          <cell r="I10183" t="str">
            <v>Jena</v>
          </cell>
          <cell r="J10183" t="str">
            <v>Germany</v>
          </cell>
          <cell r="K10183">
            <v>2</v>
          </cell>
          <cell r="L10183" t="str">
            <v>Institute</v>
          </cell>
          <cell r="M10183">
            <v>3</v>
          </cell>
          <cell r="N10183" t="str">
            <v>Standard</v>
          </cell>
          <cell r="O10183" t="str">
            <v/>
          </cell>
          <cell r="P10183" t="str">
            <v/>
          </cell>
          <cell r="Q10183">
            <v>3</v>
          </cell>
          <cell r="R10183" t="str">
            <v>Année Philologique</v>
          </cell>
          <cell r="S10183" t="str">
            <v/>
          </cell>
        </row>
        <row r="10184">
          <cell r="E10184">
            <v>2224</v>
          </cell>
          <cell r="F10184" t="str">
            <v>Searches</v>
          </cell>
          <cell r="G10184" t="str">
            <v>201904</v>
          </cell>
          <cell r="H10184" t="str">
            <v>Thüringer Universitäts-und Landesbibliothek</v>
          </cell>
          <cell r="I10184" t="str">
            <v>Jena</v>
          </cell>
          <cell r="J10184" t="str">
            <v>Germany</v>
          </cell>
          <cell r="K10184">
            <v>2</v>
          </cell>
          <cell r="L10184" t="str">
            <v>Institute</v>
          </cell>
          <cell r="M10184">
            <v>3</v>
          </cell>
          <cell r="N10184" t="str">
            <v>Standard</v>
          </cell>
          <cell r="O10184" t="str">
            <v/>
          </cell>
          <cell r="P10184" t="str">
            <v/>
          </cell>
          <cell r="Q10184">
            <v>3</v>
          </cell>
          <cell r="R10184" t="str">
            <v>Année Philologique</v>
          </cell>
          <cell r="S10184" t="str">
            <v/>
          </cell>
        </row>
        <row r="10185">
          <cell r="E10185">
            <v>2224</v>
          </cell>
          <cell r="F10185" t="str">
            <v>Searches</v>
          </cell>
          <cell r="G10185" t="str">
            <v>201905</v>
          </cell>
          <cell r="H10185" t="str">
            <v>Thüringer Universitäts-und Landesbibliothek</v>
          </cell>
          <cell r="I10185" t="str">
            <v>Jena</v>
          </cell>
          <cell r="J10185" t="str">
            <v>Germany</v>
          </cell>
          <cell r="K10185">
            <v>2</v>
          </cell>
          <cell r="L10185" t="str">
            <v>Institute</v>
          </cell>
          <cell r="M10185">
            <v>3</v>
          </cell>
          <cell r="N10185" t="str">
            <v>Standard</v>
          </cell>
          <cell r="O10185" t="str">
            <v/>
          </cell>
          <cell r="P10185" t="str">
            <v/>
          </cell>
          <cell r="Q10185">
            <v>3</v>
          </cell>
          <cell r="R10185" t="str">
            <v>Année Philologique</v>
          </cell>
          <cell r="S10185" t="str">
            <v/>
          </cell>
        </row>
        <row r="10186">
          <cell r="E10186">
            <v>2224</v>
          </cell>
          <cell r="F10186" t="str">
            <v>Searches</v>
          </cell>
          <cell r="G10186" t="str">
            <v>201906</v>
          </cell>
          <cell r="H10186" t="str">
            <v>Thüringer Universitäts-und Landesbibliothek</v>
          </cell>
          <cell r="I10186" t="str">
            <v>Jena</v>
          </cell>
          <cell r="J10186" t="str">
            <v>Germany</v>
          </cell>
          <cell r="K10186">
            <v>2</v>
          </cell>
          <cell r="L10186" t="str">
            <v>Institute</v>
          </cell>
          <cell r="M10186">
            <v>3</v>
          </cell>
          <cell r="N10186" t="str">
            <v>Standard</v>
          </cell>
          <cell r="O10186" t="str">
            <v/>
          </cell>
          <cell r="P10186" t="str">
            <v/>
          </cell>
          <cell r="Q10186">
            <v>3</v>
          </cell>
          <cell r="R10186" t="str">
            <v>Année Philologique</v>
          </cell>
          <cell r="S10186" t="str">
            <v/>
          </cell>
        </row>
        <row r="10187">
          <cell r="E10187">
            <v>2224</v>
          </cell>
          <cell r="F10187" t="str">
            <v>Searches</v>
          </cell>
          <cell r="G10187" t="str">
            <v>201907</v>
          </cell>
          <cell r="H10187" t="str">
            <v>Thüringer Universitäts-und Landesbibliothek</v>
          </cell>
          <cell r="I10187" t="str">
            <v>Jena</v>
          </cell>
          <cell r="J10187" t="str">
            <v>Germany</v>
          </cell>
          <cell r="K10187">
            <v>2</v>
          </cell>
          <cell r="L10187" t="str">
            <v>Institute</v>
          </cell>
          <cell r="M10187">
            <v>3</v>
          </cell>
          <cell r="N10187" t="str">
            <v>Standard</v>
          </cell>
          <cell r="O10187" t="str">
            <v/>
          </cell>
          <cell r="P10187" t="str">
            <v/>
          </cell>
          <cell r="Q10187">
            <v>3</v>
          </cell>
          <cell r="R10187" t="str">
            <v>Année Philologique</v>
          </cell>
          <cell r="S10187" t="str">
            <v/>
          </cell>
        </row>
        <row r="10188">
          <cell r="E10188">
            <v>2224</v>
          </cell>
          <cell r="F10188" t="str">
            <v>Searches</v>
          </cell>
          <cell r="G10188" t="str">
            <v>201908</v>
          </cell>
          <cell r="H10188" t="str">
            <v>Thüringer Universitäts-und Landesbibliothek</v>
          </cell>
          <cell r="I10188" t="str">
            <v>Jena</v>
          </cell>
          <cell r="J10188" t="str">
            <v>Germany</v>
          </cell>
          <cell r="K10188">
            <v>2</v>
          </cell>
          <cell r="L10188" t="str">
            <v>Institute</v>
          </cell>
          <cell r="M10188">
            <v>3</v>
          </cell>
          <cell r="N10188" t="str">
            <v>Standard</v>
          </cell>
          <cell r="O10188" t="str">
            <v/>
          </cell>
          <cell r="P10188" t="str">
            <v/>
          </cell>
          <cell r="Q10188">
            <v>3</v>
          </cell>
          <cell r="R10188" t="str">
            <v>Année Philologique</v>
          </cell>
          <cell r="S10188" t="str">
            <v/>
          </cell>
        </row>
        <row r="10189">
          <cell r="E10189">
            <v>2224</v>
          </cell>
          <cell r="F10189" t="str">
            <v>Searches</v>
          </cell>
          <cell r="G10189" t="str">
            <v>201909</v>
          </cell>
          <cell r="H10189" t="str">
            <v>Thüringer Universitäts-und Landesbibliothek</v>
          </cell>
          <cell r="I10189" t="str">
            <v>Jena</v>
          </cell>
          <cell r="J10189" t="str">
            <v>Germany</v>
          </cell>
          <cell r="K10189">
            <v>2</v>
          </cell>
          <cell r="L10189" t="str">
            <v>Institute</v>
          </cell>
          <cell r="M10189">
            <v>3</v>
          </cell>
          <cell r="N10189" t="str">
            <v>Standard</v>
          </cell>
          <cell r="O10189" t="str">
            <v/>
          </cell>
          <cell r="P10189" t="str">
            <v/>
          </cell>
          <cell r="Q10189">
            <v>3</v>
          </cell>
          <cell r="R10189" t="str">
            <v>Année Philologique</v>
          </cell>
          <cell r="S10189" t="str">
            <v/>
          </cell>
        </row>
        <row r="10190">
          <cell r="E10190">
            <v>2224</v>
          </cell>
          <cell r="F10190" t="str">
            <v>Searches</v>
          </cell>
          <cell r="G10190" t="str">
            <v>201910</v>
          </cell>
          <cell r="H10190" t="str">
            <v>Thüringer Universitäts-und Landesbibliothek</v>
          </cell>
          <cell r="I10190" t="str">
            <v>Jena</v>
          </cell>
          <cell r="J10190" t="str">
            <v>Germany</v>
          </cell>
          <cell r="K10190">
            <v>2</v>
          </cell>
          <cell r="L10190" t="str">
            <v>Institute</v>
          </cell>
          <cell r="M10190">
            <v>3</v>
          </cell>
          <cell r="N10190" t="str">
            <v>Standard</v>
          </cell>
          <cell r="O10190" t="str">
            <v/>
          </cell>
          <cell r="P10190" t="str">
            <v/>
          </cell>
          <cell r="Q10190">
            <v>3</v>
          </cell>
          <cell r="R10190" t="str">
            <v>Année Philologique</v>
          </cell>
          <cell r="S10190" t="str">
            <v/>
          </cell>
        </row>
        <row r="10191">
          <cell r="E10191">
            <v>2224</v>
          </cell>
          <cell r="F10191" t="str">
            <v>Searches</v>
          </cell>
          <cell r="G10191" t="str">
            <v>201911</v>
          </cell>
          <cell r="H10191" t="str">
            <v>Thüringer Universitäts-und Landesbibliothek</v>
          </cell>
          <cell r="I10191" t="str">
            <v>Jena</v>
          </cell>
          <cell r="J10191" t="str">
            <v>Germany</v>
          </cell>
          <cell r="K10191">
            <v>2</v>
          </cell>
          <cell r="L10191" t="str">
            <v>Institute</v>
          </cell>
          <cell r="M10191">
            <v>3</v>
          </cell>
          <cell r="N10191" t="str">
            <v>Standard</v>
          </cell>
          <cell r="O10191" t="str">
            <v/>
          </cell>
          <cell r="P10191" t="str">
            <v/>
          </cell>
          <cell r="Q10191">
            <v>3</v>
          </cell>
          <cell r="R10191" t="str">
            <v>Année Philologique</v>
          </cell>
          <cell r="S10191" t="str">
            <v/>
          </cell>
        </row>
        <row r="10192">
          <cell r="E10192">
            <v>2224</v>
          </cell>
          <cell r="F10192" t="str">
            <v>Searches</v>
          </cell>
          <cell r="G10192" t="str">
            <v>201912</v>
          </cell>
          <cell r="H10192" t="str">
            <v>Thüringer Universitäts-und Landesbibliothek</v>
          </cell>
          <cell r="I10192" t="str">
            <v>Jena</v>
          </cell>
          <cell r="J10192" t="str">
            <v>Germany</v>
          </cell>
          <cell r="K10192">
            <v>2</v>
          </cell>
          <cell r="L10192" t="str">
            <v>Institute</v>
          </cell>
          <cell r="M10192">
            <v>3</v>
          </cell>
          <cell r="N10192" t="str">
            <v>Standard</v>
          </cell>
          <cell r="O10192" t="str">
            <v/>
          </cell>
          <cell r="P10192" t="str">
            <v/>
          </cell>
          <cell r="Q10192">
            <v>3</v>
          </cell>
          <cell r="R10192" t="str">
            <v>Année Philologique</v>
          </cell>
          <cell r="S10192" t="str">
            <v/>
          </cell>
        </row>
        <row r="10193">
          <cell r="E10193">
            <v>2228</v>
          </cell>
          <cell r="F10193" t="str">
            <v>Searches</v>
          </cell>
          <cell r="G10193" t="str">
            <v>201907</v>
          </cell>
          <cell r="H10193" t="str">
            <v>Furman University</v>
          </cell>
          <cell r="I10193" t="str">
            <v>Greenville</v>
          </cell>
          <cell r="J10193" t="str">
            <v>USA</v>
          </cell>
          <cell r="K10193">
            <v>2</v>
          </cell>
          <cell r="L10193" t="str">
            <v>Institute</v>
          </cell>
          <cell r="M10193">
            <v>11</v>
          </cell>
          <cell r="N10193" t="str">
            <v>CARN-4</v>
          </cell>
          <cell r="O10193" t="str">
            <v/>
          </cell>
          <cell r="P10193" t="str">
            <v/>
          </cell>
          <cell r="Q10193">
            <v>2</v>
          </cell>
          <cell r="R10193" t="str">
            <v>Année Philologique</v>
          </cell>
          <cell r="S10193" t="str">
            <v/>
          </cell>
        </row>
        <row r="10194">
          <cell r="E10194">
            <v>2239</v>
          </cell>
          <cell r="F10194" t="str">
            <v>Searches</v>
          </cell>
          <cell r="G10194" t="str">
            <v>201901</v>
          </cell>
          <cell r="H10194" t="str">
            <v>Universidad Complutense de Madrid</v>
          </cell>
          <cell r="I10194" t="str">
            <v>Madrid</v>
          </cell>
          <cell r="J10194" t="str">
            <v>Spain</v>
          </cell>
          <cell r="K10194">
            <v>2</v>
          </cell>
          <cell r="L10194" t="str">
            <v>Institute</v>
          </cell>
          <cell r="M10194">
            <v>2</v>
          </cell>
          <cell r="N10194" t="str">
            <v>Campus Wide</v>
          </cell>
          <cell r="O10194" t="str">
            <v/>
          </cell>
          <cell r="P10194" t="str">
            <v/>
          </cell>
          <cell r="Q10194">
            <v>60</v>
          </cell>
          <cell r="R10194" t="str">
            <v>Année Philologique</v>
          </cell>
          <cell r="S10194" t="str">
            <v/>
          </cell>
        </row>
        <row r="10195">
          <cell r="E10195">
            <v>2239</v>
          </cell>
          <cell r="F10195" t="str">
            <v>Searches</v>
          </cell>
          <cell r="G10195" t="str">
            <v>201902</v>
          </cell>
          <cell r="H10195" t="str">
            <v>Universidad Complutense de Madrid</v>
          </cell>
          <cell r="I10195" t="str">
            <v>Madrid</v>
          </cell>
          <cell r="J10195" t="str">
            <v>Spain</v>
          </cell>
          <cell r="K10195">
            <v>2</v>
          </cell>
          <cell r="L10195" t="str">
            <v>Institute</v>
          </cell>
          <cell r="M10195">
            <v>2</v>
          </cell>
          <cell r="N10195" t="str">
            <v>Campus Wide</v>
          </cell>
          <cell r="O10195" t="str">
            <v/>
          </cell>
          <cell r="P10195" t="str">
            <v/>
          </cell>
          <cell r="Q10195">
            <v>60</v>
          </cell>
          <cell r="R10195" t="str">
            <v>Année Philologique</v>
          </cell>
          <cell r="S10195" t="str">
            <v/>
          </cell>
        </row>
        <row r="10196">
          <cell r="E10196">
            <v>2239</v>
          </cell>
          <cell r="F10196" t="str">
            <v>Searches</v>
          </cell>
          <cell r="G10196" t="str">
            <v>201903</v>
          </cell>
          <cell r="H10196" t="str">
            <v>Universidad Complutense de Madrid</v>
          </cell>
          <cell r="I10196" t="str">
            <v>Madrid</v>
          </cell>
          <cell r="J10196" t="str">
            <v>Spain</v>
          </cell>
          <cell r="K10196">
            <v>2</v>
          </cell>
          <cell r="L10196" t="str">
            <v>Institute</v>
          </cell>
          <cell r="M10196">
            <v>2</v>
          </cell>
          <cell r="N10196" t="str">
            <v>Campus Wide</v>
          </cell>
          <cell r="O10196" t="str">
            <v/>
          </cell>
          <cell r="P10196" t="str">
            <v/>
          </cell>
          <cell r="Q10196">
            <v>60</v>
          </cell>
          <cell r="R10196" t="str">
            <v>Année Philologique</v>
          </cell>
          <cell r="S10196" t="str">
            <v/>
          </cell>
        </row>
        <row r="10197">
          <cell r="E10197">
            <v>2239</v>
          </cell>
          <cell r="F10197" t="str">
            <v>Searches</v>
          </cell>
          <cell r="G10197" t="str">
            <v>201904</v>
          </cell>
          <cell r="H10197" t="str">
            <v>Universidad Complutense de Madrid</v>
          </cell>
          <cell r="I10197" t="str">
            <v>Madrid</v>
          </cell>
          <cell r="J10197" t="str">
            <v>Spain</v>
          </cell>
          <cell r="K10197">
            <v>2</v>
          </cell>
          <cell r="L10197" t="str">
            <v>Institute</v>
          </cell>
          <cell r="M10197">
            <v>2</v>
          </cell>
          <cell r="N10197" t="str">
            <v>Campus Wide</v>
          </cell>
          <cell r="O10197" t="str">
            <v/>
          </cell>
          <cell r="P10197" t="str">
            <v/>
          </cell>
          <cell r="Q10197">
            <v>60</v>
          </cell>
          <cell r="R10197" t="str">
            <v>Année Philologique</v>
          </cell>
          <cell r="S10197" t="str">
            <v/>
          </cell>
        </row>
        <row r="10198">
          <cell r="E10198">
            <v>2239</v>
          </cell>
          <cell r="F10198" t="str">
            <v>Searches</v>
          </cell>
          <cell r="G10198" t="str">
            <v>201905</v>
          </cell>
          <cell r="H10198" t="str">
            <v>Universidad Complutense de Madrid</v>
          </cell>
          <cell r="I10198" t="str">
            <v>Madrid</v>
          </cell>
          <cell r="J10198" t="str">
            <v>Spain</v>
          </cell>
          <cell r="K10198">
            <v>2</v>
          </cell>
          <cell r="L10198" t="str">
            <v>Institute</v>
          </cell>
          <cell r="M10198">
            <v>2</v>
          </cell>
          <cell r="N10198" t="str">
            <v>Campus Wide</v>
          </cell>
          <cell r="O10198" t="str">
            <v/>
          </cell>
          <cell r="P10198" t="str">
            <v/>
          </cell>
          <cell r="Q10198">
            <v>60</v>
          </cell>
          <cell r="R10198" t="str">
            <v>Année Philologique</v>
          </cell>
          <cell r="S10198" t="str">
            <v/>
          </cell>
        </row>
        <row r="10199">
          <cell r="E10199">
            <v>2239</v>
          </cell>
          <cell r="F10199" t="str">
            <v>Searches</v>
          </cell>
          <cell r="G10199" t="str">
            <v>201906</v>
          </cell>
          <cell r="H10199" t="str">
            <v>Universidad Complutense de Madrid</v>
          </cell>
          <cell r="I10199" t="str">
            <v>Madrid</v>
          </cell>
          <cell r="J10199" t="str">
            <v>Spain</v>
          </cell>
          <cell r="K10199">
            <v>2</v>
          </cell>
          <cell r="L10199" t="str">
            <v>Institute</v>
          </cell>
          <cell r="M10199">
            <v>2</v>
          </cell>
          <cell r="N10199" t="str">
            <v>Campus Wide</v>
          </cell>
          <cell r="O10199" t="str">
            <v/>
          </cell>
          <cell r="P10199" t="str">
            <v/>
          </cell>
          <cell r="Q10199">
            <v>60</v>
          </cell>
          <cell r="R10199" t="str">
            <v>Année Philologique</v>
          </cell>
          <cell r="S10199" t="str">
            <v/>
          </cell>
        </row>
        <row r="10200">
          <cell r="E10200">
            <v>2239</v>
          </cell>
          <cell r="F10200" t="str">
            <v>Searches</v>
          </cell>
          <cell r="G10200" t="str">
            <v>201907</v>
          </cell>
          <cell r="H10200" t="str">
            <v>Universidad Complutense de Madrid</v>
          </cell>
          <cell r="I10200" t="str">
            <v>Madrid</v>
          </cell>
          <cell r="J10200" t="str">
            <v>Spain</v>
          </cell>
          <cell r="K10200">
            <v>2</v>
          </cell>
          <cell r="L10200" t="str">
            <v>Institute</v>
          </cell>
          <cell r="M10200">
            <v>2</v>
          </cell>
          <cell r="N10200" t="str">
            <v>Campus Wide</v>
          </cell>
          <cell r="O10200" t="str">
            <v/>
          </cell>
          <cell r="P10200" t="str">
            <v/>
          </cell>
          <cell r="Q10200">
            <v>60</v>
          </cell>
          <cell r="R10200" t="str">
            <v>Année Philologique</v>
          </cell>
          <cell r="S10200" t="str">
            <v/>
          </cell>
        </row>
        <row r="10201">
          <cell r="E10201">
            <v>2239</v>
          </cell>
          <cell r="F10201" t="str">
            <v>Searches</v>
          </cell>
          <cell r="G10201" t="str">
            <v>201908</v>
          </cell>
          <cell r="H10201" t="str">
            <v>Universidad Complutense de Madrid</v>
          </cell>
          <cell r="I10201" t="str">
            <v>Madrid</v>
          </cell>
          <cell r="J10201" t="str">
            <v>Spain</v>
          </cell>
          <cell r="K10201">
            <v>2</v>
          </cell>
          <cell r="L10201" t="str">
            <v>Institute</v>
          </cell>
          <cell r="M10201">
            <v>2</v>
          </cell>
          <cell r="N10201" t="str">
            <v>Campus Wide</v>
          </cell>
          <cell r="O10201" t="str">
            <v/>
          </cell>
          <cell r="P10201" t="str">
            <v/>
          </cell>
          <cell r="Q10201">
            <v>60</v>
          </cell>
          <cell r="R10201" t="str">
            <v>Année Philologique</v>
          </cell>
          <cell r="S10201" t="str">
            <v/>
          </cell>
        </row>
        <row r="10202">
          <cell r="E10202">
            <v>2239</v>
          </cell>
          <cell r="F10202" t="str">
            <v>Searches</v>
          </cell>
          <cell r="G10202" t="str">
            <v>201909</v>
          </cell>
          <cell r="H10202" t="str">
            <v>Universidad Complutense de Madrid</v>
          </cell>
          <cell r="I10202" t="str">
            <v>Madrid</v>
          </cell>
          <cell r="J10202" t="str">
            <v>Spain</v>
          </cell>
          <cell r="K10202">
            <v>2</v>
          </cell>
          <cell r="L10202" t="str">
            <v>Institute</v>
          </cell>
          <cell r="M10202">
            <v>2</v>
          </cell>
          <cell r="N10202" t="str">
            <v>Campus Wide</v>
          </cell>
          <cell r="O10202" t="str">
            <v/>
          </cell>
          <cell r="P10202" t="str">
            <v/>
          </cell>
          <cell r="Q10202">
            <v>60</v>
          </cell>
          <cell r="R10202" t="str">
            <v>Année Philologique</v>
          </cell>
          <cell r="S10202" t="str">
            <v/>
          </cell>
        </row>
        <row r="10203">
          <cell r="E10203">
            <v>2239</v>
          </cell>
          <cell r="F10203" t="str">
            <v>Searches</v>
          </cell>
          <cell r="G10203" t="str">
            <v>201910</v>
          </cell>
          <cell r="H10203" t="str">
            <v>Universidad Complutense de Madrid</v>
          </cell>
          <cell r="I10203" t="str">
            <v>Madrid</v>
          </cell>
          <cell r="J10203" t="str">
            <v>Spain</v>
          </cell>
          <cell r="K10203">
            <v>2</v>
          </cell>
          <cell r="L10203" t="str">
            <v>Institute</v>
          </cell>
          <cell r="M10203">
            <v>2</v>
          </cell>
          <cell r="N10203" t="str">
            <v>Campus Wide</v>
          </cell>
          <cell r="O10203" t="str">
            <v/>
          </cell>
          <cell r="P10203" t="str">
            <v/>
          </cell>
          <cell r="Q10203">
            <v>60</v>
          </cell>
          <cell r="R10203" t="str">
            <v>Année Philologique</v>
          </cell>
          <cell r="S10203" t="str">
            <v/>
          </cell>
        </row>
        <row r="10204">
          <cell r="E10204">
            <v>2239</v>
          </cell>
          <cell r="F10204" t="str">
            <v>Searches</v>
          </cell>
          <cell r="G10204" t="str">
            <v>201911</v>
          </cell>
          <cell r="H10204" t="str">
            <v>Universidad Complutense de Madrid</v>
          </cell>
          <cell r="I10204" t="str">
            <v>Madrid</v>
          </cell>
          <cell r="J10204" t="str">
            <v>Spain</v>
          </cell>
          <cell r="K10204">
            <v>2</v>
          </cell>
          <cell r="L10204" t="str">
            <v>Institute</v>
          </cell>
          <cell r="M10204">
            <v>2</v>
          </cell>
          <cell r="N10204" t="str">
            <v>Campus Wide</v>
          </cell>
          <cell r="O10204" t="str">
            <v/>
          </cell>
          <cell r="P10204" t="str">
            <v/>
          </cell>
          <cell r="Q10204">
            <v>60</v>
          </cell>
          <cell r="R10204" t="str">
            <v>Année Philologique</v>
          </cell>
          <cell r="S10204" t="str">
            <v/>
          </cell>
        </row>
        <row r="10205">
          <cell r="E10205">
            <v>2239</v>
          </cell>
          <cell r="F10205" t="str">
            <v>Searches</v>
          </cell>
          <cell r="G10205" t="str">
            <v>201912</v>
          </cell>
          <cell r="H10205" t="str">
            <v>Universidad Complutense de Madrid</v>
          </cell>
          <cell r="I10205" t="str">
            <v>Madrid</v>
          </cell>
          <cell r="J10205" t="str">
            <v>Spain</v>
          </cell>
          <cell r="K10205">
            <v>2</v>
          </cell>
          <cell r="L10205" t="str">
            <v>Institute</v>
          </cell>
          <cell r="M10205">
            <v>2</v>
          </cell>
          <cell r="N10205" t="str">
            <v>Campus Wide</v>
          </cell>
          <cell r="O10205" t="str">
            <v/>
          </cell>
          <cell r="P10205" t="str">
            <v/>
          </cell>
          <cell r="Q10205">
            <v>60</v>
          </cell>
          <cell r="R10205" t="str">
            <v>Année Philologique</v>
          </cell>
          <cell r="S10205" t="str">
            <v/>
          </cell>
        </row>
        <row r="10206">
          <cell r="E10206">
            <v>2241</v>
          </cell>
          <cell r="F10206" t="str">
            <v>Searches</v>
          </cell>
          <cell r="G10206" t="str">
            <v>201901</v>
          </cell>
          <cell r="H10206" t="str">
            <v>Exeter University Library</v>
          </cell>
          <cell r="I10206" t="str">
            <v>Exeter</v>
          </cell>
          <cell r="J10206" t="str">
            <v>UK</v>
          </cell>
          <cell r="K10206">
            <v>2</v>
          </cell>
          <cell r="L10206" t="str">
            <v>Institute</v>
          </cell>
          <cell r="M10206">
            <v>16</v>
          </cell>
          <cell r="N10206" t="str">
            <v>JISC-4</v>
          </cell>
          <cell r="O10206" t="str">
            <v/>
          </cell>
          <cell r="P10206" t="str">
            <v/>
          </cell>
          <cell r="Q10206">
            <v>40</v>
          </cell>
          <cell r="R10206" t="str">
            <v>Année Philologique</v>
          </cell>
          <cell r="S10206" t="str">
            <v/>
          </cell>
        </row>
        <row r="10207">
          <cell r="E10207">
            <v>2241</v>
          </cell>
          <cell r="F10207" t="str">
            <v>Searches</v>
          </cell>
          <cell r="G10207" t="str">
            <v>201902</v>
          </cell>
          <cell r="H10207" t="str">
            <v>Exeter University Library</v>
          </cell>
          <cell r="I10207" t="str">
            <v>Exeter</v>
          </cell>
          <cell r="J10207" t="str">
            <v>UK</v>
          </cell>
          <cell r="K10207">
            <v>2</v>
          </cell>
          <cell r="L10207" t="str">
            <v>Institute</v>
          </cell>
          <cell r="M10207">
            <v>16</v>
          </cell>
          <cell r="N10207" t="str">
            <v>JISC-4</v>
          </cell>
          <cell r="O10207" t="str">
            <v/>
          </cell>
          <cell r="P10207" t="str">
            <v/>
          </cell>
          <cell r="Q10207">
            <v>40</v>
          </cell>
          <cell r="R10207" t="str">
            <v>Année Philologique</v>
          </cell>
          <cell r="S10207" t="str">
            <v/>
          </cell>
        </row>
        <row r="10208">
          <cell r="E10208">
            <v>2241</v>
          </cell>
          <cell r="F10208" t="str">
            <v>Searches</v>
          </cell>
          <cell r="G10208" t="str">
            <v>201903</v>
          </cell>
          <cell r="H10208" t="str">
            <v>Exeter University Library</v>
          </cell>
          <cell r="I10208" t="str">
            <v>Exeter</v>
          </cell>
          <cell r="J10208" t="str">
            <v>UK</v>
          </cell>
          <cell r="K10208">
            <v>2</v>
          </cell>
          <cell r="L10208" t="str">
            <v>Institute</v>
          </cell>
          <cell r="M10208">
            <v>16</v>
          </cell>
          <cell r="N10208" t="str">
            <v>JISC-4</v>
          </cell>
          <cell r="O10208" t="str">
            <v/>
          </cell>
          <cell r="P10208" t="str">
            <v/>
          </cell>
          <cell r="Q10208">
            <v>40</v>
          </cell>
          <cell r="R10208" t="str">
            <v>Année Philologique</v>
          </cell>
          <cell r="S10208" t="str">
            <v/>
          </cell>
        </row>
        <row r="10209">
          <cell r="E10209">
            <v>2241</v>
          </cell>
          <cell r="F10209" t="str">
            <v>Searches</v>
          </cell>
          <cell r="G10209" t="str">
            <v>201904</v>
          </cell>
          <cell r="H10209" t="str">
            <v>Exeter University Library</v>
          </cell>
          <cell r="I10209" t="str">
            <v>Exeter</v>
          </cell>
          <cell r="J10209" t="str">
            <v>UK</v>
          </cell>
          <cell r="K10209">
            <v>2</v>
          </cell>
          <cell r="L10209" t="str">
            <v>Institute</v>
          </cell>
          <cell r="M10209">
            <v>16</v>
          </cell>
          <cell r="N10209" t="str">
            <v>JISC-4</v>
          </cell>
          <cell r="O10209" t="str">
            <v/>
          </cell>
          <cell r="P10209" t="str">
            <v/>
          </cell>
          <cell r="Q10209">
            <v>40</v>
          </cell>
          <cell r="R10209" t="str">
            <v>Année Philologique</v>
          </cell>
          <cell r="S10209" t="str">
            <v/>
          </cell>
        </row>
        <row r="10210">
          <cell r="E10210">
            <v>2241</v>
          </cell>
          <cell r="F10210" t="str">
            <v>Searches</v>
          </cell>
          <cell r="G10210" t="str">
            <v>201905</v>
          </cell>
          <cell r="H10210" t="str">
            <v>Exeter University Library</v>
          </cell>
          <cell r="I10210" t="str">
            <v>Exeter</v>
          </cell>
          <cell r="J10210" t="str">
            <v>UK</v>
          </cell>
          <cell r="K10210">
            <v>2</v>
          </cell>
          <cell r="L10210" t="str">
            <v>Institute</v>
          </cell>
          <cell r="M10210">
            <v>16</v>
          </cell>
          <cell r="N10210" t="str">
            <v>JISC-4</v>
          </cell>
          <cell r="O10210" t="str">
            <v/>
          </cell>
          <cell r="P10210" t="str">
            <v/>
          </cell>
          <cell r="Q10210">
            <v>40</v>
          </cell>
          <cell r="R10210" t="str">
            <v>Année Philologique</v>
          </cell>
          <cell r="S10210" t="str">
            <v/>
          </cell>
        </row>
        <row r="10211">
          <cell r="E10211">
            <v>2241</v>
          </cell>
          <cell r="F10211" t="str">
            <v>Searches</v>
          </cell>
          <cell r="G10211" t="str">
            <v>201906</v>
          </cell>
          <cell r="H10211" t="str">
            <v>Exeter University Library</v>
          </cell>
          <cell r="I10211" t="str">
            <v>Exeter</v>
          </cell>
          <cell r="J10211" t="str">
            <v>UK</v>
          </cell>
          <cell r="K10211">
            <v>2</v>
          </cell>
          <cell r="L10211" t="str">
            <v>Institute</v>
          </cell>
          <cell r="M10211">
            <v>16</v>
          </cell>
          <cell r="N10211" t="str">
            <v>JISC-4</v>
          </cell>
          <cell r="O10211" t="str">
            <v/>
          </cell>
          <cell r="P10211" t="str">
            <v/>
          </cell>
          <cell r="Q10211">
            <v>40</v>
          </cell>
          <cell r="R10211" t="str">
            <v>Année Philologique</v>
          </cell>
          <cell r="S10211" t="str">
            <v/>
          </cell>
        </row>
        <row r="10212">
          <cell r="E10212">
            <v>2241</v>
          </cell>
          <cell r="F10212" t="str">
            <v>Searches</v>
          </cell>
          <cell r="G10212" t="str">
            <v>201907</v>
          </cell>
          <cell r="H10212" t="str">
            <v>Exeter University Library</v>
          </cell>
          <cell r="I10212" t="str">
            <v>Exeter</v>
          </cell>
          <cell r="J10212" t="str">
            <v>UK</v>
          </cell>
          <cell r="K10212">
            <v>2</v>
          </cell>
          <cell r="L10212" t="str">
            <v>Institute</v>
          </cell>
          <cell r="M10212">
            <v>16</v>
          </cell>
          <cell r="N10212" t="str">
            <v>JISC-4</v>
          </cell>
          <cell r="O10212" t="str">
            <v/>
          </cell>
          <cell r="P10212" t="str">
            <v/>
          </cell>
          <cell r="Q10212">
            <v>40</v>
          </cell>
          <cell r="R10212" t="str">
            <v>Année Philologique</v>
          </cell>
          <cell r="S10212" t="str">
            <v/>
          </cell>
        </row>
        <row r="10213">
          <cell r="E10213">
            <v>2241</v>
          </cell>
          <cell r="F10213" t="str">
            <v>Searches</v>
          </cell>
          <cell r="G10213" t="str">
            <v>201908</v>
          </cell>
          <cell r="H10213" t="str">
            <v>Exeter University Library</v>
          </cell>
          <cell r="I10213" t="str">
            <v>Exeter</v>
          </cell>
          <cell r="J10213" t="str">
            <v>UK</v>
          </cell>
          <cell r="K10213">
            <v>2</v>
          </cell>
          <cell r="L10213" t="str">
            <v>Institute</v>
          </cell>
          <cell r="M10213">
            <v>16</v>
          </cell>
          <cell r="N10213" t="str">
            <v>JISC-4</v>
          </cell>
          <cell r="O10213" t="str">
            <v/>
          </cell>
          <cell r="P10213" t="str">
            <v/>
          </cell>
          <cell r="Q10213">
            <v>40</v>
          </cell>
          <cell r="R10213" t="str">
            <v>Année Philologique</v>
          </cell>
          <cell r="S10213" t="str">
            <v/>
          </cell>
        </row>
        <row r="10214">
          <cell r="E10214">
            <v>2241</v>
          </cell>
          <cell r="F10214" t="str">
            <v>Searches</v>
          </cell>
          <cell r="G10214" t="str">
            <v>201909</v>
          </cell>
          <cell r="H10214" t="str">
            <v>Exeter University Library</v>
          </cell>
          <cell r="I10214" t="str">
            <v>Exeter</v>
          </cell>
          <cell r="J10214" t="str">
            <v>UK</v>
          </cell>
          <cell r="K10214">
            <v>2</v>
          </cell>
          <cell r="L10214" t="str">
            <v>Institute</v>
          </cell>
          <cell r="M10214">
            <v>16</v>
          </cell>
          <cell r="N10214" t="str">
            <v>JISC-4</v>
          </cell>
          <cell r="O10214" t="str">
            <v/>
          </cell>
          <cell r="P10214" t="str">
            <v/>
          </cell>
          <cell r="Q10214">
            <v>40</v>
          </cell>
          <cell r="R10214" t="str">
            <v>Année Philologique</v>
          </cell>
          <cell r="S10214" t="str">
            <v/>
          </cell>
        </row>
        <row r="10215">
          <cell r="E10215">
            <v>2241</v>
          </cell>
          <cell r="F10215" t="str">
            <v>Searches</v>
          </cell>
          <cell r="G10215" t="str">
            <v>201910</v>
          </cell>
          <cell r="H10215" t="str">
            <v>Exeter University Library</v>
          </cell>
          <cell r="I10215" t="str">
            <v>Exeter</v>
          </cell>
          <cell r="J10215" t="str">
            <v>UK</v>
          </cell>
          <cell r="K10215">
            <v>2</v>
          </cell>
          <cell r="L10215" t="str">
            <v>Institute</v>
          </cell>
          <cell r="M10215">
            <v>16</v>
          </cell>
          <cell r="N10215" t="str">
            <v>JISC-4</v>
          </cell>
          <cell r="O10215" t="str">
            <v/>
          </cell>
          <cell r="P10215" t="str">
            <v/>
          </cell>
          <cell r="Q10215">
            <v>40</v>
          </cell>
          <cell r="R10215" t="str">
            <v>Année Philologique</v>
          </cell>
          <cell r="S10215" t="str">
            <v/>
          </cell>
        </row>
        <row r="10216">
          <cell r="E10216">
            <v>2241</v>
          </cell>
          <cell r="F10216" t="str">
            <v>Searches</v>
          </cell>
          <cell r="G10216" t="str">
            <v>201911</v>
          </cell>
          <cell r="H10216" t="str">
            <v>Exeter University Library</v>
          </cell>
          <cell r="I10216" t="str">
            <v>Exeter</v>
          </cell>
          <cell r="J10216" t="str">
            <v>UK</v>
          </cell>
          <cell r="K10216">
            <v>2</v>
          </cell>
          <cell r="L10216" t="str">
            <v>Institute</v>
          </cell>
          <cell r="M10216">
            <v>16</v>
          </cell>
          <cell r="N10216" t="str">
            <v>JISC-4</v>
          </cell>
          <cell r="O10216" t="str">
            <v/>
          </cell>
          <cell r="P10216" t="str">
            <v/>
          </cell>
          <cell r="Q10216">
            <v>40</v>
          </cell>
          <cell r="R10216" t="str">
            <v>Année Philologique</v>
          </cell>
          <cell r="S10216" t="str">
            <v/>
          </cell>
        </row>
        <row r="10217">
          <cell r="E10217">
            <v>2241</v>
          </cell>
          <cell r="F10217" t="str">
            <v>Searches</v>
          </cell>
          <cell r="G10217" t="str">
            <v>201912</v>
          </cell>
          <cell r="H10217" t="str">
            <v>Exeter University Library</v>
          </cell>
          <cell r="I10217" t="str">
            <v>Exeter</v>
          </cell>
          <cell r="J10217" t="str">
            <v>UK</v>
          </cell>
          <cell r="K10217">
            <v>2</v>
          </cell>
          <cell r="L10217" t="str">
            <v>Institute</v>
          </cell>
          <cell r="M10217">
            <v>16</v>
          </cell>
          <cell r="N10217" t="str">
            <v>JISC-4</v>
          </cell>
          <cell r="O10217" t="str">
            <v/>
          </cell>
          <cell r="P10217" t="str">
            <v/>
          </cell>
          <cell r="Q10217">
            <v>40</v>
          </cell>
          <cell r="R10217" t="str">
            <v>Année Philologique</v>
          </cell>
          <cell r="S10217" t="str">
            <v/>
          </cell>
        </row>
        <row r="10218">
          <cell r="E10218">
            <v>2244</v>
          </cell>
          <cell r="F10218" t="str">
            <v>Searches</v>
          </cell>
          <cell r="G10218" t="str">
            <v>201901</v>
          </cell>
          <cell r="H10218" t="str">
            <v>Università degli Studi di Firenze</v>
          </cell>
          <cell r="I10218" t="str">
            <v>Firenze</v>
          </cell>
          <cell r="J10218" t="str">
            <v>Italy</v>
          </cell>
          <cell r="K10218">
            <v>2</v>
          </cell>
          <cell r="L10218" t="str">
            <v>Institute</v>
          </cell>
          <cell r="M10218">
            <v>3</v>
          </cell>
          <cell r="N10218" t="str">
            <v>Standard</v>
          </cell>
          <cell r="O10218" t="str">
            <v/>
          </cell>
          <cell r="P10218" t="str">
            <v/>
          </cell>
          <cell r="Q10218">
            <v>3</v>
          </cell>
          <cell r="R10218" t="str">
            <v>Année Philologique</v>
          </cell>
          <cell r="S10218" t="str">
            <v/>
          </cell>
        </row>
        <row r="10219">
          <cell r="E10219">
            <v>2244</v>
          </cell>
          <cell r="F10219" t="str">
            <v>Searches</v>
          </cell>
          <cell r="G10219" t="str">
            <v>201902</v>
          </cell>
          <cell r="H10219" t="str">
            <v>Università degli Studi di Firenze</v>
          </cell>
          <cell r="I10219" t="str">
            <v>Firenze</v>
          </cell>
          <cell r="J10219" t="str">
            <v>Italy</v>
          </cell>
          <cell r="K10219">
            <v>2</v>
          </cell>
          <cell r="L10219" t="str">
            <v>Institute</v>
          </cell>
          <cell r="M10219">
            <v>3</v>
          </cell>
          <cell r="N10219" t="str">
            <v>Standard</v>
          </cell>
          <cell r="O10219" t="str">
            <v/>
          </cell>
          <cell r="P10219" t="str">
            <v/>
          </cell>
          <cell r="Q10219">
            <v>3</v>
          </cell>
          <cell r="R10219" t="str">
            <v>Année Philologique</v>
          </cell>
          <cell r="S10219" t="str">
            <v/>
          </cell>
        </row>
        <row r="10220">
          <cell r="E10220">
            <v>2244</v>
          </cell>
          <cell r="F10220" t="str">
            <v>Searches</v>
          </cell>
          <cell r="G10220" t="str">
            <v>201903</v>
          </cell>
          <cell r="H10220" t="str">
            <v>Università degli Studi di Firenze</v>
          </cell>
          <cell r="I10220" t="str">
            <v>Firenze</v>
          </cell>
          <cell r="J10220" t="str">
            <v>Italy</v>
          </cell>
          <cell r="K10220">
            <v>2</v>
          </cell>
          <cell r="L10220" t="str">
            <v>Institute</v>
          </cell>
          <cell r="M10220">
            <v>3</v>
          </cell>
          <cell r="N10220" t="str">
            <v>Standard</v>
          </cell>
          <cell r="O10220" t="str">
            <v/>
          </cell>
          <cell r="P10220" t="str">
            <v/>
          </cell>
          <cell r="Q10220">
            <v>3</v>
          </cell>
          <cell r="R10220" t="str">
            <v>Année Philologique</v>
          </cell>
          <cell r="S10220" t="str">
            <v/>
          </cell>
        </row>
        <row r="10221">
          <cell r="E10221">
            <v>2244</v>
          </cell>
          <cell r="F10221" t="str">
            <v>Searches</v>
          </cell>
          <cell r="G10221" t="str">
            <v>201904</v>
          </cell>
          <cell r="H10221" t="str">
            <v>Università degli Studi di Firenze</v>
          </cell>
          <cell r="I10221" t="str">
            <v>Firenze</v>
          </cell>
          <cell r="J10221" t="str">
            <v>Italy</v>
          </cell>
          <cell r="K10221">
            <v>2</v>
          </cell>
          <cell r="L10221" t="str">
            <v>Institute</v>
          </cell>
          <cell r="M10221">
            <v>3</v>
          </cell>
          <cell r="N10221" t="str">
            <v>Standard</v>
          </cell>
          <cell r="O10221" t="str">
            <v/>
          </cell>
          <cell r="P10221" t="str">
            <v/>
          </cell>
          <cell r="Q10221">
            <v>3</v>
          </cell>
          <cell r="R10221" t="str">
            <v>Année Philologique</v>
          </cell>
          <cell r="S10221" t="str">
            <v/>
          </cell>
        </row>
        <row r="10222">
          <cell r="E10222">
            <v>2244</v>
          </cell>
          <cell r="F10222" t="str">
            <v>Searches</v>
          </cell>
          <cell r="G10222" t="str">
            <v>201905</v>
          </cell>
          <cell r="H10222" t="str">
            <v>Università degli Studi di Firenze</v>
          </cell>
          <cell r="I10222" t="str">
            <v>Firenze</v>
          </cell>
          <cell r="J10222" t="str">
            <v>Italy</v>
          </cell>
          <cell r="K10222">
            <v>2</v>
          </cell>
          <cell r="L10222" t="str">
            <v>Institute</v>
          </cell>
          <cell r="M10222">
            <v>3</v>
          </cell>
          <cell r="N10222" t="str">
            <v>Standard</v>
          </cell>
          <cell r="O10222" t="str">
            <v/>
          </cell>
          <cell r="P10222" t="str">
            <v/>
          </cell>
          <cell r="Q10222">
            <v>3</v>
          </cell>
          <cell r="R10222" t="str">
            <v>Année Philologique</v>
          </cell>
          <cell r="S10222" t="str">
            <v/>
          </cell>
        </row>
        <row r="10223">
          <cell r="E10223">
            <v>2244</v>
          </cell>
          <cell r="F10223" t="str">
            <v>Searches</v>
          </cell>
          <cell r="G10223" t="str">
            <v>201906</v>
          </cell>
          <cell r="H10223" t="str">
            <v>Università degli Studi di Firenze</v>
          </cell>
          <cell r="I10223" t="str">
            <v>Firenze</v>
          </cell>
          <cell r="J10223" t="str">
            <v>Italy</v>
          </cell>
          <cell r="K10223">
            <v>2</v>
          </cell>
          <cell r="L10223" t="str">
            <v>Institute</v>
          </cell>
          <cell r="M10223">
            <v>3</v>
          </cell>
          <cell r="N10223" t="str">
            <v>Standard</v>
          </cell>
          <cell r="O10223" t="str">
            <v/>
          </cell>
          <cell r="P10223" t="str">
            <v/>
          </cell>
          <cell r="Q10223">
            <v>3</v>
          </cell>
          <cell r="R10223" t="str">
            <v>Année Philologique</v>
          </cell>
          <cell r="S10223" t="str">
            <v/>
          </cell>
        </row>
        <row r="10224">
          <cell r="E10224">
            <v>2244</v>
          </cell>
          <cell r="F10224" t="str">
            <v>Searches</v>
          </cell>
          <cell r="G10224" t="str">
            <v>201907</v>
          </cell>
          <cell r="H10224" t="str">
            <v>Università degli Studi di Firenze</v>
          </cell>
          <cell r="I10224" t="str">
            <v>Firenze</v>
          </cell>
          <cell r="J10224" t="str">
            <v>Italy</v>
          </cell>
          <cell r="K10224">
            <v>2</v>
          </cell>
          <cell r="L10224" t="str">
            <v>Institute</v>
          </cell>
          <cell r="M10224">
            <v>3</v>
          </cell>
          <cell r="N10224" t="str">
            <v>Standard</v>
          </cell>
          <cell r="O10224" t="str">
            <v/>
          </cell>
          <cell r="P10224" t="str">
            <v/>
          </cell>
          <cell r="Q10224">
            <v>3</v>
          </cell>
          <cell r="R10224" t="str">
            <v>Année Philologique</v>
          </cell>
          <cell r="S10224" t="str">
            <v/>
          </cell>
        </row>
        <row r="10225">
          <cell r="E10225">
            <v>2244</v>
          </cell>
          <cell r="F10225" t="str">
            <v>Searches</v>
          </cell>
          <cell r="G10225" t="str">
            <v>201908</v>
          </cell>
          <cell r="H10225" t="str">
            <v>Università degli Studi di Firenze</v>
          </cell>
          <cell r="I10225" t="str">
            <v>Firenze</v>
          </cell>
          <cell r="J10225" t="str">
            <v>Italy</v>
          </cell>
          <cell r="K10225">
            <v>2</v>
          </cell>
          <cell r="L10225" t="str">
            <v>Institute</v>
          </cell>
          <cell r="M10225">
            <v>3</v>
          </cell>
          <cell r="N10225" t="str">
            <v>Standard</v>
          </cell>
          <cell r="O10225" t="str">
            <v/>
          </cell>
          <cell r="P10225" t="str">
            <v/>
          </cell>
          <cell r="Q10225">
            <v>3</v>
          </cell>
          <cell r="R10225" t="str">
            <v>Année Philologique</v>
          </cell>
          <cell r="S10225" t="str">
            <v/>
          </cell>
        </row>
        <row r="10226">
          <cell r="E10226">
            <v>2244</v>
          </cell>
          <cell r="F10226" t="str">
            <v>Searches</v>
          </cell>
          <cell r="G10226" t="str">
            <v>201909</v>
          </cell>
          <cell r="H10226" t="str">
            <v>Università degli Studi di Firenze</v>
          </cell>
          <cell r="I10226" t="str">
            <v>Firenze</v>
          </cell>
          <cell r="J10226" t="str">
            <v>Italy</v>
          </cell>
          <cell r="K10226">
            <v>2</v>
          </cell>
          <cell r="L10226" t="str">
            <v>Institute</v>
          </cell>
          <cell r="M10226">
            <v>3</v>
          </cell>
          <cell r="N10226" t="str">
            <v>Standard</v>
          </cell>
          <cell r="O10226" t="str">
            <v/>
          </cell>
          <cell r="P10226" t="str">
            <v/>
          </cell>
          <cell r="Q10226">
            <v>3</v>
          </cell>
          <cell r="R10226" t="str">
            <v>Année Philologique</v>
          </cell>
          <cell r="S10226" t="str">
            <v/>
          </cell>
        </row>
        <row r="10227">
          <cell r="E10227">
            <v>2244</v>
          </cell>
          <cell r="F10227" t="str">
            <v>Searches</v>
          </cell>
          <cell r="G10227" t="str">
            <v>201910</v>
          </cell>
          <cell r="H10227" t="str">
            <v>Università degli Studi di Firenze</v>
          </cell>
          <cell r="I10227" t="str">
            <v>Firenze</v>
          </cell>
          <cell r="J10227" t="str">
            <v>Italy</v>
          </cell>
          <cell r="K10227">
            <v>2</v>
          </cell>
          <cell r="L10227" t="str">
            <v>Institute</v>
          </cell>
          <cell r="M10227">
            <v>3</v>
          </cell>
          <cell r="N10227" t="str">
            <v>Standard</v>
          </cell>
          <cell r="O10227" t="str">
            <v/>
          </cell>
          <cell r="P10227" t="str">
            <v/>
          </cell>
          <cell r="Q10227">
            <v>3</v>
          </cell>
          <cell r="R10227" t="str">
            <v>Année Philologique</v>
          </cell>
          <cell r="S10227" t="str">
            <v/>
          </cell>
        </row>
        <row r="10228">
          <cell r="E10228">
            <v>2244</v>
          </cell>
          <cell r="F10228" t="str">
            <v>Searches</v>
          </cell>
          <cell r="G10228" t="str">
            <v>201911</v>
          </cell>
          <cell r="H10228" t="str">
            <v>Università degli Studi di Firenze</v>
          </cell>
          <cell r="I10228" t="str">
            <v>Firenze</v>
          </cell>
          <cell r="J10228" t="str">
            <v>Italy</v>
          </cell>
          <cell r="K10228">
            <v>2</v>
          </cell>
          <cell r="L10228" t="str">
            <v>Institute</v>
          </cell>
          <cell r="M10228">
            <v>3</v>
          </cell>
          <cell r="N10228" t="str">
            <v>Standard</v>
          </cell>
          <cell r="O10228" t="str">
            <v/>
          </cell>
          <cell r="P10228" t="str">
            <v/>
          </cell>
          <cell r="Q10228">
            <v>3</v>
          </cell>
          <cell r="R10228" t="str">
            <v>Année Philologique</v>
          </cell>
          <cell r="S10228" t="str">
            <v/>
          </cell>
        </row>
        <row r="10229">
          <cell r="E10229">
            <v>2244</v>
          </cell>
          <cell r="F10229" t="str">
            <v>Searches</v>
          </cell>
          <cell r="G10229" t="str">
            <v>201912</v>
          </cell>
          <cell r="H10229" t="str">
            <v>Università degli Studi di Firenze</v>
          </cell>
          <cell r="I10229" t="str">
            <v>Firenze</v>
          </cell>
          <cell r="J10229" t="str">
            <v>Italy</v>
          </cell>
          <cell r="K10229">
            <v>2</v>
          </cell>
          <cell r="L10229" t="str">
            <v>Institute</v>
          </cell>
          <cell r="M10229">
            <v>3</v>
          </cell>
          <cell r="N10229" t="str">
            <v>Standard</v>
          </cell>
          <cell r="O10229" t="str">
            <v/>
          </cell>
          <cell r="P10229" t="str">
            <v/>
          </cell>
          <cell r="Q10229">
            <v>3</v>
          </cell>
          <cell r="R10229" t="str">
            <v>Année Philologique</v>
          </cell>
          <cell r="S10229" t="str">
            <v/>
          </cell>
        </row>
        <row r="10230">
          <cell r="E10230">
            <v>2245</v>
          </cell>
          <cell r="F10230" t="str">
            <v>Searches</v>
          </cell>
          <cell r="G10230" t="str">
            <v>201903</v>
          </cell>
          <cell r="H10230" t="str">
            <v>Unicamp</v>
          </cell>
          <cell r="I10230" t="str">
            <v>Campinas</v>
          </cell>
          <cell r="J10230" t="str">
            <v>Brazil</v>
          </cell>
          <cell r="K10230">
            <v>2</v>
          </cell>
          <cell r="L10230" t="str">
            <v>Institute</v>
          </cell>
          <cell r="M10230">
            <v>2</v>
          </cell>
          <cell r="N10230" t="str">
            <v>Campus Wide</v>
          </cell>
          <cell r="O10230" t="str">
            <v/>
          </cell>
          <cell r="P10230" t="str">
            <v/>
          </cell>
          <cell r="Q10230">
            <v>40</v>
          </cell>
          <cell r="R10230" t="str">
            <v>Année Philologique</v>
          </cell>
          <cell r="S10230" t="str">
            <v/>
          </cell>
        </row>
        <row r="10231">
          <cell r="E10231">
            <v>2245</v>
          </cell>
          <cell r="F10231" t="str">
            <v>Searches</v>
          </cell>
          <cell r="G10231" t="str">
            <v>201904</v>
          </cell>
          <cell r="H10231" t="str">
            <v>Unicamp</v>
          </cell>
          <cell r="I10231" t="str">
            <v>Campinas</v>
          </cell>
          <cell r="J10231" t="str">
            <v>Brazil</v>
          </cell>
          <cell r="K10231">
            <v>2</v>
          </cell>
          <cell r="L10231" t="str">
            <v>Institute</v>
          </cell>
          <cell r="M10231">
            <v>2</v>
          </cell>
          <cell r="N10231" t="str">
            <v>Campus Wide</v>
          </cell>
          <cell r="O10231" t="str">
            <v/>
          </cell>
          <cell r="P10231" t="str">
            <v/>
          </cell>
          <cell r="Q10231">
            <v>40</v>
          </cell>
          <cell r="R10231" t="str">
            <v>Année Philologique</v>
          </cell>
          <cell r="S10231" t="str">
            <v/>
          </cell>
        </row>
        <row r="10232">
          <cell r="E10232">
            <v>2245</v>
          </cell>
          <cell r="F10232" t="str">
            <v>Searches</v>
          </cell>
          <cell r="G10232" t="str">
            <v>201905</v>
          </cell>
          <cell r="H10232" t="str">
            <v>Unicamp</v>
          </cell>
          <cell r="I10232" t="str">
            <v>Campinas</v>
          </cell>
          <cell r="J10232" t="str">
            <v>Brazil</v>
          </cell>
          <cell r="K10232">
            <v>2</v>
          </cell>
          <cell r="L10232" t="str">
            <v>Institute</v>
          </cell>
          <cell r="M10232">
            <v>2</v>
          </cell>
          <cell r="N10232" t="str">
            <v>Campus Wide</v>
          </cell>
          <cell r="O10232" t="str">
            <v/>
          </cell>
          <cell r="P10232" t="str">
            <v/>
          </cell>
          <cell r="Q10232">
            <v>40</v>
          </cell>
          <cell r="R10232" t="str">
            <v>Année Philologique</v>
          </cell>
          <cell r="S10232" t="str">
            <v/>
          </cell>
        </row>
        <row r="10233">
          <cell r="E10233">
            <v>2245</v>
          </cell>
          <cell r="F10233" t="str">
            <v>Searches</v>
          </cell>
          <cell r="G10233" t="str">
            <v>201907</v>
          </cell>
          <cell r="H10233" t="str">
            <v>Unicamp</v>
          </cell>
          <cell r="I10233" t="str">
            <v>Campinas</v>
          </cell>
          <cell r="J10233" t="str">
            <v>Brazil</v>
          </cell>
          <cell r="K10233">
            <v>2</v>
          </cell>
          <cell r="L10233" t="str">
            <v>Institute</v>
          </cell>
          <cell r="M10233">
            <v>2</v>
          </cell>
          <cell r="N10233" t="str">
            <v>Campus Wide</v>
          </cell>
          <cell r="O10233" t="str">
            <v/>
          </cell>
          <cell r="P10233" t="str">
            <v/>
          </cell>
          <cell r="Q10233">
            <v>40</v>
          </cell>
          <cell r="R10233" t="str">
            <v>Année Philologique</v>
          </cell>
          <cell r="S10233" t="str">
            <v/>
          </cell>
        </row>
        <row r="10234">
          <cell r="E10234">
            <v>2245</v>
          </cell>
          <cell r="F10234" t="str">
            <v>Searches</v>
          </cell>
          <cell r="G10234" t="str">
            <v>201908</v>
          </cell>
          <cell r="H10234" t="str">
            <v>Unicamp</v>
          </cell>
          <cell r="I10234" t="str">
            <v>Campinas</v>
          </cell>
          <cell r="J10234" t="str">
            <v>Brazil</v>
          </cell>
          <cell r="K10234">
            <v>2</v>
          </cell>
          <cell r="L10234" t="str">
            <v>Institute</v>
          </cell>
          <cell r="M10234">
            <v>2</v>
          </cell>
          <cell r="N10234" t="str">
            <v>Campus Wide</v>
          </cell>
          <cell r="O10234" t="str">
            <v/>
          </cell>
          <cell r="P10234" t="str">
            <v/>
          </cell>
          <cell r="Q10234">
            <v>40</v>
          </cell>
          <cell r="R10234" t="str">
            <v>Année Philologique</v>
          </cell>
          <cell r="S10234" t="str">
            <v/>
          </cell>
        </row>
        <row r="10235">
          <cell r="E10235">
            <v>2245</v>
          </cell>
          <cell r="F10235" t="str">
            <v>Searches</v>
          </cell>
          <cell r="G10235" t="str">
            <v>201909</v>
          </cell>
          <cell r="H10235" t="str">
            <v>Unicamp</v>
          </cell>
          <cell r="I10235" t="str">
            <v>Campinas</v>
          </cell>
          <cell r="J10235" t="str">
            <v>Brazil</v>
          </cell>
          <cell r="K10235">
            <v>2</v>
          </cell>
          <cell r="L10235" t="str">
            <v>Institute</v>
          </cell>
          <cell r="M10235">
            <v>2</v>
          </cell>
          <cell r="N10235" t="str">
            <v>Campus Wide</v>
          </cell>
          <cell r="O10235" t="str">
            <v/>
          </cell>
          <cell r="P10235" t="str">
            <v/>
          </cell>
          <cell r="Q10235">
            <v>40</v>
          </cell>
          <cell r="R10235" t="str">
            <v>Année Philologique</v>
          </cell>
          <cell r="S10235" t="str">
            <v/>
          </cell>
        </row>
        <row r="10236">
          <cell r="E10236">
            <v>2245</v>
          </cell>
          <cell r="F10236" t="str">
            <v>Searches</v>
          </cell>
          <cell r="G10236" t="str">
            <v>201910</v>
          </cell>
          <cell r="H10236" t="str">
            <v>Unicamp</v>
          </cell>
          <cell r="I10236" t="str">
            <v>Campinas</v>
          </cell>
          <cell r="J10236" t="str">
            <v>Brazil</v>
          </cell>
          <cell r="K10236">
            <v>2</v>
          </cell>
          <cell r="L10236" t="str">
            <v>Institute</v>
          </cell>
          <cell r="M10236">
            <v>2</v>
          </cell>
          <cell r="N10236" t="str">
            <v>Campus Wide</v>
          </cell>
          <cell r="O10236" t="str">
            <v/>
          </cell>
          <cell r="P10236" t="str">
            <v/>
          </cell>
          <cell r="Q10236">
            <v>40</v>
          </cell>
          <cell r="R10236" t="str">
            <v>Année Philologique</v>
          </cell>
          <cell r="S10236" t="str">
            <v/>
          </cell>
        </row>
        <row r="10237">
          <cell r="E10237">
            <v>2245</v>
          </cell>
          <cell r="F10237" t="str">
            <v>Searches</v>
          </cell>
          <cell r="G10237" t="str">
            <v>201911</v>
          </cell>
          <cell r="H10237" t="str">
            <v>Unicamp</v>
          </cell>
          <cell r="I10237" t="str">
            <v>Campinas</v>
          </cell>
          <cell r="J10237" t="str">
            <v>Brazil</v>
          </cell>
          <cell r="K10237">
            <v>2</v>
          </cell>
          <cell r="L10237" t="str">
            <v>Institute</v>
          </cell>
          <cell r="M10237">
            <v>2</v>
          </cell>
          <cell r="N10237" t="str">
            <v>Campus Wide</v>
          </cell>
          <cell r="O10237" t="str">
            <v/>
          </cell>
          <cell r="P10237" t="str">
            <v/>
          </cell>
          <cell r="Q10237">
            <v>40</v>
          </cell>
          <cell r="R10237" t="str">
            <v>Année Philologique</v>
          </cell>
          <cell r="S10237" t="str">
            <v/>
          </cell>
        </row>
        <row r="10238">
          <cell r="E10238">
            <v>2245</v>
          </cell>
          <cell r="F10238" t="str">
            <v>Searches</v>
          </cell>
          <cell r="G10238" t="str">
            <v>201912</v>
          </cell>
          <cell r="H10238" t="str">
            <v>Unicamp</v>
          </cell>
          <cell r="I10238" t="str">
            <v>Campinas</v>
          </cell>
          <cell r="J10238" t="str">
            <v>Brazil</v>
          </cell>
          <cell r="K10238">
            <v>2</v>
          </cell>
          <cell r="L10238" t="str">
            <v>Institute</v>
          </cell>
          <cell r="M10238">
            <v>2</v>
          </cell>
          <cell r="N10238" t="str">
            <v>Campus Wide</v>
          </cell>
          <cell r="O10238" t="str">
            <v/>
          </cell>
          <cell r="P10238" t="str">
            <v/>
          </cell>
          <cell r="Q10238">
            <v>40</v>
          </cell>
          <cell r="R10238" t="str">
            <v>Année Philologique</v>
          </cell>
          <cell r="S10238" t="str">
            <v/>
          </cell>
        </row>
        <row r="10239">
          <cell r="E10239">
            <v>2246</v>
          </cell>
          <cell r="F10239" t="str">
            <v>Searches</v>
          </cell>
          <cell r="G10239" t="str">
            <v>201901</v>
          </cell>
          <cell r="H10239" t="str">
            <v>Washington and Lee University</v>
          </cell>
          <cell r="I10239" t="str">
            <v>Lexington</v>
          </cell>
          <cell r="J10239" t="str">
            <v>USA</v>
          </cell>
          <cell r="K10239">
            <v>2</v>
          </cell>
          <cell r="L10239" t="str">
            <v>Institute</v>
          </cell>
          <cell r="M10239">
            <v>11</v>
          </cell>
          <cell r="N10239" t="str">
            <v>CARN-4</v>
          </cell>
          <cell r="O10239" t="str">
            <v/>
          </cell>
          <cell r="P10239" t="str">
            <v/>
          </cell>
          <cell r="Q10239">
            <v>2</v>
          </cell>
          <cell r="R10239" t="str">
            <v>Année Philologique</v>
          </cell>
          <cell r="S10239" t="str">
            <v/>
          </cell>
        </row>
        <row r="10240">
          <cell r="E10240">
            <v>2246</v>
          </cell>
          <cell r="F10240" t="str">
            <v>Searches</v>
          </cell>
          <cell r="G10240" t="str">
            <v>201902</v>
          </cell>
          <cell r="H10240" t="str">
            <v>Washington and Lee University</v>
          </cell>
          <cell r="I10240" t="str">
            <v>Lexington</v>
          </cell>
          <cell r="J10240" t="str">
            <v>USA</v>
          </cell>
          <cell r="K10240">
            <v>2</v>
          </cell>
          <cell r="L10240" t="str">
            <v>Institute</v>
          </cell>
          <cell r="M10240">
            <v>11</v>
          </cell>
          <cell r="N10240" t="str">
            <v>CARN-4</v>
          </cell>
          <cell r="O10240" t="str">
            <v/>
          </cell>
          <cell r="P10240" t="str">
            <v/>
          </cell>
          <cell r="Q10240">
            <v>2</v>
          </cell>
          <cell r="R10240" t="str">
            <v>Année Philologique</v>
          </cell>
          <cell r="S10240" t="str">
            <v/>
          </cell>
        </row>
        <row r="10241">
          <cell r="E10241">
            <v>2246</v>
          </cell>
          <cell r="F10241" t="str">
            <v>Searches</v>
          </cell>
          <cell r="G10241" t="str">
            <v>201903</v>
          </cell>
          <cell r="H10241" t="str">
            <v>Washington and Lee University</v>
          </cell>
          <cell r="I10241" t="str">
            <v>Lexington</v>
          </cell>
          <cell r="J10241" t="str">
            <v>USA</v>
          </cell>
          <cell r="K10241">
            <v>2</v>
          </cell>
          <cell r="L10241" t="str">
            <v>Institute</v>
          </cell>
          <cell r="M10241">
            <v>11</v>
          </cell>
          <cell r="N10241" t="str">
            <v>CARN-4</v>
          </cell>
          <cell r="O10241" t="str">
            <v/>
          </cell>
          <cell r="P10241" t="str">
            <v/>
          </cell>
          <cell r="Q10241">
            <v>2</v>
          </cell>
          <cell r="R10241" t="str">
            <v>Année Philologique</v>
          </cell>
          <cell r="S10241" t="str">
            <v/>
          </cell>
        </row>
        <row r="10242">
          <cell r="E10242">
            <v>2246</v>
          </cell>
          <cell r="F10242" t="str">
            <v>Searches</v>
          </cell>
          <cell r="G10242" t="str">
            <v>201904</v>
          </cell>
          <cell r="H10242" t="str">
            <v>Washington and Lee University</v>
          </cell>
          <cell r="I10242" t="str">
            <v>Lexington</v>
          </cell>
          <cell r="J10242" t="str">
            <v>USA</v>
          </cell>
          <cell r="K10242">
            <v>2</v>
          </cell>
          <cell r="L10242" t="str">
            <v>Institute</v>
          </cell>
          <cell r="M10242">
            <v>11</v>
          </cell>
          <cell r="N10242" t="str">
            <v>CARN-4</v>
          </cell>
          <cell r="O10242" t="str">
            <v/>
          </cell>
          <cell r="P10242" t="str">
            <v/>
          </cell>
          <cell r="Q10242">
            <v>2</v>
          </cell>
          <cell r="R10242" t="str">
            <v>Année Philologique</v>
          </cell>
          <cell r="S10242" t="str">
            <v/>
          </cell>
        </row>
        <row r="10243">
          <cell r="E10243">
            <v>2246</v>
          </cell>
          <cell r="F10243" t="str">
            <v>Searches</v>
          </cell>
          <cell r="G10243" t="str">
            <v>201907</v>
          </cell>
          <cell r="H10243" t="str">
            <v>Washington and Lee University</v>
          </cell>
          <cell r="I10243" t="str">
            <v>Lexington</v>
          </cell>
          <cell r="J10243" t="str">
            <v>USA</v>
          </cell>
          <cell r="K10243">
            <v>2</v>
          </cell>
          <cell r="L10243" t="str">
            <v>Institute</v>
          </cell>
          <cell r="M10243">
            <v>11</v>
          </cell>
          <cell r="N10243" t="str">
            <v>CARN-4</v>
          </cell>
          <cell r="O10243" t="str">
            <v/>
          </cell>
          <cell r="P10243" t="str">
            <v/>
          </cell>
          <cell r="Q10243">
            <v>2</v>
          </cell>
          <cell r="R10243" t="str">
            <v>Année Philologique</v>
          </cell>
          <cell r="S10243" t="str">
            <v/>
          </cell>
        </row>
        <row r="10244">
          <cell r="E10244">
            <v>2246</v>
          </cell>
          <cell r="F10244" t="str">
            <v>Searches</v>
          </cell>
          <cell r="G10244" t="str">
            <v>201910</v>
          </cell>
          <cell r="H10244" t="str">
            <v>Washington and Lee University</v>
          </cell>
          <cell r="I10244" t="str">
            <v>Lexington</v>
          </cell>
          <cell r="J10244" t="str">
            <v>USA</v>
          </cell>
          <cell r="K10244">
            <v>2</v>
          </cell>
          <cell r="L10244" t="str">
            <v>Institute</v>
          </cell>
          <cell r="M10244">
            <v>11</v>
          </cell>
          <cell r="N10244" t="str">
            <v>CARN-4</v>
          </cell>
          <cell r="O10244" t="str">
            <v/>
          </cell>
          <cell r="P10244" t="str">
            <v/>
          </cell>
          <cell r="Q10244">
            <v>2</v>
          </cell>
          <cell r="R10244" t="str">
            <v>Année Philologique</v>
          </cell>
          <cell r="S10244" t="str">
            <v/>
          </cell>
        </row>
        <row r="10245">
          <cell r="E10245">
            <v>2254</v>
          </cell>
          <cell r="F10245" t="str">
            <v>Searches</v>
          </cell>
          <cell r="G10245" t="str">
            <v>201901</v>
          </cell>
          <cell r="H10245" t="str">
            <v>Bibliotheque Diderot de Lyon</v>
          </cell>
          <cell r="I10245" t="str">
            <v>Lyon</v>
          </cell>
          <cell r="J10245" t="str">
            <v>France</v>
          </cell>
          <cell r="K10245">
            <v>1</v>
          </cell>
          <cell r="L10245" t="str">
            <v>Consortium</v>
          </cell>
          <cell r="M10245">
            <v>3</v>
          </cell>
          <cell r="N10245" t="str">
            <v>Standard</v>
          </cell>
          <cell r="O10245" t="str">
            <v/>
          </cell>
          <cell r="P10245" t="str">
            <v/>
          </cell>
          <cell r="Q10245">
            <v>3</v>
          </cell>
          <cell r="R10245" t="str">
            <v>Année Philologique</v>
          </cell>
          <cell r="S10245" t="str">
            <v/>
          </cell>
        </row>
        <row r="10246">
          <cell r="E10246">
            <v>2254</v>
          </cell>
          <cell r="F10246" t="str">
            <v>Searches</v>
          </cell>
          <cell r="G10246" t="str">
            <v>201902</v>
          </cell>
          <cell r="H10246" t="str">
            <v>Bibliotheque Diderot de Lyon</v>
          </cell>
          <cell r="I10246" t="str">
            <v>Lyon</v>
          </cell>
          <cell r="J10246" t="str">
            <v>France</v>
          </cell>
          <cell r="K10246">
            <v>1</v>
          </cell>
          <cell r="L10246" t="str">
            <v>Consortium</v>
          </cell>
          <cell r="M10246">
            <v>3</v>
          </cell>
          <cell r="N10246" t="str">
            <v>Standard</v>
          </cell>
          <cell r="O10246" t="str">
            <v/>
          </cell>
          <cell r="P10246" t="str">
            <v/>
          </cell>
          <cell r="Q10246">
            <v>3</v>
          </cell>
          <cell r="R10246" t="str">
            <v>Année Philologique</v>
          </cell>
          <cell r="S10246" t="str">
            <v/>
          </cell>
        </row>
        <row r="10247">
          <cell r="E10247">
            <v>2254</v>
          </cell>
          <cell r="F10247" t="str">
            <v>Searches</v>
          </cell>
          <cell r="G10247" t="str">
            <v>201903</v>
          </cell>
          <cell r="H10247" t="str">
            <v>Bibliotheque Diderot de Lyon</v>
          </cell>
          <cell r="I10247" t="str">
            <v>Lyon</v>
          </cell>
          <cell r="J10247" t="str">
            <v>France</v>
          </cell>
          <cell r="K10247">
            <v>1</v>
          </cell>
          <cell r="L10247" t="str">
            <v>Consortium</v>
          </cell>
          <cell r="M10247">
            <v>3</v>
          </cell>
          <cell r="N10247" t="str">
            <v>Standard</v>
          </cell>
          <cell r="O10247" t="str">
            <v/>
          </cell>
          <cell r="P10247" t="str">
            <v/>
          </cell>
          <cell r="Q10247">
            <v>3</v>
          </cell>
          <cell r="R10247" t="str">
            <v>Année Philologique</v>
          </cell>
          <cell r="S10247" t="str">
            <v/>
          </cell>
        </row>
        <row r="10248">
          <cell r="E10248">
            <v>2254</v>
          </cell>
          <cell r="F10248" t="str">
            <v>Searches</v>
          </cell>
          <cell r="G10248" t="str">
            <v>201904</v>
          </cell>
          <cell r="H10248" t="str">
            <v>Bibliotheque Diderot de Lyon</v>
          </cell>
          <cell r="I10248" t="str">
            <v>Lyon</v>
          </cell>
          <cell r="J10248" t="str">
            <v>France</v>
          </cell>
          <cell r="K10248">
            <v>1</v>
          </cell>
          <cell r="L10248" t="str">
            <v>Consortium</v>
          </cell>
          <cell r="M10248">
            <v>3</v>
          </cell>
          <cell r="N10248" t="str">
            <v>Standard</v>
          </cell>
          <cell r="O10248" t="str">
            <v/>
          </cell>
          <cell r="P10248" t="str">
            <v/>
          </cell>
          <cell r="Q10248">
            <v>3</v>
          </cell>
          <cell r="R10248" t="str">
            <v>Année Philologique</v>
          </cell>
          <cell r="S10248" t="str">
            <v/>
          </cell>
        </row>
        <row r="10249">
          <cell r="E10249">
            <v>2254</v>
          </cell>
          <cell r="F10249" t="str">
            <v>Searches</v>
          </cell>
          <cell r="G10249" t="str">
            <v>201905</v>
          </cell>
          <cell r="H10249" t="str">
            <v>Bibliotheque Diderot de Lyon</v>
          </cell>
          <cell r="I10249" t="str">
            <v>Lyon</v>
          </cell>
          <cell r="J10249" t="str">
            <v>France</v>
          </cell>
          <cell r="K10249">
            <v>1</v>
          </cell>
          <cell r="L10249" t="str">
            <v>Consortium</v>
          </cell>
          <cell r="M10249">
            <v>3</v>
          </cell>
          <cell r="N10249" t="str">
            <v>Standard</v>
          </cell>
          <cell r="O10249" t="str">
            <v/>
          </cell>
          <cell r="P10249" t="str">
            <v/>
          </cell>
          <cell r="Q10249">
            <v>3</v>
          </cell>
          <cell r="R10249" t="str">
            <v>Année Philologique</v>
          </cell>
          <cell r="S10249" t="str">
            <v/>
          </cell>
        </row>
        <row r="10250">
          <cell r="E10250">
            <v>2254</v>
          </cell>
          <cell r="F10250" t="str">
            <v>Searches</v>
          </cell>
          <cell r="G10250" t="str">
            <v>201906</v>
          </cell>
          <cell r="H10250" t="str">
            <v>Bibliotheque Diderot de Lyon</v>
          </cell>
          <cell r="I10250" t="str">
            <v>Lyon</v>
          </cell>
          <cell r="J10250" t="str">
            <v>France</v>
          </cell>
          <cell r="K10250">
            <v>1</v>
          </cell>
          <cell r="L10250" t="str">
            <v>Consortium</v>
          </cell>
          <cell r="M10250">
            <v>3</v>
          </cell>
          <cell r="N10250" t="str">
            <v>Standard</v>
          </cell>
          <cell r="O10250" t="str">
            <v/>
          </cell>
          <cell r="P10250" t="str">
            <v/>
          </cell>
          <cell r="Q10250">
            <v>3</v>
          </cell>
          <cell r="R10250" t="str">
            <v>Année Philologique</v>
          </cell>
          <cell r="S10250" t="str">
            <v/>
          </cell>
        </row>
        <row r="10251">
          <cell r="E10251">
            <v>2254</v>
          </cell>
          <cell r="F10251" t="str">
            <v>Searches</v>
          </cell>
          <cell r="G10251" t="str">
            <v>201907</v>
          </cell>
          <cell r="H10251" t="str">
            <v>Bibliotheque Diderot de Lyon</v>
          </cell>
          <cell r="I10251" t="str">
            <v>Lyon</v>
          </cell>
          <cell r="J10251" t="str">
            <v>France</v>
          </cell>
          <cell r="K10251">
            <v>1</v>
          </cell>
          <cell r="L10251" t="str">
            <v>Consortium</v>
          </cell>
          <cell r="M10251">
            <v>3</v>
          </cell>
          <cell r="N10251" t="str">
            <v>Standard</v>
          </cell>
          <cell r="O10251" t="str">
            <v/>
          </cell>
          <cell r="P10251" t="str">
            <v/>
          </cell>
          <cell r="Q10251">
            <v>3</v>
          </cell>
          <cell r="R10251" t="str">
            <v>Année Philologique</v>
          </cell>
          <cell r="S10251" t="str">
            <v/>
          </cell>
        </row>
        <row r="10252">
          <cell r="E10252">
            <v>2254</v>
          </cell>
          <cell r="F10252" t="str">
            <v>Searches</v>
          </cell>
          <cell r="G10252" t="str">
            <v>201908</v>
          </cell>
          <cell r="H10252" t="str">
            <v>Bibliotheque Diderot de Lyon</v>
          </cell>
          <cell r="I10252" t="str">
            <v>Lyon</v>
          </cell>
          <cell r="J10252" t="str">
            <v>France</v>
          </cell>
          <cell r="K10252">
            <v>1</v>
          </cell>
          <cell r="L10252" t="str">
            <v>Consortium</v>
          </cell>
          <cell r="M10252">
            <v>3</v>
          </cell>
          <cell r="N10252" t="str">
            <v>Standard</v>
          </cell>
          <cell r="O10252" t="str">
            <v/>
          </cell>
          <cell r="P10252" t="str">
            <v/>
          </cell>
          <cell r="Q10252">
            <v>3</v>
          </cell>
          <cell r="R10252" t="str">
            <v>Année Philologique</v>
          </cell>
          <cell r="S10252" t="str">
            <v/>
          </cell>
        </row>
        <row r="10253">
          <cell r="E10253">
            <v>2254</v>
          </cell>
          <cell r="F10253" t="str">
            <v>Searches</v>
          </cell>
          <cell r="G10253" t="str">
            <v>201909</v>
          </cell>
          <cell r="H10253" t="str">
            <v>Bibliotheque Diderot de Lyon</v>
          </cell>
          <cell r="I10253" t="str">
            <v>Lyon</v>
          </cell>
          <cell r="J10253" t="str">
            <v>France</v>
          </cell>
          <cell r="K10253">
            <v>1</v>
          </cell>
          <cell r="L10253" t="str">
            <v>Consortium</v>
          </cell>
          <cell r="M10253">
            <v>3</v>
          </cell>
          <cell r="N10253" t="str">
            <v>Standard</v>
          </cell>
          <cell r="O10253" t="str">
            <v/>
          </cell>
          <cell r="P10253" t="str">
            <v/>
          </cell>
          <cell r="Q10253">
            <v>3</v>
          </cell>
          <cell r="R10253" t="str">
            <v>Année Philologique</v>
          </cell>
          <cell r="S10253" t="str">
            <v/>
          </cell>
        </row>
        <row r="10254">
          <cell r="E10254">
            <v>2254</v>
          </cell>
          <cell r="F10254" t="str">
            <v>Searches</v>
          </cell>
          <cell r="G10254" t="str">
            <v>201910</v>
          </cell>
          <cell r="H10254" t="str">
            <v>Bibliotheque Diderot de Lyon</v>
          </cell>
          <cell r="I10254" t="str">
            <v>Lyon</v>
          </cell>
          <cell r="J10254" t="str">
            <v>France</v>
          </cell>
          <cell r="K10254">
            <v>1</v>
          </cell>
          <cell r="L10254" t="str">
            <v>Consortium</v>
          </cell>
          <cell r="M10254">
            <v>3</v>
          </cell>
          <cell r="N10254" t="str">
            <v>Standard</v>
          </cell>
          <cell r="O10254" t="str">
            <v/>
          </cell>
          <cell r="P10254" t="str">
            <v/>
          </cell>
          <cell r="Q10254">
            <v>3</v>
          </cell>
          <cell r="R10254" t="str">
            <v>Année Philologique</v>
          </cell>
          <cell r="S10254" t="str">
            <v/>
          </cell>
        </row>
        <row r="10255">
          <cell r="E10255">
            <v>2254</v>
          </cell>
          <cell r="F10255" t="str">
            <v>Searches</v>
          </cell>
          <cell r="G10255" t="str">
            <v>201911</v>
          </cell>
          <cell r="H10255" t="str">
            <v>Bibliotheque Diderot de Lyon</v>
          </cell>
          <cell r="I10255" t="str">
            <v>Lyon</v>
          </cell>
          <cell r="J10255" t="str">
            <v>France</v>
          </cell>
          <cell r="K10255">
            <v>1</v>
          </cell>
          <cell r="L10255" t="str">
            <v>Consortium</v>
          </cell>
          <cell r="M10255">
            <v>3</v>
          </cell>
          <cell r="N10255" t="str">
            <v>Standard</v>
          </cell>
          <cell r="O10255" t="str">
            <v/>
          </cell>
          <cell r="P10255" t="str">
            <v/>
          </cell>
          <cell r="Q10255">
            <v>3</v>
          </cell>
          <cell r="R10255" t="str">
            <v>Année Philologique</v>
          </cell>
          <cell r="S10255" t="str">
            <v/>
          </cell>
        </row>
        <row r="10256">
          <cell r="E10256">
            <v>2254</v>
          </cell>
          <cell r="F10256" t="str">
            <v>Searches</v>
          </cell>
          <cell r="G10256" t="str">
            <v>201912</v>
          </cell>
          <cell r="H10256" t="str">
            <v>Bibliotheque Diderot de Lyon</v>
          </cell>
          <cell r="I10256" t="str">
            <v>Lyon</v>
          </cell>
          <cell r="J10256" t="str">
            <v>France</v>
          </cell>
          <cell r="K10256">
            <v>1</v>
          </cell>
          <cell r="L10256" t="str">
            <v>Consortium</v>
          </cell>
          <cell r="M10256">
            <v>3</v>
          </cell>
          <cell r="N10256" t="str">
            <v>Standard</v>
          </cell>
          <cell r="O10256" t="str">
            <v/>
          </cell>
          <cell r="P10256" t="str">
            <v/>
          </cell>
          <cell r="Q10256">
            <v>3</v>
          </cell>
          <cell r="R10256" t="str">
            <v>Année Philologique</v>
          </cell>
          <cell r="S10256" t="str">
            <v/>
          </cell>
        </row>
        <row r="10257">
          <cell r="E10257">
            <v>2255</v>
          </cell>
          <cell r="F10257" t="str">
            <v>Searches</v>
          </cell>
          <cell r="G10257" t="str">
            <v>201901</v>
          </cell>
          <cell r="H10257" t="str">
            <v>Trinity University</v>
          </cell>
          <cell r="I10257" t="str">
            <v>San Antonio</v>
          </cell>
          <cell r="J10257" t="str">
            <v>USA</v>
          </cell>
          <cell r="K10257">
            <v>1</v>
          </cell>
          <cell r="L10257" t="str">
            <v>Consortium</v>
          </cell>
          <cell r="M10257">
            <v>9</v>
          </cell>
          <cell r="N10257" t="str">
            <v>CARN-2</v>
          </cell>
          <cell r="O10257" t="str">
            <v/>
          </cell>
          <cell r="P10257" t="str">
            <v/>
          </cell>
          <cell r="Q10257">
            <v>40</v>
          </cell>
          <cell r="R10257" t="str">
            <v>Année Philologique</v>
          </cell>
          <cell r="S10257" t="str">
            <v/>
          </cell>
        </row>
        <row r="10258">
          <cell r="E10258">
            <v>2255</v>
          </cell>
          <cell r="F10258" t="str">
            <v>Searches</v>
          </cell>
          <cell r="G10258" t="str">
            <v>201902</v>
          </cell>
          <cell r="H10258" t="str">
            <v>Trinity University</v>
          </cell>
          <cell r="I10258" t="str">
            <v>San Antonio</v>
          </cell>
          <cell r="J10258" t="str">
            <v>USA</v>
          </cell>
          <cell r="K10258">
            <v>1</v>
          </cell>
          <cell r="L10258" t="str">
            <v>Consortium</v>
          </cell>
          <cell r="M10258">
            <v>9</v>
          </cell>
          <cell r="N10258" t="str">
            <v>CARN-2</v>
          </cell>
          <cell r="O10258" t="str">
            <v/>
          </cell>
          <cell r="P10258" t="str">
            <v/>
          </cell>
          <cell r="Q10258">
            <v>40</v>
          </cell>
          <cell r="R10258" t="str">
            <v>Année Philologique</v>
          </cell>
          <cell r="S10258" t="str">
            <v/>
          </cell>
        </row>
        <row r="10259">
          <cell r="E10259">
            <v>2255</v>
          </cell>
          <cell r="F10259" t="str">
            <v>Searches</v>
          </cell>
          <cell r="G10259" t="str">
            <v>201903</v>
          </cell>
          <cell r="H10259" t="str">
            <v>Trinity University</v>
          </cell>
          <cell r="I10259" t="str">
            <v>San Antonio</v>
          </cell>
          <cell r="J10259" t="str">
            <v>USA</v>
          </cell>
          <cell r="K10259">
            <v>1</v>
          </cell>
          <cell r="L10259" t="str">
            <v>Consortium</v>
          </cell>
          <cell r="M10259">
            <v>9</v>
          </cell>
          <cell r="N10259" t="str">
            <v>CARN-2</v>
          </cell>
          <cell r="O10259" t="str">
            <v/>
          </cell>
          <cell r="P10259" t="str">
            <v/>
          </cell>
          <cell r="Q10259">
            <v>40</v>
          </cell>
          <cell r="R10259" t="str">
            <v>Année Philologique</v>
          </cell>
          <cell r="S10259" t="str">
            <v/>
          </cell>
        </row>
        <row r="10260">
          <cell r="E10260">
            <v>2255</v>
          </cell>
          <cell r="F10260" t="str">
            <v>Searches</v>
          </cell>
          <cell r="G10260" t="str">
            <v>201904</v>
          </cell>
          <cell r="H10260" t="str">
            <v>Trinity University</v>
          </cell>
          <cell r="I10260" t="str">
            <v>San Antonio</v>
          </cell>
          <cell r="J10260" t="str">
            <v>USA</v>
          </cell>
          <cell r="K10260">
            <v>1</v>
          </cell>
          <cell r="L10260" t="str">
            <v>Consortium</v>
          </cell>
          <cell r="M10260">
            <v>9</v>
          </cell>
          <cell r="N10260" t="str">
            <v>CARN-2</v>
          </cell>
          <cell r="O10260" t="str">
            <v/>
          </cell>
          <cell r="P10260" t="str">
            <v/>
          </cell>
          <cell r="Q10260">
            <v>40</v>
          </cell>
          <cell r="R10260" t="str">
            <v>Année Philologique</v>
          </cell>
          <cell r="S10260" t="str">
            <v/>
          </cell>
        </row>
        <row r="10261">
          <cell r="E10261">
            <v>2255</v>
          </cell>
          <cell r="F10261" t="str">
            <v>Searches</v>
          </cell>
          <cell r="G10261" t="str">
            <v>201905</v>
          </cell>
          <cell r="H10261" t="str">
            <v>Trinity University</v>
          </cell>
          <cell r="I10261" t="str">
            <v>San Antonio</v>
          </cell>
          <cell r="J10261" t="str">
            <v>USA</v>
          </cell>
          <cell r="K10261">
            <v>1</v>
          </cell>
          <cell r="L10261" t="str">
            <v>Consortium</v>
          </cell>
          <cell r="M10261">
            <v>9</v>
          </cell>
          <cell r="N10261" t="str">
            <v>CARN-2</v>
          </cell>
          <cell r="O10261" t="str">
            <v/>
          </cell>
          <cell r="P10261" t="str">
            <v/>
          </cell>
          <cell r="Q10261">
            <v>40</v>
          </cell>
          <cell r="R10261" t="str">
            <v>Année Philologique</v>
          </cell>
          <cell r="S10261" t="str">
            <v/>
          </cell>
        </row>
        <row r="10262">
          <cell r="E10262">
            <v>2255</v>
          </cell>
          <cell r="F10262" t="str">
            <v>Searches</v>
          </cell>
          <cell r="G10262" t="str">
            <v>201906</v>
          </cell>
          <cell r="H10262" t="str">
            <v>Trinity University</v>
          </cell>
          <cell r="I10262" t="str">
            <v>San Antonio</v>
          </cell>
          <cell r="J10262" t="str">
            <v>USA</v>
          </cell>
          <cell r="K10262">
            <v>1</v>
          </cell>
          <cell r="L10262" t="str">
            <v>Consortium</v>
          </cell>
          <cell r="M10262">
            <v>9</v>
          </cell>
          <cell r="N10262" t="str">
            <v>CARN-2</v>
          </cell>
          <cell r="O10262" t="str">
            <v/>
          </cell>
          <cell r="P10262" t="str">
            <v/>
          </cell>
          <cell r="Q10262">
            <v>40</v>
          </cell>
          <cell r="R10262" t="str">
            <v>Année Philologique</v>
          </cell>
          <cell r="S10262" t="str">
            <v/>
          </cell>
        </row>
        <row r="10263">
          <cell r="E10263">
            <v>2255</v>
          </cell>
          <cell r="F10263" t="str">
            <v>Searches</v>
          </cell>
          <cell r="G10263" t="str">
            <v>201908</v>
          </cell>
          <cell r="H10263" t="str">
            <v>Trinity University</v>
          </cell>
          <cell r="I10263" t="str">
            <v>San Antonio</v>
          </cell>
          <cell r="J10263" t="str">
            <v>USA</v>
          </cell>
          <cell r="K10263">
            <v>1</v>
          </cell>
          <cell r="L10263" t="str">
            <v>Consortium</v>
          </cell>
          <cell r="M10263">
            <v>9</v>
          </cell>
          <cell r="N10263" t="str">
            <v>CARN-2</v>
          </cell>
          <cell r="O10263" t="str">
            <v/>
          </cell>
          <cell r="P10263" t="str">
            <v/>
          </cell>
          <cell r="Q10263">
            <v>40</v>
          </cell>
          <cell r="R10263" t="str">
            <v>Année Philologique</v>
          </cell>
          <cell r="S10263" t="str">
            <v/>
          </cell>
        </row>
        <row r="10264">
          <cell r="E10264">
            <v>2255</v>
          </cell>
          <cell r="F10264" t="str">
            <v>Searches</v>
          </cell>
          <cell r="G10264" t="str">
            <v>201909</v>
          </cell>
          <cell r="H10264" t="str">
            <v>Trinity University</v>
          </cell>
          <cell r="I10264" t="str">
            <v>San Antonio</v>
          </cell>
          <cell r="J10264" t="str">
            <v>USA</v>
          </cell>
          <cell r="K10264">
            <v>1</v>
          </cell>
          <cell r="L10264" t="str">
            <v>Consortium</v>
          </cell>
          <cell r="M10264">
            <v>9</v>
          </cell>
          <cell r="N10264" t="str">
            <v>CARN-2</v>
          </cell>
          <cell r="O10264" t="str">
            <v/>
          </cell>
          <cell r="P10264" t="str">
            <v/>
          </cell>
          <cell r="Q10264">
            <v>40</v>
          </cell>
          <cell r="R10264" t="str">
            <v>Année Philologique</v>
          </cell>
          <cell r="S10264" t="str">
            <v/>
          </cell>
        </row>
        <row r="10265">
          <cell r="E10265">
            <v>2255</v>
          </cell>
          <cell r="F10265" t="str">
            <v>Searches</v>
          </cell>
          <cell r="G10265" t="str">
            <v>201910</v>
          </cell>
          <cell r="H10265" t="str">
            <v>Trinity University</v>
          </cell>
          <cell r="I10265" t="str">
            <v>San Antonio</v>
          </cell>
          <cell r="J10265" t="str">
            <v>USA</v>
          </cell>
          <cell r="K10265">
            <v>1</v>
          </cell>
          <cell r="L10265" t="str">
            <v>Consortium</v>
          </cell>
          <cell r="M10265">
            <v>9</v>
          </cell>
          <cell r="N10265" t="str">
            <v>CARN-2</v>
          </cell>
          <cell r="O10265" t="str">
            <v/>
          </cell>
          <cell r="P10265" t="str">
            <v/>
          </cell>
          <cell r="Q10265">
            <v>40</v>
          </cell>
          <cell r="R10265" t="str">
            <v>Année Philologique</v>
          </cell>
          <cell r="S10265" t="str">
            <v/>
          </cell>
        </row>
        <row r="10266">
          <cell r="E10266">
            <v>2255</v>
          </cell>
          <cell r="F10266" t="str">
            <v>Searches</v>
          </cell>
          <cell r="G10266" t="str">
            <v>201911</v>
          </cell>
          <cell r="H10266" t="str">
            <v>Trinity University</v>
          </cell>
          <cell r="I10266" t="str">
            <v>San Antonio</v>
          </cell>
          <cell r="J10266" t="str">
            <v>USA</v>
          </cell>
          <cell r="K10266">
            <v>1</v>
          </cell>
          <cell r="L10266" t="str">
            <v>Consortium</v>
          </cell>
          <cell r="M10266">
            <v>9</v>
          </cell>
          <cell r="N10266" t="str">
            <v>CARN-2</v>
          </cell>
          <cell r="O10266" t="str">
            <v/>
          </cell>
          <cell r="P10266" t="str">
            <v/>
          </cell>
          <cell r="Q10266">
            <v>40</v>
          </cell>
          <cell r="R10266" t="str">
            <v>Année Philologique</v>
          </cell>
          <cell r="S10266" t="str">
            <v/>
          </cell>
        </row>
        <row r="10267">
          <cell r="E10267">
            <v>2255</v>
          </cell>
          <cell r="F10267" t="str">
            <v>Searches</v>
          </cell>
          <cell r="G10267" t="str">
            <v>201912</v>
          </cell>
          <cell r="H10267" t="str">
            <v>Trinity University</v>
          </cell>
          <cell r="I10267" t="str">
            <v>San Antonio</v>
          </cell>
          <cell r="J10267" t="str">
            <v>USA</v>
          </cell>
          <cell r="K10267">
            <v>1</v>
          </cell>
          <cell r="L10267" t="str">
            <v>Consortium</v>
          </cell>
          <cell r="M10267">
            <v>9</v>
          </cell>
          <cell r="N10267" t="str">
            <v>CARN-2</v>
          </cell>
          <cell r="O10267" t="str">
            <v/>
          </cell>
          <cell r="P10267" t="str">
            <v/>
          </cell>
          <cell r="Q10267">
            <v>40</v>
          </cell>
          <cell r="R10267" t="str">
            <v>Année Philologique</v>
          </cell>
          <cell r="S10267" t="str">
            <v/>
          </cell>
        </row>
        <row r="10268">
          <cell r="E10268">
            <v>2257</v>
          </cell>
          <cell r="F10268" t="str">
            <v>Searches</v>
          </cell>
          <cell r="G10268" t="str">
            <v>201901</v>
          </cell>
          <cell r="H10268" t="str">
            <v>Universitat de Barcelona</v>
          </cell>
          <cell r="I10268" t="str">
            <v>Barcelona</v>
          </cell>
          <cell r="J10268" t="str">
            <v>Spain</v>
          </cell>
          <cell r="K10268">
            <v>2</v>
          </cell>
          <cell r="L10268" t="str">
            <v>Institute</v>
          </cell>
          <cell r="M10268">
            <v>3</v>
          </cell>
          <cell r="N10268" t="str">
            <v>Standard</v>
          </cell>
          <cell r="O10268" t="str">
            <v/>
          </cell>
          <cell r="P10268" t="str">
            <v/>
          </cell>
          <cell r="Q10268">
            <v>3</v>
          </cell>
          <cell r="R10268" t="str">
            <v>Année Philologique</v>
          </cell>
          <cell r="S10268" t="str">
            <v/>
          </cell>
        </row>
        <row r="10269">
          <cell r="E10269">
            <v>2257</v>
          </cell>
          <cell r="F10269" t="str">
            <v>Searches</v>
          </cell>
          <cell r="G10269" t="str">
            <v>201902</v>
          </cell>
          <cell r="H10269" t="str">
            <v>Universitat de Barcelona</v>
          </cell>
          <cell r="I10269" t="str">
            <v>Barcelona</v>
          </cell>
          <cell r="J10269" t="str">
            <v>Spain</v>
          </cell>
          <cell r="K10269">
            <v>2</v>
          </cell>
          <cell r="L10269" t="str">
            <v>Institute</v>
          </cell>
          <cell r="M10269">
            <v>3</v>
          </cell>
          <cell r="N10269" t="str">
            <v>Standard</v>
          </cell>
          <cell r="O10269" t="str">
            <v/>
          </cell>
          <cell r="P10269" t="str">
            <v/>
          </cell>
          <cell r="Q10269">
            <v>3</v>
          </cell>
          <cell r="R10269" t="str">
            <v>Année Philologique</v>
          </cell>
          <cell r="S10269" t="str">
            <v/>
          </cell>
        </row>
        <row r="10270">
          <cell r="E10270">
            <v>2257</v>
          </cell>
          <cell r="F10270" t="str">
            <v>Searches</v>
          </cell>
          <cell r="G10270" t="str">
            <v>201903</v>
          </cell>
          <cell r="H10270" t="str">
            <v>Universitat de Barcelona</v>
          </cell>
          <cell r="I10270" t="str">
            <v>Barcelona</v>
          </cell>
          <cell r="J10270" t="str">
            <v>Spain</v>
          </cell>
          <cell r="K10270">
            <v>2</v>
          </cell>
          <cell r="L10270" t="str">
            <v>Institute</v>
          </cell>
          <cell r="M10270">
            <v>3</v>
          </cell>
          <cell r="N10270" t="str">
            <v>Standard</v>
          </cell>
          <cell r="O10270" t="str">
            <v/>
          </cell>
          <cell r="P10270" t="str">
            <v/>
          </cell>
          <cell r="Q10270">
            <v>3</v>
          </cell>
          <cell r="R10270" t="str">
            <v>Année Philologique</v>
          </cell>
          <cell r="S10270" t="str">
            <v/>
          </cell>
        </row>
        <row r="10271">
          <cell r="E10271">
            <v>2257</v>
          </cell>
          <cell r="F10271" t="str">
            <v>Searches</v>
          </cell>
          <cell r="G10271" t="str">
            <v>201904</v>
          </cell>
          <cell r="H10271" t="str">
            <v>Universitat de Barcelona</v>
          </cell>
          <cell r="I10271" t="str">
            <v>Barcelona</v>
          </cell>
          <cell r="J10271" t="str">
            <v>Spain</v>
          </cell>
          <cell r="K10271">
            <v>2</v>
          </cell>
          <cell r="L10271" t="str">
            <v>Institute</v>
          </cell>
          <cell r="M10271">
            <v>3</v>
          </cell>
          <cell r="N10271" t="str">
            <v>Standard</v>
          </cell>
          <cell r="O10271" t="str">
            <v/>
          </cell>
          <cell r="P10271" t="str">
            <v/>
          </cell>
          <cell r="Q10271">
            <v>3</v>
          </cell>
          <cell r="R10271" t="str">
            <v>Année Philologique</v>
          </cell>
          <cell r="S10271" t="str">
            <v/>
          </cell>
        </row>
        <row r="10272">
          <cell r="E10272">
            <v>2257</v>
          </cell>
          <cell r="F10272" t="str">
            <v>Searches</v>
          </cell>
          <cell r="G10272" t="str">
            <v>201905</v>
          </cell>
          <cell r="H10272" t="str">
            <v>Universitat de Barcelona</v>
          </cell>
          <cell r="I10272" t="str">
            <v>Barcelona</v>
          </cell>
          <cell r="J10272" t="str">
            <v>Spain</v>
          </cell>
          <cell r="K10272">
            <v>2</v>
          </cell>
          <cell r="L10272" t="str">
            <v>Institute</v>
          </cell>
          <cell r="M10272">
            <v>3</v>
          </cell>
          <cell r="N10272" t="str">
            <v>Standard</v>
          </cell>
          <cell r="O10272" t="str">
            <v/>
          </cell>
          <cell r="P10272" t="str">
            <v/>
          </cell>
          <cell r="Q10272">
            <v>3</v>
          </cell>
          <cell r="R10272" t="str">
            <v>Année Philologique</v>
          </cell>
          <cell r="S10272" t="str">
            <v/>
          </cell>
        </row>
        <row r="10273">
          <cell r="E10273">
            <v>2257</v>
          </cell>
          <cell r="F10273" t="str">
            <v>Searches</v>
          </cell>
          <cell r="G10273" t="str">
            <v>201906</v>
          </cell>
          <cell r="H10273" t="str">
            <v>Universitat de Barcelona</v>
          </cell>
          <cell r="I10273" t="str">
            <v>Barcelona</v>
          </cell>
          <cell r="J10273" t="str">
            <v>Spain</v>
          </cell>
          <cell r="K10273">
            <v>2</v>
          </cell>
          <cell r="L10273" t="str">
            <v>Institute</v>
          </cell>
          <cell r="M10273">
            <v>3</v>
          </cell>
          <cell r="N10273" t="str">
            <v>Standard</v>
          </cell>
          <cell r="O10273" t="str">
            <v/>
          </cell>
          <cell r="P10273" t="str">
            <v/>
          </cell>
          <cell r="Q10273">
            <v>3</v>
          </cell>
          <cell r="R10273" t="str">
            <v>Année Philologique</v>
          </cell>
          <cell r="S10273" t="str">
            <v/>
          </cell>
        </row>
        <row r="10274">
          <cell r="E10274">
            <v>2257</v>
          </cell>
          <cell r="F10274" t="str">
            <v>Searches</v>
          </cell>
          <cell r="G10274" t="str">
            <v>201907</v>
          </cell>
          <cell r="H10274" t="str">
            <v>Universitat de Barcelona</v>
          </cell>
          <cell r="I10274" t="str">
            <v>Barcelona</v>
          </cell>
          <cell r="J10274" t="str">
            <v>Spain</v>
          </cell>
          <cell r="K10274">
            <v>2</v>
          </cell>
          <cell r="L10274" t="str">
            <v>Institute</v>
          </cell>
          <cell r="M10274">
            <v>3</v>
          </cell>
          <cell r="N10274" t="str">
            <v>Standard</v>
          </cell>
          <cell r="O10274" t="str">
            <v/>
          </cell>
          <cell r="P10274" t="str">
            <v/>
          </cell>
          <cell r="Q10274">
            <v>3</v>
          </cell>
          <cell r="R10274" t="str">
            <v>Année Philologique</v>
          </cell>
          <cell r="S10274" t="str">
            <v/>
          </cell>
        </row>
        <row r="10275">
          <cell r="E10275">
            <v>2257</v>
          </cell>
          <cell r="F10275" t="str">
            <v>Searches</v>
          </cell>
          <cell r="G10275" t="str">
            <v>201908</v>
          </cell>
          <cell r="H10275" t="str">
            <v>Universitat de Barcelona</v>
          </cell>
          <cell r="I10275" t="str">
            <v>Barcelona</v>
          </cell>
          <cell r="J10275" t="str">
            <v>Spain</v>
          </cell>
          <cell r="K10275">
            <v>2</v>
          </cell>
          <cell r="L10275" t="str">
            <v>Institute</v>
          </cell>
          <cell r="M10275">
            <v>3</v>
          </cell>
          <cell r="N10275" t="str">
            <v>Standard</v>
          </cell>
          <cell r="O10275" t="str">
            <v/>
          </cell>
          <cell r="P10275" t="str">
            <v/>
          </cell>
          <cell r="Q10275">
            <v>3</v>
          </cell>
          <cell r="R10275" t="str">
            <v>Année Philologique</v>
          </cell>
          <cell r="S10275" t="str">
            <v/>
          </cell>
        </row>
        <row r="10276">
          <cell r="E10276">
            <v>2257</v>
          </cell>
          <cell r="F10276" t="str">
            <v>Searches</v>
          </cell>
          <cell r="G10276" t="str">
            <v>201909</v>
          </cell>
          <cell r="H10276" t="str">
            <v>Universitat de Barcelona</v>
          </cell>
          <cell r="I10276" t="str">
            <v>Barcelona</v>
          </cell>
          <cell r="J10276" t="str">
            <v>Spain</v>
          </cell>
          <cell r="K10276">
            <v>2</v>
          </cell>
          <cell r="L10276" t="str">
            <v>Institute</v>
          </cell>
          <cell r="M10276">
            <v>3</v>
          </cell>
          <cell r="N10276" t="str">
            <v>Standard</v>
          </cell>
          <cell r="O10276" t="str">
            <v/>
          </cell>
          <cell r="P10276" t="str">
            <v/>
          </cell>
          <cell r="Q10276">
            <v>3</v>
          </cell>
          <cell r="R10276" t="str">
            <v>Année Philologique</v>
          </cell>
          <cell r="S10276" t="str">
            <v/>
          </cell>
        </row>
        <row r="10277">
          <cell r="E10277">
            <v>2257</v>
          </cell>
          <cell r="F10277" t="str">
            <v>Searches</v>
          </cell>
          <cell r="G10277" t="str">
            <v>201910</v>
          </cell>
          <cell r="H10277" t="str">
            <v>Universitat de Barcelona</v>
          </cell>
          <cell r="I10277" t="str">
            <v>Barcelona</v>
          </cell>
          <cell r="J10277" t="str">
            <v>Spain</v>
          </cell>
          <cell r="K10277">
            <v>2</v>
          </cell>
          <cell r="L10277" t="str">
            <v>Institute</v>
          </cell>
          <cell r="M10277">
            <v>3</v>
          </cell>
          <cell r="N10277" t="str">
            <v>Standard</v>
          </cell>
          <cell r="O10277" t="str">
            <v/>
          </cell>
          <cell r="P10277" t="str">
            <v/>
          </cell>
          <cell r="Q10277">
            <v>3</v>
          </cell>
          <cell r="R10277" t="str">
            <v>Année Philologique</v>
          </cell>
          <cell r="S10277" t="str">
            <v/>
          </cell>
        </row>
        <row r="10278">
          <cell r="E10278">
            <v>2257</v>
          </cell>
          <cell r="F10278" t="str">
            <v>Searches</v>
          </cell>
          <cell r="G10278" t="str">
            <v>201911</v>
          </cell>
          <cell r="H10278" t="str">
            <v>Universitat de Barcelona</v>
          </cell>
          <cell r="I10278" t="str">
            <v>Barcelona</v>
          </cell>
          <cell r="J10278" t="str">
            <v>Spain</v>
          </cell>
          <cell r="K10278">
            <v>2</v>
          </cell>
          <cell r="L10278" t="str">
            <v>Institute</v>
          </cell>
          <cell r="M10278">
            <v>3</v>
          </cell>
          <cell r="N10278" t="str">
            <v>Standard</v>
          </cell>
          <cell r="O10278" t="str">
            <v/>
          </cell>
          <cell r="P10278" t="str">
            <v/>
          </cell>
          <cell r="Q10278">
            <v>3</v>
          </cell>
          <cell r="R10278" t="str">
            <v>Année Philologique</v>
          </cell>
          <cell r="S10278" t="str">
            <v/>
          </cell>
        </row>
        <row r="10279">
          <cell r="E10279">
            <v>2257</v>
          </cell>
          <cell r="F10279" t="str">
            <v>Searches</v>
          </cell>
          <cell r="G10279" t="str">
            <v>201912</v>
          </cell>
          <cell r="H10279" t="str">
            <v>Universitat de Barcelona</v>
          </cell>
          <cell r="I10279" t="str">
            <v>Barcelona</v>
          </cell>
          <cell r="J10279" t="str">
            <v>Spain</v>
          </cell>
          <cell r="K10279">
            <v>2</v>
          </cell>
          <cell r="L10279" t="str">
            <v>Institute</v>
          </cell>
          <cell r="M10279">
            <v>3</v>
          </cell>
          <cell r="N10279" t="str">
            <v>Standard</v>
          </cell>
          <cell r="O10279" t="str">
            <v/>
          </cell>
          <cell r="P10279" t="str">
            <v/>
          </cell>
          <cell r="Q10279">
            <v>3</v>
          </cell>
          <cell r="R10279" t="str">
            <v>Année Philologique</v>
          </cell>
          <cell r="S10279" t="str">
            <v/>
          </cell>
        </row>
        <row r="10280">
          <cell r="E10280">
            <v>2264</v>
          </cell>
          <cell r="F10280" t="str">
            <v>Searches</v>
          </cell>
          <cell r="G10280" t="str">
            <v>201901</v>
          </cell>
          <cell r="H10280" t="str">
            <v>Macquarie University</v>
          </cell>
          <cell r="I10280" t="str">
            <v>Sydney</v>
          </cell>
          <cell r="J10280" t="str">
            <v>Australia</v>
          </cell>
          <cell r="K10280">
            <v>1</v>
          </cell>
          <cell r="L10280" t="str">
            <v>Consortium</v>
          </cell>
          <cell r="M10280">
            <v>2</v>
          </cell>
          <cell r="N10280" t="str">
            <v>Campus Wide</v>
          </cell>
          <cell r="O10280" t="str">
            <v/>
          </cell>
          <cell r="P10280" t="str">
            <v/>
          </cell>
          <cell r="Q10280">
            <v>40</v>
          </cell>
          <cell r="R10280" t="str">
            <v>Année Philologique</v>
          </cell>
          <cell r="S10280" t="str">
            <v/>
          </cell>
        </row>
        <row r="10281">
          <cell r="E10281">
            <v>2264</v>
          </cell>
          <cell r="F10281" t="str">
            <v>Searches</v>
          </cell>
          <cell r="G10281" t="str">
            <v>201902</v>
          </cell>
          <cell r="H10281" t="str">
            <v>Macquarie University</v>
          </cell>
          <cell r="I10281" t="str">
            <v>Sydney</v>
          </cell>
          <cell r="J10281" t="str">
            <v>Australia</v>
          </cell>
          <cell r="K10281">
            <v>1</v>
          </cell>
          <cell r="L10281" t="str">
            <v>Consortium</v>
          </cell>
          <cell r="M10281">
            <v>2</v>
          </cell>
          <cell r="N10281" t="str">
            <v>Campus Wide</v>
          </cell>
          <cell r="O10281" t="str">
            <v/>
          </cell>
          <cell r="P10281" t="str">
            <v/>
          </cell>
          <cell r="Q10281">
            <v>40</v>
          </cell>
          <cell r="R10281" t="str">
            <v>Année Philologique</v>
          </cell>
          <cell r="S10281" t="str">
            <v/>
          </cell>
        </row>
        <row r="10282">
          <cell r="E10282">
            <v>2264</v>
          </cell>
          <cell r="F10282" t="str">
            <v>Searches</v>
          </cell>
          <cell r="G10282" t="str">
            <v>201903</v>
          </cell>
          <cell r="H10282" t="str">
            <v>Macquarie University</v>
          </cell>
          <cell r="I10282" t="str">
            <v>Sydney</v>
          </cell>
          <cell r="J10282" t="str">
            <v>Australia</v>
          </cell>
          <cell r="K10282">
            <v>1</v>
          </cell>
          <cell r="L10282" t="str">
            <v>Consortium</v>
          </cell>
          <cell r="M10282">
            <v>2</v>
          </cell>
          <cell r="N10282" t="str">
            <v>Campus Wide</v>
          </cell>
          <cell r="O10282" t="str">
            <v/>
          </cell>
          <cell r="P10282" t="str">
            <v/>
          </cell>
          <cell r="Q10282">
            <v>40</v>
          </cell>
          <cell r="R10282" t="str">
            <v>Année Philologique</v>
          </cell>
          <cell r="S10282" t="str">
            <v/>
          </cell>
        </row>
        <row r="10283">
          <cell r="E10283">
            <v>2264</v>
          </cell>
          <cell r="F10283" t="str">
            <v>Searches</v>
          </cell>
          <cell r="G10283" t="str">
            <v>201904</v>
          </cell>
          <cell r="H10283" t="str">
            <v>Macquarie University</v>
          </cell>
          <cell r="I10283" t="str">
            <v>Sydney</v>
          </cell>
          <cell r="J10283" t="str">
            <v>Australia</v>
          </cell>
          <cell r="K10283">
            <v>1</v>
          </cell>
          <cell r="L10283" t="str">
            <v>Consortium</v>
          </cell>
          <cell r="M10283">
            <v>2</v>
          </cell>
          <cell r="N10283" t="str">
            <v>Campus Wide</v>
          </cell>
          <cell r="O10283" t="str">
            <v/>
          </cell>
          <cell r="P10283" t="str">
            <v/>
          </cell>
          <cell r="Q10283">
            <v>40</v>
          </cell>
          <cell r="R10283" t="str">
            <v>Année Philologique</v>
          </cell>
          <cell r="S10283" t="str">
            <v/>
          </cell>
        </row>
        <row r="10284">
          <cell r="E10284">
            <v>2264</v>
          </cell>
          <cell r="F10284" t="str">
            <v>Searches</v>
          </cell>
          <cell r="G10284" t="str">
            <v>201905</v>
          </cell>
          <cell r="H10284" t="str">
            <v>Macquarie University</v>
          </cell>
          <cell r="I10284" t="str">
            <v>Sydney</v>
          </cell>
          <cell r="J10284" t="str">
            <v>Australia</v>
          </cell>
          <cell r="K10284">
            <v>1</v>
          </cell>
          <cell r="L10284" t="str">
            <v>Consortium</v>
          </cell>
          <cell r="M10284">
            <v>2</v>
          </cell>
          <cell r="N10284" t="str">
            <v>Campus Wide</v>
          </cell>
          <cell r="O10284" t="str">
            <v/>
          </cell>
          <cell r="P10284" t="str">
            <v/>
          </cell>
          <cell r="Q10284">
            <v>40</v>
          </cell>
          <cell r="R10284" t="str">
            <v>Année Philologique</v>
          </cell>
          <cell r="S10284" t="str">
            <v/>
          </cell>
        </row>
        <row r="10285">
          <cell r="E10285">
            <v>2264</v>
          </cell>
          <cell r="F10285" t="str">
            <v>Searches</v>
          </cell>
          <cell r="G10285" t="str">
            <v>201906</v>
          </cell>
          <cell r="H10285" t="str">
            <v>Macquarie University</v>
          </cell>
          <cell r="I10285" t="str">
            <v>Sydney</v>
          </cell>
          <cell r="J10285" t="str">
            <v>Australia</v>
          </cell>
          <cell r="K10285">
            <v>1</v>
          </cell>
          <cell r="L10285" t="str">
            <v>Consortium</v>
          </cell>
          <cell r="M10285">
            <v>2</v>
          </cell>
          <cell r="N10285" t="str">
            <v>Campus Wide</v>
          </cell>
          <cell r="O10285" t="str">
            <v/>
          </cell>
          <cell r="P10285" t="str">
            <v/>
          </cell>
          <cell r="Q10285">
            <v>40</v>
          </cell>
          <cell r="R10285" t="str">
            <v>Année Philologique</v>
          </cell>
          <cell r="S10285" t="str">
            <v/>
          </cell>
        </row>
        <row r="10286">
          <cell r="E10286">
            <v>2264</v>
          </cell>
          <cell r="F10286" t="str">
            <v>Searches</v>
          </cell>
          <cell r="G10286" t="str">
            <v>201907</v>
          </cell>
          <cell r="H10286" t="str">
            <v>Macquarie University</v>
          </cell>
          <cell r="I10286" t="str">
            <v>Sydney</v>
          </cell>
          <cell r="J10286" t="str">
            <v>Australia</v>
          </cell>
          <cell r="K10286">
            <v>1</v>
          </cell>
          <cell r="L10286" t="str">
            <v>Consortium</v>
          </cell>
          <cell r="M10286">
            <v>2</v>
          </cell>
          <cell r="N10286" t="str">
            <v>Campus Wide</v>
          </cell>
          <cell r="O10286" t="str">
            <v/>
          </cell>
          <cell r="P10286" t="str">
            <v/>
          </cell>
          <cell r="Q10286">
            <v>40</v>
          </cell>
          <cell r="R10286" t="str">
            <v>Année Philologique</v>
          </cell>
          <cell r="S10286" t="str">
            <v/>
          </cell>
        </row>
        <row r="10287">
          <cell r="E10287">
            <v>2264</v>
          </cell>
          <cell r="F10287" t="str">
            <v>Searches</v>
          </cell>
          <cell r="G10287" t="str">
            <v>201908</v>
          </cell>
          <cell r="H10287" t="str">
            <v>Macquarie University</v>
          </cell>
          <cell r="I10287" t="str">
            <v>Sydney</v>
          </cell>
          <cell r="J10287" t="str">
            <v>Australia</v>
          </cell>
          <cell r="K10287">
            <v>1</v>
          </cell>
          <cell r="L10287" t="str">
            <v>Consortium</v>
          </cell>
          <cell r="M10287">
            <v>2</v>
          </cell>
          <cell r="N10287" t="str">
            <v>Campus Wide</v>
          </cell>
          <cell r="O10287" t="str">
            <v/>
          </cell>
          <cell r="P10287" t="str">
            <v/>
          </cell>
          <cell r="Q10287">
            <v>40</v>
          </cell>
          <cell r="R10287" t="str">
            <v>Année Philologique</v>
          </cell>
          <cell r="S10287" t="str">
            <v/>
          </cell>
        </row>
        <row r="10288">
          <cell r="E10288">
            <v>2264</v>
          </cell>
          <cell r="F10288" t="str">
            <v>Searches</v>
          </cell>
          <cell r="G10288" t="str">
            <v>201909</v>
          </cell>
          <cell r="H10288" t="str">
            <v>Macquarie University</v>
          </cell>
          <cell r="I10288" t="str">
            <v>Sydney</v>
          </cell>
          <cell r="J10288" t="str">
            <v>Australia</v>
          </cell>
          <cell r="K10288">
            <v>1</v>
          </cell>
          <cell r="L10288" t="str">
            <v>Consortium</v>
          </cell>
          <cell r="M10288">
            <v>2</v>
          </cell>
          <cell r="N10288" t="str">
            <v>Campus Wide</v>
          </cell>
          <cell r="O10288" t="str">
            <v/>
          </cell>
          <cell r="P10288" t="str">
            <v/>
          </cell>
          <cell r="Q10288">
            <v>40</v>
          </cell>
          <cell r="R10288" t="str">
            <v>Année Philologique</v>
          </cell>
          <cell r="S10288" t="str">
            <v/>
          </cell>
        </row>
        <row r="10289">
          <cell r="E10289">
            <v>2264</v>
          </cell>
          <cell r="F10289" t="str">
            <v>Searches</v>
          </cell>
          <cell r="G10289" t="str">
            <v>201910</v>
          </cell>
          <cell r="H10289" t="str">
            <v>Macquarie University</v>
          </cell>
          <cell r="I10289" t="str">
            <v>Sydney</v>
          </cell>
          <cell r="J10289" t="str">
            <v>Australia</v>
          </cell>
          <cell r="K10289">
            <v>1</v>
          </cell>
          <cell r="L10289" t="str">
            <v>Consortium</v>
          </cell>
          <cell r="M10289">
            <v>2</v>
          </cell>
          <cell r="N10289" t="str">
            <v>Campus Wide</v>
          </cell>
          <cell r="O10289" t="str">
            <v/>
          </cell>
          <cell r="P10289" t="str">
            <v/>
          </cell>
          <cell r="Q10289">
            <v>40</v>
          </cell>
          <cell r="R10289" t="str">
            <v>Année Philologique</v>
          </cell>
          <cell r="S10289" t="str">
            <v/>
          </cell>
        </row>
        <row r="10290">
          <cell r="E10290">
            <v>2264</v>
          </cell>
          <cell r="F10290" t="str">
            <v>Searches</v>
          </cell>
          <cell r="G10290" t="str">
            <v>201911</v>
          </cell>
          <cell r="H10290" t="str">
            <v>Macquarie University</v>
          </cell>
          <cell r="I10290" t="str">
            <v>Sydney</v>
          </cell>
          <cell r="J10290" t="str">
            <v>Australia</v>
          </cell>
          <cell r="K10290">
            <v>1</v>
          </cell>
          <cell r="L10290" t="str">
            <v>Consortium</v>
          </cell>
          <cell r="M10290">
            <v>2</v>
          </cell>
          <cell r="N10290" t="str">
            <v>Campus Wide</v>
          </cell>
          <cell r="O10290" t="str">
            <v/>
          </cell>
          <cell r="P10290" t="str">
            <v/>
          </cell>
          <cell r="Q10290">
            <v>40</v>
          </cell>
          <cell r="R10290" t="str">
            <v>Année Philologique</v>
          </cell>
          <cell r="S10290" t="str">
            <v/>
          </cell>
        </row>
        <row r="10291">
          <cell r="E10291">
            <v>2264</v>
          </cell>
          <cell r="F10291" t="str">
            <v>Searches</v>
          </cell>
          <cell r="G10291" t="str">
            <v>201912</v>
          </cell>
          <cell r="H10291" t="str">
            <v>Macquarie University</v>
          </cell>
          <cell r="I10291" t="str">
            <v>Sydney</v>
          </cell>
          <cell r="J10291" t="str">
            <v>Australia</v>
          </cell>
          <cell r="K10291">
            <v>1</v>
          </cell>
          <cell r="L10291" t="str">
            <v>Consortium</v>
          </cell>
          <cell r="M10291">
            <v>2</v>
          </cell>
          <cell r="N10291" t="str">
            <v>Campus Wide</v>
          </cell>
          <cell r="O10291" t="str">
            <v/>
          </cell>
          <cell r="P10291" t="str">
            <v/>
          </cell>
          <cell r="Q10291">
            <v>40</v>
          </cell>
          <cell r="R10291" t="str">
            <v>Année Philologique</v>
          </cell>
          <cell r="S10291" t="str">
            <v/>
          </cell>
        </row>
        <row r="10292">
          <cell r="E10292">
            <v>2269</v>
          </cell>
          <cell r="F10292" t="str">
            <v>Searches</v>
          </cell>
          <cell r="G10292" t="str">
            <v>201901</v>
          </cell>
          <cell r="H10292" t="str">
            <v>Humboldt-Universität zu Berlin</v>
          </cell>
          <cell r="I10292" t="str">
            <v>Berlin</v>
          </cell>
          <cell r="J10292" t="str">
            <v>Germany</v>
          </cell>
          <cell r="K10292">
            <v>1</v>
          </cell>
          <cell r="L10292" t="str">
            <v>Consortium</v>
          </cell>
          <cell r="M10292">
            <v>3</v>
          </cell>
          <cell r="N10292" t="str">
            <v>Standard</v>
          </cell>
          <cell r="O10292" t="str">
            <v/>
          </cell>
          <cell r="P10292" t="str">
            <v/>
          </cell>
          <cell r="Q10292">
            <v>3</v>
          </cell>
          <cell r="R10292" t="str">
            <v>Année Philologique</v>
          </cell>
          <cell r="S10292" t="str">
            <v/>
          </cell>
        </row>
        <row r="10293">
          <cell r="E10293">
            <v>2269</v>
          </cell>
          <cell r="F10293" t="str">
            <v>Searches</v>
          </cell>
          <cell r="G10293" t="str">
            <v>201902</v>
          </cell>
          <cell r="H10293" t="str">
            <v>Humboldt-Universität zu Berlin</v>
          </cell>
          <cell r="I10293" t="str">
            <v>Berlin</v>
          </cell>
          <cell r="J10293" t="str">
            <v>Germany</v>
          </cell>
          <cell r="K10293">
            <v>1</v>
          </cell>
          <cell r="L10293" t="str">
            <v>Consortium</v>
          </cell>
          <cell r="M10293">
            <v>3</v>
          </cell>
          <cell r="N10293" t="str">
            <v>Standard</v>
          </cell>
          <cell r="O10293" t="str">
            <v/>
          </cell>
          <cell r="P10293" t="str">
            <v/>
          </cell>
          <cell r="Q10293">
            <v>3</v>
          </cell>
          <cell r="R10293" t="str">
            <v>Année Philologique</v>
          </cell>
          <cell r="S10293" t="str">
            <v/>
          </cell>
        </row>
        <row r="10294">
          <cell r="E10294">
            <v>2269</v>
          </cell>
          <cell r="F10294" t="str">
            <v>Searches</v>
          </cell>
          <cell r="G10294" t="str">
            <v>201903</v>
          </cell>
          <cell r="H10294" t="str">
            <v>Humboldt-Universität zu Berlin</v>
          </cell>
          <cell r="I10294" t="str">
            <v>Berlin</v>
          </cell>
          <cell r="J10294" t="str">
            <v>Germany</v>
          </cell>
          <cell r="K10294">
            <v>1</v>
          </cell>
          <cell r="L10294" t="str">
            <v>Consortium</v>
          </cell>
          <cell r="M10294">
            <v>3</v>
          </cell>
          <cell r="N10294" t="str">
            <v>Standard</v>
          </cell>
          <cell r="O10294" t="str">
            <v/>
          </cell>
          <cell r="P10294" t="str">
            <v/>
          </cell>
          <cell r="Q10294">
            <v>3</v>
          </cell>
          <cell r="R10294" t="str">
            <v>Année Philologique</v>
          </cell>
          <cell r="S10294" t="str">
            <v/>
          </cell>
        </row>
        <row r="10295">
          <cell r="E10295">
            <v>2269</v>
          </cell>
          <cell r="F10295" t="str">
            <v>Searches</v>
          </cell>
          <cell r="G10295" t="str">
            <v>201904</v>
          </cell>
          <cell r="H10295" t="str">
            <v>Humboldt-Universität zu Berlin</v>
          </cell>
          <cell r="I10295" t="str">
            <v>Berlin</v>
          </cell>
          <cell r="J10295" t="str">
            <v>Germany</v>
          </cell>
          <cell r="K10295">
            <v>1</v>
          </cell>
          <cell r="L10295" t="str">
            <v>Consortium</v>
          </cell>
          <cell r="M10295">
            <v>3</v>
          </cell>
          <cell r="N10295" t="str">
            <v>Standard</v>
          </cell>
          <cell r="O10295" t="str">
            <v/>
          </cell>
          <cell r="P10295" t="str">
            <v/>
          </cell>
          <cell r="Q10295">
            <v>3</v>
          </cell>
          <cell r="R10295" t="str">
            <v>Année Philologique</v>
          </cell>
          <cell r="S10295" t="str">
            <v/>
          </cell>
        </row>
        <row r="10296">
          <cell r="E10296">
            <v>2269</v>
          </cell>
          <cell r="F10296" t="str">
            <v>Searches</v>
          </cell>
          <cell r="G10296" t="str">
            <v>201905</v>
          </cell>
          <cell r="H10296" t="str">
            <v>Humboldt-Universität zu Berlin</v>
          </cell>
          <cell r="I10296" t="str">
            <v>Berlin</v>
          </cell>
          <cell r="J10296" t="str">
            <v>Germany</v>
          </cell>
          <cell r="K10296">
            <v>1</v>
          </cell>
          <cell r="L10296" t="str">
            <v>Consortium</v>
          </cell>
          <cell r="M10296">
            <v>3</v>
          </cell>
          <cell r="N10296" t="str">
            <v>Standard</v>
          </cell>
          <cell r="O10296" t="str">
            <v/>
          </cell>
          <cell r="P10296" t="str">
            <v/>
          </cell>
          <cell r="Q10296">
            <v>3</v>
          </cell>
          <cell r="R10296" t="str">
            <v>Année Philologique</v>
          </cell>
          <cell r="S10296" t="str">
            <v/>
          </cell>
        </row>
        <row r="10297">
          <cell r="E10297">
            <v>2269</v>
          </cell>
          <cell r="F10297" t="str">
            <v>Searches</v>
          </cell>
          <cell r="G10297" t="str">
            <v>201906</v>
          </cell>
          <cell r="H10297" t="str">
            <v>Humboldt-Universität zu Berlin</v>
          </cell>
          <cell r="I10297" t="str">
            <v>Berlin</v>
          </cell>
          <cell r="J10297" t="str">
            <v>Germany</v>
          </cell>
          <cell r="K10297">
            <v>1</v>
          </cell>
          <cell r="L10297" t="str">
            <v>Consortium</v>
          </cell>
          <cell r="M10297">
            <v>3</v>
          </cell>
          <cell r="N10297" t="str">
            <v>Standard</v>
          </cell>
          <cell r="O10297" t="str">
            <v/>
          </cell>
          <cell r="P10297" t="str">
            <v/>
          </cell>
          <cell r="Q10297">
            <v>3</v>
          </cell>
          <cell r="R10297" t="str">
            <v>Année Philologique</v>
          </cell>
          <cell r="S10297" t="str">
            <v/>
          </cell>
        </row>
        <row r="10298">
          <cell r="E10298">
            <v>2269</v>
          </cell>
          <cell r="F10298" t="str">
            <v>Searches</v>
          </cell>
          <cell r="G10298" t="str">
            <v>201907</v>
          </cell>
          <cell r="H10298" t="str">
            <v>Humboldt-Universität zu Berlin</v>
          </cell>
          <cell r="I10298" t="str">
            <v>Berlin</v>
          </cell>
          <cell r="J10298" t="str">
            <v>Germany</v>
          </cell>
          <cell r="K10298">
            <v>1</v>
          </cell>
          <cell r="L10298" t="str">
            <v>Consortium</v>
          </cell>
          <cell r="M10298">
            <v>3</v>
          </cell>
          <cell r="N10298" t="str">
            <v>Standard</v>
          </cell>
          <cell r="O10298" t="str">
            <v/>
          </cell>
          <cell r="P10298" t="str">
            <v/>
          </cell>
          <cell r="Q10298">
            <v>3</v>
          </cell>
          <cell r="R10298" t="str">
            <v>Année Philologique</v>
          </cell>
          <cell r="S10298" t="str">
            <v/>
          </cell>
        </row>
        <row r="10299">
          <cell r="E10299">
            <v>2269</v>
          </cell>
          <cell r="F10299" t="str">
            <v>Searches</v>
          </cell>
          <cell r="G10299" t="str">
            <v>201908</v>
          </cell>
          <cell r="H10299" t="str">
            <v>Humboldt-Universität zu Berlin</v>
          </cell>
          <cell r="I10299" t="str">
            <v>Berlin</v>
          </cell>
          <cell r="J10299" t="str">
            <v>Germany</v>
          </cell>
          <cell r="K10299">
            <v>1</v>
          </cell>
          <cell r="L10299" t="str">
            <v>Consortium</v>
          </cell>
          <cell r="M10299">
            <v>3</v>
          </cell>
          <cell r="N10299" t="str">
            <v>Standard</v>
          </cell>
          <cell r="O10299" t="str">
            <v/>
          </cell>
          <cell r="P10299" t="str">
            <v/>
          </cell>
          <cell r="Q10299">
            <v>3</v>
          </cell>
          <cell r="R10299" t="str">
            <v>Année Philologique</v>
          </cell>
          <cell r="S10299" t="str">
            <v/>
          </cell>
        </row>
        <row r="10300">
          <cell r="E10300">
            <v>2269</v>
          </cell>
          <cell r="F10300" t="str">
            <v>Searches</v>
          </cell>
          <cell r="G10300" t="str">
            <v>201909</v>
          </cell>
          <cell r="H10300" t="str">
            <v>Humboldt-Universität zu Berlin</v>
          </cell>
          <cell r="I10300" t="str">
            <v>Berlin</v>
          </cell>
          <cell r="J10300" t="str">
            <v>Germany</v>
          </cell>
          <cell r="K10300">
            <v>1</v>
          </cell>
          <cell r="L10300" t="str">
            <v>Consortium</v>
          </cell>
          <cell r="M10300">
            <v>3</v>
          </cell>
          <cell r="N10300" t="str">
            <v>Standard</v>
          </cell>
          <cell r="O10300" t="str">
            <v/>
          </cell>
          <cell r="P10300" t="str">
            <v/>
          </cell>
          <cell r="Q10300">
            <v>3</v>
          </cell>
          <cell r="R10300" t="str">
            <v>Année Philologique</v>
          </cell>
          <cell r="S10300" t="str">
            <v/>
          </cell>
        </row>
        <row r="10301">
          <cell r="E10301">
            <v>2269</v>
          </cell>
          <cell r="F10301" t="str">
            <v>Searches</v>
          </cell>
          <cell r="G10301" t="str">
            <v>201910</v>
          </cell>
          <cell r="H10301" t="str">
            <v>Humboldt-Universität zu Berlin</v>
          </cell>
          <cell r="I10301" t="str">
            <v>Berlin</v>
          </cell>
          <cell r="J10301" t="str">
            <v>Germany</v>
          </cell>
          <cell r="K10301">
            <v>1</v>
          </cell>
          <cell r="L10301" t="str">
            <v>Consortium</v>
          </cell>
          <cell r="M10301">
            <v>3</v>
          </cell>
          <cell r="N10301" t="str">
            <v>Standard</v>
          </cell>
          <cell r="O10301" t="str">
            <v/>
          </cell>
          <cell r="P10301" t="str">
            <v/>
          </cell>
          <cell r="Q10301">
            <v>3</v>
          </cell>
          <cell r="R10301" t="str">
            <v>Année Philologique</v>
          </cell>
          <cell r="S10301" t="str">
            <v/>
          </cell>
        </row>
        <row r="10302">
          <cell r="E10302">
            <v>2269</v>
          </cell>
          <cell r="F10302" t="str">
            <v>Searches</v>
          </cell>
          <cell r="G10302" t="str">
            <v>201911</v>
          </cell>
          <cell r="H10302" t="str">
            <v>Humboldt-Universität zu Berlin</v>
          </cell>
          <cell r="I10302" t="str">
            <v>Berlin</v>
          </cell>
          <cell r="J10302" t="str">
            <v>Germany</v>
          </cell>
          <cell r="K10302">
            <v>1</v>
          </cell>
          <cell r="L10302" t="str">
            <v>Consortium</v>
          </cell>
          <cell r="M10302">
            <v>3</v>
          </cell>
          <cell r="N10302" t="str">
            <v>Standard</v>
          </cell>
          <cell r="O10302" t="str">
            <v/>
          </cell>
          <cell r="P10302" t="str">
            <v/>
          </cell>
          <cell r="Q10302">
            <v>3</v>
          </cell>
          <cell r="R10302" t="str">
            <v>Année Philologique</v>
          </cell>
          <cell r="S10302" t="str">
            <v/>
          </cell>
        </row>
        <row r="10303">
          <cell r="E10303">
            <v>2269</v>
          </cell>
          <cell r="F10303" t="str">
            <v>Searches</v>
          </cell>
          <cell r="G10303" t="str">
            <v>201912</v>
          </cell>
          <cell r="H10303" t="str">
            <v>Humboldt-Universität zu Berlin</v>
          </cell>
          <cell r="I10303" t="str">
            <v>Berlin</v>
          </cell>
          <cell r="J10303" t="str">
            <v>Germany</v>
          </cell>
          <cell r="K10303">
            <v>1</v>
          </cell>
          <cell r="L10303" t="str">
            <v>Consortium</v>
          </cell>
          <cell r="M10303">
            <v>3</v>
          </cell>
          <cell r="N10303" t="str">
            <v>Standard</v>
          </cell>
          <cell r="O10303" t="str">
            <v/>
          </cell>
          <cell r="P10303" t="str">
            <v/>
          </cell>
          <cell r="Q10303">
            <v>3</v>
          </cell>
          <cell r="R10303" t="str">
            <v>Année Philologique</v>
          </cell>
          <cell r="S10303" t="str">
            <v/>
          </cell>
        </row>
        <row r="10304">
          <cell r="E10304">
            <v>2270</v>
          </cell>
          <cell r="F10304" t="str">
            <v>Searches</v>
          </cell>
          <cell r="G10304" t="str">
            <v>201901</v>
          </cell>
          <cell r="H10304" t="str">
            <v>Bucknell University</v>
          </cell>
          <cell r="I10304" t="str">
            <v>Lewisburg</v>
          </cell>
          <cell r="J10304" t="str">
            <v>USA</v>
          </cell>
          <cell r="K10304">
            <v>2</v>
          </cell>
          <cell r="L10304" t="str">
            <v>Institute</v>
          </cell>
          <cell r="M10304">
            <v>11</v>
          </cell>
          <cell r="N10304" t="str">
            <v>CARN-4</v>
          </cell>
          <cell r="O10304" t="str">
            <v/>
          </cell>
          <cell r="P10304" t="str">
            <v/>
          </cell>
          <cell r="Q10304">
            <v>2</v>
          </cell>
          <cell r="R10304" t="str">
            <v>Année Philologique</v>
          </cell>
          <cell r="S10304" t="str">
            <v/>
          </cell>
        </row>
        <row r="10305">
          <cell r="E10305">
            <v>2270</v>
          </cell>
          <cell r="F10305" t="str">
            <v>Searches</v>
          </cell>
          <cell r="G10305" t="str">
            <v>201902</v>
          </cell>
          <cell r="H10305" t="str">
            <v>Bucknell University</v>
          </cell>
          <cell r="I10305" t="str">
            <v>Lewisburg</v>
          </cell>
          <cell r="J10305" t="str">
            <v>USA</v>
          </cell>
          <cell r="K10305">
            <v>2</v>
          </cell>
          <cell r="L10305" t="str">
            <v>Institute</v>
          </cell>
          <cell r="M10305">
            <v>11</v>
          </cell>
          <cell r="N10305" t="str">
            <v>CARN-4</v>
          </cell>
          <cell r="O10305" t="str">
            <v/>
          </cell>
          <cell r="P10305" t="str">
            <v/>
          </cell>
          <cell r="Q10305">
            <v>2</v>
          </cell>
          <cell r="R10305" t="str">
            <v>Année Philologique</v>
          </cell>
          <cell r="S10305" t="str">
            <v/>
          </cell>
        </row>
        <row r="10306">
          <cell r="E10306">
            <v>2270</v>
          </cell>
          <cell r="F10306" t="str">
            <v>Searches</v>
          </cell>
          <cell r="G10306" t="str">
            <v>201903</v>
          </cell>
          <cell r="H10306" t="str">
            <v>Bucknell University</v>
          </cell>
          <cell r="I10306" t="str">
            <v>Lewisburg</v>
          </cell>
          <cell r="J10306" t="str">
            <v>USA</v>
          </cell>
          <cell r="K10306">
            <v>2</v>
          </cell>
          <cell r="L10306" t="str">
            <v>Institute</v>
          </cell>
          <cell r="M10306">
            <v>11</v>
          </cell>
          <cell r="N10306" t="str">
            <v>CARN-4</v>
          </cell>
          <cell r="O10306" t="str">
            <v/>
          </cell>
          <cell r="P10306" t="str">
            <v/>
          </cell>
          <cell r="Q10306">
            <v>2</v>
          </cell>
          <cell r="R10306" t="str">
            <v>Année Philologique</v>
          </cell>
          <cell r="S10306" t="str">
            <v/>
          </cell>
        </row>
        <row r="10307">
          <cell r="E10307">
            <v>2270</v>
          </cell>
          <cell r="F10307" t="str">
            <v>Searches</v>
          </cell>
          <cell r="G10307" t="str">
            <v>201904</v>
          </cell>
          <cell r="H10307" t="str">
            <v>Bucknell University</v>
          </cell>
          <cell r="I10307" t="str">
            <v>Lewisburg</v>
          </cell>
          <cell r="J10307" t="str">
            <v>USA</v>
          </cell>
          <cell r="K10307">
            <v>2</v>
          </cell>
          <cell r="L10307" t="str">
            <v>Institute</v>
          </cell>
          <cell r="M10307">
            <v>11</v>
          </cell>
          <cell r="N10307" t="str">
            <v>CARN-4</v>
          </cell>
          <cell r="O10307" t="str">
            <v/>
          </cell>
          <cell r="P10307" t="str">
            <v/>
          </cell>
          <cell r="Q10307">
            <v>2</v>
          </cell>
          <cell r="R10307" t="str">
            <v>Année Philologique</v>
          </cell>
          <cell r="S10307" t="str">
            <v/>
          </cell>
        </row>
        <row r="10308">
          <cell r="E10308">
            <v>2270</v>
          </cell>
          <cell r="F10308" t="str">
            <v>Searches</v>
          </cell>
          <cell r="G10308" t="str">
            <v>201905</v>
          </cell>
          <cell r="H10308" t="str">
            <v>Bucknell University</v>
          </cell>
          <cell r="I10308" t="str">
            <v>Lewisburg</v>
          </cell>
          <cell r="J10308" t="str">
            <v>USA</v>
          </cell>
          <cell r="K10308">
            <v>2</v>
          </cell>
          <cell r="L10308" t="str">
            <v>Institute</v>
          </cell>
          <cell r="M10308">
            <v>11</v>
          </cell>
          <cell r="N10308" t="str">
            <v>CARN-4</v>
          </cell>
          <cell r="O10308" t="str">
            <v/>
          </cell>
          <cell r="P10308" t="str">
            <v/>
          </cell>
          <cell r="Q10308">
            <v>2</v>
          </cell>
          <cell r="R10308" t="str">
            <v>Année Philologique</v>
          </cell>
          <cell r="S10308" t="str">
            <v/>
          </cell>
        </row>
        <row r="10309">
          <cell r="E10309">
            <v>2270</v>
          </cell>
          <cell r="F10309" t="str">
            <v>Searches</v>
          </cell>
          <cell r="G10309" t="str">
            <v>201906</v>
          </cell>
          <cell r="H10309" t="str">
            <v>Bucknell University</v>
          </cell>
          <cell r="I10309" t="str">
            <v>Lewisburg</v>
          </cell>
          <cell r="J10309" t="str">
            <v>USA</v>
          </cell>
          <cell r="K10309">
            <v>2</v>
          </cell>
          <cell r="L10309" t="str">
            <v>Institute</v>
          </cell>
          <cell r="M10309">
            <v>11</v>
          </cell>
          <cell r="N10309" t="str">
            <v>CARN-4</v>
          </cell>
          <cell r="O10309" t="str">
            <v/>
          </cell>
          <cell r="P10309" t="str">
            <v/>
          </cell>
          <cell r="Q10309">
            <v>2</v>
          </cell>
          <cell r="R10309" t="str">
            <v>Année Philologique</v>
          </cell>
          <cell r="S10309" t="str">
            <v/>
          </cell>
        </row>
        <row r="10310">
          <cell r="E10310">
            <v>2270</v>
          </cell>
          <cell r="F10310" t="str">
            <v>Searches</v>
          </cell>
          <cell r="G10310" t="str">
            <v>201907</v>
          </cell>
          <cell r="H10310" t="str">
            <v>Bucknell University</v>
          </cell>
          <cell r="I10310" t="str">
            <v>Lewisburg</v>
          </cell>
          <cell r="J10310" t="str">
            <v>USA</v>
          </cell>
          <cell r="K10310">
            <v>2</v>
          </cell>
          <cell r="L10310" t="str">
            <v>Institute</v>
          </cell>
          <cell r="M10310">
            <v>11</v>
          </cell>
          <cell r="N10310" t="str">
            <v>CARN-4</v>
          </cell>
          <cell r="O10310" t="str">
            <v/>
          </cell>
          <cell r="P10310" t="str">
            <v/>
          </cell>
          <cell r="Q10310">
            <v>2</v>
          </cell>
          <cell r="R10310" t="str">
            <v>Année Philologique</v>
          </cell>
          <cell r="S10310" t="str">
            <v/>
          </cell>
        </row>
        <row r="10311">
          <cell r="E10311">
            <v>2270</v>
          </cell>
          <cell r="F10311" t="str">
            <v>Searches</v>
          </cell>
          <cell r="G10311" t="str">
            <v>201908</v>
          </cell>
          <cell r="H10311" t="str">
            <v>Bucknell University</v>
          </cell>
          <cell r="I10311" t="str">
            <v>Lewisburg</v>
          </cell>
          <cell r="J10311" t="str">
            <v>USA</v>
          </cell>
          <cell r="K10311">
            <v>2</v>
          </cell>
          <cell r="L10311" t="str">
            <v>Institute</v>
          </cell>
          <cell r="M10311">
            <v>11</v>
          </cell>
          <cell r="N10311" t="str">
            <v>CARN-4</v>
          </cell>
          <cell r="O10311" t="str">
            <v/>
          </cell>
          <cell r="P10311" t="str">
            <v/>
          </cell>
          <cell r="Q10311">
            <v>2</v>
          </cell>
          <cell r="R10311" t="str">
            <v>Année Philologique</v>
          </cell>
          <cell r="S10311" t="str">
            <v/>
          </cell>
        </row>
        <row r="10312">
          <cell r="E10312">
            <v>2270</v>
          </cell>
          <cell r="F10312" t="str">
            <v>Searches</v>
          </cell>
          <cell r="G10312" t="str">
            <v>201909</v>
          </cell>
          <cell r="H10312" t="str">
            <v>Bucknell University</v>
          </cell>
          <cell r="I10312" t="str">
            <v>Lewisburg</v>
          </cell>
          <cell r="J10312" t="str">
            <v>USA</v>
          </cell>
          <cell r="K10312">
            <v>2</v>
          </cell>
          <cell r="L10312" t="str">
            <v>Institute</v>
          </cell>
          <cell r="M10312">
            <v>11</v>
          </cell>
          <cell r="N10312" t="str">
            <v>CARN-4</v>
          </cell>
          <cell r="O10312" t="str">
            <v/>
          </cell>
          <cell r="P10312" t="str">
            <v/>
          </cell>
          <cell r="Q10312">
            <v>2</v>
          </cell>
          <cell r="R10312" t="str">
            <v>Année Philologique</v>
          </cell>
          <cell r="S10312" t="str">
            <v/>
          </cell>
        </row>
        <row r="10313">
          <cell r="E10313">
            <v>2270</v>
          </cell>
          <cell r="F10313" t="str">
            <v>Searches</v>
          </cell>
          <cell r="G10313" t="str">
            <v>201911</v>
          </cell>
          <cell r="H10313" t="str">
            <v>Bucknell University</v>
          </cell>
          <cell r="I10313" t="str">
            <v>Lewisburg</v>
          </cell>
          <cell r="J10313" t="str">
            <v>USA</v>
          </cell>
          <cell r="K10313">
            <v>2</v>
          </cell>
          <cell r="L10313" t="str">
            <v>Institute</v>
          </cell>
          <cell r="M10313">
            <v>11</v>
          </cell>
          <cell r="N10313" t="str">
            <v>CARN-4</v>
          </cell>
          <cell r="O10313" t="str">
            <v/>
          </cell>
          <cell r="P10313" t="str">
            <v/>
          </cell>
          <cell r="Q10313">
            <v>2</v>
          </cell>
          <cell r="R10313" t="str">
            <v>Année Philologique</v>
          </cell>
          <cell r="S10313" t="str">
            <v/>
          </cell>
        </row>
        <row r="10314">
          <cell r="E10314">
            <v>2289</v>
          </cell>
          <cell r="F10314" t="str">
            <v>Searches</v>
          </cell>
          <cell r="G10314" t="str">
            <v>201901</v>
          </cell>
          <cell r="H10314" t="str">
            <v>Université Reims</v>
          </cell>
          <cell r="I10314" t="str">
            <v>Reims</v>
          </cell>
          <cell r="J10314" t="str">
            <v>France</v>
          </cell>
          <cell r="K10314">
            <v>1</v>
          </cell>
          <cell r="L10314" t="str">
            <v>Consortium</v>
          </cell>
          <cell r="M10314">
            <v>2</v>
          </cell>
          <cell r="N10314" t="str">
            <v>Campus Wide</v>
          </cell>
          <cell r="O10314" t="str">
            <v/>
          </cell>
          <cell r="P10314" t="str">
            <v/>
          </cell>
          <cell r="Q10314">
            <v>40</v>
          </cell>
          <cell r="R10314" t="str">
            <v>Année Philologique</v>
          </cell>
          <cell r="S10314" t="str">
            <v/>
          </cell>
        </row>
        <row r="10315">
          <cell r="E10315">
            <v>2289</v>
          </cell>
          <cell r="F10315" t="str">
            <v>Searches</v>
          </cell>
          <cell r="G10315" t="str">
            <v>201902</v>
          </cell>
          <cell r="H10315" t="str">
            <v>Université Reims</v>
          </cell>
          <cell r="I10315" t="str">
            <v>Reims</v>
          </cell>
          <cell r="J10315" t="str">
            <v>France</v>
          </cell>
          <cell r="K10315">
            <v>1</v>
          </cell>
          <cell r="L10315" t="str">
            <v>Consortium</v>
          </cell>
          <cell r="M10315">
            <v>2</v>
          </cell>
          <cell r="N10315" t="str">
            <v>Campus Wide</v>
          </cell>
          <cell r="O10315" t="str">
            <v/>
          </cell>
          <cell r="P10315" t="str">
            <v/>
          </cell>
          <cell r="Q10315">
            <v>40</v>
          </cell>
          <cell r="R10315" t="str">
            <v>Année Philologique</v>
          </cell>
          <cell r="S10315" t="str">
            <v/>
          </cell>
        </row>
        <row r="10316">
          <cell r="E10316">
            <v>2289</v>
          </cell>
          <cell r="F10316" t="str">
            <v>Searches</v>
          </cell>
          <cell r="G10316" t="str">
            <v>201903</v>
          </cell>
          <cell r="H10316" t="str">
            <v>Université Reims</v>
          </cell>
          <cell r="I10316" t="str">
            <v>Reims</v>
          </cell>
          <cell r="J10316" t="str">
            <v>France</v>
          </cell>
          <cell r="K10316">
            <v>1</v>
          </cell>
          <cell r="L10316" t="str">
            <v>Consortium</v>
          </cell>
          <cell r="M10316">
            <v>2</v>
          </cell>
          <cell r="N10316" t="str">
            <v>Campus Wide</v>
          </cell>
          <cell r="O10316" t="str">
            <v/>
          </cell>
          <cell r="P10316" t="str">
            <v/>
          </cell>
          <cell r="Q10316">
            <v>40</v>
          </cell>
          <cell r="R10316" t="str">
            <v>Année Philologique</v>
          </cell>
          <cell r="S10316" t="str">
            <v/>
          </cell>
        </row>
        <row r="10317">
          <cell r="E10317">
            <v>2289</v>
          </cell>
          <cell r="F10317" t="str">
            <v>Searches</v>
          </cell>
          <cell r="G10317" t="str">
            <v>201904</v>
          </cell>
          <cell r="H10317" t="str">
            <v>Université Reims</v>
          </cell>
          <cell r="I10317" t="str">
            <v>Reims</v>
          </cell>
          <cell r="J10317" t="str">
            <v>France</v>
          </cell>
          <cell r="K10317">
            <v>1</v>
          </cell>
          <cell r="L10317" t="str">
            <v>Consortium</v>
          </cell>
          <cell r="M10317">
            <v>2</v>
          </cell>
          <cell r="N10317" t="str">
            <v>Campus Wide</v>
          </cell>
          <cell r="O10317" t="str">
            <v/>
          </cell>
          <cell r="P10317" t="str">
            <v/>
          </cell>
          <cell r="Q10317">
            <v>40</v>
          </cell>
          <cell r="R10317" t="str">
            <v>Année Philologique</v>
          </cell>
          <cell r="S10317" t="str">
            <v/>
          </cell>
        </row>
        <row r="10318">
          <cell r="E10318">
            <v>2289</v>
          </cell>
          <cell r="F10318" t="str">
            <v>Searches</v>
          </cell>
          <cell r="G10318" t="str">
            <v>201905</v>
          </cell>
          <cell r="H10318" t="str">
            <v>Université Reims</v>
          </cell>
          <cell r="I10318" t="str">
            <v>Reims</v>
          </cell>
          <cell r="J10318" t="str">
            <v>France</v>
          </cell>
          <cell r="K10318">
            <v>1</v>
          </cell>
          <cell r="L10318" t="str">
            <v>Consortium</v>
          </cell>
          <cell r="M10318">
            <v>2</v>
          </cell>
          <cell r="N10318" t="str">
            <v>Campus Wide</v>
          </cell>
          <cell r="O10318" t="str">
            <v/>
          </cell>
          <cell r="P10318" t="str">
            <v/>
          </cell>
          <cell r="Q10318">
            <v>40</v>
          </cell>
          <cell r="R10318" t="str">
            <v>Année Philologique</v>
          </cell>
          <cell r="S10318" t="str">
            <v/>
          </cell>
        </row>
        <row r="10319">
          <cell r="E10319">
            <v>2289</v>
          </cell>
          <cell r="F10319" t="str">
            <v>Searches</v>
          </cell>
          <cell r="G10319" t="str">
            <v>201906</v>
          </cell>
          <cell r="H10319" t="str">
            <v>Université Reims</v>
          </cell>
          <cell r="I10319" t="str">
            <v>Reims</v>
          </cell>
          <cell r="J10319" t="str">
            <v>France</v>
          </cell>
          <cell r="K10319">
            <v>1</v>
          </cell>
          <cell r="L10319" t="str">
            <v>Consortium</v>
          </cell>
          <cell r="M10319">
            <v>2</v>
          </cell>
          <cell r="N10319" t="str">
            <v>Campus Wide</v>
          </cell>
          <cell r="O10319" t="str">
            <v/>
          </cell>
          <cell r="P10319" t="str">
            <v/>
          </cell>
          <cell r="Q10319">
            <v>40</v>
          </cell>
          <cell r="R10319" t="str">
            <v>Année Philologique</v>
          </cell>
          <cell r="S10319" t="str">
            <v/>
          </cell>
        </row>
        <row r="10320">
          <cell r="E10320">
            <v>2289</v>
          </cell>
          <cell r="F10320" t="str">
            <v>Searches</v>
          </cell>
          <cell r="G10320" t="str">
            <v>201907</v>
          </cell>
          <cell r="H10320" t="str">
            <v>Université Reims</v>
          </cell>
          <cell r="I10320" t="str">
            <v>Reims</v>
          </cell>
          <cell r="J10320" t="str">
            <v>France</v>
          </cell>
          <cell r="K10320">
            <v>1</v>
          </cell>
          <cell r="L10320" t="str">
            <v>Consortium</v>
          </cell>
          <cell r="M10320">
            <v>2</v>
          </cell>
          <cell r="N10320" t="str">
            <v>Campus Wide</v>
          </cell>
          <cell r="O10320" t="str">
            <v/>
          </cell>
          <cell r="P10320" t="str">
            <v/>
          </cell>
          <cell r="Q10320">
            <v>40</v>
          </cell>
          <cell r="R10320" t="str">
            <v>Année Philologique</v>
          </cell>
          <cell r="S10320" t="str">
            <v/>
          </cell>
        </row>
        <row r="10321">
          <cell r="E10321">
            <v>2289</v>
          </cell>
          <cell r="F10321" t="str">
            <v>Searches</v>
          </cell>
          <cell r="G10321" t="str">
            <v>201908</v>
          </cell>
          <cell r="H10321" t="str">
            <v>Université Reims</v>
          </cell>
          <cell r="I10321" t="str">
            <v>Reims</v>
          </cell>
          <cell r="J10321" t="str">
            <v>France</v>
          </cell>
          <cell r="K10321">
            <v>1</v>
          </cell>
          <cell r="L10321" t="str">
            <v>Consortium</v>
          </cell>
          <cell r="M10321">
            <v>2</v>
          </cell>
          <cell r="N10321" t="str">
            <v>Campus Wide</v>
          </cell>
          <cell r="O10321" t="str">
            <v/>
          </cell>
          <cell r="P10321" t="str">
            <v/>
          </cell>
          <cell r="Q10321">
            <v>40</v>
          </cell>
          <cell r="R10321" t="str">
            <v>Année Philologique</v>
          </cell>
          <cell r="S10321" t="str">
            <v/>
          </cell>
        </row>
        <row r="10322">
          <cell r="E10322">
            <v>2289</v>
          </cell>
          <cell r="F10322" t="str">
            <v>Searches</v>
          </cell>
          <cell r="G10322" t="str">
            <v>201909</v>
          </cell>
          <cell r="H10322" t="str">
            <v>Université Reims</v>
          </cell>
          <cell r="I10322" t="str">
            <v>Reims</v>
          </cell>
          <cell r="J10322" t="str">
            <v>France</v>
          </cell>
          <cell r="K10322">
            <v>1</v>
          </cell>
          <cell r="L10322" t="str">
            <v>Consortium</v>
          </cell>
          <cell r="M10322">
            <v>2</v>
          </cell>
          <cell r="N10322" t="str">
            <v>Campus Wide</v>
          </cell>
          <cell r="O10322" t="str">
            <v/>
          </cell>
          <cell r="P10322" t="str">
            <v/>
          </cell>
          <cell r="Q10322">
            <v>40</v>
          </cell>
          <cell r="R10322" t="str">
            <v>Année Philologique</v>
          </cell>
          <cell r="S10322" t="str">
            <v/>
          </cell>
        </row>
        <row r="10323">
          <cell r="E10323">
            <v>2289</v>
          </cell>
          <cell r="F10323" t="str">
            <v>Searches</v>
          </cell>
          <cell r="G10323" t="str">
            <v>201910</v>
          </cell>
          <cell r="H10323" t="str">
            <v>Université Reims</v>
          </cell>
          <cell r="I10323" t="str">
            <v>Reims</v>
          </cell>
          <cell r="J10323" t="str">
            <v>France</v>
          </cell>
          <cell r="K10323">
            <v>1</v>
          </cell>
          <cell r="L10323" t="str">
            <v>Consortium</v>
          </cell>
          <cell r="M10323">
            <v>2</v>
          </cell>
          <cell r="N10323" t="str">
            <v>Campus Wide</v>
          </cell>
          <cell r="O10323" t="str">
            <v/>
          </cell>
          <cell r="P10323" t="str">
            <v/>
          </cell>
          <cell r="Q10323">
            <v>40</v>
          </cell>
          <cell r="R10323" t="str">
            <v>Année Philologique</v>
          </cell>
          <cell r="S10323" t="str">
            <v/>
          </cell>
        </row>
        <row r="10324">
          <cell r="E10324">
            <v>2289</v>
          </cell>
          <cell r="F10324" t="str">
            <v>Searches</v>
          </cell>
          <cell r="G10324" t="str">
            <v>201911</v>
          </cell>
          <cell r="H10324" t="str">
            <v>Université Reims</v>
          </cell>
          <cell r="I10324" t="str">
            <v>Reims</v>
          </cell>
          <cell r="J10324" t="str">
            <v>France</v>
          </cell>
          <cell r="K10324">
            <v>1</v>
          </cell>
          <cell r="L10324" t="str">
            <v>Consortium</v>
          </cell>
          <cell r="M10324">
            <v>2</v>
          </cell>
          <cell r="N10324" t="str">
            <v>Campus Wide</v>
          </cell>
          <cell r="O10324" t="str">
            <v/>
          </cell>
          <cell r="P10324" t="str">
            <v/>
          </cell>
          <cell r="Q10324">
            <v>40</v>
          </cell>
          <cell r="R10324" t="str">
            <v>Année Philologique</v>
          </cell>
          <cell r="S10324" t="str">
            <v/>
          </cell>
        </row>
        <row r="10325">
          <cell r="E10325">
            <v>2289</v>
          </cell>
          <cell r="F10325" t="str">
            <v>Searches</v>
          </cell>
          <cell r="G10325" t="str">
            <v>201912</v>
          </cell>
          <cell r="H10325" t="str">
            <v>Université Reims</v>
          </cell>
          <cell r="I10325" t="str">
            <v>Reims</v>
          </cell>
          <cell r="J10325" t="str">
            <v>France</v>
          </cell>
          <cell r="K10325">
            <v>1</v>
          </cell>
          <cell r="L10325" t="str">
            <v>Consortium</v>
          </cell>
          <cell r="M10325">
            <v>2</v>
          </cell>
          <cell r="N10325" t="str">
            <v>Campus Wide</v>
          </cell>
          <cell r="O10325" t="str">
            <v/>
          </cell>
          <cell r="P10325" t="str">
            <v/>
          </cell>
          <cell r="Q10325">
            <v>40</v>
          </cell>
          <cell r="R10325" t="str">
            <v>Année Philologique</v>
          </cell>
          <cell r="S10325" t="str">
            <v/>
          </cell>
        </row>
        <row r="10326">
          <cell r="E10326">
            <v>2290</v>
          </cell>
          <cell r="F10326" t="str">
            <v>Searches</v>
          </cell>
          <cell r="G10326" t="str">
            <v>201901</v>
          </cell>
          <cell r="H10326" t="str">
            <v>Università di Catania</v>
          </cell>
          <cell r="I10326" t="str">
            <v>Catania</v>
          </cell>
          <cell r="J10326" t="str">
            <v>Italy</v>
          </cell>
          <cell r="K10326">
            <v>2</v>
          </cell>
          <cell r="L10326" t="str">
            <v>Institute</v>
          </cell>
          <cell r="M10326">
            <v>3</v>
          </cell>
          <cell r="N10326" t="str">
            <v>Standard</v>
          </cell>
          <cell r="O10326" t="str">
            <v/>
          </cell>
          <cell r="P10326" t="str">
            <v/>
          </cell>
          <cell r="Q10326">
            <v>3</v>
          </cell>
          <cell r="R10326" t="str">
            <v>Année Philologique</v>
          </cell>
          <cell r="S10326" t="str">
            <v/>
          </cell>
        </row>
        <row r="10327">
          <cell r="E10327">
            <v>2290</v>
          </cell>
          <cell r="F10327" t="str">
            <v>Searches</v>
          </cell>
          <cell r="G10327" t="str">
            <v>201902</v>
          </cell>
          <cell r="H10327" t="str">
            <v>Università di Catania</v>
          </cell>
          <cell r="I10327" t="str">
            <v>Catania</v>
          </cell>
          <cell r="J10327" t="str">
            <v>Italy</v>
          </cell>
          <cell r="K10327">
            <v>2</v>
          </cell>
          <cell r="L10327" t="str">
            <v>Institute</v>
          </cell>
          <cell r="M10327">
            <v>3</v>
          </cell>
          <cell r="N10327" t="str">
            <v>Standard</v>
          </cell>
          <cell r="O10327" t="str">
            <v/>
          </cell>
          <cell r="P10327" t="str">
            <v/>
          </cell>
          <cell r="Q10327">
            <v>3</v>
          </cell>
          <cell r="R10327" t="str">
            <v>Année Philologique</v>
          </cell>
          <cell r="S10327" t="str">
            <v/>
          </cell>
        </row>
        <row r="10328">
          <cell r="E10328">
            <v>2290</v>
          </cell>
          <cell r="F10328" t="str">
            <v>Searches</v>
          </cell>
          <cell r="G10328" t="str">
            <v>201903</v>
          </cell>
          <cell r="H10328" t="str">
            <v>Università di Catania</v>
          </cell>
          <cell r="I10328" t="str">
            <v>Catania</v>
          </cell>
          <cell r="J10328" t="str">
            <v>Italy</v>
          </cell>
          <cell r="K10328">
            <v>2</v>
          </cell>
          <cell r="L10328" t="str">
            <v>Institute</v>
          </cell>
          <cell r="M10328">
            <v>3</v>
          </cell>
          <cell r="N10328" t="str">
            <v>Standard</v>
          </cell>
          <cell r="O10328" t="str">
            <v/>
          </cell>
          <cell r="P10328" t="str">
            <v/>
          </cell>
          <cell r="Q10328">
            <v>3</v>
          </cell>
          <cell r="R10328" t="str">
            <v>Année Philologique</v>
          </cell>
          <cell r="S10328" t="str">
            <v/>
          </cell>
        </row>
        <row r="10329">
          <cell r="E10329">
            <v>2290</v>
          </cell>
          <cell r="F10329" t="str">
            <v>Searches</v>
          </cell>
          <cell r="G10329" t="str">
            <v>201904</v>
          </cell>
          <cell r="H10329" t="str">
            <v>Università di Catania</v>
          </cell>
          <cell r="I10329" t="str">
            <v>Catania</v>
          </cell>
          <cell r="J10329" t="str">
            <v>Italy</v>
          </cell>
          <cell r="K10329">
            <v>2</v>
          </cell>
          <cell r="L10329" t="str">
            <v>Institute</v>
          </cell>
          <cell r="M10329">
            <v>3</v>
          </cell>
          <cell r="N10329" t="str">
            <v>Standard</v>
          </cell>
          <cell r="O10329" t="str">
            <v/>
          </cell>
          <cell r="P10329" t="str">
            <v/>
          </cell>
          <cell r="Q10329">
            <v>3</v>
          </cell>
          <cell r="R10329" t="str">
            <v>Année Philologique</v>
          </cell>
          <cell r="S10329" t="str">
            <v/>
          </cell>
        </row>
        <row r="10330">
          <cell r="E10330">
            <v>2290</v>
          </cell>
          <cell r="F10330" t="str">
            <v>Searches</v>
          </cell>
          <cell r="G10330" t="str">
            <v>201905</v>
          </cell>
          <cell r="H10330" t="str">
            <v>Università di Catania</v>
          </cell>
          <cell r="I10330" t="str">
            <v>Catania</v>
          </cell>
          <cell r="J10330" t="str">
            <v>Italy</v>
          </cell>
          <cell r="K10330">
            <v>2</v>
          </cell>
          <cell r="L10330" t="str">
            <v>Institute</v>
          </cell>
          <cell r="M10330">
            <v>3</v>
          </cell>
          <cell r="N10330" t="str">
            <v>Standard</v>
          </cell>
          <cell r="O10330" t="str">
            <v/>
          </cell>
          <cell r="P10330" t="str">
            <v/>
          </cell>
          <cell r="Q10330">
            <v>3</v>
          </cell>
          <cell r="R10330" t="str">
            <v>Année Philologique</v>
          </cell>
          <cell r="S10330" t="str">
            <v/>
          </cell>
        </row>
        <row r="10331">
          <cell r="E10331">
            <v>2290</v>
          </cell>
          <cell r="F10331" t="str">
            <v>Searches</v>
          </cell>
          <cell r="G10331" t="str">
            <v>201906</v>
          </cell>
          <cell r="H10331" t="str">
            <v>Università di Catania</v>
          </cell>
          <cell r="I10331" t="str">
            <v>Catania</v>
          </cell>
          <cell r="J10331" t="str">
            <v>Italy</v>
          </cell>
          <cell r="K10331">
            <v>2</v>
          </cell>
          <cell r="L10331" t="str">
            <v>Institute</v>
          </cell>
          <cell r="M10331">
            <v>3</v>
          </cell>
          <cell r="N10331" t="str">
            <v>Standard</v>
          </cell>
          <cell r="O10331" t="str">
            <v/>
          </cell>
          <cell r="P10331" t="str">
            <v/>
          </cell>
          <cell r="Q10331">
            <v>3</v>
          </cell>
          <cell r="R10331" t="str">
            <v>Année Philologique</v>
          </cell>
          <cell r="S10331" t="str">
            <v/>
          </cell>
        </row>
        <row r="10332">
          <cell r="E10332">
            <v>2290</v>
          </cell>
          <cell r="F10332" t="str">
            <v>Searches</v>
          </cell>
          <cell r="G10332" t="str">
            <v>201907</v>
          </cell>
          <cell r="H10332" t="str">
            <v>Università di Catania</v>
          </cell>
          <cell r="I10332" t="str">
            <v>Catania</v>
          </cell>
          <cell r="J10332" t="str">
            <v>Italy</v>
          </cell>
          <cell r="K10332">
            <v>2</v>
          </cell>
          <cell r="L10332" t="str">
            <v>Institute</v>
          </cell>
          <cell r="M10332">
            <v>3</v>
          </cell>
          <cell r="N10332" t="str">
            <v>Standard</v>
          </cell>
          <cell r="O10332" t="str">
            <v/>
          </cell>
          <cell r="P10332" t="str">
            <v/>
          </cell>
          <cell r="Q10332">
            <v>3</v>
          </cell>
          <cell r="R10332" t="str">
            <v>Année Philologique</v>
          </cell>
          <cell r="S10332" t="str">
            <v/>
          </cell>
        </row>
        <row r="10333">
          <cell r="E10333">
            <v>2290</v>
          </cell>
          <cell r="F10333" t="str">
            <v>Searches</v>
          </cell>
          <cell r="G10333" t="str">
            <v>201908</v>
          </cell>
          <cell r="H10333" t="str">
            <v>Università di Catania</v>
          </cell>
          <cell r="I10333" t="str">
            <v>Catania</v>
          </cell>
          <cell r="J10333" t="str">
            <v>Italy</v>
          </cell>
          <cell r="K10333">
            <v>2</v>
          </cell>
          <cell r="L10333" t="str">
            <v>Institute</v>
          </cell>
          <cell r="M10333">
            <v>3</v>
          </cell>
          <cell r="N10333" t="str">
            <v>Standard</v>
          </cell>
          <cell r="O10333" t="str">
            <v/>
          </cell>
          <cell r="P10333" t="str">
            <v/>
          </cell>
          <cell r="Q10333">
            <v>3</v>
          </cell>
          <cell r="R10333" t="str">
            <v>Année Philologique</v>
          </cell>
          <cell r="S10333" t="str">
            <v/>
          </cell>
        </row>
        <row r="10334">
          <cell r="E10334">
            <v>2290</v>
          </cell>
          <cell r="F10334" t="str">
            <v>Searches</v>
          </cell>
          <cell r="G10334" t="str">
            <v>201909</v>
          </cell>
          <cell r="H10334" t="str">
            <v>Università di Catania</v>
          </cell>
          <cell r="I10334" t="str">
            <v>Catania</v>
          </cell>
          <cell r="J10334" t="str">
            <v>Italy</v>
          </cell>
          <cell r="K10334">
            <v>2</v>
          </cell>
          <cell r="L10334" t="str">
            <v>Institute</v>
          </cell>
          <cell r="M10334">
            <v>3</v>
          </cell>
          <cell r="N10334" t="str">
            <v>Standard</v>
          </cell>
          <cell r="O10334" t="str">
            <v/>
          </cell>
          <cell r="P10334" t="str">
            <v/>
          </cell>
          <cell r="Q10334">
            <v>3</v>
          </cell>
          <cell r="R10334" t="str">
            <v>Année Philologique</v>
          </cell>
          <cell r="S10334" t="str">
            <v/>
          </cell>
        </row>
        <row r="10335">
          <cell r="E10335">
            <v>2290</v>
          </cell>
          <cell r="F10335" t="str">
            <v>Searches</v>
          </cell>
          <cell r="G10335" t="str">
            <v>201910</v>
          </cell>
          <cell r="H10335" t="str">
            <v>Università di Catania</v>
          </cell>
          <cell r="I10335" t="str">
            <v>Catania</v>
          </cell>
          <cell r="J10335" t="str">
            <v>Italy</v>
          </cell>
          <cell r="K10335">
            <v>2</v>
          </cell>
          <cell r="L10335" t="str">
            <v>Institute</v>
          </cell>
          <cell r="M10335">
            <v>3</v>
          </cell>
          <cell r="N10335" t="str">
            <v>Standard</v>
          </cell>
          <cell r="O10335" t="str">
            <v/>
          </cell>
          <cell r="P10335" t="str">
            <v/>
          </cell>
          <cell r="Q10335">
            <v>3</v>
          </cell>
          <cell r="R10335" t="str">
            <v>Année Philologique</v>
          </cell>
          <cell r="S10335" t="str">
            <v/>
          </cell>
        </row>
        <row r="10336">
          <cell r="E10336">
            <v>2290</v>
          </cell>
          <cell r="F10336" t="str">
            <v>Searches</v>
          </cell>
          <cell r="G10336" t="str">
            <v>201911</v>
          </cell>
          <cell r="H10336" t="str">
            <v>Università di Catania</v>
          </cell>
          <cell r="I10336" t="str">
            <v>Catania</v>
          </cell>
          <cell r="J10336" t="str">
            <v>Italy</v>
          </cell>
          <cell r="K10336">
            <v>2</v>
          </cell>
          <cell r="L10336" t="str">
            <v>Institute</v>
          </cell>
          <cell r="M10336">
            <v>3</v>
          </cell>
          <cell r="N10336" t="str">
            <v>Standard</v>
          </cell>
          <cell r="O10336" t="str">
            <v/>
          </cell>
          <cell r="P10336" t="str">
            <v/>
          </cell>
          <cell r="Q10336">
            <v>3</v>
          </cell>
          <cell r="R10336" t="str">
            <v>Année Philologique</v>
          </cell>
          <cell r="S10336" t="str">
            <v/>
          </cell>
        </row>
        <row r="10337">
          <cell r="E10337">
            <v>2290</v>
          </cell>
          <cell r="F10337" t="str">
            <v>Searches</v>
          </cell>
          <cell r="G10337" t="str">
            <v>201912</v>
          </cell>
          <cell r="H10337" t="str">
            <v>Università di Catania</v>
          </cell>
          <cell r="I10337" t="str">
            <v>Catania</v>
          </cell>
          <cell r="J10337" t="str">
            <v>Italy</v>
          </cell>
          <cell r="K10337">
            <v>2</v>
          </cell>
          <cell r="L10337" t="str">
            <v>Institute</v>
          </cell>
          <cell r="M10337">
            <v>3</v>
          </cell>
          <cell r="N10337" t="str">
            <v>Standard</v>
          </cell>
          <cell r="O10337" t="str">
            <v/>
          </cell>
          <cell r="P10337" t="str">
            <v/>
          </cell>
          <cell r="Q10337">
            <v>3</v>
          </cell>
          <cell r="R10337" t="str">
            <v>Année Philologique</v>
          </cell>
          <cell r="S10337" t="str">
            <v/>
          </cell>
        </row>
        <row r="10338">
          <cell r="E10338">
            <v>2291</v>
          </cell>
          <cell r="F10338" t="str">
            <v>Searches</v>
          </cell>
          <cell r="G10338" t="str">
            <v>201901</v>
          </cell>
          <cell r="H10338" t="str">
            <v>Universität Wuppertal</v>
          </cell>
          <cell r="I10338" t="str">
            <v>Wuppertal</v>
          </cell>
          <cell r="J10338" t="str">
            <v>Germany</v>
          </cell>
          <cell r="K10338">
            <v>1</v>
          </cell>
          <cell r="L10338" t="str">
            <v>Consortium</v>
          </cell>
          <cell r="M10338">
            <v>2</v>
          </cell>
          <cell r="N10338" t="str">
            <v>Campus Wide</v>
          </cell>
          <cell r="O10338" t="str">
            <v/>
          </cell>
          <cell r="P10338" t="str">
            <v/>
          </cell>
          <cell r="Q10338">
            <v>120</v>
          </cell>
          <cell r="R10338" t="str">
            <v>Année Philologique</v>
          </cell>
          <cell r="S10338" t="str">
            <v/>
          </cell>
        </row>
        <row r="10339">
          <cell r="E10339">
            <v>2291</v>
          </cell>
          <cell r="F10339" t="str">
            <v>Searches</v>
          </cell>
          <cell r="G10339" t="str">
            <v>201902</v>
          </cell>
          <cell r="H10339" t="str">
            <v>Universität Wuppertal</v>
          </cell>
          <cell r="I10339" t="str">
            <v>Wuppertal</v>
          </cell>
          <cell r="J10339" t="str">
            <v>Germany</v>
          </cell>
          <cell r="K10339">
            <v>1</v>
          </cell>
          <cell r="L10339" t="str">
            <v>Consortium</v>
          </cell>
          <cell r="M10339">
            <v>2</v>
          </cell>
          <cell r="N10339" t="str">
            <v>Campus Wide</v>
          </cell>
          <cell r="O10339" t="str">
            <v/>
          </cell>
          <cell r="P10339" t="str">
            <v/>
          </cell>
          <cell r="Q10339">
            <v>120</v>
          </cell>
          <cell r="R10339" t="str">
            <v>Année Philologique</v>
          </cell>
          <cell r="S10339" t="str">
            <v/>
          </cell>
        </row>
        <row r="10340">
          <cell r="E10340">
            <v>2291</v>
          </cell>
          <cell r="F10340" t="str">
            <v>Searches</v>
          </cell>
          <cell r="G10340" t="str">
            <v>201903</v>
          </cell>
          <cell r="H10340" t="str">
            <v>Universität Wuppertal</v>
          </cell>
          <cell r="I10340" t="str">
            <v>Wuppertal</v>
          </cell>
          <cell r="J10340" t="str">
            <v>Germany</v>
          </cell>
          <cell r="K10340">
            <v>1</v>
          </cell>
          <cell r="L10340" t="str">
            <v>Consortium</v>
          </cell>
          <cell r="M10340">
            <v>2</v>
          </cell>
          <cell r="N10340" t="str">
            <v>Campus Wide</v>
          </cell>
          <cell r="O10340" t="str">
            <v/>
          </cell>
          <cell r="P10340" t="str">
            <v/>
          </cell>
          <cell r="Q10340">
            <v>120</v>
          </cell>
          <cell r="R10340" t="str">
            <v>Année Philologique</v>
          </cell>
          <cell r="S10340" t="str">
            <v/>
          </cell>
        </row>
        <row r="10341">
          <cell r="E10341">
            <v>2291</v>
          </cell>
          <cell r="F10341" t="str">
            <v>Searches</v>
          </cell>
          <cell r="G10341" t="str">
            <v>201904</v>
          </cell>
          <cell r="H10341" t="str">
            <v>Universität Wuppertal</v>
          </cell>
          <cell r="I10341" t="str">
            <v>Wuppertal</v>
          </cell>
          <cell r="J10341" t="str">
            <v>Germany</v>
          </cell>
          <cell r="K10341">
            <v>1</v>
          </cell>
          <cell r="L10341" t="str">
            <v>Consortium</v>
          </cell>
          <cell r="M10341">
            <v>2</v>
          </cell>
          <cell r="N10341" t="str">
            <v>Campus Wide</v>
          </cell>
          <cell r="O10341" t="str">
            <v/>
          </cell>
          <cell r="P10341" t="str">
            <v/>
          </cell>
          <cell r="Q10341">
            <v>120</v>
          </cell>
          <cell r="R10341" t="str">
            <v>Année Philologique</v>
          </cell>
          <cell r="S10341" t="str">
            <v/>
          </cell>
        </row>
        <row r="10342">
          <cell r="E10342">
            <v>2291</v>
          </cell>
          <cell r="F10342" t="str">
            <v>Searches</v>
          </cell>
          <cell r="G10342" t="str">
            <v>201905</v>
          </cell>
          <cell r="H10342" t="str">
            <v>Universität Wuppertal</v>
          </cell>
          <cell r="I10342" t="str">
            <v>Wuppertal</v>
          </cell>
          <cell r="J10342" t="str">
            <v>Germany</v>
          </cell>
          <cell r="K10342">
            <v>1</v>
          </cell>
          <cell r="L10342" t="str">
            <v>Consortium</v>
          </cell>
          <cell r="M10342">
            <v>2</v>
          </cell>
          <cell r="N10342" t="str">
            <v>Campus Wide</v>
          </cell>
          <cell r="O10342" t="str">
            <v/>
          </cell>
          <cell r="P10342" t="str">
            <v/>
          </cell>
          <cell r="Q10342">
            <v>120</v>
          </cell>
          <cell r="R10342" t="str">
            <v>Année Philologique</v>
          </cell>
          <cell r="S10342" t="str">
            <v/>
          </cell>
        </row>
        <row r="10343">
          <cell r="E10343">
            <v>2291</v>
          </cell>
          <cell r="F10343" t="str">
            <v>Searches</v>
          </cell>
          <cell r="G10343" t="str">
            <v>201906</v>
          </cell>
          <cell r="H10343" t="str">
            <v>Universität Wuppertal</v>
          </cell>
          <cell r="I10343" t="str">
            <v>Wuppertal</v>
          </cell>
          <cell r="J10343" t="str">
            <v>Germany</v>
          </cell>
          <cell r="K10343">
            <v>1</v>
          </cell>
          <cell r="L10343" t="str">
            <v>Consortium</v>
          </cell>
          <cell r="M10343">
            <v>2</v>
          </cell>
          <cell r="N10343" t="str">
            <v>Campus Wide</v>
          </cell>
          <cell r="O10343" t="str">
            <v/>
          </cell>
          <cell r="P10343" t="str">
            <v/>
          </cell>
          <cell r="Q10343">
            <v>120</v>
          </cell>
          <cell r="R10343" t="str">
            <v>Année Philologique</v>
          </cell>
          <cell r="S10343" t="str">
            <v/>
          </cell>
        </row>
        <row r="10344">
          <cell r="E10344">
            <v>2291</v>
          </cell>
          <cell r="F10344" t="str">
            <v>Searches</v>
          </cell>
          <cell r="G10344" t="str">
            <v>201907</v>
          </cell>
          <cell r="H10344" t="str">
            <v>Universität Wuppertal</v>
          </cell>
          <cell r="I10344" t="str">
            <v>Wuppertal</v>
          </cell>
          <cell r="J10344" t="str">
            <v>Germany</v>
          </cell>
          <cell r="K10344">
            <v>1</v>
          </cell>
          <cell r="L10344" t="str">
            <v>Consortium</v>
          </cell>
          <cell r="M10344">
            <v>2</v>
          </cell>
          <cell r="N10344" t="str">
            <v>Campus Wide</v>
          </cell>
          <cell r="O10344" t="str">
            <v/>
          </cell>
          <cell r="P10344" t="str">
            <v/>
          </cell>
          <cell r="Q10344">
            <v>120</v>
          </cell>
          <cell r="R10344" t="str">
            <v>Année Philologique</v>
          </cell>
          <cell r="S10344" t="str">
            <v/>
          </cell>
        </row>
        <row r="10345">
          <cell r="E10345">
            <v>2291</v>
          </cell>
          <cell r="F10345" t="str">
            <v>Searches</v>
          </cell>
          <cell r="G10345" t="str">
            <v>201908</v>
          </cell>
          <cell r="H10345" t="str">
            <v>Universität Wuppertal</v>
          </cell>
          <cell r="I10345" t="str">
            <v>Wuppertal</v>
          </cell>
          <cell r="J10345" t="str">
            <v>Germany</v>
          </cell>
          <cell r="K10345">
            <v>1</v>
          </cell>
          <cell r="L10345" t="str">
            <v>Consortium</v>
          </cell>
          <cell r="M10345">
            <v>2</v>
          </cell>
          <cell r="N10345" t="str">
            <v>Campus Wide</v>
          </cell>
          <cell r="O10345" t="str">
            <v/>
          </cell>
          <cell r="P10345" t="str">
            <v/>
          </cell>
          <cell r="Q10345">
            <v>120</v>
          </cell>
          <cell r="R10345" t="str">
            <v>Année Philologique</v>
          </cell>
          <cell r="S10345" t="str">
            <v/>
          </cell>
        </row>
        <row r="10346">
          <cell r="E10346">
            <v>2291</v>
          </cell>
          <cell r="F10346" t="str">
            <v>Searches</v>
          </cell>
          <cell r="G10346" t="str">
            <v>201909</v>
          </cell>
          <cell r="H10346" t="str">
            <v>Universität Wuppertal</v>
          </cell>
          <cell r="I10346" t="str">
            <v>Wuppertal</v>
          </cell>
          <cell r="J10346" t="str">
            <v>Germany</v>
          </cell>
          <cell r="K10346">
            <v>1</v>
          </cell>
          <cell r="L10346" t="str">
            <v>Consortium</v>
          </cell>
          <cell r="M10346">
            <v>2</v>
          </cell>
          <cell r="N10346" t="str">
            <v>Campus Wide</v>
          </cell>
          <cell r="O10346" t="str">
            <v/>
          </cell>
          <cell r="P10346" t="str">
            <v/>
          </cell>
          <cell r="Q10346">
            <v>120</v>
          </cell>
          <cell r="R10346" t="str">
            <v>Année Philologique</v>
          </cell>
          <cell r="S10346" t="str">
            <v/>
          </cell>
        </row>
        <row r="10347">
          <cell r="E10347">
            <v>2291</v>
          </cell>
          <cell r="F10347" t="str">
            <v>Searches</v>
          </cell>
          <cell r="G10347" t="str">
            <v>201910</v>
          </cell>
          <cell r="H10347" t="str">
            <v>Universität Wuppertal</v>
          </cell>
          <cell r="I10347" t="str">
            <v>Wuppertal</v>
          </cell>
          <cell r="J10347" t="str">
            <v>Germany</v>
          </cell>
          <cell r="K10347">
            <v>1</v>
          </cell>
          <cell r="L10347" t="str">
            <v>Consortium</v>
          </cell>
          <cell r="M10347">
            <v>2</v>
          </cell>
          <cell r="N10347" t="str">
            <v>Campus Wide</v>
          </cell>
          <cell r="O10347" t="str">
            <v/>
          </cell>
          <cell r="P10347" t="str">
            <v/>
          </cell>
          <cell r="Q10347">
            <v>120</v>
          </cell>
          <cell r="R10347" t="str">
            <v>Année Philologique</v>
          </cell>
          <cell r="S10347" t="str">
            <v/>
          </cell>
        </row>
        <row r="10348">
          <cell r="E10348">
            <v>2291</v>
          </cell>
          <cell r="F10348" t="str">
            <v>Searches</v>
          </cell>
          <cell r="G10348" t="str">
            <v>201911</v>
          </cell>
          <cell r="H10348" t="str">
            <v>Universität Wuppertal</v>
          </cell>
          <cell r="I10348" t="str">
            <v>Wuppertal</v>
          </cell>
          <cell r="J10348" t="str">
            <v>Germany</v>
          </cell>
          <cell r="K10348">
            <v>1</v>
          </cell>
          <cell r="L10348" t="str">
            <v>Consortium</v>
          </cell>
          <cell r="M10348">
            <v>2</v>
          </cell>
          <cell r="N10348" t="str">
            <v>Campus Wide</v>
          </cell>
          <cell r="O10348" t="str">
            <v/>
          </cell>
          <cell r="P10348" t="str">
            <v/>
          </cell>
          <cell r="Q10348">
            <v>120</v>
          </cell>
          <cell r="R10348" t="str">
            <v>Année Philologique</v>
          </cell>
          <cell r="S10348" t="str">
            <v/>
          </cell>
        </row>
        <row r="10349">
          <cell r="E10349">
            <v>2291</v>
          </cell>
          <cell r="F10349" t="str">
            <v>Searches</v>
          </cell>
          <cell r="G10349" t="str">
            <v>201912</v>
          </cell>
          <cell r="H10349" t="str">
            <v>Universität Wuppertal</v>
          </cell>
          <cell r="I10349" t="str">
            <v>Wuppertal</v>
          </cell>
          <cell r="J10349" t="str">
            <v>Germany</v>
          </cell>
          <cell r="K10349">
            <v>1</v>
          </cell>
          <cell r="L10349" t="str">
            <v>Consortium</v>
          </cell>
          <cell r="M10349">
            <v>2</v>
          </cell>
          <cell r="N10349" t="str">
            <v>Campus Wide</v>
          </cell>
          <cell r="O10349" t="str">
            <v/>
          </cell>
          <cell r="P10349" t="str">
            <v/>
          </cell>
          <cell r="Q10349">
            <v>120</v>
          </cell>
          <cell r="R10349" t="str">
            <v>Année Philologique</v>
          </cell>
          <cell r="S10349" t="str">
            <v/>
          </cell>
        </row>
        <row r="10350">
          <cell r="E10350">
            <v>2292</v>
          </cell>
          <cell r="F10350" t="str">
            <v>Searches</v>
          </cell>
          <cell r="G10350" t="str">
            <v>201901</v>
          </cell>
          <cell r="H10350" t="str">
            <v>Universität des Saarlandes, Saarbrücken</v>
          </cell>
          <cell r="I10350" t="str">
            <v>Saarbrücken</v>
          </cell>
          <cell r="J10350" t="str">
            <v>Germany</v>
          </cell>
          <cell r="K10350">
            <v>1</v>
          </cell>
          <cell r="L10350" t="str">
            <v>Consortium</v>
          </cell>
          <cell r="M10350">
            <v>3</v>
          </cell>
          <cell r="N10350" t="str">
            <v>Standard</v>
          </cell>
          <cell r="O10350" t="str">
            <v/>
          </cell>
          <cell r="P10350" t="str">
            <v/>
          </cell>
          <cell r="Q10350">
            <v>3</v>
          </cell>
          <cell r="R10350" t="str">
            <v>Année Philologique</v>
          </cell>
          <cell r="S10350" t="str">
            <v/>
          </cell>
        </row>
        <row r="10351">
          <cell r="E10351">
            <v>2292</v>
          </cell>
          <cell r="F10351" t="str">
            <v>Searches</v>
          </cell>
          <cell r="G10351" t="str">
            <v>201902</v>
          </cell>
          <cell r="H10351" t="str">
            <v>Universität des Saarlandes, Saarbrücken</v>
          </cell>
          <cell r="I10351" t="str">
            <v>Saarbrücken</v>
          </cell>
          <cell r="J10351" t="str">
            <v>Germany</v>
          </cell>
          <cell r="K10351">
            <v>1</v>
          </cell>
          <cell r="L10351" t="str">
            <v>Consortium</v>
          </cell>
          <cell r="M10351">
            <v>3</v>
          </cell>
          <cell r="N10351" t="str">
            <v>Standard</v>
          </cell>
          <cell r="O10351" t="str">
            <v/>
          </cell>
          <cell r="P10351" t="str">
            <v/>
          </cell>
          <cell r="Q10351">
            <v>3</v>
          </cell>
          <cell r="R10351" t="str">
            <v>Année Philologique</v>
          </cell>
          <cell r="S10351" t="str">
            <v/>
          </cell>
        </row>
        <row r="10352">
          <cell r="E10352">
            <v>2292</v>
          </cell>
          <cell r="F10352" t="str">
            <v>Searches</v>
          </cell>
          <cell r="G10352" t="str">
            <v>201903</v>
          </cell>
          <cell r="H10352" t="str">
            <v>Universität des Saarlandes, Saarbrücken</v>
          </cell>
          <cell r="I10352" t="str">
            <v>Saarbrücken</v>
          </cell>
          <cell r="J10352" t="str">
            <v>Germany</v>
          </cell>
          <cell r="K10352">
            <v>1</v>
          </cell>
          <cell r="L10352" t="str">
            <v>Consortium</v>
          </cell>
          <cell r="M10352">
            <v>3</v>
          </cell>
          <cell r="N10352" t="str">
            <v>Standard</v>
          </cell>
          <cell r="O10352" t="str">
            <v/>
          </cell>
          <cell r="P10352" t="str">
            <v/>
          </cell>
          <cell r="Q10352">
            <v>3</v>
          </cell>
          <cell r="R10352" t="str">
            <v>Année Philologique</v>
          </cell>
          <cell r="S10352" t="str">
            <v/>
          </cell>
        </row>
        <row r="10353">
          <cell r="E10353">
            <v>2292</v>
          </cell>
          <cell r="F10353" t="str">
            <v>Searches</v>
          </cell>
          <cell r="G10353" t="str">
            <v>201904</v>
          </cell>
          <cell r="H10353" t="str">
            <v>Universität des Saarlandes, Saarbrücken</v>
          </cell>
          <cell r="I10353" t="str">
            <v>Saarbrücken</v>
          </cell>
          <cell r="J10353" t="str">
            <v>Germany</v>
          </cell>
          <cell r="K10353">
            <v>1</v>
          </cell>
          <cell r="L10353" t="str">
            <v>Consortium</v>
          </cell>
          <cell r="M10353">
            <v>3</v>
          </cell>
          <cell r="N10353" t="str">
            <v>Standard</v>
          </cell>
          <cell r="O10353" t="str">
            <v/>
          </cell>
          <cell r="P10353" t="str">
            <v/>
          </cell>
          <cell r="Q10353">
            <v>3</v>
          </cell>
          <cell r="R10353" t="str">
            <v>Année Philologique</v>
          </cell>
          <cell r="S10353" t="str">
            <v/>
          </cell>
        </row>
        <row r="10354">
          <cell r="E10354">
            <v>2292</v>
          </cell>
          <cell r="F10354" t="str">
            <v>Searches</v>
          </cell>
          <cell r="G10354" t="str">
            <v>201905</v>
          </cell>
          <cell r="H10354" t="str">
            <v>Universität des Saarlandes, Saarbrücken</v>
          </cell>
          <cell r="I10354" t="str">
            <v>Saarbrücken</v>
          </cell>
          <cell r="J10354" t="str">
            <v>Germany</v>
          </cell>
          <cell r="K10354">
            <v>1</v>
          </cell>
          <cell r="L10354" t="str">
            <v>Consortium</v>
          </cell>
          <cell r="M10354">
            <v>3</v>
          </cell>
          <cell r="N10354" t="str">
            <v>Standard</v>
          </cell>
          <cell r="O10354" t="str">
            <v/>
          </cell>
          <cell r="P10354" t="str">
            <v/>
          </cell>
          <cell r="Q10354">
            <v>3</v>
          </cell>
          <cell r="R10354" t="str">
            <v>Année Philologique</v>
          </cell>
          <cell r="S10354" t="str">
            <v/>
          </cell>
        </row>
        <row r="10355">
          <cell r="E10355">
            <v>2292</v>
          </cell>
          <cell r="F10355" t="str">
            <v>Searches</v>
          </cell>
          <cell r="G10355" t="str">
            <v>201906</v>
          </cell>
          <cell r="H10355" t="str">
            <v>Universität des Saarlandes, Saarbrücken</v>
          </cell>
          <cell r="I10355" t="str">
            <v>Saarbrücken</v>
          </cell>
          <cell r="J10355" t="str">
            <v>Germany</v>
          </cell>
          <cell r="K10355">
            <v>1</v>
          </cell>
          <cell r="L10355" t="str">
            <v>Consortium</v>
          </cell>
          <cell r="M10355">
            <v>3</v>
          </cell>
          <cell r="N10355" t="str">
            <v>Standard</v>
          </cell>
          <cell r="O10355" t="str">
            <v/>
          </cell>
          <cell r="P10355" t="str">
            <v/>
          </cell>
          <cell r="Q10355">
            <v>3</v>
          </cell>
          <cell r="R10355" t="str">
            <v>Année Philologique</v>
          </cell>
          <cell r="S10355" t="str">
            <v/>
          </cell>
        </row>
        <row r="10356">
          <cell r="E10356">
            <v>2292</v>
          </cell>
          <cell r="F10356" t="str">
            <v>Searches</v>
          </cell>
          <cell r="G10356" t="str">
            <v>201907</v>
          </cell>
          <cell r="H10356" t="str">
            <v>Universität des Saarlandes, Saarbrücken</v>
          </cell>
          <cell r="I10356" t="str">
            <v>Saarbrücken</v>
          </cell>
          <cell r="J10356" t="str">
            <v>Germany</v>
          </cell>
          <cell r="K10356">
            <v>1</v>
          </cell>
          <cell r="L10356" t="str">
            <v>Consortium</v>
          </cell>
          <cell r="M10356">
            <v>3</v>
          </cell>
          <cell r="N10356" t="str">
            <v>Standard</v>
          </cell>
          <cell r="O10356" t="str">
            <v/>
          </cell>
          <cell r="P10356" t="str">
            <v/>
          </cell>
          <cell r="Q10356">
            <v>3</v>
          </cell>
          <cell r="R10356" t="str">
            <v>Année Philologique</v>
          </cell>
          <cell r="S10356" t="str">
            <v/>
          </cell>
        </row>
        <row r="10357">
          <cell r="E10357">
            <v>2292</v>
          </cell>
          <cell r="F10357" t="str">
            <v>Searches</v>
          </cell>
          <cell r="G10357" t="str">
            <v>201908</v>
          </cell>
          <cell r="H10357" t="str">
            <v>Universität des Saarlandes, Saarbrücken</v>
          </cell>
          <cell r="I10357" t="str">
            <v>Saarbrücken</v>
          </cell>
          <cell r="J10357" t="str">
            <v>Germany</v>
          </cell>
          <cell r="K10357">
            <v>1</v>
          </cell>
          <cell r="L10357" t="str">
            <v>Consortium</v>
          </cell>
          <cell r="M10357">
            <v>3</v>
          </cell>
          <cell r="N10357" t="str">
            <v>Standard</v>
          </cell>
          <cell r="O10357" t="str">
            <v/>
          </cell>
          <cell r="P10357" t="str">
            <v/>
          </cell>
          <cell r="Q10357">
            <v>3</v>
          </cell>
          <cell r="R10357" t="str">
            <v>Année Philologique</v>
          </cell>
          <cell r="S10357" t="str">
            <v/>
          </cell>
        </row>
        <row r="10358">
          <cell r="E10358">
            <v>2292</v>
          </cell>
          <cell r="F10358" t="str">
            <v>Searches</v>
          </cell>
          <cell r="G10358" t="str">
            <v>201909</v>
          </cell>
          <cell r="H10358" t="str">
            <v>Universität des Saarlandes, Saarbrücken</v>
          </cell>
          <cell r="I10358" t="str">
            <v>Saarbrücken</v>
          </cell>
          <cell r="J10358" t="str">
            <v>Germany</v>
          </cell>
          <cell r="K10358">
            <v>1</v>
          </cell>
          <cell r="L10358" t="str">
            <v>Consortium</v>
          </cell>
          <cell r="M10358">
            <v>3</v>
          </cell>
          <cell r="N10358" t="str">
            <v>Standard</v>
          </cell>
          <cell r="O10358" t="str">
            <v/>
          </cell>
          <cell r="P10358" t="str">
            <v/>
          </cell>
          <cell r="Q10358">
            <v>3</v>
          </cell>
          <cell r="R10358" t="str">
            <v>Année Philologique</v>
          </cell>
          <cell r="S10358" t="str">
            <v/>
          </cell>
        </row>
        <row r="10359">
          <cell r="E10359">
            <v>2292</v>
          </cell>
          <cell r="F10359" t="str">
            <v>Searches</v>
          </cell>
          <cell r="G10359" t="str">
            <v>201910</v>
          </cell>
          <cell r="H10359" t="str">
            <v>Universität des Saarlandes, Saarbrücken</v>
          </cell>
          <cell r="I10359" t="str">
            <v>Saarbrücken</v>
          </cell>
          <cell r="J10359" t="str">
            <v>Germany</v>
          </cell>
          <cell r="K10359">
            <v>1</v>
          </cell>
          <cell r="L10359" t="str">
            <v>Consortium</v>
          </cell>
          <cell r="M10359">
            <v>3</v>
          </cell>
          <cell r="N10359" t="str">
            <v>Standard</v>
          </cell>
          <cell r="O10359" t="str">
            <v/>
          </cell>
          <cell r="P10359" t="str">
            <v/>
          </cell>
          <cell r="Q10359">
            <v>3</v>
          </cell>
          <cell r="R10359" t="str">
            <v>Année Philologique</v>
          </cell>
          <cell r="S10359" t="str">
            <v/>
          </cell>
        </row>
        <row r="10360">
          <cell r="E10360">
            <v>2292</v>
          </cell>
          <cell r="F10360" t="str">
            <v>Searches</v>
          </cell>
          <cell r="G10360" t="str">
            <v>201911</v>
          </cell>
          <cell r="H10360" t="str">
            <v>Universität des Saarlandes, Saarbrücken</v>
          </cell>
          <cell r="I10360" t="str">
            <v>Saarbrücken</v>
          </cell>
          <cell r="J10360" t="str">
            <v>Germany</v>
          </cell>
          <cell r="K10360">
            <v>1</v>
          </cell>
          <cell r="L10360" t="str">
            <v>Consortium</v>
          </cell>
          <cell r="M10360">
            <v>3</v>
          </cell>
          <cell r="N10360" t="str">
            <v>Standard</v>
          </cell>
          <cell r="O10360" t="str">
            <v/>
          </cell>
          <cell r="P10360" t="str">
            <v/>
          </cell>
          <cell r="Q10360">
            <v>3</v>
          </cell>
          <cell r="R10360" t="str">
            <v>Année Philologique</v>
          </cell>
          <cell r="S10360" t="str">
            <v/>
          </cell>
        </row>
        <row r="10361">
          <cell r="E10361">
            <v>2292</v>
          </cell>
          <cell r="F10361" t="str">
            <v>Searches</v>
          </cell>
          <cell r="G10361" t="str">
            <v>201912</v>
          </cell>
          <cell r="H10361" t="str">
            <v>Universität des Saarlandes, Saarbrücken</v>
          </cell>
          <cell r="I10361" t="str">
            <v>Saarbrücken</v>
          </cell>
          <cell r="J10361" t="str">
            <v>Germany</v>
          </cell>
          <cell r="K10361">
            <v>1</v>
          </cell>
          <cell r="L10361" t="str">
            <v>Consortium</v>
          </cell>
          <cell r="M10361">
            <v>3</v>
          </cell>
          <cell r="N10361" t="str">
            <v>Standard</v>
          </cell>
          <cell r="O10361" t="str">
            <v/>
          </cell>
          <cell r="P10361" t="str">
            <v/>
          </cell>
          <cell r="Q10361">
            <v>3</v>
          </cell>
          <cell r="R10361" t="str">
            <v>Année Philologique</v>
          </cell>
          <cell r="S10361" t="str">
            <v/>
          </cell>
        </row>
        <row r="10362">
          <cell r="E10362">
            <v>2305</v>
          </cell>
          <cell r="F10362" t="str">
            <v>Searches</v>
          </cell>
          <cell r="G10362" t="str">
            <v>201902</v>
          </cell>
          <cell r="H10362" t="str">
            <v>Library of Congress</v>
          </cell>
          <cell r="I10362" t="str">
            <v>Washington</v>
          </cell>
          <cell r="J10362" t="str">
            <v>USA</v>
          </cell>
          <cell r="K10362">
            <v>2</v>
          </cell>
          <cell r="L10362" t="str">
            <v>Institute</v>
          </cell>
          <cell r="M10362">
            <v>9</v>
          </cell>
          <cell r="N10362" t="str">
            <v>CARN-2</v>
          </cell>
          <cell r="O10362" t="str">
            <v/>
          </cell>
          <cell r="P10362" t="str">
            <v/>
          </cell>
          <cell r="Q10362">
            <v>40</v>
          </cell>
          <cell r="R10362" t="str">
            <v>Année Philologique</v>
          </cell>
          <cell r="S10362" t="str">
            <v/>
          </cell>
        </row>
        <row r="10363">
          <cell r="E10363">
            <v>2305</v>
          </cell>
          <cell r="F10363" t="str">
            <v>Searches</v>
          </cell>
          <cell r="G10363" t="str">
            <v>201906</v>
          </cell>
          <cell r="H10363" t="str">
            <v>Library of Congress</v>
          </cell>
          <cell r="I10363" t="str">
            <v>Washington</v>
          </cell>
          <cell r="J10363" t="str">
            <v>USA</v>
          </cell>
          <cell r="K10363">
            <v>2</v>
          </cell>
          <cell r="L10363" t="str">
            <v>Institute</v>
          </cell>
          <cell r="M10363">
            <v>9</v>
          </cell>
          <cell r="N10363" t="str">
            <v>CARN-2</v>
          </cell>
          <cell r="O10363" t="str">
            <v/>
          </cell>
          <cell r="P10363" t="str">
            <v/>
          </cell>
          <cell r="Q10363">
            <v>40</v>
          </cell>
          <cell r="R10363" t="str">
            <v>Année Philologique</v>
          </cell>
          <cell r="S10363" t="str">
            <v/>
          </cell>
        </row>
        <row r="10364">
          <cell r="E10364">
            <v>2305</v>
          </cell>
          <cell r="F10364" t="str">
            <v>Searches</v>
          </cell>
          <cell r="G10364" t="str">
            <v>201907</v>
          </cell>
          <cell r="H10364" t="str">
            <v>Library of Congress</v>
          </cell>
          <cell r="I10364" t="str">
            <v>Washington</v>
          </cell>
          <cell r="J10364" t="str">
            <v>USA</v>
          </cell>
          <cell r="K10364">
            <v>2</v>
          </cell>
          <cell r="L10364" t="str">
            <v>Institute</v>
          </cell>
          <cell r="M10364">
            <v>9</v>
          </cell>
          <cell r="N10364" t="str">
            <v>CARN-2</v>
          </cell>
          <cell r="O10364" t="str">
            <v/>
          </cell>
          <cell r="P10364" t="str">
            <v/>
          </cell>
          <cell r="Q10364">
            <v>40</v>
          </cell>
          <cell r="R10364" t="str">
            <v>Année Philologique</v>
          </cell>
          <cell r="S10364" t="str">
            <v/>
          </cell>
        </row>
        <row r="10365">
          <cell r="E10365">
            <v>2305</v>
          </cell>
          <cell r="F10365" t="str">
            <v>Searches</v>
          </cell>
          <cell r="G10365" t="str">
            <v>201909</v>
          </cell>
          <cell r="H10365" t="str">
            <v>Library of Congress</v>
          </cell>
          <cell r="I10365" t="str">
            <v>Washington</v>
          </cell>
          <cell r="J10365" t="str">
            <v>USA</v>
          </cell>
          <cell r="K10365">
            <v>2</v>
          </cell>
          <cell r="L10365" t="str">
            <v>Institute</v>
          </cell>
          <cell r="M10365">
            <v>9</v>
          </cell>
          <cell r="N10365" t="str">
            <v>CARN-2</v>
          </cell>
          <cell r="O10365" t="str">
            <v/>
          </cell>
          <cell r="P10365" t="str">
            <v/>
          </cell>
          <cell r="Q10365">
            <v>40</v>
          </cell>
          <cell r="R10365" t="str">
            <v>Année Philologique</v>
          </cell>
          <cell r="S10365" t="str">
            <v/>
          </cell>
        </row>
        <row r="10366">
          <cell r="E10366">
            <v>2305</v>
          </cell>
          <cell r="F10366" t="str">
            <v>Searches</v>
          </cell>
          <cell r="G10366" t="str">
            <v>201910</v>
          </cell>
          <cell r="H10366" t="str">
            <v>Library of Congress</v>
          </cell>
          <cell r="I10366" t="str">
            <v>Washington</v>
          </cell>
          <cell r="J10366" t="str">
            <v>USA</v>
          </cell>
          <cell r="K10366">
            <v>2</v>
          </cell>
          <cell r="L10366" t="str">
            <v>Institute</v>
          </cell>
          <cell r="M10366">
            <v>9</v>
          </cell>
          <cell r="N10366" t="str">
            <v>CARN-2</v>
          </cell>
          <cell r="O10366" t="str">
            <v/>
          </cell>
          <cell r="P10366" t="str">
            <v/>
          </cell>
          <cell r="Q10366">
            <v>40</v>
          </cell>
          <cell r="R10366" t="str">
            <v>Année Philologique</v>
          </cell>
          <cell r="S10366" t="str">
            <v/>
          </cell>
        </row>
        <row r="10367">
          <cell r="E10367">
            <v>2306</v>
          </cell>
          <cell r="F10367" t="str">
            <v>Searches</v>
          </cell>
          <cell r="G10367" t="str">
            <v>201901</v>
          </cell>
          <cell r="H10367" t="str">
            <v>Universitäts-und Forschungsbibliothek Erfurt - Gotha</v>
          </cell>
          <cell r="I10367" t="str">
            <v>Erfurt</v>
          </cell>
          <cell r="J10367" t="str">
            <v>Germany</v>
          </cell>
          <cell r="K10367">
            <v>1</v>
          </cell>
          <cell r="L10367" t="str">
            <v>Consortium</v>
          </cell>
          <cell r="M10367">
            <v>3</v>
          </cell>
          <cell r="N10367" t="str">
            <v>Standard</v>
          </cell>
          <cell r="O10367" t="str">
            <v/>
          </cell>
          <cell r="P10367" t="str">
            <v/>
          </cell>
          <cell r="Q10367">
            <v>3</v>
          </cell>
          <cell r="R10367" t="str">
            <v>Année Philologique</v>
          </cell>
          <cell r="S10367" t="str">
            <v/>
          </cell>
        </row>
        <row r="10368">
          <cell r="E10368">
            <v>2306</v>
          </cell>
          <cell r="F10368" t="str">
            <v>Searches</v>
          </cell>
          <cell r="G10368" t="str">
            <v>201902</v>
          </cell>
          <cell r="H10368" t="str">
            <v>Universitäts-und Forschungsbibliothek Erfurt - Gotha</v>
          </cell>
          <cell r="I10368" t="str">
            <v>Erfurt</v>
          </cell>
          <cell r="J10368" t="str">
            <v>Germany</v>
          </cell>
          <cell r="K10368">
            <v>1</v>
          </cell>
          <cell r="L10368" t="str">
            <v>Consortium</v>
          </cell>
          <cell r="M10368">
            <v>3</v>
          </cell>
          <cell r="N10368" t="str">
            <v>Standard</v>
          </cell>
          <cell r="O10368" t="str">
            <v/>
          </cell>
          <cell r="P10368" t="str">
            <v/>
          </cell>
          <cell r="Q10368">
            <v>3</v>
          </cell>
          <cell r="R10368" t="str">
            <v>Année Philologique</v>
          </cell>
          <cell r="S10368" t="str">
            <v/>
          </cell>
        </row>
        <row r="10369">
          <cell r="E10369">
            <v>2306</v>
          </cell>
          <cell r="F10369" t="str">
            <v>Searches</v>
          </cell>
          <cell r="G10369" t="str">
            <v>201903</v>
          </cell>
          <cell r="H10369" t="str">
            <v>Universitäts-und Forschungsbibliothek Erfurt - Gotha</v>
          </cell>
          <cell r="I10369" t="str">
            <v>Erfurt</v>
          </cell>
          <cell r="J10369" t="str">
            <v>Germany</v>
          </cell>
          <cell r="K10369">
            <v>1</v>
          </cell>
          <cell r="L10369" t="str">
            <v>Consortium</v>
          </cell>
          <cell r="M10369">
            <v>3</v>
          </cell>
          <cell r="N10369" t="str">
            <v>Standard</v>
          </cell>
          <cell r="O10369" t="str">
            <v/>
          </cell>
          <cell r="P10369" t="str">
            <v/>
          </cell>
          <cell r="Q10369">
            <v>3</v>
          </cell>
          <cell r="R10369" t="str">
            <v>Année Philologique</v>
          </cell>
          <cell r="S10369" t="str">
            <v/>
          </cell>
        </row>
        <row r="10370">
          <cell r="E10370">
            <v>2306</v>
          </cell>
          <cell r="F10370" t="str">
            <v>Searches</v>
          </cell>
          <cell r="G10370" t="str">
            <v>201904</v>
          </cell>
          <cell r="H10370" t="str">
            <v>Universitäts-und Forschungsbibliothek Erfurt - Gotha</v>
          </cell>
          <cell r="I10370" t="str">
            <v>Erfurt</v>
          </cell>
          <cell r="J10370" t="str">
            <v>Germany</v>
          </cell>
          <cell r="K10370">
            <v>1</v>
          </cell>
          <cell r="L10370" t="str">
            <v>Consortium</v>
          </cell>
          <cell r="M10370">
            <v>3</v>
          </cell>
          <cell r="N10370" t="str">
            <v>Standard</v>
          </cell>
          <cell r="O10370" t="str">
            <v/>
          </cell>
          <cell r="P10370" t="str">
            <v/>
          </cell>
          <cell r="Q10370">
            <v>3</v>
          </cell>
          <cell r="R10370" t="str">
            <v>Année Philologique</v>
          </cell>
          <cell r="S10370" t="str">
            <v/>
          </cell>
        </row>
        <row r="10371">
          <cell r="E10371">
            <v>2306</v>
          </cell>
          <cell r="F10371" t="str">
            <v>Searches</v>
          </cell>
          <cell r="G10371" t="str">
            <v>201905</v>
          </cell>
          <cell r="H10371" t="str">
            <v>Universitäts-und Forschungsbibliothek Erfurt - Gotha</v>
          </cell>
          <cell r="I10371" t="str">
            <v>Erfurt</v>
          </cell>
          <cell r="J10371" t="str">
            <v>Germany</v>
          </cell>
          <cell r="K10371">
            <v>1</v>
          </cell>
          <cell r="L10371" t="str">
            <v>Consortium</v>
          </cell>
          <cell r="M10371">
            <v>3</v>
          </cell>
          <cell r="N10371" t="str">
            <v>Standard</v>
          </cell>
          <cell r="O10371" t="str">
            <v/>
          </cell>
          <cell r="P10371" t="str">
            <v/>
          </cell>
          <cell r="Q10371">
            <v>3</v>
          </cell>
          <cell r="R10371" t="str">
            <v>Année Philologique</v>
          </cell>
          <cell r="S10371" t="str">
            <v/>
          </cell>
        </row>
        <row r="10372">
          <cell r="E10372">
            <v>2306</v>
          </cell>
          <cell r="F10372" t="str">
            <v>Searches</v>
          </cell>
          <cell r="G10372" t="str">
            <v>201906</v>
          </cell>
          <cell r="H10372" t="str">
            <v>Universitäts-und Forschungsbibliothek Erfurt - Gotha</v>
          </cell>
          <cell r="I10372" t="str">
            <v>Erfurt</v>
          </cell>
          <cell r="J10372" t="str">
            <v>Germany</v>
          </cell>
          <cell r="K10372">
            <v>1</v>
          </cell>
          <cell r="L10372" t="str">
            <v>Consortium</v>
          </cell>
          <cell r="M10372">
            <v>3</v>
          </cell>
          <cell r="N10372" t="str">
            <v>Standard</v>
          </cell>
          <cell r="O10372" t="str">
            <v/>
          </cell>
          <cell r="P10372" t="str">
            <v/>
          </cell>
          <cell r="Q10372">
            <v>3</v>
          </cell>
          <cell r="R10372" t="str">
            <v>Année Philologique</v>
          </cell>
          <cell r="S10372" t="str">
            <v/>
          </cell>
        </row>
        <row r="10373">
          <cell r="E10373">
            <v>2306</v>
          </cell>
          <cell r="F10373" t="str">
            <v>Searches</v>
          </cell>
          <cell r="G10373" t="str">
            <v>201907</v>
          </cell>
          <cell r="H10373" t="str">
            <v>Universitäts-und Forschungsbibliothek Erfurt - Gotha</v>
          </cell>
          <cell r="I10373" t="str">
            <v>Erfurt</v>
          </cell>
          <cell r="J10373" t="str">
            <v>Germany</v>
          </cell>
          <cell r="K10373">
            <v>1</v>
          </cell>
          <cell r="L10373" t="str">
            <v>Consortium</v>
          </cell>
          <cell r="M10373">
            <v>3</v>
          </cell>
          <cell r="N10373" t="str">
            <v>Standard</v>
          </cell>
          <cell r="O10373" t="str">
            <v/>
          </cell>
          <cell r="P10373" t="str">
            <v/>
          </cell>
          <cell r="Q10373">
            <v>3</v>
          </cell>
          <cell r="R10373" t="str">
            <v>Année Philologique</v>
          </cell>
          <cell r="S10373" t="str">
            <v/>
          </cell>
        </row>
        <row r="10374">
          <cell r="E10374">
            <v>2306</v>
          </cell>
          <cell r="F10374" t="str">
            <v>Searches</v>
          </cell>
          <cell r="G10374" t="str">
            <v>201908</v>
          </cell>
          <cell r="H10374" t="str">
            <v>Universitäts-und Forschungsbibliothek Erfurt - Gotha</v>
          </cell>
          <cell r="I10374" t="str">
            <v>Erfurt</v>
          </cell>
          <cell r="J10374" t="str">
            <v>Germany</v>
          </cell>
          <cell r="K10374">
            <v>1</v>
          </cell>
          <cell r="L10374" t="str">
            <v>Consortium</v>
          </cell>
          <cell r="M10374">
            <v>3</v>
          </cell>
          <cell r="N10374" t="str">
            <v>Standard</v>
          </cell>
          <cell r="O10374" t="str">
            <v/>
          </cell>
          <cell r="P10374" t="str">
            <v/>
          </cell>
          <cell r="Q10374">
            <v>3</v>
          </cell>
          <cell r="R10374" t="str">
            <v>Année Philologique</v>
          </cell>
          <cell r="S10374" t="str">
            <v/>
          </cell>
        </row>
        <row r="10375">
          <cell r="E10375">
            <v>2306</v>
          </cell>
          <cell r="F10375" t="str">
            <v>Searches</v>
          </cell>
          <cell r="G10375" t="str">
            <v>201909</v>
          </cell>
          <cell r="H10375" t="str">
            <v>Universitäts-und Forschungsbibliothek Erfurt - Gotha</v>
          </cell>
          <cell r="I10375" t="str">
            <v>Erfurt</v>
          </cell>
          <cell r="J10375" t="str">
            <v>Germany</v>
          </cell>
          <cell r="K10375">
            <v>1</v>
          </cell>
          <cell r="L10375" t="str">
            <v>Consortium</v>
          </cell>
          <cell r="M10375">
            <v>3</v>
          </cell>
          <cell r="N10375" t="str">
            <v>Standard</v>
          </cell>
          <cell r="O10375" t="str">
            <v/>
          </cell>
          <cell r="P10375" t="str">
            <v/>
          </cell>
          <cell r="Q10375">
            <v>3</v>
          </cell>
          <cell r="R10375" t="str">
            <v>Année Philologique</v>
          </cell>
          <cell r="S10375" t="str">
            <v/>
          </cell>
        </row>
        <row r="10376">
          <cell r="E10376">
            <v>2306</v>
          </cell>
          <cell r="F10376" t="str">
            <v>Searches</v>
          </cell>
          <cell r="G10376" t="str">
            <v>201910</v>
          </cell>
          <cell r="H10376" t="str">
            <v>Universitäts-und Forschungsbibliothek Erfurt - Gotha</v>
          </cell>
          <cell r="I10376" t="str">
            <v>Erfurt</v>
          </cell>
          <cell r="J10376" t="str">
            <v>Germany</v>
          </cell>
          <cell r="K10376">
            <v>1</v>
          </cell>
          <cell r="L10376" t="str">
            <v>Consortium</v>
          </cell>
          <cell r="M10376">
            <v>3</v>
          </cell>
          <cell r="N10376" t="str">
            <v>Standard</v>
          </cell>
          <cell r="O10376" t="str">
            <v/>
          </cell>
          <cell r="P10376" t="str">
            <v/>
          </cell>
          <cell r="Q10376">
            <v>3</v>
          </cell>
          <cell r="R10376" t="str">
            <v>Année Philologique</v>
          </cell>
          <cell r="S10376" t="str">
            <v/>
          </cell>
        </row>
        <row r="10377">
          <cell r="E10377">
            <v>2306</v>
          </cell>
          <cell r="F10377" t="str">
            <v>Searches</v>
          </cell>
          <cell r="G10377" t="str">
            <v>201911</v>
          </cell>
          <cell r="H10377" t="str">
            <v>Universitäts-und Forschungsbibliothek Erfurt - Gotha</v>
          </cell>
          <cell r="I10377" t="str">
            <v>Erfurt</v>
          </cell>
          <cell r="J10377" t="str">
            <v>Germany</v>
          </cell>
          <cell r="K10377">
            <v>1</v>
          </cell>
          <cell r="L10377" t="str">
            <v>Consortium</v>
          </cell>
          <cell r="M10377">
            <v>3</v>
          </cell>
          <cell r="N10377" t="str">
            <v>Standard</v>
          </cell>
          <cell r="O10377" t="str">
            <v/>
          </cell>
          <cell r="P10377" t="str">
            <v/>
          </cell>
          <cell r="Q10377">
            <v>3</v>
          </cell>
          <cell r="R10377" t="str">
            <v>Année Philologique</v>
          </cell>
          <cell r="S10377" t="str">
            <v/>
          </cell>
        </row>
        <row r="10378">
          <cell r="E10378">
            <v>2306</v>
          </cell>
          <cell r="F10378" t="str">
            <v>Searches</v>
          </cell>
          <cell r="G10378" t="str">
            <v>201912</v>
          </cell>
          <cell r="H10378" t="str">
            <v>Universitäts-und Forschungsbibliothek Erfurt - Gotha</v>
          </cell>
          <cell r="I10378" t="str">
            <v>Erfurt</v>
          </cell>
          <cell r="J10378" t="str">
            <v>Germany</v>
          </cell>
          <cell r="K10378">
            <v>1</v>
          </cell>
          <cell r="L10378" t="str">
            <v>Consortium</v>
          </cell>
          <cell r="M10378">
            <v>3</v>
          </cell>
          <cell r="N10378" t="str">
            <v>Standard</v>
          </cell>
          <cell r="O10378" t="str">
            <v/>
          </cell>
          <cell r="P10378" t="str">
            <v/>
          </cell>
          <cell r="Q10378">
            <v>3</v>
          </cell>
          <cell r="R10378" t="str">
            <v>Année Philologique</v>
          </cell>
          <cell r="S10378" t="str">
            <v/>
          </cell>
        </row>
        <row r="10379">
          <cell r="E10379">
            <v>2307</v>
          </cell>
          <cell r="F10379" t="str">
            <v>Searches</v>
          </cell>
          <cell r="G10379" t="str">
            <v>201901</v>
          </cell>
          <cell r="H10379" t="str">
            <v>University of Manitoba</v>
          </cell>
          <cell r="I10379" t="str">
            <v>Winnipeg</v>
          </cell>
          <cell r="J10379" t="str">
            <v>Canada</v>
          </cell>
          <cell r="K10379">
            <v>1</v>
          </cell>
          <cell r="L10379" t="str">
            <v>Consortium</v>
          </cell>
          <cell r="M10379">
            <v>3</v>
          </cell>
          <cell r="N10379" t="str">
            <v>Standard</v>
          </cell>
          <cell r="O10379" t="str">
            <v/>
          </cell>
          <cell r="P10379" t="str">
            <v/>
          </cell>
          <cell r="Q10379">
            <v>3</v>
          </cell>
          <cell r="R10379" t="str">
            <v>Année Philologique</v>
          </cell>
          <cell r="S10379" t="str">
            <v/>
          </cell>
        </row>
        <row r="10380">
          <cell r="E10380">
            <v>2307</v>
          </cell>
          <cell r="F10380" t="str">
            <v>Searches</v>
          </cell>
          <cell r="G10380" t="str">
            <v>201902</v>
          </cell>
          <cell r="H10380" t="str">
            <v>University of Manitoba</v>
          </cell>
          <cell r="I10380" t="str">
            <v>Winnipeg</v>
          </cell>
          <cell r="J10380" t="str">
            <v>Canada</v>
          </cell>
          <cell r="K10380">
            <v>1</v>
          </cell>
          <cell r="L10380" t="str">
            <v>Consortium</v>
          </cell>
          <cell r="M10380">
            <v>3</v>
          </cell>
          <cell r="N10380" t="str">
            <v>Standard</v>
          </cell>
          <cell r="O10380" t="str">
            <v/>
          </cell>
          <cell r="P10380" t="str">
            <v/>
          </cell>
          <cell r="Q10380">
            <v>3</v>
          </cell>
          <cell r="R10380" t="str">
            <v>Année Philologique</v>
          </cell>
          <cell r="S10380" t="str">
            <v/>
          </cell>
        </row>
        <row r="10381">
          <cell r="E10381">
            <v>2307</v>
          </cell>
          <cell r="F10381" t="str">
            <v>Searches</v>
          </cell>
          <cell r="G10381" t="str">
            <v>201903</v>
          </cell>
          <cell r="H10381" t="str">
            <v>University of Manitoba</v>
          </cell>
          <cell r="I10381" t="str">
            <v>Winnipeg</v>
          </cell>
          <cell r="J10381" t="str">
            <v>Canada</v>
          </cell>
          <cell r="K10381">
            <v>1</v>
          </cell>
          <cell r="L10381" t="str">
            <v>Consortium</v>
          </cell>
          <cell r="M10381">
            <v>3</v>
          </cell>
          <cell r="N10381" t="str">
            <v>Standard</v>
          </cell>
          <cell r="O10381" t="str">
            <v/>
          </cell>
          <cell r="P10381" t="str">
            <v/>
          </cell>
          <cell r="Q10381">
            <v>3</v>
          </cell>
          <cell r="R10381" t="str">
            <v>Année Philologique</v>
          </cell>
          <cell r="S10381" t="str">
            <v/>
          </cell>
        </row>
        <row r="10382">
          <cell r="E10382">
            <v>2307</v>
          </cell>
          <cell r="F10382" t="str">
            <v>Searches</v>
          </cell>
          <cell r="G10382" t="str">
            <v>201904</v>
          </cell>
          <cell r="H10382" t="str">
            <v>University of Manitoba</v>
          </cell>
          <cell r="I10382" t="str">
            <v>Winnipeg</v>
          </cell>
          <cell r="J10382" t="str">
            <v>Canada</v>
          </cell>
          <cell r="K10382">
            <v>1</v>
          </cell>
          <cell r="L10382" t="str">
            <v>Consortium</v>
          </cell>
          <cell r="M10382">
            <v>3</v>
          </cell>
          <cell r="N10382" t="str">
            <v>Standard</v>
          </cell>
          <cell r="O10382" t="str">
            <v/>
          </cell>
          <cell r="P10382" t="str">
            <v/>
          </cell>
          <cell r="Q10382">
            <v>3</v>
          </cell>
          <cell r="R10382" t="str">
            <v>Année Philologique</v>
          </cell>
          <cell r="S10382" t="str">
            <v/>
          </cell>
        </row>
        <row r="10383">
          <cell r="E10383">
            <v>2307</v>
          </cell>
          <cell r="F10383" t="str">
            <v>Searches</v>
          </cell>
          <cell r="G10383" t="str">
            <v>201905</v>
          </cell>
          <cell r="H10383" t="str">
            <v>University of Manitoba</v>
          </cell>
          <cell r="I10383" t="str">
            <v>Winnipeg</v>
          </cell>
          <cell r="J10383" t="str">
            <v>Canada</v>
          </cell>
          <cell r="K10383">
            <v>1</v>
          </cell>
          <cell r="L10383" t="str">
            <v>Consortium</v>
          </cell>
          <cell r="M10383">
            <v>3</v>
          </cell>
          <cell r="N10383" t="str">
            <v>Standard</v>
          </cell>
          <cell r="O10383" t="str">
            <v/>
          </cell>
          <cell r="P10383" t="str">
            <v/>
          </cell>
          <cell r="Q10383">
            <v>3</v>
          </cell>
          <cell r="R10383" t="str">
            <v>Année Philologique</v>
          </cell>
          <cell r="S10383" t="str">
            <v/>
          </cell>
        </row>
        <row r="10384">
          <cell r="E10384">
            <v>2307</v>
          </cell>
          <cell r="F10384" t="str">
            <v>Searches</v>
          </cell>
          <cell r="G10384" t="str">
            <v>201906</v>
          </cell>
          <cell r="H10384" t="str">
            <v>University of Manitoba</v>
          </cell>
          <cell r="I10384" t="str">
            <v>Winnipeg</v>
          </cell>
          <cell r="J10384" t="str">
            <v>Canada</v>
          </cell>
          <cell r="K10384">
            <v>1</v>
          </cell>
          <cell r="L10384" t="str">
            <v>Consortium</v>
          </cell>
          <cell r="M10384">
            <v>3</v>
          </cell>
          <cell r="N10384" t="str">
            <v>Standard</v>
          </cell>
          <cell r="O10384" t="str">
            <v/>
          </cell>
          <cell r="P10384" t="str">
            <v/>
          </cell>
          <cell r="Q10384">
            <v>3</v>
          </cell>
          <cell r="R10384" t="str">
            <v>Année Philologique</v>
          </cell>
          <cell r="S10384" t="str">
            <v/>
          </cell>
        </row>
        <row r="10385">
          <cell r="E10385">
            <v>2307</v>
          </cell>
          <cell r="F10385" t="str">
            <v>Searches</v>
          </cell>
          <cell r="G10385" t="str">
            <v>201907</v>
          </cell>
          <cell r="H10385" t="str">
            <v>University of Manitoba</v>
          </cell>
          <cell r="I10385" t="str">
            <v>Winnipeg</v>
          </cell>
          <cell r="J10385" t="str">
            <v>Canada</v>
          </cell>
          <cell r="K10385">
            <v>1</v>
          </cell>
          <cell r="L10385" t="str">
            <v>Consortium</v>
          </cell>
          <cell r="M10385">
            <v>3</v>
          </cell>
          <cell r="N10385" t="str">
            <v>Standard</v>
          </cell>
          <cell r="O10385" t="str">
            <v/>
          </cell>
          <cell r="P10385" t="str">
            <v/>
          </cell>
          <cell r="Q10385">
            <v>3</v>
          </cell>
          <cell r="R10385" t="str">
            <v>Année Philologique</v>
          </cell>
          <cell r="S10385" t="str">
            <v/>
          </cell>
        </row>
        <row r="10386">
          <cell r="E10386">
            <v>2307</v>
          </cell>
          <cell r="F10386" t="str">
            <v>Searches</v>
          </cell>
          <cell r="G10386" t="str">
            <v>201908</v>
          </cell>
          <cell r="H10386" t="str">
            <v>University of Manitoba</v>
          </cell>
          <cell r="I10386" t="str">
            <v>Winnipeg</v>
          </cell>
          <cell r="J10386" t="str">
            <v>Canada</v>
          </cell>
          <cell r="K10386">
            <v>1</v>
          </cell>
          <cell r="L10386" t="str">
            <v>Consortium</v>
          </cell>
          <cell r="M10386">
            <v>3</v>
          </cell>
          <cell r="N10386" t="str">
            <v>Standard</v>
          </cell>
          <cell r="O10386" t="str">
            <v/>
          </cell>
          <cell r="P10386" t="str">
            <v/>
          </cell>
          <cell r="Q10386">
            <v>3</v>
          </cell>
          <cell r="R10386" t="str">
            <v>Année Philologique</v>
          </cell>
          <cell r="S10386" t="str">
            <v/>
          </cell>
        </row>
        <row r="10387">
          <cell r="E10387">
            <v>2307</v>
          </cell>
          <cell r="F10387" t="str">
            <v>Searches</v>
          </cell>
          <cell r="G10387" t="str">
            <v>201909</v>
          </cell>
          <cell r="H10387" t="str">
            <v>University of Manitoba</v>
          </cell>
          <cell r="I10387" t="str">
            <v>Winnipeg</v>
          </cell>
          <cell r="J10387" t="str">
            <v>Canada</v>
          </cell>
          <cell r="K10387">
            <v>1</v>
          </cell>
          <cell r="L10387" t="str">
            <v>Consortium</v>
          </cell>
          <cell r="M10387">
            <v>3</v>
          </cell>
          <cell r="N10387" t="str">
            <v>Standard</v>
          </cell>
          <cell r="O10387" t="str">
            <v/>
          </cell>
          <cell r="P10387" t="str">
            <v/>
          </cell>
          <cell r="Q10387">
            <v>3</v>
          </cell>
          <cell r="R10387" t="str">
            <v>Année Philologique</v>
          </cell>
          <cell r="S10387" t="str">
            <v/>
          </cell>
        </row>
        <row r="10388">
          <cell r="E10388">
            <v>2307</v>
          </cell>
          <cell r="F10388" t="str">
            <v>Searches</v>
          </cell>
          <cell r="G10388" t="str">
            <v>201910</v>
          </cell>
          <cell r="H10388" t="str">
            <v>University of Manitoba</v>
          </cell>
          <cell r="I10388" t="str">
            <v>Winnipeg</v>
          </cell>
          <cell r="J10388" t="str">
            <v>Canada</v>
          </cell>
          <cell r="K10388">
            <v>1</v>
          </cell>
          <cell r="L10388" t="str">
            <v>Consortium</v>
          </cell>
          <cell r="M10388">
            <v>3</v>
          </cell>
          <cell r="N10388" t="str">
            <v>Standard</v>
          </cell>
          <cell r="O10388" t="str">
            <v/>
          </cell>
          <cell r="P10388" t="str">
            <v/>
          </cell>
          <cell r="Q10388">
            <v>3</v>
          </cell>
          <cell r="R10388" t="str">
            <v>Année Philologique</v>
          </cell>
          <cell r="S10388" t="str">
            <v/>
          </cell>
        </row>
        <row r="10389">
          <cell r="E10389">
            <v>2307</v>
          </cell>
          <cell r="F10389" t="str">
            <v>Searches</v>
          </cell>
          <cell r="G10389" t="str">
            <v>201911</v>
          </cell>
          <cell r="H10389" t="str">
            <v>University of Manitoba</v>
          </cell>
          <cell r="I10389" t="str">
            <v>Winnipeg</v>
          </cell>
          <cell r="J10389" t="str">
            <v>Canada</v>
          </cell>
          <cell r="K10389">
            <v>1</v>
          </cell>
          <cell r="L10389" t="str">
            <v>Consortium</v>
          </cell>
          <cell r="M10389">
            <v>3</v>
          </cell>
          <cell r="N10389" t="str">
            <v>Standard</v>
          </cell>
          <cell r="O10389" t="str">
            <v/>
          </cell>
          <cell r="P10389" t="str">
            <v/>
          </cell>
          <cell r="Q10389">
            <v>3</v>
          </cell>
          <cell r="R10389" t="str">
            <v>Année Philologique</v>
          </cell>
          <cell r="S10389" t="str">
            <v/>
          </cell>
        </row>
        <row r="10390">
          <cell r="E10390">
            <v>2307</v>
          </cell>
          <cell r="F10390" t="str">
            <v>Searches</v>
          </cell>
          <cell r="G10390" t="str">
            <v>201912</v>
          </cell>
          <cell r="H10390" t="str">
            <v>University of Manitoba</v>
          </cell>
          <cell r="I10390" t="str">
            <v>Winnipeg</v>
          </cell>
          <cell r="J10390" t="str">
            <v>Canada</v>
          </cell>
          <cell r="K10390">
            <v>1</v>
          </cell>
          <cell r="L10390" t="str">
            <v>Consortium</v>
          </cell>
          <cell r="M10390">
            <v>3</v>
          </cell>
          <cell r="N10390" t="str">
            <v>Standard</v>
          </cell>
          <cell r="O10390" t="str">
            <v/>
          </cell>
          <cell r="P10390" t="str">
            <v/>
          </cell>
          <cell r="Q10390">
            <v>3</v>
          </cell>
          <cell r="R10390" t="str">
            <v>Année Philologique</v>
          </cell>
          <cell r="S10390" t="str">
            <v/>
          </cell>
        </row>
        <row r="10391">
          <cell r="E10391">
            <v>2308</v>
          </cell>
          <cell r="F10391" t="str">
            <v>Searches</v>
          </cell>
          <cell r="G10391" t="str">
            <v>201901</v>
          </cell>
          <cell r="H10391" t="str">
            <v>Università di Udine</v>
          </cell>
          <cell r="I10391" t="str">
            <v>Udine</v>
          </cell>
          <cell r="J10391" t="str">
            <v>Italy</v>
          </cell>
          <cell r="K10391">
            <v>2</v>
          </cell>
          <cell r="L10391" t="str">
            <v>Institute</v>
          </cell>
          <cell r="M10391">
            <v>3</v>
          </cell>
          <cell r="N10391" t="str">
            <v>Standard</v>
          </cell>
          <cell r="O10391" t="str">
            <v/>
          </cell>
          <cell r="P10391" t="str">
            <v/>
          </cell>
          <cell r="Q10391">
            <v>3</v>
          </cell>
          <cell r="R10391" t="str">
            <v>Année Philologique</v>
          </cell>
          <cell r="S10391" t="str">
            <v/>
          </cell>
        </row>
        <row r="10392">
          <cell r="E10392">
            <v>2308</v>
          </cell>
          <cell r="F10392" t="str">
            <v>Searches</v>
          </cell>
          <cell r="G10392" t="str">
            <v>201902</v>
          </cell>
          <cell r="H10392" t="str">
            <v>Università di Udine</v>
          </cell>
          <cell r="I10392" t="str">
            <v>Udine</v>
          </cell>
          <cell r="J10392" t="str">
            <v>Italy</v>
          </cell>
          <cell r="K10392">
            <v>2</v>
          </cell>
          <cell r="L10392" t="str">
            <v>Institute</v>
          </cell>
          <cell r="M10392">
            <v>3</v>
          </cell>
          <cell r="N10392" t="str">
            <v>Standard</v>
          </cell>
          <cell r="O10392" t="str">
            <v/>
          </cell>
          <cell r="P10392" t="str">
            <v/>
          </cell>
          <cell r="Q10392">
            <v>3</v>
          </cell>
          <cell r="R10392" t="str">
            <v>Année Philologique</v>
          </cell>
          <cell r="S10392" t="str">
            <v/>
          </cell>
        </row>
        <row r="10393">
          <cell r="E10393">
            <v>2308</v>
          </cell>
          <cell r="F10393" t="str">
            <v>Searches</v>
          </cell>
          <cell r="G10393" t="str">
            <v>201903</v>
          </cell>
          <cell r="H10393" t="str">
            <v>Università di Udine</v>
          </cell>
          <cell r="I10393" t="str">
            <v>Udine</v>
          </cell>
          <cell r="J10393" t="str">
            <v>Italy</v>
          </cell>
          <cell r="K10393">
            <v>2</v>
          </cell>
          <cell r="L10393" t="str">
            <v>Institute</v>
          </cell>
          <cell r="M10393">
            <v>3</v>
          </cell>
          <cell r="N10393" t="str">
            <v>Standard</v>
          </cell>
          <cell r="O10393" t="str">
            <v/>
          </cell>
          <cell r="P10393" t="str">
            <v/>
          </cell>
          <cell r="Q10393">
            <v>3</v>
          </cell>
          <cell r="R10393" t="str">
            <v>Année Philologique</v>
          </cell>
          <cell r="S10393" t="str">
            <v/>
          </cell>
        </row>
        <row r="10394">
          <cell r="E10394">
            <v>2308</v>
          </cell>
          <cell r="F10394" t="str">
            <v>Searches</v>
          </cell>
          <cell r="G10394" t="str">
            <v>201904</v>
          </cell>
          <cell r="H10394" t="str">
            <v>Università di Udine</v>
          </cell>
          <cell r="I10394" t="str">
            <v>Udine</v>
          </cell>
          <cell r="J10394" t="str">
            <v>Italy</v>
          </cell>
          <cell r="K10394">
            <v>2</v>
          </cell>
          <cell r="L10394" t="str">
            <v>Institute</v>
          </cell>
          <cell r="M10394">
            <v>3</v>
          </cell>
          <cell r="N10394" t="str">
            <v>Standard</v>
          </cell>
          <cell r="O10394" t="str">
            <v/>
          </cell>
          <cell r="P10394" t="str">
            <v/>
          </cell>
          <cell r="Q10394">
            <v>3</v>
          </cell>
          <cell r="R10394" t="str">
            <v>Année Philologique</v>
          </cell>
          <cell r="S10394" t="str">
            <v/>
          </cell>
        </row>
        <row r="10395">
          <cell r="E10395">
            <v>2308</v>
          </cell>
          <cell r="F10395" t="str">
            <v>Searches</v>
          </cell>
          <cell r="G10395" t="str">
            <v>201905</v>
          </cell>
          <cell r="H10395" t="str">
            <v>Università di Udine</v>
          </cell>
          <cell r="I10395" t="str">
            <v>Udine</v>
          </cell>
          <cell r="J10395" t="str">
            <v>Italy</v>
          </cell>
          <cell r="K10395">
            <v>2</v>
          </cell>
          <cell r="L10395" t="str">
            <v>Institute</v>
          </cell>
          <cell r="M10395">
            <v>3</v>
          </cell>
          <cell r="N10395" t="str">
            <v>Standard</v>
          </cell>
          <cell r="O10395" t="str">
            <v/>
          </cell>
          <cell r="P10395" t="str">
            <v/>
          </cell>
          <cell r="Q10395">
            <v>3</v>
          </cell>
          <cell r="R10395" t="str">
            <v>Année Philologique</v>
          </cell>
          <cell r="S10395" t="str">
            <v/>
          </cell>
        </row>
        <row r="10396">
          <cell r="E10396">
            <v>2308</v>
          </cell>
          <cell r="F10396" t="str">
            <v>Searches</v>
          </cell>
          <cell r="G10396" t="str">
            <v>201906</v>
          </cell>
          <cell r="H10396" t="str">
            <v>Università di Udine</v>
          </cell>
          <cell r="I10396" t="str">
            <v>Udine</v>
          </cell>
          <cell r="J10396" t="str">
            <v>Italy</v>
          </cell>
          <cell r="K10396">
            <v>2</v>
          </cell>
          <cell r="L10396" t="str">
            <v>Institute</v>
          </cell>
          <cell r="M10396">
            <v>3</v>
          </cell>
          <cell r="N10396" t="str">
            <v>Standard</v>
          </cell>
          <cell r="O10396" t="str">
            <v/>
          </cell>
          <cell r="P10396" t="str">
            <v/>
          </cell>
          <cell r="Q10396">
            <v>3</v>
          </cell>
          <cell r="R10396" t="str">
            <v>Année Philologique</v>
          </cell>
          <cell r="S10396" t="str">
            <v/>
          </cell>
        </row>
        <row r="10397">
          <cell r="E10397">
            <v>2308</v>
          </cell>
          <cell r="F10397" t="str">
            <v>Searches</v>
          </cell>
          <cell r="G10397" t="str">
            <v>201907</v>
          </cell>
          <cell r="H10397" t="str">
            <v>Università di Udine</v>
          </cell>
          <cell r="I10397" t="str">
            <v>Udine</v>
          </cell>
          <cell r="J10397" t="str">
            <v>Italy</v>
          </cell>
          <cell r="K10397">
            <v>2</v>
          </cell>
          <cell r="L10397" t="str">
            <v>Institute</v>
          </cell>
          <cell r="M10397">
            <v>3</v>
          </cell>
          <cell r="N10397" t="str">
            <v>Standard</v>
          </cell>
          <cell r="O10397" t="str">
            <v/>
          </cell>
          <cell r="P10397" t="str">
            <v/>
          </cell>
          <cell r="Q10397">
            <v>3</v>
          </cell>
          <cell r="R10397" t="str">
            <v>Année Philologique</v>
          </cell>
          <cell r="S10397" t="str">
            <v/>
          </cell>
        </row>
        <row r="10398">
          <cell r="E10398">
            <v>2308</v>
          </cell>
          <cell r="F10398" t="str">
            <v>Searches</v>
          </cell>
          <cell r="G10398" t="str">
            <v>201908</v>
          </cell>
          <cell r="H10398" t="str">
            <v>Università di Udine</v>
          </cell>
          <cell r="I10398" t="str">
            <v>Udine</v>
          </cell>
          <cell r="J10398" t="str">
            <v>Italy</v>
          </cell>
          <cell r="K10398">
            <v>2</v>
          </cell>
          <cell r="L10398" t="str">
            <v>Institute</v>
          </cell>
          <cell r="M10398">
            <v>3</v>
          </cell>
          <cell r="N10398" t="str">
            <v>Standard</v>
          </cell>
          <cell r="O10398" t="str">
            <v/>
          </cell>
          <cell r="P10398" t="str">
            <v/>
          </cell>
          <cell r="Q10398">
            <v>3</v>
          </cell>
          <cell r="R10398" t="str">
            <v>Année Philologique</v>
          </cell>
          <cell r="S10398" t="str">
            <v/>
          </cell>
        </row>
        <row r="10399">
          <cell r="E10399">
            <v>2308</v>
          </cell>
          <cell r="F10399" t="str">
            <v>Searches</v>
          </cell>
          <cell r="G10399" t="str">
            <v>201909</v>
          </cell>
          <cell r="H10399" t="str">
            <v>Università di Udine</v>
          </cell>
          <cell r="I10399" t="str">
            <v>Udine</v>
          </cell>
          <cell r="J10399" t="str">
            <v>Italy</v>
          </cell>
          <cell r="K10399">
            <v>2</v>
          </cell>
          <cell r="L10399" t="str">
            <v>Institute</v>
          </cell>
          <cell r="M10399">
            <v>3</v>
          </cell>
          <cell r="N10399" t="str">
            <v>Standard</v>
          </cell>
          <cell r="O10399" t="str">
            <v/>
          </cell>
          <cell r="P10399" t="str">
            <v/>
          </cell>
          <cell r="Q10399">
            <v>3</v>
          </cell>
          <cell r="R10399" t="str">
            <v>Année Philologique</v>
          </cell>
          <cell r="S10399" t="str">
            <v/>
          </cell>
        </row>
        <row r="10400">
          <cell r="E10400">
            <v>2308</v>
          </cell>
          <cell r="F10400" t="str">
            <v>Searches</v>
          </cell>
          <cell r="G10400" t="str">
            <v>201910</v>
          </cell>
          <cell r="H10400" t="str">
            <v>Università di Udine</v>
          </cell>
          <cell r="I10400" t="str">
            <v>Udine</v>
          </cell>
          <cell r="J10400" t="str">
            <v>Italy</v>
          </cell>
          <cell r="K10400">
            <v>2</v>
          </cell>
          <cell r="L10400" t="str">
            <v>Institute</v>
          </cell>
          <cell r="M10400">
            <v>3</v>
          </cell>
          <cell r="N10400" t="str">
            <v>Standard</v>
          </cell>
          <cell r="O10400" t="str">
            <v/>
          </cell>
          <cell r="P10400" t="str">
            <v/>
          </cell>
          <cell r="Q10400">
            <v>3</v>
          </cell>
          <cell r="R10400" t="str">
            <v>Année Philologique</v>
          </cell>
          <cell r="S10400" t="str">
            <v/>
          </cell>
        </row>
        <row r="10401">
          <cell r="E10401">
            <v>2308</v>
          </cell>
          <cell r="F10401" t="str">
            <v>Searches</v>
          </cell>
          <cell r="G10401" t="str">
            <v>201911</v>
          </cell>
          <cell r="H10401" t="str">
            <v>Università di Udine</v>
          </cell>
          <cell r="I10401" t="str">
            <v>Udine</v>
          </cell>
          <cell r="J10401" t="str">
            <v>Italy</v>
          </cell>
          <cell r="K10401">
            <v>2</v>
          </cell>
          <cell r="L10401" t="str">
            <v>Institute</v>
          </cell>
          <cell r="M10401">
            <v>3</v>
          </cell>
          <cell r="N10401" t="str">
            <v>Standard</v>
          </cell>
          <cell r="O10401" t="str">
            <v/>
          </cell>
          <cell r="P10401" t="str">
            <v/>
          </cell>
          <cell r="Q10401">
            <v>3</v>
          </cell>
          <cell r="R10401" t="str">
            <v>Année Philologique</v>
          </cell>
          <cell r="S10401" t="str">
            <v/>
          </cell>
        </row>
        <row r="10402">
          <cell r="E10402">
            <v>2308</v>
          </cell>
          <cell r="F10402" t="str">
            <v>Searches</v>
          </cell>
          <cell r="G10402" t="str">
            <v>201912</v>
          </cell>
          <cell r="H10402" t="str">
            <v>Università di Udine</v>
          </cell>
          <cell r="I10402" t="str">
            <v>Udine</v>
          </cell>
          <cell r="J10402" t="str">
            <v>Italy</v>
          </cell>
          <cell r="K10402">
            <v>2</v>
          </cell>
          <cell r="L10402" t="str">
            <v>Institute</v>
          </cell>
          <cell r="M10402">
            <v>3</v>
          </cell>
          <cell r="N10402" t="str">
            <v>Standard</v>
          </cell>
          <cell r="O10402" t="str">
            <v/>
          </cell>
          <cell r="P10402" t="str">
            <v/>
          </cell>
          <cell r="Q10402">
            <v>3</v>
          </cell>
          <cell r="R10402" t="str">
            <v>Année Philologique</v>
          </cell>
          <cell r="S10402" t="str">
            <v/>
          </cell>
        </row>
        <row r="10403">
          <cell r="E10403">
            <v>2323</v>
          </cell>
          <cell r="F10403" t="str">
            <v>Searches</v>
          </cell>
          <cell r="G10403" t="str">
            <v>201901</v>
          </cell>
          <cell r="H10403" t="str">
            <v>Università degli Studi della Calabria</v>
          </cell>
          <cell r="I10403" t="str">
            <v>Arcavacata di Rende</v>
          </cell>
          <cell r="J10403" t="str">
            <v>Italy</v>
          </cell>
          <cell r="K10403">
            <v>2</v>
          </cell>
          <cell r="L10403" t="str">
            <v>Institute</v>
          </cell>
          <cell r="M10403">
            <v>3</v>
          </cell>
          <cell r="N10403" t="str">
            <v>Standard</v>
          </cell>
          <cell r="O10403" t="str">
            <v/>
          </cell>
          <cell r="P10403" t="str">
            <v/>
          </cell>
          <cell r="Q10403">
            <v>3</v>
          </cell>
          <cell r="R10403" t="str">
            <v>Année Philologique</v>
          </cell>
          <cell r="S10403" t="str">
            <v/>
          </cell>
        </row>
        <row r="10404">
          <cell r="E10404">
            <v>2323</v>
          </cell>
          <cell r="F10404" t="str">
            <v>Searches</v>
          </cell>
          <cell r="G10404" t="str">
            <v>201902</v>
          </cell>
          <cell r="H10404" t="str">
            <v>Università degli Studi della Calabria</v>
          </cell>
          <cell r="I10404" t="str">
            <v>Arcavacata di Rende</v>
          </cell>
          <cell r="J10404" t="str">
            <v>Italy</v>
          </cell>
          <cell r="K10404">
            <v>2</v>
          </cell>
          <cell r="L10404" t="str">
            <v>Institute</v>
          </cell>
          <cell r="M10404">
            <v>3</v>
          </cell>
          <cell r="N10404" t="str">
            <v>Standard</v>
          </cell>
          <cell r="O10404" t="str">
            <v/>
          </cell>
          <cell r="P10404" t="str">
            <v/>
          </cell>
          <cell r="Q10404">
            <v>3</v>
          </cell>
          <cell r="R10404" t="str">
            <v>Année Philologique</v>
          </cell>
          <cell r="S10404" t="str">
            <v/>
          </cell>
        </row>
        <row r="10405">
          <cell r="E10405">
            <v>2323</v>
          </cell>
          <cell r="F10405" t="str">
            <v>Searches</v>
          </cell>
          <cell r="G10405" t="str">
            <v>201903</v>
          </cell>
          <cell r="H10405" t="str">
            <v>Università degli Studi della Calabria</v>
          </cell>
          <cell r="I10405" t="str">
            <v>Arcavacata di Rende</v>
          </cell>
          <cell r="J10405" t="str">
            <v>Italy</v>
          </cell>
          <cell r="K10405">
            <v>2</v>
          </cell>
          <cell r="L10405" t="str">
            <v>Institute</v>
          </cell>
          <cell r="M10405">
            <v>3</v>
          </cell>
          <cell r="N10405" t="str">
            <v>Standard</v>
          </cell>
          <cell r="O10405" t="str">
            <v/>
          </cell>
          <cell r="P10405" t="str">
            <v/>
          </cell>
          <cell r="Q10405">
            <v>3</v>
          </cell>
          <cell r="R10405" t="str">
            <v>Année Philologique</v>
          </cell>
          <cell r="S10405" t="str">
            <v/>
          </cell>
        </row>
        <row r="10406">
          <cell r="E10406">
            <v>2323</v>
          </cell>
          <cell r="F10406" t="str">
            <v>Searches</v>
          </cell>
          <cell r="G10406" t="str">
            <v>201904</v>
          </cell>
          <cell r="H10406" t="str">
            <v>Università degli Studi della Calabria</v>
          </cell>
          <cell r="I10406" t="str">
            <v>Arcavacata di Rende</v>
          </cell>
          <cell r="J10406" t="str">
            <v>Italy</v>
          </cell>
          <cell r="K10406">
            <v>2</v>
          </cell>
          <cell r="L10406" t="str">
            <v>Institute</v>
          </cell>
          <cell r="M10406">
            <v>3</v>
          </cell>
          <cell r="N10406" t="str">
            <v>Standard</v>
          </cell>
          <cell r="O10406" t="str">
            <v/>
          </cell>
          <cell r="P10406" t="str">
            <v/>
          </cell>
          <cell r="Q10406">
            <v>3</v>
          </cell>
          <cell r="R10406" t="str">
            <v>Année Philologique</v>
          </cell>
          <cell r="S10406" t="str">
            <v/>
          </cell>
        </row>
        <row r="10407">
          <cell r="E10407">
            <v>2323</v>
          </cell>
          <cell r="F10407" t="str">
            <v>Searches</v>
          </cell>
          <cell r="G10407" t="str">
            <v>201905</v>
          </cell>
          <cell r="H10407" t="str">
            <v>Università degli Studi della Calabria</v>
          </cell>
          <cell r="I10407" t="str">
            <v>Arcavacata di Rende</v>
          </cell>
          <cell r="J10407" t="str">
            <v>Italy</v>
          </cell>
          <cell r="K10407">
            <v>2</v>
          </cell>
          <cell r="L10407" t="str">
            <v>Institute</v>
          </cell>
          <cell r="M10407">
            <v>3</v>
          </cell>
          <cell r="N10407" t="str">
            <v>Standard</v>
          </cell>
          <cell r="O10407" t="str">
            <v/>
          </cell>
          <cell r="P10407" t="str">
            <v/>
          </cell>
          <cell r="Q10407">
            <v>3</v>
          </cell>
          <cell r="R10407" t="str">
            <v>Année Philologique</v>
          </cell>
          <cell r="S10407" t="str">
            <v/>
          </cell>
        </row>
        <row r="10408">
          <cell r="E10408">
            <v>2323</v>
          </cell>
          <cell r="F10408" t="str">
            <v>Searches</v>
          </cell>
          <cell r="G10408" t="str">
            <v>201906</v>
          </cell>
          <cell r="H10408" t="str">
            <v>Università degli Studi della Calabria</v>
          </cell>
          <cell r="I10408" t="str">
            <v>Arcavacata di Rende</v>
          </cell>
          <cell r="J10408" t="str">
            <v>Italy</v>
          </cell>
          <cell r="K10408">
            <v>2</v>
          </cell>
          <cell r="L10408" t="str">
            <v>Institute</v>
          </cell>
          <cell r="M10408">
            <v>3</v>
          </cell>
          <cell r="N10408" t="str">
            <v>Standard</v>
          </cell>
          <cell r="O10408" t="str">
            <v/>
          </cell>
          <cell r="P10408" t="str">
            <v/>
          </cell>
          <cell r="Q10408">
            <v>3</v>
          </cell>
          <cell r="R10408" t="str">
            <v>Année Philologique</v>
          </cell>
          <cell r="S10408" t="str">
            <v/>
          </cell>
        </row>
        <row r="10409">
          <cell r="E10409">
            <v>2323</v>
          </cell>
          <cell r="F10409" t="str">
            <v>Searches</v>
          </cell>
          <cell r="G10409" t="str">
            <v>201907</v>
          </cell>
          <cell r="H10409" t="str">
            <v>Università degli Studi della Calabria</v>
          </cell>
          <cell r="I10409" t="str">
            <v>Arcavacata di Rende</v>
          </cell>
          <cell r="J10409" t="str">
            <v>Italy</v>
          </cell>
          <cell r="K10409">
            <v>2</v>
          </cell>
          <cell r="L10409" t="str">
            <v>Institute</v>
          </cell>
          <cell r="M10409">
            <v>3</v>
          </cell>
          <cell r="N10409" t="str">
            <v>Standard</v>
          </cell>
          <cell r="O10409" t="str">
            <v/>
          </cell>
          <cell r="P10409" t="str">
            <v/>
          </cell>
          <cell r="Q10409">
            <v>3</v>
          </cell>
          <cell r="R10409" t="str">
            <v>Année Philologique</v>
          </cell>
          <cell r="S10409" t="str">
            <v/>
          </cell>
        </row>
        <row r="10410">
          <cell r="E10410">
            <v>2323</v>
          </cell>
          <cell r="F10410" t="str">
            <v>Searches</v>
          </cell>
          <cell r="G10410" t="str">
            <v>201908</v>
          </cell>
          <cell r="H10410" t="str">
            <v>Università degli Studi della Calabria</v>
          </cell>
          <cell r="I10410" t="str">
            <v>Arcavacata di Rende</v>
          </cell>
          <cell r="J10410" t="str">
            <v>Italy</v>
          </cell>
          <cell r="K10410">
            <v>2</v>
          </cell>
          <cell r="L10410" t="str">
            <v>Institute</v>
          </cell>
          <cell r="M10410">
            <v>3</v>
          </cell>
          <cell r="N10410" t="str">
            <v>Standard</v>
          </cell>
          <cell r="O10410" t="str">
            <v/>
          </cell>
          <cell r="P10410" t="str">
            <v/>
          </cell>
          <cell r="Q10410">
            <v>3</v>
          </cell>
          <cell r="R10410" t="str">
            <v>Année Philologique</v>
          </cell>
          <cell r="S10410" t="str">
            <v/>
          </cell>
        </row>
        <row r="10411">
          <cell r="E10411">
            <v>2323</v>
          </cell>
          <cell r="F10411" t="str">
            <v>Searches</v>
          </cell>
          <cell r="G10411" t="str">
            <v>201909</v>
          </cell>
          <cell r="H10411" t="str">
            <v>Università degli Studi della Calabria</v>
          </cell>
          <cell r="I10411" t="str">
            <v>Arcavacata di Rende</v>
          </cell>
          <cell r="J10411" t="str">
            <v>Italy</v>
          </cell>
          <cell r="K10411">
            <v>2</v>
          </cell>
          <cell r="L10411" t="str">
            <v>Institute</v>
          </cell>
          <cell r="M10411">
            <v>3</v>
          </cell>
          <cell r="N10411" t="str">
            <v>Standard</v>
          </cell>
          <cell r="O10411" t="str">
            <v/>
          </cell>
          <cell r="P10411" t="str">
            <v/>
          </cell>
          <cell r="Q10411">
            <v>3</v>
          </cell>
          <cell r="R10411" t="str">
            <v>Année Philologique</v>
          </cell>
          <cell r="S10411" t="str">
            <v/>
          </cell>
        </row>
        <row r="10412">
          <cell r="E10412">
            <v>2323</v>
          </cell>
          <cell r="F10412" t="str">
            <v>Searches</v>
          </cell>
          <cell r="G10412" t="str">
            <v>201910</v>
          </cell>
          <cell r="H10412" t="str">
            <v>Università degli Studi della Calabria</v>
          </cell>
          <cell r="I10412" t="str">
            <v>Arcavacata di Rende</v>
          </cell>
          <cell r="J10412" t="str">
            <v>Italy</v>
          </cell>
          <cell r="K10412">
            <v>2</v>
          </cell>
          <cell r="L10412" t="str">
            <v>Institute</v>
          </cell>
          <cell r="M10412">
            <v>3</v>
          </cell>
          <cell r="N10412" t="str">
            <v>Standard</v>
          </cell>
          <cell r="O10412" t="str">
            <v/>
          </cell>
          <cell r="P10412" t="str">
            <v/>
          </cell>
          <cell r="Q10412">
            <v>3</v>
          </cell>
          <cell r="R10412" t="str">
            <v>Année Philologique</v>
          </cell>
          <cell r="S10412" t="str">
            <v/>
          </cell>
        </row>
        <row r="10413">
          <cell r="E10413">
            <v>2323</v>
          </cell>
          <cell r="F10413" t="str">
            <v>Searches</v>
          </cell>
          <cell r="G10413" t="str">
            <v>201911</v>
          </cell>
          <cell r="H10413" t="str">
            <v>Università degli Studi della Calabria</v>
          </cell>
          <cell r="I10413" t="str">
            <v>Arcavacata di Rende</v>
          </cell>
          <cell r="J10413" t="str">
            <v>Italy</v>
          </cell>
          <cell r="K10413">
            <v>2</v>
          </cell>
          <cell r="L10413" t="str">
            <v>Institute</v>
          </cell>
          <cell r="M10413">
            <v>3</v>
          </cell>
          <cell r="N10413" t="str">
            <v>Standard</v>
          </cell>
          <cell r="O10413" t="str">
            <v/>
          </cell>
          <cell r="P10413" t="str">
            <v/>
          </cell>
          <cell r="Q10413">
            <v>3</v>
          </cell>
          <cell r="R10413" t="str">
            <v>Année Philologique</v>
          </cell>
          <cell r="S10413" t="str">
            <v/>
          </cell>
        </row>
        <row r="10414">
          <cell r="E10414">
            <v>2323</v>
          </cell>
          <cell r="F10414" t="str">
            <v>Searches</v>
          </cell>
          <cell r="G10414" t="str">
            <v>201912</v>
          </cell>
          <cell r="H10414" t="str">
            <v>Università degli Studi della Calabria</v>
          </cell>
          <cell r="I10414" t="str">
            <v>Arcavacata di Rende</v>
          </cell>
          <cell r="J10414" t="str">
            <v>Italy</v>
          </cell>
          <cell r="K10414">
            <v>2</v>
          </cell>
          <cell r="L10414" t="str">
            <v>Institute</v>
          </cell>
          <cell r="M10414">
            <v>3</v>
          </cell>
          <cell r="N10414" t="str">
            <v>Standard</v>
          </cell>
          <cell r="O10414" t="str">
            <v/>
          </cell>
          <cell r="P10414" t="str">
            <v/>
          </cell>
          <cell r="Q10414">
            <v>3</v>
          </cell>
          <cell r="R10414" t="str">
            <v>Année Philologique</v>
          </cell>
          <cell r="S10414" t="str">
            <v/>
          </cell>
        </row>
        <row r="10415">
          <cell r="E10415">
            <v>2366</v>
          </cell>
          <cell r="F10415" t="str">
            <v>Searches</v>
          </cell>
          <cell r="G10415" t="str">
            <v>201901</v>
          </cell>
          <cell r="H10415" t="str">
            <v>University of Western Ontario</v>
          </cell>
          <cell r="I10415" t="str">
            <v>London</v>
          </cell>
          <cell r="J10415" t="str">
            <v>Canada</v>
          </cell>
          <cell r="K10415">
            <v>1</v>
          </cell>
          <cell r="L10415" t="str">
            <v>Consortium</v>
          </cell>
          <cell r="M10415">
            <v>3</v>
          </cell>
          <cell r="N10415" t="str">
            <v>Standard</v>
          </cell>
          <cell r="O10415" t="str">
            <v/>
          </cell>
          <cell r="P10415" t="str">
            <v/>
          </cell>
          <cell r="Q10415">
            <v>3</v>
          </cell>
          <cell r="R10415" t="str">
            <v>Année Philologique</v>
          </cell>
          <cell r="S10415" t="str">
            <v/>
          </cell>
        </row>
        <row r="10416">
          <cell r="E10416">
            <v>2366</v>
          </cell>
          <cell r="F10416" t="str">
            <v>Searches</v>
          </cell>
          <cell r="G10416" t="str">
            <v>201902</v>
          </cell>
          <cell r="H10416" t="str">
            <v>University of Western Ontario</v>
          </cell>
          <cell r="I10416" t="str">
            <v>London</v>
          </cell>
          <cell r="J10416" t="str">
            <v>Canada</v>
          </cell>
          <cell r="K10416">
            <v>1</v>
          </cell>
          <cell r="L10416" t="str">
            <v>Consortium</v>
          </cell>
          <cell r="M10416">
            <v>3</v>
          </cell>
          <cell r="N10416" t="str">
            <v>Standard</v>
          </cell>
          <cell r="O10416" t="str">
            <v/>
          </cell>
          <cell r="P10416" t="str">
            <v/>
          </cell>
          <cell r="Q10416">
            <v>3</v>
          </cell>
          <cell r="R10416" t="str">
            <v>Année Philologique</v>
          </cell>
          <cell r="S10416" t="str">
            <v/>
          </cell>
        </row>
        <row r="10417">
          <cell r="E10417">
            <v>2366</v>
          </cell>
          <cell r="F10417" t="str">
            <v>Searches</v>
          </cell>
          <cell r="G10417" t="str">
            <v>201903</v>
          </cell>
          <cell r="H10417" t="str">
            <v>University of Western Ontario</v>
          </cell>
          <cell r="I10417" t="str">
            <v>London</v>
          </cell>
          <cell r="J10417" t="str">
            <v>Canada</v>
          </cell>
          <cell r="K10417">
            <v>1</v>
          </cell>
          <cell r="L10417" t="str">
            <v>Consortium</v>
          </cell>
          <cell r="M10417">
            <v>3</v>
          </cell>
          <cell r="N10417" t="str">
            <v>Standard</v>
          </cell>
          <cell r="O10417" t="str">
            <v/>
          </cell>
          <cell r="P10417" t="str">
            <v/>
          </cell>
          <cell r="Q10417">
            <v>3</v>
          </cell>
          <cell r="R10417" t="str">
            <v>Année Philologique</v>
          </cell>
          <cell r="S10417" t="str">
            <v/>
          </cell>
        </row>
        <row r="10418">
          <cell r="E10418">
            <v>2366</v>
          </cell>
          <cell r="F10418" t="str">
            <v>Searches</v>
          </cell>
          <cell r="G10418" t="str">
            <v>201904</v>
          </cell>
          <cell r="H10418" t="str">
            <v>University of Western Ontario</v>
          </cell>
          <cell r="I10418" t="str">
            <v>London</v>
          </cell>
          <cell r="J10418" t="str">
            <v>Canada</v>
          </cell>
          <cell r="K10418">
            <v>1</v>
          </cell>
          <cell r="L10418" t="str">
            <v>Consortium</v>
          </cell>
          <cell r="M10418">
            <v>3</v>
          </cell>
          <cell r="N10418" t="str">
            <v>Standard</v>
          </cell>
          <cell r="O10418" t="str">
            <v/>
          </cell>
          <cell r="P10418" t="str">
            <v/>
          </cell>
          <cell r="Q10418">
            <v>3</v>
          </cell>
          <cell r="R10418" t="str">
            <v>Année Philologique</v>
          </cell>
          <cell r="S10418" t="str">
            <v/>
          </cell>
        </row>
        <row r="10419">
          <cell r="E10419">
            <v>2366</v>
          </cell>
          <cell r="F10419" t="str">
            <v>Searches</v>
          </cell>
          <cell r="G10419" t="str">
            <v>201905</v>
          </cell>
          <cell r="H10419" t="str">
            <v>University of Western Ontario</v>
          </cell>
          <cell r="I10419" t="str">
            <v>London</v>
          </cell>
          <cell r="J10419" t="str">
            <v>Canada</v>
          </cell>
          <cell r="K10419">
            <v>1</v>
          </cell>
          <cell r="L10419" t="str">
            <v>Consortium</v>
          </cell>
          <cell r="M10419">
            <v>3</v>
          </cell>
          <cell r="N10419" t="str">
            <v>Standard</v>
          </cell>
          <cell r="O10419" t="str">
            <v/>
          </cell>
          <cell r="P10419" t="str">
            <v/>
          </cell>
          <cell r="Q10419">
            <v>3</v>
          </cell>
          <cell r="R10419" t="str">
            <v>Année Philologique</v>
          </cell>
          <cell r="S10419" t="str">
            <v/>
          </cell>
        </row>
        <row r="10420">
          <cell r="E10420">
            <v>2366</v>
          </cell>
          <cell r="F10420" t="str">
            <v>Searches</v>
          </cell>
          <cell r="G10420" t="str">
            <v>201906</v>
          </cell>
          <cell r="H10420" t="str">
            <v>University of Western Ontario</v>
          </cell>
          <cell r="I10420" t="str">
            <v>London</v>
          </cell>
          <cell r="J10420" t="str">
            <v>Canada</v>
          </cell>
          <cell r="K10420">
            <v>1</v>
          </cell>
          <cell r="L10420" t="str">
            <v>Consortium</v>
          </cell>
          <cell r="M10420">
            <v>3</v>
          </cell>
          <cell r="N10420" t="str">
            <v>Standard</v>
          </cell>
          <cell r="O10420" t="str">
            <v/>
          </cell>
          <cell r="P10420" t="str">
            <v/>
          </cell>
          <cell r="Q10420">
            <v>3</v>
          </cell>
          <cell r="R10420" t="str">
            <v>Année Philologique</v>
          </cell>
          <cell r="S10420" t="str">
            <v/>
          </cell>
        </row>
        <row r="10421">
          <cell r="E10421">
            <v>2366</v>
          </cell>
          <cell r="F10421" t="str">
            <v>Searches</v>
          </cell>
          <cell r="G10421" t="str">
            <v>201907</v>
          </cell>
          <cell r="H10421" t="str">
            <v>University of Western Ontario</v>
          </cell>
          <cell r="I10421" t="str">
            <v>London</v>
          </cell>
          <cell r="J10421" t="str">
            <v>Canada</v>
          </cell>
          <cell r="K10421">
            <v>1</v>
          </cell>
          <cell r="L10421" t="str">
            <v>Consortium</v>
          </cell>
          <cell r="M10421">
            <v>3</v>
          </cell>
          <cell r="N10421" t="str">
            <v>Standard</v>
          </cell>
          <cell r="O10421" t="str">
            <v/>
          </cell>
          <cell r="P10421" t="str">
            <v/>
          </cell>
          <cell r="Q10421">
            <v>3</v>
          </cell>
          <cell r="R10421" t="str">
            <v>Année Philologique</v>
          </cell>
          <cell r="S10421" t="str">
            <v/>
          </cell>
        </row>
        <row r="10422">
          <cell r="E10422">
            <v>2366</v>
          </cell>
          <cell r="F10422" t="str">
            <v>Searches</v>
          </cell>
          <cell r="G10422" t="str">
            <v>201908</v>
          </cell>
          <cell r="H10422" t="str">
            <v>University of Western Ontario</v>
          </cell>
          <cell r="I10422" t="str">
            <v>London</v>
          </cell>
          <cell r="J10422" t="str">
            <v>Canada</v>
          </cell>
          <cell r="K10422">
            <v>1</v>
          </cell>
          <cell r="L10422" t="str">
            <v>Consortium</v>
          </cell>
          <cell r="M10422">
            <v>3</v>
          </cell>
          <cell r="N10422" t="str">
            <v>Standard</v>
          </cell>
          <cell r="O10422" t="str">
            <v/>
          </cell>
          <cell r="P10422" t="str">
            <v/>
          </cell>
          <cell r="Q10422">
            <v>3</v>
          </cell>
          <cell r="R10422" t="str">
            <v>Année Philologique</v>
          </cell>
          <cell r="S10422" t="str">
            <v/>
          </cell>
        </row>
        <row r="10423">
          <cell r="E10423">
            <v>2366</v>
          </cell>
          <cell r="F10423" t="str">
            <v>Searches</v>
          </cell>
          <cell r="G10423" t="str">
            <v>201909</v>
          </cell>
          <cell r="H10423" t="str">
            <v>University of Western Ontario</v>
          </cell>
          <cell r="I10423" t="str">
            <v>London</v>
          </cell>
          <cell r="J10423" t="str">
            <v>Canada</v>
          </cell>
          <cell r="K10423">
            <v>1</v>
          </cell>
          <cell r="L10423" t="str">
            <v>Consortium</v>
          </cell>
          <cell r="M10423">
            <v>3</v>
          </cell>
          <cell r="N10423" t="str">
            <v>Standard</v>
          </cell>
          <cell r="O10423" t="str">
            <v/>
          </cell>
          <cell r="P10423" t="str">
            <v/>
          </cell>
          <cell r="Q10423">
            <v>3</v>
          </cell>
          <cell r="R10423" t="str">
            <v>Année Philologique</v>
          </cell>
          <cell r="S10423" t="str">
            <v/>
          </cell>
        </row>
        <row r="10424">
          <cell r="E10424">
            <v>2366</v>
          </cell>
          <cell r="F10424" t="str">
            <v>Searches</v>
          </cell>
          <cell r="G10424" t="str">
            <v>201910</v>
          </cell>
          <cell r="H10424" t="str">
            <v>University of Western Ontario</v>
          </cell>
          <cell r="I10424" t="str">
            <v>London</v>
          </cell>
          <cell r="J10424" t="str">
            <v>Canada</v>
          </cell>
          <cell r="K10424">
            <v>1</v>
          </cell>
          <cell r="L10424" t="str">
            <v>Consortium</v>
          </cell>
          <cell r="M10424">
            <v>3</v>
          </cell>
          <cell r="N10424" t="str">
            <v>Standard</v>
          </cell>
          <cell r="O10424" t="str">
            <v/>
          </cell>
          <cell r="P10424" t="str">
            <v/>
          </cell>
          <cell r="Q10424">
            <v>3</v>
          </cell>
          <cell r="R10424" t="str">
            <v>Année Philologique</v>
          </cell>
          <cell r="S10424" t="str">
            <v/>
          </cell>
        </row>
        <row r="10425">
          <cell r="E10425">
            <v>2366</v>
          </cell>
          <cell r="F10425" t="str">
            <v>Searches</v>
          </cell>
          <cell r="G10425" t="str">
            <v>201911</v>
          </cell>
          <cell r="H10425" t="str">
            <v>University of Western Ontario</v>
          </cell>
          <cell r="I10425" t="str">
            <v>London</v>
          </cell>
          <cell r="J10425" t="str">
            <v>Canada</v>
          </cell>
          <cell r="K10425">
            <v>1</v>
          </cell>
          <cell r="L10425" t="str">
            <v>Consortium</v>
          </cell>
          <cell r="M10425">
            <v>3</v>
          </cell>
          <cell r="N10425" t="str">
            <v>Standard</v>
          </cell>
          <cell r="O10425" t="str">
            <v/>
          </cell>
          <cell r="P10425" t="str">
            <v/>
          </cell>
          <cell r="Q10425">
            <v>3</v>
          </cell>
          <cell r="R10425" t="str">
            <v>Année Philologique</v>
          </cell>
          <cell r="S10425" t="str">
            <v/>
          </cell>
        </row>
        <row r="10426">
          <cell r="E10426">
            <v>2366</v>
          </cell>
          <cell r="F10426" t="str">
            <v>Searches</v>
          </cell>
          <cell r="G10426" t="str">
            <v>201912</v>
          </cell>
          <cell r="H10426" t="str">
            <v>University of Western Ontario</v>
          </cell>
          <cell r="I10426" t="str">
            <v>London</v>
          </cell>
          <cell r="J10426" t="str">
            <v>Canada</v>
          </cell>
          <cell r="K10426">
            <v>1</v>
          </cell>
          <cell r="L10426" t="str">
            <v>Consortium</v>
          </cell>
          <cell r="M10426">
            <v>3</v>
          </cell>
          <cell r="N10426" t="str">
            <v>Standard</v>
          </cell>
          <cell r="O10426" t="str">
            <v/>
          </cell>
          <cell r="P10426" t="str">
            <v/>
          </cell>
          <cell r="Q10426">
            <v>3</v>
          </cell>
          <cell r="R10426" t="str">
            <v>Année Philologique</v>
          </cell>
          <cell r="S10426" t="str">
            <v/>
          </cell>
        </row>
        <row r="10427">
          <cell r="E10427">
            <v>2377</v>
          </cell>
          <cell r="F10427" t="str">
            <v>Searches</v>
          </cell>
          <cell r="G10427" t="str">
            <v>201901</v>
          </cell>
          <cell r="H10427" t="str">
            <v>Katolicki Uniwersytet Lubelski</v>
          </cell>
          <cell r="I10427" t="str">
            <v>Lublin</v>
          </cell>
          <cell r="J10427" t="str">
            <v>Poland</v>
          </cell>
          <cell r="K10427">
            <v>2</v>
          </cell>
          <cell r="L10427" t="str">
            <v>Institute</v>
          </cell>
          <cell r="M10427">
            <v>2</v>
          </cell>
          <cell r="N10427" t="str">
            <v>Campus Wide</v>
          </cell>
          <cell r="O10427" t="str">
            <v/>
          </cell>
          <cell r="P10427" t="str">
            <v/>
          </cell>
          <cell r="Q10427">
            <v>40</v>
          </cell>
          <cell r="R10427" t="str">
            <v>Année Philologique</v>
          </cell>
          <cell r="S10427" t="str">
            <v/>
          </cell>
        </row>
        <row r="10428">
          <cell r="E10428">
            <v>2377</v>
          </cell>
          <cell r="F10428" t="str">
            <v>Searches</v>
          </cell>
          <cell r="G10428" t="str">
            <v>201907</v>
          </cell>
          <cell r="H10428" t="str">
            <v>Katolicki Uniwersytet Lubelski</v>
          </cell>
          <cell r="I10428" t="str">
            <v>Lublin</v>
          </cell>
          <cell r="J10428" t="str">
            <v>Poland</v>
          </cell>
          <cell r="K10428">
            <v>2</v>
          </cell>
          <cell r="L10428" t="str">
            <v>Institute</v>
          </cell>
          <cell r="M10428">
            <v>2</v>
          </cell>
          <cell r="N10428" t="str">
            <v>Campus Wide</v>
          </cell>
          <cell r="O10428" t="str">
            <v/>
          </cell>
          <cell r="P10428" t="str">
            <v/>
          </cell>
          <cell r="Q10428">
            <v>40</v>
          </cell>
          <cell r="R10428" t="str">
            <v>Année Philologique</v>
          </cell>
          <cell r="S10428" t="str">
            <v/>
          </cell>
        </row>
        <row r="10429">
          <cell r="E10429">
            <v>2377</v>
          </cell>
          <cell r="F10429" t="str">
            <v>Searches</v>
          </cell>
          <cell r="G10429" t="str">
            <v>201908</v>
          </cell>
          <cell r="H10429" t="str">
            <v>Katolicki Uniwersytet Lubelski</v>
          </cell>
          <cell r="I10429" t="str">
            <v>Lublin</v>
          </cell>
          <cell r="J10429" t="str">
            <v>Poland</v>
          </cell>
          <cell r="K10429">
            <v>2</v>
          </cell>
          <cell r="L10429" t="str">
            <v>Institute</v>
          </cell>
          <cell r="M10429">
            <v>2</v>
          </cell>
          <cell r="N10429" t="str">
            <v>Campus Wide</v>
          </cell>
          <cell r="O10429" t="str">
            <v/>
          </cell>
          <cell r="P10429" t="str">
            <v/>
          </cell>
          <cell r="Q10429">
            <v>40</v>
          </cell>
          <cell r="R10429" t="str">
            <v>Année Philologique</v>
          </cell>
          <cell r="S10429" t="str">
            <v/>
          </cell>
        </row>
        <row r="10430">
          <cell r="E10430">
            <v>2377</v>
          </cell>
          <cell r="F10430" t="str">
            <v>Searches</v>
          </cell>
          <cell r="G10430" t="str">
            <v>201909</v>
          </cell>
          <cell r="H10430" t="str">
            <v>Katolicki Uniwersytet Lubelski</v>
          </cell>
          <cell r="I10430" t="str">
            <v>Lublin</v>
          </cell>
          <cell r="J10430" t="str">
            <v>Poland</v>
          </cell>
          <cell r="K10430">
            <v>2</v>
          </cell>
          <cell r="L10430" t="str">
            <v>Institute</v>
          </cell>
          <cell r="M10430">
            <v>2</v>
          </cell>
          <cell r="N10430" t="str">
            <v>Campus Wide</v>
          </cell>
          <cell r="O10430" t="str">
            <v/>
          </cell>
          <cell r="P10430" t="str">
            <v/>
          </cell>
          <cell r="Q10430">
            <v>40</v>
          </cell>
          <cell r="R10430" t="str">
            <v>Année Philologique</v>
          </cell>
          <cell r="S10430" t="str">
            <v/>
          </cell>
        </row>
        <row r="10431">
          <cell r="E10431">
            <v>2377</v>
          </cell>
          <cell r="F10431" t="str">
            <v>Searches</v>
          </cell>
          <cell r="G10431" t="str">
            <v>201911</v>
          </cell>
          <cell r="H10431" t="str">
            <v>Katolicki Uniwersytet Lubelski</v>
          </cell>
          <cell r="I10431" t="str">
            <v>Lublin</v>
          </cell>
          <cell r="J10431" t="str">
            <v>Poland</v>
          </cell>
          <cell r="K10431">
            <v>2</v>
          </cell>
          <cell r="L10431" t="str">
            <v>Institute</v>
          </cell>
          <cell r="M10431">
            <v>2</v>
          </cell>
          <cell r="N10431" t="str">
            <v>Campus Wide</v>
          </cell>
          <cell r="O10431" t="str">
            <v/>
          </cell>
          <cell r="P10431" t="str">
            <v/>
          </cell>
          <cell r="Q10431">
            <v>40</v>
          </cell>
          <cell r="R10431" t="str">
            <v>Année Philologique</v>
          </cell>
          <cell r="S10431" t="str">
            <v/>
          </cell>
        </row>
        <row r="10432">
          <cell r="E10432">
            <v>2379</v>
          </cell>
          <cell r="F10432" t="str">
            <v>Searches</v>
          </cell>
          <cell r="G10432" t="str">
            <v>201901</v>
          </cell>
          <cell r="H10432" t="str">
            <v>Utah State Libraries</v>
          </cell>
          <cell r="I10432" t="str">
            <v>Logan</v>
          </cell>
          <cell r="J10432" t="str">
            <v>USA</v>
          </cell>
          <cell r="K10432">
            <v>2</v>
          </cell>
          <cell r="L10432" t="str">
            <v>Institute</v>
          </cell>
          <cell r="M10432">
            <v>8</v>
          </cell>
          <cell r="N10432" t="str">
            <v>CARN-1</v>
          </cell>
          <cell r="O10432" t="str">
            <v/>
          </cell>
          <cell r="P10432" t="str">
            <v/>
          </cell>
          <cell r="Q10432">
            <v>40</v>
          </cell>
          <cell r="R10432" t="str">
            <v>Année Philologique</v>
          </cell>
          <cell r="S10432" t="str">
            <v/>
          </cell>
        </row>
        <row r="10433">
          <cell r="E10433">
            <v>2379</v>
          </cell>
          <cell r="F10433" t="str">
            <v>Searches</v>
          </cell>
          <cell r="G10433" t="str">
            <v>201902</v>
          </cell>
          <cell r="H10433" t="str">
            <v>Utah State Libraries</v>
          </cell>
          <cell r="I10433" t="str">
            <v>Logan</v>
          </cell>
          <cell r="J10433" t="str">
            <v>USA</v>
          </cell>
          <cell r="K10433">
            <v>2</v>
          </cell>
          <cell r="L10433" t="str">
            <v>Institute</v>
          </cell>
          <cell r="M10433">
            <v>8</v>
          </cell>
          <cell r="N10433" t="str">
            <v>CARN-1</v>
          </cell>
          <cell r="O10433" t="str">
            <v/>
          </cell>
          <cell r="P10433" t="str">
            <v/>
          </cell>
          <cell r="Q10433">
            <v>40</v>
          </cell>
          <cell r="R10433" t="str">
            <v>Année Philologique</v>
          </cell>
          <cell r="S10433" t="str">
            <v/>
          </cell>
        </row>
        <row r="10434">
          <cell r="E10434">
            <v>2379</v>
          </cell>
          <cell r="F10434" t="str">
            <v>Searches</v>
          </cell>
          <cell r="G10434" t="str">
            <v>201903</v>
          </cell>
          <cell r="H10434" t="str">
            <v>Utah State Libraries</v>
          </cell>
          <cell r="I10434" t="str">
            <v>Logan</v>
          </cell>
          <cell r="J10434" t="str">
            <v>USA</v>
          </cell>
          <cell r="K10434">
            <v>2</v>
          </cell>
          <cell r="L10434" t="str">
            <v>Institute</v>
          </cell>
          <cell r="M10434">
            <v>8</v>
          </cell>
          <cell r="N10434" t="str">
            <v>CARN-1</v>
          </cell>
          <cell r="O10434" t="str">
            <v/>
          </cell>
          <cell r="P10434" t="str">
            <v/>
          </cell>
          <cell r="Q10434">
            <v>40</v>
          </cell>
          <cell r="R10434" t="str">
            <v>Année Philologique</v>
          </cell>
          <cell r="S10434" t="str">
            <v/>
          </cell>
        </row>
        <row r="10435">
          <cell r="E10435">
            <v>2379</v>
          </cell>
          <cell r="F10435" t="str">
            <v>Searches</v>
          </cell>
          <cell r="G10435" t="str">
            <v>201904</v>
          </cell>
          <cell r="H10435" t="str">
            <v>Utah State Libraries</v>
          </cell>
          <cell r="I10435" t="str">
            <v>Logan</v>
          </cell>
          <cell r="J10435" t="str">
            <v>USA</v>
          </cell>
          <cell r="K10435">
            <v>2</v>
          </cell>
          <cell r="L10435" t="str">
            <v>Institute</v>
          </cell>
          <cell r="M10435">
            <v>8</v>
          </cell>
          <cell r="N10435" t="str">
            <v>CARN-1</v>
          </cell>
          <cell r="O10435" t="str">
            <v/>
          </cell>
          <cell r="P10435" t="str">
            <v/>
          </cell>
          <cell r="Q10435">
            <v>40</v>
          </cell>
          <cell r="R10435" t="str">
            <v>Année Philologique</v>
          </cell>
          <cell r="S10435" t="str">
            <v/>
          </cell>
        </row>
        <row r="10436">
          <cell r="E10436">
            <v>2379</v>
          </cell>
          <cell r="F10436" t="str">
            <v>Searches</v>
          </cell>
          <cell r="G10436" t="str">
            <v>201906</v>
          </cell>
          <cell r="H10436" t="str">
            <v>Utah State Libraries</v>
          </cell>
          <cell r="I10436" t="str">
            <v>Logan</v>
          </cell>
          <cell r="J10436" t="str">
            <v>USA</v>
          </cell>
          <cell r="K10436">
            <v>2</v>
          </cell>
          <cell r="L10436" t="str">
            <v>Institute</v>
          </cell>
          <cell r="M10436">
            <v>8</v>
          </cell>
          <cell r="N10436" t="str">
            <v>CARN-1</v>
          </cell>
          <cell r="O10436" t="str">
            <v/>
          </cell>
          <cell r="P10436" t="str">
            <v/>
          </cell>
          <cell r="Q10436">
            <v>40</v>
          </cell>
          <cell r="R10436" t="str">
            <v>Année Philologique</v>
          </cell>
          <cell r="S10436" t="str">
            <v/>
          </cell>
        </row>
        <row r="10437">
          <cell r="E10437">
            <v>2379</v>
          </cell>
          <cell r="F10437" t="str">
            <v>Searches</v>
          </cell>
          <cell r="G10437" t="str">
            <v>201907</v>
          </cell>
          <cell r="H10437" t="str">
            <v>Utah State Libraries</v>
          </cell>
          <cell r="I10437" t="str">
            <v>Logan</v>
          </cell>
          <cell r="J10437" t="str">
            <v>USA</v>
          </cell>
          <cell r="K10437">
            <v>2</v>
          </cell>
          <cell r="L10437" t="str">
            <v>Institute</v>
          </cell>
          <cell r="M10437">
            <v>8</v>
          </cell>
          <cell r="N10437" t="str">
            <v>CARN-1</v>
          </cell>
          <cell r="O10437" t="str">
            <v/>
          </cell>
          <cell r="P10437" t="str">
            <v/>
          </cell>
          <cell r="Q10437">
            <v>40</v>
          </cell>
          <cell r="R10437" t="str">
            <v>Année Philologique</v>
          </cell>
          <cell r="S10437" t="str">
            <v/>
          </cell>
        </row>
        <row r="10438">
          <cell r="E10438">
            <v>2379</v>
          </cell>
          <cell r="F10438" t="str">
            <v>Searches</v>
          </cell>
          <cell r="G10438" t="str">
            <v>201908</v>
          </cell>
          <cell r="H10438" t="str">
            <v>Utah State Libraries</v>
          </cell>
          <cell r="I10438" t="str">
            <v>Logan</v>
          </cell>
          <cell r="J10438" t="str">
            <v>USA</v>
          </cell>
          <cell r="K10438">
            <v>2</v>
          </cell>
          <cell r="L10438" t="str">
            <v>Institute</v>
          </cell>
          <cell r="M10438">
            <v>8</v>
          </cell>
          <cell r="N10438" t="str">
            <v>CARN-1</v>
          </cell>
          <cell r="O10438" t="str">
            <v/>
          </cell>
          <cell r="P10438" t="str">
            <v/>
          </cell>
          <cell r="Q10438">
            <v>40</v>
          </cell>
          <cell r="R10438" t="str">
            <v>Année Philologique</v>
          </cell>
          <cell r="S10438" t="str">
            <v/>
          </cell>
        </row>
        <row r="10439">
          <cell r="E10439">
            <v>2379</v>
          </cell>
          <cell r="F10439" t="str">
            <v>Searches</v>
          </cell>
          <cell r="G10439" t="str">
            <v>201909</v>
          </cell>
          <cell r="H10439" t="str">
            <v>Utah State Libraries</v>
          </cell>
          <cell r="I10439" t="str">
            <v>Logan</v>
          </cell>
          <cell r="J10439" t="str">
            <v>USA</v>
          </cell>
          <cell r="K10439">
            <v>2</v>
          </cell>
          <cell r="L10439" t="str">
            <v>Institute</v>
          </cell>
          <cell r="M10439">
            <v>8</v>
          </cell>
          <cell r="N10439" t="str">
            <v>CARN-1</v>
          </cell>
          <cell r="O10439" t="str">
            <v/>
          </cell>
          <cell r="P10439" t="str">
            <v/>
          </cell>
          <cell r="Q10439">
            <v>40</v>
          </cell>
          <cell r="R10439" t="str">
            <v>Année Philologique</v>
          </cell>
          <cell r="S10439" t="str">
            <v/>
          </cell>
        </row>
        <row r="10440">
          <cell r="E10440">
            <v>2379</v>
          </cell>
          <cell r="F10440" t="str">
            <v>Searches</v>
          </cell>
          <cell r="G10440" t="str">
            <v>201910</v>
          </cell>
          <cell r="H10440" t="str">
            <v>Utah State Libraries</v>
          </cell>
          <cell r="I10440" t="str">
            <v>Logan</v>
          </cell>
          <cell r="J10440" t="str">
            <v>USA</v>
          </cell>
          <cell r="K10440">
            <v>2</v>
          </cell>
          <cell r="L10440" t="str">
            <v>Institute</v>
          </cell>
          <cell r="M10440">
            <v>8</v>
          </cell>
          <cell r="N10440" t="str">
            <v>CARN-1</v>
          </cell>
          <cell r="O10440" t="str">
            <v/>
          </cell>
          <cell r="P10440" t="str">
            <v/>
          </cell>
          <cell r="Q10440">
            <v>40</v>
          </cell>
          <cell r="R10440" t="str">
            <v>Année Philologique</v>
          </cell>
          <cell r="S10440" t="str">
            <v/>
          </cell>
        </row>
        <row r="10441">
          <cell r="E10441">
            <v>2379</v>
          </cell>
          <cell r="F10441" t="str">
            <v>Searches</v>
          </cell>
          <cell r="G10441" t="str">
            <v>201911</v>
          </cell>
          <cell r="H10441" t="str">
            <v>Utah State Libraries</v>
          </cell>
          <cell r="I10441" t="str">
            <v>Logan</v>
          </cell>
          <cell r="J10441" t="str">
            <v>USA</v>
          </cell>
          <cell r="K10441">
            <v>2</v>
          </cell>
          <cell r="L10441" t="str">
            <v>Institute</v>
          </cell>
          <cell r="M10441">
            <v>8</v>
          </cell>
          <cell r="N10441" t="str">
            <v>CARN-1</v>
          </cell>
          <cell r="O10441" t="str">
            <v/>
          </cell>
          <cell r="P10441" t="str">
            <v/>
          </cell>
          <cell r="Q10441">
            <v>40</v>
          </cell>
          <cell r="R10441" t="str">
            <v>Année Philologique</v>
          </cell>
          <cell r="S10441" t="str">
            <v/>
          </cell>
        </row>
        <row r="10442">
          <cell r="E10442">
            <v>2379</v>
          </cell>
          <cell r="F10442" t="str">
            <v>Searches</v>
          </cell>
          <cell r="G10442" t="str">
            <v>201912</v>
          </cell>
          <cell r="H10442" t="str">
            <v>Utah State Libraries</v>
          </cell>
          <cell r="I10442" t="str">
            <v>Logan</v>
          </cell>
          <cell r="J10442" t="str">
            <v>USA</v>
          </cell>
          <cell r="K10442">
            <v>2</v>
          </cell>
          <cell r="L10442" t="str">
            <v>Institute</v>
          </cell>
          <cell r="M10442">
            <v>8</v>
          </cell>
          <cell r="N10442" t="str">
            <v>CARN-1</v>
          </cell>
          <cell r="O10442" t="str">
            <v/>
          </cell>
          <cell r="P10442" t="str">
            <v/>
          </cell>
          <cell r="Q10442">
            <v>40</v>
          </cell>
          <cell r="R10442" t="str">
            <v>Année Philologique</v>
          </cell>
          <cell r="S10442" t="str">
            <v/>
          </cell>
        </row>
        <row r="10443">
          <cell r="E10443">
            <v>2381</v>
          </cell>
          <cell r="F10443" t="str">
            <v>Searches</v>
          </cell>
          <cell r="G10443" t="str">
            <v>201901</v>
          </cell>
          <cell r="H10443" t="str">
            <v>University of London - Warburg Institute</v>
          </cell>
          <cell r="I10443" t="str">
            <v>London</v>
          </cell>
          <cell r="J10443" t="str">
            <v>UK</v>
          </cell>
          <cell r="K10443">
            <v>2</v>
          </cell>
          <cell r="L10443" t="str">
            <v>Institute</v>
          </cell>
          <cell r="M10443">
            <v>18</v>
          </cell>
          <cell r="N10443" t="str">
            <v>JISC-6</v>
          </cell>
          <cell r="O10443" t="str">
            <v/>
          </cell>
          <cell r="P10443" t="str">
            <v/>
          </cell>
          <cell r="Q10443">
            <v>40</v>
          </cell>
          <cell r="R10443" t="str">
            <v>Année Philologique</v>
          </cell>
          <cell r="S10443" t="str">
            <v/>
          </cell>
        </row>
        <row r="10444">
          <cell r="E10444">
            <v>2381</v>
          </cell>
          <cell r="F10444" t="str">
            <v>Searches</v>
          </cell>
          <cell r="G10444" t="str">
            <v>201906</v>
          </cell>
          <cell r="H10444" t="str">
            <v>University of London - Warburg Institute</v>
          </cell>
          <cell r="I10444" t="str">
            <v>London</v>
          </cell>
          <cell r="J10444" t="str">
            <v>UK</v>
          </cell>
          <cell r="K10444">
            <v>2</v>
          </cell>
          <cell r="L10444" t="str">
            <v>Institute</v>
          </cell>
          <cell r="M10444">
            <v>18</v>
          </cell>
          <cell r="N10444" t="str">
            <v>JISC-6</v>
          </cell>
          <cell r="O10444" t="str">
            <v/>
          </cell>
          <cell r="P10444" t="str">
            <v/>
          </cell>
          <cell r="Q10444">
            <v>40</v>
          </cell>
          <cell r="R10444" t="str">
            <v>Année Philologique</v>
          </cell>
          <cell r="S10444" t="str">
            <v/>
          </cell>
        </row>
        <row r="10445">
          <cell r="E10445">
            <v>2381</v>
          </cell>
          <cell r="F10445" t="str">
            <v>Searches</v>
          </cell>
          <cell r="G10445" t="str">
            <v>201911</v>
          </cell>
          <cell r="H10445" t="str">
            <v>University of London - Warburg Institute</v>
          </cell>
          <cell r="I10445" t="str">
            <v>London</v>
          </cell>
          <cell r="J10445" t="str">
            <v>UK</v>
          </cell>
          <cell r="K10445">
            <v>2</v>
          </cell>
          <cell r="L10445" t="str">
            <v>Institute</v>
          </cell>
          <cell r="M10445">
            <v>18</v>
          </cell>
          <cell r="N10445" t="str">
            <v>JISC-6</v>
          </cell>
          <cell r="O10445" t="str">
            <v/>
          </cell>
          <cell r="P10445" t="str">
            <v/>
          </cell>
          <cell r="Q10445">
            <v>40</v>
          </cell>
          <cell r="R10445" t="str">
            <v>Année Philologique</v>
          </cell>
          <cell r="S10445" t="str">
            <v/>
          </cell>
        </row>
        <row r="10446">
          <cell r="E10446">
            <v>2422</v>
          </cell>
          <cell r="F10446" t="str">
            <v>Searches</v>
          </cell>
          <cell r="G10446" t="str">
            <v>201901</v>
          </cell>
          <cell r="H10446" t="str">
            <v>York University</v>
          </cell>
          <cell r="I10446" t="str">
            <v>Toronto</v>
          </cell>
          <cell r="J10446" t="str">
            <v>Canada</v>
          </cell>
          <cell r="K10446">
            <v>1</v>
          </cell>
          <cell r="L10446" t="str">
            <v>Consortium</v>
          </cell>
          <cell r="M10446">
            <v>2</v>
          </cell>
          <cell r="N10446" t="str">
            <v>Campus Wide</v>
          </cell>
          <cell r="O10446" t="str">
            <v/>
          </cell>
          <cell r="P10446" t="str">
            <v/>
          </cell>
          <cell r="Q10446">
            <v>40</v>
          </cell>
          <cell r="R10446" t="str">
            <v>Année Philologique</v>
          </cell>
          <cell r="S10446" t="str">
            <v/>
          </cell>
        </row>
        <row r="10447">
          <cell r="E10447">
            <v>2422</v>
          </cell>
          <cell r="F10447" t="str">
            <v>Searches</v>
          </cell>
          <cell r="G10447" t="str">
            <v>201902</v>
          </cell>
          <cell r="H10447" t="str">
            <v>York University</v>
          </cell>
          <cell r="I10447" t="str">
            <v>Toronto</v>
          </cell>
          <cell r="J10447" t="str">
            <v>Canada</v>
          </cell>
          <cell r="K10447">
            <v>1</v>
          </cell>
          <cell r="L10447" t="str">
            <v>Consortium</v>
          </cell>
          <cell r="M10447">
            <v>2</v>
          </cell>
          <cell r="N10447" t="str">
            <v>Campus Wide</v>
          </cell>
          <cell r="O10447" t="str">
            <v/>
          </cell>
          <cell r="P10447" t="str">
            <v/>
          </cell>
          <cell r="Q10447">
            <v>40</v>
          </cell>
          <cell r="R10447" t="str">
            <v>Année Philologique</v>
          </cell>
          <cell r="S10447" t="str">
            <v/>
          </cell>
        </row>
        <row r="10448">
          <cell r="E10448">
            <v>2422</v>
          </cell>
          <cell r="F10448" t="str">
            <v>Searches</v>
          </cell>
          <cell r="G10448" t="str">
            <v>201903</v>
          </cell>
          <cell r="H10448" t="str">
            <v>York University</v>
          </cell>
          <cell r="I10448" t="str">
            <v>Toronto</v>
          </cell>
          <cell r="J10448" t="str">
            <v>Canada</v>
          </cell>
          <cell r="K10448">
            <v>1</v>
          </cell>
          <cell r="L10448" t="str">
            <v>Consortium</v>
          </cell>
          <cell r="M10448">
            <v>2</v>
          </cell>
          <cell r="N10448" t="str">
            <v>Campus Wide</v>
          </cell>
          <cell r="O10448" t="str">
            <v/>
          </cell>
          <cell r="P10448" t="str">
            <v/>
          </cell>
          <cell r="Q10448">
            <v>40</v>
          </cell>
          <cell r="R10448" t="str">
            <v>Année Philologique</v>
          </cell>
          <cell r="S10448" t="str">
            <v/>
          </cell>
        </row>
        <row r="10449">
          <cell r="E10449">
            <v>2422</v>
          </cell>
          <cell r="F10449" t="str">
            <v>Searches</v>
          </cell>
          <cell r="G10449" t="str">
            <v>201904</v>
          </cell>
          <cell r="H10449" t="str">
            <v>York University</v>
          </cell>
          <cell r="I10449" t="str">
            <v>Toronto</v>
          </cell>
          <cell r="J10449" t="str">
            <v>Canada</v>
          </cell>
          <cell r="K10449">
            <v>1</v>
          </cell>
          <cell r="L10449" t="str">
            <v>Consortium</v>
          </cell>
          <cell r="M10449">
            <v>2</v>
          </cell>
          <cell r="N10449" t="str">
            <v>Campus Wide</v>
          </cell>
          <cell r="O10449" t="str">
            <v/>
          </cell>
          <cell r="P10449" t="str">
            <v/>
          </cell>
          <cell r="Q10449">
            <v>40</v>
          </cell>
          <cell r="R10449" t="str">
            <v>Année Philologique</v>
          </cell>
          <cell r="S10449" t="str">
            <v/>
          </cell>
        </row>
        <row r="10450">
          <cell r="E10450">
            <v>2422</v>
          </cell>
          <cell r="F10450" t="str">
            <v>Searches</v>
          </cell>
          <cell r="G10450" t="str">
            <v>201905</v>
          </cell>
          <cell r="H10450" t="str">
            <v>York University</v>
          </cell>
          <cell r="I10450" t="str">
            <v>Toronto</v>
          </cell>
          <cell r="J10450" t="str">
            <v>Canada</v>
          </cell>
          <cell r="K10450">
            <v>1</v>
          </cell>
          <cell r="L10450" t="str">
            <v>Consortium</v>
          </cell>
          <cell r="M10450">
            <v>2</v>
          </cell>
          <cell r="N10450" t="str">
            <v>Campus Wide</v>
          </cell>
          <cell r="O10450" t="str">
            <v/>
          </cell>
          <cell r="P10450" t="str">
            <v/>
          </cell>
          <cell r="Q10450">
            <v>40</v>
          </cell>
          <cell r="R10450" t="str">
            <v>Année Philologique</v>
          </cell>
          <cell r="S10450" t="str">
            <v/>
          </cell>
        </row>
        <row r="10451">
          <cell r="E10451">
            <v>2422</v>
          </cell>
          <cell r="F10451" t="str">
            <v>Searches</v>
          </cell>
          <cell r="G10451" t="str">
            <v>201906</v>
          </cell>
          <cell r="H10451" t="str">
            <v>York University</v>
          </cell>
          <cell r="I10451" t="str">
            <v>Toronto</v>
          </cell>
          <cell r="J10451" t="str">
            <v>Canada</v>
          </cell>
          <cell r="K10451">
            <v>1</v>
          </cell>
          <cell r="L10451" t="str">
            <v>Consortium</v>
          </cell>
          <cell r="M10451">
            <v>2</v>
          </cell>
          <cell r="N10451" t="str">
            <v>Campus Wide</v>
          </cell>
          <cell r="O10451" t="str">
            <v/>
          </cell>
          <cell r="P10451" t="str">
            <v/>
          </cell>
          <cell r="Q10451">
            <v>40</v>
          </cell>
          <cell r="R10451" t="str">
            <v>Année Philologique</v>
          </cell>
          <cell r="S10451" t="str">
            <v/>
          </cell>
        </row>
        <row r="10452">
          <cell r="E10452">
            <v>2422</v>
          </cell>
          <cell r="F10452" t="str">
            <v>Searches</v>
          </cell>
          <cell r="G10452" t="str">
            <v>201907</v>
          </cell>
          <cell r="H10452" t="str">
            <v>York University</v>
          </cell>
          <cell r="I10452" t="str">
            <v>Toronto</v>
          </cell>
          <cell r="J10452" t="str">
            <v>Canada</v>
          </cell>
          <cell r="K10452">
            <v>1</v>
          </cell>
          <cell r="L10452" t="str">
            <v>Consortium</v>
          </cell>
          <cell r="M10452">
            <v>2</v>
          </cell>
          <cell r="N10452" t="str">
            <v>Campus Wide</v>
          </cell>
          <cell r="O10452" t="str">
            <v/>
          </cell>
          <cell r="P10452" t="str">
            <v/>
          </cell>
          <cell r="Q10452">
            <v>40</v>
          </cell>
          <cell r="R10452" t="str">
            <v>Année Philologique</v>
          </cell>
          <cell r="S10452" t="str">
            <v/>
          </cell>
        </row>
        <row r="10453">
          <cell r="E10453">
            <v>2422</v>
          </cell>
          <cell r="F10453" t="str">
            <v>Searches</v>
          </cell>
          <cell r="G10453" t="str">
            <v>201908</v>
          </cell>
          <cell r="H10453" t="str">
            <v>York University</v>
          </cell>
          <cell r="I10453" t="str">
            <v>Toronto</v>
          </cell>
          <cell r="J10453" t="str">
            <v>Canada</v>
          </cell>
          <cell r="K10453">
            <v>1</v>
          </cell>
          <cell r="L10453" t="str">
            <v>Consortium</v>
          </cell>
          <cell r="M10453">
            <v>2</v>
          </cell>
          <cell r="N10453" t="str">
            <v>Campus Wide</v>
          </cell>
          <cell r="O10453" t="str">
            <v/>
          </cell>
          <cell r="P10453" t="str">
            <v/>
          </cell>
          <cell r="Q10453">
            <v>40</v>
          </cell>
          <cell r="R10453" t="str">
            <v>Année Philologique</v>
          </cell>
          <cell r="S10453" t="str">
            <v/>
          </cell>
        </row>
        <row r="10454">
          <cell r="E10454">
            <v>2422</v>
          </cell>
          <cell r="F10454" t="str">
            <v>Searches</v>
          </cell>
          <cell r="G10454" t="str">
            <v>201909</v>
          </cell>
          <cell r="H10454" t="str">
            <v>York University</v>
          </cell>
          <cell r="I10454" t="str">
            <v>Toronto</v>
          </cell>
          <cell r="J10454" t="str">
            <v>Canada</v>
          </cell>
          <cell r="K10454">
            <v>1</v>
          </cell>
          <cell r="L10454" t="str">
            <v>Consortium</v>
          </cell>
          <cell r="M10454">
            <v>2</v>
          </cell>
          <cell r="N10454" t="str">
            <v>Campus Wide</v>
          </cell>
          <cell r="O10454" t="str">
            <v/>
          </cell>
          <cell r="P10454" t="str">
            <v/>
          </cell>
          <cell r="Q10454">
            <v>40</v>
          </cell>
          <cell r="R10454" t="str">
            <v>Année Philologique</v>
          </cell>
          <cell r="S10454" t="str">
            <v/>
          </cell>
        </row>
        <row r="10455">
          <cell r="E10455">
            <v>2422</v>
          </cell>
          <cell r="F10455" t="str">
            <v>Searches</v>
          </cell>
          <cell r="G10455" t="str">
            <v>201910</v>
          </cell>
          <cell r="H10455" t="str">
            <v>York University</v>
          </cell>
          <cell r="I10455" t="str">
            <v>Toronto</v>
          </cell>
          <cell r="J10455" t="str">
            <v>Canada</v>
          </cell>
          <cell r="K10455">
            <v>1</v>
          </cell>
          <cell r="L10455" t="str">
            <v>Consortium</v>
          </cell>
          <cell r="M10455">
            <v>2</v>
          </cell>
          <cell r="N10455" t="str">
            <v>Campus Wide</v>
          </cell>
          <cell r="O10455" t="str">
            <v/>
          </cell>
          <cell r="P10455" t="str">
            <v/>
          </cell>
          <cell r="Q10455">
            <v>40</v>
          </cell>
          <cell r="R10455" t="str">
            <v>Année Philologique</v>
          </cell>
          <cell r="S10455" t="str">
            <v/>
          </cell>
        </row>
        <row r="10456">
          <cell r="E10456">
            <v>2422</v>
          </cell>
          <cell r="F10456" t="str">
            <v>Searches</v>
          </cell>
          <cell r="G10456" t="str">
            <v>201911</v>
          </cell>
          <cell r="H10456" t="str">
            <v>York University</v>
          </cell>
          <cell r="I10456" t="str">
            <v>Toronto</v>
          </cell>
          <cell r="J10456" t="str">
            <v>Canada</v>
          </cell>
          <cell r="K10456">
            <v>1</v>
          </cell>
          <cell r="L10456" t="str">
            <v>Consortium</v>
          </cell>
          <cell r="M10456">
            <v>2</v>
          </cell>
          <cell r="N10456" t="str">
            <v>Campus Wide</v>
          </cell>
          <cell r="O10456" t="str">
            <v/>
          </cell>
          <cell r="P10456" t="str">
            <v/>
          </cell>
          <cell r="Q10456">
            <v>40</v>
          </cell>
          <cell r="R10456" t="str">
            <v>Année Philologique</v>
          </cell>
          <cell r="S10456" t="str">
            <v/>
          </cell>
        </row>
        <row r="10457">
          <cell r="E10457">
            <v>2422</v>
          </cell>
          <cell r="F10457" t="str">
            <v>Searches</v>
          </cell>
          <cell r="G10457" t="str">
            <v>201912</v>
          </cell>
          <cell r="H10457" t="str">
            <v>York University</v>
          </cell>
          <cell r="I10457" t="str">
            <v>Toronto</v>
          </cell>
          <cell r="J10457" t="str">
            <v>Canada</v>
          </cell>
          <cell r="K10457">
            <v>1</v>
          </cell>
          <cell r="L10457" t="str">
            <v>Consortium</v>
          </cell>
          <cell r="M10457">
            <v>2</v>
          </cell>
          <cell r="N10457" t="str">
            <v>Campus Wide</v>
          </cell>
          <cell r="O10457" t="str">
            <v/>
          </cell>
          <cell r="P10457" t="str">
            <v/>
          </cell>
          <cell r="Q10457">
            <v>40</v>
          </cell>
          <cell r="R10457" t="str">
            <v>Année Philologique</v>
          </cell>
          <cell r="S10457" t="str">
            <v/>
          </cell>
        </row>
        <row r="10458">
          <cell r="E10458">
            <v>2447</v>
          </cell>
          <cell r="F10458" t="str">
            <v>Searches</v>
          </cell>
          <cell r="G10458" t="str">
            <v>201901</v>
          </cell>
          <cell r="H10458" t="str">
            <v>Université de Poitiers</v>
          </cell>
          <cell r="I10458" t="str">
            <v>Poitiers</v>
          </cell>
          <cell r="J10458" t="str">
            <v>France</v>
          </cell>
          <cell r="K10458">
            <v>1</v>
          </cell>
          <cell r="L10458" t="str">
            <v>Consortium</v>
          </cell>
          <cell r="M10458">
            <v>3</v>
          </cell>
          <cell r="N10458" t="str">
            <v>Standard</v>
          </cell>
          <cell r="O10458" t="str">
            <v/>
          </cell>
          <cell r="P10458" t="str">
            <v/>
          </cell>
          <cell r="Q10458">
            <v>3</v>
          </cell>
          <cell r="R10458" t="str">
            <v>Année Philologique</v>
          </cell>
          <cell r="S10458" t="str">
            <v/>
          </cell>
        </row>
        <row r="10459">
          <cell r="E10459">
            <v>2447</v>
          </cell>
          <cell r="F10459" t="str">
            <v>Searches</v>
          </cell>
          <cell r="G10459" t="str">
            <v>201902</v>
          </cell>
          <cell r="H10459" t="str">
            <v>Université de Poitiers</v>
          </cell>
          <cell r="I10459" t="str">
            <v>Poitiers</v>
          </cell>
          <cell r="J10459" t="str">
            <v>France</v>
          </cell>
          <cell r="K10459">
            <v>1</v>
          </cell>
          <cell r="L10459" t="str">
            <v>Consortium</v>
          </cell>
          <cell r="M10459">
            <v>3</v>
          </cell>
          <cell r="N10459" t="str">
            <v>Standard</v>
          </cell>
          <cell r="O10459" t="str">
            <v/>
          </cell>
          <cell r="P10459" t="str">
            <v/>
          </cell>
          <cell r="Q10459">
            <v>3</v>
          </cell>
          <cell r="R10459" t="str">
            <v>Année Philologique</v>
          </cell>
          <cell r="S10459" t="str">
            <v/>
          </cell>
        </row>
        <row r="10460">
          <cell r="E10460">
            <v>2447</v>
          </cell>
          <cell r="F10460" t="str">
            <v>Searches</v>
          </cell>
          <cell r="G10460" t="str">
            <v>201903</v>
          </cell>
          <cell r="H10460" t="str">
            <v>Université de Poitiers</v>
          </cell>
          <cell r="I10460" t="str">
            <v>Poitiers</v>
          </cell>
          <cell r="J10460" t="str">
            <v>France</v>
          </cell>
          <cell r="K10460">
            <v>1</v>
          </cell>
          <cell r="L10460" t="str">
            <v>Consortium</v>
          </cell>
          <cell r="M10460">
            <v>3</v>
          </cell>
          <cell r="N10460" t="str">
            <v>Standard</v>
          </cell>
          <cell r="O10460" t="str">
            <v/>
          </cell>
          <cell r="P10460" t="str">
            <v/>
          </cell>
          <cell r="Q10460">
            <v>3</v>
          </cell>
          <cell r="R10460" t="str">
            <v>Année Philologique</v>
          </cell>
          <cell r="S10460" t="str">
            <v/>
          </cell>
        </row>
        <row r="10461">
          <cell r="E10461">
            <v>2447</v>
          </cell>
          <cell r="F10461" t="str">
            <v>Searches</v>
          </cell>
          <cell r="G10461" t="str">
            <v>201904</v>
          </cell>
          <cell r="H10461" t="str">
            <v>Université de Poitiers</v>
          </cell>
          <cell r="I10461" t="str">
            <v>Poitiers</v>
          </cell>
          <cell r="J10461" t="str">
            <v>France</v>
          </cell>
          <cell r="K10461">
            <v>1</v>
          </cell>
          <cell r="L10461" t="str">
            <v>Consortium</v>
          </cell>
          <cell r="M10461">
            <v>3</v>
          </cell>
          <cell r="N10461" t="str">
            <v>Standard</v>
          </cell>
          <cell r="O10461" t="str">
            <v/>
          </cell>
          <cell r="P10461" t="str">
            <v/>
          </cell>
          <cell r="Q10461">
            <v>3</v>
          </cell>
          <cell r="R10461" t="str">
            <v>Année Philologique</v>
          </cell>
          <cell r="S10461" t="str">
            <v/>
          </cell>
        </row>
        <row r="10462">
          <cell r="E10462">
            <v>2447</v>
          </cell>
          <cell r="F10462" t="str">
            <v>Searches</v>
          </cell>
          <cell r="G10462" t="str">
            <v>201905</v>
          </cell>
          <cell r="H10462" t="str">
            <v>Université de Poitiers</v>
          </cell>
          <cell r="I10462" t="str">
            <v>Poitiers</v>
          </cell>
          <cell r="J10462" t="str">
            <v>France</v>
          </cell>
          <cell r="K10462">
            <v>1</v>
          </cell>
          <cell r="L10462" t="str">
            <v>Consortium</v>
          </cell>
          <cell r="M10462">
            <v>3</v>
          </cell>
          <cell r="N10462" t="str">
            <v>Standard</v>
          </cell>
          <cell r="O10462" t="str">
            <v/>
          </cell>
          <cell r="P10462" t="str">
            <v/>
          </cell>
          <cell r="Q10462">
            <v>3</v>
          </cell>
          <cell r="R10462" t="str">
            <v>Année Philologique</v>
          </cell>
          <cell r="S10462" t="str">
            <v/>
          </cell>
        </row>
        <row r="10463">
          <cell r="E10463">
            <v>2447</v>
          </cell>
          <cell r="F10463" t="str">
            <v>Searches</v>
          </cell>
          <cell r="G10463" t="str">
            <v>201906</v>
          </cell>
          <cell r="H10463" t="str">
            <v>Université de Poitiers</v>
          </cell>
          <cell r="I10463" t="str">
            <v>Poitiers</v>
          </cell>
          <cell r="J10463" t="str">
            <v>France</v>
          </cell>
          <cell r="K10463">
            <v>1</v>
          </cell>
          <cell r="L10463" t="str">
            <v>Consortium</v>
          </cell>
          <cell r="M10463">
            <v>3</v>
          </cell>
          <cell r="N10463" t="str">
            <v>Standard</v>
          </cell>
          <cell r="O10463" t="str">
            <v/>
          </cell>
          <cell r="P10463" t="str">
            <v/>
          </cell>
          <cell r="Q10463">
            <v>3</v>
          </cell>
          <cell r="R10463" t="str">
            <v>Année Philologique</v>
          </cell>
          <cell r="S10463" t="str">
            <v/>
          </cell>
        </row>
        <row r="10464">
          <cell r="E10464">
            <v>2447</v>
          </cell>
          <cell r="F10464" t="str">
            <v>Searches</v>
          </cell>
          <cell r="G10464" t="str">
            <v>201907</v>
          </cell>
          <cell r="H10464" t="str">
            <v>Université de Poitiers</v>
          </cell>
          <cell r="I10464" t="str">
            <v>Poitiers</v>
          </cell>
          <cell r="J10464" t="str">
            <v>France</v>
          </cell>
          <cell r="K10464">
            <v>1</v>
          </cell>
          <cell r="L10464" t="str">
            <v>Consortium</v>
          </cell>
          <cell r="M10464">
            <v>3</v>
          </cell>
          <cell r="N10464" t="str">
            <v>Standard</v>
          </cell>
          <cell r="O10464" t="str">
            <v/>
          </cell>
          <cell r="P10464" t="str">
            <v/>
          </cell>
          <cell r="Q10464">
            <v>3</v>
          </cell>
          <cell r="R10464" t="str">
            <v>Année Philologique</v>
          </cell>
          <cell r="S10464" t="str">
            <v/>
          </cell>
        </row>
        <row r="10465">
          <cell r="E10465">
            <v>2447</v>
          </cell>
          <cell r="F10465" t="str">
            <v>Searches</v>
          </cell>
          <cell r="G10465" t="str">
            <v>201908</v>
          </cell>
          <cell r="H10465" t="str">
            <v>Université de Poitiers</v>
          </cell>
          <cell r="I10465" t="str">
            <v>Poitiers</v>
          </cell>
          <cell r="J10465" t="str">
            <v>France</v>
          </cell>
          <cell r="K10465">
            <v>1</v>
          </cell>
          <cell r="L10465" t="str">
            <v>Consortium</v>
          </cell>
          <cell r="M10465">
            <v>3</v>
          </cell>
          <cell r="N10465" t="str">
            <v>Standard</v>
          </cell>
          <cell r="O10465" t="str">
            <v/>
          </cell>
          <cell r="P10465" t="str">
            <v/>
          </cell>
          <cell r="Q10465">
            <v>3</v>
          </cell>
          <cell r="R10465" t="str">
            <v>Année Philologique</v>
          </cell>
          <cell r="S10465" t="str">
            <v/>
          </cell>
        </row>
        <row r="10466">
          <cell r="E10466">
            <v>2447</v>
          </cell>
          <cell r="F10466" t="str">
            <v>Searches</v>
          </cell>
          <cell r="G10466" t="str">
            <v>201909</v>
          </cell>
          <cell r="H10466" t="str">
            <v>Université de Poitiers</v>
          </cell>
          <cell r="I10466" t="str">
            <v>Poitiers</v>
          </cell>
          <cell r="J10466" t="str">
            <v>France</v>
          </cell>
          <cell r="K10466">
            <v>1</v>
          </cell>
          <cell r="L10466" t="str">
            <v>Consortium</v>
          </cell>
          <cell r="M10466">
            <v>3</v>
          </cell>
          <cell r="N10466" t="str">
            <v>Standard</v>
          </cell>
          <cell r="O10466" t="str">
            <v/>
          </cell>
          <cell r="P10466" t="str">
            <v/>
          </cell>
          <cell r="Q10466">
            <v>3</v>
          </cell>
          <cell r="R10466" t="str">
            <v>Année Philologique</v>
          </cell>
          <cell r="S10466" t="str">
            <v/>
          </cell>
        </row>
        <row r="10467">
          <cell r="E10467">
            <v>2447</v>
          </cell>
          <cell r="F10467" t="str">
            <v>Searches</v>
          </cell>
          <cell r="G10467" t="str">
            <v>201910</v>
          </cell>
          <cell r="H10467" t="str">
            <v>Université de Poitiers</v>
          </cell>
          <cell r="I10467" t="str">
            <v>Poitiers</v>
          </cell>
          <cell r="J10467" t="str">
            <v>France</v>
          </cell>
          <cell r="K10467">
            <v>1</v>
          </cell>
          <cell r="L10467" t="str">
            <v>Consortium</v>
          </cell>
          <cell r="M10467">
            <v>3</v>
          </cell>
          <cell r="N10467" t="str">
            <v>Standard</v>
          </cell>
          <cell r="O10467" t="str">
            <v/>
          </cell>
          <cell r="P10467" t="str">
            <v/>
          </cell>
          <cell r="Q10467">
            <v>3</v>
          </cell>
          <cell r="R10467" t="str">
            <v>Année Philologique</v>
          </cell>
          <cell r="S10467" t="str">
            <v/>
          </cell>
        </row>
        <row r="10468">
          <cell r="E10468">
            <v>2447</v>
          </cell>
          <cell r="F10468" t="str">
            <v>Searches</v>
          </cell>
          <cell r="G10468" t="str">
            <v>201911</v>
          </cell>
          <cell r="H10468" t="str">
            <v>Université de Poitiers</v>
          </cell>
          <cell r="I10468" t="str">
            <v>Poitiers</v>
          </cell>
          <cell r="J10468" t="str">
            <v>France</v>
          </cell>
          <cell r="K10468">
            <v>1</v>
          </cell>
          <cell r="L10468" t="str">
            <v>Consortium</v>
          </cell>
          <cell r="M10468">
            <v>3</v>
          </cell>
          <cell r="N10468" t="str">
            <v>Standard</v>
          </cell>
          <cell r="O10468" t="str">
            <v/>
          </cell>
          <cell r="P10468" t="str">
            <v/>
          </cell>
          <cell r="Q10468">
            <v>3</v>
          </cell>
          <cell r="R10468" t="str">
            <v>Année Philologique</v>
          </cell>
          <cell r="S10468" t="str">
            <v/>
          </cell>
        </row>
        <row r="10469">
          <cell r="E10469">
            <v>2447</v>
          </cell>
          <cell r="F10469" t="str">
            <v>Searches</v>
          </cell>
          <cell r="G10469" t="str">
            <v>201912</v>
          </cell>
          <cell r="H10469" t="str">
            <v>Université de Poitiers</v>
          </cell>
          <cell r="I10469" t="str">
            <v>Poitiers</v>
          </cell>
          <cell r="J10469" t="str">
            <v>France</v>
          </cell>
          <cell r="K10469">
            <v>1</v>
          </cell>
          <cell r="L10469" t="str">
            <v>Consortium</v>
          </cell>
          <cell r="M10469">
            <v>3</v>
          </cell>
          <cell r="N10469" t="str">
            <v>Standard</v>
          </cell>
          <cell r="O10469" t="str">
            <v/>
          </cell>
          <cell r="P10469" t="str">
            <v/>
          </cell>
          <cell r="Q10469">
            <v>3</v>
          </cell>
          <cell r="R10469" t="str">
            <v>Année Philologique</v>
          </cell>
          <cell r="S10469" t="str">
            <v/>
          </cell>
        </row>
        <row r="10470">
          <cell r="E10470">
            <v>2449</v>
          </cell>
          <cell r="F10470" t="str">
            <v>Searches</v>
          </cell>
          <cell r="G10470" t="str">
            <v>201901</v>
          </cell>
          <cell r="H10470" t="str">
            <v>Università degli Studi di Siena</v>
          </cell>
          <cell r="I10470" t="str">
            <v>Siena</v>
          </cell>
          <cell r="J10470" t="str">
            <v>Italy</v>
          </cell>
          <cell r="K10470">
            <v>2</v>
          </cell>
          <cell r="L10470" t="str">
            <v>Institute</v>
          </cell>
          <cell r="M10470">
            <v>3</v>
          </cell>
          <cell r="N10470" t="str">
            <v>Standard</v>
          </cell>
          <cell r="O10470" t="str">
            <v/>
          </cell>
          <cell r="P10470" t="str">
            <v/>
          </cell>
          <cell r="Q10470">
            <v>3</v>
          </cell>
          <cell r="R10470" t="str">
            <v>Année Philologique</v>
          </cell>
          <cell r="S10470" t="str">
            <v/>
          </cell>
        </row>
        <row r="10471">
          <cell r="E10471">
            <v>2449</v>
          </cell>
          <cell r="F10471" t="str">
            <v>Searches</v>
          </cell>
          <cell r="G10471" t="str">
            <v>201902</v>
          </cell>
          <cell r="H10471" t="str">
            <v>Università degli Studi di Siena</v>
          </cell>
          <cell r="I10471" t="str">
            <v>Siena</v>
          </cell>
          <cell r="J10471" t="str">
            <v>Italy</v>
          </cell>
          <cell r="K10471">
            <v>2</v>
          </cell>
          <cell r="L10471" t="str">
            <v>Institute</v>
          </cell>
          <cell r="M10471">
            <v>3</v>
          </cell>
          <cell r="N10471" t="str">
            <v>Standard</v>
          </cell>
          <cell r="O10471" t="str">
            <v/>
          </cell>
          <cell r="P10471" t="str">
            <v/>
          </cell>
          <cell r="Q10471">
            <v>3</v>
          </cell>
          <cell r="R10471" t="str">
            <v>Année Philologique</v>
          </cell>
          <cell r="S10471" t="str">
            <v/>
          </cell>
        </row>
        <row r="10472">
          <cell r="E10472">
            <v>2449</v>
          </cell>
          <cell r="F10472" t="str">
            <v>Searches</v>
          </cell>
          <cell r="G10472" t="str">
            <v>201903</v>
          </cell>
          <cell r="H10472" t="str">
            <v>Università degli Studi di Siena</v>
          </cell>
          <cell r="I10472" t="str">
            <v>Siena</v>
          </cell>
          <cell r="J10472" t="str">
            <v>Italy</v>
          </cell>
          <cell r="K10472">
            <v>2</v>
          </cell>
          <cell r="L10472" t="str">
            <v>Institute</v>
          </cell>
          <cell r="M10472">
            <v>3</v>
          </cell>
          <cell r="N10472" t="str">
            <v>Standard</v>
          </cell>
          <cell r="O10472" t="str">
            <v/>
          </cell>
          <cell r="P10472" t="str">
            <v/>
          </cell>
          <cell r="Q10472">
            <v>3</v>
          </cell>
          <cell r="R10472" t="str">
            <v>Année Philologique</v>
          </cell>
          <cell r="S10472" t="str">
            <v/>
          </cell>
        </row>
        <row r="10473">
          <cell r="E10473">
            <v>2449</v>
          </cell>
          <cell r="F10473" t="str">
            <v>Searches</v>
          </cell>
          <cell r="G10473" t="str">
            <v>201904</v>
          </cell>
          <cell r="H10473" t="str">
            <v>Università degli Studi di Siena</v>
          </cell>
          <cell r="I10473" t="str">
            <v>Siena</v>
          </cell>
          <cell r="J10473" t="str">
            <v>Italy</v>
          </cell>
          <cell r="K10473">
            <v>2</v>
          </cell>
          <cell r="L10473" t="str">
            <v>Institute</v>
          </cell>
          <cell r="M10473">
            <v>3</v>
          </cell>
          <cell r="N10473" t="str">
            <v>Standard</v>
          </cell>
          <cell r="O10473" t="str">
            <v/>
          </cell>
          <cell r="P10473" t="str">
            <v/>
          </cell>
          <cell r="Q10473">
            <v>3</v>
          </cell>
          <cell r="R10473" t="str">
            <v>Année Philologique</v>
          </cell>
          <cell r="S10473" t="str">
            <v/>
          </cell>
        </row>
        <row r="10474">
          <cell r="E10474">
            <v>2449</v>
          </cell>
          <cell r="F10474" t="str">
            <v>Searches</v>
          </cell>
          <cell r="G10474" t="str">
            <v>201905</v>
          </cell>
          <cell r="H10474" t="str">
            <v>Università degli Studi di Siena</v>
          </cell>
          <cell r="I10474" t="str">
            <v>Siena</v>
          </cell>
          <cell r="J10474" t="str">
            <v>Italy</v>
          </cell>
          <cell r="K10474">
            <v>2</v>
          </cell>
          <cell r="L10474" t="str">
            <v>Institute</v>
          </cell>
          <cell r="M10474">
            <v>3</v>
          </cell>
          <cell r="N10474" t="str">
            <v>Standard</v>
          </cell>
          <cell r="O10474" t="str">
            <v/>
          </cell>
          <cell r="P10474" t="str">
            <v/>
          </cell>
          <cell r="Q10474">
            <v>3</v>
          </cell>
          <cell r="R10474" t="str">
            <v>Année Philologique</v>
          </cell>
          <cell r="S10474" t="str">
            <v/>
          </cell>
        </row>
        <row r="10475">
          <cell r="E10475">
            <v>2449</v>
          </cell>
          <cell r="F10475" t="str">
            <v>Searches</v>
          </cell>
          <cell r="G10475" t="str">
            <v>201906</v>
          </cell>
          <cell r="H10475" t="str">
            <v>Università degli Studi di Siena</v>
          </cell>
          <cell r="I10475" t="str">
            <v>Siena</v>
          </cell>
          <cell r="J10475" t="str">
            <v>Italy</v>
          </cell>
          <cell r="K10475">
            <v>2</v>
          </cell>
          <cell r="L10475" t="str">
            <v>Institute</v>
          </cell>
          <cell r="M10475">
            <v>3</v>
          </cell>
          <cell r="N10475" t="str">
            <v>Standard</v>
          </cell>
          <cell r="O10475" t="str">
            <v/>
          </cell>
          <cell r="P10475" t="str">
            <v/>
          </cell>
          <cell r="Q10475">
            <v>3</v>
          </cell>
          <cell r="R10475" t="str">
            <v>Année Philologique</v>
          </cell>
          <cell r="S10475" t="str">
            <v/>
          </cell>
        </row>
        <row r="10476">
          <cell r="E10476">
            <v>2449</v>
          </cell>
          <cell r="F10476" t="str">
            <v>Searches</v>
          </cell>
          <cell r="G10476" t="str">
            <v>201907</v>
          </cell>
          <cell r="H10476" t="str">
            <v>Università degli Studi di Siena</v>
          </cell>
          <cell r="I10476" t="str">
            <v>Siena</v>
          </cell>
          <cell r="J10476" t="str">
            <v>Italy</v>
          </cell>
          <cell r="K10476">
            <v>2</v>
          </cell>
          <cell r="L10476" t="str">
            <v>Institute</v>
          </cell>
          <cell r="M10476">
            <v>3</v>
          </cell>
          <cell r="N10476" t="str">
            <v>Standard</v>
          </cell>
          <cell r="O10476" t="str">
            <v/>
          </cell>
          <cell r="P10476" t="str">
            <v/>
          </cell>
          <cell r="Q10476">
            <v>3</v>
          </cell>
          <cell r="R10476" t="str">
            <v>Année Philologique</v>
          </cell>
          <cell r="S10476" t="str">
            <v/>
          </cell>
        </row>
        <row r="10477">
          <cell r="E10477">
            <v>2449</v>
          </cell>
          <cell r="F10477" t="str">
            <v>Searches</v>
          </cell>
          <cell r="G10477" t="str">
            <v>201908</v>
          </cell>
          <cell r="H10477" t="str">
            <v>Università degli Studi di Siena</v>
          </cell>
          <cell r="I10477" t="str">
            <v>Siena</v>
          </cell>
          <cell r="J10477" t="str">
            <v>Italy</v>
          </cell>
          <cell r="K10477">
            <v>2</v>
          </cell>
          <cell r="L10477" t="str">
            <v>Institute</v>
          </cell>
          <cell r="M10477">
            <v>3</v>
          </cell>
          <cell r="N10477" t="str">
            <v>Standard</v>
          </cell>
          <cell r="O10477" t="str">
            <v/>
          </cell>
          <cell r="P10477" t="str">
            <v/>
          </cell>
          <cell r="Q10477">
            <v>3</v>
          </cell>
          <cell r="R10477" t="str">
            <v>Année Philologique</v>
          </cell>
          <cell r="S10477" t="str">
            <v/>
          </cell>
        </row>
        <row r="10478">
          <cell r="E10478">
            <v>2449</v>
          </cell>
          <cell r="F10478" t="str">
            <v>Searches</v>
          </cell>
          <cell r="G10478" t="str">
            <v>201909</v>
          </cell>
          <cell r="H10478" t="str">
            <v>Università degli Studi di Siena</v>
          </cell>
          <cell r="I10478" t="str">
            <v>Siena</v>
          </cell>
          <cell r="J10478" t="str">
            <v>Italy</v>
          </cell>
          <cell r="K10478">
            <v>2</v>
          </cell>
          <cell r="L10478" t="str">
            <v>Institute</v>
          </cell>
          <cell r="M10478">
            <v>3</v>
          </cell>
          <cell r="N10478" t="str">
            <v>Standard</v>
          </cell>
          <cell r="O10478" t="str">
            <v/>
          </cell>
          <cell r="P10478" t="str">
            <v/>
          </cell>
          <cell r="Q10478">
            <v>3</v>
          </cell>
          <cell r="R10478" t="str">
            <v>Année Philologique</v>
          </cell>
          <cell r="S10478" t="str">
            <v/>
          </cell>
        </row>
        <row r="10479">
          <cell r="E10479">
            <v>2449</v>
          </cell>
          <cell r="F10479" t="str">
            <v>Searches</v>
          </cell>
          <cell r="G10479" t="str">
            <v>201910</v>
          </cell>
          <cell r="H10479" t="str">
            <v>Università degli Studi di Siena</v>
          </cell>
          <cell r="I10479" t="str">
            <v>Siena</v>
          </cell>
          <cell r="J10479" t="str">
            <v>Italy</v>
          </cell>
          <cell r="K10479">
            <v>2</v>
          </cell>
          <cell r="L10479" t="str">
            <v>Institute</v>
          </cell>
          <cell r="M10479">
            <v>3</v>
          </cell>
          <cell r="N10479" t="str">
            <v>Standard</v>
          </cell>
          <cell r="O10479" t="str">
            <v/>
          </cell>
          <cell r="P10479" t="str">
            <v/>
          </cell>
          <cell r="Q10479">
            <v>3</v>
          </cell>
          <cell r="R10479" t="str">
            <v>Année Philologique</v>
          </cell>
          <cell r="S10479" t="str">
            <v/>
          </cell>
        </row>
        <row r="10480">
          <cell r="E10480">
            <v>2449</v>
          </cell>
          <cell r="F10480" t="str">
            <v>Searches</v>
          </cell>
          <cell r="G10480" t="str">
            <v>201911</v>
          </cell>
          <cell r="H10480" t="str">
            <v>Università degli Studi di Siena</v>
          </cell>
          <cell r="I10480" t="str">
            <v>Siena</v>
          </cell>
          <cell r="J10480" t="str">
            <v>Italy</v>
          </cell>
          <cell r="K10480">
            <v>2</v>
          </cell>
          <cell r="L10480" t="str">
            <v>Institute</v>
          </cell>
          <cell r="M10480">
            <v>3</v>
          </cell>
          <cell r="N10480" t="str">
            <v>Standard</v>
          </cell>
          <cell r="O10480" t="str">
            <v/>
          </cell>
          <cell r="P10480" t="str">
            <v/>
          </cell>
          <cell r="Q10480">
            <v>3</v>
          </cell>
          <cell r="R10480" t="str">
            <v>Année Philologique</v>
          </cell>
          <cell r="S10480" t="str">
            <v/>
          </cell>
        </row>
        <row r="10481">
          <cell r="E10481">
            <v>2449</v>
          </cell>
          <cell r="F10481" t="str">
            <v>Searches</v>
          </cell>
          <cell r="G10481" t="str">
            <v>201912</v>
          </cell>
          <cell r="H10481" t="str">
            <v>Università degli Studi di Siena</v>
          </cell>
          <cell r="I10481" t="str">
            <v>Siena</v>
          </cell>
          <cell r="J10481" t="str">
            <v>Italy</v>
          </cell>
          <cell r="K10481">
            <v>2</v>
          </cell>
          <cell r="L10481" t="str">
            <v>Institute</v>
          </cell>
          <cell r="M10481">
            <v>3</v>
          </cell>
          <cell r="N10481" t="str">
            <v>Standard</v>
          </cell>
          <cell r="O10481" t="str">
            <v/>
          </cell>
          <cell r="P10481" t="str">
            <v/>
          </cell>
          <cell r="Q10481">
            <v>3</v>
          </cell>
          <cell r="R10481" t="str">
            <v>Année Philologique</v>
          </cell>
          <cell r="S10481" t="str">
            <v/>
          </cell>
        </row>
        <row r="10482">
          <cell r="E10482">
            <v>2456</v>
          </cell>
          <cell r="F10482" t="str">
            <v>Searches</v>
          </cell>
          <cell r="G10482" t="str">
            <v>201901</v>
          </cell>
          <cell r="H10482" t="str">
            <v>Skidmore College</v>
          </cell>
          <cell r="I10482" t="str">
            <v>Saratoga Springs</v>
          </cell>
          <cell r="J10482" t="str">
            <v>USA</v>
          </cell>
          <cell r="K10482">
            <v>1</v>
          </cell>
          <cell r="L10482" t="str">
            <v>Consortium</v>
          </cell>
          <cell r="M10482">
            <v>11</v>
          </cell>
          <cell r="N10482" t="str">
            <v>CARN-4</v>
          </cell>
          <cell r="O10482" t="str">
            <v/>
          </cell>
          <cell r="P10482" t="str">
            <v/>
          </cell>
          <cell r="Q10482">
            <v>40</v>
          </cell>
          <cell r="R10482" t="str">
            <v>Année Philologique</v>
          </cell>
          <cell r="S10482" t="str">
            <v/>
          </cell>
        </row>
        <row r="10483">
          <cell r="E10483">
            <v>2456</v>
          </cell>
          <cell r="F10483" t="str">
            <v>Searches</v>
          </cell>
          <cell r="G10483" t="str">
            <v>201902</v>
          </cell>
          <cell r="H10483" t="str">
            <v>Skidmore College</v>
          </cell>
          <cell r="I10483" t="str">
            <v>Saratoga Springs</v>
          </cell>
          <cell r="J10483" t="str">
            <v>USA</v>
          </cell>
          <cell r="K10483">
            <v>1</v>
          </cell>
          <cell r="L10483" t="str">
            <v>Consortium</v>
          </cell>
          <cell r="M10483">
            <v>11</v>
          </cell>
          <cell r="N10483" t="str">
            <v>CARN-4</v>
          </cell>
          <cell r="O10483" t="str">
            <v/>
          </cell>
          <cell r="P10483" t="str">
            <v/>
          </cell>
          <cell r="Q10483">
            <v>40</v>
          </cell>
          <cell r="R10483" t="str">
            <v>Année Philologique</v>
          </cell>
          <cell r="S10483" t="str">
            <v/>
          </cell>
        </row>
        <row r="10484">
          <cell r="E10484">
            <v>2456</v>
          </cell>
          <cell r="F10484" t="str">
            <v>Searches</v>
          </cell>
          <cell r="G10484" t="str">
            <v>201903</v>
          </cell>
          <cell r="H10484" t="str">
            <v>Skidmore College</v>
          </cell>
          <cell r="I10484" t="str">
            <v>Saratoga Springs</v>
          </cell>
          <cell r="J10484" t="str">
            <v>USA</v>
          </cell>
          <cell r="K10484">
            <v>1</v>
          </cell>
          <cell r="L10484" t="str">
            <v>Consortium</v>
          </cell>
          <cell r="M10484">
            <v>11</v>
          </cell>
          <cell r="N10484" t="str">
            <v>CARN-4</v>
          </cell>
          <cell r="O10484" t="str">
            <v/>
          </cell>
          <cell r="P10484" t="str">
            <v/>
          </cell>
          <cell r="Q10484">
            <v>40</v>
          </cell>
          <cell r="R10484" t="str">
            <v>Année Philologique</v>
          </cell>
          <cell r="S10484" t="str">
            <v/>
          </cell>
        </row>
        <row r="10485">
          <cell r="E10485">
            <v>2456</v>
          </cell>
          <cell r="F10485" t="str">
            <v>Searches</v>
          </cell>
          <cell r="G10485" t="str">
            <v>201904</v>
          </cell>
          <cell r="H10485" t="str">
            <v>Skidmore College</v>
          </cell>
          <cell r="I10485" t="str">
            <v>Saratoga Springs</v>
          </cell>
          <cell r="J10485" t="str">
            <v>USA</v>
          </cell>
          <cell r="K10485">
            <v>1</v>
          </cell>
          <cell r="L10485" t="str">
            <v>Consortium</v>
          </cell>
          <cell r="M10485">
            <v>11</v>
          </cell>
          <cell r="N10485" t="str">
            <v>CARN-4</v>
          </cell>
          <cell r="O10485" t="str">
            <v/>
          </cell>
          <cell r="P10485" t="str">
            <v/>
          </cell>
          <cell r="Q10485">
            <v>40</v>
          </cell>
          <cell r="R10485" t="str">
            <v>Année Philologique</v>
          </cell>
          <cell r="S10485" t="str">
            <v/>
          </cell>
        </row>
        <row r="10486">
          <cell r="E10486">
            <v>2456</v>
          </cell>
          <cell r="F10486" t="str">
            <v>Searches</v>
          </cell>
          <cell r="G10486" t="str">
            <v>201905</v>
          </cell>
          <cell r="H10486" t="str">
            <v>Skidmore College</v>
          </cell>
          <cell r="I10486" t="str">
            <v>Saratoga Springs</v>
          </cell>
          <cell r="J10486" t="str">
            <v>USA</v>
          </cell>
          <cell r="K10486">
            <v>1</v>
          </cell>
          <cell r="L10486" t="str">
            <v>Consortium</v>
          </cell>
          <cell r="M10486">
            <v>11</v>
          </cell>
          <cell r="N10486" t="str">
            <v>CARN-4</v>
          </cell>
          <cell r="O10486" t="str">
            <v/>
          </cell>
          <cell r="P10486" t="str">
            <v/>
          </cell>
          <cell r="Q10486">
            <v>40</v>
          </cell>
          <cell r="R10486" t="str">
            <v>Année Philologique</v>
          </cell>
          <cell r="S10486" t="str">
            <v/>
          </cell>
        </row>
        <row r="10487">
          <cell r="E10487">
            <v>2456</v>
          </cell>
          <cell r="F10487" t="str">
            <v>Searches</v>
          </cell>
          <cell r="G10487" t="str">
            <v>201906</v>
          </cell>
          <cell r="H10487" t="str">
            <v>Skidmore College</v>
          </cell>
          <cell r="I10487" t="str">
            <v>Saratoga Springs</v>
          </cell>
          <cell r="J10487" t="str">
            <v>USA</v>
          </cell>
          <cell r="K10487">
            <v>1</v>
          </cell>
          <cell r="L10487" t="str">
            <v>Consortium</v>
          </cell>
          <cell r="M10487">
            <v>11</v>
          </cell>
          <cell r="N10487" t="str">
            <v>CARN-4</v>
          </cell>
          <cell r="O10487" t="str">
            <v/>
          </cell>
          <cell r="P10487" t="str">
            <v/>
          </cell>
          <cell r="Q10487">
            <v>40</v>
          </cell>
          <cell r="R10487" t="str">
            <v>Année Philologique</v>
          </cell>
          <cell r="S10487" t="str">
            <v/>
          </cell>
        </row>
        <row r="10488">
          <cell r="E10488">
            <v>2456</v>
          </cell>
          <cell r="F10488" t="str">
            <v>Searches</v>
          </cell>
          <cell r="G10488" t="str">
            <v>201907</v>
          </cell>
          <cell r="H10488" t="str">
            <v>Skidmore College</v>
          </cell>
          <cell r="I10488" t="str">
            <v>Saratoga Springs</v>
          </cell>
          <cell r="J10488" t="str">
            <v>USA</v>
          </cell>
          <cell r="K10488">
            <v>1</v>
          </cell>
          <cell r="L10488" t="str">
            <v>Consortium</v>
          </cell>
          <cell r="M10488">
            <v>11</v>
          </cell>
          <cell r="N10488" t="str">
            <v>CARN-4</v>
          </cell>
          <cell r="O10488" t="str">
            <v/>
          </cell>
          <cell r="P10488" t="str">
            <v/>
          </cell>
          <cell r="Q10488">
            <v>40</v>
          </cell>
          <cell r="R10488" t="str">
            <v>Année Philologique</v>
          </cell>
          <cell r="S10488" t="str">
            <v/>
          </cell>
        </row>
        <row r="10489">
          <cell r="E10489">
            <v>2456</v>
          </cell>
          <cell r="F10489" t="str">
            <v>Searches</v>
          </cell>
          <cell r="G10489" t="str">
            <v>201908</v>
          </cell>
          <cell r="H10489" t="str">
            <v>Skidmore College</v>
          </cell>
          <cell r="I10489" t="str">
            <v>Saratoga Springs</v>
          </cell>
          <cell r="J10489" t="str">
            <v>USA</v>
          </cell>
          <cell r="K10489">
            <v>1</v>
          </cell>
          <cell r="L10489" t="str">
            <v>Consortium</v>
          </cell>
          <cell r="M10489">
            <v>11</v>
          </cell>
          <cell r="N10489" t="str">
            <v>CARN-4</v>
          </cell>
          <cell r="O10489" t="str">
            <v/>
          </cell>
          <cell r="P10489" t="str">
            <v/>
          </cell>
          <cell r="Q10489">
            <v>40</v>
          </cell>
          <cell r="R10489" t="str">
            <v>Année Philologique</v>
          </cell>
          <cell r="S10489" t="str">
            <v/>
          </cell>
        </row>
        <row r="10490">
          <cell r="E10490">
            <v>2456</v>
          </cell>
          <cell r="F10490" t="str">
            <v>Searches</v>
          </cell>
          <cell r="G10490" t="str">
            <v>201909</v>
          </cell>
          <cell r="H10490" t="str">
            <v>Skidmore College</v>
          </cell>
          <cell r="I10490" t="str">
            <v>Saratoga Springs</v>
          </cell>
          <cell r="J10490" t="str">
            <v>USA</v>
          </cell>
          <cell r="K10490">
            <v>1</v>
          </cell>
          <cell r="L10490" t="str">
            <v>Consortium</v>
          </cell>
          <cell r="M10490">
            <v>11</v>
          </cell>
          <cell r="N10490" t="str">
            <v>CARN-4</v>
          </cell>
          <cell r="O10490" t="str">
            <v/>
          </cell>
          <cell r="P10490" t="str">
            <v/>
          </cell>
          <cell r="Q10490">
            <v>40</v>
          </cell>
          <cell r="R10490" t="str">
            <v>Année Philologique</v>
          </cell>
          <cell r="S10490" t="str">
            <v/>
          </cell>
        </row>
        <row r="10491">
          <cell r="E10491">
            <v>2456</v>
          </cell>
          <cell r="F10491" t="str">
            <v>Searches</v>
          </cell>
          <cell r="G10491" t="str">
            <v>201910</v>
          </cell>
          <cell r="H10491" t="str">
            <v>Skidmore College</v>
          </cell>
          <cell r="I10491" t="str">
            <v>Saratoga Springs</v>
          </cell>
          <cell r="J10491" t="str">
            <v>USA</v>
          </cell>
          <cell r="K10491">
            <v>1</v>
          </cell>
          <cell r="L10491" t="str">
            <v>Consortium</v>
          </cell>
          <cell r="M10491">
            <v>11</v>
          </cell>
          <cell r="N10491" t="str">
            <v>CARN-4</v>
          </cell>
          <cell r="O10491" t="str">
            <v/>
          </cell>
          <cell r="P10491" t="str">
            <v/>
          </cell>
          <cell r="Q10491">
            <v>40</v>
          </cell>
          <cell r="R10491" t="str">
            <v>Année Philologique</v>
          </cell>
          <cell r="S10491" t="str">
            <v/>
          </cell>
        </row>
        <row r="10492">
          <cell r="E10492">
            <v>2456</v>
          </cell>
          <cell r="F10492" t="str">
            <v>Searches</v>
          </cell>
          <cell r="G10492" t="str">
            <v>201911</v>
          </cell>
          <cell r="H10492" t="str">
            <v>Skidmore College</v>
          </cell>
          <cell r="I10492" t="str">
            <v>Saratoga Springs</v>
          </cell>
          <cell r="J10492" t="str">
            <v>USA</v>
          </cell>
          <cell r="K10492">
            <v>1</v>
          </cell>
          <cell r="L10492" t="str">
            <v>Consortium</v>
          </cell>
          <cell r="M10492">
            <v>11</v>
          </cell>
          <cell r="N10492" t="str">
            <v>CARN-4</v>
          </cell>
          <cell r="O10492" t="str">
            <v/>
          </cell>
          <cell r="P10492" t="str">
            <v/>
          </cell>
          <cell r="Q10492">
            <v>40</v>
          </cell>
          <cell r="R10492" t="str">
            <v>Année Philologique</v>
          </cell>
          <cell r="S10492" t="str">
            <v/>
          </cell>
        </row>
        <row r="10493">
          <cell r="E10493">
            <v>2456</v>
          </cell>
          <cell r="F10493" t="str">
            <v>Searches</v>
          </cell>
          <cell r="G10493" t="str">
            <v>201912</v>
          </cell>
          <cell r="H10493" t="str">
            <v>Skidmore College</v>
          </cell>
          <cell r="I10493" t="str">
            <v>Saratoga Springs</v>
          </cell>
          <cell r="J10493" t="str">
            <v>USA</v>
          </cell>
          <cell r="K10493">
            <v>1</v>
          </cell>
          <cell r="L10493" t="str">
            <v>Consortium</v>
          </cell>
          <cell r="M10493">
            <v>11</v>
          </cell>
          <cell r="N10493" t="str">
            <v>CARN-4</v>
          </cell>
          <cell r="O10493" t="str">
            <v/>
          </cell>
          <cell r="P10493" t="str">
            <v/>
          </cell>
          <cell r="Q10493">
            <v>40</v>
          </cell>
          <cell r="R10493" t="str">
            <v>Année Philologique</v>
          </cell>
          <cell r="S10493" t="str">
            <v/>
          </cell>
        </row>
        <row r="10494">
          <cell r="E10494">
            <v>2457</v>
          </cell>
          <cell r="F10494" t="str">
            <v>Searches</v>
          </cell>
          <cell r="G10494" t="str">
            <v>201901</v>
          </cell>
          <cell r="H10494" t="str">
            <v>Hochschulbibliothek RWTH Aachen</v>
          </cell>
          <cell r="I10494" t="str">
            <v>Aachen</v>
          </cell>
          <cell r="J10494" t="str">
            <v>Germany</v>
          </cell>
          <cell r="K10494">
            <v>1</v>
          </cell>
          <cell r="L10494" t="str">
            <v>Consortium</v>
          </cell>
          <cell r="M10494">
            <v>3</v>
          </cell>
          <cell r="N10494" t="str">
            <v>Standard</v>
          </cell>
          <cell r="O10494" t="str">
            <v/>
          </cell>
          <cell r="P10494" t="str">
            <v/>
          </cell>
          <cell r="Q10494">
            <v>3</v>
          </cell>
          <cell r="R10494" t="str">
            <v>Année Philologique</v>
          </cell>
          <cell r="S10494" t="str">
            <v/>
          </cell>
        </row>
        <row r="10495">
          <cell r="E10495">
            <v>2457</v>
          </cell>
          <cell r="F10495" t="str">
            <v>Searches</v>
          </cell>
          <cell r="G10495" t="str">
            <v>201902</v>
          </cell>
          <cell r="H10495" t="str">
            <v>Hochschulbibliothek RWTH Aachen</v>
          </cell>
          <cell r="I10495" t="str">
            <v>Aachen</v>
          </cell>
          <cell r="J10495" t="str">
            <v>Germany</v>
          </cell>
          <cell r="K10495">
            <v>1</v>
          </cell>
          <cell r="L10495" t="str">
            <v>Consortium</v>
          </cell>
          <cell r="M10495">
            <v>3</v>
          </cell>
          <cell r="N10495" t="str">
            <v>Standard</v>
          </cell>
          <cell r="O10495" t="str">
            <v/>
          </cell>
          <cell r="P10495" t="str">
            <v/>
          </cell>
          <cell r="Q10495">
            <v>3</v>
          </cell>
          <cell r="R10495" t="str">
            <v>Année Philologique</v>
          </cell>
          <cell r="S10495" t="str">
            <v/>
          </cell>
        </row>
        <row r="10496">
          <cell r="E10496">
            <v>2457</v>
          </cell>
          <cell r="F10496" t="str">
            <v>Searches</v>
          </cell>
          <cell r="G10496" t="str">
            <v>201903</v>
          </cell>
          <cell r="H10496" t="str">
            <v>Hochschulbibliothek RWTH Aachen</v>
          </cell>
          <cell r="I10496" t="str">
            <v>Aachen</v>
          </cell>
          <cell r="J10496" t="str">
            <v>Germany</v>
          </cell>
          <cell r="K10496">
            <v>1</v>
          </cell>
          <cell r="L10496" t="str">
            <v>Consortium</v>
          </cell>
          <cell r="M10496">
            <v>3</v>
          </cell>
          <cell r="N10496" t="str">
            <v>Standard</v>
          </cell>
          <cell r="O10496" t="str">
            <v/>
          </cell>
          <cell r="P10496" t="str">
            <v/>
          </cell>
          <cell r="Q10496">
            <v>3</v>
          </cell>
          <cell r="R10496" t="str">
            <v>Année Philologique</v>
          </cell>
          <cell r="S10496" t="str">
            <v/>
          </cell>
        </row>
        <row r="10497">
          <cell r="E10497">
            <v>2457</v>
          </cell>
          <cell r="F10497" t="str">
            <v>Searches</v>
          </cell>
          <cell r="G10497" t="str">
            <v>201904</v>
          </cell>
          <cell r="H10497" t="str">
            <v>Hochschulbibliothek RWTH Aachen</v>
          </cell>
          <cell r="I10497" t="str">
            <v>Aachen</v>
          </cell>
          <cell r="J10497" t="str">
            <v>Germany</v>
          </cell>
          <cell r="K10497">
            <v>1</v>
          </cell>
          <cell r="L10497" t="str">
            <v>Consortium</v>
          </cell>
          <cell r="M10497">
            <v>3</v>
          </cell>
          <cell r="N10497" t="str">
            <v>Standard</v>
          </cell>
          <cell r="O10497" t="str">
            <v/>
          </cell>
          <cell r="P10497" t="str">
            <v/>
          </cell>
          <cell r="Q10497">
            <v>3</v>
          </cell>
          <cell r="R10497" t="str">
            <v>Année Philologique</v>
          </cell>
          <cell r="S10497" t="str">
            <v/>
          </cell>
        </row>
        <row r="10498">
          <cell r="E10498">
            <v>2457</v>
          </cell>
          <cell r="F10498" t="str">
            <v>Searches</v>
          </cell>
          <cell r="G10498" t="str">
            <v>201905</v>
          </cell>
          <cell r="H10498" t="str">
            <v>Hochschulbibliothek RWTH Aachen</v>
          </cell>
          <cell r="I10498" t="str">
            <v>Aachen</v>
          </cell>
          <cell r="J10498" t="str">
            <v>Germany</v>
          </cell>
          <cell r="K10498">
            <v>1</v>
          </cell>
          <cell r="L10498" t="str">
            <v>Consortium</v>
          </cell>
          <cell r="M10498">
            <v>3</v>
          </cell>
          <cell r="N10498" t="str">
            <v>Standard</v>
          </cell>
          <cell r="O10498" t="str">
            <v/>
          </cell>
          <cell r="P10498" t="str">
            <v/>
          </cell>
          <cell r="Q10498">
            <v>3</v>
          </cell>
          <cell r="R10498" t="str">
            <v>Année Philologique</v>
          </cell>
          <cell r="S10498" t="str">
            <v/>
          </cell>
        </row>
        <row r="10499">
          <cell r="E10499">
            <v>2457</v>
          </cell>
          <cell r="F10499" t="str">
            <v>Searches</v>
          </cell>
          <cell r="G10499" t="str">
            <v>201906</v>
          </cell>
          <cell r="H10499" t="str">
            <v>Hochschulbibliothek RWTH Aachen</v>
          </cell>
          <cell r="I10499" t="str">
            <v>Aachen</v>
          </cell>
          <cell r="J10499" t="str">
            <v>Germany</v>
          </cell>
          <cell r="K10499">
            <v>1</v>
          </cell>
          <cell r="L10499" t="str">
            <v>Consortium</v>
          </cell>
          <cell r="M10499">
            <v>3</v>
          </cell>
          <cell r="N10499" t="str">
            <v>Standard</v>
          </cell>
          <cell r="O10499" t="str">
            <v/>
          </cell>
          <cell r="P10499" t="str">
            <v/>
          </cell>
          <cell r="Q10499">
            <v>3</v>
          </cell>
          <cell r="R10499" t="str">
            <v>Année Philologique</v>
          </cell>
          <cell r="S10499" t="str">
            <v/>
          </cell>
        </row>
        <row r="10500">
          <cell r="E10500">
            <v>2457</v>
          </cell>
          <cell r="F10500" t="str">
            <v>Searches</v>
          </cell>
          <cell r="G10500" t="str">
            <v>201907</v>
          </cell>
          <cell r="H10500" t="str">
            <v>Hochschulbibliothek RWTH Aachen</v>
          </cell>
          <cell r="I10500" t="str">
            <v>Aachen</v>
          </cell>
          <cell r="J10500" t="str">
            <v>Germany</v>
          </cell>
          <cell r="K10500">
            <v>1</v>
          </cell>
          <cell r="L10500" t="str">
            <v>Consortium</v>
          </cell>
          <cell r="M10500">
            <v>3</v>
          </cell>
          <cell r="N10500" t="str">
            <v>Standard</v>
          </cell>
          <cell r="O10500" t="str">
            <v/>
          </cell>
          <cell r="P10500" t="str">
            <v/>
          </cell>
          <cell r="Q10500">
            <v>3</v>
          </cell>
          <cell r="R10500" t="str">
            <v>Année Philologique</v>
          </cell>
          <cell r="S10500" t="str">
            <v/>
          </cell>
        </row>
        <row r="10501">
          <cell r="E10501">
            <v>2457</v>
          </cell>
          <cell r="F10501" t="str">
            <v>Searches</v>
          </cell>
          <cell r="G10501" t="str">
            <v>201908</v>
          </cell>
          <cell r="H10501" t="str">
            <v>Hochschulbibliothek RWTH Aachen</v>
          </cell>
          <cell r="I10501" t="str">
            <v>Aachen</v>
          </cell>
          <cell r="J10501" t="str">
            <v>Germany</v>
          </cell>
          <cell r="K10501">
            <v>1</v>
          </cell>
          <cell r="L10501" t="str">
            <v>Consortium</v>
          </cell>
          <cell r="M10501">
            <v>3</v>
          </cell>
          <cell r="N10501" t="str">
            <v>Standard</v>
          </cell>
          <cell r="O10501" t="str">
            <v/>
          </cell>
          <cell r="P10501" t="str">
            <v/>
          </cell>
          <cell r="Q10501">
            <v>3</v>
          </cell>
          <cell r="R10501" t="str">
            <v>Année Philologique</v>
          </cell>
          <cell r="S10501" t="str">
            <v/>
          </cell>
        </row>
        <row r="10502">
          <cell r="E10502">
            <v>2457</v>
          </cell>
          <cell r="F10502" t="str">
            <v>Searches</v>
          </cell>
          <cell r="G10502" t="str">
            <v>201909</v>
          </cell>
          <cell r="H10502" t="str">
            <v>Hochschulbibliothek RWTH Aachen</v>
          </cell>
          <cell r="I10502" t="str">
            <v>Aachen</v>
          </cell>
          <cell r="J10502" t="str">
            <v>Germany</v>
          </cell>
          <cell r="K10502">
            <v>1</v>
          </cell>
          <cell r="L10502" t="str">
            <v>Consortium</v>
          </cell>
          <cell r="M10502">
            <v>3</v>
          </cell>
          <cell r="N10502" t="str">
            <v>Standard</v>
          </cell>
          <cell r="O10502" t="str">
            <v/>
          </cell>
          <cell r="P10502" t="str">
            <v/>
          </cell>
          <cell r="Q10502">
            <v>3</v>
          </cell>
          <cell r="R10502" t="str">
            <v>Année Philologique</v>
          </cell>
          <cell r="S10502" t="str">
            <v/>
          </cell>
        </row>
        <row r="10503">
          <cell r="E10503">
            <v>2457</v>
          </cell>
          <cell r="F10503" t="str">
            <v>Searches</v>
          </cell>
          <cell r="G10503" t="str">
            <v>201910</v>
          </cell>
          <cell r="H10503" t="str">
            <v>Hochschulbibliothek RWTH Aachen</v>
          </cell>
          <cell r="I10503" t="str">
            <v>Aachen</v>
          </cell>
          <cell r="J10503" t="str">
            <v>Germany</v>
          </cell>
          <cell r="K10503">
            <v>1</v>
          </cell>
          <cell r="L10503" t="str">
            <v>Consortium</v>
          </cell>
          <cell r="M10503">
            <v>3</v>
          </cell>
          <cell r="N10503" t="str">
            <v>Standard</v>
          </cell>
          <cell r="O10503" t="str">
            <v/>
          </cell>
          <cell r="P10503" t="str">
            <v/>
          </cell>
          <cell r="Q10503">
            <v>3</v>
          </cell>
          <cell r="R10503" t="str">
            <v>Année Philologique</v>
          </cell>
          <cell r="S10503" t="str">
            <v/>
          </cell>
        </row>
        <row r="10504">
          <cell r="E10504">
            <v>2457</v>
          </cell>
          <cell r="F10504" t="str">
            <v>Searches</v>
          </cell>
          <cell r="G10504" t="str">
            <v>201911</v>
          </cell>
          <cell r="H10504" t="str">
            <v>Hochschulbibliothek RWTH Aachen</v>
          </cell>
          <cell r="I10504" t="str">
            <v>Aachen</v>
          </cell>
          <cell r="J10504" t="str">
            <v>Germany</v>
          </cell>
          <cell r="K10504">
            <v>1</v>
          </cell>
          <cell r="L10504" t="str">
            <v>Consortium</v>
          </cell>
          <cell r="M10504">
            <v>3</v>
          </cell>
          <cell r="N10504" t="str">
            <v>Standard</v>
          </cell>
          <cell r="O10504" t="str">
            <v/>
          </cell>
          <cell r="P10504" t="str">
            <v/>
          </cell>
          <cell r="Q10504">
            <v>3</v>
          </cell>
          <cell r="R10504" t="str">
            <v>Année Philologique</v>
          </cell>
          <cell r="S10504" t="str">
            <v/>
          </cell>
        </row>
        <row r="10505">
          <cell r="E10505">
            <v>2457</v>
          </cell>
          <cell r="F10505" t="str">
            <v>Searches</v>
          </cell>
          <cell r="G10505" t="str">
            <v>201912</v>
          </cell>
          <cell r="H10505" t="str">
            <v>Hochschulbibliothek RWTH Aachen</v>
          </cell>
          <cell r="I10505" t="str">
            <v>Aachen</v>
          </cell>
          <cell r="J10505" t="str">
            <v>Germany</v>
          </cell>
          <cell r="K10505">
            <v>1</v>
          </cell>
          <cell r="L10505" t="str">
            <v>Consortium</v>
          </cell>
          <cell r="M10505">
            <v>3</v>
          </cell>
          <cell r="N10505" t="str">
            <v>Standard</v>
          </cell>
          <cell r="O10505" t="str">
            <v/>
          </cell>
          <cell r="P10505" t="str">
            <v/>
          </cell>
          <cell r="Q10505">
            <v>3</v>
          </cell>
          <cell r="R10505" t="str">
            <v>Année Philologique</v>
          </cell>
          <cell r="S10505" t="str">
            <v/>
          </cell>
        </row>
        <row r="10506">
          <cell r="E10506">
            <v>2462</v>
          </cell>
          <cell r="F10506" t="str">
            <v>Searches</v>
          </cell>
          <cell r="G10506" t="str">
            <v>201912</v>
          </cell>
          <cell r="H10506" t="str">
            <v>Universitätsbibliothek Bielefeld</v>
          </cell>
          <cell r="I10506" t="str">
            <v>Bielefeld</v>
          </cell>
          <cell r="J10506" t="str">
            <v>Germany</v>
          </cell>
          <cell r="K10506">
            <v>1</v>
          </cell>
          <cell r="L10506" t="str">
            <v>Consortium</v>
          </cell>
          <cell r="M10506">
            <v>2</v>
          </cell>
          <cell r="N10506" t="str">
            <v>Campus Wide</v>
          </cell>
          <cell r="O10506" t="str">
            <v/>
          </cell>
          <cell r="P10506" t="str">
            <v/>
          </cell>
          <cell r="Q10506">
            <v>40</v>
          </cell>
          <cell r="R10506" t="str">
            <v>Année Philologique</v>
          </cell>
          <cell r="S10506" t="str">
            <v/>
          </cell>
        </row>
        <row r="10507">
          <cell r="E10507">
            <v>2463</v>
          </cell>
          <cell r="F10507" t="str">
            <v>Searches</v>
          </cell>
          <cell r="G10507" t="str">
            <v>201901</v>
          </cell>
          <cell r="H10507" t="str">
            <v>Universitätsbibliothek Bochum</v>
          </cell>
          <cell r="I10507" t="str">
            <v>Bochum</v>
          </cell>
          <cell r="J10507" t="str">
            <v>Germany</v>
          </cell>
          <cell r="K10507">
            <v>1</v>
          </cell>
          <cell r="L10507" t="str">
            <v>Consortium</v>
          </cell>
          <cell r="M10507">
            <v>2</v>
          </cell>
          <cell r="N10507" t="str">
            <v>Campus Wide</v>
          </cell>
          <cell r="O10507" t="str">
            <v/>
          </cell>
          <cell r="P10507" t="str">
            <v/>
          </cell>
          <cell r="Q10507">
            <v>130</v>
          </cell>
          <cell r="R10507" t="str">
            <v>Année Philologique</v>
          </cell>
          <cell r="S10507" t="str">
            <v/>
          </cell>
        </row>
        <row r="10508">
          <cell r="E10508">
            <v>2463</v>
          </cell>
          <cell r="F10508" t="str">
            <v>Searches</v>
          </cell>
          <cell r="G10508" t="str">
            <v>201902</v>
          </cell>
          <cell r="H10508" t="str">
            <v>Universitätsbibliothek Bochum</v>
          </cell>
          <cell r="I10508" t="str">
            <v>Bochum</v>
          </cell>
          <cell r="J10508" t="str">
            <v>Germany</v>
          </cell>
          <cell r="K10508">
            <v>1</v>
          </cell>
          <cell r="L10508" t="str">
            <v>Consortium</v>
          </cell>
          <cell r="M10508">
            <v>2</v>
          </cell>
          <cell r="N10508" t="str">
            <v>Campus Wide</v>
          </cell>
          <cell r="O10508" t="str">
            <v/>
          </cell>
          <cell r="P10508" t="str">
            <v/>
          </cell>
          <cell r="Q10508">
            <v>130</v>
          </cell>
          <cell r="R10508" t="str">
            <v>Année Philologique</v>
          </cell>
          <cell r="S10508" t="str">
            <v/>
          </cell>
        </row>
        <row r="10509">
          <cell r="E10509">
            <v>2463</v>
          </cell>
          <cell r="F10509" t="str">
            <v>Searches</v>
          </cell>
          <cell r="G10509" t="str">
            <v>201903</v>
          </cell>
          <cell r="H10509" t="str">
            <v>Universitätsbibliothek Bochum</v>
          </cell>
          <cell r="I10509" t="str">
            <v>Bochum</v>
          </cell>
          <cell r="J10509" t="str">
            <v>Germany</v>
          </cell>
          <cell r="K10509">
            <v>1</v>
          </cell>
          <cell r="L10509" t="str">
            <v>Consortium</v>
          </cell>
          <cell r="M10509">
            <v>2</v>
          </cell>
          <cell r="N10509" t="str">
            <v>Campus Wide</v>
          </cell>
          <cell r="O10509" t="str">
            <v/>
          </cell>
          <cell r="P10509" t="str">
            <v/>
          </cell>
          <cell r="Q10509">
            <v>130</v>
          </cell>
          <cell r="R10509" t="str">
            <v>Année Philologique</v>
          </cell>
          <cell r="S10509" t="str">
            <v/>
          </cell>
        </row>
        <row r="10510">
          <cell r="E10510">
            <v>2463</v>
          </cell>
          <cell r="F10510" t="str">
            <v>Searches</v>
          </cell>
          <cell r="G10510" t="str">
            <v>201904</v>
          </cell>
          <cell r="H10510" t="str">
            <v>Universitätsbibliothek Bochum</v>
          </cell>
          <cell r="I10510" t="str">
            <v>Bochum</v>
          </cell>
          <cell r="J10510" t="str">
            <v>Germany</v>
          </cell>
          <cell r="K10510">
            <v>1</v>
          </cell>
          <cell r="L10510" t="str">
            <v>Consortium</v>
          </cell>
          <cell r="M10510">
            <v>2</v>
          </cell>
          <cell r="N10510" t="str">
            <v>Campus Wide</v>
          </cell>
          <cell r="O10510" t="str">
            <v/>
          </cell>
          <cell r="P10510" t="str">
            <v/>
          </cell>
          <cell r="Q10510">
            <v>130</v>
          </cell>
          <cell r="R10510" t="str">
            <v>Année Philologique</v>
          </cell>
          <cell r="S10510" t="str">
            <v/>
          </cell>
        </row>
        <row r="10511">
          <cell r="E10511">
            <v>2463</v>
          </cell>
          <cell r="F10511" t="str">
            <v>Searches</v>
          </cell>
          <cell r="G10511" t="str">
            <v>201905</v>
          </cell>
          <cell r="H10511" t="str">
            <v>Universitätsbibliothek Bochum</v>
          </cell>
          <cell r="I10511" t="str">
            <v>Bochum</v>
          </cell>
          <cell r="J10511" t="str">
            <v>Germany</v>
          </cell>
          <cell r="K10511">
            <v>1</v>
          </cell>
          <cell r="L10511" t="str">
            <v>Consortium</v>
          </cell>
          <cell r="M10511">
            <v>2</v>
          </cell>
          <cell r="N10511" t="str">
            <v>Campus Wide</v>
          </cell>
          <cell r="O10511" t="str">
            <v/>
          </cell>
          <cell r="P10511" t="str">
            <v/>
          </cell>
          <cell r="Q10511">
            <v>130</v>
          </cell>
          <cell r="R10511" t="str">
            <v>Année Philologique</v>
          </cell>
          <cell r="S10511" t="str">
            <v/>
          </cell>
        </row>
        <row r="10512">
          <cell r="E10512">
            <v>2463</v>
          </cell>
          <cell r="F10512" t="str">
            <v>Searches</v>
          </cell>
          <cell r="G10512" t="str">
            <v>201906</v>
          </cell>
          <cell r="H10512" t="str">
            <v>Universitätsbibliothek Bochum</v>
          </cell>
          <cell r="I10512" t="str">
            <v>Bochum</v>
          </cell>
          <cell r="J10512" t="str">
            <v>Germany</v>
          </cell>
          <cell r="K10512">
            <v>1</v>
          </cell>
          <cell r="L10512" t="str">
            <v>Consortium</v>
          </cell>
          <cell r="M10512">
            <v>2</v>
          </cell>
          <cell r="N10512" t="str">
            <v>Campus Wide</v>
          </cell>
          <cell r="O10512" t="str">
            <v/>
          </cell>
          <cell r="P10512" t="str">
            <v/>
          </cell>
          <cell r="Q10512">
            <v>130</v>
          </cell>
          <cell r="R10512" t="str">
            <v>Année Philologique</v>
          </cell>
          <cell r="S10512" t="str">
            <v/>
          </cell>
        </row>
        <row r="10513">
          <cell r="E10513">
            <v>2463</v>
          </cell>
          <cell r="F10513" t="str">
            <v>Searches</v>
          </cell>
          <cell r="G10513" t="str">
            <v>201907</v>
          </cell>
          <cell r="H10513" t="str">
            <v>Universitätsbibliothek Bochum</v>
          </cell>
          <cell r="I10513" t="str">
            <v>Bochum</v>
          </cell>
          <cell r="J10513" t="str">
            <v>Germany</v>
          </cell>
          <cell r="K10513">
            <v>1</v>
          </cell>
          <cell r="L10513" t="str">
            <v>Consortium</v>
          </cell>
          <cell r="M10513">
            <v>2</v>
          </cell>
          <cell r="N10513" t="str">
            <v>Campus Wide</v>
          </cell>
          <cell r="O10513" t="str">
            <v/>
          </cell>
          <cell r="P10513" t="str">
            <v/>
          </cell>
          <cell r="Q10513">
            <v>130</v>
          </cell>
          <cell r="R10513" t="str">
            <v>Année Philologique</v>
          </cell>
          <cell r="S10513" t="str">
            <v/>
          </cell>
        </row>
        <row r="10514">
          <cell r="E10514">
            <v>2463</v>
          </cell>
          <cell r="F10514" t="str">
            <v>Searches</v>
          </cell>
          <cell r="G10514" t="str">
            <v>201908</v>
          </cell>
          <cell r="H10514" t="str">
            <v>Universitätsbibliothek Bochum</v>
          </cell>
          <cell r="I10514" t="str">
            <v>Bochum</v>
          </cell>
          <cell r="J10514" t="str">
            <v>Germany</v>
          </cell>
          <cell r="K10514">
            <v>1</v>
          </cell>
          <cell r="L10514" t="str">
            <v>Consortium</v>
          </cell>
          <cell r="M10514">
            <v>2</v>
          </cell>
          <cell r="N10514" t="str">
            <v>Campus Wide</v>
          </cell>
          <cell r="O10514" t="str">
            <v/>
          </cell>
          <cell r="P10514" t="str">
            <v/>
          </cell>
          <cell r="Q10514">
            <v>130</v>
          </cell>
          <cell r="R10514" t="str">
            <v>Année Philologique</v>
          </cell>
          <cell r="S10514" t="str">
            <v/>
          </cell>
        </row>
        <row r="10515">
          <cell r="E10515">
            <v>2463</v>
          </cell>
          <cell r="F10515" t="str">
            <v>Searches</v>
          </cell>
          <cell r="G10515" t="str">
            <v>201909</v>
          </cell>
          <cell r="H10515" t="str">
            <v>Universitätsbibliothek Bochum</v>
          </cell>
          <cell r="I10515" t="str">
            <v>Bochum</v>
          </cell>
          <cell r="J10515" t="str">
            <v>Germany</v>
          </cell>
          <cell r="K10515">
            <v>1</v>
          </cell>
          <cell r="L10515" t="str">
            <v>Consortium</v>
          </cell>
          <cell r="M10515">
            <v>2</v>
          </cell>
          <cell r="N10515" t="str">
            <v>Campus Wide</v>
          </cell>
          <cell r="O10515" t="str">
            <v/>
          </cell>
          <cell r="P10515" t="str">
            <v/>
          </cell>
          <cell r="Q10515">
            <v>130</v>
          </cell>
          <cell r="R10515" t="str">
            <v>Année Philologique</v>
          </cell>
          <cell r="S10515" t="str">
            <v/>
          </cell>
        </row>
        <row r="10516">
          <cell r="E10516">
            <v>2463</v>
          </cell>
          <cell r="F10516" t="str">
            <v>Searches</v>
          </cell>
          <cell r="G10516" t="str">
            <v>201910</v>
          </cell>
          <cell r="H10516" t="str">
            <v>Universitätsbibliothek Bochum</v>
          </cell>
          <cell r="I10516" t="str">
            <v>Bochum</v>
          </cell>
          <cell r="J10516" t="str">
            <v>Germany</v>
          </cell>
          <cell r="K10516">
            <v>1</v>
          </cell>
          <cell r="L10516" t="str">
            <v>Consortium</v>
          </cell>
          <cell r="M10516">
            <v>2</v>
          </cell>
          <cell r="N10516" t="str">
            <v>Campus Wide</v>
          </cell>
          <cell r="O10516" t="str">
            <v/>
          </cell>
          <cell r="P10516" t="str">
            <v/>
          </cell>
          <cell r="Q10516">
            <v>130</v>
          </cell>
          <cell r="R10516" t="str">
            <v>Année Philologique</v>
          </cell>
          <cell r="S10516" t="str">
            <v/>
          </cell>
        </row>
        <row r="10517">
          <cell r="E10517">
            <v>2463</v>
          </cell>
          <cell r="F10517" t="str">
            <v>Searches</v>
          </cell>
          <cell r="G10517" t="str">
            <v>201911</v>
          </cell>
          <cell r="H10517" t="str">
            <v>Universitätsbibliothek Bochum</v>
          </cell>
          <cell r="I10517" t="str">
            <v>Bochum</v>
          </cell>
          <cell r="J10517" t="str">
            <v>Germany</v>
          </cell>
          <cell r="K10517">
            <v>1</v>
          </cell>
          <cell r="L10517" t="str">
            <v>Consortium</v>
          </cell>
          <cell r="M10517">
            <v>2</v>
          </cell>
          <cell r="N10517" t="str">
            <v>Campus Wide</v>
          </cell>
          <cell r="O10517" t="str">
            <v/>
          </cell>
          <cell r="P10517" t="str">
            <v/>
          </cell>
          <cell r="Q10517">
            <v>130</v>
          </cell>
          <cell r="R10517" t="str">
            <v>Année Philologique</v>
          </cell>
          <cell r="S10517" t="str">
            <v/>
          </cell>
        </row>
        <row r="10518">
          <cell r="E10518">
            <v>2463</v>
          </cell>
          <cell r="F10518" t="str">
            <v>Searches</v>
          </cell>
          <cell r="G10518" t="str">
            <v>201912</v>
          </cell>
          <cell r="H10518" t="str">
            <v>Universitätsbibliothek Bochum</v>
          </cell>
          <cell r="I10518" t="str">
            <v>Bochum</v>
          </cell>
          <cell r="J10518" t="str">
            <v>Germany</v>
          </cell>
          <cell r="K10518">
            <v>1</v>
          </cell>
          <cell r="L10518" t="str">
            <v>Consortium</v>
          </cell>
          <cell r="M10518">
            <v>2</v>
          </cell>
          <cell r="N10518" t="str">
            <v>Campus Wide</v>
          </cell>
          <cell r="O10518" t="str">
            <v/>
          </cell>
          <cell r="P10518" t="str">
            <v/>
          </cell>
          <cell r="Q10518">
            <v>130</v>
          </cell>
          <cell r="R10518" t="str">
            <v>Année Philologique</v>
          </cell>
          <cell r="S10518" t="str">
            <v/>
          </cell>
        </row>
        <row r="10519">
          <cell r="E10519">
            <v>2471</v>
          </cell>
          <cell r="F10519" t="str">
            <v>Searches</v>
          </cell>
          <cell r="G10519" t="str">
            <v>201901</v>
          </cell>
          <cell r="H10519" t="str">
            <v>Universitäts- und Landesbibliothek Sachsen-Anhalt</v>
          </cell>
          <cell r="I10519" t="str">
            <v>Halle</v>
          </cell>
          <cell r="J10519" t="str">
            <v>Germany</v>
          </cell>
          <cell r="K10519">
            <v>1</v>
          </cell>
          <cell r="L10519" t="str">
            <v>Consortium</v>
          </cell>
          <cell r="M10519">
            <v>3</v>
          </cell>
          <cell r="N10519" t="str">
            <v>Standard</v>
          </cell>
          <cell r="O10519" t="str">
            <v/>
          </cell>
          <cell r="P10519" t="str">
            <v/>
          </cell>
          <cell r="Q10519">
            <v>3</v>
          </cell>
          <cell r="R10519" t="str">
            <v>Année Philologique</v>
          </cell>
          <cell r="S10519" t="str">
            <v/>
          </cell>
        </row>
        <row r="10520">
          <cell r="E10520">
            <v>2471</v>
          </cell>
          <cell r="F10520" t="str">
            <v>Searches</v>
          </cell>
          <cell r="G10520" t="str">
            <v>201902</v>
          </cell>
          <cell r="H10520" t="str">
            <v>Universitäts- und Landesbibliothek Sachsen-Anhalt</v>
          </cell>
          <cell r="I10520" t="str">
            <v>Halle</v>
          </cell>
          <cell r="J10520" t="str">
            <v>Germany</v>
          </cell>
          <cell r="K10520">
            <v>1</v>
          </cell>
          <cell r="L10520" t="str">
            <v>Consortium</v>
          </cell>
          <cell r="M10520">
            <v>3</v>
          </cell>
          <cell r="N10520" t="str">
            <v>Standard</v>
          </cell>
          <cell r="O10520" t="str">
            <v/>
          </cell>
          <cell r="P10520" t="str">
            <v/>
          </cell>
          <cell r="Q10520">
            <v>3</v>
          </cell>
          <cell r="R10520" t="str">
            <v>Année Philologique</v>
          </cell>
          <cell r="S10520" t="str">
            <v/>
          </cell>
        </row>
        <row r="10521">
          <cell r="E10521">
            <v>2471</v>
          </cell>
          <cell r="F10521" t="str">
            <v>Searches</v>
          </cell>
          <cell r="G10521" t="str">
            <v>201903</v>
          </cell>
          <cell r="H10521" t="str">
            <v>Universitäts- und Landesbibliothek Sachsen-Anhalt</v>
          </cell>
          <cell r="I10521" t="str">
            <v>Halle</v>
          </cell>
          <cell r="J10521" t="str">
            <v>Germany</v>
          </cell>
          <cell r="K10521">
            <v>1</v>
          </cell>
          <cell r="L10521" t="str">
            <v>Consortium</v>
          </cell>
          <cell r="M10521">
            <v>3</v>
          </cell>
          <cell r="N10521" t="str">
            <v>Standard</v>
          </cell>
          <cell r="O10521" t="str">
            <v/>
          </cell>
          <cell r="P10521" t="str">
            <v/>
          </cell>
          <cell r="Q10521">
            <v>3</v>
          </cell>
          <cell r="R10521" t="str">
            <v>Année Philologique</v>
          </cell>
          <cell r="S10521" t="str">
            <v/>
          </cell>
        </row>
        <row r="10522">
          <cell r="E10522">
            <v>2471</v>
          </cell>
          <cell r="F10522" t="str">
            <v>Searches</v>
          </cell>
          <cell r="G10522" t="str">
            <v>201904</v>
          </cell>
          <cell r="H10522" t="str">
            <v>Universitäts- und Landesbibliothek Sachsen-Anhalt</v>
          </cell>
          <cell r="I10522" t="str">
            <v>Halle</v>
          </cell>
          <cell r="J10522" t="str">
            <v>Germany</v>
          </cell>
          <cell r="K10522">
            <v>1</v>
          </cell>
          <cell r="L10522" t="str">
            <v>Consortium</v>
          </cell>
          <cell r="M10522">
            <v>3</v>
          </cell>
          <cell r="N10522" t="str">
            <v>Standard</v>
          </cell>
          <cell r="O10522" t="str">
            <v/>
          </cell>
          <cell r="P10522" t="str">
            <v/>
          </cell>
          <cell r="Q10522">
            <v>3</v>
          </cell>
          <cell r="R10522" t="str">
            <v>Année Philologique</v>
          </cell>
          <cell r="S10522" t="str">
            <v/>
          </cell>
        </row>
        <row r="10523">
          <cell r="E10523">
            <v>2471</v>
          </cell>
          <cell r="F10523" t="str">
            <v>Searches</v>
          </cell>
          <cell r="G10523" t="str">
            <v>201905</v>
          </cell>
          <cell r="H10523" t="str">
            <v>Universitäts- und Landesbibliothek Sachsen-Anhalt</v>
          </cell>
          <cell r="I10523" t="str">
            <v>Halle</v>
          </cell>
          <cell r="J10523" t="str">
            <v>Germany</v>
          </cell>
          <cell r="K10523">
            <v>1</v>
          </cell>
          <cell r="L10523" t="str">
            <v>Consortium</v>
          </cell>
          <cell r="M10523">
            <v>3</v>
          </cell>
          <cell r="N10523" t="str">
            <v>Standard</v>
          </cell>
          <cell r="O10523" t="str">
            <v/>
          </cell>
          <cell r="P10523" t="str">
            <v/>
          </cell>
          <cell r="Q10523">
            <v>3</v>
          </cell>
          <cell r="R10523" t="str">
            <v>Année Philologique</v>
          </cell>
          <cell r="S10523" t="str">
            <v/>
          </cell>
        </row>
        <row r="10524">
          <cell r="E10524">
            <v>2471</v>
          </cell>
          <cell r="F10524" t="str">
            <v>Searches</v>
          </cell>
          <cell r="G10524" t="str">
            <v>201906</v>
          </cell>
          <cell r="H10524" t="str">
            <v>Universitäts- und Landesbibliothek Sachsen-Anhalt</v>
          </cell>
          <cell r="I10524" t="str">
            <v>Halle</v>
          </cell>
          <cell r="J10524" t="str">
            <v>Germany</v>
          </cell>
          <cell r="K10524">
            <v>1</v>
          </cell>
          <cell r="L10524" t="str">
            <v>Consortium</v>
          </cell>
          <cell r="M10524">
            <v>3</v>
          </cell>
          <cell r="N10524" t="str">
            <v>Standard</v>
          </cell>
          <cell r="O10524" t="str">
            <v/>
          </cell>
          <cell r="P10524" t="str">
            <v/>
          </cell>
          <cell r="Q10524">
            <v>3</v>
          </cell>
          <cell r="R10524" t="str">
            <v>Année Philologique</v>
          </cell>
          <cell r="S10524" t="str">
            <v/>
          </cell>
        </row>
        <row r="10525">
          <cell r="E10525">
            <v>2471</v>
          </cell>
          <cell r="F10525" t="str">
            <v>Searches</v>
          </cell>
          <cell r="G10525" t="str">
            <v>201907</v>
          </cell>
          <cell r="H10525" t="str">
            <v>Universitäts- und Landesbibliothek Sachsen-Anhalt</v>
          </cell>
          <cell r="I10525" t="str">
            <v>Halle</v>
          </cell>
          <cell r="J10525" t="str">
            <v>Germany</v>
          </cell>
          <cell r="K10525">
            <v>1</v>
          </cell>
          <cell r="L10525" t="str">
            <v>Consortium</v>
          </cell>
          <cell r="M10525">
            <v>3</v>
          </cell>
          <cell r="N10525" t="str">
            <v>Standard</v>
          </cell>
          <cell r="O10525" t="str">
            <v/>
          </cell>
          <cell r="P10525" t="str">
            <v/>
          </cell>
          <cell r="Q10525">
            <v>3</v>
          </cell>
          <cell r="R10525" t="str">
            <v>Année Philologique</v>
          </cell>
          <cell r="S10525" t="str">
            <v/>
          </cell>
        </row>
        <row r="10526">
          <cell r="E10526">
            <v>2471</v>
          </cell>
          <cell r="F10526" t="str">
            <v>Searches</v>
          </cell>
          <cell r="G10526" t="str">
            <v>201908</v>
          </cell>
          <cell r="H10526" t="str">
            <v>Universitäts- und Landesbibliothek Sachsen-Anhalt</v>
          </cell>
          <cell r="I10526" t="str">
            <v>Halle</v>
          </cell>
          <cell r="J10526" t="str">
            <v>Germany</v>
          </cell>
          <cell r="K10526">
            <v>1</v>
          </cell>
          <cell r="L10526" t="str">
            <v>Consortium</v>
          </cell>
          <cell r="M10526">
            <v>3</v>
          </cell>
          <cell r="N10526" t="str">
            <v>Standard</v>
          </cell>
          <cell r="O10526" t="str">
            <v/>
          </cell>
          <cell r="P10526" t="str">
            <v/>
          </cell>
          <cell r="Q10526">
            <v>3</v>
          </cell>
          <cell r="R10526" t="str">
            <v>Année Philologique</v>
          </cell>
          <cell r="S10526" t="str">
            <v/>
          </cell>
        </row>
        <row r="10527">
          <cell r="E10527">
            <v>2471</v>
          </cell>
          <cell r="F10527" t="str">
            <v>Searches</v>
          </cell>
          <cell r="G10527" t="str">
            <v>201909</v>
          </cell>
          <cell r="H10527" t="str">
            <v>Universitäts- und Landesbibliothek Sachsen-Anhalt</v>
          </cell>
          <cell r="I10527" t="str">
            <v>Halle</v>
          </cell>
          <cell r="J10527" t="str">
            <v>Germany</v>
          </cell>
          <cell r="K10527">
            <v>1</v>
          </cell>
          <cell r="L10527" t="str">
            <v>Consortium</v>
          </cell>
          <cell r="M10527">
            <v>3</v>
          </cell>
          <cell r="N10527" t="str">
            <v>Standard</v>
          </cell>
          <cell r="O10527" t="str">
            <v/>
          </cell>
          <cell r="P10527" t="str">
            <v/>
          </cell>
          <cell r="Q10527">
            <v>3</v>
          </cell>
          <cell r="R10527" t="str">
            <v>Année Philologique</v>
          </cell>
          <cell r="S10527" t="str">
            <v/>
          </cell>
        </row>
        <row r="10528">
          <cell r="E10528">
            <v>2471</v>
          </cell>
          <cell r="F10528" t="str">
            <v>Searches</v>
          </cell>
          <cell r="G10528" t="str">
            <v>201910</v>
          </cell>
          <cell r="H10528" t="str">
            <v>Universitäts- und Landesbibliothek Sachsen-Anhalt</v>
          </cell>
          <cell r="I10528" t="str">
            <v>Halle</v>
          </cell>
          <cell r="J10528" t="str">
            <v>Germany</v>
          </cell>
          <cell r="K10528">
            <v>1</v>
          </cell>
          <cell r="L10528" t="str">
            <v>Consortium</v>
          </cell>
          <cell r="M10528">
            <v>3</v>
          </cell>
          <cell r="N10528" t="str">
            <v>Standard</v>
          </cell>
          <cell r="O10528" t="str">
            <v/>
          </cell>
          <cell r="P10528" t="str">
            <v/>
          </cell>
          <cell r="Q10528">
            <v>3</v>
          </cell>
          <cell r="R10528" t="str">
            <v>Année Philologique</v>
          </cell>
          <cell r="S10528" t="str">
            <v/>
          </cell>
        </row>
        <row r="10529">
          <cell r="E10529">
            <v>2471</v>
          </cell>
          <cell r="F10529" t="str">
            <v>Searches</v>
          </cell>
          <cell r="G10529" t="str">
            <v>201911</v>
          </cell>
          <cell r="H10529" t="str">
            <v>Universitäts- und Landesbibliothek Sachsen-Anhalt</v>
          </cell>
          <cell r="I10529" t="str">
            <v>Halle</v>
          </cell>
          <cell r="J10529" t="str">
            <v>Germany</v>
          </cell>
          <cell r="K10529">
            <v>1</v>
          </cell>
          <cell r="L10529" t="str">
            <v>Consortium</v>
          </cell>
          <cell r="M10529">
            <v>3</v>
          </cell>
          <cell r="N10529" t="str">
            <v>Standard</v>
          </cell>
          <cell r="O10529" t="str">
            <v/>
          </cell>
          <cell r="P10529" t="str">
            <v/>
          </cell>
          <cell r="Q10529">
            <v>3</v>
          </cell>
          <cell r="R10529" t="str">
            <v>Année Philologique</v>
          </cell>
          <cell r="S10529" t="str">
            <v/>
          </cell>
        </row>
        <row r="10530">
          <cell r="E10530">
            <v>2471</v>
          </cell>
          <cell r="F10530" t="str">
            <v>Searches</v>
          </cell>
          <cell r="G10530" t="str">
            <v>201912</v>
          </cell>
          <cell r="H10530" t="str">
            <v>Universitäts- und Landesbibliothek Sachsen-Anhalt</v>
          </cell>
          <cell r="I10530" t="str">
            <v>Halle</v>
          </cell>
          <cell r="J10530" t="str">
            <v>Germany</v>
          </cell>
          <cell r="K10530">
            <v>1</v>
          </cell>
          <cell r="L10530" t="str">
            <v>Consortium</v>
          </cell>
          <cell r="M10530">
            <v>3</v>
          </cell>
          <cell r="N10530" t="str">
            <v>Standard</v>
          </cell>
          <cell r="O10530" t="str">
            <v/>
          </cell>
          <cell r="P10530" t="str">
            <v/>
          </cell>
          <cell r="Q10530">
            <v>3</v>
          </cell>
          <cell r="R10530" t="str">
            <v>Année Philologique</v>
          </cell>
          <cell r="S10530" t="str">
            <v/>
          </cell>
        </row>
        <row r="10531">
          <cell r="E10531">
            <v>2473</v>
          </cell>
          <cell r="F10531" t="str">
            <v>Searches</v>
          </cell>
          <cell r="G10531" t="str">
            <v>201901</v>
          </cell>
          <cell r="H10531" t="str">
            <v>Universitätsbibliothek und Technische Informationsbibliothek Hannover</v>
          </cell>
          <cell r="I10531" t="str">
            <v>Hannover</v>
          </cell>
          <cell r="J10531" t="str">
            <v>Germany</v>
          </cell>
          <cell r="K10531">
            <v>1</v>
          </cell>
          <cell r="L10531" t="str">
            <v>Consortium</v>
          </cell>
          <cell r="M10531">
            <v>2</v>
          </cell>
          <cell r="N10531" t="str">
            <v>Campus Wide</v>
          </cell>
          <cell r="O10531" t="str">
            <v/>
          </cell>
          <cell r="P10531" t="str">
            <v/>
          </cell>
          <cell r="Q10531">
            <v>40</v>
          </cell>
          <cell r="R10531" t="str">
            <v>Année Philologique</v>
          </cell>
          <cell r="S10531" t="str">
            <v/>
          </cell>
        </row>
        <row r="10532">
          <cell r="E10532">
            <v>2473</v>
          </cell>
          <cell r="F10532" t="str">
            <v>Searches</v>
          </cell>
          <cell r="G10532" t="str">
            <v>201902</v>
          </cell>
          <cell r="H10532" t="str">
            <v>Universitätsbibliothek und Technische Informationsbibliothek Hannover</v>
          </cell>
          <cell r="I10532" t="str">
            <v>Hannover</v>
          </cell>
          <cell r="J10532" t="str">
            <v>Germany</v>
          </cell>
          <cell r="K10532">
            <v>1</v>
          </cell>
          <cell r="L10532" t="str">
            <v>Consortium</v>
          </cell>
          <cell r="M10532">
            <v>2</v>
          </cell>
          <cell r="N10532" t="str">
            <v>Campus Wide</v>
          </cell>
          <cell r="O10532" t="str">
            <v/>
          </cell>
          <cell r="P10532" t="str">
            <v/>
          </cell>
          <cell r="Q10532">
            <v>40</v>
          </cell>
          <cell r="R10532" t="str">
            <v>Année Philologique</v>
          </cell>
          <cell r="S10532" t="str">
            <v/>
          </cell>
        </row>
        <row r="10533">
          <cell r="E10533">
            <v>2473</v>
          </cell>
          <cell r="F10533" t="str">
            <v>Searches</v>
          </cell>
          <cell r="G10533" t="str">
            <v>201903</v>
          </cell>
          <cell r="H10533" t="str">
            <v>Universitätsbibliothek und Technische Informationsbibliothek Hannover</v>
          </cell>
          <cell r="I10533" t="str">
            <v>Hannover</v>
          </cell>
          <cell r="J10533" t="str">
            <v>Germany</v>
          </cell>
          <cell r="K10533">
            <v>1</v>
          </cell>
          <cell r="L10533" t="str">
            <v>Consortium</v>
          </cell>
          <cell r="M10533">
            <v>2</v>
          </cell>
          <cell r="N10533" t="str">
            <v>Campus Wide</v>
          </cell>
          <cell r="O10533" t="str">
            <v/>
          </cell>
          <cell r="P10533" t="str">
            <v/>
          </cell>
          <cell r="Q10533">
            <v>40</v>
          </cell>
          <cell r="R10533" t="str">
            <v>Année Philologique</v>
          </cell>
          <cell r="S10533" t="str">
            <v/>
          </cell>
        </row>
        <row r="10534">
          <cell r="E10534">
            <v>2473</v>
          </cell>
          <cell r="F10534" t="str">
            <v>Searches</v>
          </cell>
          <cell r="G10534" t="str">
            <v>201904</v>
          </cell>
          <cell r="H10534" t="str">
            <v>Universitätsbibliothek und Technische Informationsbibliothek Hannover</v>
          </cell>
          <cell r="I10534" t="str">
            <v>Hannover</v>
          </cell>
          <cell r="J10534" t="str">
            <v>Germany</v>
          </cell>
          <cell r="K10534">
            <v>1</v>
          </cell>
          <cell r="L10534" t="str">
            <v>Consortium</v>
          </cell>
          <cell r="M10534">
            <v>2</v>
          </cell>
          <cell r="N10534" t="str">
            <v>Campus Wide</v>
          </cell>
          <cell r="O10534" t="str">
            <v/>
          </cell>
          <cell r="P10534" t="str">
            <v/>
          </cell>
          <cell r="Q10534">
            <v>40</v>
          </cell>
          <cell r="R10534" t="str">
            <v>Année Philologique</v>
          </cell>
          <cell r="S10534" t="str">
            <v/>
          </cell>
        </row>
        <row r="10535">
          <cell r="E10535">
            <v>2473</v>
          </cell>
          <cell r="F10535" t="str">
            <v>Searches</v>
          </cell>
          <cell r="G10535" t="str">
            <v>201905</v>
          </cell>
          <cell r="H10535" t="str">
            <v>Universitätsbibliothek und Technische Informationsbibliothek Hannover</v>
          </cell>
          <cell r="I10535" t="str">
            <v>Hannover</v>
          </cell>
          <cell r="J10535" t="str">
            <v>Germany</v>
          </cell>
          <cell r="K10535">
            <v>1</v>
          </cell>
          <cell r="L10535" t="str">
            <v>Consortium</v>
          </cell>
          <cell r="M10535">
            <v>2</v>
          </cell>
          <cell r="N10535" t="str">
            <v>Campus Wide</v>
          </cell>
          <cell r="O10535" t="str">
            <v/>
          </cell>
          <cell r="P10535" t="str">
            <v/>
          </cell>
          <cell r="Q10535">
            <v>40</v>
          </cell>
          <cell r="R10535" t="str">
            <v>Année Philologique</v>
          </cell>
          <cell r="S10535" t="str">
            <v/>
          </cell>
        </row>
        <row r="10536">
          <cell r="E10536">
            <v>2473</v>
          </cell>
          <cell r="F10536" t="str">
            <v>Searches</v>
          </cell>
          <cell r="G10536" t="str">
            <v>201906</v>
          </cell>
          <cell r="H10536" t="str">
            <v>Universitätsbibliothek und Technische Informationsbibliothek Hannover</v>
          </cell>
          <cell r="I10536" t="str">
            <v>Hannover</v>
          </cell>
          <cell r="J10536" t="str">
            <v>Germany</v>
          </cell>
          <cell r="K10536">
            <v>1</v>
          </cell>
          <cell r="L10536" t="str">
            <v>Consortium</v>
          </cell>
          <cell r="M10536">
            <v>2</v>
          </cell>
          <cell r="N10536" t="str">
            <v>Campus Wide</v>
          </cell>
          <cell r="O10536" t="str">
            <v/>
          </cell>
          <cell r="P10536" t="str">
            <v/>
          </cell>
          <cell r="Q10536">
            <v>40</v>
          </cell>
          <cell r="R10536" t="str">
            <v>Année Philologique</v>
          </cell>
          <cell r="S10536" t="str">
            <v/>
          </cell>
        </row>
        <row r="10537">
          <cell r="E10537">
            <v>2473</v>
          </cell>
          <cell r="F10537" t="str">
            <v>Searches</v>
          </cell>
          <cell r="G10537" t="str">
            <v>201907</v>
          </cell>
          <cell r="H10537" t="str">
            <v>Universitätsbibliothek und Technische Informationsbibliothek Hannover</v>
          </cell>
          <cell r="I10537" t="str">
            <v>Hannover</v>
          </cell>
          <cell r="J10537" t="str">
            <v>Germany</v>
          </cell>
          <cell r="K10537">
            <v>1</v>
          </cell>
          <cell r="L10537" t="str">
            <v>Consortium</v>
          </cell>
          <cell r="M10537">
            <v>2</v>
          </cell>
          <cell r="N10537" t="str">
            <v>Campus Wide</v>
          </cell>
          <cell r="O10537" t="str">
            <v/>
          </cell>
          <cell r="P10537" t="str">
            <v/>
          </cell>
          <cell r="Q10537">
            <v>40</v>
          </cell>
          <cell r="R10537" t="str">
            <v>Année Philologique</v>
          </cell>
          <cell r="S10537" t="str">
            <v/>
          </cell>
        </row>
        <row r="10538">
          <cell r="E10538">
            <v>2473</v>
          </cell>
          <cell r="F10538" t="str">
            <v>Searches</v>
          </cell>
          <cell r="G10538" t="str">
            <v>201908</v>
          </cell>
          <cell r="H10538" t="str">
            <v>Universitätsbibliothek und Technische Informationsbibliothek Hannover</v>
          </cell>
          <cell r="I10538" t="str">
            <v>Hannover</v>
          </cell>
          <cell r="J10538" t="str">
            <v>Germany</v>
          </cell>
          <cell r="K10538">
            <v>1</v>
          </cell>
          <cell r="L10538" t="str">
            <v>Consortium</v>
          </cell>
          <cell r="M10538">
            <v>2</v>
          </cell>
          <cell r="N10538" t="str">
            <v>Campus Wide</v>
          </cell>
          <cell r="O10538" t="str">
            <v/>
          </cell>
          <cell r="P10538" t="str">
            <v/>
          </cell>
          <cell r="Q10538">
            <v>40</v>
          </cell>
          <cell r="R10538" t="str">
            <v>Année Philologique</v>
          </cell>
          <cell r="S10538" t="str">
            <v/>
          </cell>
        </row>
        <row r="10539">
          <cell r="E10539">
            <v>2473</v>
          </cell>
          <cell r="F10539" t="str">
            <v>Searches</v>
          </cell>
          <cell r="G10539" t="str">
            <v>201909</v>
          </cell>
          <cell r="H10539" t="str">
            <v>Universitätsbibliothek und Technische Informationsbibliothek Hannover</v>
          </cell>
          <cell r="I10539" t="str">
            <v>Hannover</v>
          </cell>
          <cell r="J10539" t="str">
            <v>Germany</v>
          </cell>
          <cell r="K10539">
            <v>1</v>
          </cell>
          <cell r="L10539" t="str">
            <v>Consortium</v>
          </cell>
          <cell r="M10539">
            <v>2</v>
          </cell>
          <cell r="N10539" t="str">
            <v>Campus Wide</v>
          </cell>
          <cell r="O10539" t="str">
            <v/>
          </cell>
          <cell r="P10539" t="str">
            <v/>
          </cell>
          <cell r="Q10539">
            <v>40</v>
          </cell>
          <cell r="R10539" t="str">
            <v>Année Philologique</v>
          </cell>
          <cell r="S10539" t="str">
            <v/>
          </cell>
        </row>
        <row r="10540">
          <cell r="E10540">
            <v>2473</v>
          </cell>
          <cell r="F10540" t="str">
            <v>Searches</v>
          </cell>
          <cell r="G10540" t="str">
            <v>201910</v>
          </cell>
          <cell r="H10540" t="str">
            <v>Universitätsbibliothek und Technische Informationsbibliothek Hannover</v>
          </cell>
          <cell r="I10540" t="str">
            <v>Hannover</v>
          </cell>
          <cell r="J10540" t="str">
            <v>Germany</v>
          </cell>
          <cell r="K10540">
            <v>1</v>
          </cell>
          <cell r="L10540" t="str">
            <v>Consortium</v>
          </cell>
          <cell r="M10540">
            <v>2</v>
          </cell>
          <cell r="N10540" t="str">
            <v>Campus Wide</v>
          </cell>
          <cell r="O10540" t="str">
            <v/>
          </cell>
          <cell r="P10540" t="str">
            <v/>
          </cell>
          <cell r="Q10540">
            <v>40</v>
          </cell>
          <cell r="R10540" t="str">
            <v>Année Philologique</v>
          </cell>
          <cell r="S10540" t="str">
            <v/>
          </cell>
        </row>
        <row r="10541">
          <cell r="E10541">
            <v>2473</v>
          </cell>
          <cell r="F10541" t="str">
            <v>Searches</v>
          </cell>
          <cell r="G10541" t="str">
            <v>201911</v>
          </cell>
          <cell r="H10541" t="str">
            <v>Universitätsbibliothek und Technische Informationsbibliothek Hannover</v>
          </cell>
          <cell r="I10541" t="str">
            <v>Hannover</v>
          </cell>
          <cell r="J10541" t="str">
            <v>Germany</v>
          </cell>
          <cell r="K10541">
            <v>1</v>
          </cell>
          <cell r="L10541" t="str">
            <v>Consortium</v>
          </cell>
          <cell r="M10541">
            <v>2</v>
          </cell>
          <cell r="N10541" t="str">
            <v>Campus Wide</v>
          </cell>
          <cell r="O10541" t="str">
            <v/>
          </cell>
          <cell r="P10541" t="str">
            <v/>
          </cell>
          <cell r="Q10541">
            <v>40</v>
          </cell>
          <cell r="R10541" t="str">
            <v>Année Philologique</v>
          </cell>
          <cell r="S10541" t="str">
            <v/>
          </cell>
        </row>
        <row r="10542">
          <cell r="E10542">
            <v>2473</v>
          </cell>
          <cell r="F10542" t="str">
            <v>Searches</v>
          </cell>
          <cell r="G10542" t="str">
            <v>201912</v>
          </cell>
          <cell r="H10542" t="str">
            <v>Universitätsbibliothek und Technische Informationsbibliothek Hannover</v>
          </cell>
          <cell r="I10542" t="str">
            <v>Hannover</v>
          </cell>
          <cell r="J10542" t="str">
            <v>Germany</v>
          </cell>
          <cell r="K10542">
            <v>1</v>
          </cell>
          <cell r="L10542" t="str">
            <v>Consortium</v>
          </cell>
          <cell r="M10542">
            <v>2</v>
          </cell>
          <cell r="N10542" t="str">
            <v>Campus Wide</v>
          </cell>
          <cell r="O10542" t="str">
            <v/>
          </cell>
          <cell r="P10542" t="str">
            <v/>
          </cell>
          <cell r="Q10542">
            <v>40</v>
          </cell>
          <cell r="R10542" t="str">
            <v>Année Philologique</v>
          </cell>
          <cell r="S10542" t="str">
            <v/>
          </cell>
        </row>
        <row r="10543">
          <cell r="E10543">
            <v>2482</v>
          </cell>
          <cell r="F10543" t="str">
            <v>Searches</v>
          </cell>
          <cell r="G10543" t="str">
            <v>201901</v>
          </cell>
          <cell r="H10543" t="str">
            <v>Universitätsbibliothek Leipzig</v>
          </cell>
          <cell r="I10543" t="str">
            <v>Leipzig</v>
          </cell>
          <cell r="J10543" t="str">
            <v>Germany</v>
          </cell>
          <cell r="K10543">
            <v>1</v>
          </cell>
          <cell r="L10543" t="str">
            <v>Consortium</v>
          </cell>
          <cell r="M10543">
            <v>3</v>
          </cell>
          <cell r="N10543" t="str">
            <v>Standard</v>
          </cell>
          <cell r="O10543" t="str">
            <v/>
          </cell>
          <cell r="P10543" t="str">
            <v/>
          </cell>
          <cell r="Q10543">
            <v>3</v>
          </cell>
          <cell r="R10543" t="str">
            <v>Année Philologique</v>
          </cell>
          <cell r="S10543" t="str">
            <v/>
          </cell>
        </row>
        <row r="10544">
          <cell r="E10544">
            <v>2482</v>
          </cell>
          <cell r="F10544" t="str">
            <v>Searches</v>
          </cell>
          <cell r="G10544" t="str">
            <v>201902</v>
          </cell>
          <cell r="H10544" t="str">
            <v>Universitätsbibliothek Leipzig</v>
          </cell>
          <cell r="I10544" t="str">
            <v>Leipzig</v>
          </cell>
          <cell r="J10544" t="str">
            <v>Germany</v>
          </cell>
          <cell r="K10544">
            <v>1</v>
          </cell>
          <cell r="L10544" t="str">
            <v>Consortium</v>
          </cell>
          <cell r="M10544">
            <v>3</v>
          </cell>
          <cell r="N10544" t="str">
            <v>Standard</v>
          </cell>
          <cell r="O10544" t="str">
            <v/>
          </cell>
          <cell r="P10544" t="str">
            <v/>
          </cell>
          <cell r="Q10544">
            <v>3</v>
          </cell>
          <cell r="R10544" t="str">
            <v>Année Philologique</v>
          </cell>
          <cell r="S10544" t="str">
            <v/>
          </cell>
        </row>
        <row r="10545">
          <cell r="E10545">
            <v>2482</v>
          </cell>
          <cell r="F10545" t="str">
            <v>Searches</v>
          </cell>
          <cell r="G10545" t="str">
            <v>201903</v>
          </cell>
          <cell r="H10545" t="str">
            <v>Universitätsbibliothek Leipzig</v>
          </cell>
          <cell r="I10545" t="str">
            <v>Leipzig</v>
          </cell>
          <cell r="J10545" t="str">
            <v>Germany</v>
          </cell>
          <cell r="K10545">
            <v>1</v>
          </cell>
          <cell r="L10545" t="str">
            <v>Consortium</v>
          </cell>
          <cell r="M10545">
            <v>3</v>
          </cell>
          <cell r="N10545" t="str">
            <v>Standard</v>
          </cell>
          <cell r="O10545" t="str">
            <v/>
          </cell>
          <cell r="P10545" t="str">
            <v/>
          </cell>
          <cell r="Q10545">
            <v>3</v>
          </cell>
          <cell r="R10545" t="str">
            <v>Année Philologique</v>
          </cell>
          <cell r="S10545" t="str">
            <v/>
          </cell>
        </row>
        <row r="10546">
          <cell r="E10546">
            <v>2482</v>
          </cell>
          <cell r="F10546" t="str">
            <v>Searches</v>
          </cell>
          <cell r="G10546" t="str">
            <v>201904</v>
          </cell>
          <cell r="H10546" t="str">
            <v>Universitätsbibliothek Leipzig</v>
          </cell>
          <cell r="I10546" t="str">
            <v>Leipzig</v>
          </cell>
          <cell r="J10546" t="str">
            <v>Germany</v>
          </cell>
          <cell r="K10546">
            <v>1</v>
          </cell>
          <cell r="L10546" t="str">
            <v>Consortium</v>
          </cell>
          <cell r="M10546">
            <v>3</v>
          </cell>
          <cell r="N10546" t="str">
            <v>Standard</v>
          </cell>
          <cell r="O10546" t="str">
            <v/>
          </cell>
          <cell r="P10546" t="str">
            <v/>
          </cell>
          <cell r="Q10546">
            <v>3</v>
          </cell>
          <cell r="R10546" t="str">
            <v>Année Philologique</v>
          </cell>
          <cell r="S10546" t="str">
            <v/>
          </cell>
        </row>
        <row r="10547">
          <cell r="E10547">
            <v>2482</v>
          </cell>
          <cell r="F10547" t="str">
            <v>Searches</v>
          </cell>
          <cell r="G10547" t="str">
            <v>201905</v>
          </cell>
          <cell r="H10547" t="str">
            <v>Universitätsbibliothek Leipzig</v>
          </cell>
          <cell r="I10547" t="str">
            <v>Leipzig</v>
          </cell>
          <cell r="J10547" t="str">
            <v>Germany</v>
          </cell>
          <cell r="K10547">
            <v>1</v>
          </cell>
          <cell r="L10547" t="str">
            <v>Consortium</v>
          </cell>
          <cell r="M10547">
            <v>3</v>
          </cell>
          <cell r="N10547" t="str">
            <v>Standard</v>
          </cell>
          <cell r="O10547" t="str">
            <v/>
          </cell>
          <cell r="P10547" t="str">
            <v/>
          </cell>
          <cell r="Q10547">
            <v>3</v>
          </cell>
          <cell r="R10547" t="str">
            <v>Année Philologique</v>
          </cell>
          <cell r="S10547" t="str">
            <v/>
          </cell>
        </row>
        <row r="10548">
          <cell r="E10548">
            <v>2482</v>
          </cell>
          <cell r="F10548" t="str">
            <v>Searches</v>
          </cell>
          <cell r="G10548" t="str">
            <v>201906</v>
          </cell>
          <cell r="H10548" t="str">
            <v>Universitätsbibliothek Leipzig</v>
          </cell>
          <cell r="I10548" t="str">
            <v>Leipzig</v>
          </cell>
          <cell r="J10548" t="str">
            <v>Germany</v>
          </cell>
          <cell r="K10548">
            <v>1</v>
          </cell>
          <cell r="L10548" t="str">
            <v>Consortium</v>
          </cell>
          <cell r="M10548">
            <v>3</v>
          </cell>
          <cell r="N10548" t="str">
            <v>Standard</v>
          </cell>
          <cell r="O10548" t="str">
            <v/>
          </cell>
          <cell r="P10548" t="str">
            <v/>
          </cell>
          <cell r="Q10548">
            <v>3</v>
          </cell>
          <cell r="R10548" t="str">
            <v>Année Philologique</v>
          </cell>
          <cell r="S10548" t="str">
            <v/>
          </cell>
        </row>
        <row r="10549">
          <cell r="E10549">
            <v>2482</v>
          </cell>
          <cell r="F10549" t="str">
            <v>Searches</v>
          </cell>
          <cell r="G10549" t="str">
            <v>201907</v>
          </cell>
          <cell r="H10549" t="str">
            <v>Universitätsbibliothek Leipzig</v>
          </cell>
          <cell r="I10549" t="str">
            <v>Leipzig</v>
          </cell>
          <cell r="J10549" t="str">
            <v>Germany</v>
          </cell>
          <cell r="K10549">
            <v>1</v>
          </cell>
          <cell r="L10549" t="str">
            <v>Consortium</v>
          </cell>
          <cell r="M10549">
            <v>3</v>
          </cell>
          <cell r="N10549" t="str">
            <v>Standard</v>
          </cell>
          <cell r="O10549" t="str">
            <v/>
          </cell>
          <cell r="P10549" t="str">
            <v/>
          </cell>
          <cell r="Q10549">
            <v>3</v>
          </cell>
          <cell r="R10549" t="str">
            <v>Année Philologique</v>
          </cell>
          <cell r="S10549" t="str">
            <v/>
          </cell>
        </row>
        <row r="10550">
          <cell r="E10550">
            <v>2482</v>
          </cell>
          <cell r="F10550" t="str">
            <v>Searches</v>
          </cell>
          <cell r="G10550" t="str">
            <v>201908</v>
          </cell>
          <cell r="H10550" t="str">
            <v>Universitätsbibliothek Leipzig</v>
          </cell>
          <cell r="I10550" t="str">
            <v>Leipzig</v>
          </cell>
          <cell r="J10550" t="str">
            <v>Germany</v>
          </cell>
          <cell r="K10550">
            <v>1</v>
          </cell>
          <cell r="L10550" t="str">
            <v>Consortium</v>
          </cell>
          <cell r="M10550">
            <v>3</v>
          </cell>
          <cell r="N10550" t="str">
            <v>Standard</v>
          </cell>
          <cell r="O10550" t="str">
            <v/>
          </cell>
          <cell r="P10550" t="str">
            <v/>
          </cell>
          <cell r="Q10550">
            <v>3</v>
          </cell>
          <cell r="R10550" t="str">
            <v>Année Philologique</v>
          </cell>
          <cell r="S10550" t="str">
            <v/>
          </cell>
        </row>
        <row r="10551">
          <cell r="E10551">
            <v>2482</v>
          </cell>
          <cell r="F10551" t="str">
            <v>Searches</v>
          </cell>
          <cell r="G10551" t="str">
            <v>201909</v>
          </cell>
          <cell r="H10551" t="str">
            <v>Universitätsbibliothek Leipzig</v>
          </cell>
          <cell r="I10551" t="str">
            <v>Leipzig</v>
          </cell>
          <cell r="J10551" t="str">
            <v>Germany</v>
          </cell>
          <cell r="K10551">
            <v>1</v>
          </cell>
          <cell r="L10551" t="str">
            <v>Consortium</v>
          </cell>
          <cell r="M10551">
            <v>3</v>
          </cell>
          <cell r="N10551" t="str">
            <v>Standard</v>
          </cell>
          <cell r="O10551" t="str">
            <v/>
          </cell>
          <cell r="P10551" t="str">
            <v/>
          </cell>
          <cell r="Q10551">
            <v>3</v>
          </cell>
          <cell r="R10551" t="str">
            <v>Année Philologique</v>
          </cell>
          <cell r="S10551" t="str">
            <v/>
          </cell>
        </row>
        <row r="10552">
          <cell r="E10552">
            <v>2482</v>
          </cell>
          <cell r="F10552" t="str">
            <v>Searches</v>
          </cell>
          <cell r="G10552" t="str">
            <v>201910</v>
          </cell>
          <cell r="H10552" t="str">
            <v>Universitätsbibliothek Leipzig</v>
          </cell>
          <cell r="I10552" t="str">
            <v>Leipzig</v>
          </cell>
          <cell r="J10552" t="str">
            <v>Germany</v>
          </cell>
          <cell r="K10552">
            <v>1</v>
          </cell>
          <cell r="L10552" t="str">
            <v>Consortium</v>
          </cell>
          <cell r="M10552">
            <v>3</v>
          </cell>
          <cell r="N10552" t="str">
            <v>Standard</v>
          </cell>
          <cell r="O10552" t="str">
            <v/>
          </cell>
          <cell r="P10552" t="str">
            <v/>
          </cell>
          <cell r="Q10552">
            <v>3</v>
          </cell>
          <cell r="R10552" t="str">
            <v>Année Philologique</v>
          </cell>
          <cell r="S10552" t="str">
            <v/>
          </cell>
        </row>
        <row r="10553">
          <cell r="E10553">
            <v>2482</v>
          </cell>
          <cell r="F10553" t="str">
            <v>Searches</v>
          </cell>
          <cell r="G10553" t="str">
            <v>201911</v>
          </cell>
          <cell r="H10553" t="str">
            <v>Universitätsbibliothek Leipzig</v>
          </cell>
          <cell r="I10553" t="str">
            <v>Leipzig</v>
          </cell>
          <cell r="J10553" t="str">
            <v>Germany</v>
          </cell>
          <cell r="K10553">
            <v>1</v>
          </cell>
          <cell r="L10553" t="str">
            <v>Consortium</v>
          </cell>
          <cell r="M10553">
            <v>3</v>
          </cell>
          <cell r="N10553" t="str">
            <v>Standard</v>
          </cell>
          <cell r="O10553" t="str">
            <v/>
          </cell>
          <cell r="P10553" t="str">
            <v/>
          </cell>
          <cell r="Q10553">
            <v>3</v>
          </cell>
          <cell r="R10553" t="str">
            <v>Année Philologique</v>
          </cell>
          <cell r="S10553" t="str">
            <v/>
          </cell>
        </row>
        <row r="10554">
          <cell r="E10554">
            <v>2482</v>
          </cell>
          <cell r="F10554" t="str">
            <v>Searches</v>
          </cell>
          <cell r="G10554" t="str">
            <v>201912</v>
          </cell>
          <cell r="H10554" t="str">
            <v>Universitätsbibliothek Leipzig</v>
          </cell>
          <cell r="I10554" t="str">
            <v>Leipzig</v>
          </cell>
          <cell r="J10554" t="str">
            <v>Germany</v>
          </cell>
          <cell r="K10554">
            <v>1</v>
          </cell>
          <cell r="L10554" t="str">
            <v>Consortium</v>
          </cell>
          <cell r="M10554">
            <v>3</v>
          </cell>
          <cell r="N10554" t="str">
            <v>Standard</v>
          </cell>
          <cell r="O10554" t="str">
            <v/>
          </cell>
          <cell r="P10554" t="str">
            <v/>
          </cell>
          <cell r="Q10554">
            <v>3</v>
          </cell>
          <cell r="R10554" t="str">
            <v>Année Philologique</v>
          </cell>
          <cell r="S10554" t="str">
            <v/>
          </cell>
        </row>
        <row r="10555">
          <cell r="E10555">
            <v>2485</v>
          </cell>
          <cell r="F10555" t="str">
            <v>Searches</v>
          </cell>
          <cell r="G10555" t="str">
            <v>201901</v>
          </cell>
          <cell r="H10555" t="str">
            <v>Universitätsbibliothek Mannheim</v>
          </cell>
          <cell r="I10555" t="str">
            <v>Mannheim</v>
          </cell>
          <cell r="J10555" t="str">
            <v>Germany</v>
          </cell>
          <cell r="K10555">
            <v>1</v>
          </cell>
          <cell r="L10555" t="str">
            <v>Consortium</v>
          </cell>
          <cell r="M10555">
            <v>3</v>
          </cell>
          <cell r="N10555" t="str">
            <v>Standard</v>
          </cell>
          <cell r="O10555" t="str">
            <v/>
          </cell>
          <cell r="P10555" t="str">
            <v/>
          </cell>
          <cell r="Q10555">
            <v>3</v>
          </cell>
          <cell r="R10555" t="str">
            <v>Année Philologique</v>
          </cell>
          <cell r="S10555" t="str">
            <v/>
          </cell>
        </row>
        <row r="10556">
          <cell r="E10556">
            <v>2485</v>
          </cell>
          <cell r="F10556" t="str">
            <v>Searches</v>
          </cell>
          <cell r="G10556" t="str">
            <v>201902</v>
          </cell>
          <cell r="H10556" t="str">
            <v>Universitätsbibliothek Mannheim</v>
          </cell>
          <cell r="I10556" t="str">
            <v>Mannheim</v>
          </cell>
          <cell r="J10556" t="str">
            <v>Germany</v>
          </cell>
          <cell r="K10556">
            <v>1</v>
          </cell>
          <cell r="L10556" t="str">
            <v>Consortium</v>
          </cell>
          <cell r="M10556">
            <v>3</v>
          </cell>
          <cell r="N10556" t="str">
            <v>Standard</v>
          </cell>
          <cell r="O10556" t="str">
            <v/>
          </cell>
          <cell r="P10556" t="str">
            <v/>
          </cell>
          <cell r="Q10556">
            <v>3</v>
          </cell>
          <cell r="R10556" t="str">
            <v>Année Philologique</v>
          </cell>
          <cell r="S10556" t="str">
            <v/>
          </cell>
        </row>
        <row r="10557">
          <cell r="E10557">
            <v>2485</v>
          </cell>
          <cell r="F10557" t="str">
            <v>Searches</v>
          </cell>
          <cell r="G10557" t="str">
            <v>201903</v>
          </cell>
          <cell r="H10557" t="str">
            <v>Universitätsbibliothek Mannheim</v>
          </cell>
          <cell r="I10557" t="str">
            <v>Mannheim</v>
          </cell>
          <cell r="J10557" t="str">
            <v>Germany</v>
          </cell>
          <cell r="K10557">
            <v>1</v>
          </cell>
          <cell r="L10557" t="str">
            <v>Consortium</v>
          </cell>
          <cell r="M10557">
            <v>3</v>
          </cell>
          <cell r="N10557" t="str">
            <v>Standard</v>
          </cell>
          <cell r="O10557" t="str">
            <v/>
          </cell>
          <cell r="P10557" t="str">
            <v/>
          </cell>
          <cell r="Q10557">
            <v>3</v>
          </cell>
          <cell r="R10557" t="str">
            <v>Année Philologique</v>
          </cell>
          <cell r="S10557" t="str">
            <v/>
          </cell>
        </row>
        <row r="10558">
          <cell r="E10558">
            <v>2485</v>
          </cell>
          <cell r="F10558" t="str">
            <v>Searches</v>
          </cell>
          <cell r="G10558" t="str">
            <v>201904</v>
          </cell>
          <cell r="H10558" t="str">
            <v>Universitätsbibliothek Mannheim</v>
          </cell>
          <cell r="I10558" t="str">
            <v>Mannheim</v>
          </cell>
          <cell r="J10558" t="str">
            <v>Germany</v>
          </cell>
          <cell r="K10558">
            <v>1</v>
          </cell>
          <cell r="L10558" t="str">
            <v>Consortium</v>
          </cell>
          <cell r="M10558">
            <v>3</v>
          </cell>
          <cell r="N10558" t="str">
            <v>Standard</v>
          </cell>
          <cell r="O10558" t="str">
            <v/>
          </cell>
          <cell r="P10558" t="str">
            <v/>
          </cell>
          <cell r="Q10558">
            <v>3</v>
          </cell>
          <cell r="R10558" t="str">
            <v>Année Philologique</v>
          </cell>
          <cell r="S10558" t="str">
            <v/>
          </cell>
        </row>
        <row r="10559">
          <cell r="E10559">
            <v>2485</v>
          </cell>
          <cell r="F10559" t="str">
            <v>Searches</v>
          </cell>
          <cell r="G10559" t="str">
            <v>201905</v>
          </cell>
          <cell r="H10559" t="str">
            <v>Universitätsbibliothek Mannheim</v>
          </cell>
          <cell r="I10559" t="str">
            <v>Mannheim</v>
          </cell>
          <cell r="J10559" t="str">
            <v>Germany</v>
          </cell>
          <cell r="K10559">
            <v>1</v>
          </cell>
          <cell r="L10559" t="str">
            <v>Consortium</v>
          </cell>
          <cell r="M10559">
            <v>3</v>
          </cell>
          <cell r="N10559" t="str">
            <v>Standard</v>
          </cell>
          <cell r="O10559" t="str">
            <v/>
          </cell>
          <cell r="P10559" t="str">
            <v/>
          </cell>
          <cell r="Q10559">
            <v>3</v>
          </cell>
          <cell r="R10559" t="str">
            <v>Année Philologique</v>
          </cell>
          <cell r="S10559" t="str">
            <v/>
          </cell>
        </row>
        <row r="10560">
          <cell r="E10560">
            <v>2485</v>
          </cell>
          <cell r="F10560" t="str">
            <v>Searches</v>
          </cell>
          <cell r="G10560" t="str">
            <v>201906</v>
          </cell>
          <cell r="H10560" t="str">
            <v>Universitätsbibliothek Mannheim</v>
          </cell>
          <cell r="I10560" t="str">
            <v>Mannheim</v>
          </cell>
          <cell r="J10560" t="str">
            <v>Germany</v>
          </cell>
          <cell r="K10560">
            <v>1</v>
          </cell>
          <cell r="L10560" t="str">
            <v>Consortium</v>
          </cell>
          <cell r="M10560">
            <v>3</v>
          </cell>
          <cell r="N10560" t="str">
            <v>Standard</v>
          </cell>
          <cell r="O10560" t="str">
            <v/>
          </cell>
          <cell r="P10560" t="str">
            <v/>
          </cell>
          <cell r="Q10560">
            <v>3</v>
          </cell>
          <cell r="R10560" t="str">
            <v>Année Philologique</v>
          </cell>
          <cell r="S10560" t="str">
            <v/>
          </cell>
        </row>
        <row r="10561">
          <cell r="E10561">
            <v>2485</v>
          </cell>
          <cell r="F10561" t="str">
            <v>Searches</v>
          </cell>
          <cell r="G10561" t="str">
            <v>201907</v>
          </cell>
          <cell r="H10561" t="str">
            <v>Universitätsbibliothek Mannheim</v>
          </cell>
          <cell r="I10561" t="str">
            <v>Mannheim</v>
          </cell>
          <cell r="J10561" t="str">
            <v>Germany</v>
          </cell>
          <cell r="K10561">
            <v>1</v>
          </cell>
          <cell r="L10561" t="str">
            <v>Consortium</v>
          </cell>
          <cell r="M10561">
            <v>3</v>
          </cell>
          <cell r="N10561" t="str">
            <v>Standard</v>
          </cell>
          <cell r="O10561" t="str">
            <v/>
          </cell>
          <cell r="P10561" t="str">
            <v/>
          </cell>
          <cell r="Q10561">
            <v>3</v>
          </cell>
          <cell r="R10561" t="str">
            <v>Année Philologique</v>
          </cell>
          <cell r="S10561" t="str">
            <v/>
          </cell>
        </row>
        <row r="10562">
          <cell r="E10562">
            <v>2485</v>
          </cell>
          <cell r="F10562" t="str">
            <v>Searches</v>
          </cell>
          <cell r="G10562" t="str">
            <v>201908</v>
          </cell>
          <cell r="H10562" t="str">
            <v>Universitätsbibliothek Mannheim</v>
          </cell>
          <cell r="I10562" t="str">
            <v>Mannheim</v>
          </cell>
          <cell r="J10562" t="str">
            <v>Germany</v>
          </cell>
          <cell r="K10562">
            <v>1</v>
          </cell>
          <cell r="L10562" t="str">
            <v>Consortium</v>
          </cell>
          <cell r="M10562">
            <v>3</v>
          </cell>
          <cell r="N10562" t="str">
            <v>Standard</v>
          </cell>
          <cell r="O10562" t="str">
            <v/>
          </cell>
          <cell r="P10562" t="str">
            <v/>
          </cell>
          <cell r="Q10562">
            <v>3</v>
          </cell>
          <cell r="R10562" t="str">
            <v>Année Philologique</v>
          </cell>
          <cell r="S10562" t="str">
            <v/>
          </cell>
        </row>
        <row r="10563">
          <cell r="E10563">
            <v>2485</v>
          </cell>
          <cell r="F10563" t="str">
            <v>Searches</v>
          </cell>
          <cell r="G10563" t="str">
            <v>201909</v>
          </cell>
          <cell r="H10563" t="str">
            <v>Universitätsbibliothek Mannheim</v>
          </cell>
          <cell r="I10563" t="str">
            <v>Mannheim</v>
          </cell>
          <cell r="J10563" t="str">
            <v>Germany</v>
          </cell>
          <cell r="K10563">
            <v>1</v>
          </cell>
          <cell r="L10563" t="str">
            <v>Consortium</v>
          </cell>
          <cell r="M10563">
            <v>3</v>
          </cell>
          <cell r="N10563" t="str">
            <v>Standard</v>
          </cell>
          <cell r="O10563" t="str">
            <v/>
          </cell>
          <cell r="P10563" t="str">
            <v/>
          </cell>
          <cell r="Q10563">
            <v>3</v>
          </cell>
          <cell r="R10563" t="str">
            <v>Année Philologique</v>
          </cell>
          <cell r="S10563" t="str">
            <v/>
          </cell>
        </row>
        <row r="10564">
          <cell r="E10564">
            <v>2485</v>
          </cell>
          <cell r="F10564" t="str">
            <v>Searches</v>
          </cell>
          <cell r="G10564" t="str">
            <v>201910</v>
          </cell>
          <cell r="H10564" t="str">
            <v>Universitätsbibliothek Mannheim</v>
          </cell>
          <cell r="I10564" t="str">
            <v>Mannheim</v>
          </cell>
          <cell r="J10564" t="str">
            <v>Germany</v>
          </cell>
          <cell r="K10564">
            <v>1</v>
          </cell>
          <cell r="L10564" t="str">
            <v>Consortium</v>
          </cell>
          <cell r="M10564">
            <v>3</v>
          </cell>
          <cell r="N10564" t="str">
            <v>Standard</v>
          </cell>
          <cell r="O10564" t="str">
            <v/>
          </cell>
          <cell r="P10564" t="str">
            <v/>
          </cell>
          <cell r="Q10564">
            <v>3</v>
          </cell>
          <cell r="R10564" t="str">
            <v>Année Philologique</v>
          </cell>
          <cell r="S10564" t="str">
            <v/>
          </cell>
        </row>
        <row r="10565">
          <cell r="E10565">
            <v>2485</v>
          </cell>
          <cell r="F10565" t="str">
            <v>Searches</v>
          </cell>
          <cell r="G10565" t="str">
            <v>201911</v>
          </cell>
          <cell r="H10565" t="str">
            <v>Universitätsbibliothek Mannheim</v>
          </cell>
          <cell r="I10565" t="str">
            <v>Mannheim</v>
          </cell>
          <cell r="J10565" t="str">
            <v>Germany</v>
          </cell>
          <cell r="K10565">
            <v>1</v>
          </cell>
          <cell r="L10565" t="str">
            <v>Consortium</v>
          </cell>
          <cell r="M10565">
            <v>3</v>
          </cell>
          <cell r="N10565" t="str">
            <v>Standard</v>
          </cell>
          <cell r="O10565" t="str">
            <v/>
          </cell>
          <cell r="P10565" t="str">
            <v/>
          </cell>
          <cell r="Q10565">
            <v>3</v>
          </cell>
          <cell r="R10565" t="str">
            <v>Année Philologique</v>
          </cell>
          <cell r="S10565" t="str">
            <v/>
          </cell>
        </row>
        <row r="10566">
          <cell r="E10566">
            <v>2485</v>
          </cell>
          <cell r="F10566" t="str">
            <v>Searches</v>
          </cell>
          <cell r="G10566" t="str">
            <v>201912</v>
          </cell>
          <cell r="H10566" t="str">
            <v>Universitätsbibliothek Mannheim</v>
          </cell>
          <cell r="I10566" t="str">
            <v>Mannheim</v>
          </cell>
          <cell r="J10566" t="str">
            <v>Germany</v>
          </cell>
          <cell r="K10566">
            <v>1</v>
          </cell>
          <cell r="L10566" t="str">
            <v>Consortium</v>
          </cell>
          <cell r="M10566">
            <v>3</v>
          </cell>
          <cell r="N10566" t="str">
            <v>Standard</v>
          </cell>
          <cell r="O10566" t="str">
            <v/>
          </cell>
          <cell r="P10566" t="str">
            <v/>
          </cell>
          <cell r="Q10566">
            <v>3</v>
          </cell>
          <cell r="R10566" t="str">
            <v>Année Philologique</v>
          </cell>
          <cell r="S10566" t="str">
            <v/>
          </cell>
        </row>
        <row r="10567">
          <cell r="E10567">
            <v>2487</v>
          </cell>
          <cell r="F10567" t="str">
            <v>Searches</v>
          </cell>
          <cell r="G10567" t="str">
            <v>201912</v>
          </cell>
          <cell r="H10567" t="str">
            <v>Bibliotheks- und Informationssystem der Universität Oldenburg</v>
          </cell>
          <cell r="I10567" t="str">
            <v>Oldenburg</v>
          </cell>
          <cell r="J10567" t="str">
            <v>Germany</v>
          </cell>
          <cell r="K10567">
            <v>1</v>
          </cell>
          <cell r="L10567" t="str">
            <v>Consortium</v>
          </cell>
          <cell r="M10567">
            <v>2</v>
          </cell>
          <cell r="N10567" t="str">
            <v>Campus Wide</v>
          </cell>
          <cell r="O10567" t="str">
            <v/>
          </cell>
          <cell r="P10567" t="str">
            <v/>
          </cell>
          <cell r="Q10567">
            <v>40</v>
          </cell>
          <cell r="R10567" t="str">
            <v>Année Philologique</v>
          </cell>
          <cell r="S10567" t="str">
            <v/>
          </cell>
        </row>
        <row r="10568">
          <cell r="E10568">
            <v>2488</v>
          </cell>
          <cell r="F10568" t="str">
            <v>Searches</v>
          </cell>
          <cell r="G10568" t="str">
            <v>201901</v>
          </cell>
          <cell r="H10568" t="str">
            <v>Universitätsbibliothek Osnabrück</v>
          </cell>
          <cell r="I10568" t="str">
            <v>Osnabrück</v>
          </cell>
          <cell r="J10568" t="str">
            <v>Germany</v>
          </cell>
          <cell r="K10568">
            <v>1</v>
          </cell>
          <cell r="L10568" t="str">
            <v>Consortium</v>
          </cell>
          <cell r="M10568">
            <v>2</v>
          </cell>
          <cell r="N10568" t="str">
            <v>Campus Wide</v>
          </cell>
          <cell r="O10568" t="str">
            <v/>
          </cell>
          <cell r="P10568" t="str">
            <v/>
          </cell>
          <cell r="Q10568">
            <v>80</v>
          </cell>
          <cell r="R10568" t="str">
            <v>Année Philologique</v>
          </cell>
          <cell r="S10568" t="str">
            <v/>
          </cell>
        </row>
        <row r="10569">
          <cell r="E10569">
            <v>2488</v>
          </cell>
          <cell r="F10569" t="str">
            <v>Searches</v>
          </cell>
          <cell r="G10569" t="str">
            <v>201902</v>
          </cell>
          <cell r="H10569" t="str">
            <v>Universitätsbibliothek Osnabrück</v>
          </cell>
          <cell r="I10569" t="str">
            <v>Osnabrück</v>
          </cell>
          <cell r="J10569" t="str">
            <v>Germany</v>
          </cell>
          <cell r="K10569">
            <v>1</v>
          </cell>
          <cell r="L10569" t="str">
            <v>Consortium</v>
          </cell>
          <cell r="M10569">
            <v>2</v>
          </cell>
          <cell r="N10569" t="str">
            <v>Campus Wide</v>
          </cell>
          <cell r="O10569" t="str">
            <v/>
          </cell>
          <cell r="P10569" t="str">
            <v/>
          </cell>
          <cell r="Q10569">
            <v>80</v>
          </cell>
          <cell r="R10569" t="str">
            <v>Année Philologique</v>
          </cell>
          <cell r="S10569" t="str">
            <v/>
          </cell>
        </row>
        <row r="10570">
          <cell r="E10570">
            <v>2488</v>
          </cell>
          <cell r="F10570" t="str">
            <v>Searches</v>
          </cell>
          <cell r="G10570" t="str">
            <v>201903</v>
          </cell>
          <cell r="H10570" t="str">
            <v>Universitätsbibliothek Osnabrück</v>
          </cell>
          <cell r="I10570" t="str">
            <v>Osnabrück</v>
          </cell>
          <cell r="J10570" t="str">
            <v>Germany</v>
          </cell>
          <cell r="K10570">
            <v>1</v>
          </cell>
          <cell r="L10570" t="str">
            <v>Consortium</v>
          </cell>
          <cell r="M10570">
            <v>2</v>
          </cell>
          <cell r="N10570" t="str">
            <v>Campus Wide</v>
          </cell>
          <cell r="O10570" t="str">
            <v/>
          </cell>
          <cell r="P10570" t="str">
            <v/>
          </cell>
          <cell r="Q10570">
            <v>80</v>
          </cell>
          <cell r="R10570" t="str">
            <v>Année Philologique</v>
          </cell>
          <cell r="S10570" t="str">
            <v/>
          </cell>
        </row>
        <row r="10571">
          <cell r="E10571">
            <v>2488</v>
          </cell>
          <cell r="F10571" t="str">
            <v>Searches</v>
          </cell>
          <cell r="G10571" t="str">
            <v>201904</v>
          </cell>
          <cell r="H10571" t="str">
            <v>Universitätsbibliothek Osnabrück</v>
          </cell>
          <cell r="I10571" t="str">
            <v>Osnabrück</v>
          </cell>
          <cell r="J10571" t="str">
            <v>Germany</v>
          </cell>
          <cell r="K10571">
            <v>1</v>
          </cell>
          <cell r="L10571" t="str">
            <v>Consortium</v>
          </cell>
          <cell r="M10571">
            <v>2</v>
          </cell>
          <cell r="N10571" t="str">
            <v>Campus Wide</v>
          </cell>
          <cell r="O10571" t="str">
            <v/>
          </cell>
          <cell r="P10571" t="str">
            <v/>
          </cell>
          <cell r="Q10571">
            <v>80</v>
          </cell>
          <cell r="R10571" t="str">
            <v>Année Philologique</v>
          </cell>
          <cell r="S10571" t="str">
            <v/>
          </cell>
        </row>
        <row r="10572">
          <cell r="E10572">
            <v>2488</v>
          </cell>
          <cell r="F10572" t="str">
            <v>Searches</v>
          </cell>
          <cell r="G10572" t="str">
            <v>201905</v>
          </cell>
          <cell r="H10572" t="str">
            <v>Universitätsbibliothek Osnabrück</v>
          </cell>
          <cell r="I10572" t="str">
            <v>Osnabrück</v>
          </cell>
          <cell r="J10572" t="str">
            <v>Germany</v>
          </cell>
          <cell r="K10572">
            <v>1</v>
          </cell>
          <cell r="L10572" t="str">
            <v>Consortium</v>
          </cell>
          <cell r="M10572">
            <v>2</v>
          </cell>
          <cell r="N10572" t="str">
            <v>Campus Wide</v>
          </cell>
          <cell r="O10572" t="str">
            <v/>
          </cell>
          <cell r="P10572" t="str">
            <v/>
          </cell>
          <cell r="Q10572">
            <v>80</v>
          </cell>
          <cell r="R10572" t="str">
            <v>Année Philologique</v>
          </cell>
          <cell r="S10572" t="str">
            <v/>
          </cell>
        </row>
        <row r="10573">
          <cell r="E10573">
            <v>2488</v>
          </cell>
          <cell r="F10573" t="str">
            <v>Searches</v>
          </cell>
          <cell r="G10573" t="str">
            <v>201906</v>
          </cell>
          <cell r="H10573" t="str">
            <v>Universitätsbibliothek Osnabrück</v>
          </cell>
          <cell r="I10573" t="str">
            <v>Osnabrück</v>
          </cell>
          <cell r="J10573" t="str">
            <v>Germany</v>
          </cell>
          <cell r="K10573">
            <v>1</v>
          </cell>
          <cell r="L10573" t="str">
            <v>Consortium</v>
          </cell>
          <cell r="M10573">
            <v>2</v>
          </cell>
          <cell r="N10573" t="str">
            <v>Campus Wide</v>
          </cell>
          <cell r="O10573" t="str">
            <v/>
          </cell>
          <cell r="P10573" t="str">
            <v/>
          </cell>
          <cell r="Q10573">
            <v>80</v>
          </cell>
          <cell r="R10573" t="str">
            <v>Année Philologique</v>
          </cell>
          <cell r="S10573" t="str">
            <v/>
          </cell>
        </row>
        <row r="10574">
          <cell r="E10574">
            <v>2488</v>
          </cell>
          <cell r="F10574" t="str">
            <v>Searches</v>
          </cell>
          <cell r="G10574" t="str">
            <v>201907</v>
          </cell>
          <cell r="H10574" t="str">
            <v>Universitätsbibliothek Osnabrück</v>
          </cell>
          <cell r="I10574" t="str">
            <v>Osnabrück</v>
          </cell>
          <cell r="J10574" t="str">
            <v>Germany</v>
          </cell>
          <cell r="K10574">
            <v>1</v>
          </cell>
          <cell r="L10574" t="str">
            <v>Consortium</v>
          </cell>
          <cell r="M10574">
            <v>2</v>
          </cell>
          <cell r="N10574" t="str">
            <v>Campus Wide</v>
          </cell>
          <cell r="O10574" t="str">
            <v/>
          </cell>
          <cell r="P10574" t="str">
            <v/>
          </cell>
          <cell r="Q10574">
            <v>80</v>
          </cell>
          <cell r="R10574" t="str">
            <v>Année Philologique</v>
          </cell>
          <cell r="S10574" t="str">
            <v/>
          </cell>
        </row>
        <row r="10575">
          <cell r="E10575">
            <v>2488</v>
          </cell>
          <cell r="F10575" t="str">
            <v>Searches</v>
          </cell>
          <cell r="G10575" t="str">
            <v>201908</v>
          </cell>
          <cell r="H10575" t="str">
            <v>Universitätsbibliothek Osnabrück</v>
          </cell>
          <cell r="I10575" t="str">
            <v>Osnabrück</v>
          </cell>
          <cell r="J10575" t="str">
            <v>Germany</v>
          </cell>
          <cell r="K10575">
            <v>1</v>
          </cell>
          <cell r="L10575" t="str">
            <v>Consortium</v>
          </cell>
          <cell r="M10575">
            <v>2</v>
          </cell>
          <cell r="N10575" t="str">
            <v>Campus Wide</v>
          </cell>
          <cell r="O10575" t="str">
            <v/>
          </cell>
          <cell r="P10575" t="str">
            <v/>
          </cell>
          <cell r="Q10575">
            <v>80</v>
          </cell>
          <cell r="R10575" t="str">
            <v>Année Philologique</v>
          </cell>
          <cell r="S10575" t="str">
            <v/>
          </cell>
        </row>
        <row r="10576">
          <cell r="E10576">
            <v>2488</v>
          </cell>
          <cell r="F10576" t="str">
            <v>Searches</v>
          </cell>
          <cell r="G10576" t="str">
            <v>201909</v>
          </cell>
          <cell r="H10576" t="str">
            <v>Universitätsbibliothek Osnabrück</v>
          </cell>
          <cell r="I10576" t="str">
            <v>Osnabrück</v>
          </cell>
          <cell r="J10576" t="str">
            <v>Germany</v>
          </cell>
          <cell r="K10576">
            <v>1</v>
          </cell>
          <cell r="L10576" t="str">
            <v>Consortium</v>
          </cell>
          <cell r="M10576">
            <v>2</v>
          </cell>
          <cell r="N10576" t="str">
            <v>Campus Wide</v>
          </cell>
          <cell r="O10576" t="str">
            <v/>
          </cell>
          <cell r="P10576" t="str">
            <v/>
          </cell>
          <cell r="Q10576">
            <v>80</v>
          </cell>
          <cell r="R10576" t="str">
            <v>Année Philologique</v>
          </cell>
          <cell r="S10576" t="str">
            <v/>
          </cell>
        </row>
        <row r="10577">
          <cell r="E10577">
            <v>2488</v>
          </cell>
          <cell r="F10577" t="str">
            <v>Searches</v>
          </cell>
          <cell r="G10577" t="str">
            <v>201910</v>
          </cell>
          <cell r="H10577" t="str">
            <v>Universitätsbibliothek Osnabrück</v>
          </cell>
          <cell r="I10577" t="str">
            <v>Osnabrück</v>
          </cell>
          <cell r="J10577" t="str">
            <v>Germany</v>
          </cell>
          <cell r="K10577">
            <v>1</v>
          </cell>
          <cell r="L10577" t="str">
            <v>Consortium</v>
          </cell>
          <cell r="M10577">
            <v>2</v>
          </cell>
          <cell r="N10577" t="str">
            <v>Campus Wide</v>
          </cell>
          <cell r="O10577" t="str">
            <v/>
          </cell>
          <cell r="P10577" t="str">
            <v/>
          </cell>
          <cell r="Q10577">
            <v>80</v>
          </cell>
          <cell r="R10577" t="str">
            <v>Année Philologique</v>
          </cell>
          <cell r="S10577" t="str">
            <v/>
          </cell>
        </row>
        <row r="10578">
          <cell r="E10578">
            <v>2488</v>
          </cell>
          <cell r="F10578" t="str">
            <v>Searches</v>
          </cell>
          <cell r="G10578" t="str">
            <v>201911</v>
          </cell>
          <cell r="H10578" t="str">
            <v>Universitätsbibliothek Osnabrück</v>
          </cell>
          <cell r="I10578" t="str">
            <v>Osnabrück</v>
          </cell>
          <cell r="J10578" t="str">
            <v>Germany</v>
          </cell>
          <cell r="K10578">
            <v>1</v>
          </cell>
          <cell r="L10578" t="str">
            <v>Consortium</v>
          </cell>
          <cell r="M10578">
            <v>2</v>
          </cell>
          <cell r="N10578" t="str">
            <v>Campus Wide</v>
          </cell>
          <cell r="O10578" t="str">
            <v/>
          </cell>
          <cell r="P10578" t="str">
            <v/>
          </cell>
          <cell r="Q10578">
            <v>80</v>
          </cell>
          <cell r="R10578" t="str">
            <v>Année Philologique</v>
          </cell>
          <cell r="S10578" t="str">
            <v/>
          </cell>
        </row>
        <row r="10579">
          <cell r="E10579">
            <v>2488</v>
          </cell>
          <cell r="F10579" t="str">
            <v>Searches</v>
          </cell>
          <cell r="G10579" t="str">
            <v>201912</v>
          </cell>
          <cell r="H10579" t="str">
            <v>Universitätsbibliothek Osnabrück</v>
          </cell>
          <cell r="I10579" t="str">
            <v>Osnabrück</v>
          </cell>
          <cell r="J10579" t="str">
            <v>Germany</v>
          </cell>
          <cell r="K10579">
            <v>1</v>
          </cell>
          <cell r="L10579" t="str">
            <v>Consortium</v>
          </cell>
          <cell r="M10579">
            <v>2</v>
          </cell>
          <cell r="N10579" t="str">
            <v>Campus Wide</v>
          </cell>
          <cell r="O10579" t="str">
            <v/>
          </cell>
          <cell r="P10579" t="str">
            <v/>
          </cell>
          <cell r="Q10579">
            <v>80</v>
          </cell>
          <cell r="R10579" t="str">
            <v>Année Philologique</v>
          </cell>
          <cell r="S10579" t="str">
            <v/>
          </cell>
        </row>
        <row r="10580">
          <cell r="E10580">
            <v>2490</v>
          </cell>
          <cell r="F10580" t="str">
            <v>Searches</v>
          </cell>
          <cell r="G10580" t="str">
            <v>201901</v>
          </cell>
          <cell r="H10580" t="str">
            <v>Universitätsbibliothek Potsdam</v>
          </cell>
          <cell r="I10580" t="str">
            <v>Potsdam</v>
          </cell>
          <cell r="J10580" t="str">
            <v>Germany</v>
          </cell>
          <cell r="K10580">
            <v>2</v>
          </cell>
          <cell r="L10580" t="str">
            <v>Institute</v>
          </cell>
          <cell r="M10580">
            <v>3</v>
          </cell>
          <cell r="N10580" t="str">
            <v>Standard</v>
          </cell>
          <cell r="O10580" t="str">
            <v/>
          </cell>
          <cell r="P10580" t="str">
            <v/>
          </cell>
          <cell r="Q10580">
            <v>3</v>
          </cell>
          <cell r="R10580" t="str">
            <v>Année Philologique</v>
          </cell>
          <cell r="S10580" t="str">
            <v/>
          </cell>
        </row>
        <row r="10581">
          <cell r="E10581">
            <v>2490</v>
          </cell>
          <cell r="F10581" t="str">
            <v>Searches</v>
          </cell>
          <cell r="G10581" t="str">
            <v>201902</v>
          </cell>
          <cell r="H10581" t="str">
            <v>Universitätsbibliothek Potsdam</v>
          </cell>
          <cell r="I10581" t="str">
            <v>Potsdam</v>
          </cell>
          <cell r="J10581" t="str">
            <v>Germany</v>
          </cell>
          <cell r="K10581">
            <v>2</v>
          </cell>
          <cell r="L10581" t="str">
            <v>Institute</v>
          </cell>
          <cell r="M10581">
            <v>3</v>
          </cell>
          <cell r="N10581" t="str">
            <v>Standard</v>
          </cell>
          <cell r="O10581" t="str">
            <v/>
          </cell>
          <cell r="P10581" t="str">
            <v/>
          </cell>
          <cell r="Q10581">
            <v>3</v>
          </cell>
          <cell r="R10581" t="str">
            <v>Année Philologique</v>
          </cell>
          <cell r="S10581" t="str">
            <v/>
          </cell>
        </row>
        <row r="10582">
          <cell r="E10582">
            <v>2490</v>
          </cell>
          <cell r="F10582" t="str">
            <v>Searches</v>
          </cell>
          <cell r="G10582" t="str">
            <v>201903</v>
          </cell>
          <cell r="H10582" t="str">
            <v>Universitätsbibliothek Potsdam</v>
          </cell>
          <cell r="I10582" t="str">
            <v>Potsdam</v>
          </cell>
          <cell r="J10582" t="str">
            <v>Germany</v>
          </cell>
          <cell r="K10582">
            <v>2</v>
          </cell>
          <cell r="L10582" t="str">
            <v>Institute</v>
          </cell>
          <cell r="M10582">
            <v>3</v>
          </cell>
          <cell r="N10582" t="str">
            <v>Standard</v>
          </cell>
          <cell r="O10582" t="str">
            <v/>
          </cell>
          <cell r="P10582" t="str">
            <v/>
          </cell>
          <cell r="Q10582">
            <v>3</v>
          </cell>
          <cell r="R10582" t="str">
            <v>Année Philologique</v>
          </cell>
          <cell r="S10582" t="str">
            <v/>
          </cell>
        </row>
        <row r="10583">
          <cell r="E10583">
            <v>2490</v>
          </cell>
          <cell r="F10583" t="str">
            <v>Searches</v>
          </cell>
          <cell r="G10583" t="str">
            <v>201904</v>
          </cell>
          <cell r="H10583" t="str">
            <v>Universitätsbibliothek Potsdam</v>
          </cell>
          <cell r="I10583" t="str">
            <v>Potsdam</v>
          </cell>
          <cell r="J10583" t="str">
            <v>Germany</v>
          </cell>
          <cell r="K10583">
            <v>2</v>
          </cell>
          <cell r="L10583" t="str">
            <v>Institute</v>
          </cell>
          <cell r="M10583">
            <v>3</v>
          </cell>
          <cell r="N10583" t="str">
            <v>Standard</v>
          </cell>
          <cell r="O10583" t="str">
            <v/>
          </cell>
          <cell r="P10583" t="str">
            <v/>
          </cell>
          <cell r="Q10583">
            <v>3</v>
          </cell>
          <cell r="R10583" t="str">
            <v>Année Philologique</v>
          </cell>
          <cell r="S10583" t="str">
            <v/>
          </cell>
        </row>
        <row r="10584">
          <cell r="E10584">
            <v>2490</v>
          </cell>
          <cell r="F10584" t="str">
            <v>Searches</v>
          </cell>
          <cell r="G10584" t="str">
            <v>201905</v>
          </cell>
          <cell r="H10584" t="str">
            <v>Universitätsbibliothek Potsdam</v>
          </cell>
          <cell r="I10584" t="str">
            <v>Potsdam</v>
          </cell>
          <cell r="J10584" t="str">
            <v>Germany</v>
          </cell>
          <cell r="K10584">
            <v>2</v>
          </cell>
          <cell r="L10584" t="str">
            <v>Institute</v>
          </cell>
          <cell r="M10584">
            <v>3</v>
          </cell>
          <cell r="N10584" t="str">
            <v>Standard</v>
          </cell>
          <cell r="O10584" t="str">
            <v/>
          </cell>
          <cell r="P10584" t="str">
            <v/>
          </cell>
          <cell r="Q10584">
            <v>3</v>
          </cell>
          <cell r="R10584" t="str">
            <v>Année Philologique</v>
          </cell>
          <cell r="S10584" t="str">
            <v/>
          </cell>
        </row>
        <row r="10585">
          <cell r="E10585">
            <v>2490</v>
          </cell>
          <cell r="F10585" t="str">
            <v>Searches</v>
          </cell>
          <cell r="G10585" t="str">
            <v>201906</v>
          </cell>
          <cell r="H10585" t="str">
            <v>Universitätsbibliothek Potsdam</v>
          </cell>
          <cell r="I10585" t="str">
            <v>Potsdam</v>
          </cell>
          <cell r="J10585" t="str">
            <v>Germany</v>
          </cell>
          <cell r="K10585">
            <v>2</v>
          </cell>
          <cell r="L10585" t="str">
            <v>Institute</v>
          </cell>
          <cell r="M10585">
            <v>3</v>
          </cell>
          <cell r="N10585" t="str">
            <v>Standard</v>
          </cell>
          <cell r="O10585" t="str">
            <v/>
          </cell>
          <cell r="P10585" t="str">
            <v/>
          </cell>
          <cell r="Q10585">
            <v>3</v>
          </cell>
          <cell r="R10585" t="str">
            <v>Année Philologique</v>
          </cell>
          <cell r="S10585" t="str">
            <v/>
          </cell>
        </row>
        <row r="10586">
          <cell r="E10586">
            <v>2490</v>
          </cell>
          <cell r="F10586" t="str">
            <v>Searches</v>
          </cell>
          <cell r="G10586" t="str">
            <v>201907</v>
          </cell>
          <cell r="H10586" t="str">
            <v>Universitätsbibliothek Potsdam</v>
          </cell>
          <cell r="I10586" t="str">
            <v>Potsdam</v>
          </cell>
          <cell r="J10586" t="str">
            <v>Germany</v>
          </cell>
          <cell r="K10586">
            <v>2</v>
          </cell>
          <cell r="L10586" t="str">
            <v>Institute</v>
          </cell>
          <cell r="M10586">
            <v>3</v>
          </cell>
          <cell r="N10586" t="str">
            <v>Standard</v>
          </cell>
          <cell r="O10586" t="str">
            <v/>
          </cell>
          <cell r="P10586" t="str">
            <v/>
          </cell>
          <cell r="Q10586">
            <v>3</v>
          </cell>
          <cell r="R10586" t="str">
            <v>Année Philologique</v>
          </cell>
          <cell r="S10586" t="str">
            <v/>
          </cell>
        </row>
        <row r="10587">
          <cell r="E10587">
            <v>2490</v>
          </cell>
          <cell r="F10587" t="str">
            <v>Searches</v>
          </cell>
          <cell r="G10587" t="str">
            <v>201908</v>
          </cell>
          <cell r="H10587" t="str">
            <v>Universitätsbibliothek Potsdam</v>
          </cell>
          <cell r="I10587" t="str">
            <v>Potsdam</v>
          </cell>
          <cell r="J10587" t="str">
            <v>Germany</v>
          </cell>
          <cell r="K10587">
            <v>2</v>
          </cell>
          <cell r="L10587" t="str">
            <v>Institute</v>
          </cell>
          <cell r="M10587">
            <v>3</v>
          </cell>
          <cell r="N10587" t="str">
            <v>Standard</v>
          </cell>
          <cell r="O10587" t="str">
            <v/>
          </cell>
          <cell r="P10587" t="str">
            <v/>
          </cell>
          <cell r="Q10587">
            <v>3</v>
          </cell>
          <cell r="R10587" t="str">
            <v>Année Philologique</v>
          </cell>
          <cell r="S10587" t="str">
            <v/>
          </cell>
        </row>
        <row r="10588">
          <cell r="E10588">
            <v>2490</v>
          </cell>
          <cell r="F10588" t="str">
            <v>Searches</v>
          </cell>
          <cell r="G10588" t="str">
            <v>201909</v>
          </cell>
          <cell r="H10588" t="str">
            <v>Universitätsbibliothek Potsdam</v>
          </cell>
          <cell r="I10588" t="str">
            <v>Potsdam</v>
          </cell>
          <cell r="J10588" t="str">
            <v>Germany</v>
          </cell>
          <cell r="K10588">
            <v>2</v>
          </cell>
          <cell r="L10588" t="str">
            <v>Institute</v>
          </cell>
          <cell r="M10588">
            <v>3</v>
          </cell>
          <cell r="N10588" t="str">
            <v>Standard</v>
          </cell>
          <cell r="O10588" t="str">
            <v/>
          </cell>
          <cell r="P10588" t="str">
            <v/>
          </cell>
          <cell r="Q10588">
            <v>3</v>
          </cell>
          <cell r="R10588" t="str">
            <v>Année Philologique</v>
          </cell>
          <cell r="S10588" t="str">
            <v/>
          </cell>
        </row>
        <row r="10589">
          <cell r="E10589">
            <v>2490</v>
          </cell>
          <cell r="F10589" t="str">
            <v>Searches</v>
          </cell>
          <cell r="G10589" t="str">
            <v>201910</v>
          </cell>
          <cell r="H10589" t="str">
            <v>Universitätsbibliothek Potsdam</v>
          </cell>
          <cell r="I10589" t="str">
            <v>Potsdam</v>
          </cell>
          <cell r="J10589" t="str">
            <v>Germany</v>
          </cell>
          <cell r="K10589">
            <v>2</v>
          </cell>
          <cell r="L10589" t="str">
            <v>Institute</v>
          </cell>
          <cell r="M10589">
            <v>3</v>
          </cell>
          <cell r="N10589" t="str">
            <v>Standard</v>
          </cell>
          <cell r="O10589" t="str">
            <v/>
          </cell>
          <cell r="P10589" t="str">
            <v/>
          </cell>
          <cell r="Q10589">
            <v>3</v>
          </cell>
          <cell r="R10589" t="str">
            <v>Année Philologique</v>
          </cell>
          <cell r="S10589" t="str">
            <v/>
          </cell>
        </row>
        <row r="10590">
          <cell r="E10590">
            <v>2490</v>
          </cell>
          <cell r="F10590" t="str">
            <v>Searches</v>
          </cell>
          <cell r="G10590" t="str">
            <v>201911</v>
          </cell>
          <cell r="H10590" t="str">
            <v>Universitätsbibliothek Potsdam</v>
          </cell>
          <cell r="I10590" t="str">
            <v>Potsdam</v>
          </cell>
          <cell r="J10590" t="str">
            <v>Germany</v>
          </cell>
          <cell r="K10590">
            <v>2</v>
          </cell>
          <cell r="L10590" t="str">
            <v>Institute</v>
          </cell>
          <cell r="M10590">
            <v>3</v>
          </cell>
          <cell r="N10590" t="str">
            <v>Standard</v>
          </cell>
          <cell r="O10590" t="str">
            <v/>
          </cell>
          <cell r="P10590" t="str">
            <v/>
          </cell>
          <cell r="Q10590">
            <v>3</v>
          </cell>
          <cell r="R10590" t="str">
            <v>Année Philologique</v>
          </cell>
          <cell r="S10590" t="str">
            <v/>
          </cell>
        </row>
        <row r="10591">
          <cell r="E10591">
            <v>2490</v>
          </cell>
          <cell r="F10591" t="str">
            <v>Searches</v>
          </cell>
          <cell r="G10591" t="str">
            <v>201912</v>
          </cell>
          <cell r="H10591" t="str">
            <v>Universitätsbibliothek Potsdam</v>
          </cell>
          <cell r="I10591" t="str">
            <v>Potsdam</v>
          </cell>
          <cell r="J10591" t="str">
            <v>Germany</v>
          </cell>
          <cell r="K10591">
            <v>2</v>
          </cell>
          <cell r="L10591" t="str">
            <v>Institute</v>
          </cell>
          <cell r="M10591">
            <v>3</v>
          </cell>
          <cell r="N10591" t="str">
            <v>Standard</v>
          </cell>
          <cell r="O10591" t="str">
            <v/>
          </cell>
          <cell r="P10591" t="str">
            <v/>
          </cell>
          <cell r="Q10591">
            <v>3</v>
          </cell>
          <cell r="R10591" t="str">
            <v>Année Philologique</v>
          </cell>
          <cell r="S10591" t="str">
            <v/>
          </cell>
        </row>
        <row r="10592">
          <cell r="E10592">
            <v>2493</v>
          </cell>
          <cell r="F10592" t="str">
            <v>Searches</v>
          </cell>
          <cell r="G10592" t="str">
            <v>201901</v>
          </cell>
          <cell r="H10592" t="str">
            <v>Universitätsbibliothek Rostock</v>
          </cell>
          <cell r="I10592" t="str">
            <v>Rostock</v>
          </cell>
          <cell r="J10592" t="str">
            <v>Germany</v>
          </cell>
          <cell r="K10592">
            <v>1</v>
          </cell>
          <cell r="L10592" t="str">
            <v>Consortium</v>
          </cell>
          <cell r="M10592">
            <v>2</v>
          </cell>
          <cell r="N10592" t="str">
            <v>Campus Wide</v>
          </cell>
          <cell r="O10592" t="str">
            <v/>
          </cell>
          <cell r="P10592" t="str">
            <v/>
          </cell>
          <cell r="Q10592">
            <v>40</v>
          </cell>
          <cell r="R10592" t="str">
            <v>Année Philologique</v>
          </cell>
          <cell r="S10592" t="str">
            <v/>
          </cell>
        </row>
        <row r="10593">
          <cell r="E10593">
            <v>2493</v>
          </cell>
          <cell r="F10593" t="str">
            <v>Searches</v>
          </cell>
          <cell r="G10593" t="str">
            <v>201902</v>
          </cell>
          <cell r="H10593" t="str">
            <v>Universitätsbibliothek Rostock</v>
          </cell>
          <cell r="I10593" t="str">
            <v>Rostock</v>
          </cell>
          <cell r="J10593" t="str">
            <v>Germany</v>
          </cell>
          <cell r="K10593">
            <v>1</v>
          </cell>
          <cell r="L10593" t="str">
            <v>Consortium</v>
          </cell>
          <cell r="M10593">
            <v>2</v>
          </cell>
          <cell r="N10593" t="str">
            <v>Campus Wide</v>
          </cell>
          <cell r="O10593" t="str">
            <v/>
          </cell>
          <cell r="P10593" t="str">
            <v/>
          </cell>
          <cell r="Q10593">
            <v>40</v>
          </cell>
          <cell r="R10593" t="str">
            <v>Année Philologique</v>
          </cell>
          <cell r="S10593" t="str">
            <v/>
          </cell>
        </row>
        <row r="10594">
          <cell r="E10594">
            <v>2493</v>
          </cell>
          <cell r="F10594" t="str">
            <v>Searches</v>
          </cell>
          <cell r="G10594" t="str">
            <v>201903</v>
          </cell>
          <cell r="H10594" t="str">
            <v>Universitätsbibliothek Rostock</v>
          </cell>
          <cell r="I10594" t="str">
            <v>Rostock</v>
          </cell>
          <cell r="J10594" t="str">
            <v>Germany</v>
          </cell>
          <cell r="K10594">
            <v>1</v>
          </cell>
          <cell r="L10594" t="str">
            <v>Consortium</v>
          </cell>
          <cell r="M10594">
            <v>2</v>
          </cell>
          <cell r="N10594" t="str">
            <v>Campus Wide</v>
          </cell>
          <cell r="O10594" t="str">
            <v/>
          </cell>
          <cell r="P10594" t="str">
            <v/>
          </cell>
          <cell r="Q10594">
            <v>40</v>
          </cell>
          <cell r="R10594" t="str">
            <v>Année Philologique</v>
          </cell>
          <cell r="S10594" t="str">
            <v/>
          </cell>
        </row>
        <row r="10595">
          <cell r="E10595">
            <v>2493</v>
          </cell>
          <cell r="F10595" t="str">
            <v>Searches</v>
          </cell>
          <cell r="G10595" t="str">
            <v>201904</v>
          </cell>
          <cell r="H10595" t="str">
            <v>Universitätsbibliothek Rostock</v>
          </cell>
          <cell r="I10595" t="str">
            <v>Rostock</v>
          </cell>
          <cell r="J10595" t="str">
            <v>Germany</v>
          </cell>
          <cell r="K10595">
            <v>1</v>
          </cell>
          <cell r="L10595" t="str">
            <v>Consortium</v>
          </cell>
          <cell r="M10595">
            <v>2</v>
          </cell>
          <cell r="N10595" t="str">
            <v>Campus Wide</v>
          </cell>
          <cell r="O10595" t="str">
            <v/>
          </cell>
          <cell r="P10595" t="str">
            <v/>
          </cell>
          <cell r="Q10595">
            <v>40</v>
          </cell>
          <cell r="R10595" t="str">
            <v>Année Philologique</v>
          </cell>
          <cell r="S10595" t="str">
            <v/>
          </cell>
        </row>
        <row r="10596">
          <cell r="E10596">
            <v>2493</v>
          </cell>
          <cell r="F10596" t="str">
            <v>Searches</v>
          </cell>
          <cell r="G10596" t="str">
            <v>201905</v>
          </cell>
          <cell r="H10596" t="str">
            <v>Universitätsbibliothek Rostock</v>
          </cell>
          <cell r="I10596" t="str">
            <v>Rostock</v>
          </cell>
          <cell r="J10596" t="str">
            <v>Germany</v>
          </cell>
          <cell r="K10596">
            <v>1</v>
          </cell>
          <cell r="L10596" t="str">
            <v>Consortium</v>
          </cell>
          <cell r="M10596">
            <v>2</v>
          </cell>
          <cell r="N10596" t="str">
            <v>Campus Wide</v>
          </cell>
          <cell r="O10596" t="str">
            <v/>
          </cell>
          <cell r="P10596" t="str">
            <v/>
          </cell>
          <cell r="Q10596">
            <v>40</v>
          </cell>
          <cell r="R10596" t="str">
            <v>Année Philologique</v>
          </cell>
          <cell r="S10596" t="str">
            <v/>
          </cell>
        </row>
        <row r="10597">
          <cell r="E10597">
            <v>2493</v>
          </cell>
          <cell r="F10597" t="str">
            <v>Searches</v>
          </cell>
          <cell r="G10597" t="str">
            <v>201906</v>
          </cell>
          <cell r="H10597" t="str">
            <v>Universitätsbibliothek Rostock</v>
          </cell>
          <cell r="I10597" t="str">
            <v>Rostock</v>
          </cell>
          <cell r="J10597" t="str">
            <v>Germany</v>
          </cell>
          <cell r="K10597">
            <v>1</v>
          </cell>
          <cell r="L10597" t="str">
            <v>Consortium</v>
          </cell>
          <cell r="M10597">
            <v>2</v>
          </cell>
          <cell r="N10597" t="str">
            <v>Campus Wide</v>
          </cell>
          <cell r="O10597" t="str">
            <v/>
          </cell>
          <cell r="P10597" t="str">
            <v/>
          </cell>
          <cell r="Q10597">
            <v>40</v>
          </cell>
          <cell r="R10597" t="str">
            <v>Année Philologique</v>
          </cell>
          <cell r="S10597" t="str">
            <v/>
          </cell>
        </row>
        <row r="10598">
          <cell r="E10598">
            <v>2493</v>
          </cell>
          <cell r="F10598" t="str">
            <v>Searches</v>
          </cell>
          <cell r="G10598" t="str">
            <v>201907</v>
          </cell>
          <cell r="H10598" t="str">
            <v>Universitätsbibliothek Rostock</v>
          </cell>
          <cell r="I10598" t="str">
            <v>Rostock</v>
          </cell>
          <cell r="J10598" t="str">
            <v>Germany</v>
          </cell>
          <cell r="K10598">
            <v>1</v>
          </cell>
          <cell r="L10598" t="str">
            <v>Consortium</v>
          </cell>
          <cell r="M10598">
            <v>2</v>
          </cell>
          <cell r="N10598" t="str">
            <v>Campus Wide</v>
          </cell>
          <cell r="O10598" t="str">
            <v/>
          </cell>
          <cell r="P10598" t="str">
            <v/>
          </cell>
          <cell r="Q10598">
            <v>40</v>
          </cell>
          <cell r="R10598" t="str">
            <v>Année Philologique</v>
          </cell>
          <cell r="S10598" t="str">
            <v/>
          </cell>
        </row>
        <row r="10599">
          <cell r="E10599">
            <v>2493</v>
          </cell>
          <cell r="F10599" t="str">
            <v>Searches</v>
          </cell>
          <cell r="G10599" t="str">
            <v>201908</v>
          </cell>
          <cell r="H10599" t="str">
            <v>Universitätsbibliothek Rostock</v>
          </cell>
          <cell r="I10599" t="str">
            <v>Rostock</v>
          </cell>
          <cell r="J10599" t="str">
            <v>Germany</v>
          </cell>
          <cell r="K10599">
            <v>1</v>
          </cell>
          <cell r="L10599" t="str">
            <v>Consortium</v>
          </cell>
          <cell r="M10599">
            <v>2</v>
          </cell>
          <cell r="N10599" t="str">
            <v>Campus Wide</v>
          </cell>
          <cell r="O10599" t="str">
            <v/>
          </cell>
          <cell r="P10599" t="str">
            <v/>
          </cell>
          <cell r="Q10599">
            <v>40</v>
          </cell>
          <cell r="R10599" t="str">
            <v>Année Philologique</v>
          </cell>
          <cell r="S10599" t="str">
            <v/>
          </cell>
        </row>
        <row r="10600">
          <cell r="E10600">
            <v>2493</v>
          </cell>
          <cell r="F10600" t="str">
            <v>Searches</v>
          </cell>
          <cell r="G10600" t="str">
            <v>201909</v>
          </cell>
          <cell r="H10600" t="str">
            <v>Universitätsbibliothek Rostock</v>
          </cell>
          <cell r="I10600" t="str">
            <v>Rostock</v>
          </cell>
          <cell r="J10600" t="str">
            <v>Germany</v>
          </cell>
          <cell r="K10600">
            <v>1</v>
          </cell>
          <cell r="L10600" t="str">
            <v>Consortium</v>
          </cell>
          <cell r="M10600">
            <v>2</v>
          </cell>
          <cell r="N10600" t="str">
            <v>Campus Wide</v>
          </cell>
          <cell r="O10600" t="str">
            <v/>
          </cell>
          <cell r="P10600" t="str">
            <v/>
          </cell>
          <cell r="Q10600">
            <v>40</v>
          </cell>
          <cell r="R10600" t="str">
            <v>Année Philologique</v>
          </cell>
          <cell r="S10600" t="str">
            <v/>
          </cell>
        </row>
        <row r="10601">
          <cell r="E10601">
            <v>2493</v>
          </cell>
          <cell r="F10601" t="str">
            <v>Searches</v>
          </cell>
          <cell r="G10601" t="str">
            <v>201910</v>
          </cell>
          <cell r="H10601" t="str">
            <v>Universitätsbibliothek Rostock</v>
          </cell>
          <cell r="I10601" t="str">
            <v>Rostock</v>
          </cell>
          <cell r="J10601" t="str">
            <v>Germany</v>
          </cell>
          <cell r="K10601">
            <v>1</v>
          </cell>
          <cell r="L10601" t="str">
            <v>Consortium</v>
          </cell>
          <cell r="M10601">
            <v>2</v>
          </cell>
          <cell r="N10601" t="str">
            <v>Campus Wide</v>
          </cell>
          <cell r="O10601" t="str">
            <v/>
          </cell>
          <cell r="P10601" t="str">
            <v/>
          </cell>
          <cell r="Q10601">
            <v>40</v>
          </cell>
          <cell r="R10601" t="str">
            <v>Année Philologique</v>
          </cell>
          <cell r="S10601" t="str">
            <v/>
          </cell>
        </row>
        <row r="10602">
          <cell r="E10602">
            <v>2493</v>
          </cell>
          <cell r="F10602" t="str">
            <v>Searches</v>
          </cell>
          <cell r="G10602" t="str">
            <v>201911</v>
          </cell>
          <cell r="H10602" t="str">
            <v>Universitätsbibliothek Rostock</v>
          </cell>
          <cell r="I10602" t="str">
            <v>Rostock</v>
          </cell>
          <cell r="J10602" t="str">
            <v>Germany</v>
          </cell>
          <cell r="K10602">
            <v>1</v>
          </cell>
          <cell r="L10602" t="str">
            <v>Consortium</v>
          </cell>
          <cell r="M10602">
            <v>2</v>
          </cell>
          <cell r="N10602" t="str">
            <v>Campus Wide</v>
          </cell>
          <cell r="O10602" t="str">
            <v/>
          </cell>
          <cell r="P10602" t="str">
            <v/>
          </cell>
          <cell r="Q10602">
            <v>40</v>
          </cell>
          <cell r="R10602" t="str">
            <v>Année Philologique</v>
          </cell>
          <cell r="S10602" t="str">
            <v/>
          </cell>
        </row>
        <row r="10603">
          <cell r="E10603">
            <v>2493</v>
          </cell>
          <cell r="F10603" t="str">
            <v>Searches</v>
          </cell>
          <cell r="G10603" t="str">
            <v>201912</v>
          </cell>
          <cell r="H10603" t="str">
            <v>Universitätsbibliothek Rostock</v>
          </cell>
          <cell r="I10603" t="str">
            <v>Rostock</v>
          </cell>
          <cell r="J10603" t="str">
            <v>Germany</v>
          </cell>
          <cell r="K10603">
            <v>1</v>
          </cell>
          <cell r="L10603" t="str">
            <v>Consortium</v>
          </cell>
          <cell r="M10603">
            <v>2</v>
          </cell>
          <cell r="N10603" t="str">
            <v>Campus Wide</v>
          </cell>
          <cell r="O10603" t="str">
            <v/>
          </cell>
          <cell r="P10603" t="str">
            <v/>
          </cell>
          <cell r="Q10603">
            <v>40</v>
          </cell>
          <cell r="R10603" t="str">
            <v>Année Philologique</v>
          </cell>
          <cell r="S10603" t="str">
            <v/>
          </cell>
        </row>
        <row r="10604">
          <cell r="E10604">
            <v>2494</v>
          </cell>
          <cell r="F10604" t="str">
            <v>Searches</v>
          </cell>
          <cell r="G10604" t="str">
            <v>201901</v>
          </cell>
          <cell r="H10604" t="str">
            <v>Universitätsbibliothek Siegen</v>
          </cell>
          <cell r="I10604" t="str">
            <v>Siegen</v>
          </cell>
          <cell r="J10604" t="str">
            <v>Germany</v>
          </cell>
          <cell r="K10604">
            <v>1</v>
          </cell>
          <cell r="L10604" t="str">
            <v>Consortium</v>
          </cell>
          <cell r="M10604">
            <v>3</v>
          </cell>
          <cell r="N10604" t="str">
            <v>Standard</v>
          </cell>
          <cell r="O10604" t="str">
            <v/>
          </cell>
          <cell r="P10604" t="str">
            <v/>
          </cell>
          <cell r="Q10604">
            <v>3</v>
          </cell>
          <cell r="R10604" t="str">
            <v>Année Philologique</v>
          </cell>
          <cell r="S10604" t="str">
            <v/>
          </cell>
        </row>
        <row r="10605">
          <cell r="E10605">
            <v>2494</v>
          </cell>
          <cell r="F10605" t="str">
            <v>Searches</v>
          </cell>
          <cell r="G10605" t="str">
            <v>201902</v>
          </cell>
          <cell r="H10605" t="str">
            <v>Universitätsbibliothek Siegen</v>
          </cell>
          <cell r="I10605" t="str">
            <v>Siegen</v>
          </cell>
          <cell r="J10605" t="str">
            <v>Germany</v>
          </cell>
          <cell r="K10605">
            <v>1</v>
          </cell>
          <cell r="L10605" t="str">
            <v>Consortium</v>
          </cell>
          <cell r="M10605">
            <v>3</v>
          </cell>
          <cell r="N10605" t="str">
            <v>Standard</v>
          </cell>
          <cell r="O10605" t="str">
            <v/>
          </cell>
          <cell r="P10605" t="str">
            <v/>
          </cell>
          <cell r="Q10605">
            <v>3</v>
          </cell>
          <cell r="R10605" t="str">
            <v>Année Philologique</v>
          </cell>
          <cell r="S10605" t="str">
            <v/>
          </cell>
        </row>
        <row r="10606">
          <cell r="E10606">
            <v>2494</v>
          </cell>
          <cell r="F10606" t="str">
            <v>Searches</v>
          </cell>
          <cell r="G10606" t="str">
            <v>201903</v>
          </cell>
          <cell r="H10606" t="str">
            <v>Universitätsbibliothek Siegen</v>
          </cell>
          <cell r="I10606" t="str">
            <v>Siegen</v>
          </cell>
          <cell r="J10606" t="str">
            <v>Germany</v>
          </cell>
          <cell r="K10606">
            <v>1</v>
          </cell>
          <cell r="L10606" t="str">
            <v>Consortium</v>
          </cell>
          <cell r="M10606">
            <v>3</v>
          </cell>
          <cell r="N10606" t="str">
            <v>Standard</v>
          </cell>
          <cell r="O10606" t="str">
            <v/>
          </cell>
          <cell r="P10606" t="str">
            <v/>
          </cell>
          <cell r="Q10606">
            <v>3</v>
          </cell>
          <cell r="R10606" t="str">
            <v>Année Philologique</v>
          </cell>
          <cell r="S10606" t="str">
            <v/>
          </cell>
        </row>
        <row r="10607">
          <cell r="E10607">
            <v>2494</v>
          </cell>
          <cell r="F10607" t="str">
            <v>Searches</v>
          </cell>
          <cell r="G10607" t="str">
            <v>201904</v>
          </cell>
          <cell r="H10607" t="str">
            <v>Universitätsbibliothek Siegen</v>
          </cell>
          <cell r="I10607" t="str">
            <v>Siegen</v>
          </cell>
          <cell r="J10607" t="str">
            <v>Germany</v>
          </cell>
          <cell r="K10607">
            <v>1</v>
          </cell>
          <cell r="L10607" t="str">
            <v>Consortium</v>
          </cell>
          <cell r="M10607">
            <v>3</v>
          </cell>
          <cell r="N10607" t="str">
            <v>Standard</v>
          </cell>
          <cell r="O10607" t="str">
            <v/>
          </cell>
          <cell r="P10607" t="str">
            <v/>
          </cell>
          <cell r="Q10607">
            <v>3</v>
          </cell>
          <cell r="R10607" t="str">
            <v>Année Philologique</v>
          </cell>
          <cell r="S10607" t="str">
            <v/>
          </cell>
        </row>
        <row r="10608">
          <cell r="E10608">
            <v>2494</v>
          </cell>
          <cell r="F10608" t="str">
            <v>Searches</v>
          </cell>
          <cell r="G10608" t="str">
            <v>201905</v>
          </cell>
          <cell r="H10608" t="str">
            <v>Universitätsbibliothek Siegen</v>
          </cell>
          <cell r="I10608" t="str">
            <v>Siegen</v>
          </cell>
          <cell r="J10608" t="str">
            <v>Germany</v>
          </cell>
          <cell r="K10608">
            <v>1</v>
          </cell>
          <cell r="L10608" t="str">
            <v>Consortium</v>
          </cell>
          <cell r="M10608">
            <v>3</v>
          </cell>
          <cell r="N10608" t="str">
            <v>Standard</v>
          </cell>
          <cell r="O10608" t="str">
            <v/>
          </cell>
          <cell r="P10608" t="str">
            <v/>
          </cell>
          <cell r="Q10608">
            <v>3</v>
          </cell>
          <cell r="R10608" t="str">
            <v>Année Philologique</v>
          </cell>
          <cell r="S10608" t="str">
            <v/>
          </cell>
        </row>
        <row r="10609">
          <cell r="E10609">
            <v>2494</v>
          </cell>
          <cell r="F10609" t="str">
            <v>Searches</v>
          </cell>
          <cell r="G10609" t="str">
            <v>201906</v>
          </cell>
          <cell r="H10609" t="str">
            <v>Universitätsbibliothek Siegen</v>
          </cell>
          <cell r="I10609" t="str">
            <v>Siegen</v>
          </cell>
          <cell r="J10609" t="str">
            <v>Germany</v>
          </cell>
          <cell r="K10609">
            <v>1</v>
          </cell>
          <cell r="L10609" t="str">
            <v>Consortium</v>
          </cell>
          <cell r="M10609">
            <v>3</v>
          </cell>
          <cell r="N10609" t="str">
            <v>Standard</v>
          </cell>
          <cell r="O10609" t="str">
            <v/>
          </cell>
          <cell r="P10609" t="str">
            <v/>
          </cell>
          <cell r="Q10609">
            <v>3</v>
          </cell>
          <cell r="R10609" t="str">
            <v>Année Philologique</v>
          </cell>
          <cell r="S10609" t="str">
            <v/>
          </cell>
        </row>
        <row r="10610">
          <cell r="E10610">
            <v>2494</v>
          </cell>
          <cell r="F10610" t="str">
            <v>Searches</v>
          </cell>
          <cell r="G10610" t="str">
            <v>201907</v>
          </cell>
          <cell r="H10610" t="str">
            <v>Universitätsbibliothek Siegen</v>
          </cell>
          <cell r="I10610" t="str">
            <v>Siegen</v>
          </cell>
          <cell r="J10610" t="str">
            <v>Germany</v>
          </cell>
          <cell r="K10610">
            <v>1</v>
          </cell>
          <cell r="L10610" t="str">
            <v>Consortium</v>
          </cell>
          <cell r="M10610">
            <v>3</v>
          </cell>
          <cell r="N10610" t="str">
            <v>Standard</v>
          </cell>
          <cell r="O10610" t="str">
            <v/>
          </cell>
          <cell r="P10610" t="str">
            <v/>
          </cell>
          <cell r="Q10610">
            <v>3</v>
          </cell>
          <cell r="R10610" t="str">
            <v>Année Philologique</v>
          </cell>
          <cell r="S10610" t="str">
            <v/>
          </cell>
        </row>
        <row r="10611">
          <cell r="E10611">
            <v>2494</v>
          </cell>
          <cell r="F10611" t="str">
            <v>Searches</v>
          </cell>
          <cell r="G10611" t="str">
            <v>201908</v>
          </cell>
          <cell r="H10611" t="str">
            <v>Universitätsbibliothek Siegen</v>
          </cell>
          <cell r="I10611" t="str">
            <v>Siegen</v>
          </cell>
          <cell r="J10611" t="str">
            <v>Germany</v>
          </cell>
          <cell r="K10611">
            <v>1</v>
          </cell>
          <cell r="L10611" t="str">
            <v>Consortium</v>
          </cell>
          <cell r="M10611">
            <v>3</v>
          </cell>
          <cell r="N10611" t="str">
            <v>Standard</v>
          </cell>
          <cell r="O10611" t="str">
            <v/>
          </cell>
          <cell r="P10611" t="str">
            <v/>
          </cell>
          <cell r="Q10611">
            <v>3</v>
          </cell>
          <cell r="R10611" t="str">
            <v>Année Philologique</v>
          </cell>
          <cell r="S10611" t="str">
            <v/>
          </cell>
        </row>
        <row r="10612">
          <cell r="E10612">
            <v>2494</v>
          </cell>
          <cell r="F10612" t="str">
            <v>Searches</v>
          </cell>
          <cell r="G10612" t="str">
            <v>201909</v>
          </cell>
          <cell r="H10612" t="str">
            <v>Universitätsbibliothek Siegen</v>
          </cell>
          <cell r="I10612" t="str">
            <v>Siegen</v>
          </cell>
          <cell r="J10612" t="str">
            <v>Germany</v>
          </cell>
          <cell r="K10612">
            <v>1</v>
          </cell>
          <cell r="L10612" t="str">
            <v>Consortium</v>
          </cell>
          <cell r="M10612">
            <v>3</v>
          </cell>
          <cell r="N10612" t="str">
            <v>Standard</v>
          </cell>
          <cell r="O10612" t="str">
            <v/>
          </cell>
          <cell r="P10612" t="str">
            <v/>
          </cell>
          <cell r="Q10612">
            <v>3</v>
          </cell>
          <cell r="R10612" t="str">
            <v>Année Philologique</v>
          </cell>
          <cell r="S10612" t="str">
            <v/>
          </cell>
        </row>
        <row r="10613">
          <cell r="E10613">
            <v>2494</v>
          </cell>
          <cell r="F10613" t="str">
            <v>Searches</v>
          </cell>
          <cell r="G10613" t="str">
            <v>201910</v>
          </cell>
          <cell r="H10613" t="str">
            <v>Universitätsbibliothek Siegen</v>
          </cell>
          <cell r="I10613" t="str">
            <v>Siegen</v>
          </cell>
          <cell r="J10613" t="str">
            <v>Germany</v>
          </cell>
          <cell r="K10613">
            <v>1</v>
          </cell>
          <cell r="L10613" t="str">
            <v>Consortium</v>
          </cell>
          <cell r="M10613">
            <v>3</v>
          </cell>
          <cell r="N10613" t="str">
            <v>Standard</v>
          </cell>
          <cell r="O10613" t="str">
            <v/>
          </cell>
          <cell r="P10613" t="str">
            <v/>
          </cell>
          <cell r="Q10613">
            <v>3</v>
          </cell>
          <cell r="R10613" t="str">
            <v>Année Philologique</v>
          </cell>
          <cell r="S10613" t="str">
            <v/>
          </cell>
        </row>
        <row r="10614">
          <cell r="E10614">
            <v>2497</v>
          </cell>
          <cell r="F10614" t="str">
            <v>Searches</v>
          </cell>
          <cell r="G10614" t="str">
            <v>201901</v>
          </cell>
          <cell r="H10614" t="str">
            <v>Universitätsbibliothek Trier</v>
          </cell>
          <cell r="I10614" t="str">
            <v>Trier</v>
          </cell>
          <cell r="J10614" t="str">
            <v>Germany</v>
          </cell>
          <cell r="K10614">
            <v>1</v>
          </cell>
          <cell r="L10614" t="str">
            <v>Consortium</v>
          </cell>
          <cell r="M10614">
            <v>2</v>
          </cell>
          <cell r="N10614" t="str">
            <v>Campus Wide</v>
          </cell>
          <cell r="O10614" t="str">
            <v/>
          </cell>
          <cell r="P10614" t="str">
            <v/>
          </cell>
          <cell r="Q10614">
            <v>40</v>
          </cell>
          <cell r="R10614" t="str">
            <v>Année Philologique</v>
          </cell>
          <cell r="S10614" t="str">
            <v/>
          </cell>
        </row>
        <row r="10615">
          <cell r="E10615">
            <v>2497</v>
          </cell>
          <cell r="F10615" t="str">
            <v>Searches</v>
          </cell>
          <cell r="G10615" t="str">
            <v>201902</v>
          </cell>
          <cell r="H10615" t="str">
            <v>Universitätsbibliothek Trier</v>
          </cell>
          <cell r="I10615" t="str">
            <v>Trier</v>
          </cell>
          <cell r="J10615" t="str">
            <v>Germany</v>
          </cell>
          <cell r="K10615">
            <v>1</v>
          </cell>
          <cell r="L10615" t="str">
            <v>Consortium</v>
          </cell>
          <cell r="M10615">
            <v>2</v>
          </cell>
          <cell r="N10615" t="str">
            <v>Campus Wide</v>
          </cell>
          <cell r="O10615" t="str">
            <v/>
          </cell>
          <cell r="P10615" t="str">
            <v/>
          </cell>
          <cell r="Q10615">
            <v>40</v>
          </cell>
          <cell r="R10615" t="str">
            <v>Année Philologique</v>
          </cell>
          <cell r="S10615" t="str">
            <v/>
          </cell>
        </row>
        <row r="10616">
          <cell r="E10616">
            <v>2497</v>
          </cell>
          <cell r="F10616" t="str">
            <v>Searches</v>
          </cell>
          <cell r="G10616" t="str">
            <v>201903</v>
          </cell>
          <cell r="H10616" t="str">
            <v>Universitätsbibliothek Trier</v>
          </cell>
          <cell r="I10616" t="str">
            <v>Trier</v>
          </cell>
          <cell r="J10616" t="str">
            <v>Germany</v>
          </cell>
          <cell r="K10616">
            <v>1</v>
          </cell>
          <cell r="L10616" t="str">
            <v>Consortium</v>
          </cell>
          <cell r="M10616">
            <v>2</v>
          </cell>
          <cell r="N10616" t="str">
            <v>Campus Wide</v>
          </cell>
          <cell r="O10616" t="str">
            <v/>
          </cell>
          <cell r="P10616" t="str">
            <v/>
          </cell>
          <cell r="Q10616">
            <v>40</v>
          </cell>
          <cell r="R10616" t="str">
            <v>Année Philologique</v>
          </cell>
          <cell r="S10616" t="str">
            <v/>
          </cell>
        </row>
        <row r="10617">
          <cell r="E10617">
            <v>2497</v>
          </cell>
          <cell r="F10617" t="str">
            <v>Searches</v>
          </cell>
          <cell r="G10617" t="str">
            <v>201904</v>
          </cell>
          <cell r="H10617" t="str">
            <v>Universitätsbibliothek Trier</v>
          </cell>
          <cell r="I10617" t="str">
            <v>Trier</v>
          </cell>
          <cell r="J10617" t="str">
            <v>Germany</v>
          </cell>
          <cell r="K10617">
            <v>1</v>
          </cell>
          <cell r="L10617" t="str">
            <v>Consortium</v>
          </cell>
          <cell r="M10617">
            <v>2</v>
          </cell>
          <cell r="N10617" t="str">
            <v>Campus Wide</v>
          </cell>
          <cell r="O10617" t="str">
            <v/>
          </cell>
          <cell r="P10617" t="str">
            <v/>
          </cell>
          <cell r="Q10617">
            <v>40</v>
          </cell>
          <cell r="R10617" t="str">
            <v>Année Philologique</v>
          </cell>
          <cell r="S10617" t="str">
            <v/>
          </cell>
        </row>
        <row r="10618">
          <cell r="E10618">
            <v>2497</v>
          </cell>
          <cell r="F10618" t="str">
            <v>Searches</v>
          </cell>
          <cell r="G10618" t="str">
            <v>201905</v>
          </cell>
          <cell r="H10618" t="str">
            <v>Universitätsbibliothek Trier</v>
          </cell>
          <cell r="I10618" t="str">
            <v>Trier</v>
          </cell>
          <cell r="J10618" t="str">
            <v>Germany</v>
          </cell>
          <cell r="K10618">
            <v>1</v>
          </cell>
          <cell r="L10618" t="str">
            <v>Consortium</v>
          </cell>
          <cell r="M10618">
            <v>2</v>
          </cell>
          <cell r="N10618" t="str">
            <v>Campus Wide</v>
          </cell>
          <cell r="O10618" t="str">
            <v/>
          </cell>
          <cell r="P10618" t="str">
            <v/>
          </cell>
          <cell r="Q10618">
            <v>40</v>
          </cell>
          <cell r="R10618" t="str">
            <v>Année Philologique</v>
          </cell>
          <cell r="S10618" t="str">
            <v/>
          </cell>
        </row>
        <row r="10619">
          <cell r="E10619">
            <v>2497</v>
          </cell>
          <cell r="F10619" t="str">
            <v>Searches</v>
          </cell>
          <cell r="G10619" t="str">
            <v>201906</v>
          </cell>
          <cell r="H10619" t="str">
            <v>Universitätsbibliothek Trier</v>
          </cell>
          <cell r="I10619" t="str">
            <v>Trier</v>
          </cell>
          <cell r="J10619" t="str">
            <v>Germany</v>
          </cell>
          <cell r="K10619">
            <v>1</v>
          </cell>
          <cell r="L10619" t="str">
            <v>Consortium</v>
          </cell>
          <cell r="M10619">
            <v>2</v>
          </cell>
          <cell r="N10619" t="str">
            <v>Campus Wide</v>
          </cell>
          <cell r="O10619" t="str">
            <v/>
          </cell>
          <cell r="P10619" t="str">
            <v/>
          </cell>
          <cell r="Q10619">
            <v>40</v>
          </cell>
          <cell r="R10619" t="str">
            <v>Année Philologique</v>
          </cell>
          <cell r="S10619" t="str">
            <v/>
          </cell>
        </row>
        <row r="10620">
          <cell r="E10620">
            <v>2497</v>
          </cell>
          <cell r="F10620" t="str">
            <v>Searches</v>
          </cell>
          <cell r="G10620" t="str">
            <v>201907</v>
          </cell>
          <cell r="H10620" t="str">
            <v>Universitätsbibliothek Trier</v>
          </cell>
          <cell r="I10620" t="str">
            <v>Trier</v>
          </cell>
          <cell r="J10620" t="str">
            <v>Germany</v>
          </cell>
          <cell r="K10620">
            <v>1</v>
          </cell>
          <cell r="L10620" t="str">
            <v>Consortium</v>
          </cell>
          <cell r="M10620">
            <v>2</v>
          </cell>
          <cell r="N10620" t="str">
            <v>Campus Wide</v>
          </cell>
          <cell r="O10620" t="str">
            <v/>
          </cell>
          <cell r="P10620" t="str">
            <v/>
          </cell>
          <cell r="Q10620">
            <v>40</v>
          </cell>
          <cell r="R10620" t="str">
            <v>Année Philologique</v>
          </cell>
          <cell r="S10620" t="str">
            <v/>
          </cell>
        </row>
        <row r="10621">
          <cell r="E10621">
            <v>2497</v>
          </cell>
          <cell r="F10621" t="str">
            <v>Searches</v>
          </cell>
          <cell r="G10621" t="str">
            <v>201908</v>
          </cell>
          <cell r="H10621" t="str">
            <v>Universitätsbibliothek Trier</v>
          </cell>
          <cell r="I10621" t="str">
            <v>Trier</v>
          </cell>
          <cell r="J10621" t="str">
            <v>Germany</v>
          </cell>
          <cell r="K10621">
            <v>1</v>
          </cell>
          <cell r="L10621" t="str">
            <v>Consortium</v>
          </cell>
          <cell r="M10621">
            <v>2</v>
          </cell>
          <cell r="N10621" t="str">
            <v>Campus Wide</v>
          </cell>
          <cell r="O10621" t="str">
            <v/>
          </cell>
          <cell r="P10621" t="str">
            <v/>
          </cell>
          <cell r="Q10621">
            <v>40</v>
          </cell>
          <cell r="R10621" t="str">
            <v>Année Philologique</v>
          </cell>
          <cell r="S10621" t="str">
            <v/>
          </cell>
        </row>
        <row r="10622">
          <cell r="E10622">
            <v>2497</v>
          </cell>
          <cell r="F10622" t="str">
            <v>Searches</v>
          </cell>
          <cell r="G10622" t="str">
            <v>201909</v>
          </cell>
          <cell r="H10622" t="str">
            <v>Universitätsbibliothek Trier</v>
          </cell>
          <cell r="I10622" t="str">
            <v>Trier</v>
          </cell>
          <cell r="J10622" t="str">
            <v>Germany</v>
          </cell>
          <cell r="K10622">
            <v>1</v>
          </cell>
          <cell r="L10622" t="str">
            <v>Consortium</v>
          </cell>
          <cell r="M10622">
            <v>2</v>
          </cell>
          <cell r="N10622" t="str">
            <v>Campus Wide</v>
          </cell>
          <cell r="O10622" t="str">
            <v/>
          </cell>
          <cell r="P10622" t="str">
            <v/>
          </cell>
          <cell r="Q10622">
            <v>40</v>
          </cell>
          <cell r="R10622" t="str">
            <v>Année Philologique</v>
          </cell>
          <cell r="S10622" t="str">
            <v/>
          </cell>
        </row>
        <row r="10623">
          <cell r="E10623">
            <v>2497</v>
          </cell>
          <cell r="F10623" t="str">
            <v>Searches</v>
          </cell>
          <cell r="G10623" t="str">
            <v>201910</v>
          </cell>
          <cell r="H10623" t="str">
            <v>Universitätsbibliothek Trier</v>
          </cell>
          <cell r="I10623" t="str">
            <v>Trier</v>
          </cell>
          <cell r="J10623" t="str">
            <v>Germany</v>
          </cell>
          <cell r="K10623">
            <v>1</v>
          </cell>
          <cell r="L10623" t="str">
            <v>Consortium</v>
          </cell>
          <cell r="M10623">
            <v>2</v>
          </cell>
          <cell r="N10623" t="str">
            <v>Campus Wide</v>
          </cell>
          <cell r="O10623" t="str">
            <v/>
          </cell>
          <cell r="P10623" t="str">
            <v/>
          </cell>
          <cell r="Q10623">
            <v>40</v>
          </cell>
          <cell r="R10623" t="str">
            <v>Année Philologique</v>
          </cell>
          <cell r="S10623" t="str">
            <v/>
          </cell>
        </row>
        <row r="10624">
          <cell r="E10624">
            <v>2497</v>
          </cell>
          <cell r="F10624" t="str">
            <v>Searches</v>
          </cell>
          <cell r="G10624" t="str">
            <v>201911</v>
          </cell>
          <cell r="H10624" t="str">
            <v>Universitätsbibliothek Trier</v>
          </cell>
          <cell r="I10624" t="str">
            <v>Trier</v>
          </cell>
          <cell r="J10624" t="str">
            <v>Germany</v>
          </cell>
          <cell r="K10624">
            <v>1</v>
          </cell>
          <cell r="L10624" t="str">
            <v>Consortium</v>
          </cell>
          <cell r="M10624">
            <v>2</v>
          </cell>
          <cell r="N10624" t="str">
            <v>Campus Wide</v>
          </cell>
          <cell r="O10624" t="str">
            <v/>
          </cell>
          <cell r="P10624" t="str">
            <v/>
          </cell>
          <cell r="Q10624">
            <v>40</v>
          </cell>
          <cell r="R10624" t="str">
            <v>Année Philologique</v>
          </cell>
          <cell r="S10624" t="str">
            <v/>
          </cell>
        </row>
        <row r="10625">
          <cell r="E10625">
            <v>2497</v>
          </cell>
          <cell r="F10625" t="str">
            <v>Searches</v>
          </cell>
          <cell r="G10625" t="str">
            <v>201912</v>
          </cell>
          <cell r="H10625" t="str">
            <v>Universitätsbibliothek Trier</v>
          </cell>
          <cell r="I10625" t="str">
            <v>Trier</v>
          </cell>
          <cell r="J10625" t="str">
            <v>Germany</v>
          </cell>
          <cell r="K10625">
            <v>1</v>
          </cell>
          <cell r="L10625" t="str">
            <v>Consortium</v>
          </cell>
          <cell r="M10625">
            <v>2</v>
          </cell>
          <cell r="N10625" t="str">
            <v>Campus Wide</v>
          </cell>
          <cell r="O10625" t="str">
            <v/>
          </cell>
          <cell r="P10625" t="str">
            <v/>
          </cell>
          <cell r="Q10625">
            <v>40</v>
          </cell>
          <cell r="R10625" t="str">
            <v>Année Philologique</v>
          </cell>
          <cell r="S10625" t="str">
            <v/>
          </cell>
        </row>
        <row r="10626">
          <cell r="E10626">
            <v>2510</v>
          </cell>
          <cell r="F10626" t="str">
            <v>Searches</v>
          </cell>
          <cell r="G10626" t="str">
            <v>201903</v>
          </cell>
          <cell r="H10626" t="str">
            <v>Creighton University</v>
          </cell>
          <cell r="I10626" t="str">
            <v>Omaha</v>
          </cell>
          <cell r="J10626" t="str">
            <v>USA</v>
          </cell>
          <cell r="K10626">
            <v>2</v>
          </cell>
          <cell r="L10626" t="str">
            <v>Institute</v>
          </cell>
          <cell r="M10626">
            <v>9</v>
          </cell>
          <cell r="N10626" t="str">
            <v>CARN-2</v>
          </cell>
          <cell r="O10626" t="str">
            <v/>
          </cell>
          <cell r="P10626" t="str">
            <v/>
          </cell>
          <cell r="Q10626">
            <v>3</v>
          </cell>
          <cell r="R10626" t="str">
            <v>Année Philologique</v>
          </cell>
          <cell r="S10626" t="str">
            <v/>
          </cell>
        </row>
        <row r="10627">
          <cell r="E10627">
            <v>2510</v>
          </cell>
          <cell r="F10627" t="str">
            <v>Searches</v>
          </cell>
          <cell r="G10627" t="str">
            <v>201904</v>
          </cell>
          <cell r="H10627" t="str">
            <v>Creighton University</v>
          </cell>
          <cell r="I10627" t="str">
            <v>Omaha</v>
          </cell>
          <cell r="J10627" t="str">
            <v>USA</v>
          </cell>
          <cell r="K10627">
            <v>2</v>
          </cell>
          <cell r="L10627" t="str">
            <v>Institute</v>
          </cell>
          <cell r="M10627">
            <v>9</v>
          </cell>
          <cell r="N10627" t="str">
            <v>CARN-2</v>
          </cell>
          <cell r="O10627" t="str">
            <v/>
          </cell>
          <cell r="P10627" t="str">
            <v/>
          </cell>
          <cell r="Q10627">
            <v>3</v>
          </cell>
          <cell r="R10627" t="str">
            <v>Année Philologique</v>
          </cell>
          <cell r="S10627" t="str">
            <v/>
          </cell>
        </row>
        <row r="10628">
          <cell r="E10628">
            <v>2510</v>
          </cell>
          <cell r="F10628" t="str">
            <v>Searches</v>
          </cell>
          <cell r="G10628" t="str">
            <v>201905</v>
          </cell>
          <cell r="H10628" t="str">
            <v>Creighton University</v>
          </cell>
          <cell r="I10628" t="str">
            <v>Omaha</v>
          </cell>
          <cell r="J10628" t="str">
            <v>USA</v>
          </cell>
          <cell r="K10628">
            <v>2</v>
          </cell>
          <cell r="L10628" t="str">
            <v>Institute</v>
          </cell>
          <cell r="M10628">
            <v>9</v>
          </cell>
          <cell r="N10628" t="str">
            <v>CARN-2</v>
          </cell>
          <cell r="O10628" t="str">
            <v/>
          </cell>
          <cell r="P10628" t="str">
            <v/>
          </cell>
          <cell r="Q10628">
            <v>3</v>
          </cell>
          <cell r="R10628" t="str">
            <v>Année Philologique</v>
          </cell>
          <cell r="S10628" t="str">
            <v/>
          </cell>
        </row>
        <row r="10629">
          <cell r="E10629">
            <v>2510</v>
          </cell>
          <cell r="F10629" t="str">
            <v>Searches</v>
          </cell>
          <cell r="G10629" t="str">
            <v>201906</v>
          </cell>
          <cell r="H10629" t="str">
            <v>Creighton University</v>
          </cell>
          <cell r="I10629" t="str">
            <v>Omaha</v>
          </cell>
          <cell r="J10629" t="str">
            <v>USA</v>
          </cell>
          <cell r="K10629">
            <v>2</v>
          </cell>
          <cell r="L10629" t="str">
            <v>Institute</v>
          </cell>
          <cell r="M10629">
            <v>9</v>
          </cell>
          <cell r="N10629" t="str">
            <v>CARN-2</v>
          </cell>
          <cell r="O10629" t="str">
            <v/>
          </cell>
          <cell r="P10629" t="str">
            <v/>
          </cell>
          <cell r="Q10629">
            <v>3</v>
          </cell>
          <cell r="R10629" t="str">
            <v>Année Philologique</v>
          </cell>
          <cell r="S10629" t="str">
            <v/>
          </cell>
        </row>
        <row r="10630">
          <cell r="E10630">
            <v>2510</v>
          </cell>
          <cell r="F10630" t="str">
            <v>Searches</v>
          </cell>
          <cell r="G10630" t="str">
            <v>201907</v>
          </cell>
          <cell r="H10630" t="str">
            <v>Creighton University</v>
          </cell>
          <cell r="I10630" t="str">
            <v>Omaha</v>
          </cell>
          <cell r="J10630" t="str">
            <v>USA</v>
          </cell>
          <cell r="K10630">
            <v>2</v>
          </cell>
          <cell r="L10630" t="str">
            <v>Institute</v>
          </cell>
          <cell r="M10630">
            <v>9</v>
          </cell>
          <cell r="N10630" t="str">
            <v>CARN-2</v>
          </cell>
          <cell r="O10630" t="str">
            <v/>
          </cell>
          <cell r="P10630" t="str">
            <v/>
          </cell>
          <cell r="Q10630">
            <v>3</v>
          </cell>
          <cell r="R10630" t="str">
            <v>Année Philologique</v>
          </cell>
          <cell r="S10630" t="str">
            <v/>
          </cell>
        </row>
        <row r="10631">
          <cell r="E10631">
            <v>2510</v>
          </cell>
          <cell r="F10631" t="str">
            <v>Searches</v>
          </cell>
          <cell r="G10631" t="str">
            <v>201908</v>
          </cell>
          <cell r="H10631" t="str">
            <v>Creighton University</v>
          </cell>
          <cell r="I10631" t="str">
            <v>Omaha</v>
          </cell>
          <cell r="J10631" t="str">
            <v>USA</v>
          </cell>
          <cell r="K10631">
            <v>2</v>
          </cell>
          <cell r="L10631" t="str">
            <v>Institute</v>
          </cell>
          <cell r="M10631">
            <v>9</v>
          </cell>
          <cell r="N10631" t="str">
            <v>CARN-2</v>
          </cell>
          <cell r="O10631" t="str">
            <v/>
          </cell>
          <cell r="P10631" t="str">
            <v/>
          </cell>
          <cell r="Q10631">
            <v>3</v>
          </cell>
          <cell r="R10631" t="str">
            <v>Année Philologique</v>
          </cell>
          <cell r="S10631" t="str">
            <v/>
          </cell>
        </row>
        <row r="10632">
          <cell r="E10632">
            <v>2510</v>
          </cell>
          <cell r="F10632" t="str">
            <v>Searches</v>
          </cell>
          <cell r="G10632" t="str">
            <v>201909</v>
          </cell>
          <cell r="H10632" t="str">
            <v>Creighton University</v>
          </cell>
          <cell r="I10632" t="str">
            <v>Omaha</v>
          </cell>
          <cell r="J10632" t="str">
            <v>USA</v>
          </cell>
          <cell r="K10632">
            <v>2</v>
          </cell>
          <cell r="L10632" t="str">
            <v>Institute</v>
          </cell>
          <cell r="M10632">
            <v>9</v>
          </cell>
          <cell r="N10632" t="str">
            <v>CARN-2</v>
          </cell>
          <cell r="O10632" t="str">
            <v/>
          </cell>
          <cell r="P10632" t="str">
            <v/>
          </cell>
          <cell r="Q10632">
            <v>3</v>
          </cell>
          <cell r="R10632" t="str">
            <v>Année Philologique</v>
          </cell>
          <cell r="S10632" t="str">
            <v/>
          </cell>
        </row>
        <row r="10633">
          <cell r="E10633">
            <v>2510</v>
          </cell>
          <cell r="F10633" t="str">
            <v>Searches</v>
          </cell>
          <cell r="G10633" t="str">
            <v>201910</v>
          </cell>
          <cell r="H10633" t="str">
            <v>Creighton University</v>
          </cell>
          <cell r="I10633" t="str">
            <v>Omaha</v>
          </cell>
          <cell r="J10633" t="str">
            <v>USA</v>
          </cell>
          <cell r="K10633">
            <v>2</v>
          </cell>
          <cell r="L10633" t="str">
            <v>Institute</v>
          </cell>
          <cell r="M10633">
            <v>9</v>
          </cell>
          <cell r="N10633" t="str">
            <v>CARN-2</v>
          </cell>
          <cell r="O10633" t="str">
            <v/>
          </cell>
          <cell r="P10633" t="str">
            <v/>
          </cell>
          <cell r="Q10633">
            <v>3</v>
          </cell>
          <cell r="R10633" t="str">
            <v>Année Philologique</v>
          </cell>
          <cell r="S10633" t="str">
            <v/>
          </cell>
        </row>
        <row r="10634">
          <cell r="E10634">
            <v>2510</v>
          </cell>
          <cell r="F10634" t="str">
            <v>Searches</v>
          </cell>
          <cell r="G10634" t="str">
            <v>201911</v>
          </cell>
          <cell r="H10634" t="str">
            <v>Creighton University</v>
          </cell>
          <cell r="I10634" t="str">
            <v>Omaha</v>
          </cell>
          <cell r="J10634" t="str">
            <v>USA</v>
          </cell>
          <cell r="K10634">
            <v>2</v>
          </cell>
          <cell r="L10634" t="str">
            <v>Institute</v>
          </cell>
          <cell r="M10634">
            <v>9</v>
          </cell>
          <cell r="N10634" t="str">
            <v>CARN-2</v>
          </cell>
          <cell r="O10634" t="str">
            <v/>
          </cell>
          <cell r="P10634" t="str">
            <v/>
          </cell>
          <cell r="Q10634">
            <v>3</v>
          </cell>
          <cell r="R10634" t="str">
            <v>Année Philologique</v>
          </cell>
          <cell r="S10634" t="str">
            <v/>
          </cell>
        </row>
        <row r="10635">
          <cell r="E10635">
            <v>2518</v>
          </cell>
          <cell r="F10635" t="str">
            <v>Searches</v>
          </cell>
          <cell r="G10635" t="str">
            <v>201901</v>
          </cell>
          <cell r="H10635" t="str">
            <v>University of Bergen</v>
          </cell>
          <cell r="I10635" t="str">
            <v>Bergen</v>
          </cell>
          <cell r="J10635" t="str">
            <v>Norway</v>
          </cell>
          <cell r="K10635">
            <v>2</v>
          </cell>
          <cell r="L10635" t="str">
            <v>Institute</v>
          </cell>
          <cell r="M10635">
            <v>3</v>
          </cell>
          <cell r="N10635" t="str">
            <v>Standard</v>
          </cell>
          <cell r="O10635" t="str">
            <v/>
          </cell>
          <cell r="P10635" t="str">
            <v/>
          </cell>
          <cell r="Q10635">
            <v>3</v>
          </cell>
          <cell r="R10635" t="str">
            <v>Année Philologique</v>
          </cell>
          <cell r="S10635" t="str">
            <v/>
          </cell>
        </row>
        <row r="10636">
          <cell r="E10636">
            <v>2518</v>
          </cell>
          <cell r="F10636" t="str">
            <v>Searches</v>
          </cell>
          <cell r="G10636" t="str">
            <v>201902</v>
          </cell>
          <cell r="H10636" t="str">
            <v>University of Bergen</v>
          </cell>
          <cell r="I10636" t="str">
            <v>Bergen</v>
          </cell>
          <cell r="J10636" t="str">
            <v>Norway</v>
          </cell>
          <cell r="K10636">
            <v>2</v>
          </cell>
          <cell r="L10636" t="str">
            <v>Institute</v>
          </cell>
          <cell r="M10636">
            <v>3</v>
          </cell>
          <cell r="N10636" t="str">
            <v>Standard</v>
          </cell>
          <cell r="O10636" t="str">
            <v/>
          </cell>
          <cell r="P10636" t="str">
            <v/>
          </cell>
          <cell r="Q10636">
            <v>3</v>
          </cell>
          <cell r="R10636" t="str">
            <v>Année Philologique</v>
          </cell>
          <cell r="S10636" t="str">
            <v/>
          </cell>
        </row>
        <row r="10637">
          <cell r="E10637">
            <v>2518</v>
          </cell>
          <cell r="F10637" t="str">
            <v>Searches</v>
          </cell>
          <cell r="G10637" t="str">
            <v>201903</v>
          </cell>
          <cell r="H10637" t="str">
            <v>University of Bergen</v>
          </cell>
          <cell r="I10637" t="str">
            <v>Bergen</v>
          </cell>
          <cell r="J10637" t="str">
            <v>Norway</v>
          </cell>
          <cell r="K10637">
            <v>2</v>
          </cell>
          <cell r="L10637" t="str">
            <v>Institute</v>
          </cell>
          <cell r="M10637">
            <v>3</v>
          </cell>
          <cell r="N10637" t="str">
            <v>Standard</v>
          </cell>
          <cell r="O10637" t="str">
            <v/>
          </cell>
          <cell r="P10637" t="str">
            <v/>
          </cell>
          <cell r="Q10637">
            <v>3</v>
          </cell>
          <cell r="R10637" t="str">
            <v>Année Philologique</v>
          </cell>
          <cell r="S10637" t="str">
            <v/>
          </cell>
        </row>
        <row r="10638">
          <cell r="E10638">
            <v>2518</v>
          </cell>
          <cell r="F10638" t="str">
            <v>Searches</v>
          </cell>
          <cell r="G10638" t="str">
            <v>201909</v>
          </cell>
          <cell r="H10638" t="str">
            <v>University of Bergen</v>
          </cell>
          <cell r="I10638" t="str">
            <v>Bergen</v>
          </cell>
          <cell r="J10638" t="str">
            <v>Norway</v>
          </cell>
          <cell r="K10638">
            <v>2</v>
          </cell>
          <cell r="L10638" t="str">
            <v>Institute</v>
          </cell>
          <cell r="M10638">
            <v>3</v>
          </cell>
          <cell r="N10638" t="str">
            <v>Standard</v>
          </cell>
          <cell r="O10638" t="str">
            <v/>
          </cell>
          <cell r="P10638" t="str">
            <v/>
          </cell>
          <cell r="Q10638">
            <v>3</v>
          </cell>
          <cell r="R10638" t="str">
            <v>Année Philologique</v>
          </cell>
          <cell r="S10638" t="str">
            <v/>
          </cell>
        </row>
        <row r="10639">
          <cell r="E10639">
            <v>2518</v>
          </cell>
          <cell r="F10639" t="str">
            <v>Searches</v>
          </cell>
          <cell r="G10639" t="str">
            <v>201910</v>
          </cell>
          <cell r="H10639" t="str">
            <v>University of Bergen</v>
          </cell>
          <cell r="I10639" t="str">
            <v>Bergen</v>
          </cell>
          <cell r="J10639" t="str">
            <v>Norway</v>
          </cell>
          <cell r="K10639">
            <v>2</v>
          </cell>
          <cell r="L10639" t="str">
            <v>Institute</v>
          </cell>
          <cell r="M10639">
            <v>3</v>
          </cell>
          <cell r="N10639" t="str">
            <v>Standard</v>
          </cell>
          <cell r="O10639" t="str">
            <v/>
          </cell>
          <cell r="P10639" t="str">
            <v/>
          </cell>
          <cell r="Q10639">
            <v>3</v>
          </cell>
          <cell r="R10639" t="str">
            <v>Année Philologique</v>
          </cell>
          <cell r="S10639" t="str">
            <v/>
          </cell>
        </row>
        <row r="10640">
          <cell r="E10640">
            <v>2518</v>
          </cell>
          <cell r="F10640" t="str">
            <v>Searches</v>
          </cell>
          <cell r="G10640" t="str">
            <v>201911</v>
          </cell>
          <cell r="H10640" t="str">
            <v>University of Bergen</v>
          </cell>
          <cell r="I10640" t="str">
            <v>Bergen</v>
          </cell>
          <cell r="J10640" t="str">
            <v>Norway</v>
          </cell>
          <cell r="K10640">
            <v>2</v>
          </cell>
          <cell r="L10640" t="str">
            <v>Institute</v>
          </cell>
          <cell r="M10640">
            <v>3</v>
          </cell>
          <cell r="N10640" t="str">
            <v>Standard</v>
          </cell>
          <cell r="O10640" t="str">
            <v/>
          </cell>
          <cell r="P10640" t="str">
            <v/>
          </cell>
          <cell r="Q10640">
            <v>3</v>
          </cell>
          <cell r="R10640" t="str">
            <v>Année Philologique</v>
          </cell>
          <cell r="S10640" t="str">
            <v/>
          </cell>
        </row>
        <row r="10641">
          <cell r="E10641">
            <v>2518</v>
          </cell>
          <cell r="F10641" t="str">
            <v>Searches</v>
          </cell>
          <cell r="G10641" t="str">
            <v>201912</v>
          </cell>
          <cell r="H10641" t="str">
            <v>University of Bergen</v>
          </cell>
          <cell r="I10641" t="str">
            <v>Bergen</v>
          </cell>
          <cell r="J10641" t="str">
            <v>Norway</v>
          </cell>
          <cell r="K10641">
            <v>2</v>
          </cell>
          <cell r="L10641" t="str">
            <v>Institute</v>
          </cell>
          <cell r="M10641">
            <v>3</v>
          </cell>
          <cell r="N10641" t="str">
            <v>Standard</v>
          </cell>
          <cell r="O10641" t="str">
            <v/>
          </cell>
          <cell r="P10641" t="str">
            <v/>
          </cell>
          <cell r="Q10641">
            <v>3</v>
          </cell>
          <cell r="R10641" t="str">
            <v>Année Philologique</v>
          </cell>
          <cell r="S10641" t="str">
            <v/>
          </cell>
        </row>
        <row r="10642">
          <cell r="E10642">
            <v>2519</v>
          </cell>
          <cell r="F10642" t="str">
            <v>Searches</v>
          </cell>
          <cell r="G10642" t="str">
            <v>201911</v>
          </cell>
          <cell r="H10642" t="str">
            <v>MF Norwegian School of Theology, Religion and Society</v>
          </cell>
          <cell r="I10642" t="str">
            <v>Oslo</v>
          </cell>
          <cell r="J10642" t="str">
            <v>Norway</v>
          </cell>
          <cell r="K10642">
            <v>2</v>
          </cell>
          <cell r="L10642" t="str">
            <v>Institute</v>
          </cell>
          <cell r="M10642">
            <v>1</v>
          </cell>
          <cell r="N10642" t="str">
            <v>Test</v>
          </cell>
          <cell r="O10642" t="str">
            <v/>
          </cell>
          <cell r="P10642" t="str">
            <v/>
          </cell>
          <cell r="Q10642">
            <v>40</v>
          </cell>
          <cell r="R10642" t="str">
            <v>Année Philologique</v>
          </cell>
          <cell r="S10642" t="str">
            <v/>
          </cell>
        </row>
        <row r="10643">
          <cell r="E10643">
            <v>2519</v>
          </cell>
          <cell r="F10643" t="str">
            <v>Searches</v>
          </cell>
          <cell r="G10643" t="str">
            <v>201912</v>
          </cell>
          <cell r="H10643" t="str">
            <v>MF Norwegian School of Theology, Religion and Society</v>
          </cell>
          <cell r="I10643" t="str">
            <v>Oslo</v>
          </cell>
          <cell r="J10643" t="str">
            <v>Norway</v>
          </cell>
          <cell r="K10643">
            <v>2</v>
          </cell>
          <cell r="L10643" t="str">
            <v>Institute</v>
          </cell>
          <cell r="M10643">
            <v>1</v>
          </cell>
          <cell r="N10643" t="str">
            <v>Test</v>
          </cell>
          <cell r="O10643" t="str">
            <v/>
          </cell>
          <cell r="P10643" t="str">
            <v/>
          </cell>
          <cell r="Q10643">
            <v>40</v>
          </cell>
          <cell r="R10643" t="str">
            <v>Année Philologique</v>
          </cell>
          <cell r="S10643" t="str">
            <v/>
          </cell>
        </row>
        <row r="10644">
          <cell r="E10644">
            <v>2520</v>
          </cell>
          <cell r="F10644" t="str">
            <v>Searches</v>
          </cell>
          <cell r="G10644" t="str">
            <v>201901</v>
          </cell>
          <cell r="H10644" t="str">
            <v>Biblioteca Nazionale Centrale</v>
          </cell>
          <cell r="I10644" t="str">
            <v>Roma</v>
          </cell>
          <cell r="J10644" t="str">
            <v>Italy</v>
          </cell>
          <cell r="K10644">
            <v>2</v>
          </cell>
          <cell r="L10644" t="str">
            <v>Institute</v>
          </cell>
          <cell r="M10644">
            <v>3</v>
          </cell>
          <cell r="N10644" t="str">
            <v>Standard</v>
          </cell>
          <cell r="O10644" t="str">
            <v/>
          </cell>
          <cell r="P10644" t="str">
            <v/>
          </cell>
          <cell r="Q10644">
            <v>3</v>
          </cell>
          <cell r="R10644" t="str">
            <v>Année Philologique</v>
          </cell>
          <cell r="S10644" t="str">
            <v/>
          </cell>
        </row>
        <row r="10645">
          <cell r="E10645">
            <v>2520</v>
          </cell>
          <cell r="F10645" t="str">
            <v>Searches</v>
          </cell>
          <cell r="G10645" t="str">
            <v>201902</v>
          </cell>
          <cell r="H10645" t="str">
            <v>Biblioteca Nazionale Centrale</v>
          </cell>
          <cell r="I10645" t="str">
            <v>Roma</v>
          </cell>
          <cell r="J10645" t="str">
            <v>Italy</v>
          </cell>
          <cell r="K10645">
            <v>2</v>
          </cell>
          <cell r="L10645" t="str">
            <v>Institute</v>
          </cell>
          <cell r="M10645">
            <v>3</v>
          </cell>
          <cell r="N10645" t="str">
            <v>Standard</v>
          </cell>
          <cell r="O10645" t="str">
            <v/>
          </cell>
          <cell r="P10645" t="str">
            <v/>
          </cell>
          <cell r="Q10645">
            <v>3</v>
          </cell>
          <cell r="R10645" t="str">
            <v>Année Philologique</v>
          </cell>
          <cell r="S10645" t="str">
            <v/>
          </cell>
        </row>
        <row r="10646">
          <cell r="E10646">
            <v>2520</v>
          </cell>
          <cell r="F10646" t="str">
            <v>Searches</v>
          </cell>
          <cell r="G10646" t="str">
            <v>201903</v>
          </cell>
          <cell r="H10646" t="str">
            <v>Biblioteca Nazionale Centrale</v>
          </cell>
          <cell r="I10646" t="str">
            <v>Roma</v>
          </cell>
          <cell r="J10646" t="str">
            <v>Italy</v>
          </cell>
          <cell r="K10646">
            <v>2</v>
          </cell>
          <cell r="L10646" t="str">
            <v>Institute</v>
          </cell>
          <cell r="M10646">
            <v>3</v>
          </cell>
          <cell r="N10646" t="str">
            <v>Standard</v>
          </cell>
          <cell r="O10646" t="str">
            <v/>
          </cell>
          <cell r="P10646" t="str">
            <v/>
          </cell>
          <cell r="Q10646">
            <v>3</v>
          </cell>
          <cell r="R10646" t="str">
            <v>Année Philologique</v>
          </cell>
          <cell r="S10646" t="str">
            <v/>
          </cell>
        </row>
        <row r="10647">
          <cell r="E10647">
            <v>2520</v>
          </cell>
          <cell r="F10647" t="str">
            <v>Searches</v>
          </cell>
          <cell r="G10647" t="str">
            <v>201904</v>
          </cell>
          <cell r="H10647" t="str">
            <v>Biblioteca Nazionale Centrale</v>
          </cell>
          <cell r="I10647" t="str">
            <v>Roma</v>
          </cell>
          <cell r="J10647" t="str">
            <v>Italy</v>
          </cell>
          <cell r="K10647">
            <v>2</v>
          </cell>
          <cell r="L10647" t="str">
            <v>Institute</v>
          </cell>
          <cell r="M10647">
            <v>3</v>
          </cell>
          <cell r="N10647" t="str">
            <v>Standard</v>
          </cell>
          <cell r="O10647" t="str">
            <v/>
          </cell>
          <cell r="P10647" t="str">
            <v/>
          </cell>
          <cell r="Q10647">
            <v>3</v>
          </cell>
          <cell r="R10647" t="str">
            <v>Année Philologique</v>
          </cell>
          <cell r="S10647" t="str">
            <v/>
          </cell>
        </row>
        <row r="10648">
          <cell r="E10648">
            <v>2520</v>
          </cell>
          <cell r="F10648" t="str">
            <v>Searches</v>
          </cell>
          <cell r="G10648" t="str">
            <v>201905</v>
          </cell>
          <cell r="H10648" t="str">
            <v>Biblioteca Nazionale Centrale</v>
          </cell>
          <cell r="I10648" t="str">
            <v>Roma</v>
          </cell>
          <cell r="J10648" t="str">
            <v>Italy</v>
          </cell>
          <cell r="K10648">
            <v>2</v>
          </cell>
          <cell r="L10648" t="str">
            <v>Institute</v>
          </cell>
          <cell r="M10648">
            <v>3</v>
          </cell>
          <cell r="N10648" t="str">
            <v>Standard</v>
          </cell>
          <cell r="O10648" t="str">
            <v/>
          </cell>
          <cell r="P10648" t="str">
            <v/>
          </cell>
          <cell r="Q10648">
            <v>3</v>
          </cell>
          <cell r="R10648" t="str">
            <v>Année Philologique</v>
          </cell>
          <cell r="S10648" t="str">
            <v/>
          </cell>
        </row>
        <row r="10649">
          <cell r="E10649">
            <v>2520</v>
          </cell>
          <cell r="F10649" t="str">
            <v>Searches</v>
          </cell>
          <cell r="G10649" t="str">
            <v>201907</v>
          </cell>
          <cell r="H10649" t="str">
            <v>Biblioteca Nazionale Centrale</v>
          </cell>
          <cell r="I10649" t="str">
            <v>Roma</v>
          </cell>
          <cell r="J10649" t="str">
            <v>Italy</v>
          </cell>
          <cell r="K10649">
            <v>2</v>
          </cell>
          <cell r="L10649" t="str">
            <v>Institute</v>
          </cell>
          <cell r="M10649">
            <v>3</v>
          </cell>
          <cell r="N10649" t="str">
            <v>Standard</v>
          </cell>
          <cell r="O10649" t="str">
            <v/>
          </cell>
          <cell r="P10649" t="str">
            <v/>
          </cell>
          <cell r="Q10649">
            <v>3</v>
          </cell>
          <cell r="R10649" t="str">
            <v>Année Philologique</v>
          </cell>
          <cell r="S10649" t="str">
            <v/>
          </cell>
        </row>
        <row r="10650">
          <cell r="E10650">
            <v>2520</v>
          </cell>
          <cell r="F10650" t="str">
            <v>Searches</v>
          </cell>
          <cell r="G10650" t="str">
            <v>201908</v>
          </cell>
          <cell r="H10650" t="str">
            <v>Biblioteca Nazionale Centrale</v>
          </cell>
          <cell r="I10650" t="str">
            <v>Roma</v>
          </cell>
          <cell r="J10650" t="str">
            <v>Italy</v>
          </cell>
          <cell r="K10650">
            <v>2</v>
          </cell>
          <cell r="L10650" t="str">
            <v>Institute</v>
          </cell>
          <cell r="M10650">
            <v>3</v>
          </cell>
          <cell r="N10650" t="str">
            <v>Standard</v>
          </cell>
          <cell r="O10650" t="str">
            <v/>
          </cell>
          <cell r="P10650" t="str">
            <v/>
          </cell>
          <cell r="Q10650">
            <v>3</v>
          </cell>
          <cell r="R10650" t="str">
            <v>Année Philologique</v>
          </cell>
          <cell r="S10650" t="str">
            <v/>
          </cell>
        </row>
        <row r="10651">
          <cell r="E10651">
            <v>2520</v>
          </cell>
          <cell r="F10651" t="str">
            <v>Searches</v>
          </cell>
          <cell r="G10651" t="str">
            <v>201909</v>
          </cell>
          <cell r="H10651" t="str">
            <v>Biblioteca Nazionale Centrale</v>
          </cell>
          <cell r="I10651" t="str">
            <v>Roma</v>
          </cell>
          <cell r="J10651" t="str">
            <v>Italy</v>
          </cell>
          <cell r="K10651">
            <v>2</v>
          </cell>
          <cell r="L10651" t="str">
            <v>Institute</v>
          </cell>
          <cell r="M10651">
            <v>3</v>
          </cell>
          <cell r="N10651" t="str">
            <v>Standard</v>
          </cell>
          <cell r="O10651" t="str">
            <v/>
          </cell>
          <cell r="P10651" t="str">
            <v/>
          </cell>
          <cell r="Q10651">
            <v>3</v>
          </cell>
          <cell r="R10651" t="str">
            <v>Année Philologique</v>
          </cell>
          <cell r="S10651" t="str">
            <v/>
          </cell>
        </row>
        <row r="10652">
          <cell r="E10652">
            <v>2520</v>
          </cell>
          <cell r="F10652" t="str">
            <v>Searches</v>
          </cell>
          <cell r="G10652" t="str">
            <v>201910</v>
          </cell>
          <cell r="H10652" t="str">
            <v>Biblioteca Nazionale Centrale</v>
          </cell>
          <cell r="I10652" t="str">
            <v>Roma</v>
          </cell>
          <cell r="J10652" t="str">
            <v>Italy</v>
          </cell>
          <cell r="K10652">
            <v>2</v>
          </cell>
          <cell r="L10652" t="str">
            <v>Institute</v>
          </cell>
          <cell r="M10652">
            <v>3</v>
          </cell>
          <cell r="N10652" t="str">
            <v>Standard</v>
          </cell>
          <cell r="O10652" t="str">
            <v/>
          </cell>
          <cell r="P10652" t="str">
            <v/>
          </cell>
          <cell r="Q10652">
            <v>3</v>
          </cell>
          <cell r="R10652" t="str">
            <v>Année Philologique</v>
          </cell>
          <cell r="S10652" t="str">
            <v/>
          </cell>
        </row>
        <row r="10653">
          <cell r="E10653">
            <v>2520</v>
          </cell>
          <cell r="F10653" t="str">
            <v>Searches</v>
          </cell>
          <cell r="G10653" t="str">
            <v>201911</v>
          </cell>
          <cell r="H10653" t="str">
            <v>Biblioteca Nazionale Centrale</v>
          </cell>
          <cell r="I10653" t="str">
            <v>Roma</v>
          </cell>
          <cell r="J10653" t="str">
            <v>Italy</v>
          </cell>
          <cell r="K10653">
            <v>2</v>
          </cell>
          <cell r="L10653" t="str">
            <v>Institute</v>
          </cell>
          <cell r="M10653">
            <v>3</v>
          </cell>
          <cell r="N10653" t="str">
            <v>Standard</v>
          </cell>
          <cell r="O10653" t="str">
            <v/>
          </cell>
          <cell r="P10653" t="str">
            <v/>
          </cell>
          <cell r="Q10653">
            <v>3</v>
          </cell>
          <cell r="R10653" t="str">
            <v>Année Philologique</v>
          </cell>
          <cell r="S10653" t="str">
            <v/>
          </cell>
        </row>
        <row r="10654">
          <cell r="E10654">
            <v>2520</v>
          </cell>
          <cell r="F10654" t="str">
            <v>Searches</v>
          </cell>
          <cell r="G10654" t="str">
            <v>201912</v>
          </cell>
          <cell r="H10654" t="str">
            <v>Biblioteca Nazionale Centrale</v>
          </cell>
          <cell r="I10654" t="str">
            <v>Roma</v>
          </cell>
          <cell r="J10654" t="str">
            <v>Italy</v>
          </cell>
          <cell r="K10654">
            <v>2</v>
          </cell>
          <cell r="L10654" t="str">
            <v>Institute</v>
          </cell>
          <cell r="M10654">
            <v>3</v>
          </cell>
          <cell r="N10654" t="str">
            <v>Standard</v>
          </cell>
          <cell r="O10654" t="str">
            <v/>
          </cell>
          <cell r="P10654" t="str">
            <v/>
          </cell>
          <cell r="Q10654">
            <v>3</v>
          </cell>
          <cell r="R10654" t="str">
            <v>Année Philologique</v>
          </cell>
          <cell r="S10654" t="str">
            <v/>
          </cell>
        </row>
        <row r="10655">
          <cell r="E10655">
            <v>2603</v>
          </cell>
          <cell r="F10655" t="str">
            <v>Searches</v>
          </cell>
          <cell r="G10655" t="str">
            <v>201901</v>
          </cell>
          <cell r="H10655" t="str">
            <v>Université de Neuchâtel</v>
          </cell>
          <cell r="I10655" t="str">
            <v>Neuchâtel</v>
          </cell>
          <cell r="J10655" t="str">
            <v>Switzerland</v>
          </cell>
          <cell r="K10655">
            <v>1</v>
          </cell>
          <cell r="L10655" t="str">
            <v>Consortium</v>
          </cell>
          <cell r="M10655">
            <v>2</v>
          </cell>
          <cell r="N10655" t="str">
            <v>Campus Wide</v>
          </cell>
          <cell r="O10655" t="str">
            <v/>
          </cell>
          <cell r="P10655" t="str">
            <v/>
          </cell>
          <cell r="Q10655">
            <v>60</v>
          </cell>
          <cell r="R10655" t="str">
            <v>Année Philologique</v>
          </cell>
          <cell r="S10655" t="str">
            <v/>
          </cell>
        </row>
        <row r="10656">
          <cell r="E10656">
            <v>2603</v>
          </cell>
          <cell r="F10656" t="str">
            <v>Searches</v>
          </cell>
          <cell r="G10656" t="str">
            <v>201902</v>
          </cell>
          <cell r="H10656" t="str">
            <v>Université de Neuchâtel</v>
          </cell>
          <cell r="I10656" t="str">
            <v>Neuchâtel</v>
          </cell>
          <cell r="J10656" t="str">
            <v>Switzerland</v>
          </cell>
          <cell r="K10656">
            <v>1</v>
          </cell>
          <cell r="L10656" t="str">
            <v>Consortium</v>
          </cell>
          <cell r="M10656">
            <v>2</v>
          </cell>
          <cell r="N10656" t="str">
            <v>Campus Wide</v>
          </cell>
          <cell r="O10656" t="str">
            <v/>
          </cell>
          <cell r="P10656" t="str">
            <v/>
          </cell>
          <cell r="Q10656">
            <v>60</v>
          </cell>
          <cell r="R10656" t="str">
            <v>Année Philologique</v>
          </cell>
          <cell r="S10656" t="str">
            <v/>
          </cell>
        </row>
        <row r="10657">
          <cell r="E10657">
            <v>2603</v>
          </cell>
          <cell r="F10657" t="str">
            <v>Searches</v>
          </cell>
          <cell r="G10657" t="str">
            <v>201903</v>
          </cell>
          <cell r="H10657" t="str">
            <v>Université de Neuchâtel</v>
          </cell>
          <cell r="I10657" t="str">
            <v>Neuchâtel</v>
          </cell>
          <cell r="J10657" t="str">
            <v>Switzerland</v>
          </cell>
          <cell r="K10657">
            <v>1</v>
          </cell>
          <cell r="L10657" t="str">
            <v>Consortium</v>
          </cell>
          <cell r="M10657">
            <v>2</v>
          </cell>
          <cell r="N10657" t="str">
            <v>Campus Wide</v>
          </cell>
          <cell r="O10657" t="str">
            <v/>
          </cell>
          <cell r="P10657" t="str">
            <v/>
          </cell>
          <cell r="Q10657">
            <v>60</v>
          </cell>
          <cell r="R10657" t="str">
            <v>Année Philologique</v>
          </cell>
          <cell r="S10657" t="str">
            <v/>
          </cell>
        </row>
        <row r="10658">
          <cell r="E10658">
            <v>2603</v>
          </cell>
          <cell r="F10658" t="str">
            <v>Searches</v>
          </cell>
          <cell r="G10658" t="str">
            <v>201904</v>
          </cell>
          <cell r="H10658" t="str">
            <v>Université de Neuchâtel</v>
          </cell>
          <cell r="I10658" t="str">
            <v>Neuchâtel</v>
          </cell>
          <cell r="J10658" t="str">
            <v>Switzerland</v>
          </cell>
          <cell r="K10658">
            <v>1</v>
          </cell>
          <cell r="L10658" t="str">
            <v>Consortium</v>
          </cell>
          <cell r="M10658">
            <v>2</v>
          </cell>
          <cell r="N10658" t="str">
            <v>Campus Wide</v>
          </cell>
          <cell r="O10658" t="str">
            <v/>
          </cell>
          <cell r="P10658" t="str">
            <v/>
          </cell>
          <cell r="Q10658">
            <v>60</v>
          </cell>
          <cell r="R10658" t="str">
            <v>Année Philologique</v>
          </cell>
          <cell r="S10658" t="str">
            <v/>
          </cell>
        </row>
        <row r="10659">
          <cell r="E10659">
            <v>2603</v>
          </cell>
          <cell r="F10659" t="str">
            <v>Searches</v>
          </cell>
          <cell r="G10659" t="str">
            <v>201905</v>
          </cell>
          <cell r="H10659" t="str">
            <v>Université de Neuchâtel</v>
          </cell>
          <cell r="I10659" t="str">
            <v>Neuchâtel</v>
          </cell>
          <cell r="J10659" t="str">
            <v>Switzerland</v>
          </cell>
          <cell r="K10659">
            <v>1</v>
          </cell>
          <cell r="L10659" t="str">
            <v>Consortium</v>
          </cell>
          <cell r="M10659">
            <v>2</v>
          </cell>
          <cell r="N10659" t="str">
            <v>Campus Wide</v>
          </cell>
          <cell r="O10659" t="str">
            <v/>
          </cell>
          <cell r="P10659" t="str">
            <v/>
          </cell>
          <cell r="Q10659">
            <v>60</v>
          </cell>
          <cell r="R10659" t="str">
            <v>Année Philologique</v>
          </cell>
          <cell r="S10659" t="str">
            <v/>
          </cell>
        </row>
        <row r="10660">
          <cell r="E10660">
            <v>2603</v>
          </cell>
          <cell r="F10660" t="str">
            <v>Searches</v>
          </cell>
          <cell r="G10660" t="str">
            <v>201906</v>
          </cell>
          <cell r="H10660" t="str">
            <v>Université de Neuchâtel</v>
          </cell>
          <cell r="I10660" t="str">
            <v>Neuchâtel</v>
          </cell>
          <cell r="J10660" t="str">
            <v>Switzerland</v>
          </cell>
          <cell r="K10660">
            <v>1</v>
          </cell>
          <cell r="L10660" t="str">
            <v>Consortium</v>
          </cell>
          <cell r="M10660">
            <v>2</v>
          </cell>
          <cell r="N10660" t="str">
            <v>Campus Wide</v>
          </cell>
          <cell r="O10660" t="str">
            <v/>
          </cell>
          <cell r="P10660" t="str">
            <v/>
          </cell>
          <cell r="Q10660">
            <v>60</v>
          </cell>
          <cell r="R10660" t="str">
            <v>Année Philologique</v>
          </cell>
          <cell r="S10660" t="str">
            <v/>
          </cell>
        </row>
        <row r="10661">
          <cell r="E10661">
            <v>2603</v>
          </cell>
          <cell r="F10661" t="str">
            <v>Searches</v>
          </cell>
          <cell r="G10661" t="str">
            <v>201907</v>
          </cell>
          <cell r="H10661" t="str">
            <v>Université de Neuchâtel</v>
          </cell>
          <cell r="I10661" t="str">
            <v>Neuchâtel</v>
          </cell>
          <cell r="J10661" t="str">
            <v>Switzerland</v>
          </cell>
          <cell r="K10661">
            <v>1</v>
          </cell>
          <cell r="L10661" t="str">
            <v>Consortium</v>
          </cell>
          <cell r="M10661">
            <v>2</v>
          </cell>
          <cell r="N10661" t="str">
            <v>Campus Wide</v>
          </cell>
          <cell r="O10661" t="str">
            <v/>
          </cell>
          <cell r="P10661" t="str">
            <v/>
          </cell>
          <cell r="Q10661">
            <v>60</v>
          </cell>
          <cell r="R10661" t="str">
            <v>Année Philologique</v>
          </cell>
          <cell r="S10661" t="str">
            <v/>
          </cell>
        </row>
        <row r="10662">
          <cell r="E10662">
            <v>2603</v>
          </cell>
          <cell r="F10662" t="str">
            <v>Searches</v>
          </cell>
          <cell r="G10662" t="str">
            <v>201908</v>
          </cell>
          <cell r="H10662" t="str">
            <v>Université de Neuchâtel</v>
          </cell>
          <cell r="I10662" t="str">
            <v>Neuchâtel</v>
          </cell>
          <cell r="J10662" t="str">
            <v>Switzerland</v>
          </cell>
          <cell r="K10662">
            <v>1</v>
          </cell>
          <cell r="L10662" t="str">
            <v>Consortium</v>
          </cell>
          <cell r="M10662">
            <v>2</v>
          </cell>
          <cell r="N10662" t="str">
            <v>Campus Wide</v>
          </cell>
          <cell r="O10662" t="str">
            <v/>
          </cell>
          <cell r="P10662" t="str">
            <v/>
          </cell>
          <cell r="Q10662">
            <v>60</v>
          </cell>
          <cell r="R10662" t="str">
            <v>Année Philologique</v>
          </cell>
          <cell r="S10662" t="str">
            <v/>
          </cell>
        </row>
        <row r="10663">
          <cell r="E10663">
            <v>2603</v>
          </cell>
          <cell r="F10663" t="str">
            <v>Searches</v>
          </cell>
          <cell r="G10663" t="str">
            <v>201909</v>
          </cell>
          <cell r="H10663" t="str">
            <v>Université de Neuchâtel</v>
          </cell>
          <cell r="I10663" t="str">
            <v>Neuchâtel</v>
          </cell>
          <cell r="J10663" t="str">
            <v>Switzerland</v>
          </cell>
          <cell r="K10663">
            <v>1</v>
          </cell>
          <cell r="L10663" t="str">
            <v>Consortium</v>
          </cell>
          <cell r="M10663">
            <v>2</v>
          </cell>
          <cell r="N10663" t="str">
            <v>Campus Wide</v>
          </cell>
          <cell r="O10663" t="str">
            <v/>
          </cell>
          <cell r="P10663" t="str">
            <v/>
          </cell>
          <cell r="Q10663">
            <v>60</v>
          </cell>
          <cell r="R10663" t="str">
            <v>Année Philologique</v>
          </cell>
          <cell r="S10663" t="str">
            <v/>
          </cell>
        </row>
        <row r="10664">
          <cell r="E10664">
            <v>2603</v>
          </cell>
          <cell r="F10664" t="str">
            <v>Searches</v>
          </cell>
          <cell r="G10664" t="str">
            <v>201910</v>
          </cell>
          <cell r="H10664" t="str">
            <v>Université de Neuchâtel</v>
          </cell>
          <cell r="I10664" t="str">
            <v>Neuchâtel</v>
          </cell>
          <cell r="J10664" t="str">
            <v>Switzerland</v>
          </cell>
          <cell r="K10664">
            <v>1</v>
          </cell>
          <cell r="L10664" t="str">
            <v>Consortium</v>
          </cell>
          <cell r="M10664">
            <v>2</v>
          </cell>
          <cell r="N10664" t="str">
            <v>Campus Wide</v>
          </cell>
          <cell r="O10664" t="str">
            <v/>
          </cell>
          <cell r="P10664" t="str">
            <v/>
          </cell>
          <cell r="Q10664">
            <v>60</v>
          </cell>
          <cell r="R10664" t="str">
            <v>Année Philologique</v>
          </cell>
          <cell r="S10664" t="str">
            <v/>
          </cell>
        </row>
        <row r="10665">
          <cell r="E10665">
            <v>2603</v>
          </cell>
          <cell r="F10665" t="str">
            <v>Searches</v>
          </cell>
          <cell r="G10665" t="str">
            <v>201911</v>
          </cell>
          <cell r="H10665" t="str">
            <v>Université de Neuchâtel</v>
          </cell>
          <cell r="I10665" t="str">
            <v>Neuchâtel</v>
          </cell>
          <cell r="J10665" t="str">
            <v>Switzerland</v>
          </cell>
          <cell r="K10665">
            <v>1</v>
          </cell>
          <cell r="L10665" t="str">
            <v>Consortium</v>
          </cell>
          <cell r="M10665">
            <v>2</v>
          </cell>
          <cell r="N10665" t="str">
            <v>Campus Wide</v>
          </cell>
          <cell r="O10665" t="str">
            <v/>
          </cell>
          <cell r="P10665" t="str">
            <v/>
          </cell>
          <cell r="Q10665">
            <v>60</v>
          </cell>
          <cell r="R10665" t="str">
            <v>Année Philologique</v>
          </cell>
          <cell r="S10665" t="str">
            <v/>
          </cell>
        </row>
        <row r="10666">
          <cell r="E10666">
            <v>2603</v>
          </cell>
          <cell r="F10666" t="str">
            <v>Searches</v>
          </cell>
          <cell r="G10666" t="str">
            <v>201912</v>
          </cell>
          <cell r="H10666" t="str">
            <v>Université de Neuchâtel</v>
          </cell>
          <cell r="I10666" t="str">
            <v>Neuchâtel</v>
          </cell>
          <cell r="J10666" t="str">
            <v>Switzerland</v>
          </cell>
          <cell r="K10666">
            <v>1</v>
          </cell>
          <cell r="L10666" t="str">
            <v>Consortium</v>
          </cell>
          <cell r="M10666">
            <v>2</v>
          </cell>
          <cell r="N10666" t="str">
            <v>Campus Wide</v>
          </cell>
          <cell r="O10666" t="str">
            <v/>
          </cell>
          <cell r="P10666" t="str">
            <v/>
          </cell>
          <cell r="Q10666">
            <v>60</v>
          </cell>
          <cell r="R10666" t="str">
            <v>Année Philologique</v>
          </cell>
          <cell r="S10666" t="str">
            <v/>
          </cell>
        </row>
        <row r="10667">
          <cell r="E10667">
            <v>2621</v>
          </cell>
          <cell r="F10667" t="str">
            <v>Searches</v>
          </cell>
          <cell r="G10667" t="str">
            <v>201901</v>
          </cell>
          <cell r="H10667" t="str">
            <v>Göteborg University Library</v>
          </cell>
          <cell r="I10667" t="str">
            <v>Göteborg</v>
          </cell>
          <cell r="J10667" t="str">
            <v>Sweden</v>
          </cell>
          <cell r="K10667">
            <v>2</v>
          </cell>
          <cell r="L10667" t="str">
            <v>Institute</v>
          </cell>
          <cell r="M10667">
            <v>3</v>
          </cell>
          <cell r="N10667" t="str">
            <v>Standard</v>
          </cell>
          <cell r="O10667" t="str">
            <v/>
          </cell>
          <cell r="P10667" t="str">
            <v/>
          </cell>
          <cell r="Q10667">
            <v>3</v>
          </cell>
          <cell r="R10667" t="str">
            <v>Année Philologique</v>
          </cell>
          <cell r="S10667" t="str">
            <v/>
          </cell>
        </row>
        <row r="10668">
          <cell r="E10668">
            <v>2621</v>
          </cell>
          <cell r="F10668" t="str">
            <v>Searches</v>
          </cell>
          <cell r="G10668" t="str">
            <v>201902</v>
          </cell>
          <cell r="H10668" t="str">
            <v>Göteborg University Library</v>
          </cell>
          <cell r="I10668" t="str">
            <v>Göteborg</v>
          </cell>
          <cell r="J10668" t="str">
            <v>Sweden</v>
          </cell>
          <cell r="K10668">
            <v>2</v>
          </cell>
          <cell r="L10668" t="str">
            <v>Institute</v>
          </cell>
          <cell r="M10668">
            <v>3</v>
          </cell>
          <cell r="N10668" t="str">
            <v>Standard</v>
          </cell>
          <cell r="O10668" t="str">
            <v/>
          </cell>
          <cell r="P10668" t="str">
            <v/>
          </cell>
          <cell r="Q10668">
            <v>3</v>
          </cell>
          <cell r="R10668" t="str">
            <v>Année Philologique</v>
          </cell>
          <cell r="S10668" t="str">
            <v/>
          </cell>
        </row>
        <row r="10669">
          <cell r="E10669">
            <v>2621</v>
          </cell>
          <cell r="F10669" t="str">
            <v>Searches</v>
          </cell>
          <cell r="G10669" t="str">
            <v>201903</v>
          </cell>
          <cell r="H10669" t="str">
            <v>Göteborg University Library</v>
          </cell>
          <cell r="I10669" t="str">
            <v>Göteborg</v>
          </cell>
          <cell r="J10669" t="str">
            <v>Sweden</v>
          </cell>
          <cell r="K10669">
            <v>2</v>
          </cell>
          <cell r="L10669" t="str">
            <v>Institute</v>
          </cell>
          <cell r="M10669">
            <v>3</v>
          </cell>
          <cell r="N10669" t="str">
            <v>Standard</v>
          </cell>
          <cell r="O10669" t="str">
            <v/>
          </cell>
          <cell r="P10669" t="str">
            <v/>
          </cell>
          <cell r="Q10669">
            <v>3</v>
          </cell>
          <cell r="R10669" t="str">
            <v>Année Philologique</v>
          </cell>
          <cell r="S10669" t="str">
            <v/>
          </cell>
        </row>
        <row r="10670">
          <cell r="E10670">
            <v>2621</v>
          </cell>
          <cell r="F10670" t="str">
            <v>Searches</v>
          </cell>
          <cell r="G10670" t="str">
            <v>201904</v>
          </cell>
          <cell r="H10670" t="str">
            <v>Göteborg University Library</v>
          </cell>
          <cell r="I10670" t="str">
            <v>Göteborg</v>
          </cell>
          <cell r="J10670" t="str">
            <v>Sweden</v>
          </cell>
          <cell r="K10670">
            <v>2</v>
          </cell>
          <cell r="L10670" t="str">
            <v>Institute</v>
          </cell>
          <cell r="M10670">
            <v>3</v>
          </cell>
          <cell r="N10670" t="str">
            <v>Standard</v>
          </cell>
          <cell r="O10670" t="str">
            <v/>
          </cell>
          <cell r="P10670" t="str">
            <v/>
          </cell>
          <cell r="Q10670">
            <v>3</v>
          </cell>
          <cell r="R10670" t="str">
            <v>Année Philologique</v>
          </cell>
          <cell r="S10670" t="str">
            <v/>
          </cell>
        </row>
        <row r="10671">
          <cell r="E10671">
            <v>2621</v>
          </cell>
          <cell r="F10671" t="str">
            <v>Searches</v>
          </cell>
          <cell r="G10671" t="str">
            <v>201905</v>
          </cell>
          <cell r="H10671" t="str">
            <v>Göteborg University Library</v>
          </cell>
          <cell r="I10671" t="str">
            <v>Göteborg</v>
          </cell>
          <cell r="J10671" t="str">
            <v>Sweden</v>
          </cell>
          <cell r="K10671">
            <v>2</v>
          </cell>
          <cell r="L10671" t="str">
            <v>Institute</v>
          </cell>
          <cell r="M10671">
            <v>3</v>
          </cell>
          <cell r="N10671" t="str">
            <v>Standard</v>
          </cell>
          <cell r="O10671" t="str">
            <v/>
          </cell>
          <cell r="P10671" t="str">
            <v/>
          </cell>
          <cell r="Q10671">
            <v>3</v>
          </cell>
          <cell r="R10671" t="str">
            <v>Année Philologique</v>
          </cell>
          <cell r="S10671" t="str">
            <v/>
          </cell>
        </row>
        <row r="10672">
          <cell r="E10672">
            <v>2621</v>
          </cell>
          <cell r="F10672" t="str">
            <v>Searches</v>
          </cell>
          <cell r="G10672" t="str">
            <v>201906</v>
          </cell>
          <cell r="H10672" t="str">
            <v>Göteborg University Library</v>
          </cell>
          <cell r="I10672" t="str">
            <v>Göteborg</v>
          </cell>
          <cell r="J10672" t="str">
            <v>Sweden</v>
          </cell>
          <cell r="K10672">
            <v>2</v>
          </cell>
          <cell r="L10672" t="str">
            <v>Institute</v>
          </cell>
          <cell r="M10672">
            <v>3</v>
          </cell>
          <cell r="N10672" t="str">
            <v>Standard</v>
          </cell>
          <cell r="O10672" t="str">
            <v/>
          </cell>
          <cell r="P10672" t="str">
            <v/>
          </cell>
          <cell r="Q10672">
            <v>3</v>
          </cell>
          <cell r="R10672" t="str">
            <v>Année Philologique</v>
          </cell>
          <cell r="S10672" t="str">
            <v/>
          </cell>
        </row>
        <row r="10673">
          <cell r="E10673">
            <v>2621</v>
          </cell>
          <cell r="F10673" t="str">
            <v>Searches</v>
          </cell>
          <cell r="G10673" t="str">
            <v>201907</v>
          </cell>
          <cell r="H10673" t="str">
            <v>Göteborg University Library</v>
          </cell>
          <cell r="I10673" t="str">
            <v>Göteborg</v>
          </cell>
          <cell r="J10673" t="str">
            <v>Sweden</v>
          </cell>
          <cell r="K10673">
            <v>2</v>
          </cell>
          <cell r="L10673" t="str">
            <v>Institute</v>
          </cell>
          <cell r="M10673">
            <v>3</v>
          </cell>
          <cell r="N10673" t="str">
            <v>Standard</v>
          </cell>
          <cell r="O10673" t="str">
            <v/>
          </cell>
          <cell r="P10673" t="str">
            <v/>
          </cell>
          <cell r="Q10673">
            <v>3</v>
          </cell>
          <cell r="R10673" t="str">
            <v>Année Philologique</v>
          </cell>
          <cell r="S10673" t="str">
            <v/>
          </cell>
        </row>
        <row r="10674">
          <cell r="E10674">
            <v>2621</v>
          </cell>
          <cell r="F10674" t="str">
            <v>Searches</v>
          </cell>
          <cell r="G10674" t="str">
            <v>201908</v>
          </cell>
          <cell r="H10674" t="str">
            <v>Göteborg University Library</v>
          </cell>
          <cell r="I10674" t="str">
            <v>Göteborg</v>
          </cell>
          <cell r="J10674" t="str">
            <v>Sweden</v>
          </cell>
          <cell r="K10674">
            <v>2</v>
          </cell>
          <cell r="L10674" t="str">
            <v>Institute</v>
          </cell>
          <cell r="M10674">
            <v>3</v>
          </cell>
          <cell r="N10674" t="str">
            <v>Standard</v>
          </cell>
          <cell r="O10674" t="str">
            <v/>
          </cell>
          <cell r="P10674" t="str">
            <v/>
          </cell>
          <cell r="Q10674">
            <v>3</v>
          </cell>
          <cell r="R10674" t="str">
            <v>Année Philologique</v>
          </cell>
          <cell r="S10674" t="str">
            <v/>
          </cell>
        </row>
        <row r="10675">
          <cell r="E10675">
            <v>2621</v>
          </cell>
          <cell r="F10675" t="str">
            <v>Searches</v>
          </cell>
          <cell r="G10675" t="str">
            <v>201909</v>
          </cell>
          <cell r="H10675" t="str">
            <v>Göteborg University Library</v>
          </cell>
          <cell r="I10675" t="str">
            <v>Göteborg</v>
          </cell>
          <cell r="J10675" t="str">
            <v>Sweden</v>
          </cell>
          <cell r="K10675">
            <v>2</v>
          </cell>
          <cell r="L10675" t="str">
            <v>Institute</v>
          </cell>
          <cell r="M10675">
            <v>3</v>
          </cell>
          <cell r="N10675" t="str">
            <v>Standard</v>
          </cell>
          <cell r="O10675" t="str">
            <v/>
          </cell>
          <cell r="P10675" t="str">
            <v/>
          </cell>
          <cell r="Q10675">
            <v>3</v>
          </cell>
          <cell r="R10675" t="str">
            <v>Année Philologique</v>
          </cell>
          <cell r="S10675" t="str">
            <v/>
          </cell>
        </row>
        <row r="10676">
          <cell r="E10676">
            <v>2621</v>
          </cell>
          <cell r="F10676" t="str">
            <v>Searches</v>
          </cell>
          <cell r="G10676" t="str">
            <v>201910</v>
          </cell>
          <cell r="H10676" t="str">
            <v>Göteborg University Library</v>
          </cell>
          <cell r="I10676" t="str">
            <v>Göteborg</v>
          </cell>
          <cell r="J10676" t="str">
            <v>Sweden</v>
          </cell>
          <cell r="K10676">
            <v>2</v>
          </cell>
          <cell r="L10676" t="str">
            <v>Institute</v>
          </cell>
          <cell r="M10676">
            <v>3</v>
          </cell>
          <cell r="N10676" t="str">
            <v>Standard</v>
          </cell>
          <cell r="O10676" t="str">
            <v/>
          </cell>
          <cell r="P10676" t="str">
            <v/>
          </cell>
          <cell r="Q10676">
            <v>3</v>
          </cell>
          <cell r="R10676" t="str">
            <v>Année Philologique</v>
          </cell>
          <cell r="S10676" t="str">
            <v/>
          </cell>
        </row>
        <row r="10677">
          <cell r="E10677">
            <v>2621</v>
          </cell>
          <cell r="F10677" t="str">
            <v>Searches</v>
          </cell>
          <cell r="G10677" t="str">
            <v>201911</v>
          </cell>
          <cell r="H10677" t="str">
            <v>Göteborg University Library</v>
          </cell>
          <cell r="I10677" t="str">
            <v>Göteborg</v>
          </cell>
          <cell r="J10677" t="str">
            <v>Sweden</v>
          </cell>
          <cell r="K10677">
            <v>2</v>
          </cell>
          <cell r="L10677" t="str">
            <v>Institute</v>
          </cell>
          <cell r="M10677">
            <v>3</v>
          </cell>
          <cell r="N10677" t="str">
            <v>Standard</v>
          </cell>
          <cell r="O10677" t="str">
            <v/>
          </cell>
          <cell r="P10677" t="str">
            <v/>
          </cell>
          <cell r="Q10677">
            <v>3</v>
          </cell>
          <cell r="R10677" t="str">
            <v>Année Philologique</v>
          </cell>
          <cell r="S10677" t="str">
            <v/>
          </cell>
        </row>
        <row r="10678">
          <cell r="E10678">
            <v>2621</v>
          </cell>
          <cell r="F10678" t="str">
            <v>Searches</v>
          </cell>
          <cell r="G10678" t="str">
            <v>201912</v>
          </cell>
          <cell r="H10678" t="str">
            <v>Göteborg University Library</v>
          </cell>
          <cell r="I10678" t="str">
            <v>Göteborg</v>
          </cell>
          <cell r="J10678" t="str">
            <v>Sweden</v>
          </cell>
          <cell r="K10678">
            <v>2</v>
          </cell>
          <cell r="L10678" t="str">
            <v>Institute</v>
          </cell>
          <cell r="M10678">
            <v>3</v>
          </cell>
          <cell r="N10678" t="str">
            <v>Standard</v>
          </cell>
          <cell r="O10678" t="str">
            <v/>
          </cell>
          <cell r="P10678" t="str">
            <v/>
          </cell>
          <cell r="Q10678">
            <v>3</v>
          </cell>
          <cell r="R10678" t="str">
            <v>Année Philologique</v>
          </cell>
          <cell r="S10678" t="str">
            <v/>
          </cell>
        </row>
        <row r="10679">
          <cell r="E10679">
            <v>2625</v>
          </cell>
          <cell r="F10679" t="str">
            <v>Searches</v>
          </cell>
          <cell r="G10679" t="str">
            <v>201901</v>
          </cell>
          <cell r="H10679" t="str">
            <v>University of Edinburgh</v>
          </cell>
          <cell r="I10679" t="str">
            <v>Edinburgh</v>
          </cell>
          <cell r="J10679" t="str">
            <v>UK</v>
          </cell>
          <cell r="K10679">
            <v>2</v>
          </cell>
          <cell r="L10679" t="str">
            <v>Institute</v>
          </cell>
          <cell r="M10679">
            <v>14</v>
          </cell>
          <cell r="N10679" t="str">
            <v>JISC-2</v>
          </cell>
          <cell r="O10679" t="str">
            <v/>
          </cell>
          <cell r="P10679" t="str">
            <v/>
          </cell>
          <cell r="Q10679">
            <v>40</v>
          </cell>
          <cell r="R10679" t="str">
            <v>Année Philologique</v>
          </cell>
          <cell r="S10679" t="str">
            <v/>
          </cell>
        </row>
        <row r="10680">
          <cell r="E10680">
            <v>2625</v>
          </cell>
          <cell r="F10680" t="str">
            <v>Searches</v>
          </cell>
          <cell r="G10680" t="str">
            <v>201902</v>
          </cell>
          <cell r="H10680" t="str">
            <v>University of Edinburgh</v>
          </cell>
          <cell r="I10680" t="str">
            <v>Edinburgh</v>
          </cell>
          <cell r="J10680" t="str">
            <v>UK</v>
          </cell>
          <cell r="K10680">
            <v>2</v>
          </cell>
          <cell r="L10680" t="str">
            <v>Institute</v>
          </cell>
          <cell r="M10680">
            <v>14</v>
          </cell>
          <cell r="N10680" t="str">
            <v>JISC-2</v>
          </cell>
          <cell r="O10680" t="str">
            <v/>
          </cell>
          <cell r="P10680" t="str">
            <v/>
          </cell>
          <cell r="Q10680">
            <v>40</v>
          </cell>
          <cell r="R10680" t="str">
            <v>Année Philologique</v>
          </cell>
          <cell r="S10680" t="str">
            <v/>
          </cell>
        </row>
        <row r="10681">
          <cell r="E10681">
            <v>2625</v>
          </cell>
          <cell r="F10681" t="str">
            <v>Searches</v>
          </cell>
          <cell r="G10681" t="str">
            <v>201903</v>
          </cell>
          <cell r="H10681" t="str">
            <v>University of Edinburgh</v>
          </cell>
          <cell r="I10681" t="str">
            <v>Edinburgh</v>
          </cell>
          <cell r="J10681" t="str">
            <v>UK</v>
          </cell>
          <cell r="K10681">
            <v>2</v>
          </cell>
          <cell r="L10681" t="str">
            <v>Institute</v>
          </cell>
          <cell r="M10681">
            <v>14</v>
          </cell>
          <cell r="N10681" t="str">
            <v>JISC-2</v>
          </cell>
          <cell r="O10681" t="str">
            <v/>
          </cell>
          <cell r="P10681" t="str">
            <v/>
          </cell>
          <cell r="Q10681">
            <v>40</v>
          </cell>
          <cell r="R10681" t="str">
            <v>Année Philologique</v>
          </cell>
          <cell r="S10681" t="str">
            <v/>
          </cell>
        </row>
        <row r="10682">
          <cell r="E10682">
            <v>2625</v>
          </cell>
          <cell r="F10682" t="str">
            <v>Searches</v>
          </cell>
          <cell r="G10682" t="str">
            <v>201904</v>
          </cell>
          <cell r="H10682" t="str">
            <v>University of Edinburgh</v>
          </cell>
          <cell r="I10682" t="str">
            <v>Edinburgh</v>
          </cell>
          <cell r="J10682" t="str">
            <v>UK</v>
          </cell>
          <cell r="K10682">
            <v>2</v>
          </cell>
          <cell r="L10682" t="str">
            <v>Institute</v>
          </cell>
          <cell r="M10682">
            <v>14</v>
          </cell>
          <cell r="N10682" t="str">
            <v>JISC-2</v>
          </cell>
          <cell r="O10682" t="str">
            <v/>
          </cell>
          <cell r="P10682" t="str">
            <v/>
          </cell>
          <cell r="Q10682">
            <v>40</v>
          </cell>
          <cell r="R10682" t="str">
            <v>Année Philologique</v>
          </cell>
          <cell r="S10682" t="str">
            <v/>
          </cell>
        </row>
        <row r="10683">
          <cell r="E10683">
            <v>2625</v>
          </cell>
          <cell r="F10683" t="str">
            <v>Searches</v>
          </cell>
          <cell r="G10683" t="str">
            <v>201905</v>
          </cell>
          <cell r="H10683" t="str">
            <v>University of Edinburgh</v>
          </cell>
          <cell r="I10683" t="str">
            <v>Edinburgh</v>
          </cell>
          <cell r="J10683" t="str">
            <v>UK</v>
          </cell>
          <cell r="K10683">
            <v>2</v>
          </cell>
          <cell r="L10683" t="str">
            <v>Institute</v>
          </cell>
          <cell r="M10683">
            <v>14</v>
          </cell>
          <cell r="N10683" t="str">
            <v>JISC-2</v>
          </cell>
          <cell r="O10683" t="str">
            <v/>
          </cell>
          <cell r="P10683" t="str">
            <v/>
          </cell>
          <cell r="Q10683">
            <v>40</v>
          </cell>
          <cell r="R10683" t="str">
            <v>Année Philologique</v>
          </cell>
          <cell r="S10683" t="str">
            <v/>
          </cell>
        </row>
        <row r="10684">
          <cell r="E10684">
            <v>2625</v>
          </cell>
          <cell r="F10684" t="str">
            <v>Searches</v>
          </cell>
          <cell r="G10684" t="str">
            <v>201906</v>
          </cell>
          <cell r="H10684" t="str">
            <v>University of Edinburgh</v>
          </cell>
          <cell r="I10684" t="str">
            <v>Edinburgh</v>
          </cell>
          <cell r="J10684" t="str">
            <v>UK</v>
          </cell>
          <cell r="K10684">
            <v>2</v>
          </cell>
          <cell r="L10684" t="str">
            <v>Institute</v>
          </cell>
          <cell r="M10684">
            <v>14</v>
          </cell>
          <cell r="N10684" t="str">
            <v>JISC-2</v>
          </cell>
          <cell r="O10684" t="str">
            <v/>
          </cell>
          <cell r="P10684" t="str">
            <v/>
          </cell>
          <cell r="Q10684">
            <v>40</v>
          </cell>
          <cell r="R10684" t="str">
            <v>Année Philologique</v>
          </cell>
          <cell r="S10684" t="str">
            <v/>
          </cell>
        </row>
        <row r="10685">
          <cell r="E10685">
            <v>2625</v>
          </cell>
          <cell r="F10685" t="str">
            <v>Searches</v>
          </cell>
          <cell r="G10685" t="str">
            <v>201907</v>
          </cell>
          <cell r="H10685" t="str">
            <v>University of Edinburgh</v>
          </cell>
          <cell r="I10685" t="str">
            <v>Edinburgh</v>
          </cell>
          <cell r="J10685" t="str">
            <v>UK</v>
          </cell>
          <cell r="K10685">
            <v>2</v>
          </cell>
          <cell r="L10685" t="str">
            <v>Institute</v>
          </cell>
          <cell r="M10685">
            <v>14</v>
          </cell>
          <cell r="N10685" t="str">
            <v>JISC-2</v>
          </cell>
          <cell r="O10685" t="str">
            <v/>
          </cell>
          <cell r="P10685" t="str">
            <v/>
          </cell>
          <cell r="Q10685">
            <v>40</v>
          </cell>
          <cell r="R10685" t="str">
            <v>Année Philologique</v>
          </cell>
          <cell r="S10685" t="str">
            <v/>
          </cell>
        </row>
        <row r="10686">
          <cell r="E10686">
            <v>2625</v>
          </cell>
          <cell r="F10686" t="str">
            <v>Searches</v>
          </cell>
          <cell r="G10686" t="str">
            <v>201908</v>
          </cell>
          <cell r="H10686" t="str">
            <v>University of Edinburgh</v>
          </cell>
          <cell r="I10686" t="str">
            <v>Edinburgh</v>
          </cell>
          <cell r="J10686" t="str">
            <v>UK</v>
          </cell>
          <cell r="K10686">
            <v>2</v>
          </cell>
          <cell r="L10686" t="str">
            <v>Institute</v>
          </cell>
          <cell r="M10686">
            <v>14</v>
          </cell>
          <cell r="N10686" t="str">
            <v>JISC-2</v>
          </cell>
          <cell r="O10686" t="str">
            <v/>
          </cell>
          <cell r="P10686" t="str">
            <v/>
          </cell>
          <cell r="Q10686">
            <v>40</v>
          </cell>
          <cell r="R10686" t="str">
            <v>Année Philologique</v>
          </cell>
          <cell r="S10686" t="str">
            <v/>
          </cell>
        </row>
        <row r="10687">
          <cell r="E10687">
            <v>2625</v>
          </cell>
          <cell r="F10687" t="str">
            <v>Searches</v>
          </cell>
          <cell r="G10687" t="str">
            <v>201909</v>
          </cell>
          <cell r="H10687" t="str">
            <v>University of Edinburgh</v>
          </cell>
          <cell r="I10687" t="str">
            <v>Edinburgh</v>
          </cell>
          <cell r="J10687" t="str">
            <v>UK</v>
          </cell>
          <cell r="K10687">
            <v>2</v>
          </cell>
          <cell r="L10687" t="str">
            <v>Institute</v>
          </cell>
          <cell r="M10687">
            <v>14</v>
          </cell>
          <cell r="N10687" t="str">
            <v>JISC-2</v>
          </cell>
          <cell r="O10687" t="str">
            <v/>
          </cell>
          <cell r="P10687" t="str">
            <v/>
          </cell>
          <cell r="Q10687">
            <v>40</v>
          </cell>
          <cell r="R10687" t="str">
            <v>Année Philologique</v>
          </cell>
          <cell r="S10687" t="str">
            <v/>
          </cell>
        </row>
        <row r="10688">
          <cell r="E10688">
            <v>2625</v>
          </cell>
          <cell r="F10688" t="str">
            <v>Searches</v>
          </cell>
          <cell r="G10688" t="str">
            <v>201910</v>
          </cell>
          <cell r="H10688" t="str">
            <v>University of Edinburgh</v>
          </cell>
          <cell r="I10688" t="str">
            <v>Edinburgh</v>
          </cell>
          <cell r="J10688" t="str">
            <v>UK</v>
          </cell>
          <cell r="K10688">
            <v>2</v>
          </cell>
          <cell r="L10688" t="str">
            <v>Institute</v>
          </cell>
          <cell r="M10688">
            <v>14</v>
          </cell>
          <cell r="N10688" t="str">
            <v>JISC-2</v>
          </cell>
          <cell r="O10688" t="str">
            <v/>
          </cell>
          <cell r="P10688" t="str">
            <v/>
          </cell>
          <cell r="Q10688">
            <v>40</v>
          </cell>
          <cell r="R10688" t="str">
            <v>Année Philologique</v>
          </cell>
          <cell r="S10688" t="str">
            <v/>
          </cell>
        </row>
        <row r="10689">
          <cell r="E10689">
            <v>2625</v>
          </cell>
          <cell r="F10689" t="str">
            <v>Searches</v>
          </cell>
          <cell r="G10689" t="str">
            <v>201911</v>
          </cell>
          <cell r="H10689" t="str">
            <v>University of Edinburgh</v>
          </cell>
          <cell r="I10689" t="str">
            <v>Edinburgh</v>
          </cell>
          <cell r="J10689" t="str">
            <v>UK</v>
          </cell>
          <cell r="K10689">
            <v>2</v>
          </cell>
          <cell r="L10689" t="str">
            <v>Institute</v>
          </cell>
          <cell r="M10689">
            <v>14</v>
          </cell>
          <cell r="N10689" t="str">
            <v>JISC-2</v>
          </cell>
          <cell r="O10689" t="str">
            <v/>
          </cell>
          <cell r="P10689" t="str">
            <v/>
          </cell>
          <cell r="Q10689">
            <v>40</v>
          </cell>
          <cell r="R10689" t="str">
            <v>Année Philologique</v>
          </cell>
          <cell r="S10689" t="str">
            <v/>
          </cell>
        </row>
        <row r="10690">
          <cell r="E10690">
            <v>2625</v>
          </cell>
          <cell r="F10690" t="str">
            <v>Searches</v>
          </cell>
          <cell r="G10690" t="str">
            <v>201912</v>
          </cell>
          <cell r="H10690" t="str">
            <v>University of Edinburgh</v>
          </cell>
          <cell r="I10690" t="str">
            <v>Edinburgh</v>
          </cell>
          <cell r="J10690" t="str">
            <v>UK</v>
          </cell>
          <cell r="K10690">
            <v>2</v>
          </cell>
          <cell r="L10690" t="str">
            <v>Institute</v>
          </cell>
          <cell r="M10690">
            <v>14</v>
          </cell>
          <cell r="N10690" t="str">
            <v>JISC-2</v>
          </cell>
          <cell r="O10690" t="str">
            <v/>
          </cell>
          <cell r="P10690" t="str">
            <v/>
          </cell>
          <cell r="Q10690">
            <v>40</v>
          </cell>
          <cell r="R10690" t="str">
            <v>Année Philologique</v>
          </cell>
          <cell r="S10690" t="str">
            <v/>
          </cell>
        </row>
        <row r="10691">
          <cell r="E10691">
            <v>2631</v>
          </cell>
          <cell r="F10691" t="str">
            <v>Searches</v>
          </cell>
          <cell r="G10691" t="str">
            <v>201901</v>
          </cell>
          <cell r="H10691" t="str">
            <v>Università degli Studi di Genova</v>
          </cell>
          <cell r="I10691" t="str">
            <v>Genova</v>
          </cell>
          <cell r="J10691" t="str">
            <v>Italy</v>
          </cell>
          <cell r="K10691">
            <v>2</v>
          </cell>
          <cell r="L10691" t="str">
            <v>Institute</v>
          </cell>
          <cell r="M10691">
            <v>3</v>
          </cell>
          <cell r="N10691" t="str">
            <v>Standard</v>
          </cell>
          <cell r="O10691" t="str">
            <v/>
          </cell>
          <cell r="P10691" t="str">
            <v/>
          </cell>
          <cell r="Q10691">
            <v>3</v>
          </cell>
          <cell r="R10691" t="str">
            <v>Année Philologique</v>
          </cell>
          <cell r="S10691" t="str">
            <v/>
          </cell>
        </row>
        <row r="10692">
          <cell r="E10692">
            <v>2631</v>
          </cell>
          <cell r="F10692" t="str">
            <v>Searches</v>
          </cell>
          <cell r="G10692" t="str">
            <v>201902</v>
          </cell>
          <cell r="H10692" t="str">
            <v>Università degli Studi di Genova</v>
          </cell>
          <cell r="I10692" t="str">
            <v>Genova</v>
          </cell>
          <cell r="J10692" t="str">
            <v>Italy</v>
          </cell>
          <cell r="K10692">
            <v>2</v>
          </cell>
          <cell r="L10692" t="str">
            <v>Institute</v>
          </cell>
          <cell r="M10692">
            <v>3</v>
          </cell>
          <cell r="N10692" t="str">
            <v>Standard</v>
          </cell>
          <cell r="O10692" t="str">
            <v/>
          </cell>
          <cell r="P10692" t="str">
            <v/>
          </cell>
          <cell r="Q10692">
            <v>3</v>
          </cell>
          <cell r="R10692" t="str">
            <v>Année Philologique</v>
          </cell>
          <cell r="S10692" t="str">
            <v/>
          </cell>
        </row>
        <row r="10693">
          <cell r="E10693">
            <v>2631</v>
          </cell>
          <cell r="F10693" t="str">
            <v>Searches</v>
          </cell>
          <cell r="G10693" t="str">
            <v>201903</v>
          </cell>
          <cell r="H10693" t="str">
            <v>Università degli Studi di Genova</v>
          </cell>
          <cell r="I10693" t="str">
            <v>Genova</v>
          </cell>
          <cell r="J10693" t="str">
            <v>Italy</v>
          </cell>
          <cell r="K10693">
            <v>2</v>
          </cell>
          <cell r="L10693" t="str">
            <v>Institute</v>
          </cell>
          <cell r="M10693">
            <v>3</v>
          </cell>
          <cell r="N10693" t="str">
            <v>Standard</v>
          </cell>
          <cell r="O10693" t="str">
            <v/>
          </cell>
          <cell r="P10693" t="str">
            <v/>
          </cell>
          <cell r="Q10693">
            <v>3</v>
          </cell>
          <cell r="R10693" t="str">
            <v>Année Philologique</v>
          </cell>
          <cell r="S10693" t="str">
            <v/>
          </cell>
        </row>
        <row r="10694">
          <cell r="E10694">
            <v>2631</v>
          </cell>
          <cell r="F10694" t="str">
            <v>Searches</v>
          </cell>
          <cell r="G10694" t="str">
            <v>201904</v>
          </cell>
          <cell r="H10694" t="str">
            <v>Università degli Studi di Genova</v>
          </cell>
          <cell r="I10694" t="str">
            <v>Genova</v>
          </cell>
          <cell r="J10694" t="str">
            <v>Italy</v>
          </cell>
          <cell r="K10694">
            <v>2</v>
          </cell>
          <cell r="L10694" t="str">
            <v>Institute</v>
          </cell>
          <cell r="M10694">
            <v>3</v>
          </cell>
          <cell r="N10694" t="str">
            <v>Standard</v>
          </cell>
          <cell r="O10694" t="str">
            <v/>
          </cell>
          <cell r="P10694" t="str">
            <v/>
          </cell>
          <cell r="Q10694">
            <v>3</v>
          </cell>
          <cell r="R10694" t="str">
            <v>Année Philologique</v>
          </cell>
          <cell r="S10694" t="str">
            <v/>
          </cell>
        </row>
        <row r="10695">
          <cell r="E10695">
            <v>2631</v>
          </cell>
          <cell r="F10695" t="str">
            <v>Searches</v>
          </cell>
          <cell r="G10695" t="str">
            <v>201905</v>
          </cell>
          <cell r="H10695" t="str">
            <v>Università degli Studi di Genova</v>
          </cell>
          <cell r="I10695" t="str">
            <v>Genova</v>
          </cell>
          <cell r="J10695" t="str">
            <v>Italy</v>
          </cell>
          <cell r="K10695">
            <v>2</v>
          </cell>
          <cell r="L10695" t="str">
            <v>Institute</v>
          </cell>
          <cell r="M10695">
            <v>3</v>
          </cell>
          <cell r="N10695" t="str">
            <v>Standard</v>
          </cell>
          <cell r="O10695" t="str">
            <v/>
          </cell>
          <cell r="P10695" t="str">
            <v/>
          </cell>
          <cell r="Q10695">
            <v>3</v>
          </cell>
          <cell r="R10695" t="str">
            <v>Année Philologique</v>
          </cell>
          <cell r="S10695" t="str">
            <v/>
          </cell>
        </row>
        <row r="10696">
          <cell r="E10696">
            <v>2631</v>
          </cell>
          <cell r="F10696" t="str">
            <v>Searches</v>
          </cell>
          <cell r="G10696" t="str">
            <v>201906</v>
          </cell>
          <cell r="H10696" t="str">
            <v>Università degli Studi di Genova</v>
          </cell>
          <cell r="I10696" t="str">
            <v>Genova</v>
          </cell>
          <cell r="J10696" t="str">
            <v>Italy</v>
          </cell>
          <cell r="K10696">
            <v>2</v>
          </cell>
          <cell r="L10696" t="str">
            <v>Institute</v>
          </cell>
          <cell r="M10696">
            <v>3</v>
          </cell>
          <cell r="N10696" t="str">
            <v>Standard</v>
          </cell>
          <cell r="O10696" t="str">
            <v/>
          </cell>
          <cell r="P10696" t="str">
            <v/>
          </cell>
          <cell r="Q10696">
            <v>3</v>
          </cell>
          <cell r="R10696" t="str">
            <v>Année Philologique</v>
          </cell>
          <cell r="S10696" t="str">
            <v/>
          </cell>
        </row>
        <row r="10697">
          <cell r="E10697">
            <v>2631</v>
          </cell>
          <cell r="F10697" t="str">
            <v>Searches</v>
          </cell>
          <cell r="G10697" t="str">
            <v>201907</v>
          </cell>
          <cell r="H10697" t="str">
            <v>Università degli Studi di Genova</v>
          </cell>
          <cell r="I10697" t="str">
            <v>Genova</v>
          </cell>
          <cell r="J10697" t="str">
            <v>Italy</v>
          </cell>
          <cell r="K10697">
            <v>2</v>
          </cell>
          <cell r="L10697" t="str">
            <v>Institute</v>
          </cell>
          <cell r="M10697">
            <v>3</v>
          </cell>
          <cell r="N10697" t="str">
            <v>Standard</v>
          </cell>
          <cell r="O10697" t="str">
            <v/>
          </cell>
          <cell r="P10697" t="str">
            <v/>
          </cell>
          <cell r="Q10697">
            <v>3</v>
          </cell>
          <cell r="R10697" t="str">
            <v>Année Philologique</v>
          </cell>
          <cell r="S10697" t="str">
            <v/>
          </cell>
        </row>
        <row r="10698">
          <cell r="E10698">
            <v>2631</v>
          </cell>
          <cell r="F10698" t="str">
            <v>Searches</v>
          </cell>
          <cell r="G10698" t="str">
            <v>201908</v>
          </cell>
          <cell r="H10698" t="str">
            <v>Università degli Studi di Genova</v>
          </cell>
          <cell r="I10698" t="str">
            <v>Genova</v>
          </cell>
          <cell r="J10698" t="str">
            <v>Italy</v>
          </cell>
          <cell r="K10698">
            <v>2</v>
          </cell>
          <cell r="L10698" t="str">
            <v>Institute</v>
          </cell>
          <cell r="M10698">
            <v>3</v>
          </cell>
          <cell r="N10698" t="str">
            <v>Standard</v>
          </cell>
          <cell r="O10698" t="str">
            <v/>
          </cell>
          <cell r="P10698" t="str">
            <v/>
          </cell>
          <cell r="Q10698">
            <v>3</v>
          </cell>
          <cell r="R10698" t="str">
            <v>Année Philologique</v>
          </cell>
          <cell r="S10698" t="str">
            <v/>
          </cell>
        </row>
        <row r="10699">
          <cell r="E10699">
            <v>2631</v>
          </cell>
          <cell r="F10699" t="str">
            <v>Searches</v>
          </cell>
          <cell r="G10699" t="str">
            <v>201909</v>
          </cell>
          <cell r="H10699" t="str">
            <v>Università degli Studi di Genova</v>
          </cell>
          <cell r="I10699" t="str">
            <v>Genova</v>
          </cell>
          <cell r="J10699" t="str">
            <v>Italy</v>
          </cell>
          <cell r="K10699">
            <v>2</v>
          </cell>
          <cell r="L10699" t="str">
            <v>Institute</v>
          </cell>
          <cell r="M10699">
            <v>3</v>
          </cell>
          <cell r="N10699" t="str">
            <v>Standard</v>
          </cell>
          <cell r="O10699" t="str">
            <v/>
          </cell>
          <cell r="P10699" t="str">
            <v/>
          </cell>
          <cell r="Q10699">
            <v>3</v>
          </cell>
          <cell r="R10699" t="str">
            <v>Année Philologique</v>
          </cell>
          <cell r="S10699" t="str">
            <v/>
          </cell>
        </row>
        <row r="10700">
          <cell r="E10700">
            <v>2631</v>
          </cell>
          <cell r="F10700" t="str">
            <v>Searches</v>
          </cell>
          <cell r="G10700" t="str">
            <v>201910</v>
          </cell>
          <cell r="H10700" t="str">
            <v>Università degli Studi di Genova</v>
          </cell>
          <cell r="I10700" t="str">
            <v>Genova</v>
          </cell>
          <cell r="J10700" t="str">
            <v>Italy</v>
          </cell>
          <cell r="K10700">
            <v>2</v>
          </cell>
          <cell r="L10700" t="str">
            <v>Institute</v>
          </cell>
          <cell r="M10700">
            <v>3</v>
          </cell>
          <cell r="N10700" t="str">
            <v>Standard</v>
          </cell>
          <cell r="O10700" t="str">
            <v/>
          </cell>
          <cell r="P10700" t="str">
            <v/>
          </cell>
          <cell r="Q10700">
            <v>3</v>
          </cell>
          <cell r="R10700" t="str">
            <v>Année Philologique</v>
          </cell>
          <cell r="S10700" t="str">
            <v/>
          </cell>
        </row>
        <row r="10701">
          <cell r="E10701">
            <v>2631</v>
          </cell>
          <cell r="F10701" t="str">
            <v>Searches</v>
          </cell>
          <cell r="G10701" t="str">
            <v>201911</v>
          </cell>
          <cell r="H10701" t="str">
            <v>Università degli Studi di Genova</v>
          </cell>
          <cell r="I10701" t="str">
            <v>Genova</v>
          </cell>
          <cell r="J10701" t="str">
            <v>Italy</v>
          </cell>
          <cell r="K10701">
            <v>2</v>
          </cell>
          <cell r="L10701" t="str">
            <v>Institute</v>
          </cell>
          <cell r="M10701">
            <v>3</v>
          </cell>
          <cell r="N10701" t="str">
            <v>Standard</v>
          </cell>
          <cell r="O10701" t="str">
            <v/>
          </cell>
          <cell r="P10701" t="str">
            <v/>
          </cell>
          <cell r="Q10701">
            <v>3</v>
          </cell>
          <cell r="R10701" t="str">
            <v>Année Philologique</v>
          </cell>
          <cell r="S10701" t="str">
            <v/>
          </cell>
        </row>
        <row r="10702">
          <cell r="E10702">
            <v>2631</v>
          </cell>
          <cell r="F10702" t="str">
            <v>Searches</v>
          </cell>
          <cell r="G10702" t="str">
            <v>201912</v>
          </cell>
          <cell r="H10702" t="str">
            <v>Università degli Studi di Genova</v>
          </cell>
          <cell r="I10702" t="str">
            <v>Genova</v>
          </cell>
          <cell r="J10702" t="str">
            <v>Italy</v>
          </cell>
          <cell r="K10702">
            <v>2</v>
          </cell>
          <cell r="L10702" t="str">
            <v>Institute</v>
          </cell>
          <cell r="M10702">
            <v>3</v>
          </cell>
          <cell r="N10702" t="str">
            <v>Standard</v>
          </cell>
          <cell r="O10702" t="str">
            <v/>
          </cell>
          <cell r="P10702" t="str">
            <v/>
          </cell>
          <cell r="Q10702">
            <v>3</v>
          </cell>
          <cell r="R10702" t="str">
            <v>Année Philologique</v>
          </cell>
          <cell r="S10702" t="str">
            <v/>
          </cell>
        </row>
        <row r="10703">
          <cell r="E10703">
            <v>2632</v>
          </cell>
          <cell r="F10703" t="str">
            <v>Searches</v>
          </cell>
          <cell r="G10703" t="str">
            <v>201901</v>
          </cell>
          <cell r="H10703" t="str">
            <v>Dickinson College</v>
          </cell>
          <cell r="I10703" t="str">
            <v>Carlisle</v>
          </cell>
          <cell r="J10703" t="str">
            <v>USA</v>
          </cell>
          <cell r="K10703">
            <v>2</v>
          </cell>
          <cell r="L10703" t="str">
            <v>Institute</v>
          </cell>
          <cell r="M10703">
            <v>11</v>
          </cell>
          <cell r="N10703" t="str">
            <v>CARN-4</v>
          </cell>
          <cell r="O10703" t="str">
            <v/>
          </cell>
          <cell r="P10703" t="str">
            <v/>
          </cell>
          <cell r="Q10703">
            <v>2</v>
          </cell>
          <cell r="R10703" t="str">
            <v>Année Philologique</v>
          </cell>
          <cell r="S10703" t="str">
            <v/>
          </cell>
        </row>
        <row r="10704">
          <cell r="E10704">
            <v>2632</v>
          </cell>
          <cell r="F10704" t="str">
            <v>Searches</v>
          </cell>
          <cell r="G10704" t="str">
            <v>201902</v>
          </cell>
          <cell r="H10704" t="str">
            <v>Dickinson College</v>
          </cell>
          <cell r="I10704" t="str">
            <v>Carlisle</v>
          </cell>
          <cell r="J10704" t="str">
            <v>USA</v>
          </cell>
          <cell r="K10704">
            <v>2</v>
          </cell>
          <cell r="L10704" t="str">
            <v>Institute</v>
          </cell>
          <cell r="M10704">
            <v>11</v>
          </cell>
          <cell r="N10704" t="str">
            <v>CARN-4</v>
          </cell>
          <cell r="O10704" t="str">
            <v/>
          </cell>
          <cell r="P10704" t="str">
            <v/>
          </cell>
          <cell r="Q10704">
            <v>2</v>
          </cell>
          <cell r="R10704" t="str">
            <v>Année Philologique</v>
          </cell>
          <cell r="S10704" t="str">
            <v/>
          </cell>
        </row>
        <row r="10705">
          <cell r="E10705">
            <v>2632</v>
          </cell>
          <cell r="F10705" t="str">
            <v>Searches</v>
          </cell>
          <cell r="G10705" t="str">
            <v>201903</v>
          </cell>
          <cell r="H10705" t="str">
            <v>Dickinson College</v>
          </cell>
          <cell r="I10705" t="str">
            <v>Carlisle</v>
          </cell>
          <cell r="J10705" t="str">
            <v>USA</v>
          </cell>
          <cell r="K10705">
            <v>2</v>
          </cell>
          <cell r="L10705" t="str">
            <v>Institute</v>
          </cell>
          <cell r="M10705">
            <v>11</v>
          </cell>
          <cell r="N10705" t="str">
            <v>CARN-4</v>
          </cell>
          <cell r="O10705" t="str">
            <v/>
          </cell>
          <cell r="P10705" t="str">
            <v/>
          </cell>
          <cell r="Q10705">
            <v>2</v>
          </cell>
          <cell r="R10705" t="str">
            <v>Année Philologique</v>
          </cell>
          <cell r="S10705" t="str">
            <v/>
          </cell>
        </row>
        <row r="10706">
          <cell r="E10706">
            <v>2632</v>
          </cell>
          <cell r="F10706" t="str">
            <v>Searches</v>
          </cell>
          <cell r="G10706" t="str">
            <v>201904</v>
          </cell>
          <cell r="H10706" t="str">
            <v>Dickinson College</v>
          </cell>
          <cell r="I10706" t="str">
            <v>Carlisle</v>
          </cell>
          <cell r="J10706" t="str">
            <v>USA</v>
          </cell>
          <cell r="K10706">
            <v>2</v>
          </cell>
          <cell r="L10706" t="str">
            <v>Institute</v>
          </cell>
          <cell r="M10706">
            <v>11</v>
          </cell>
          <cell r="N10706" t="str">
            <v>CARN-4</v>
          </cell>
          <cell r="O10706" t="str">
            <v/>
          </cell>
          <cell r="P10706" t="str">
            <v/>
          </cell>
          <cell r="Q10706">
            <v>2</v>
          </cell>
          <cell r="R10706" t="str">
            <v>Année Philologique</v>
          </cell>
          <cell r="S10706" t="str">
            <v/>
          </cell>
        </row>
        <row r="10707">
          <cell r="E10707">
            <v>2632</v>
          </cell>
          <cell r="F10707" t="str">
            <v>Searches</v>
          </cell>
          <cell r="G10707" t="str">
            <v>201905</v>
          </cell>
          <cell r="H10707" t="str">
            <v>Dickinson College</v>
          </cell>
          <cell r="I10707" t="str">
            <v>Carlisle</v>
          </cell>
          <cell r="J10707" t="str">
            <v>USA</v>
          </cell>
          <cell r="K10707">
            <v>2</v>
          </cell>
          <cell r="L10707" t="str">
            <v>Institute</v>
          </cell>
          <cell r="M10707">
            <v>11</v>
          </cell>
          <cell r="N10707" t="str">
            <v>CARN-4</v>
          </cell>
          <cell r="O10707" t="str">
            <v/>
          </cell>
          <cell r="P10707" t="str">
            <v/>
          </cell>
          <cell r="Q10707">
            <v>2</v>
          </cell>
          <cell r="R10707" t="str">
            <v>Année Philologique</v>
          </cell>
          <cell r="S10707" t="str">
            <v/>
          </cell>
        </row>
        <row r="10708">
          <cell r="E10708">
            <v>2632</v>
          </cell>
          <cell r="F10708" t="str">
            <v>Searches</v>
          </cell>
          <cell r="G10708" t="str">
            <v>201906</v>
          </cell>
          <cell r="H10708" t="str">
            <v>Dickinson College</v>
          </cell>
          <cell r="I10708" t="str">
            <v>Carlisle</v>
          </cell>
          <cell r="J10708" t="str">
            <v>USA</v>
          </cell>
          <cell r="K10708">
            <v>2</v>
          </cell>
          <cell r="L10708" t="str">
            <v>Institute</v>
          </cell>
          <cell r="M10708">
            <v>11</v>
          </cell>
          <cell r="N10708" t="str">
            <v>CARN-4</v>
          </cell>
          <cell r="O10708" t="str">
            <v/>
          </cell>
          <cell r="P10708" t="str">
            <v/>
          </cell>
          <cell r="Q10708">
            <v>2</v>
          </cell>
          <cell r="R10708" t="str">
            <v>Année Philologique</v>
          </cell>
          <cell r="S10708" t="str">
            <v/>
          </cell>
        </row>
        <row r="10709">
          <cell r="E10709">
            <v>2632</v>
          </cell>
          <cell r="F10709" t="str">
            <v>Searches</v>
          </cell>
          <cell r="G10709" t="str">
            <v>201910</v>
          </cell>
          <cell r="H10709" t="str">
            <v>Dickinson College</v>
          </cell>
          <cell r="I10709" t="str">
            <v>Carlisle</v>
          </cell>
          <cell r="J10709" t="str">
            <v>USA</v>
          </cell>
          <cell r="K10709">
            <v>2</v>
          </cell>
          <cell r="L10709" t="str">
            <v>Institute</v>
          </cell>
          <cell r="M10709">
            <v>11</v>
          </cell>
          <cell r="N10709" t="str">
            <v>CARN-4</v>
          </cell>
          <cell r="O10709" t="str">
            <v/>
          </cell>
          <cell r="P10709" t="str">
            <v/>
          </cell>
          <cell r="Q10709">
            <v>2</v>
          </cell>
          <cell r="R10709" t="str">
            <v>Année Philologique</v>
          </cell>
          <cell r="S10709" t="str">
            <v/>
          </cell>
        </row>
        <row r="10710">
          <cell r="E10710">
            <v>2632</v>
          </cell>
          <cell r="F10710" t="str">
            <v>Searches</v>
          </cell>
          <cell r="G10710" t="str">
            <v>201911</v>
          </cell>
          <cell r="H10710" t="str">
            <v>Dickinson College</v>
          </cell>
          <cell r="I10710" t="str">
            <v>Carlisle</v>
          </cell>
          <cell r="J10710" t="str">
            <v>USA</v>
          </cell>
          <cell r="K10710">
            <v>2</v>
          </cell>
          <cell r="L10710" t="str">
            <v>Institute</v>
          </cell>
          <cell r="M10710">
            <v>11</v>
          </cell>
          <cell r="N10710" t="str">
            <v>CARN-4</v>
          </cell>
          <cell r="O10710" t="str">
            <v/>
          </cell>
          <cell r="P10710" t="str">
            <v/>
          </cell>
          <cell r="Q10710">
            <v>2</v>
          </cell>
          <cell r="R10710" t="str">
            <v>Année Philologique</v>
          </cell>
          <cell r="S10710" t="str">
            <v/>
          </cell>
        </row>
        <row r="10711">
          <cell r="E10711">
            <v>2632</v>
          </cell>
          <cell r="F10711" t="str">
            <v>Searches</v>
          </cell>
          <cell r="G10711" t="str">
            <v>201912</v>
          </cell>
          <cell r="H10711" t="str">
            <v>Dickinson College</v>
          </cell>
          <cell r="I10711" t="str">
            <v>Carlisle</v>
          </cell>
          <cell r="J10711" t="str">
            <v>USA</v>
          </cell>
          <cell r="K10711">
            <v>2</v>
          </cell>
          <cell r="L10711" t="str">
            <v>Institute</v>
          </cell>
          <cell r="M10711">
            <v>11</v>
          </cell>
          <cell r="N10711" t="str">
            <v>CARN-4</v>
          </cell>
          <cell r="O10711" t="str">
            <v/>
          </cell>
          <cell r="P10711" t="str">
            <v/>
          </cell>
          <cell r="Q10711">
            <v>2</v>
          </cell>
          <cell r="R10711" t="str">
            <v>Année Philologique</v>
          </cell>
          <cell r="S10711" t="str">
            <v/>
          </cell>
        </row>
        <row r="10712">
          <cell r="E10712">
            <v>2639</v>
          </cell>
          <cell r="F10712" t="str">
            <v>Searches</v>
          </cell>
          <cell r="G10712" t="str">
            <v>201901</v>
          </cell>
          <cell r="H10712" t="str">
            <v>SLUB Dresden</v>
          </cell>
          <cell r="I10712" t="str">
            <v>Dresden</v>
          </cell>
          <cell r="J10712" t="str">
            <v>Germany</v>
          </cell>
          <cell r="K10712">
            <v>1</v>
          </cell>
          <cell r="L10712" t="str">
            <v>Consortium</v>
          </cell>
          <cell r="M10712">
            <v>2</v>
          </cell>
          <cell r="N10712" t="str">
            <v>Campus Wide</v>
          </cell>
          <cell r="O10712" t="str">
            <v/>
          </cell>
          <cell r="P10712" t="str">
            <v/>
          </cell>
          <cell r="Q10712">
            <v>120</v>
          </cell>
          <cell r="R10712" t="str">
            <v>Année Philologique</v>
          </cell>
          <cell r="S10712" t="str">
            <v/>
          </cell>
        </row>
        <row r="10713">
          <cell r="E10713">
            <v>2639</v>
          </cell>
          <cell r="F10713" t="str">
            <v>Searches</v>
          </cell>
          <cell r="G10713" t="str">
            <v>201902</v>
          </cell>
          <cell r="H10713" t="str">
            <v>SLUB Dresden</v>
          </cell>
          <cell r="I10713" t="str">
            <v>Dresden</v>
          </cell>
          <cell r="J10713" t="str">
            <v>Germany</v>
          </cell>
          <cell r="K10713">
            <v>1</v>
          </cell>
          <cell r="L10713" t="str">
            <v>Consortium</v>
          </cell>
          <cell r="M10713">
            <v>2</v>
          </cell>
          <cell r="N10713" t="str">
            <v>Campus Wide</v>
          </cell>
          <cell r="O10713" t="str">
            <v/>
          </cell>
          <cell r="P10713" t="str">
            <v/>
          </cell>
          <cell r="Q10713">
            <v>120</v>
          </cell>
          <cell r="R10713" t="str">
            <v>Année Philologique</v>
          </cell>
          <cell r="S10713" t="str">
            <v/>
          </cell>
        </row>
        <row r="10714">
          <cell r="E10714">
            <v>2639</v>
          </cell>
          <cell r="F10714" t="str">
            <v>Searches</v>
          </cell>
          <cell r="G10714" t="str">
            <v>201903</v>
          </cell>
          <cell r="H10714" t="str">
            <v>SLUB Dresden</v>
          </cell>
          <cell r="I10714" t="str">
            <v>Dresden</v>
          </cell>
          <cell r="J10714" t="str">
            <v>Germany</v>
          </cell>
          <cell r="K10714">
            <v>1</v>
          </cell>
          <cell r="L10714" t="str">
            <v>Consortium</v>
          </cell>
          <cell r="M10714">
            <v>2</v>
          </cell>
          <cell r="N10714" t="str">
            <v>Campus Wide</v>
          </cell>
          <cell r="O10714" t="str">
            <v/>
          </cell>
          <cell r="P10714" t="str">
            <v/>
          </cell>
          <cell r="Q10714">
            <v>120</v>
          </cell>
          <cell r="R10714" t="str">
            <v>Année Philologique</v>
          </cell>
          <cell r="S10714" t="str">
            <v/>
          </cell>
        </row>
        <row r="10715">
          <cell r="E10715">
            <v>2639</v>
          </cell>
          <cell r="F10715" t="str">
            <v>Searches</v>
          </cell>
          <cell r="G10715" t="str">
            <v>201904</v>
          </cell>
          <cell r="H10715" t="str">
            <v>SLUB Dresden</v>
          </cell>
          <cell r="I10715" t="str">
            <v>Dresden</v>
          </cell>
          <cell r="J10715" t="str">
            <v>Germany</v>
          </cell>
          <cell r="K10715">
            <v>1</v>
          </cell>
          <cell r="L10715" t="str">
            <v>Consortium</v>
          </cell>
          <cell r="M10715">
            <v>2</v>
          </cell>
          <cell r="N10715" t="str">
            <v>Campus Wide</v>
          </cell>
          <cell r="O10715" t="str">
            <v/>
          </cell>
          <cell r="P10715" t="str">
            <v/>
          </cell>
          <cell r="Q10715">
            <v>120</v>
          </cell>
          <cell r="R10715" t="str">
            <v>Année Philologique</v>
          </cell>
          <cell r="S10715" t="str">
            <v/>
          </cell>
        </row>
        <row r="10716">
          <cell r="E10716">
            <v>2639</v>
          </cell>
          <cell r="F10716" t="str">
            <v>Searches</v>
          </cell>
          <cell r="G10716" t="str">
            <v>201905</v>
          </cell>
          <cell r="H10716" t="str">
            <v>SLUB Dresden</v>
          </cell>
          <cell r="I10716" t="str">
            <v>Dresden</v>
          </cell>
          <cell r="J10716" t="str">
            <v>Germany</v>
          </cell>
          <cell r="K10716">
            <v>1</v>
          </cell>
          <cell r="L10716" t="str">
            <v>Consortium</v>
          </cell>
          <cell r="M10716">
            <v>2</v>
          </cell>
          <cell r="N10716" t="str">
            <v>Campus Wide</v>
          </cell>
          <cell r="O10716" t="str">
            <v/>
          </cell>
          <cell r="P10716" t="str">
            <v/>
          </cell>
          <cell r="Q10716">
            <v>120</v>
          </cell>
          <cell r="R10716" t="str">
            <v>Année Philologique</v>
          </cell>
          <cell r="S10716" t="str">
            <v/>
          </cell>
        </row>
        <row r="10717">
          <cell r="E10717">
            <v>2639</v>
          </cell>
          <cell r="F10717" t="str">
            <v>Searches</v>
          </cell>
          <cell r="G10717" t="str">
            <v>201906</v>
          </cell>
          <cell r="H10717" t="str">
            <v>SLUB Dresden</v>
          </cell>
          <cell r="I10717" t="str">
            <v>Dresden</v>
          </cell>
          <cell r="J10717" t="str">
            <v>Germany</v>
          </cell>
          <cell r="K10717">
            <v>1</v>
          </cell>
          <cell r="L10717" t="str">
            <v>Consortium</v>
          </cell>
          <cell r="M10717">
            <v>2</v>
          </cell>
          <cell r="N10717" t="str">
            <v>Campus Wide</v>
          </cell>
          <cell r="O10717" t="str">
            <v/>
          </cell>
          <cell r="P10717" t="str">
            <v/>
          </cell>
          <cell r="Q10717">
            <v>120</v>
          </cell>
          <cell r="R10717" t="str">
            <v>Année Philologique</v>
          </cell>
          <cell r="S10717" t="str">
            <v/>
          </cell>
        </row>
        <row r="10718">
          <cell r="E10718">
            <v>2639</v>
          </cell>
          <cell r="F10718" t="str">
            <v>Searches</v>
          </cell>
          <cell r="G10718" t="str">
            <v>201907</v>
          </cell>
          <cell r="H10718" t="str">
            <v>SLUB Dresden</v>
          </cell>
          <cell r="I10718" t="str">
            <v>Dresden</v>
          </cell>
          <cell r="J10718" t="str">
            <v>Germany</v>
          </cell>
          <cell r="K10718">
            <v>1</v>
          </cell>
          <cell r="L10718" t="str">
            <v>Consortium</v>
          </cell>
          <cell r="M10718">
            <v>2</v>
          </cell>
          <cell r="N10718" t="str">
            <v>Campus Wide</v>
          </cell>
          <cell r="O10718" t="str">
            <v/>
          </cell>
          <cell r="P10718" t="str">
            <v/>
          </cell>
          <cell r="Q10718">
            <v>120</v>
          </cell>
          <cell r="R10718" t="str">
            <v>Année Philologique</v>
          </cell>
          <cell r="S10718" t="str">
            <v/>
          </cell>
        </row>
        <row r="10719">
          <cell r="E10719">
            <v>2639</v>
          </cell>
          <cell r="F10719" t="str">
            <v>Searches</v>
          </cell>
          <cell r="G10719" t="str">
            <v>201908</v>
          </cell>
          <cell r="H10719" t="str">
            <v>SLUB Dresden</v>
          </cell>
          <cell r="I10719" t="str">
            <v>Dresden</v>
          </cell>
          <cell r="J10719" t="str">
            <v>Germany</v>
          </cell>
          <cell r="K10719">
            <v>1</v>
          </cell>
          <cell r="L10719" t="str">
            <v>Consortium</v>
          </cell>
          <cell r="M10719">
            <v>2</v>
          </cell>
          <cell r="N10719" t="str">
            <v>Campus Wide</v>
          </cell>
          <cell r="O10719" t="str">
            <v/>
          </cell>
          <cell r="P10719" t="str">
            <v/>
          </cell>
          <cell r="Q10719">
            <v>120</v>
          </cell>
          <cell r="R10719" t="str">
            <v>Année Philologique</v>
          </cell>
          <cell r="S10719" t="str">
            <v/>
          </cell>
        </row>
        <row r="10720">
          <cell r="E10720">
            <v>2639</v>
          </cell>
          <cell r="F10720" t="str">
            <v>Searches</v>
          </cell>
          <cell r="G10720" t="str">
            <v>201909</v>
          </cell>
          <cell r="H10720" t="str">
            <v>SLUB Dresden</v>
          </cell>
          <cell r="I10720" t="str">
            <v>Dresden</v>
          </cell>
          <cell r="J10720" t="str">
            <v>Germany</v>
          </cell>
          <cell r="K10720">
            <v>1</v>
          </cell>
          <cell r="L10720" t="str">
            <v>Consortium</v>
          </cell>
          <cell r="M10720">
            <v>2</v>
          </cell>
          <cell r="N10720" t="str">
            <v>Campus Wide</v>
          </cell>
          <cell r="O10720" t="str">
            <v/>
          </cell>
          <cell r="P10720" t="str">
            <v/>
          </cell>
          <cell r="Q10720">
            <v>120</v>
          </cell>
          <cell r="R10720" t="str">
            <v>Année Philologique</v>
          </cell>
          <cell r="S10720" t="str">
            <v/>
          </cell>
        </row>
        <row r="10721">
          <cell r="E10721">
            <v>2639</v>
          </cell>
          <cell r="F10721" t="str">
            <v>Searches</v>
          </cell>
          <cell r="G10721" t="str">
            <v>201910</v>
          </cell>
          <cell r="H10721" t="str">
            <v>SLUB Dresden</v>
          </cell>
          <cell r="I10721" t="str">
            <v>Dresden</v>
          </cell>
          <cell r="J10721" t="str">
            <v>Germany</v>
          </cell>
          <cell r="K10721">
            <v>1</v>
          </cell>
          <cell r="L10721" t="str">
            <v>Consortium</v>
          </cell>
          <cell r="M10721">
            <v>2</v>
          </cell>
          <cell r="N10721" t="str">
            <v>Campus Wide</v>
          </cell>
          <cell r="O10721" t="str">
            <v/>
          </cell>
          <cell r="P10721" t="str">
            <v/>
          </cell>
          <cell r="Q10721">
            <v>120</v>
          </cell>
          <cell r="R10721" t="str">
            <v>Année Philologique</v>
          </cell>
          <cell r="S10721" t="str">
            <v/>
          </cell>
        </row>
        <row r="10722">
          <cell r="E10722">
            <v>2639</v>
          </cell>
          <cell r="F10722" t="str">
            <v>Searches</v>
          </cell>
          <cell r="G10722" t="str">
            <v>201911</v>
          </cell>
          <cell r="H10722" t="str">
            <v>SLUB Dresden</v>
          </cell>
          <cell r="I10722" t="str">
            <v>Dresden</v>
          </cell>
          <cell r="J10722" t="str">
            <v>Germany</v>
          </cell>
          <cell r="K10722">
            <v>1</v>
          </cell>
          <cell r="L10722" t="str">
            <v>Consortium</v>
          </cell>
          <cell r="M10722">
            <v>2</v>
          </cell>
          <cell r="N10722" t="str">
            <v>Campus Wide</v>
          </cell>
          <cell r="O10722" t="str">
            <v/>
          </cell>
          <cell r="P10722" t="str">
            <v/>
          </cell>
          <cell r="Q10722">
            <v>120</v>
          </cell>
          <cell r="R10722" t="str">
            <v>Année Philologique</v>
          </cell>
          <cell r="S10722" t="str">
            <v/>
          </cell>
        </row>
        <row r="10723">
          <cell r="E10723">
            <v>2639</v>
          </cell>
          <cell r="F10723" t="str">
            <v>Searches</v>
          </cell>
          <cell r="G10723" t="str">
            <v>201912</v>
          </cell>
          <cell r="H10723" t="str">
            <v>SLUB Dresden</v>
          </cell>
          <cell r="I10723" t="str">
            <v>Dresden</v>
          </cell>
          <cell r="J10723" t="str">
            <v>Germany</v>
          </cell>
          <cell r="K10723">
            <v>1</v>
          </cell>
          <cell r="L10723" t="str">
            <v>Consortium</v>
          </cell>
          <cell r="M10723">
            <v>2</v>
          </cell>
          <cell r="N10723" t="str">
            <v>Campus Wide</v>
          </cell>
          <cell r="O10723" t="str">
            <v/>
          </cell>
          <cell r="P10723" t="str">
            <v/>
          </cell>
          <cell r="Q10723">
            <v>120</v>
          </cell>
          <cell r="R10723" t="str">
            <v>Année Philologique</v>
          </cell>
          <cell r="S10723" t="str">
            <v/>
          </cell>
        </row>
        <row r="10724">
          <cell r="E10724">
            <v>2650</v>
          </cell>
          <cell r="F10724" t="str">
            <v>Searches</v>
          </cell>
          <cell r="G10724" t="str">
            <v>201901</v>
          </cell>
          <cell r="H10724" t="str">
            <v>Università degli Studi di Salerno</v>
          </cell>
          <cell r="I10724" t="str">
            <v>Fisciano</v>
          </cell>
          <cell r="J10724" t="str">
            <v>Italy</v>
          </cell>
          <cell r="K10724">
            <v>2</v>
          </cell>
          <cell r="L10724" t="str">
            <v>Institute</v>
          </cell>
          <cell r="M10724">
            <v>3</v>
          </cell>
          <cell r="N10724" t="str">
            <v>Standard</v>
          </cell>
          <cell r="O10724" t="str">
            <v/>
          </cell>
          <cell r="P10724" t="str">
            <v/>
          </cell>
          <cell r="Q10724">
            <v>3</v>
          </cell>
          <cell r="R10724" t="str">
            <v>Année Philologique</v>
          </cell>
          <cell r="S10724" t="str">
            <v/>
          </cell>
        </row>
        <row r="10725">
          <cell r="E10725">
            <v>2650</v>
          </cell>
          <cell r="F10725" t="str">
            <v>Searches</v>
          </cell>
          <cell r="G10725" t="str">
            <v>201902</v>
          </cell>
          <cell r="H10725" t="str">
            <v>Università degli Studi di Salerno</v>
          </cell>
          <cell r="I10725" t="str">
            <v>Fisciano</v>
          </cell>
          <cell r="J10725" t="str">
            <v>Italy</v>
          </cell>
          <cell r="K10725">
            <v>2</v>
          </cell>
          <cell r="L10725" t="str">
            <v>Institute</v>
          </cell>
          <cell r="M10725">
            <v>3</v>
          </cell>
          <cell r="N10725" t="str">
            <v>Standard</v>
          </cell>
          <cell r="O10725" t="str">
            <v/>
          </cell>
          <cell r="P10725" t="str">
            <v/>
          </cell>
          <cell r="Q10725">
            <v>3</v>
          </cell>
          <cell r="R10725" t="str">
            <v>Année Philologique</v>
          </cell>
          <cell r="S10725" t="str">
            <v/>
          </cell>
        </row>
        <row r="10726">
          <cell r="E10726">
            <v>2650</v>
          </cell>
          <cell r="F10726" t="str">
            <v>Searches</v>
          </cell>
          <cell r="G10726" t="str">
            <v>201903</v>
          </cell>
          <cell r="H10726" t="str">
            <v>Università degli Studi di Salerno</v>
          </cell>
          <cell r="I10726" t="str">
            <v>Fisciano</v>
          </cell>
          <cell r="J10726" t="str">
            <v>Italy</v>
          </cell>
          <cell r="K10726">
            <v>2</v>
          </cell>
          <cell r="L10726" t="str">
            <v>Institute</v>
          </cell>
          <cell r="M10726">
            <v>3</v>
          </cell>
          <cell r="N10726" t="str">
            <v>Standard</v>
          </cell>
          <cell r="O10726" t="str">
            <v/>
          </cell>
          <cell r="P10726" t="str">
            <v/>
          </cell>
          <cell r="Q10726">
            <v>3</v>
          </cell>
          <cell r="R10726" t="str">
            <v>Année Philologique</v>
          </cell>
          <cell r="S10726" t="str">
            <v/>
          </cell>
        </row>
        <row r="10727">
          <cell r="E10727">
            <v>2650</v>
          </cell>
          <cell r="F10727" t="str">
            <v>Searches</v>
          </cell>
          <cell r="G10727" t="str">
            <v>201904</v>
          </cell>
          <cell r="H10727" t="str">
            <v>Università degli Studi di Salerno</v>
          </cell>
          <cell r="I10727" t="str">
            <v>Fisciano</v>
          </cell>
          <cell r="J10727" t="str">
            <v>Italy</v>
          </cell>
          <cell r="K10727">
            <v>2</v>
          </cell>
          <cell r="L10727" t="str">
            <v>Institute</v>
          </cell>
          <cell r="M10727">
            <v>3</v>
          </cell>
          <cell r="N10727" t="str">
            <v>Standard</v>
          </cell>
          <cell r="O10727" t="str">
            <v/>
          </cell>
          <cell r="P10727" t="str">
            <v/>
          </cell>
          <cell r="Q10727">
            <v>3</v>
          </cell>
          <cell r="R10727" t="str">
            <v>Année Philologique</v>
          </cell>
          <cell r="S10727" t="str">
            <v/>
          </cell>
        </row>
        <row r="10728">
          <cell r="E10728">
            <v>2650</v>
          </cell>
          <cell r="F10728" t="str">
            <v>Searches</v>
          </cell>
          <cell r="G10728" t="str">
            <v>201905</v>
          </cell>
          <cell r="H10728" t="str">
            <v>Università degli Studi di Salerno</v>
          </cell>
          <cell r="I10728" t="str">
            <v>Fisciano</v>
          </cell>
          <cell r="J10728" t="str">
            <v>Italy</v>
          </cell>
          <cell r="K10728">
            <v>2</v>
          </cell>
          <cell r="L10728" t="str">
            <v>Institute</v>
          </cell>
          <cell r="M10728">
            <v>3</v>
          </cell>
          <cell r="N10728" t="str">
            <v>Standard</v>
          </cell>
          <cell r="O10728" t="str">
            <v/>
          </cell>
          <cell r="P10728" t="str">
            <v/>
          </cell>
          <cell r="Q10728">
            <v>3</v>
          </cell>
          <cell r="R10728" t="str">
            <v>Année Philologique</v>
          </cell>
          <cell r="S10728" t="str">
            <v/>
          </cell>
        </row>
        <row r="10729">
          <cell r="E10729">
            <v>2650</v>
          </cell>
          <cell r="F10729" t="str">
            <v>Searches</v>
          </cell>
          <cell r="G10729" t="str">
            <v>201906</v>
          </cell>
          <cell r="H10729" t="str">
            <v>Università degli Studi di Salerno</v>
          </cell>
          <cell r="I10729" t="str">
            <v>Fisciano</v>
          </cell>
          <cell r="J10729" t="str">
            <v>Italy</v>
          </cell>
          <cell r="K10729">
            <v>2</v>
          </cell>
          <cell r="L10729" t="str">
            <v>Institute</v>
          </cell>
          <cell r="M10729">
            <v>3</v>
          </cell>
          <cell r="N10729" t="str">
            <v>Standard</v>
          </cell>
          <cell r="O10729" t="str">
            <v/>
          </cell>
          <cell r="P10729" t="str">
            <v/>
          </cell>
          <cell r="Q10729">
            <v>3</v>
          </cell>
          <cell r="R10729" t="str">
            <v>Année Philologique</v>
          </cell>
          <cell r="S10729" t="str">
            <v/>
          </cell>
        </row>
        <row r="10730">
          <cell r="E10730">
            <v>2650</v>
          </cell>
          <cell r="F10730" t="str">
            <v>Searches</v>
          </cell>
          <cell r="G10730" t="str">
            <v>201907</v>
          </cell>
          <cell r="H10730" t="str">
            <v>Università degli Studi di Salerno</v>
          </cell>
          <cell r="I10730" t="str">
            <v>Fisciano</v>
          </cell>
          <cell r="J10730" t="str">
            <v>Italy</v>
          </cell>
          <cell r="K10730">
            <v>2</v>
          </cell>
          <cell r="L10730" t="str">
            <v>Institute</v>
          </cell>
          <cell r="M10730">
            <v>3</v>
          </cell>
          <cell r="N10730" t="str">
            <v>Standard</v>
          </cell>
          <cell r="O10730" t="str">
            <v/>
          </cell>
          <cell r="P10730" t="str">
            <v/>
          </cell>
          <cell r="Q10730">
            <v>3</v>
          </cell>
          <cell r="R10730" t="str">
            <v>Année Philologique</v>
          </cell>
          <cell r="S10730" t="str">
            <v/>
          </cell>
        </row>
        <row r="10731">
          <cell r="E10731">
            <v>2650</v>
          </cell>
          <cell r="F10731" t="str">
            <v>Searches</v>
          </cell>
          <cell r="G10731" t="str">
            <v>201908</v>
          </cell>
          <cell r="H10731" t="str">
            <v>Università degli Studi di Salerno</v>
          </cell>
          <cell r="I10731" t="str">
            <v>Fisciano</v>
          </cell>
          <cell r="J10731" t="str">
            <v>Italy</v>
          </cell>
          <cell r="K10731">
            <v>2</v>
          </cell>
          <cell r="L10731" t="str">
            <v>Institute</v>
          </cell>
          <cell r="M10731">
            <v>3</v>
          </cell>
          <cell r="N10731" t="str">
            <v>Standard</v>
          </cell>
          <cell r="O10731" t="str">
            <v/>
          </cell>
          <cell r="P10731" t="str">
            <v/>
          </cell>
          <cell r="Q10731">
            <v>3</v>
          </cell>
          <cell r="R10731" t="str">
            <v>Année Philologique</v>
          </cell>
          <cell r="S10731" t="str">
            <v/>
          </cell>
        </row>
        <row r="10732">
          <cell r="E10732">
            <v>2650</v>
          </cell>
          <cell r="F10732" t="str">
            <v>Searches</v>
          </cell>
          <cell r="G10732" t="str">
            <v>201909</v>
          </cell>
          <cell r="H10732" t="str">
            <v>Università degli Studi di Salerno</v>
          </cell>
          <cell r="I10732" t="str">
            <v>Fisciano</v>
          </cell>
          <cell r="J10732" t="str">
            <v>Italy</v>
          </cell>
          <cell r="K10732">
            <v>2</v>
          </cell>
          <cell r="L10732" t="str">
            <v>Institute</v>
          </cell>
          <cell r="M10732">
            <v>3</v>
          </cell>
          <cell r="N10732" t="str">
            <v>Standard</v>
          </cell>
          <cell r="O10732" t="str">
            <v/>
          </cell>
          <cell r="P10732" t="str">
            <v/>
          </cell>
          <cell r="Q10732">
            <v>3</v>
          </cell>
          <cell r="R10732" t="str">
            <v>Année Philologique</v>
          </cell>
          <cell r="S10732" t="str">
            <v/>
          </cell>
        </row>
        <row r="10733">
          <cell r="E10733">
            <v>2650</v>
          </cell>
          <cell r="F10733" t="str">
            <v>Searches</v>
          </cell>
          <cell r="G10733" t="str">
            <v>201910</v>
          </cell>
          <cell r="H10733" t="str">
            <v>Università degli Studi di Salerno</v>
          </cell>
          <cell r="I10733" t="str">
            <v>Fisciano</v>
          </cell>
          <cell r="J10733" t="str">
            <v>Italy</v>
          </cell>
          <cell r="K10733">
            <v>2</v>
          </cell>
          <cell r="L10733" t="str">
            <v>Institute</v>
          </cell>
          <cell r="M10733">
            <v>3</v>
          </cell>
          <cell r="N10733" t="str">
            <v>Standard</v>
          </cell>
          <cell r="O10733" t="str">
            <v/>
          </cell>
          <cell r="P10733" t="str">
            <v/>
          </cell>
          <cell r="Q10733">
            <v>3</v>
          </cell>
          <cell r="R10733" t="str">
            <v>Année Philologique</v>
          </cell>
          <cell r="S10733" t="str">
            <v/>
          </cell>
        </row>
        <row r="10734">
          <cell r="E10734">
            <v>2650</v>
          </cell>
          <cell r="F10734" t="str">
            <v>Searches</v>
          </cell>
          <cell r="G10734" t="str">
            <v>201911</v>
          </cell>
          <cell r="H10734" t="str">
            <v>Università degli Studi di Salerno</v>
          </cell>
          <cell r="I10734" t="str">
            <v>Fisciano</v>
          </cell>
          <cell r="J10734" t="str">
            <v>Italy</v>
          </cell>
          <cell r="K10734">
            <v>2</v>
          </cell>
          <cell r="L10734" t="str">
            <v>Institute</v>
          </cell>
          <cell r="M10734">
            <v>3</v>
          </cell>
          <cell r="N10734" t="str">
            <v>Standard</v>
          </cell>
          <cell r="O10734" t="str">
            <v/>
          </cell>
          <cell r="P10734" t="str">
            <v/>
          </cell>
          <cell r="Q10734">
            <v>3</v>
          </cell>
          <cell r="R10734" t="str">
            <v>Année Philologique</v>
          </cell>
          <cell r="S10734" t="str">
            <v/>
          </cell>
        </row>
        <row r="10735">
          <cell r="E10735">
            <v>2650</v>
          </cell>
          <cell r="F10735" t="str">
            <v>Searches</v>
          </cell>
          <cell r="G10735" t="str">
            <v>201912</v>
          </cell>
          <cell r="H10735" t="str">
            <v>Università degli Studi di Salerno</v>
          </cell>
          <cell r="I10735" t="str">
            <v>Fisciano</v>
          </cell>
          <cell r="J10735" t="str">
            <v>Italy</v>
          </cell>
          <cell r="K10735">
            <v>2</v>
          </cell>
          <cell r="L10735" t="str">
            <v>Institute</v>
          </cell>
          <cell r="M10735">
            <v>3</v>
          </cell>
          <cell r="N10735" t="str">
            <v>Standard</v>
          </cell>
          <cell r="O10735" t="str">
            <v/>
          </cell>
          <cell r="P10735" t="str">
            <v/>
          </cell>
          <cell r="Q10735">
            <v>3</v>
          </cell>
          <cell r="R10735" t="str">
            <v>Année Philologique</v>
          </cell>
          <cell r="S10735" t="str">
            <v/>
          </cell>
        </row>
        <row r="10736">
          <cell r="E10736">
            <v>2673</v>
          </cell>
          <cell r="F10736" t="str">
            <v>Searches</v>
          </cell>
          <cell r="G10736" t="str">
            <v>201901</v>
          </cell>
          <cell r="H10736" t="str">
            <v>Università Cattolica del Sacro Cuore</v>
          </cell>
          <cell r="I10736" t="str">
            <v>Milano</v>
          </cell>
          <cell r="J10736" t="str">
            <v>Italy</v>
          </cell>
          <cell r="K10736">
            <v>2</v>
          </cell>
          <cell r="L10736" t="str">
            <v>Institute</v>
          </cell>
          <cell r="M10736">
            <v>2</v>
          </cell>
          <cell r="N10736" t="str">
            <v>Campus Wide</v>
          </cell>
          <cell r="O10736" t="str">
            <v/>
          </cell>
          <cell r="P10736" t="str">
            <v/>
          </cell>
          <cell r="Q10736">
            <v>50</v>
          </cell>
          <cell r="R10736" t="str">
            <v>Année Philologique</v>
          </cell>
          <cell r="S10736" t="str">
            <v/>
          </cell>
        </row>
        <row r="10737">
          <cell r="E10737">
            <v>2673</v>
          </cell>
          <cell r="F10737" t="str">
            <v>Searches</v>
          </cell>
          <cell r="G10737" t="str">
            <v>201902</v>
          </cell>
          <cell r="H10737" t="str">
            <v>Università Cattolica del Sacro Cuore</v>
          </cell>
          <cell r="I10737" t="str">
            <v>Milano</v>
          </cell>
          <cell r="J10737" t="str">
            <v>Italy</v>
          </cell>
          <cell r="K10737">
            <v>2</v>
          </cell>
          <cell r="L10737" t="str">
            <v>Institute</v>
          </cell>
          <cell r="M10737">
            <v>2</v>
          </cell>
          <cell r="N10737" t="str">
            <v>Campus Wide</v>
          </cell>
          <cell r="O10737" t="str">
            <v/>
          </cell>
          <cell r="P10737" t="str">
            <v/>
          </cell>
          <cell r="Q10737">
            <v>50</v>
          </cell>
          <cell r="R10737" t="str">
            <v>Année Philologique</v>
          </cell>
          <cell r="S10737" t="str">
            <v/>
          </cell>
        </row>
        <row r="10738">
          <cell r="E10738">
            <v>2673</v>
          </cell>
          <cell r="F10738" t="str">
            <v>Searches</v>
          </cell>
          <cell r="G10738" t="str">
            <v>201903</v>
          </cell>
          <cell r="H10738" t="str">
            <v>Università Cattolica del Sacro Cuore</v>
          </cell>
          <cell r="I10738" t="str">
            <v>Milano</v>
          </cell>
          <cell r="J10738" t="str">
            <v>Italy</v>
          </cell>
          <cell r="K10738">
            <v>2</v>
          </cell>
          <cell r="L10738" t="str">
            <v>Institute</v>
          </cell>
          <cell r="M10738">
            <v>2</v>
          </cell>
          <cell r="N10738" t="str">
            <v>Campus Wide</v>
          </cell>
          <cell r="O10738" t="str">
            <v/>
          </cell>
          <cell r="P10738" t="str">
            <v/>
          </cell>
          <cell r="Q10738">
            <v>50</v>
          </cell>
          <cell r="R10738" t="str">
            <v>Année Philologique</v>
          </cell>
          <cell r="S10738" t="str">
            <v/>
          </cell>
        </row>
        <row r="10739">
          <cell r="E10739">
            <v>2673</v>
          </cell>
          <cell r="F10739" t="str">
            <v>Searches</v>
          </cell>
          <cell r="G10739" t="str">
            <v>201904</v>
          </cell>
          <cell r="H10739" t="str">
            <v>Università Cattolica del Sacro Cuore</v>
          </cell>
          <cell r="I10739" t="str">
            <v>Milano</v>
          </cell>
          <cell r="J10739" t="str">
            <v>Italy</v>
          </cell>
          <cell r="K10739">
            <v>2</v>
          </cell>
          <cell r="L10739" t="str">
            <v>Institute</v>
          </cell>
          <cell r="M10739">
            <v>2</v>
          </cell>
          <cell r="N10739" t="str">
            <v>Campus Wide</v>
          </cell>
          <cell r="O10739" t="str">
            <v/>
          </cell>
          <cell r="P10739" t="str">
            <v/>
          </cell>
          <cell r="Q10739">
            <v>50</v>
          </cell>
          <cell r="R10739" t="str">
            <v>Année Philologique</v>
          </cell>
          <cell r="S10739" t="str">
            <v/>
          </cell>
        </row>
        <row r="10740">
          <cell r="E10740">
            <v>2673</v>
          </cell>
          <cell r="F10740" t="str">
            <v>Searches</v>
          </cell>
          <cell r="G10740" t="str">
            <v>201905</v>
          </cell>
          <cell r="H10740" t="str">
            <v>Università Cattolica del Sacro Cuore</v>
          </cell>
          <cell r="I10740" t="str">
            <v>Milano</v>
          </cell>
          <cell r="J10740" t="str">
            <v>Italy</v>
          </cell>
          <cell r="K10740">
            <v>2</v>
          </cell>
          <cell r="L10740" t="str">
            <v>Institute</v>
          </cell>
          <cell r="M10740">
            <v>2</v>
          </cell>
          <cell r="N10740" t="str">
            <v>Campus Wide</v>
          </cell>
          <cell r="O10740" t="str">
            <v/>
          </cell>
          <cell r="P10740" t="str">
            <v/>
          </cell>
          <cell r="Q10740">
            <v>50</v>
          </cell>
          <cell r="R10740" t="str">
            <v>Année Philologique</v>
          </cell>
          <cell r="S10740" t="str">
            <v/>
          </cell>
        </row>
        <row r="10741">
          <cell r="E10741">
            <v>2673</v>
          </cell>
          <cell r="F10741" t="str">
            <v>Searches</v>
          </cell>
          <cell r="G10741" t="str">
            <v>201906</v>
          </cell>
          <cell r="H10741" t="str">
            <v>Università Cattolica del Sacro Cuore</v>
          </cell>
          <cell r="I10741" t="str">
            <v>Milano</v>
          </cell>
          <cell r="J10741" t="str">
            <v>Italy</v>
          </cell>
          <cell r="K10741">
            <v>2</v>
          </cell>
          <cell r="L10741" t="str">
            <v>Institute</v>
          </cell>
          <cell r="M10741">
            <v>2</v>
          </cell>
          <cell r="N10741" t="str">
            <v>Campus Wide</v>
          </cell>
          <cell r="O10741" t="str">
            <v/>
          </cell>
          <cell r="P10741" t="str">
            <v/>
          </cell>
          <cell r="Q10741">
            <v>50</v>
          </cell>
          <cell r="R10741" t="str">
            <v>Année Philologique</v>
          </cell>
          <cell r="S10741" t="str">
            <v/>
          </cell>
        </row>
        <row r="10742">
          <cell r="E10742">
            <v>2673</v>
          </cell>
          <cell r="F10742" t="str">
            <v>Searches</v>
          </cell>
          <cell r="G10742" t="str">
            <v>201907</v>
          </cell>
          <cell r="H10742" t="str">
            <v>Università Cattolica del Sacro Cuore</v>
          </cell>
          <cell r="I10742" t="str">
            <v>Milano</v>
          </cell>
          <cell r="J10742" t="str">
            <v>Italy</v>
          </cell>
          <cell r="K10742">
            <v>2</v>
          </cell>
          <cell r="L10742" t="str">
            <v>Institute</v>
          </cell>
          <cell r="M10742">
            <v>2</v>
          </cell>
          <cell r="N10742" t="str">
            <v>Campus Wide</v>
          </cell>
          <cell r="O10742" t="str">
            <v/>
          </cell>
          <cell r="P10742" t="str">
            <v/>
          </cell>
          <cell r="Q10742">
            <v>50</v>
          </cell>
          <cell r="R10742" t="str">
            <v>Année Philologique</v>
          </cell>
          <cell r="S10742" t="str">
            <v/>
          </cell>
        </row>
        <row r="10743">
          <cell r="E10743">
            <v>2673</v>
          </cell>
          <cell r="F10743" t="str">
            <v>Searches</v>
          </cell>
          <cell r="G10743" t="str">
            <v>201908</v>
          </cell>
          <cell r="H10743" t="str">
            <v>Università Cattolica del Sacro Cuore</v>
          </cell>
          <cell r="I10743" t="str">
            <v>Milano</v>
          </cell>
          <cell r="J10743" t="str">
            <v>Italy</v>
          </cell>
          <cell r="K10743">
            <v>2</v>
          </cell>
          <cell r="L10743" t="str">
            <v>Institute</v>
          </cell>
          <cell r="M10743">
            <v>2</v>
          </cell>
          <cell r="N10743" t="str">
            <v>Campus Wide</v>
          </cell>
          <cell r="O10743" t="str">
            <v/>
          </cell>
          <cell r="P10743" t="str">
            <v/>
          </cell>
          <cell r="Q10743">
            <v>50</v>
          </cell>
          <cell r="R10743" t="str">
            <v>Année Philologique</v>
          </cell>
          <cell r="S10743" t="str">
            <v/>
          </cell>
        </row>
        <row r="10744">
          <cell r="E10744">
            <v>2673</v>
          </cell>
          <cell r="F10744" t="str">
            <v>Searches</v>
          </cell>
          <cell r="G10744" t="str">
            <v>201909</v>
          </cell>
          <cell r="H10744" t="str">
            <v>Università Cattolica del Sacro Cuore</v>
          </cell>
          <cell r="I10744" t="str">
            <v>Milano</v>
          </cell>
          <cell r="J10744" t="str">
            <v>Italy</v>
          </cell>
          <cell r="K10744">
            <v>2</v>
          </cell>
          <cell r="L10744" t="str">
            <v>Institute</v>
          </cell>
          <cell r="M10744">
            <v>2</v>
          </cell>
          <cell r="N10744" t="str">
            <v>Campus Wide</v>
          </cell>
          <cell r="O10744" t="str">
            <v/>
          </cell>
          <cell r="P10744" t="str">
            <v/>
          </cell>
          <cell r="Q10744">
            <v>50</v>
          </cell>
          <cell r="R10744" t="str">
            <v>Année Philologique</v>
          </cell>
          <cell r="S10744" t="str">
            <v/>
          </cell>
        </row>
        <row r="10745">
          <cell r="E10745">
            <v>2673</v>
          </cell>
          <cell r="F10745" t="str">
            <v>Searches</v>
          </cell>
          <cell r="G10745" t="str">
            <v>201910</v>
          </cell>
          <cell r="H10745" t="str">
            <v>Università Cattolica del Sacro Cuore</v>
          </cell>
          <cell r="I10745" t="str">
            <v>Milano</v>
          </cell>
          <cell r="J10745" t="str">
            <v>Italy</v>
          </cell>
          <cell r="K10745">
            <v>2</v>
          </cell>
          <cell r="L10745" t="str">
            <v>Institute</v>
          </cell>
          <cell r="M10745">
            <v>2</v>
          </cell>
          <cell r="N10745" t="str">
            <v>Campus Wide</v>
          </cell>
          <cell r="O10745" t="str">
            <v/>
          </cell>
          <cell r="P10745" t="str">
            <v/>
          </cell>
          <cell r="Q10745">
            <v>50</v>
          </cell>
          <cell r="R10745" t="str">
            <v>Année Philologique</v>
          </cell>
          <cell r="S10745" t="str">
            <v/>
          </cell>
        </row>
        <row r="10746">
          <cell r="E10746">
            <v>2673</v>
          </cell>
          <cell r="F10746" t="str">
            <v>Searches</v>
          </cell>
          <cell r="G10746" t="str">
            <v>201911</v>
          </cell>
          <cell r="H10746" t="str">
            <v>Università Cattolica del Sacro Cuore</v>
          </cell>
          <cell r="I10746" t="str">
            <v>Milano</v>
          </cell>
          <cell r="J10746" t="str">
            <v>Italy</v>
          </cell>
          <cell r="K10746">
            <v>2</v>
          </cell>
          <cell r="L10746" t="str">
            <v>Institute</v>
          </cell>
          <cell r="M10746">
            <v>2</v>
          </cell>
          <cell r="N10746" t="str">
            <v>Campus Wide</v>
          </cell>
          <cell r="O10746" t="str">
            <v/>
          </cell>
          <cell r="P10746" t="str">
            <v/>
          </cell>
          <cell r="Q10746">
            <v>50</v>
          </cell>
          <cell r="R10746" t="str">
            <v>Année Philologique</v>
          </cell>
          <cell r="S10746" t="str">
            <v/>
          </cell>
        </row>
        <row r="10747">
          <cell r="E10747">
            <v>2673</v>
          </cell>
          <cell r="F10747" t="str">
            <v>Searches</v>
          </cell>
          <cell r="G10747" t="str">
            <v>201912</v>
          </cell>
          <cell r="H10747" t="str">
            <v>Università Cattolica del Sacro Cuore</v>
          </cell>
          <cell r="I10747" t="str">
            <v>Milano</v>
          </cell>
          <cell r="J10747" t="str">
            <v>Italy</v>
          </cell>
          <cell r="K10747">
            <v>2</v>
          </cell>
          <cell r="L10747" t="str">
            <v>Institute</v>
          </cell>
          <cell r="M10747">
            <v>2</v>
          </cell>
          <cell r="N10747" t="str">
            <v>Campus Wide</v>
          </cell>
          <cell r="O10747" t="str">
            <v/>
          </cell>
          <cell r="P10747" t="str">
            <v/>
          </cell>
          <cell r="Q10747">
            <v>50</v>
          </cell>
          <cell r="R10747" t="str">
            <v>Année Philologique</v>
          </cell>
          <cell r="S10747" t="str">
            <v/>
          </cell>
        </row>
        <row r="10748">
          <cell r="E10748">
            <v>2675</v>
          </cell>
          <cell r="F10748" t="str">
            <v>Searches</v>
          </cell>
          <cell r="G10748" t="str">
            <v>201901</v>
          </cell>
          <cell r="H10748" t="str">
            <v>Alberto Ferreiro</v>
          </cell>
          <cell r="I10748" t="str">
            <v>Seattle</v>
          </cell>
          <cell r="J10748" t="str">
            <v>USA</v>
          </cell>
          <cell r="K10748">
            <v>4</v>
          </cell>
          <cell r="L10748" t="str">
            <v>Private</v>
          </cell>
          <cell r="M10748">
            <v>5</v>
          </cell>
          <cell r="N10748" t="str">
            <v>Individual</v>
          </cell>
          <cell r="O10748" t="str">
            <v/>
          </cell>
          <cell r="P10748" t="str">
            <v/>
          </cell>
          <cell r="Q10748">
            <v>1</v>
          </cell>
          <cell r="R10748" t="str">
            <v>Année Philologique</v>
          </cell>
          <cell r="S10748" t="str">
            <v/>
          </cell>
        </row>
        <row r="10749">
          <cell r="E10749">
            <v>2690</v>
          </cell>
          <cell r="F10749" t="str">
            <v>Searches</v>
          </cell>
          <cell r="G10749" t="str">
            <v>201901</v>
          </cell>
          <cell r="H10749" t="str">
            <v>University of London - Institute of Classical Studies</v>
          </cell>
          <cell r="I10749" t="str">
            <v>London</v>
          </cell>
          <cell r="J10749" t="str">
            <v>UK</v>
          </cell>
          <cell r="K10749">
            <v>2</v>
          </cell>
          <cell r="L10749" t="str">
            <v>Institute</v>
          </cell>
          <cell r="M10749">
            <v>18</v>
          </cell>
          <cell r="N10749" t="str">
            <v>JISC-6</v>
          </cell>
          <cell r="O10749" t="str">
            <v/>
          </cell>
          <cell r="P10749" t="str">
            <v/>
          </cell>
          <cell r="Q10749">
            <v>40</v>
          </cell>
          <cell r="R10749" t="str">
            <v>Année Philologique</v>
          </cell>
          <cell r="S10749" t="str">
            <v/>
          </cell>
        </row>
        <row r="10750">
          <cell r="E10750">
            <v>2690</v>
          </cell>
          <cell r="F10750" t="str">
            <v>Searches</v>
          </cell>
          <cell r="G10750" t="str">
            <v>201902</v>
          </cell>
          <cell r="H10750" t="str">
            <v>University of London - Institute of Classical Studies</v>
          </cell>
          <cell r="I10750" t="str">
            <v>London</v>
          </cell>
          <cell r="J10750" t="str">
            <v>UK</v>
          </cell>
          <cell r="K10750">
            <v>2</v>
          </cell>
          <cell r="L10750" t="str">
            <v>Institute</v>
          </cell>
          <cell r="M10750">
            <v>18</v>
          </cell>
          <cell r="N10750" t="str">
            <v>JISC-6</v>
          </cell>
          <cell r="O10750" t="str">
            <v/>
          </cell>
          <cell r="P10750" t="str">
            <v/>
          </cell>
          <cell r="Q10750">
            <v>40</v>
          </cell>
          <cell r="R10750" t="str">
            <v>Année Philologique</v>
          </cell>
          <cell r="S10750" t="str">
            <v/>
          </cell>
        </row>
        <row r="10751">
          <cell r="E10751">
            <v>2690</v>
          </cell>
          <cell r="F10751" t="str">
            <v>Searches</v>
          </cell>
          <cell r="G10751" t="str">
            <v>201903</v>
          </cell>
          <cell r="H10751" t="str">
            <v>University of London - Institute of Classical Studies</v>
          </cell>
          <cell r="I10751" t="str">
            <v>London</v>
          </cell>
          <cell r="J10751" t="str">
            <v>UK</v>
          </cell>
          <cell r="K10751">
            <v>2</v>
          </cell>
          <cell r="L10751" t="str">
            <v>Institute</v>
          </cell>
          <cell r="M10751">
            <v>18</v>
          </cell>
          <cell r="N10751" t="str">
            <v>JISC-6</v>
          </cell>
          <cell r="O10751" t="str">
            <v/>
          </cell>
          <cell r="P10751" t="str">
            <v/>
          </cell>
          <cell r="Q10751">
            <v>40</v>
          </cell>
          <cell r="R10751" t="str">
            <v>Année Philologique</v>
          </cell>
          <cell r="S10751" t="str">
            <v/>
          </cell>
        </row>
        <row r="10752">
          <cell r="E10752">
            <v>2690</v>
          </cell>
          <cell r="F10752" t="str">
            <v>Searches</v>
          </cell>
          <cell r="G10752" t="str">
            <v>201904</v>
          </cell>
          <cell r="H10752" t="str">
            <v>University of London - Institute of Classical Studies</v>
          </cell>
          <cell r="I10752" t="str">
            <v>London</v>
          </cell>
          <cell r="J10752" t="str">
            <v>UK</v>
          </cell>
          <cell r="K10752">
            <v>2</v>
          </cell>
          <cell r="L10752" t="str">
            <v>Institute</v>
          </cell>
          <cell r="M10752">
            <v>18</v>
          </cell>
          <cell r="N10752" t="str">
            <v>JISC-6</v>
          </cell>
          <cell r="O10752" t="str">
            <v/>
          </cell>
          <cell r="P10752" t="str">
            <v/>
          </cell>
          <cell r="Q10752">
            <v>40</v>
          </cell>
          <cell r="R10752" t="str">
            <v>Année Philologique</v>
          </cell>
          <cell r="S10752" t="str">
            <v/>
          </cell>
        </row>
        <row r="10753">
          <cell r="E10753">
            <v>2690</v>
          </cell>
          <cell r="F10753" t="str">
            <v>Searches</v>
          </cell>
          <cell r="G10753" t="str">
            <v>201905</v>
          </cell>
          <cell r="H10753" t="str">
            <v>University of London - Institute of Classical Studies</v>
          </cell>
          <cell r="I10753" t="str">
            <v>London</v>
          </cell>
          <cell r="J10753" t="str">
            <v>UK</v>
          </cell>
          <cell r="K10753">
            <v>2</v>
          </cell>
          <cell r="L10753" t="str">
            <v>Institute</v>
          </cell>
          <cell r="M10753">
            <v>18</v>
          </cell>
          <cell r="N10753" t="str">
            <v>JISC-6</v>
          </cell>
          <cell r="O10753" t="str">
            <v/>
          </cell>
          <cell r="P10753" t="str">
            <v/>
          </cell>
          <cell r="Q10753">
            <v>40</v>
          </cell>
          <cell r="R10753" t="str">
            <v>Année Philologique</v>
          </cell>
          <cell r="S10753" t="str">
            <v/>
          </cell>
        </row>
        <row r="10754">
          <cell r="E10754">
            <v>2690</v>
          </cell>
          <cell r="F10754" t="str">
            <v>Searches</v>
          </cell>
          <cell r="G10754" t="str">
            <v>201906</v>
          </cell>
          <cell r="H10754" t="str">
            <v>University of London - Institute of Classical Studies</v>
          </cell>
          <cell r="I10754" t="str">
            <v>London</v>
          </cell>
          <cell r="J10754" t="str">
            <v>UK</v>
          </cell>
          <cell r="K10754">
            <v>2</v>
          </cell>
          <cell r="L10754" t="str">
            <v>Institute</v>
          </cell>
          <cell r="M10754">
            <v>18</v>
          </cell>
          <cell r="N10754" t="str">
            <v>JISC-6</v>
          </cell>
          <cell r="O10754" t="str">
            <v/>
          </cell>
          <cell r="P10754" t="str">
            <v/>
          </cell>
          <cell r="Q10754">
            <v>40</v>
          </cell>
          <cell r="R10754" t="str">
            <v>Année Philologique</v>
          </cell>
          <cell r="S10754" t="str">
            <v/>
          </cell>
        </row>
        <row r="10755">
          <cell r="E10755">
            <v>2690</v>
          </cell>
          <cell r="F10755" t="str">
            <v>Searches</v>
          </cell>
          <cell r="G10755" t="str">
            <v>201907</v>
          </cell>
          <cell r="H10755" t="str">
            <v>University of London - Institute of Classical Studies</v>
          </cell>
          <cell r="I10755" t="str">
            <v>London</v>
          </cell>
          <cell r="J10755" t="str">
            <v>UK</v>
          </cell>
          <cell r="K10755">
            <v>2</v>
          </cell>
          <cell r="L10755" t="str">
            <v>Institute</v>
          </cell>
          <cell r="M10755">
            <v>18</v>
          </cell>
          <cell r="N10755" t="str">
            <v>JISC-6</v>
          </cell>
          <cell r="O10755" t="str">
            <v/>
          </cell>
          <cell r="P10755" t="str">
            <v/>
          </cell>
          <cell r="Q10755">
            <v>40</v>
          </cell>
          <cell r="R10755" t="str">
            <v>Année Philologique</v>
          </cell>
          <cell r="S10755" t="str">
            <v/>
          </cell>
        </row>
        <row r="10756">
          <cell r="E10756">
            <v>2690</v>
          </cell>
          <cell r="F10756" t="str">
            <v>Searches</v>
          </cell>
          <cell r="G10756" t="str">
            <v>201908</v>
          </cell>
          <cell r="H10756" t="str">
            <v>University of London - Institute of Classical Studies</v>
          </cell>
          <cell r="I10756" t="str">
            <v>London</v>
          </cell>
          <cell r="J10756" t="str">
            <v>UK</v>
          </cell>
          <cell r="K10756">
            <v>2</v>
          </cell>
          <cell r="L10756" t="str">
            <v>Institute</v>
          </cell>
          <cell r="M10756">
            <v>18</v>
          </cell>
          <cell r="N10756" t="str">
            <v>JISC-6</v>
          </cell>
          <cell r="O10756" t="str">
            <v/>
          </cell>
          <cell r="P10756" t="str">
            <v/>
          </cell>
          <cell r="Q10756">
            <v>40</v>
          </cell>
          <cell r="R10756" t="str">
            <v>Année Philologique</v>
          </cell>
          <cell r="S10756" t="str">
            <v/>
          </cell>
        </row>
        <row r="10757">
          <cell r="E10757">
            <v>2690</v>
          </cell>
          <cell r="F10757" t="str">
            <v>Searches</v>
          </cell>
          <cell r="G10757" t="str">
            <v>201909</v>
          </cell>
          <cell r="H10757" t="str">
            <v>University of London - Institute of Classical Studies</v>
          </cell>
          <cell r="I10757" t="str">
            <v>London</v>
          </cell>
          <cell r="J10757" t="str">
            <v>UK</v>
          </cell>
          <cell r="K10757">
            <v>2</v>
          </cell>
          <cell r="L10757" t="str">
            <v>Institute</v>
          </cell>
          <cell r="M10757">
            <v>18</v>
          </cell>
          <cell r="N10757" t="str">
            <v>JISC-6</v>
          </cell>
          <cell r="O10757" t="str">
            <v/>
          </cell>
          <cell r="P10757" t="str">
            <v/>
          </cell>
          <cell r="Q10757">
            <v>40</v>
          </cell>
          <cell r="R10757" t="str">
            <v>Année Philologique</v>
          </cell>
          <cell r="S10757" t="str">
            <v/>
          </cell>
        </row>
        <row r="10758">
          <cell r="E10758">
            <v>2690</v>
          </cell>
          <cell r="F10758" t="str">
            <v>Searches</v>
          </cell>
          <cell r="G10758" t="str">
            <v>201910</v>
          </cell>
          <cell r="H10758" t="str">
            <v>University of London - Institute of Classical Studies</v>
          </cell>
          <cell r="I10758" t="str">
            <v>London</v>
          </cell>
          <cell r="J10758" t="str">
            <v>UK</v>
          </cell>
          <cell r="K10758">
            <v>2</v>
          </cell>
          <cell r="L10758" t="str">
            <v>Institute</v>
          </cell>
          <cell r="M10758">
            <v>18</v>
          </cell>
          <cell r="N10758" t="str">
            <v>JISC-6</v>
          </cell>
          <cell r="O10758" t="str">
            <v/>
          </cell>
          <cell r="P10758" t="str">
            <v/>
          </cell>
          <cell r="Q10758">
            <v>40</v>
          </cell>
          <cell r="R10758" t="str">
            <v>Année Philologique</v>
          </cell>
          <cell r="S10758" t="str">
            <v/>
          </cell>
        </row>
        <row r="10759">
          <cell r="E10759">
            <v>2690</v>
          </cell>
          <cell r="F10759" t="str">
            <v>Searches</v>
          </cell>
          <cell r="G10759" t="str">
            <v>201911</v>
          </cell>
          <cell r="H10759" t="str">
            <v>University of London - Institute of Classical Studies</v>
          </cell>
          <cell r="I10759" t="str">
            <v>London</v>
          </cell>
          <cell r="J10759" t="str">
            <v>UK</v>
          </cell>
          <cell r="K10759">
            <v>2</v>
          </cell>
          <cell r="L10759" t="str">
            <v>Institute</v>
          </cell>
          <cell r="M10759">
            <v>18</v>
          </cell>
          <cell r="N10759" t="str">
            <v>JISC-6</v>
          </cell>
          <cell r="O10759" t="str">
            <v/>
          </cell>
          <cell r="P10759" t="str">
            <v/>
          </cell>
          <cell r="Q10759">
            <v>40</v>
          </cell>
          <cell r="R10759" t="str">
            <v>Année Philologique</v>
          </cell>
          <cell r="S10759" t="str">
            <v/>
          </cell>
        </row>
        <row r="10760">
          <cell r="E10760">
            <v>2690</v>
          </cell>
          <cell r="F10760" t="str">
            <v>Searches</v>
          </cell>
          <cell r="G10760" t="str">
            <v>201912</v>
          </cell>
          <cell r="H10760" t="str">
            <v>University of London - Institute of Classical Studies</v>
          </cell>
          <cell r="I10760" t="str">
            <v>London</v>
          </cell>
          <cell r="J10760" t="str">
            <v>UK</v>
          </cell>
          <cell r="K10760">
            <v>2</v>
          </cell>
          <cell r="L10760" t="str">
            <v>Institute</v>
          </cell>
          <cell r="M10760">
            <v>18</v>
          </cell>
          <cell r="N10760" t="str">
            <v>JISC-6</v>
          </cell>
          <cell r="O10760" t="str">
            <v/>
          </cell>
          <cell r="P10760" t="str">
            <v/>
          </cell>
          <cell r="Q10760">
            <v>40</v>
          </cell>
          <cell r="R10760" t="str">
            <v>Année Philologique</v>
          </cell>
          <cell r="S10760" t="str">
            <v/>
          </cell>
        </row>
        <row r="10761">
          <cell r="E10761">
            <v>2693</v>
          </cell>
          <cell r="F10761" t="str">
            <v>Searches</v>
          </cell>
          <cell r="G10761" t="str">
            <v>201901</v>
          </cell>
          <cell r="H10761" t="str">
            <v>Università degli Studi di Bologna</v>
          </cell>
          <cell r="I10761" t="str">
            <v>Bologna</v>
          </cell>
          <cell r="J10761" t="str">
            <v>Italy</v>
          </cell>
          <cell r="K10761">
            <v>2</v>
          </cell>
          <cell r="L10761" t="str">
            <v>Institute</v>
          </cell>
          <cell r="M10761">
            <v>2</v>
          </cell>
          <cell r="N10761" t="str">
            <v>Campus Wide</v>
          </cell>
          <cell r="O10761" t="str">
            <v/>
          </cell>
          <cell r="P10761" t="str">
            <v/>
          </cell>
          <cell r="Q10761">
            <v>140</v>
          </cell>
          <cell r="R10761" t="str">
            <v>Année Philologique</v>
          </cell>
          <cell r="S10761" t="str">
            <v/>
          </cell>
        </row>
        <row r="10762">
          <cell r="E10762">
            <v>2693</v>
          </cell>
          <cell r="F10762" t="str">
            <v>Searches</v>
          </cell>
          <cell r="G10762" t="str">
            <v>201902</v>
          </cell>
          <cell r="H10762" t="str">
            <v>Università degli Studi di Bologna</v>
          </cell>
          <cell r="I10762" t="str">
            <v>Bologna</v>
          </cell>
          <cell r="J10762" t="str">
            <v>Italy</v>
          </cell>
          <cell r="K10762">
            <v>2</v>
          </cell>
          <cell r="L10762" t="str">
            <v>Institute</v>
          </cell>
          <cell r="M10762">
            <v>2</v>
          </cell>
          <cell r="N10762" t="str">
            <v>Campus Wide</v>
          </cell>
          <cell r="O10762" t="str">
            <v/>
          </cell>
          <cell r="P10762" t="str">
            <v/>
          </cell>
          <cell r="Q10762">
            <v>140</v>
          </cell>
          <cell r="R10762" t="str">
            <v>Année Philologique</v>
          </cell>
          <cell r="S10762" t="str">
            <v/>
          </cell>
        </row>
        <row r="10763">
          <cell r="E10763">
            <v>2693</v>
          </cell>
          <cell r="F10763" t="str">
            <v>Searches</v>
          </cell>
          <cell r="G10763" t="str">
            <v>201903</v>
          </cell>
          <cell r="H10763" t="str">
            <v>Università degli Studi di Bologna</v>
          </cell>
          <cell r="I10763" t="str">
            <v>Bologna</v>
          </cell>
          <cell r="J10763" t="str">
            <v>Italy</v>
          </cell>
          <cell r="K10763">
            <v>2</v>
          </cell>
          <cell r="L10763" t="str">
            <v>Institute</v>
          </cell>
          <cell r="M10763">
            <v>2</v>
          </cell>
          <cell r="N10763" t="str">
            <v>Campus Wide</v>
          </cell>
          <cell r="O10763" t="str">
            <v/>
          </cell>
          <cell r="P10763" t="str">
            <v/>
          </cell>
          <cell r="Q10763">
            <v>140</v>
          </cell>
          <cell r="R10763" t="str">
            <v>Année Philologique</v>
          </cell>
          <cell r="S10763" t="str">
            <v/>
          </cell>
        </row>
        <row r="10764">
          <cell r="E10764">
            <v>2693</v>
          </cell>
          <cell r="F10764" t="str">
            <v>Searches</v>
          </cell>
          <cell r="G10764" t="str">
            <v>201904</v>
          </cell>
          <cell r="H10764" t="str">
            <v>Università degli Studi di Bologna</v>
          </cell>
          <cell r="I10764" t="str">
            <v>Bologna</v>
          </cell>
          <cell r="J10764" t="str">
            <v>Italy</v>
          </cell>
          <cell r="K10764">
            <v>2</v>
          </cell>
          <cell r="L10764" t="str">
            <v>Institute</v>
          </cell>
          <cell r="M10764">
            <v>2</v>
          </cell>
          <cell r="N10764" t="str">
            <v>Campus Wide</v>
          </cell>
          <cell r="O10764" t="str">
            <v/>
          </cell>
          <cell r="P10764" t="str">
            <v/>
          </cell>
          <cell r="Q10764">
            <v>140</v>
          </cell>
          <cell r="R10764" t="str">
            <v>Année Philologique</v>
          </cell>
          <cell r="S10764" t="str">
            <v/>
          </cell>
        </row>
        <row r="10765">
          <cell r="E10765">
            <v>2693</v>
          </cell>
          <cell r="F10765" t="str">
            <v>Searches</v>
          </cell>
          <cell r="G10765" t="str">
            <v>201905</v>
          </cell>
          <cell r="H10765" t="str">
            <v>Università degli Studi di Bologna</v>
          </cell>
          <cell r="I10765" t="str">
            <v>Bologna</v>
          </cell>
          <cell r="J10765" t="str">
            <v>Italy</v>
          </cell>
          <cell r="K10765">
            <v>2</v>
          </cell>
          <cell r="L10765" t="str">
            <v>Institute</v>
          </cell>
          <cell r="M10765">
            <v>2</v>
          </cell>
          <cell r="N10765" t="str">
            <v>Campus Wide</v>
          </cell>
          <cell r="O10765" t="str">
            <v/>
          </cell>
          <cell r="P10765" t="str">
            <v/>
          </cell>
          <cell r="Q10765">
            <v>140</v>
          </cell>
          <cell r="R10765" t="str">
            <v>Année Philologique</v>
          </cell>
          <cell r="S10765" t="str">
            <v/>
          </cell>
        </row>
        <row r="10766">
          <cell r="E10766">
            <v>2693</v>
          </cell>
          <cell r="F10766" t="str">
            <v>Searches</v>
          </cell>
          <cell r="G10766" t="str">
            <v>201906</v>
          </cell>
          <cell r="H10766" t="str">
            <v>Università degli Studi di Bologna</v>
          </cell>
          <cell r="I10766" t="str">
            <v>Bologna</v>
          </cell>
          <cell r="J10766" t="str">
            <v>Italy</v>
          </cell>
          <cell r="K10766">
            <v>2</v>
          </cell>
          <cell r="L10766" t="str">
            <v>Institute</v>
          </cell>
          <cell r="M10766">
            <v>2</v>
          </cell>
          <cell r="N10766" t="str">
            <v>Campus Wide</v>
          </cell>
          <cell r="O10766" t="str">
            <v/>
          </cell>
          <cell r="P10766" t="str">
            <v/>
          </cell>
          <cell r="Q10766">
            <v>140</v>
          </cell>
          <cell r="R10766" t="str">
            <v>Année Philologique</v>
          </cell>
          <cell r="S10766" t="str">
            <v/>
          </cell>
        </row>
        <row r="10767">
          <cell r="E10767">
            <v>2693</v>
          </cell>
          <cell r="F10767" t="str">
            <v>Searches</v>
          </cell>
          <cell r="G10767" t="str">
            <v>201907</v>
          </cell>
          <cell r="H10767" t="str">
            <v>Università degli Studi di Bologna</v>
          </cell>
          <cell r="I10767" t="str">
            <v>Bologna</v>
          </cell>
          <cell r="J10767" t="str">
            <v>Italy</v>
          </cell>
          <cell r="K10767">
            <v>2</v>
          </cell>
          <cell r="L10767" t="str">
            <v>Institute</v>
          </cell>
          <cell r="M10767">
            <v>2</v>
          </cell>
          <cell r="N10767" t="str">
            <v>Campus Wide</v>
          </cell>
          <cell r="O10767" t="str">
            <v/>
          </cell>
          <cell r="P10767" t="str">
            <v/>
          </cell>
          <cell r="Q10767">
            <v>140</v>
          </cell>
          <cell r="R10767" t="str">
            <v>Année Philologique</v>
          </cell>
          <cell r="S10767" t="str">
            <v/>
          </cell>
        </row>
        <row r="10768">
          <cell r="E10768">
            <v>2693</v>
          </cell>
          <cell r="F10768" t="str">
            <v>Searches</v>
          </cell>
          <cell r="G10768" t="str">
            <v>201908</v>
          </cell>
          <cell r="H10768" t="str">
            <v>Università degli Studi di Bologna</v>
          </cell>
          <cell r="I10768" t="str">
            <v>Bologna</v>
          </cell>
          <cell r="J10768" t="str">
            <v>Italy</v>
          </cell>
          <cell r="K10768">
            <v>2</v>
          </cell>
          <cell r="L10768" t="str">
            <v>Institute</v>
          </cell>
          <cell r="M10768">
            <v>2</v>
          </cell>
          <cell r="N10768" t="str">
            <v>Campus Wide</v>
          </cell>
          <cell r="O10768" t="str">
            <v/>
          </cell>
          <cell r="P10768" t="str">
            <v/>
          </cell>
          <cell r="Q10768">
            <v>140</v>
          </cell>
          <cell r="R10768" t="str">
            <v>Année Philologique</v>
          </cell>
          <cell r="S10768" t="str">
            <v/>
          </cell>
        </row>
        <row r="10769">
          <cell r="E10769">
            <v>2693</v>
          </cell>
          <cell r="F10769" t="str">
            <v>Searches</v>
          </cell>
          <cell r="G10769" t="str">
            <v>201909</v>
          </cell>
          <cell r="H10769" t="str">
            <v>Università degli Studi di Bologna</v>
          </cell>
          <cell r="I10769" t="str">
            <v>Bologna</v>
          </cell>
          <cell r="J10769" t="str">
            <v>Italy</v>
          </cell>
          <cell r="K10769">
            <v>2</v>
          </cell>
          <cell r="L10769" t="str">
            <v>Institute</v>
          </cell>
          <cell r="M10769">
            <v>2</v>
          </cell>
          <cell r="N10769" t="str">
            <v>Campus Wide</v>
          </cell>
          <cell r="O10769" t="str">
            <v/>
          </cell>
          <cell r="P10769" t="str">
            <v/>
          </cell>
          <cell r="Q10769">
            <v>140</v>
          </cell>
          <cell r="R10769" t="str">
            <v>Année Philologique</v>
          </cell>
          <cell r="S10769" t="str">
            <v/>
          </cell>
        </row>
        <row r="10770">
          <cell r="E10770">
            <v>2693</v>
          </cell>
          <cell r="F10770" t="str">
            <v>Searches</v>
          </cell>
          <cell r="G10770" t="str">
            <v>201910</v>
          </cell>
          <cell r="H10770" t="str">
            <v>Università degli Studi di Bologna</v>
          </cell>
          <cell r="I10770" t="str">
            <v>Bologna</v>
          </cell>
          <cell r="J10770" t="str">
            <v>Italy</v>
          </cell>
          <cell r="K10770">
            <v>2</v>
          </cell>
          <cell r="L10770" t="str">
            <v>Institute</v>
          </cell>
          <cell r="M10770">
            <v>2</v>
          </cell>
          <cell r="N10770" t="str">
            <v>Campus Wide</v>
          </cell>
          <cell r="O10770" t="str">
            <v/>
          </cell>
          <cell r="P10770" t="str">
            <v/>
          </cell>
          <cell r="Q10770">
            <v>140</v>
          </cell>
          <cell r="R10770" t="str">
            <v>Année Philologique</v>
          </cell>
          <cell r="S10770" t="str">
            <v/>
          </cell>
        </row>
        <row r="10771">
          <cell r="E10771">
            <v>2693</v>
          </cell>
          <cell r="F10771" t="str">
            <v>Searches</v>
          </cell>
          <cell r="G10771" t="str">
            <v>201911</v>
          </cell>
          <cell r="H10771" t="str">
            <v>Università degli Studi di Bologna</v>
          </cell>
          <cell r="I10771" t="str">
            <v>Bologna</v>
          </cell>
          <cell r="J10771" t="str">
            <v>Italy</v>
          </cell>
          <cell r="K10771">
            <v>2</v>
          </cell>
          <cell r="L10771" t="str">
            <v>Institute</v>
          </cell>
          <cell r="M10771">
            <v>2</v>
          </cell>
          <cell r="N10771" t="str">
            <v>Campus Wide</v>
          </cell>
          <cell r="O10771" t="str">
            <v/>
          </cell>
          <cell r="P10771" t="str">
            <v/>
          </cell>
          <cell r="Q10771">
            <v>140</v>
          </cell>
          <cell r="R10771" t="str">
            <v>Année Philologique</v>
          </cell>
          <cell r="S10771" t="str">
            <v/>
          </cell>
        </row>
        <row r="10772">
          <cell r="E10772">
            <v>2693</v>
          </cell>
          <cell r="F10772" t="str">
            <v>Searches</v>
          </cell>
          <cell r="G10772" t="str">
            <v>201912</v>
          </cell>
          <cell r="H10772" t="str">
            <v>Università degli Studi di Bologna</v>
          </cell>
          <cell r="I10772" t="str">
            <v>Bologna</v>
          </cell>
          <cell r="J10772" t="str">
            <v>Italy</v>
          </cell>
          <cell r="K10772">
            <v>2</v>
          </cell>
          <cell r="L10772" t="str">
            <v>Institute</v>
          </cell>
          <cell r="M10772">
            <v>2</v>
          </cell>
          <cell r="N10772" t="str">
            <v>Campus Wide</v>
          </cell>
          <cell r="O10772" t="str">
            <v/>
          </cell>
          <cell r="P10772" t="str">
            <v/>
          </cell>
          <cell r="Q10772">
            <v>140</v>
          </cell>
          <cell r="R10772" t="str">
            <v>Année Philologique</v>
          </cell>
          <cell r="S10772" t="str">
            <v/>
          </cell>
        </row>
        <row r="10773">
          <cell r="E10773">
            <v>2698</v>
          </cell>
          <cell r="F10773" t="str">
            <v>Searches</v>
          </cell>
          <cell r="G10773" t="str">
            <v>201901</v>
          </cell>
          <cell r="H10773" t="str">
            <v>Adam Mickiewicz University</v>
          </cell>
          <cell r="I10773" t="str">
            <v>Poznan</v>
          </cell>
          <cell r="J10773" t="str">
            <v>Poland</v>
          </cell>
          <cell r="K10773">
            <v>2</v>
          </cell>
          <cell r="L10773" t="str">
            <v>Institute</v>
          </cell>
          <cell r="M10773">
            <v>3</v>
          </cell>
          <cell r="N10773" t="str">
            <v>Standard</v>
          </cell>
          <cell r="O10773" t="str">
            <v/>
          </cell>
          <cell r="P10773" t="str">
            <v/>
          </cell>
          <cell r="Q10773">
            <v>3</v>
          </cell>
          <cell r="R10773" t="str">
            <v>Année Philologique</v>
          </cell>
          <cell r="S10773" t="str">
            <v/>
          </cell>
        </row>
        <row r="10774">
          <cell r="E10774">
            <v>2698</v>
          </cell>
          <cell r="F10774" t="str">
            <v>Searches</v>
          </cell>
          <cell r="G10774" t="str">
            <v>201902</v>
          </cell>
          <cell r="H10774" t="str">
            <v>Adam Mickiewicz University</v>
          </cell>
          <cell r="I10774" t="str">
            <v>Poznan</v>
          </cell>
          <cell r="J10774" t="str">
            <v>Poland</v>
          </cell>
          <cell r="K10774">
            <v>2</v>
          </cell>
          <cell r="L10774" t="str">
            <v>Institute</v>
          </cell>
          <cell r="M10774">
            <v>3</v>
          </cell>
          <cell r="N10774" t="str">
            <v>Standard</v>
          </cell>
          <cell r="O10774" t="str">
            <v/>
          </cell>
          <cell r="P10774" t="str">
            <v/>
          </cell>
          <cell r="Q10774">
            <v>3</v>
          </cell>
          <cell r="R10774" t="str">
            <v>Année Philologique</v>
          </cell>
          <cell r="S10774" t="str">
            <v/>
          </cell>
        </row>
        <row r="10775">
          <cell r="E10775">
            <v>2698</v>
          </cell>
          <cell r="F10775" t="str">
            <v>Searches</v>
          </cell>
          <cell r="G10775" t="str">
            <v>201903</v>
          </cell>
          <cell r="H10775" t="str">
            <v>Adam Mickiewicz University</v>
          </cell>
          <cell r="I10775" t="str">
            <v>Poznan</v>
          </cell>
          <cell r="J10775" t="str">
            <v>Poland</v>
          </cell>
          <cell r="K10775">
            <v>2</v>
          </cell>
          <cell r="L10775" t="str">
            <v>Institute</v>
          </cell>
          <cell r="M10775">
            <v>3</v>
          </cell>
          <cell r="N10775" t="str">
            <v>Standard</v>
          </cell>
          <cell r="O10775" t="str">
            <v/>
          </cell>
          <cell r="P10775" t="str">
            <v/>
          </cell>
          <cell r="Q10775">
            <v>3</v>
          </cell>
          <cell r="R10775" t="str">
            <v>Année Philologique</v>
          </cell>
          <cell r="S10775" t="str">
            <v/>
          </cell>
        </row>
        <row r="10776">
          <cell r="E10776">
            <v>2698</v>
          </cell>
          <cell r="F10776" t="str">
            <v>Searches</v>
          </cell>
          <cell r="G10776" t="str">
            <v>201904</v>
          </cell>
          <cell r="H10776" t="str">
            <v>Adam Mickiewicz University</v>
          </cell>
          <cell r="I10776" t="str">
            <v>Poznan</v>
          </cell>
          <cell r="J10776" t="str">
            <v>Poland</v>
          </cell>
          <cell r="K10776">
            <v>2</v>
          </cell>
          <cell r="L10776" t="str">
            <v>Institute</v>
          </cell>
          <cell r="M10776">
            <v>3</v>
          </cell>
          <cell r="N10776" t="str">
            <v>Standard</v>
          </cell>
          <cell r="O10776" t="str">
            <v/>
          </cell>
          <cell r="P10776" t="str">
            <v/>
          </cell>
          <cell r="Q10776">
            <v>3</v>
          </cell>
          <cell r="R10776" t="str">
            <v>Année Philologique</v>
          </cell>
          <cell r="S10776" t="str">
            <v/>
          </cell>
        </row>
        <row r="10777">
          <cell r="E10777">
            <v>2698</v>
          </cell>
          <cell r="F10777" t="str">
            <v>Searches</v>
          </cell>
          <cell r="G10777" t="str">
            <v>201905</v>
          </cell>
          <cell r="H10777" t="str">
            <v>Adam Mickiewicz University</v>
          </cell>
          <cell r="I10777" t="str">
            <v>Poznan</v>
          </cell>
          <cell r="J10777" t="str">
            <v>Poland</v>
          </cell>
          <cell r="K10777">
            <v>2</v>
          </cell>
          <cell r="L10777" t="str">
            <v>Institute</v>
          </cell>
          <cell r="M10777">
            <v>3</v>
          </cell>
          <cell r="N10777" t="str">
            <v>Standard</v>
          </cell>
          <cell r="O10777" t="str">
            <v/>
          </cell>
          <cell r="P10777" t="str">
            <v/>
          </cell>
          <cell r="Q10777">
            <v>3</v>
          </cell>
          <cell r="R10777" t="str">
            <v>Année Philologique</v>
          </cell>
          <cell r="S10777" t="str">
            <v/>
          </cell>
        </row>
        <row r="10778">
          <cell r="E10778">
            <v>2698</v>
          </cell>
          <cell r="F10778" t="str">
            <v>Searches</v>
          </cell>
          <cell r="G10778" t="str">
            <v>201906</v>
          </cell>
          <cell r="H10778" t="str">
            <v>Adam Mickiewicz University</v>
          </cell>
          <cell r="I10778" t="str">
            <v>Poznan</v>
          </cell>
          <cell r="J10778" t="str">
            <v>Poland</v>
          </cell>
          <cell r="K10778">
            <v>2</v>
          </cell>
          <cell r="L10778" t="str">
            <v>Institute</v>
          </cell>
          <cell r="M10778">
            <v>3</v>
          </cell>
          <cell r="N10778" t="str">
            <v>Standard</v>
          </cell>
          <cell r="O10778" t="str">
            <v/>
          </cell>
          <cell r="P10778" t="str">
            <v/>
          </cell>
          <cell r="Q10778">
            <v>3</v>
          </cell>
          <cell r="R10778" t="str">
            <v>Année Philologique</v>
          </cell>
          <cell r="S10778" t="str">
            <v/>
          </cell>
        </row>
        <row r="10779">
          <cell r="E10779">
            <v>2698</v>
          </cell>
          <cell r="F10779" t="str">
            <v>Searches</v>
          </cell>
          <cell r="G10779" t="str">
            <v>201907</v>
          </cell>
          <cell r="H10779" t="str">
            <v>Adam Mickiewicz University</v>
          </cell>
          <cell r="I10779" t="str">
            <v>Poznan</v>
          </cell>
          <cell r="J10779" t="str">
            <v>Poland</v>
          </cell>
          <cell r="K10779">
            <v>2</v>
          </cell>
          <cell r="L10779" t="str">
            <v>Institute</v>
          </cell>
          <cell r="M10779">
            <v>3</v>
          </cell>
          <cell r="N10779" t="str">
            <v>Standard</v>
          </cell>
          <cell r="O10779" t="str">
            <v/>
          </cell>
          <cell r="P10779" t="str">
            <v/>
          </cell>
          <cell r="Q10779">
            <v>3</v>
          </cell>
          <cell r="R10779" t="str">
            <v>Année Philologique</v>
          </cell>
          <cell r="S10779" t="str">
            <v/>
          </cell>
        </row>
        <row r="10780">
          <cell r="E10780">
            <v>2698</v>
          </cell>
          <cell r="F10780" t="str">
            <v>Searches</v>
          </cell>
          <cell r="G10780" t="str">
            <v>201908</v>
          </cell>
          <cell r="H10780" t="str">
            <v>Adam Mickiewicz University</v>
          </cell>
          <cell r="I10780" t="str">
            <v>Poznan</v>
          </cell>
          <cell r="J10780" t="str">
            <v>Poland</v>
          </cell>
          <cell r="K10780">
            <v>2</v>
          </cell>
          <cell r="L10780" t="str">
            <v>Institute</v>
          </cell>
          <cell r="M10780">
            <v>3</v>
          </cell>
          <cell r="N10780" t="str">
            <v>Standard</v>
          </cell>
          <cell r="O10780" t="str">
            <v/>
          </cell>
          <cell r="P10780" t="str">
            <v/>
          </cell>
          <cell r="Q10780">
            <v>3</v>
          </cell>
          <cell r="R10780" t="str">
            <v>Année Philologique</v>
          </cell>
          <cell r="S10780" t="str">
            <v/>
          </cell>
        </row>
        <row r="10781">
          <cell r="E10781">
            <v>2698</v>
          </cell>
          <cell r="F10781" t="str">
            <v>Searches</v>
          </cell>
          <cell r="G10781" t="str">
            <v>201909</v>
          </cell>
          <cell r="H10781" t="str">
            <v>Adam Mickiewicz University</v>
          </cell>
          <cell r="I10781" t="str">
            <v>Poznan</v>
          </cell>
          <cell r="J10781" t="str">
            <v>Poland</v>
          </cell>
          <cell r="K10781">
            <v>2</v>
          </cell>
          <cell r="L10781" t="str">
            <v>Institute</v>
          </cell>
          <cell r="M10781">
            <v>3</v>
          </cell>
          <cell r="N10781" t="str">
            <v>Standard</v>
          </cell>
          <cell r="O10781" t="str">
            <v/>
          </cell>
          <cell r="P10781" t="str">
            <v/>
          </cell>
          <cell r="Q10781">
            <v>3</v>
          </cell>
          <cell r="R10781" t="str">
            <v>Année Philologique</v>
          </cell>
          <cell r="S10781" t="str">
            <v/>
          </cell>
        </row>
        <row r="10782">
          <cell r="E10782">
            <v>2698</v>
          </cell>
          <cell r="F10782" t="str">
            <v>Searches</v>
          </cell>
          <cell r="G10782" t="str">
            <v>201910</v>
          </cell>
          <cell r="H10782" t="str">
            <v>Adam Mickiewicz University</v>
          </cell>
          <cell r="I10782" t="str">
            <v>Poznan</v>
          </cell>
          <cell r="J10782" t="str">
            <v>Poland</v>
          </cell>
          <cell r="K10782">
            <v>2</v>
          </cell>
          <cell r="L10782" t="str">
            <v>Institute</v>
          </cell>
          <cell r="M10782">
            <v>3</v>
          </cell>
          <cell r="N10782" t="str">
            <v>Standard</v>
          </cell>
          <cell r="O10782" t="str">
            <v/>
          </cell>
          <cell r="P10782" t="str">
            <v/>
          </cell>
          <cell r="Q10782">
            <v>3</v>
          </cell>
          <cell r="R10782" t="str">
            <v>Année Philologique</v>
          </cell>
          <cell r="S10782" t="str">
            <v/>
          </cell>
        </row>
        <row r="10783">
          <cell r="E10783">
            <v>2698</v>
          </cell>
          <cell r="F10783" t="str">
            <v>Searches</v>
          </cell>
          <cell r="G10783" t="str">
            <v>201911</v>
          </cell>
          <cell r="H10783" t="str">
            <v>Adam Mickiewicz University</v>
          </cell>
          <cell r="I10783" t="str">
            <v>Poznan</v>
          </cell>
          <cell r="J10783" t="str">
            <v>Poland</v>
          </cell>
          <cell r="K10783">
            <v>2</v>
          </cell>
          <cell r="L10783" t="str">
            <v>Institute</v>
          </cell>
          <cell r="M10783">
            <v>3</v>
          </cell>
          <cell r="N10783" t="str">
            <v>Standard</v>
          </cell>
          <cell r="O10783" t="str">
            <v/>
          </cell>
          <cell r="P10783" t="str">
            <v/>
          </cell>
          <cell r="Q10783">
            <v>3</v>
          </cell>
          <cell r="R10783" t="str">
            <v>Année Philologique</v>
          </cell>
          <cell r="S10783" t="str">
            <v/>
          </cell>
        </row>
        <row r="10784">
          <cell r="E10784">
            <v>2698</v>
          </cell>
          <cell r="F10784" t="str">
            <v>Searches</v>
          </cell>
          <cell r="G10784" t="str">
            <v>201912</v>
          </cell>
          <cell r="H10784" t="str">
            <v>Adam Mickiewicz University</v>
          </cell>
          <cell r="I10784" t="str">
            <v>Poznan</v>
          </cell>
          <cell r="J10784" t="str">
            <v>Poland</v>
          </cell>
          <cell r="K10784">
            <v>2</v>
          </cell>
          <cell r="L10784" t="str">
            <v>Institute</v>
          </cell>
          <cell r="M10784">
            <v>3</v>
          </cell>
          <cell r="N10784" t="str">
            <v>Standard</v>
          </cell>
          <cell r="O10784" t="str">
            <v/>
          </cell>
          <cell r="P10784" t="str">
            <v/>
          </cell>
          <cell r="Q10784">
            <v>3</v>
          </cell>
          <cell r="R10784" t="str">
            <v>Année Philologique</v>
          </cell>
          <cell r="S10784" t="str">
            <v/>
          </cell>
        </row>
        <row r="10785">
          <cell r="E10785">
            <v>2711</v>
          </cell>
          <cell r="F10785" t="str">
            <v>Searches</v>
          </cell>
          <cell r="G10785" t="str">
            <v>201901</v>
          </cell>
          <cell r="H10785" t="str">
            <v>Università di Padova</v>
          </cell>
          <cell r="I10785" t="str">
            <v>Padova</v>
          </cell>
          <cell r="J10785" t="str">
            <v>Italy</v>
          </cell>
          <cell r="K10785">
            <v>2</v>
          </cell>
          <cell r="L10785" t="str">
            <v>Institute</v>
          </cell>
          <cell r="M10785">
            <v>2</v>
          </cell>
          <cell r="N10785" t="str">
            <v>Campus Wide</v>
          </cell>
          <cell r="O10785" t="str">
            <v/>
          </cell>
          <cell r="P10785" t="str">
            <v/>
          </cell>
          <cell r="Q10785">
            <v>70</v>
          </cell>
          <cell r="R10785" t="str">
            <v>Année Philologique</v>
          </cell>
          <cell r="S10785" t="str">
            <v/>
          </cell>
        </row>
        <row r="10786">
          <cell r="E10786">
            <v>2711</v>
          </cell>
          <cell r="F10786" t="str">
            <v>Searches</v>
          </cell>
          <cell r="G10786" t="str">
            <v>201902</v>
          </cell>
          <cell r="H10786" t="str">
            <v>Università di Padova</v>
          </cell>
          <cell r="I10786" t="str">
            <v>Padova</v>
          </cell>
          <cell r="J10786" t="str">
            <v>Italy</v>
          </cell>
          <cell r="K10786">
            <v>2</v>
          </cell>
          <cell r="L10786" t="str">
            <v>Institute</v>
          </cell>
          <cell r="M10786">
            <v>2</v>
          </cell>
          <cell r="N10786" t="str">
            <v>Campus Wide</v>
          </cell>
          <cell r="O10786" t="str">
            <v/>
          </cell>
          <cell r="P10786" t="str">
            <v/>
          </cell>
          <cell r="Q10786">
            <v>70</v>
          </cell>
          <cell r="R10786" t="str">
            <v>Année Philologique</v>
          </cell>
          <cell r="S10786" t="str">
            <v/>
          </cell>
        </row>
        <row r="10787">
          <cell r="E10787">
            <v>2711</v>
          </cell>
          <cell r="F10787" t="str">
            <v>Searches</v>
          </cell>
          <cell r="G10787" t="str">
            <v>201903</v>
          </cell>
          <cell r="H10787" t="str">
            <v>Università di Padova</v>
          </cell>
          <cell r="I10787" t="str">
            <v>Padova</v>
          </cell>
          <cell r="J10787" t="str">
            <v>Italy</v>
          </cell>
          <cell r="K10787">
            <v>2</v>
          </cell>
          <cell r="L10787" t="str">
            <v>Institute</v>
          </cell>
          <cell r="M10787">
            <v>2</v>
          </cell>
          <cell r="N10787" t="str">
            <v>Campus Wide</v>
          </cell>
          <cell r="O10787" t="str">
            <v/>
          </cell>
          <cell r="P10787" t="str">
            <v/>
          </cell>
          <cell r="Q10787">
            <v>70</v>
          </cell>
          <cell r="R10787" t="str">
            <v>Année Philologique</v>
          </cell>
          <cell r="S10787" t="str">
            <v/>
          </cell>
        </row>
        <row r="10788">
          <cell r="E10788">
            <v>2711</v>
          </cell>
          <cell r="F10788" t="str">
            <v>Searches</v>
          </cell>
          <cell r="G10788" t="str">
            <v>201904</v>
          </cell>
          <cell r="H10788" t="str">
            <v>Università di Padova</v>
          </cell>
          <cell r="I10788" t="str">
            <v>Padova</v>
          </cell>
          <cell r="J10788" t="str">
            <v>Italy</v>
          </cell>
          <cell r="K10788">
            <v>2</v>
          </cell>
          <cell r="L10788" t="str">
            <v>Institute</v>
          </cell>
          <cell r="M10788">
            <v>2</v>
          </cell>
          <cell r="N10788" t="str">
            <v>Campus Wide</v>
          </cell>
          <cell r="O10788" t="str">
            <v/>
          </cell>
          <cell r="P10788" t="str">
            <v/>
          </cell>
          <cell r="Q10788">
            <v>70</v>
          </cell>
          <cell r="R10788" t="str">
            <v>Année Philologique</v>
          </cell>
          <cell r="S10788" t="str">
            <v/>
          </cell>
        </row>
        <row r="10789">
          <cell r="E10789">
            <v>2711</v>
          </cell>
          <cell r="F10789" t="str">
            <v>Searches</v>
          </cell>
          <cell r="G10789" t="str">
            <v>201905</v>
          </cell>
          <cell r="H10789" t="str">
            <v>Università di Padova</v>
          </cell>
          <cell r="I10789" t="str">
            <v>Padova</v>
          </cell>
          <cell r="J10789" t="str">
            <v>Italy</v>
          </cell>
          <cell r="K10789">
            <v>2</v>
          </cell>
          <cell r="L10789" t="str">
            <v>Institute</v>
          </cell>
          <cell r="M10789">
            <v>2</v>
          </cell>
          <cell r="N10789" t="str">
            <v>Campus Wide</v>
          </cell>
          <cell r="O10789" t="str">
            <v/>
          </cell>
          <cell r="P10789" t="str">
            <v/>
          </cell>
          <cell r="Q10789">
            <v>70</v>
          </cell>
          <cell r="R10789" t="str">
            <v>Année Philologique</v>
          </cell>
          <cell r="S10789" t="str">
            <v/>
          </cell>
        </row>
        <row r="10790">
          <cell r="E10790">
            <v>2711</v>
          </cell>
          <cell r="F10790" t="str">
            <v>Searches</v>
          </cell>
          <cell r="G10790" t="str">
            <v>201906</v>
          </cell>
          <cell r="H10790" t="str">
            <v>Università di Padova</v>
          </cell>
          <cell r="I10790" t="str">
            <v>Padova</v>
          </cell>
          <cell r="J10790" t="str">
            <v>Italy</v>
          </cell>
          <cell r="K10790">
            <v>2</v>
          </cell>
          <cell r="L10790" t="str">
            <v>Institute</v>
          </cell>
          <cell r="M10790">
            <v>2</v>
          </cell>
          <cell r="N10790" t="str">
            <v>Campus Wide</v>
          </cell>
          <cell r="O10790" t="str">
            <v/>
          </cell>
          <cell r="P10790" t="str">
            <v/>
          </cell>
          <cell r="Q10790">
            <v>70</v>
          </cell>
          <cell r="R10790" t="str">
            <v>Année Philologique</v>
          </cell>
          <cell r="S10790" t="str">
            <v/>
          </cell>
        </row>
        <row r="10791">
          <cell r="E10791">
            <v>2711</v>
          </cell>
          <cell r="F10791" t="str">
            <v>Searches</v>
          </cell>
          <cell r="G10791" t="str">
            <v>201907</v>
          </cell>
          <cell r="H10791" t="str">
            <v>Università di Padova</v>
          </cell>
          <cell r="I10791" t="str">
            <v>Padova</v>
          </cell>
          <cell r="J10791" t="str">
            <v>Italy</v>
          </cell>
          <cell r="K10791">
            <v>2</v>
          </cell>
          <cell r="L10791" t="str">
            <v>Institute</v>
          </cell>
          <cell r="M10791">
            <v>2</v>
          </cell>
          <cell r="N10791" t="str">
            <v>Campus Wide</v>
          </cell>
          <cell r="O10791" t="str">
            <v/>
          </cell>
          <cell r="P10791" t="str">
            <v/>
          </cell>
          <cell r="Q10791">
            <v>70</v>
          </cell>
          <cell r="R10791" t="str">
            <v>Année Philologique</v>
          </cell>
          <cell r="S10791" t="str">
            <v/>
          </cell>
        </row>
        <row r="10792">
          <cell r="E10792">
            <v>2711</v>
          </cell>
          <cell r="F10792" t="str">
            <v>Searches</v>
          </cell>
          <cell r="G10792" t="str">
            <v>201908</v>
          </cell>
          <cell r="H10792" t="str">
            <v>Università di Padova</v>
          </cell>
          <cell r="I10792" t="str">
            <v>Padova</v>
          </cell>
          <cell r="J10792" t="str">
            <v>Italy</v>
          </cell>
          <cell r="K10792">
            <v>2</v>
          </cell>
          <cell r="L10792" t="str">
            <v>Institute</v>
          </cell>
          <cell r="M10792">
            <v>2</v>
          </cell>
          <cell r="N10792" t="str">
            <v>Campus Wide</v>
          </cell>
          <cell r="O10792" t="str">
            <v/>
          </cell>
          <cell r="P10792" t="str">
            <v/>
          </cell>
          <cell r="Q10792">
            <v>70</v>
          </cell>
          <cell r="R10792" t="str">
            <v>Année Philologique</v>
          </cell>
          <cell r="S10792" t="str">
            <v/>
          </cell>
        </row>
        <row r="10793">
          <cell r="E10793">
            <v>2711</v>
          </cell>
          <cell r="F10793" t="str">
            <v>Searches</v>
          </cell>
          <cell r="G10793" t="str">
            <v>201909</v>
          </cell>
          <cell r="H10793" t="str">
            <v>Università di Padova</v>
          </cell>
          <cell r="I10793" t="str">
            <v>Padova</v>
          </cell>
          <cell r="J10793" t="str">
            <v>Italy</v>
          </cell>
          <cell r="K10793">
            <v>2</v>
          </cell>
          <cell r="L10793" t="str">
            <v>Institute</v>
          </cell>
          <cell r="M10793">
            <v>2</v>
          </cell>
          <cell r="N10793" t="str">
            <v>Campus Wide</v>
          </cell>
          <cell r="O10793" t="str">
            <v/>
          </cell>
          <cell r="P10793" t="str">
            <v/>
          </cell>
          <cell r="Q10793">
            <v>70</v>
          </cell>
          <cell r="R10793" t="str">
            <v>Année Philologique</v>
          </cell>
          <cell r="S10793" t="str">
            <v/>
          </cell>
        </row>
        <row r="10794">
          <cell r="E10794">
            <v>2711</v>
          </cell>
          <cell r="F10794" t="str">
            <v>Searches</v>
          </cell>
          <cell r="G10794" t="str">
            <v>201910</v>
          </cell>
          <cell r="H10794" t="str">
            <v>Università di Padova</v>
          </cell>
          <cell r="I10794" t="str">
            <v>Padova</v>
          </cell>
          <cell r="J10794" t="str">
            <v>Italy</v>
          </cell>
          <cell r="K10794">
            <v>2</v>
          </cell>
          <cell r="L10794" t="str">
            <v>Institute</v>
          </cell>
          <cell r="M10794">
            <v>2</v>
          </cell>
          <cell r="N10794" t="str">
            <v>Campus Wide</v>
          </cell>
          <cell r="O10794" t="str">
            <v/>
          </cell>
          <cell r="P10794" t="str">
            <v/>
          </cell>
          <cell r="Q10794">
            <v>70</v>
          </cell>
          <cell r="R10794" t="str">
            <v>Année Philologique</v>
          </cell>
          <cell r="S10794" t="str">
            <v/>
          </cell>
        </row>
        <row r="10795">
          <cell r="E10795">
            <v>2711</v>
          </cell>
          <cell r="F10795" t="str">
            <v>Searches</v>
          </cell>
          <cell r="G10795" t="str">
            <v>201911</v>
          </cell>
          <cell r="H10795" t="str">
            <v>Università di Padova</v>
          </cell>
          <cell r="I10795" t="str">
            <v>Padova</v>
          </cell>
          <cell r="J10795" t="str">
            <v>Italy</v>
          </cell>
          <cell r="K10795">
            <v>2</v>
          </cell>
          <cell r="L10795" t="str">
            <v>Institute</v>
          </cell>
          <cell r="M10795">
            <v>2</v>
          </cell>
          <cell r="N10795" t="str">
            <v>Campus Wide</v>
          </cell>
          <cell r="O10795" t="str">
            <v/>
          </cell>
          <cell r="P10795" t="str">
            <v/>
          </cell>
          <cell r="Q10795">
            <v>70</v>
          </cell>
          <cell r="R10795" t="str">
            <v>Année Philologique</v>
          </cell>
          <cell r="S10795" t="str">
            <v/>
          </cell>
        </row>
        <row r="10796">
          <cell r="E10796">
            <v>2711</v>
          </cell>
          <cell r="F10796" t="str">
            <v>Searches</v>
          </cell>
          <cell r="G10796" t="str">
            <v>201912</v>
          </cell>
          <cell r="H10796" t="str">
            <v>Università di Padova</v>
          </cell>
          <cell r="I10796" t="str">
            <v>Padova</v>
          </cell>
          <cell r="J10796" t="str">
            <v>Italy</v>
          </cell>
          <cell r="K10796">
            <v>2</v>
          </cell>
          <cell r="L10796" t="str">
            <v>Institute</v>
          </cell>
          <cell r="M10796">
            <v>2</v>
          </cell>
          <cell r="N10796" t="str">
            <v>Campus Wide</v>
          </cell>
          <cell r="O10796" t="str">
            <v/>
          </cell>
          <cell r="P10796" t="str">
            <v/>
          </cell>
          <cell r="Q10796">
            <v>70</v>
          </cell>
          <cell r="R10796" t="str">
            <v>Année Philologique</v>
          </cell>
          <cell r="S10796" t="str">
            <v/>
          </cell>
        </row>
        <row r="10797">
          <cell r="E10797">
            <v>2722</v>
          </cell>
          <cell r="F10797" t="str">
            <v>Searches</v>
          </cell>
          <cell r="G10797" t="str">
            <v>201901</v>
          </cell>
          <cell r="H10797" t="str">
            <v>University of St Thomas</v>
          </cell>
          <cell r="I10797" t="str">
            <v>St Paul</v>
          </cell>
          <cell r="J10797" t="str">
            <v>USA</v>
          </cell>
          <cell r="K10797">
            <v>2</v>
          </cell>
          <cell r="L10797" t="str">
            <v>Institute</v>
          </cell>
          <cell r="M10797">
            <v>8</v>
          </cell>
          <cell r="N10797" t="str">
            <v>CARN-1</v>
          </cell>
          <cell r="O10797" t="str">
            <v/>
          </cell>
          <cell r="P10797" t="str">
            <v/>
          </cell>
          <cell r="Q10797">
            <v>40</v>
          </cell>
          <cell r="R10797" t="str">
            <v>Année Philologique</v>
          </cell>
          <cell r="S10797" t="str">
            <v/>
          </cell>
        </row>
        <row r="10798">
          <cell r="E10798">
            <v>2722</v>
          </cell>
          <cell r="F10798" t="str">
            <v>Searches</v>
          </cell>
          <cell r="G10798" t="str">
            <v>201903</v>
          </cell>
          <cell r="H10798" t="str">
            <v>University of St Thomas</v>
          </cell>
          <cell r="I10798" t="str">
            <v>St Paul</v>
          </cell>
          <cell r="J10798" t="str">
            <v>USA</v>
          </cell>
          <cell r="K10798">
            <v>2</v>
          </cell>
          <cell r="L10798" t="str">
            <v>Institute</v>
          </cell>
          <cell r="M10798">
            <v>8</v>
          </cell>
          <cell r="N10798" t="str">
            <v>CARN-1</v>
          </cell>
          <cell r="O10798" t="str">
            <v/>
          </cell>
          <cell r="P10798" t="str">
            <v/>
          </cell>
          <cell r="Q10798">
            <v>40</v>
          </cell>
          <cell r="R10798" t="str">
            <v>Année Philologique</v>
          </cell>
          <cell r="S10798" t="str">
            <v/>
          </cell>
        </row>
        <row r="10799">
          <cell r="E10799">
            <v>2722</v>
          </cell>
          <cell r="F10799" t="str">
            <v>Searches</v>
          </cell>
          <cell r="G10799" t="str">
            <v>201908</v>
          </cell>
          <cell r="H10799" t="str">
            <v>University of St Thomas</v>
          </cell>
          <cell r="I10799" t="str">
            <v>St Paul</v>
          </cell>
          <cell r="J10799" t="str">
            <v>USA</v>
          </cell>
          <cell r="K10799">
            <v>2</v>
          </cell>
          <cell r="L10799" t="str">
            <v>Institute</v>
          </cell>
          <cell r="M10799">
            <v>8</v>
          </cell>
          <cell r="N10799" t="str">
            <v>CARN-1</v>
          </cell>
          <cell r="O10799" t="str">
            <v/>
          </cell>
          <cell r="P10799" t="str">
            <v/>
          </cell>
          <cell r="Q10799">
            <v>40</v>
          </cell>
          <cell r="R10799" t="str">
            <v>Année Philologique</v>
          </cell>
          <cell r="S10799" t="str">
            <v/>
          </cell>
        </row>
        <row r="10800">
          <cell r="E10800">
            <v>2722</v>
          </cell>
          <cell r="F10800" t="str">
            <v>Searches</v>
          </cell>
          <cell r="G10800" t="str">
            <v>201909</v>
          </cell>
          <cell r="H10800" t="str">
            <v>University of St Thomas</v>
          </cell>
          <cell r="I10800" t="str">
            <v>St Paul</v>
          </cell>
          <cell r="J10800" t="str">
            <v>USA</v>
          </cell>
          <cell r="K10800">
            <v>2</v>
          </cell>
          <cell r="L10800" t="str">
            <v>Institute</v>
          </cell>
          <cell r="M10800">
            <v>8</v>
          </cell>
          <cell r="N10800" t="str">
            <v>CARN-1</v>
          </cell>
          <cell r="O10800" t="str">
            <v/>
          </cell>
          <cell r="P10800" t="str">
            <v/>
          </cell>
          <cell r="Q10800">
            <v>40</v>
          </cell>
          <cell r="R10800" t="str">
            <v>Année Philologique</v>
          </cell>
          <cell r="S10800" t="str">
            <v/>
          </cell>
        </row>
        <row r="10801">
          <cell r="E10801">
            <v>2722</v>
          </cell>
          <cell r="F10801" t="str">
            <v>Searches</v>
          </cell>
          <cell r="G10801" t="str">
            <v>201910</v>
          </cell>
          <cell r="H10801" t="str">
            <v>University of St Thomas</v>
          </cell>
          <cell r="I10801" t="str">
            <v>St Paul</v>
          </cell>
          <cell r="J10801" t="str">
            <v>USA</v>
          </cell>
          <cell r="K10801">
            <v>2</v>
          </cell>
          <cell r="L10801" t="str">
            <v>Institute</v>
          </cell>
          <cell r="M10801">
            <v>8</v>
          </cell>
          <cell r="N10801" t="str">
            <v>CARN-1</v>
          </cell>
          <cell r="O10801" t="str">
            <v/>
          </cell>
          <cell r="P10801" t="str">
            <v/>
          </cell>
          <cell r="Q10801">
            <v>40</v>
          </cell>
          <cell r="R10801" t="str">
            <v>Année Philologique</v>
          </cell>
          <cell r="S10801" t="str">
            <v/>
          </cell>
        </row>
        <row r="10802">
          <cell r="E10802">
            <v>2724</v>
          </cell>
          <cell r="F10802" t="str">
            <v>Searches</v>
          </cell>
          <cell r="G10802" t="str">
            <v>201901</v>
          </cell>
          <cell r="H10802" t="str">
            <v>Università degli Studi di Cassino e del Lazio Meridionale</v>
          </cell>
          <cell r="I10802" t="str">
            <v>Cassino</v>
          </cell>
          <cell r="J10802" t="str">
            <v>Italy</v>
          </cell>
          <cell r="K10802">
            <v>2</v>
          </cell>
          <cell r="L10802" t="str">
            <v>Institute</v>
          </cell>
          <cell r="M10802">
            <v>2</v>
          </cell>
          <cell r="N10802" t="str">
            <v>Campus Wide</v>
          </cell>
          <cell r="O10802" t="str">
            <v/>
          </cell>
          <cell r="P10802" t="str">
            <v/>
          </cell>
          <cell r="Q10802">
            <v>40</v>
          </cell>
          <cell r="R10802" t="str">
            <v>Année Philologique</v>
          </cell>
          <cell r="S10802" t="str">
            <v/>
          </cell>
        </row>
        <row r="10803">
          <cell r="E10803">
            <v>2724</v>
          </cell>
          <cell r="F10803" t="str">
            <v>Searches</v>
          </cell>
          <cell r="G10803" t="str">
            <v>201902</v>
          </cell>
          <cell r="H10803" t="str">
            <v>Università degli Studi di Cassino e del Lazio Meridionale</v>
          </cell>
          <cell r="I10803" t="str">
            <v>Cassino</v>
          </cell>
          <cell r="J10803" t="str">
            <v>Italy</v>
          </cell>
          <cell r="K10803">
            <v>2</v>
          </cell>
          <cell r="L10803" t="str">
            <v>Institute</v>
          </cell>
          <cell r="M10803">
            <v>2</v>
          </cell>
          <cell r="N10803" t="str">
            <v>Campus Wide</v>
          </cell>
          <cell r="O10803" t="str">
            <v/>
          </cell>
          <cell r="P10803" t="str">
            <v/>
          </cell>
          <cell r="Q10803">
            <v>40</v>
          </cell>
          <cell r="R10803" t="str">
            <v>Année Philologique</v>
          </cell>
          <cell r="S10803" t="str">
            <v/>
          </cell>
        </row>
        <row r="10804">
          <cell r="E10804">
            <v>2724</v>
          </cell>
          <cell r="F10804" t="str">
            <v>Searches</v>
          </cell>
          <cell r="G10804" t="str">
            <v>201903</v>
          </cell>
          <cell r="H10804" t="str">
            <v>Università degli Studi di Cassino e del Lazio Meridionale</v>
          </cell>
          <cell r="I10804" t="str">
            <v>Cassino</v>
          </cell>
          <cell r="J10804" t="str">
            <v>Italy</v>
          </cell>
          <cell r="K10804">
            <v>2</v>
          </cell>
          <cell r="L10804" t="str">
            <v>Institute</v>
          </cell>
          <cell r="M10804">
            <v>2</v>
          </cell>
          <cell r="N10804" t="str">
            <v>Campus Wide</v>
          </cell>
          <cell r="O10804" t="str">
            <v/>
          </cell>
          <cell r="P10804" t="str">
            <v/>
          </cell>
          <cell r="Q10804">
            <v>40</v>
          </cell>
          <cell r="R10804" t="str">
            <v>Année Philologique</v>
          </cell>
          <cell r="S10804" t="str">
            <v/>
          </cell>
        </row>
        <row r="10805">
          <cell r="E10805">
            <v>2724</v>
          </cell>
          <cell r="F10805" t="str">
            <v>Searches</v>
          </cell>
          <cell r="G10805" t="str">
            <v>201904</v>
          </cell>
          <cell r="H10805" t="str">
            <v>Università degli Studi di Cassino e del Lazio Meridionale</v>
          </cell>
          <cell r="I10805" t="str">
            <v>Cassino</v>
          </cell>
          <cell r="J10805" t="str">
            <v>Italy</v>
          </cell>
          <cell r="K10805">
            <v>2</v>
          </cell>
          <cell r="L10805" t="str">
            <v>Institute</v>
          </cell>
          <cell r="M10805">
            <v>2</v>
          </cell>
          <cell r="N10805" t="str">
            <v>Campus Wide</v>
          </cell>
          <cell r="O10805" t="str">
            <v/>
          </cell>
          <cell r="P10805" t="str">
            <v/>
          </cell>
          <cell r="Q10805">
            <v>40</v>
          </cell>
          <cell r="R10805" t="str">
            <v>Année Philologique</v>
          </cell>
          <cell r="S10805" t="str">
            <v/>
          </cell>
        </row>
        <row r="10806">
          <cell r="E10806">
            <v>2724</v>
          </cell>
          <cell r="F10806" t="str">
            <v>Searches</v>
          </cell>
          <cell r="G10806" t="str">
            <v>201905</v>
          </cell>
          <cell r="H10806" t="str">
            <v>Università degli Studi di Cassino e del Lazio Meridionale</v>
          </cell>
          <cell r="I10806" t="str">
            <v>Cassino</v>
          </cell>
          <cell r="J10806" t="str">
            <v>Italy</v>
          </cell>
          <cell r="K10806">
            <v>2</v>
          </cell>
          <cell r="L10806" t="str">
            <v>Institute</v>
          </cell>
          <cell r="M10806">
            <v>2</v>
          </cell>
          <cell r="N10806" t="str">
            <v>Campus Wide</v>
          </cell>
          <cell r="O10806" t="str">
            <v/>
          </cell>
          <cell r="P10806" t="str">
            <v/>
          </cell>
          <cell r="Q10806">
            <v>40</v>
          </cell>
          <cell r="R10806" t="str">
            <v>Année Philologique</v>
          </cell>
          <cell r="S10806" t="str">
            <v/>
          </cell>
        </row>
        <row r="10807">
          <cell r="E10807">
            <v>2724</v>
          </cell>
          <cell r="F10807" t="str">
            <v>Searches</v>
          </cell>
          <cell r="G10807" t="str">
            <v>201906</v>
          </cell>
          <cell r="H10807" t="str">
            <v>Università degli Studi di Cassino e del Lazio Meridionale</v>
          </cell>
          <cell r="I10807" t="str">
            <v>Cassino</v>
          </cell>
          <cell r="J10807" t="str">
            <v>Italy</v>
          </cell>
          <cell r="K10807">
            <v>2</v>
          </cell>
          <cell r="L10807" t="str">
            <v>Institute</v>
          </cell>
          <cell r="M10807">
            <v>2</v>
          </cell>
          <cell r="N10807" t="str">
            <v>Campus Wide</v>
          </cell>
          <cell r="O10807" t="str">
            <v/>
          </cell>
          <cell r="P10807" t="str">
            <v/>
          </cell>
          <cell r="Q10807">
            <v>40</v>
          </cell>
          <cell r="R10807" t="str">
            <v>Année Philologique</v>
          </cell>
          <cell r="S10807" t="str">
            <v/>
          </cell>
        </row>
        <row r="10808">
          <cell r="E10808">
            <v>2724</v>
          </cell>
          <cell r="F10808" t="str">
            <v>Searches</v>
          </cell>
          <cell r="G10808" t="str">
            <v>201907</v>
          </cell>
          <cell r="H10808" t="str">
            <v>Università degli Studi di Cassino e del Lazio Meridionale</v>
          </cell>
          <cell r="I10808" t="str">
            <v>Cassino</v>
          </cell>
          <cell r="J10808" t="str">
            <v>Italy</v>
          </cell>
          <cell r="K10808">
            <v>2</v>
          </cell>
          <cell r="L10808" t="str">
            <v>Institute</v>
          </cell>
          <cell r="M10808">
            <v>2</v>
          </cell>
          <cell r="N10808" t="str">
            <v>Campus Wide</v>
          </cell>
          <cell r="O10808" t="str">
            <v/>
          </cell>
          <cell r="P10808" t="str">
            <v/>
          </cell>
          <cell r="Q10808">
            <v>40</v>
          </cell>
          <cell r="R10808" t="str">
            <v>Année Philologique</v>
          </cell>
          <cell r="S10808" t="str">
            <v/>
          </cell>
        </row>
        <row r="10809">
          <cell r="E10809">
            <v>2724</v>
          </cell>
          <cell r="F10809" t="str">
            <v>Searches</v>
          </cell>
          <cell r="G10809" t="str">
            <v>201910</v>
          </cell>
          <cell r="H10809" t="str">
            <v>Università degli Studi di Cassino e del Lazio Meridionale</v>
          </cell>
          <cell r="I10809" t="str">
            <v>Cassino</v>
          </cell>
          <cell r="J10809" t="str">
            <v>Italy</v>
          </cell>
          <cell r="K10809">
            <v>2</v>
          </cell>
          <cell r="L10809" t="str">
            <v>Institute</v>
          </cell>
          <cell r="M10809">
            <v>2</v>
          </cell>
          <cell r="N10809" t="str">
            <v>Campus Wide</v>
          </cell>
          <cell r="O10809" t="str">
            <v/>
          </cell>
          <cell r="P10809" t="str">
            <v/>
          </cell>
          <cell r="Q10809">
            <v>40</v>
          </cell>
          <cell r="R10809" t="str">
            <v>Année Philologique</v>
          </cell>
          <cell r="S10809" t="str">
            <v/>
          </cell>
        </row>
        <row r="10810">
          <cell r="E10810">
            <v>2724</v>
          </cell>
          <cell r="F10810" t="str">
            <v>Searches</v>
          </cell>
          <cell r="G10810" t="str">
            <v>201911</v>
          </cell>
          <cell r="H10810" t="str">
            <v>Università degli Studi di Cassino e del Lazio Meridionale</v>
          </cell>
          <cell r="I10810" t="str">
            <v>Cassino</v>
          </cell>
          <cell r="J10810" t="str">
            <v>Italy</v>
          </cell>
          <cell r="K10810">
            <v>2</v>
          </cell>
          <cell r="L10810" t="str">
            <v>Institute</v>
          </cell>
          <cell r="M10810">
            <v>2</v>
          </cell>
          <cell r="N10810" t="str">
            <v>Campus Wide</v>
          </cell>
          <cell r="O10810" t="str">
            <v/>
          </cell>
          <cell r="P10810" t="str">
            <v/>
          </cell>
          <cell r="Q10810">
            <v>40</v>
          </cell>
          <cell r="R10810" t="str">
            <v>Année Philologique</v>
          </cell>
          <cell r="S10810" t="str">
            <v/>
          </cell>
        </row>
        <row r="10811">
          <cell r="E10811">
            <v>2724</v>
          </cell>
          <cell r="F10811" t="str">
            <v>Searches</v>
          </cell>
          <cell r="G10811" t="str">
            <v>201912</v>
          </cell>
          <cell r="H10811" t="str">
            <v>Università degli Studi di Cassino e del Lazio Meridionale</v>
          </cell>
          <cell r="I10811" t="str">
            <v>Cassino</v>
          </cell>
          <cell r="J10811" t="str">
            <v>Italy</v>
          </cell>
          <cell r="K10811">
            <v>2</v>
          </cell>
          <cell r="L10811" t="str">
            <v>Institute</v>
          </cell>
          <cell r="M10811">
            <v>2</v>
          </cell>
          <cell r="N10811" t="str">
            <v>Campus Wide</v>
          </cell>
          <cell r="O10811" t="str">
            <v/>
          </cell>
          <cell r="P10811" t="str">
            <v/>
          </cell>
          <cell r="Q10811">
            <v>40</v>
          </cell>
          <cell r="R10811" t="str">
            <v>Année Philologique</v>
          </cell>
          <cell r="S10811" t="str">
            <v/>
          </cell>
        </row>
        <row r="10812">
          <cell r="E10812">
            <v>2737</v>
          </cell>
          <cell r="F10812" t="str">
            <v>Searches</v>
          </cell>
          <cell r="G10812" t="str">
            <v>201901</v>
          </cell>
          <cell r="H10812" t="str">
            <v>Villanova University</v>
          </cell>
          <cell r="I10812" t="str">
            <v>Villanova</v>
          </cell>
          <cell r="J10812" t="str">
            <v>USA</v>
          </cell>
          <cell r="K10812">
            <v>2</v>
          </cell>
          <cell r="L10812" t="str">
            <v>Institute</v>
          </cell>
          <cell r="M10812">
            <v>9</v>
          </cell>
          <cell r="N10812" t="str">
            <v>CARN-2</v>
          </cell>
          <cell r="O10812" t="str">
            <v/>
          </cell>
          <cell r="P10812" t="str">
            <v/>
          </cell>
          <cell r="Q10812">
            <v>3</v>
          </cell>
          <cell r="R10812" t="str">
            <v>Année Philologique</v>
          </cell>
          <cell r="S10812" t="str">
            <v/>
          </cell>
        </row>
        <row r="10813">
          <cell r="E10813">
            <v>2737</v>
          </cell>
          <cell r="F10813" t="str">
            <v>Searches</v>
          </cell>
          <cell r="G10813" t="str">
            <v>201902</v>
          </cell>
          <cell r="H10813" t="str">
            <v>Villanova University</v>
          </cell>
          <cell r="I10813" t="str">
            <v>Villanova</v>
          </cell>
          <cell r="J10813" t="str">
            <v>USA</v>
          </cell>
          <cell r="K10813">
            <v>2</v>
          </cell>
          <cell r="L10813" t="str">
            <v>Institute</v>
          </cell>
          <cell r="M10813">
            <v>9</v>
          </cell>
          <cell r="N10813" t="str">
            <v>CARN-2</v>
          </cell>
          <cell r="O10813" t="str">
            <v/>
          </cell>
          <cell r="P10813" t="str">
            <v/>
          </cell>
          <cell r="Q10813">
            <v>3</v>
          </cell>
          <cell r="R10813" t="str">
            <v>Année Philologique</v>
          </cell>
          <cell r="S10813" t="str">
            <v/>
          </cell>
        </row>
        <row r="10814">
          <cell r="E10814">
            <v>2737</v>
          </cell>
          <cell r="F10814" t="str">
            <v>Searches</v>
          </cell>
          <cell r="G10814" t="str">
            <v>201903</v>
          </cell>
          <cell r="H10814" t="str">
            <v>Villanova University</v>
          </cell>
          <cell r="I10814" t="str">
            <v>Villanova</v>
          </cell>
          <cell r="J10814" t="str">
            <v>USA</v>
          </cell>
          <cell r="K10814">
            <v>2</v>
          </cell>
          <cell r="L10814" t="str">
            <v>Institute</v>
          </cell>
          <cell r="M10814">
            <v>9</v>
          </cell>
          <cell r="N10814" t="str">
            <v>CARN-2</v>
          </cell>
          <cell r="O10814" t="str">
            <v/>
          </cell>
          <cell r="P10814" t="str">
            <v/>
          </cell>
          <cell r="Q10814">
            <v>3</v>
          </cell>
          <cell r="R10814" t="str">
            <v>Année Philologique</v>
          </cell>
          <cell r="S10814" t="str">
            <v/>
          </cell>
        </row>
        <row r="10815">
          <cell r="E10815">
            <v>2737</v>
          </cell>
          <cell r="F10815" t="str">
            <v>Searches</v>
          </cell>
          <cell r="G10815" t="str">
            <v>201904</v>
          </cell>
          <cell r="H10815" t="str">
            <v>Villanova University</v>
          </cell>
          <cell r="I10815" t="str">
            <v>Villanova</v>
          </cell>
          <cell r="J10815" t="str">
            <v>USA</v>
          </cell>
          <cell r="K10815">
            <v>2</v>
          </cell>
          <cell r="L10815" t="str">
            <v>Institute</v>
          </cell>
          <cell r="M10815">
            <v>9</v>
          </cell>
          <cell r="N10815" t="str">
            <v>CARN-2</v>
          </cell>
          <cell r="O10815" t="str">
            <v/>
          </cell>
          <cell r="P10815" t="str">
            <v/>
          </cell>
          <cell r="Q10815">
            <v>3</v>
          </cell>
          <cell r="R10815" t="str">
            <v>Année Philologique</v>
          </cell>
          <cell r="S10815" t="str">
            <v/>
          </cell>
        </row>
        <row r="10816">
          <cell r="E10816">
            <v>2737</v>
          </cell>
          <cell r="F10816" t="str">
            <v>Searches</v>
          </cell>
          <cell r="G10816" t="str">
            <v>201905</v>
          </cell>
          <cell r="H10816" t="str">
            <v>Villanova University</v>
          </cell>
          <cell r="I10816" t="str">
            <v>Villanova</v>
          </cell>
          <cell r="J10816" t="str">
            <v>USA</v>
          </cell>
          <cell r="K10816">
            <v>2</v>
          </cell>
          <cell r="L10816" t="str">
            <v>Institute</v>
          </cell>
          <cell r="M10816">
            <v>9</v>
          </cell>
          <cell r="N10816" t="str">
            <v>CARN-2</v>
          </cell>
          <cell r="O10816" t="str">
            <v/>
          </cell>
          <cell r="P10816" t="str">
            <v/>
          </cell>
          <cell r="Q10816">
            <v>3</v>
          </cell>
          <cell r="R10816" t="str">
            <v>Année Philologique</v>
          </cell>
          <cell r="S10816" t="str">
            <v/>
          </cell>
        </row>
        <row r="10817">
          <cell r="E10817">
            <v>2737</v>
          </cell>
          <cell r="F10817" t="str">
            <v>Searches</v>
          </cell>
          <cell r="G10817" t="str">
            <v>201906</v>
          </cell>
          <cell r="H10817" t="str">
            <v>Villanova University</v>
          </cell>
          <cell r="I10817" t="str">
            <v>Villanova</v>
          </cell>
          <cell r="J10817" t="str">
            <v>USA</v>
          </cell>
          <cell r="K10817">
            <v>2</v>
          </cell>
          <cell r="L10817" t="str">
            <v>Institute</v>
          </cell>
          <cell r="M10817">
            <v>9</v>
          </cell>
          <cell r="N10817" t="str">
            <v>CARN-2</v>
          </cell>
          <cell r="O10817" t="str">
            <v/>
          </cell>
          <cell r="P10817" t="str">
            <v/>
          </cell>
          <cell r="Q10817">
            <v>3</v>
          </cell>
          <cell r="R10817" t="str">
            <v>Année Philologique</v>
          </cell>
          <cell r="S10817" t="str">
            <v/>
          </cell>
        </row>
        <row r="10818">
          <cell r="E10818">
            <v>2737</v>
          </cell>
          <cell r="F10818" t="str">
            <v>Searches</v>
          </cell>
          <cell r="G10818" t="str">
            <v>201907</v>
          </cell>
          <cell r="H10818" t="str">
            <v>Villanova University</v>
          </cell>
          <cell r="I10818" t="str">
            <v>Villanova</v>
          </cell>
          <cell r="J10818" t="str">
            <v>USA</v>
          </cell>
          <cell r="K10818">
            <v>2</v>
          </cell>
          <cell r="L10818" t="str">
            <v>Institute</v>
          </cell>
          <cell r="M10818">
            <v>9</v>
          </cell>
          <cell r="N10818" t="str">
            <v>CARN-2</v>
          </cell>
          <cell r="O10818" t="str">
            <v/>
          </cell>
          <cell r="P10818" t="str">
            <v/>
          </cell>
          <cell r="Q10818">
            <v>3</v>
          </cell>
          <cell r="R10818" t="str">
            <v>Année Philologique</v>
          </cell>
          <cell r="S10818" t="str">
            <v/>
          </cell>
        </row>
        <row r="10819">
          <cell r="E10819">
            <v>2737</v>
          </cell>
          <cell r="F10819" t="str">
            <v>Searches</v>
          </cell>
          <cell r="G10819" t="str">
            <v>201908</v>
          </cell>
          <cell r="H10819" t="str">
            <v>Villanova University</v>
          </cell>
          <cell r="I10819" t="str">
            <v>Villanova</v>
          </cell>
          <cell r="J10819" t="str">
            <v>USA</v>
          </cell>
          <cell r="K10819">
            <v>2</v>
          </cell>
          <cell r="L10819" t="str">
            <v>Institute</v>
          </cell>
          <cell r="M10819">
            <v>9</v>
          </cell>
          <cell r="N10819" t="str">
            <v>CARN-2</v>
          </cell>
          <cell r="O10819" t="str">
            <v/>
          </cell>
          <cell r="P10819" t="str">
            <v/>
          </cell>
          <cell r="Q10819">
            <v>3</v>
          </cell>
          <cell r="R10819" t="str">
            <v>Année Philologique</v>
          </cell>
          <cell r="S10819" t="str">
            <v/>
          </cell>
        </row>
        <row r="10820">
          <cell r="E10820">
            <v>2737</v>
          </cell>
          <cell r="F10820" t="str">
            <v>Searches</v>
          </cell>
          <cell r="G10820" t="str">
            <v>201909</v>
          </cell>
          <cell r="H10820" t="str">
            <v>Villanova University</v>
          </cell>
          <cell r="I10820" t="str">
            <v>Villanova</v>
          </cell>
          <cell r="J10820" t="str">
            <v>USA</v>
          </cell>
          <cell r="K10820">
            <v>2</v>
          </cell>
          <cell r="L10820" t="str">
            <v>Institute</v>
          </cell>
          <cell r="M10820">
            <v>9</v>
          </cell>
          <cell r="N10820" t="str">
            <v>CARN-2</v>
          </cell>
          <cell r="O10820" t="str">
            <v/>
          </cell>
          <cell r="P10820" t="str">
            <v/>
          </cell>
          <cell r="Q10820">
            <v>3</v>
          </cell>
          <cell r="R10820" t="str">
            <v>Année Philologique</v>
          </cell>
          <cell r="S10820" t="str">
            <v/>
          </cell>
        </row>
        <row r="10821">
          <cell r="E10821">
            <v>2737</v>
          </cell>
          <cell r="F10821" t="str">
            <v>Searches</v>
          </cell>
          <cell r="G10821" t="str">
            <v>201910</v>
          </cell>
          <cell r="H10821" t="str">
            <v>Villanova University</v>
          </cell>
          <cell r="I10821" t="str">
            <v>Villanova</v>
          </cell>
          <cell r="J10821" t="str">
            <v>USA</v>
          </cell>
          <cell r="K10821">
            <v>2</v>
          </cell>
          <cell r="L10821" t="str">
            <v>Institute</v>
          </cell>
          <cell r="M10821">
            <v>9</v>
          </cell>
          <cell r="N10821" t="str">
            <v>CARN-2</v>
          </cell>
          <cell r="O10821" t="str">
            <v/>
          </cell>
          <cell r="P10821" t="str">
            <v/>
          </cell>
          <cell r="Q10821">
            <v>3</v>
          </cell>
          <cell r="R10821" t="str">
            <v>Année Philologique</v>
          </cell>
          <cell r="S10821" t="str">
            <v/>
          </cell>
        </row>
        <row r="10822">
          <cell r="E10822">
            <v>2737</v>
          </cell>
          <cell r="F10822" t="str">
            <v>Searches</v>
          </cell>
          <cell r="G10822" t="str">
            <v>201911</v>
          </cell>
          <cell r="H10822" t="str">
            <v>Villanova University</v>
          </cell>
          <cell r="I10822" t="str">
            <v>Villanova</v>
          </cell>
          <cell r="J10822" t="str">
            <v>USA</v>
          </cell>
          <cell r="K10822">
            <v>2</v>
          </cell>
          <cell r="L10822" t="str">
            <v>Institute</v>
          </cell>
          <cell r="M10822">
            <v>9</v>
          </cell>
          <cell r="N10822" t="str">
            <v>CARN-2</v>
          </cell>
          <cell r="O10822" t="str">
            <v/>
          </cell>
          <cell r="P10822" t="str">
            <v/>
          </cell>
          <cell r="Q10822">
            <v>3</v>
          </cell>
          <cell r="R10822" t="str">
            <v>Année Philologique</v>
          </cell>
          <cell r="S10822" t="str">
            <v/>
          </cell>
        </row>
        <row r="10823">
          <cell r="E10823">
            <v>2737</v>
          </cell>
          <cell r="F10823" t="str">
            <v>Searches</v>
          </cell>
          <cell r="G10823" t="str">
            <v>201912</v>
          </cell>
          <cell r="H10823" t="str">
            <v>Villanova University</v>
          </cell>
          <cell r="I10823" t="str">
            <v>Villanova</v>
          </cell>
          <cell r="J10823" t="str">
            <v>USA</v>
          </cell>
          <cell r="K10823">
            <v>2</v>
          </cell>
          <cell r="L10823" t="str">
            <v>Institute</v>
          </cell>
          <cell r="M10823">
            <v>9</v>
          </cell>
          <cell r="N10823" t="str">
            <v>CARN-2</v>
          </cell>
          <cell r="O10823" t="str">
            <v/>
          </cell>
          <cell r="P10823" t="str">
            <v/>
          </cell>
          <cell r="Q10823">
            <v>3</v>
          </cell>
          <cell r="R10823" t="str">
            <v>Année Philologique</v>
          </cell>
          <cell r="S10823" t="str">
            <v/>
          </cell>
        </row>
        <row r="10824">
          <cell r="E10824">
            <v>2745</v>
          </cell>
          <cell r="F10824" t="str">
            <v>Searches</v>
          </cell>
          <cell r="G10824" t="str">
            <v>201901</v>
          </cell>
          <cell r="H10824" t="str">
            <v>Aix Marseille Université</v>
          </cell>
          <cell r="I10824" t="str">
            <v>Marseille</v>
          </cell>
          <cell r="J10824" t="str">
            <v>France</v>
          </cell>
          <cell r="K10824">
            <v>1</v>
          </cell>
          <cell r="L10824" t="str">
            <v>Consortium</v>
          </cell>
          <cell r="M10824">
            <v>3</v>
          </cell>
          <cell r="N10824" t="str">
            <v>Standard</v>
          </cell>
          <cell r="O10824" t="str">
            <v/>
          </cell>
          <cell r="P10824" t="str">
            <v/>
          </cell>
          <cell r="Q10824">
            <v>3</v>
          </cell>
          <cell r="R10824" t="str">
            <v>Année Philologique</v>
          </cell>
          <cell r="S10824" t="str">
            <v/>
          </cell>
        </row>
        <row r="10825">
          <cell r="E10825">
            <v>2745</v>
          </cell>
          <cell r="F10825" t="str">
            <v>Searches</v>
          </cell>
          <cell r="G10825" t="str">
            <v>201902</v>
          </cell>
          <cell r="H10825" t="str">
            <v>Aix Marseille Université</v>
          </cell>
          <cell r="I10825" t="str">
            <v>Marseille</v>
          </cell>
          <cell r="J10825" t="str">
            <v>France</v>
          </cell>
          <cell r="K10825">
            <v>1</v>
          </cell>
          <cell r="L10825" t="str">
            <v>Consortium</v>
          </cell>
          <cell r="M10825">
            <v>3</v>
          </cell>
          <cell r="N10825" t="str">
            <v>Standard</v>
          </cell>
          <cell r="O10825" t="str">
            <v/>
          </cell>
          <cell r="P10825" t="str">
            <v/>
          </cell>
          <cell r="Q10825">
            <v>3</v>
          </cell>
          <cell r="R10825" t="str">
            <v>Année Philologique</v>
          </cell>
          <cell r="S10825" t="str">
            <v/>
          </cell>
        </row>
        <row r="10826">
          <cell r="E10826">
            <v>2745</v>
          </cell>
          <cell r="F10826" t="str">
            <v>Searches</v>
          </cell>
          <cell r="G10826" t="str">
            <v>201903</v>
          </cell>
          <cell r="H10826" t="str">
            <v>Aix Marseille Université</v>
          </cell>
          <cell r="I10826" t="str">
            <v>Marseille</v>
          </cell>
          <cell r="J10826" t="str">
            <v>France</v>
          </cell>
          <cell r="K10826">
            <v>1</v>
          </cell>
          <cell r="L10826" t="str">
            <v>Consortium</v>
          </cell>
          <cell r="M10826">
            <v>3</v>
          </cell>
          <cell r="N10826" t="str">
            <v>Standard</v>
          </cell>
          <cell r="O10826" t="str">
            <v/>
          </cell>
          <cell r="P10826" t="str">
            <v/>
          </cell>
          <cell r="Q10826">
            <v>3</v>
          </cell>
          <cell r="R10826" t="str">
            <v>Année Philologique</v>
          </cell>
          <cell r="S10826" t="str">
            <v/>
          </cell>
        </row>
        <row r="10827">
          <cell r="E10827">
            <v>2745</v>
          </cell>
          <cell r="F10827" t="str">
            <v>Searches</v>
          </cell>
          <cell r="G10827" t="str">
            <v>201904</v>
          </cell>
          <cell r="H10827" t="str">
            <v>Aix Marseille Université</v>
          </cell>
          <cell r="I10827" t="str">
            <v>Marseille</v>
          </cell>
          <cell r="J10827" t="str">
            <v>France</v>
          </cell>
          <cell r="K10827">
            <v>1</v>
          </cell>
          <cell r="L10827" t="str">
            <v>Consortium</v>
          </cell>
          <cell r="M10827">
            <v>3</v>
          </cell>
          <cell r="N10827" t="str">
            <v>Standard</v>
          </cell>
          <cell r="O10827" t="str">
            <v/>
          </cell>
          <cell r="P10827" t="str">
            <v/>
          </cell>
          <cell r="Q10827">
            <v>3</v>
          </cell>
          <cell r="R10827" t="str">
            <v>Année Philologique</v>
          </cell>
          <cell r="S10827" t="str">
            <v/>
          </cell>
        </row>
        <row r="10828">
          <cell r="E10828">
            <v>2745</v>
          </cell>
          <cell r="F10828" t="str">
            <v>Searches</v>
          </cell>
          <cell r="G10828" t="str">
            <v>201905</v>
          </cell>
          <cell r="H10828" t="str">
            <v>Aix Marseille Université</v>
          </cell>
          <cell r="I10828" t="str">
            <v>Marseille</v>
          </cell>
          <cell r="J10828" t="str">
            <v>France</v>
          </cell>
          <cell r="K10828">
            <v>1</v>
          </cell>
          <cell r="L10828" t="str">
            <v>Consortium</v>
          </cell>
          <cell r="M10828">
            <v>3</v>
          </cell>
          <cell r="N10828" t="str">
            <v>Standard</v>
          </cell>
          <cell r="O10828" t="str">
            <v/>
          </cell>
          <cell r="P10828" t="str">
            <v/>
          </cell>
          <cell r="Q10828">
            <v>3</v>
          </cell>
          <cell r="R10828" t="str">
            <v>Année Philologique</v>
          </cell>
          <cell r="S10828" t="str">
            <v/>
          </cell>
        </row>
        <row r="10829">
          <cell r="E10829">
            <v>2745</v>
          </cell>
          <cell r="F10829" t="str">
            <v>Searches</v>
          </cell>
          <cell r="G10829" t="str">
            <v>201906</v>
          </cell>
          <cell r="H10829" t="str">
            <v>Aix Marseille Université</v>
          </cell>
          <cell r="I10829" t="str">
            <v>Marseille</v>
          </cell>
          <cell r="J10829" t="str">
            <v>France</v>
          </cell>
          <cell r="K10829">
            <v>1</v>
          </cell>
          <cell r="L10829" t="str">
            <v>Consortium</v>
          </cell>
          <cell r="M10829">
            <v>3</v>
          </cell>
          <cell r="N10829" t="str">
            <v>Standard</v>
          </cell>
          <cell r="O10829" t="str">
            <v/>
          </cell>
          <cell r="P10829" t="str">
            <v/>
          </cell>
          <cell r="Q10829">
            <v>3</v>
          </cell>
          <cell r="R10829" t="str">
            <v>Année Philologique</v>
          </cell>
          <cell r="S10829" t="str">
            <v/>
          </cell>
        </row>
        <row r="10830">
          <cell r="E10830">
            <v>2745</v>
          </cell>
          <cell r="F10830" t="str">
            <v>Searches</v>
          </cell>
          <cell r="G10830" t="str">
            <v>201907</v>
          </cell>
          <cell r="H10830" t="str">
            <v>Aix Marseille Université</v>
          </cell>
          <cell r="I10830" t="str">
            <v>Marseille</v>
          </cell>
          <cell r="J10830" t="str">
            <v>France</v>
          </cell>
          <cell r="K10830">
            <v>1</v>
          </cell>
          <cell r="L10830" t="str">
            <v>Consortium</v>
          </cell>
          <cell r="M10830">
            <v>3</v>
          </cell>
          <cell r="N10830" t="str">
            <v>Standard</v>
          </cell>
          <cell r="O10830" t="str">
            <v/>
          </cell>
          <cell r="P10830" t="str">
            <v/>
          </cell>
          <cell r="Q10830">
            <v>3</v>
          </cell>
          <cell r="R10830" t="str">
            <v>Année Philologique</v>
          </cell>
          <cell r="S10830" t="str">
            <v/>
          </cell>
        </row>
        <row r="10831">
          <cell r="E10831">
            <v>2745</v>
          </cell>
          <cell r="F10831" t="str">
            <v>Searches</v>
          </cell>
          <cell r="G10831" t="str">
            <v>201908</v>
          </cell>
          <cell r="H10831" t="str">
            <v>Aix Marseille Université</v>
          </cell>
          <cell r="I10831" t="str">
            <v>Marseille</v>
          </cell>
          <cell r="J10831" t="str">
            <v>France</v>
          </cell>
          <cell r="K10831">
            <v>1</v>
          </cell>
          <cell r="L10831" t="str">
            <v>Consortium</v>
          </cell>
          <cell r="M10831">
            <v>3</v>
          </cell>
          <cell r="N10831" t="str">
            <v>Standard</v>
          </cell>
          <cell r="O10831" t="str">
            <v/>
          </cell>
          <cell r="P10831" t="str">
            <v/>
          </cell>
          <cell r="Q10831">
            <v>3</v>
          </cell>
          <cell r="R10831" t="str">
            <v>Année Philologique</v>
          </cell>
          <cell r="S10831" t="str">
            <v/>
          </cell>
        </row>
        <row r="10832">
          <cell r="E10832">
            <v>2745</v>
          </cell>
          <cell r="F10832" t="str">
            <v>Searches</v>
          </cell>
          <cell r="G10832" t="str">
            <v>201909</v>
          </cell>
          <cell r="H10832" t="str">
            <v>Aix Marseille Université</v>
          </cell>
          <cell r="I10832" t="str">
            <v>Marseille</v>
          </cell>
          <cell r="J10832" t="str">
            <v>France</v>
          </cell>
          <cell r="K10832">
            <v>1</v>
          </cell>
          <cell r="L10832" t="str">
            <v>Consortium</v>
          </cell>
          <cell r="M10832">
            <v>3</v>
          </cell>
          <cell r="N10832" t="str">
            <v>Standard</v>
          </cell>
          <cell r="O10832" t="str">
            <v/>
          </cell>
          <cell r="P10832" t="str">
            <v/>
          </cell>
          <cell r="Q10832">
            <v>3</v>
          </cell>
          <cell r="R10832" t="str">
            <v>Année Philologique</v>
          </cell>
          <cell r="S10832" t="str">
            <v/>
          </cell>
        </row>
        <row r="10833">
          <cell r="E10833">
            <v>2745</v>
          </cell>
          <cell r="F10833" t="str">
            <v>Searches</v>
          </cell>
          <cell r="G10833" t="str">
            <v>201910</v>
          </cell>
          <cell r="H10833" t="str">
            <v>Aix Marseille Université</v>
          </cell>
          <cell r="I10833" t="str">
            <v>Marseille</v>
          </cell>
          <cell r="J10833" t="str">
            <v>France</v>
          </cell>
          <cell r="K10833">
            <v>1</v>
          </cell>
          <cell r="L10833" t="str">
            <v>Consortium</v>
          </cell>
          <cell r="M10833">
            <v>3</v>
          </cell>
          <cell r="N10833" t="str">
            <v>Standard</v>
          </cell>
          <cell r="O10833" t="str">
            <v/>
          </cell>
          <cell r="P10833" t="str">
            <v/>
          </cell>
          <cell r="Q10833">
            <v>3</v>
          </cell>
          <cell r="R10833" t="str">
            <v>Année Philologique</v>
          </cell>
          <cell r="S10833" t="str">
            <v/>
          </cell>
        </row>
        <row r="10834">
          <cell r="E10834">
            <v>2745</v>
          </cell>
          <cell r="F10834" t="str">
            <v>Searches</v>
          </cell>
          <cell r="G10834" t="str">
            <v>201911</v>
          </cell>
          <cell r="H10834" t="str">
            <v>Aix Marseille Université</v>
          </cell>
          <cell r="I10834" t="str">
            <v>Marseille</v>
          </cell>
          <cell r="J10834" t="str">
            <v>France</v>
          </cell>
          <cell r="K10834">
            <v>1</v>
          </cell>
          <cell r="L10834" t="str">
            <v>Consortium</v>
          </cell>
          <cell r="M10834">
            <v>3</v>
          </cell>
          <cell r="N10834" t="str">
            <v>Standard</v>
          </cell>
          <cell r="O10834" t="str">
            <v/>
          </cell>
          <cell r="P10834" t="str">
            <v/>
          </cell>
          <cell r="Q10834">
            <v>3</v>
          </cell>
          <cell r="R10834" t="str">
            <v>Année Philologique</v>
          </cell>
          <cell r="S10834" t="str">
            <v/>
          </cell>
        </row>
        <row r="10835">
          <cell r="E10835">
            <v>2745</v>
          </cell>
          <cell r="F10835" t="str">
            <v>Searches</v>
          </cell>
          <cell r="G10835" t="str">
            <v>201912</v>
          </cell>
          <cell r="H10835" t="str">
            <v>Aix Marseille Université</v>
          </cell>
          <cell r="I10835" t="str">
            <v>Marseille</v>
          </cell>
          <cell r="J10835" t="str">
            <v>France</v>
          </cell>
          <cell r="K10835">
            <v>1</v>
          </cell>
          <cell r="L10835" t="str">
            <v>Consortium</v>
          </cell>
          <cell r="M10835">
            <v>3</v>
          </cell>
          <cell r="N10835" t="str">
            <v>Standard</v>
          </cell>
          <cell r="O10835" t="str">
            <v/>
          </cell>
          <cell r="P10835" t="str">
            <v/>
          </cell>
          <cell r="Q10835">
            <v>3</v>
          </cell>
          <cell r="R10835" t="str">
            <v>Année Philologique</v>
          </cell>
          <cell r="S10835" t="str">
            <v/>
          </cell>
        </row>
        <row r="10836">
          <cell r="E10836">
            <v>2746</v>
          </cell>
          <cell r="F10836" t="str">
            <v>Searches</v>
          </cell>
          <cell r="G10836" t="str">
            <v>201901</v>
          </cell>
          <cell r="H10836" t="str">
            <v>Università di Roma 3</v>
          </cell>
          <cell r="I10836" t="str">
            <v>Roma</v>
          </cell>
          <cell r="J10836" t="str">
            <v>Italy</v>
          </cell>
          <cell r="K10836">
            <v>2</v>
          </cell>
          <cell r="L10836" t="str">
            <v>Institute</v>
          </cell>
          <cell r="M10836">
            <v>2</v>
          </cell>
          <cell r="N10836" t="str">
            <v>Campus Wide</v>
          </cell>
          <cell r="O10836" t="str">
            <v/>
          </cell>
          <cell r="P10836" t="str">
            <v/>
          </cell>
          <cell r="Q10836">
            <v>50</v>
          </cell>
          <cell r="R10836" t="str">
            <v>Année Philologique</v>
          </cell>
          <cell r="S10836" t="str">
            <v/>
          </cell>
        </row>
        <row r="10837">
          <cell r="E10837">
            <v>2746</v>
          </cell>
          <cell r="F10837" t="str">
            <v>Searches</v>
          </cell>
          <cell r="G10837" t="str">
            <v>201902</v>
          </cell>
          <cell r="H10837" t="str">
            <v>Università di Roma 3</v>
          </cell>
          <cell r="I10837" t="str">
            <v>Roma</v>
          </cell>
          <cell r="J10837" t="str">
            <v>Italy</v>
          </cell>
          <cell r="K10837">
            <v>2</v>
          </cell>
          <cell r="L10837" t="str">
            <v>Institute</v>
          </cell>
          <cell r="M10837">
            <v>2</v>
          </cell>
          <cell r="N10837" t="str">
            <v>Campus Wide</v>
          </cell>
          <cell r="O10837" t="str">
            <v/>
          </cell>
          <cell r="P10837" t="str">
            <v/>
          </cell>
          <cell r="Q10837">
            <v>50</v>
          </cell>
          <cell r="R10837" t="str">
            <v>Année Philologique</v>
          </cell>
          <cell r="S10837" t="str">
            <v/>
          </cell>
        </row>
        <row r="10838">
          <cell r="E10838">
            <v>2746</v>
          </cell>
          <cell r="F10838" t="str">
            <v>Searches</v>
          </cell>
          <cell r="G10838" t="str">
            <v>201903</v>
          </cell>
          <cell r="H10838" t="str">
            <v>Università di Roma 3</v>
          </cell>
          <cell r="I10838" t="str">
            <v>Roma</v>
          </cell>
          <cell r="J10838" t="str">
            <v>Italy</v>
          </cell>
          <cell r="K10838">
            <v>2</v>
          </cell>
          <cell r="L10838" t="str">
            <v>Institute</v>
          </cell>
          <cell r="M10838">
            <v>2</v>
          </cell>
          <cell r="N10838" t="str">
            <v>Campus Wide</v>
          </cell>
          <cell r="O10838" t="str">
            <v/>
          </cell>
          <cell r="P10838" t="str">
            <v/>
          </cell>
          <cell r="Q10838">
            <v>50</v>
          </cell>
          <cell r="R10838" t="str">
            <v>Année Philologique</v>
          </cell>
          <cell r="S10838" t="str">
            <v/>
          </cell>
        </row>
        <row r="10839">
          <cell r="E10839">
            <v>2746</v>
          </cell>
          <cell r="F10839" t="str">
            <v>Searches</v>
          </cell>
          <cell r="G10839" t="str">
            <v>201904</v>
          </cell>
          <cell r="H10839" t="str">
            <v>Università di Roma 3</v>
          </cell>
          <cell r="I10839" t="str">
            <v>Roma</v>
          </cell>
          <cell r="J10839" t="str">
            <v>Italy</v>
          </cell>
          <cell r="K10839">
            <v>2</v>
          </cell>
          <cell r="L10839" t="str">
            <v>Institute</v>
          </cell>
          <cell r="M10839">
            <v>2</v>
          </cell>
          <cell r="N10839" t="str">
            <v>Campus Wide</v>
          </cell>
          <cell r="O10839" t="str">
            <v/>
          </cell>
          <cell r="P10839" t="str">
            <v/>
          </cell>
          <cell r="Q10839">
            <v>50</v>
          </cell>
          <cell r="R10839" t="str">
            <v>Année Philologique</v>
          </cell>
          <cell r="S10839" t="str">
            <v/>
          </cell>
        </row>
        <row r="10840">
          <cell r="E10840">
            <v>2746</v>
          </cell>
          <cell r="F10840" t="str">
            <v>Searches</v>
          </cell>
          <cell r="G10840" t="str">
            <v>201905</v>
          </cell>
          <cell r="H10840" t="str">
            <v>Università di Roma 3</v>
          </cell>
          <cell r="I10840" t="str">
            <v>Roma</v>
          </cell>
          <cell r="J10840" t="str">
            <v>Italy</v>
          </cell>
          <cell r="K10840">
            <v>2</v>
          </cell>
          <cell r="L10840" t="str">
            <v>Institute</v>
          </cell>
          <cell r="M10840">
            <v>2</v>
          </cell>
          <cell r="N10840" t="str">
            <v>Campus Wide</v>
          </cell>
          <cell r="O10840" t="str">
            <v/>
          </cell>
          <cell r="P10840" t="str">
            <v/>
          </cell>
          <cell r="Q10840">
            <v>50</v>
          </cell>
          <cell r="R10840" t="str">
            <v>Année Philologique</v>
          </cell>
          <cell r="S10840" t="str">
            <v/>
          </cell>
        </row>
        <row r="10841">
          <cell r="E10841">
            <v>2746</v>
          </cell>
          <cell r="F10841" t="str">
            <v>Searches</v>
          </cell>
          <cell r="G10841" t="str">
            <v>201906</v>
          </cell>
          <cell r="H10841" t="str">
            <v>Università di Roma 3</v>
          </cell>
          <cell r="I10841" t="str">
            <v>Roma</v>
          </cell>
          <cell r="J10841" t="str">
            <v>Italy</v>
          </cell>
          <cell r="K10841">
            <v>2</v>
          </cell>
          <cell r="L10841" t="str">
            <v>Institute</v>
          </cell>
          <cell r="M10841">
            <v>2</v>
          </cell>
          <cell r="N10841" t="str">
            <v>Campus Wide</v>
          </cell>
          <cell r="O10841" t="str">
            <v/>
          </cell>
          <cell r="P10841" t="str">
            <v/>
          </cell>
          <cell r="Q10841">
            <v>50</v>
          </cell>
          <cell r="R10841" t="str">
            <v>Année Philologique</v>
          </cell>
          <cell r="S10841" t="str">
            <v/>
          </cell>
        </row>
        <row r="10842">
          <cell r="E10842">
            <v>2746</v>
          </cell>
          <cell r="F10842" t="str">
            <v>Searches</v>
          </cell>
          <cell r="G10842" t="str">
            <v>201907</v>
          </cell>
          <cell r="H10842" t="str">
            <v>Università di Roma 3</v>
          </cell>
          <cell r="I10842" t="str">
            <v>Roma</v>
          </cell>
          <cell r="J10842" t="str">
            <v>Italy</v>
          </cell>
          <cell r="K10842">
            <v>2</v>
          </cell>
          <cell r="L10842" t="str">
            <v>Institute</v>
          </cell>
          <cell r="M10842">
            <v>2</v>
          </cell>
          <cell r="N10842" t="str">
            <v>Campus Wide</v>
          </cell>
          <cell r="O10842" t="str">
            <v/>
          </cell>
          <cell r="P10842" t="str">
            <v/>
          </cell>
          <cell r="Q10842">
            <v>50</v>
          </cell>
          <cell r="R10842" t="str">
            <v>Année Philologique</v>
          </cell>
          <cell r="S10842" t="str">
            <v/>
          </cell>
        </row>
        <row r="10843">
          <cell r="E10843">
            <v>2746</v>
          </cell>
          <cell r="F10843" t="str">
            <v>Searches</v>
          </cell>
          <cell r="G10843" t="str">
            <v>201908</v>
          </cell>
          <cell r="H10843" t="str">
            <v>Università di Roma 3</v>
          </cell>
          <cell r="I10843" t="str">
            <v>Roma</v>
          </cell>
          <cell r="J10843" t="str">
            <v>Italy</v>
          </cell>
          <cell r="K10843">
            <v>2</v>
          </cell>
          <cell r="L10843" t="str">
            <v>Institute</v>
          </cell>
          <cell r="M10843">
            <v>2</v>
          </cell>
          <cell r="N10843" t="str">
            <v>Campus Wide</v>
          </cell>
          <cell r="O10843" t="str">
            <v/>
          </cell>
          <cell r="P10843" t="str">
            <v/>
          </cell>
          <cell r="Q10843">
            <v>50</v>
          </cell>
          <cell r="R10843" t="str">
            <v>Année Philologique</v>
          </cell>
          <cell r="S10843" t="str">
            <v/>
          </cell>
        </row>
        <row r="10844">
          <cell r="E10844">
            <v>2746</v>
          </cell>
          <cell r="F10844" t="str">
            <v>Searches</v>
          </cell>
          <cell r="G10844" t="str">
            <v>201909</v>
          </cell>
          <cell r="H10844" t="str">
            <v>Università di Roma 3</v>
          </cell>
          <cell r="I10844" t="str">
            <v>Roma</v>
          </cell>
          <cell r="J10844" t="str">
            <v>Italy</v>
          </cell>
          <cell r="K10844">
            <v>2</v>
          </cell>
          <cell r="L10844" t="str">
            <v>Institute</v>
          </cell>
          <cell r="M10844">
            <v>2</v>
          </cell>
          <cell r="N10844" t="str">
            <v>Campus Wide</v>
          </cell>
          <cell r="O10844" t="str">
            <v/>
          </cell>
          <cell r="P10844" t="str">
            <v/>
          </cell>
          <cell r="Q10844">
            <v>50</v>
          </cell>
          <cell r="R10844" t="str">
            <v>Année Philologique</v>
          </cell>
          <cell r="S10844" t="str">
            <v/>
          </cell>
        </row>
        <row r="10845">
          <cell r="E10845">
            <v>2746</v>
          </cell>
          <cell r="F10845" t="str">
            <v>Searches</v>
          </cell>
          <cell r="G10845" t="str">
            <v>201910</v>
          </cell>
          <cell r="H10845" t="str">
            <v>Università di Roma 3</v>
          </cell>
          <cell r="I10845" t="str">
            <v>Roma</v>
          </cell>
          <cell r="J10845" t="str">
            <v>Italy</v>
          </cell>
          <cell r="K10845">
            <v>2</v>
          </cell>
          <cell r="L10845" t="str">
            <v>Institute</v>
          </cell>
          <cell r="M10845">
            <v>2</v>
          </cell>
          <cell r="N10845" t="str">
            <v>Campus Wide</v>
          </cell>
          <cell r="O10845" t="str">
            <v/>
          </cell>
          <cell r="P10845" t="str">
            <v/>
          </cell>
          <cell r="Q10845">
            <v>50</v>
          </cell>
          <cell r="R10845" t="str">
            <v>Année Philologique</v>
          </cell>
          <cell r="S10845" t="str">
            <v/>
          </cell>
        </row>
        <row r="10846">
          <cell r="E10846">
            <v>2746</v>
          </cell>
          <cell r="F10846" t="str">
            <v>Searches</v>
          </cell>
          <cell r="G10846" t="str">
            <v>201911</v>
          </cell>
          <cell r="H10846" t="str">
            <v>Università di Roma 3</v>
          </cell>
          <cell r="I10846" t="str">
            <v>Roma</v>
          </cell>
          <cell r="J10846" t="str">
            <v>Italy</v>
          </cell>
          <cell r="K10846">
            <v>2</v>
          </cell>
          <cell r="L10846" t="str">
            <v>Institute</v>
          </cell>
          <cell r="M10846">
            <v>2</v>
          </cell>
          <cell r="N10846" t="str">
            <v>Campus Wide</v>
          </cell>
          <cell r="O10846" t="str">
            <v/>
          </cell>
          <cell r="P10846" t="str">
            <v/>
          </cell>
          <cell r="Q10846">
            <v>50</v>
          </cell>
          <cell r="R10846" t="str">
            <v>Année Philologique</v>
          </cell>
          <cell r="S10846" t="str">
            <v/>
          </cell>
        </row>
        <row r="10847">
          <cell r="E10847">
            <v>2746</v>
          </cell>
          <cell r="F10847" t="str">
            <v>Searches</v>
          </cell>
          <cell r="G10847" t="str">
            <v>201912</v>
          </cell>
          <cell r="H10847" t="str">
            <v>Università di Roma 3</v>
          </cell>
          <cell r="I10847" t="str">
            <v>Roma</v>
          </cell>
          <cell r="J10847" t="str">
            <v>Italy</v>
          </cell>
          <cell r="K10847">
            <v>2</v>
          </cell>
          <cell r="L10847" t="str">
            <v>Institute</v>
          </cell>
          <cell r="M10847">
            <v>2</v>
          </cell>
          <cell r="N10847" t="str">
            <v>Campus Wide</v>
          </cell>
          <cell r="O10847" t="str">
            <v/>
          </cell>
          <cell r="P10847" t="str">
            <v/>
          </cell>
          <cell r="Q10847">
            <v>50</v>
          </cell>
          <cell r="R10847" t="str">
            <v>Année Philologique</v>
          </cell>
          <cell r="S10847" t="str">
            <v/>
          </cell>
        </row>
        <row r="10848">
          <cell r="E10848">
            <v>2768</v>
          </cell>
          <cell r="F10848" t="str">
            <v>Searches</v>
          </cell>
          <cell r="G10848" t="str">
            <v>201901</v>
          </cell>
          <cell r="H10848" t="str">
            <v>Université de Nice Sophia-Antipolis</v>
          </cell>
          <cell r="I10848" t="str">
            <v>Nice</v>
          </cell>
          <cell r="J10848" t="str">
            <v>France</v>
          </cell>
          <cell r="K10848">
            <v>1</v>
          </cell>
          <cell r="L10848" t="str">
            <v>Consortium</v>
          </cell>
          <cell r="M10848">
            <v>3</v>
          </cell>
          <cell r="N10848" t="str">
            <v>Standard</v>
          </cell>
          <cell r="O10848" t="str">
            <v/>
          </cell>
          <cell r="P10848" t="str">
            <v/>
          </cell>
          <cell r="Q10848">
            <v>3</v>
          </cell>
          <cell r="R10848" t="str">
            <v>Année Philologique</v>
          </cell>
          <cell r="S10848" t="str">
            <v/>
          </cell>
        </row>
        <row r="10849">
          <cell r="E10849">
            <v>2768</v>
          </cell>
          <cell r="F10849" t="str">
            <v>Searches</v>
          </cell>
          <cell r="G10849" t="str">
            <v>201902</v>
          </cell>
          <cell r="H10849" t="str">
            <v>Université de Nice Sophia-Antipolis</v>
          </cell>
          <cell r="I10849" t="str">
            <v>Nice</v>
          </cell>
          <cell r="J10849" t="str">
            <v>France</v>
          </cell>
          <cell r="K10849">
            <v>1</v>
          </cell>
          <cell r="L10849" t="str">
            <v>Consortium</v>
          </cell>
          <cell r="M10849">
            <v>3</v>
          </cell>
          <cell r="N10849" t="str">
            <v>Standard</v>
          </cell>
          <cell r="O10849" t="str">
            <v/>
          </cell>
          <cell r="P10849" t="str">
            <v/>
          </cell>
          <cell r="Q10849">
            <v>3</v>
          </cell>
          <cell r="R10849" t="str">
            <v>Année Philologique</v>
          </cell>
          <cell r="S10849" t="str">
            <v/>
          </cell>
        </row>
        <row r="10850">
          <cell r="E10850">
            <v>2768</v>
          </cell>
          <cell r="F10850" t="str">
            <v>Searches</v>
          </cell>
          <cell r="G10850" t="str">
            <v>201903</v>
          </cell>
          <cell r="H10850" t="str">
            <v>Université de Nice Sophia-Antipolis</v>
          </cell>
          <cell r="I10850" t="str">
            <v>Nice</v>
          </cell>
          <cell r="J10850" t="str">
            <v>France</v>
          </cell>
          <cell r="K10850">
            <v>1</v>
          </cell>
          <cell r="L10850" t="str">
            <v>Consortium</v>
          </cell>
          <cell r="M10850">
            <v>3</v>
          </cell>
          <cell r="N10850" t="str">
            <v>Standard</v>
          </cell>
          <cell r="O10850" t="str">
            <v/>
          </cell>
          <cell r="P10850" t="str">
            <v/>
          </cell>
          <cell r="Q10850">
            <v>3</v>
          </cell>
          <cell r="R10850" t="str">
            <v>Année Philologique</v>
          </cell>
          <cell r="S10850" t="str">
            <v/>
          </cell>
        </row>
        <row r="10851">
          <cell r="E10851">
            <v>2768</v>
          </cell>
          <cell r="F10851" t="str">
            <v>Searches</v>
          </cell>
          <cell r="G10851" t="str">
            <v>201904</v>
          </cell>
          <cell r="H10851" t="str">
            <v>Université de Nice Sophia-Antipolis</v>
          </cell>
          <cell r="I10851" t="str">
            <v>Nice</v>
          </cell>
          <cell r="J10851" t="str">
            <v>France</v>
          </cell>
          <cell r="K10851">
            <v>1</v>
          </cell>
          <cell r="L10851" t="str">
            <v>Consortium</v>
          </cell>
          <cell r="M10851">
            <v>3</v>
          </cell>
          <cell r="N10851" t="str">
            <v>Standard</v>
          </cell>
          <cell r="O10851" t="str">
            <v/>
          </cell>
          <cell r="P10851" t="str">
            <v/>
          </cell>
          <cell r="Q10851">
            <v>3</v>
          </cell>
          <cell r="R10851" t="str">
            <v>Année Philologique</v>
          </cell>
          <cell r="S10851" t="str">
            <v/>
          </cell>
        </row>
        <row r="10852">
          <cell r="E10852">
            <v>2768</v>
          </cell>
          <cell r="F10852" t="str">
            <v>Searches</v>
          </cell>
          <cell r="G10852" t="str">
            <v>201906</v>
          </cell>
          <cell r="H10852" t="str">
            <v>Université de Nice Sophia-Antipolis</v>
          </cell>
          <cell r="I10852" t="str">
            <v>Nice</v>
          </cell>
          <cell r="J10852" t="str">
            <v>France</v>
          </cell>
          <cell r="K10852">
            <v>1</v>
          </cell>
          <cell r="L10852" t="str">
            <v>Consortium</v>
          </cell>
          <cell r="M10852">
            <v>3</v>
          </cell>
          <cell r="N10852" t="str">
            <v>Standard</v>
          </cell>
          <cell r="O10852" t="str">
            <v/>
          </cell>
          <cell r="P10852" t="str">
            <v/>
          </cell>
          <cell r="Q10852">
            <v>3</v>
          </cell>
          <cell r="R10852" t="str">
            <v>Année Philologique</v>
          </cell>
          <cell r="S10852" t="str">
            <v/>
          </cell>
        </row>
        <row r="10853">
          <cell r="E10853">
            <v>2768</v>
          </cell>
          <cell r="F10853" t="str">
            <v>Searches</v>
          </cell>
          <cell r="G10853" t="str">
            <v>201907</v>
          </cell>
          <cell r="H10853" t="str">
            <v>Université de Nice Sophia-Antipolis</v>
          </cell>
          <cell r="I10853" t="str">
            <v>Nice</v>
          </cell>
          <cell r="J10853" t="str">
            <v>France</v>
          </cell>
          <cell r="K10853">
            <v>1</v>
          </cell>
          <cell r="L10853" t="str">
            <v>Consortium</v>
          </cell>
          <cell r="M10853">
            <v>3</v>
          </cell>
          <cell r="N10853" t="str">
            <v>Standard</v>
          </cell>
          <cell r="O10853" t="str">
            <v/>
          </cell>
          <cell r="P10853" t="str">
            <v/>
          </cell>
          <cell r="Q10853">
            <v>3</v>
          </cell>
          <cell r="R10853" t="str">
            <v>Année Philologique</v>
          </cell>
          <cell r="S10853" t="str">
            <v/>
          </cell>
        </row>
        <row r="10854">
          <cell r="E10854">
            <v>2768</v>
          </cell>
          <cell r="F10854" t="str">
            <v>Searches</v>
          </cell>
          <cell r="G10854" t="str">
            <v>201908</v>
          </cell>
          <cell r="H10854" t="str">
            <v>Université de Nice Sophia-Antipolis</v>
          </cell>
          <cell r="I10854" t="str">
            <v>Nice</v>
          </cell>
          <cell r="J10854" t="str">
            <v>France</v>
          </cell>
          <cell r="K10854">
            <v>1</v>
          </cell>
          <cell r="L10854" t="str">
            <v>Consortium</v>
          </cell>
          <cell r="M10854">
            <v>3</v>
          </cell>
          <cell r="N10854" t="str">
            <v>Standard</v>
          </cell>
          <cell r="O10854" t="str">
            <v/>
          </cell>
          <cell r="P10854" t="str">
            <v/>
          </cell>
          <cell r="Q10854">
            <v>3</v>
          </cell>
          <cell r="R10854" t="str">
            <v>Année Philologique</v>
          </cell>
          <cell r="S10854" t="str">
            <v/>
          </cell>
        </row>
        <row r="10855">
          <cell r="E10855">
            <v>2768</v>
          </cell>
          <cell r="F10855" t="str">
            <v>Searches</v>
          </cell>
          <cell r="G10855" t="str">
            <v>201909</v>
          </cell>
          <cell r="H10855" t="str">
            <v>Université de Nice Sophia-Antipolis</v>
          </cell>
          <cell r="I10855" t="str">
            <v>Nice</v>
          </cell>
          <cell r="J10855" t="str">
            <v>France</v>
          </cell>
          <cell r="K10855">
            <v>1</v>
          </cell>
          <cell r="L10855" t="str">
            <v>Consortium</v>
          </cell>
          <cell r="M10855">
            <v>3</v>
          </cell>
          <cell r="N10855" t="str">
            <v>Standard</v>
          </cell>
          <cell r="O10855" t="str">
            <v/>
          </cell>
          <cell r="P10855" t="str">
            <v/>
          </cell>
          <cell r="Q10855">
            <v>3</v>
          </cell>
          <cell r="R10855" t="str">
            <v>Année Philologique</v>
          </cell>
          <cell r="S10855" t="str">
            <v/>
          </cell>
        </row>
        <row r="10856">
          <cell r="E10856">
            <v>2768</v>
          </cell>
          <cell r="F10856" t="str">
            <v>Searches</v>
          </cell>
          <cell r="G10856" t="str">
            <v>201910</v>
          </cell>
          <cell r="H10856" t="str">
            <v>Université de Nice Sophia-Antipolis</v>
          </cell>
          <cell r="I10856" t="str">
            <v>Nice</v>
          </cell>
          <cell r="J10856" t="str">
            <v>France</v>
          </cell>
          <cell r="K10856">
            <v>1</v>
          </cell>
          <cell r="L10856" t="str">
            <v>Consortium</v>
          </cell>
          <cell r="M10856">
            <v>3</v>
          </cell>
          <cell r="N10856" t="str">
            <v>Standard</v>
          </cell>
          <cell r="O10856" t="str">
            <v/>
          </cell>
          <cell r="P10856" t="str">
            <v/>
          </cell>
          <cell r="Q10856">
            <v>3</v>
          </cell>
          <cell r="R10856" t="str">
            <v>Année Philologique</v>
          </cell>
          <cell r="S10856" t="str">
            <v/>
          </cell>
        </row>
        <row r="10857">
          <cell r="E10857">
            <v>2770</v>
          </cell>
          <cell r="F10857" t="str">
            <v>Searches</v>
          </cell>
          <cell r="G10857" t="str">
            <v>201903</v>
          </cell>
          <cell r="H10857" t="str">
            <v>Université d'Artois</v>
          </cell>
          <cell r="I10857" t="str">
            <v>Arras</v>
          </cell>
          <cell r="J10857" t="str">
            <v>France</v>
          </cell>
          <cell r="K10857">
            <v>1</v>
          </cell>
          <cell r="L10857" t="str">
            <v>Consortium</v>
          </cell>
          <cell r="M10857">
            <v>3</v>
          </cell>
          <cell r="N10857" t="str">
            <v>Standard</v>
          </cell>
          <cell r="O10857" t="str">
            <v/>
          </cell>
          <cell r="P10857" t="str">
            <v/>
          </cell>
          <cell r="Q10857">
            <v>3</v>
          </cell>
          <cell r="R10857" t="str">
            <v>Année Philologique</v>
          </cell>
          <cell r="S10857" t="str">
            <v/>
          </cell>
        </row>
        <row r="10858">
          <cell r="E10858">
            <v>2770</v>
          </cell>
          <cell r="F10858" t="str">
            <v>Searches</v>
          </cell>
          <cell r="G10858" t="str">
            <v>201904</v>
          </cell>
          <cell r="H10858" t="str">
            <v>Université d'Artois</v>
          </cell>
          <cell r="I10858" t="str">
            <v>Arras</v>
          </cell>
          <cell r="J10858" t="str">
            <v>France</v>
          </cell>
          <cell r="K10858">
            <v>1</v>
          </cell>
          <cell r="L10858" t="str">
            <v>Consortium</v>
          </cell>
          <cell r="M10858">
            <v>3</v>
          </cell>
          <cell r="N10858" t="str">
            <v>Standard</v>
          </cell>
          <cell r="O10858" t="str">
            <v/>
          </cell>
          <cell r="P10858" t="str">
            <v/>
          </cell>
          <cell r="Q10858">
            <v>3</v>
          </cell>
          <cell r="R10858" t="str">
            <v>Année Philologique</v>
          </cell>
          <cell r="S10858" t="str">
            <v/>
          </cell>
        </row>
        <row r="10859">
          <cell r="E10859">
            <v>2770</v>
          </cell>
          <cell r="F10859" t="str">
            <v>Searches</v>
          </cell>
          <cell r="G10859" t="str">
            <v>201906</v>
          </cell>
          <cell r="H10859" t="str">
            <v>Université d'Artois</v>
          </cell>
          <cell r="I10859" t="str">
            <v>Arras</v>
          </cell>
          <cell r="J10859" t="str">
            <v>France</v>
          </cell>
          <cell r="K10859">
            <v>1</v>
          </cell>
          <cell r="L10859" t="str">
            <v>Consortium</v>
          </cell>
          <cell r="M10859">
            <v>3</v>
          </cell>
          <cell r="N10859" t="str">
            <v>Standard</v>
          </cell>
          <cell r="O10859" t="str">
            <v/>
          </cell>
          <cell r="P10859" t="str">
            <v/>
          </cell>
          <cell r="Q10859">
            <v>3</v>
          </cell>
          <cell r="R10859" t="str">
            <v>Année Philologique</v>
          </cell>
          <cell r="S10859" t="str">
            <v/>
          </cell>
        </row>
        <row r="10860">
          <cell r="E10860">
            <v>2770</v>
          </cell>
          <cell r="F10860" t="str">
            <v>Searches</v>
          </cell>
          <cell r="G10860" t="str">
            <v>201908</v>
          </cell>
          <cell r="H10860" t="str">
            <v>Université d'Artois</v>
          </cell>
          <cell r="I10860" t="str">
            <v>Arras</v>
          </cell>
          <cell r="J10860" t="str">
            <v>France</v>
          </cell>
          <cell r="K10860">
            <v>1</v>
          </cell>
          <cell r="L10860" t="str">
            <v>Consortium</v>
          </cell>
          <cell r="M10860">
            <v>3</v>
          </cell>
          <cell r="N10860" t="str">
            <v>Standard</v>
          </cell>
          <cell r="O10860" t="str">
            <v/>
          </cell>
          <cell r="P10860" t="str">
            <v/>
          </cell>
          <cell r="Q10860">
            <v>3</v>
          </cell>
          <cell r="R10860" t="str">
            <v>Année Philologique</v>
          </cell>
          <cell r="S10860" t="str">
            <v/>
          </cell>
        </row>
        <row r="10861">
          <cell r="E10861">
            <v>2770</v>
          </cell>
          <cell r="F10861" t="str">
            <v>Searches</v>
          </cell>
          <cell r="G10861" t="str">
            <v>201909</v>
          </cell>
          <cell r="H10861" t="str">
            <v>Université d'Artois</v>
          </cell>
          <cell r="I10861" t="str">
            <v>Arras</v>
          </cell>
          <cell r="J10861" t="str">
            <v>France</v>
          </cell>
          <cell r="K10861">
            <v>1</v>
          </cell>
          <cell r="L10861" t="str">
            <v>Consortium</v>
          </cell>
          <cell r="M10861">
            <v>3</v>
          </cell>
          <cell r="N10861" t="str">
            <v>Standard</v>
          </cell>
          <cell r="O10861" t="str">
            <v/>
          </cell>
          <cell r="P10861" t="str">
            <v/>
          </cell>
          <cell r="Q10861">
            <v>3</v>
          </cell>
          <cell r="R10861" t="str">
            <v>Année Philologique</v>
          </cell>
          <cell r="S10861" t="str">
            <v/>
          </cell>
        </row>
        <row r="10862">
          <cell r="E10862">
            <v>2770</v>
          </cell>
          <cell r="F10862" t="str">
            <v>Searches</v>
          </cell>
          <cell r="G10862" t="str">
            <v>201910</v>
          </cell>
          <cell r="H10862" t="str">
            <v>Université d'Artois</v>
          </cell>
          <cell r="I10862" t="str">
            <v>Arras</v>
          </cell>
          <cell r="J10862" t="str">
            <v>France</v>
          </cell>
          <cell r="K10862">
            <v>1</v>
          </cell>
          <cell r="L10862" t="str">
            <v>Consortium</v>
          </cell>
          <cell r="M10862">
            <v>3</v>
          </cell>
          <cell r="N10862" t="str">
            <v>Standard</v>
          </cell>
          <cell r="O10862" t="str">
            <v/>
          </cell>
          <cell r="P10862" t="str">
            <v/>
          </cell>
          <cell r="Q10862">
            <v>3</v>
          </cell>
          <cell r="R10862" t="str">
            <v>Année Philologique</v>
          </cell>
          <cell r="S10862" t="str">
            <v/>
          </cell>
        </row>
        <row r="10863">
          <cell r="E10863">
            <v>2770</v>
          </cell>
          <cell r="F10863" t="str">
            <v>Searches</v>
          </cell>
          <cell r="G10863" t="str">
            <v>201911</v>
          </cell>
          <cell r="H10863" t="str">
            <v>Université d'Artois</v>
          </cell>
          <cell r="I10863" t="str">
            <v>Arras</v>
          </cell>
          <cell r="J10863" t="str">
            <v>France</v>
          </cell>
          <cell r="K10863">
            <v>1</v>
          </cell>
          <cell r="L10863" t="str">
            <v>Consortium</v>
          </cell>
          <cell r="M10863">
            <v>3</v>
          </cell>
          <cell r="N10863" t="str">
            <v>Standard</v>
          </cell>
          <cell r="O10863" t="str">
            <v/>
          </cell>
          <cell r="P10863" t="str">
            <v/>
          </cell>
          <cell r="Q10863">
            <v>3</v>
          </cell>
          <cell r="R10863" t="str">
            <v>Année Philologique</v>
          </cell>
          <cell r="S10863" t="str">
            <v/>
          </cell>
        </row>
        <row r="10864">
          <cell r="E10864">
            <v>2770</v>
          </cell>
          <cell r="F10864" t="str">
            <v>Searches</v>
          </cell>
          <cell r="G10864" t="str">
            <v>201912</v>
          </cell>
          <cell r="H10864" t="str">
            <v>Université d'Artois</v>
          </cell>
          <cell r="I10864" t="str">
            <v>Arras</v>
          </cell>
          <cell r="J10864" t="str">
            <v>France</v>
          </cell>
          <cell r="K10864">
            <v>1</v>
          </cell>
          <cell r="L10864" t="str">
            <v>Consortium</v>
          </cell>
          <cell r="M10864">
            <v>3</v>
          </cell>
          <cell r="N10864" t="str">
            <v>Standard</v>
          </cell>
          <cell r="O10864" t="str">
            <v/>
          </cell>
          <cell r="P10864" t="str">
            <v/>
          </cell>
          <cell r="Q10864">
            <v>3</v>
          </cell>
          <cell r="R10864" t="str">
            <v>Année Philologique</v>
          </cell>
          <cell r="S10864" t="str">
            <v/>
          </cell>
        </row>
        <row r="10865">
          <cell r="E10865">
            <v>2794</v>
          </cell>
          <cell r="F10865" t="str">
            <v>Searches</v>
          </cell>
          <cell r="G10865" t="str">
            <v>201901</v>
          </cell>
          <cell r="H10865" t="str">
            <v>Université de Tours, SCD</v>
          </cell>
          <cell r="I10865" t="str">
            <v>Tours</v>
          </cell>
          <cell r="J10865" t="str">
            <v>France</v>
          </cell>
          <cell r="K10865">
            <v>2</v>
          </cell>
          <cell r="L10865" t="str">
            <v>Institute</v>
          </cell>
          <cell r="M10865">
            <v>2</v>
          </cell>
          <cell r="N10865" t="str">
            <v>Campus Wide</v>
          </cell>
          <cell r="O10865" t="str">
            <v/>
          </cell>
          <cell r="P10865" t="str">
            <v/>
          </cell>
          <cell r="Q10865">
            <v>40</v>
          </cell>
          <cell r="R10865" t="str">
            <v>Année Philologique</v>
          </cell>
          <cell r="S10865" t="str">
            <v/>
          </cell>
        </row>
        <row r="10866">
          <cell r="E10866">
            <v>2794</v>
          </cell>
          <cell r="F10866" t="str">
            <v>Searches</v>
          </cell>
          <cell r="G10866" t="str">
            <v>201904</v>
          </cell>
          <cell r="H10866" t="str">
            <v>Université de Tours, SCD</v>
          </cell>
          <cell r="I10866" t="str">
            <v>Tours</v>
          </cell>
          <cell r="J10866" t="str">
            <v>France</v>
          </cell>
          <cell r="K10866">
            <v>2</v>
          </cell>
          <cell r="L10866" t="str">
            <v>Institute</v>
          </cell>
          <cell r="M10866">
            <v>2</v>
          </cell>
          <cell r="N10866" t="str">
            <v>Campus Wide</v>
          </cell>
          <cell r="O10866" t="str">
            <v/>
          </cell>
          <cell r="P10866" t="str">
            <v/>
          </cell>
          <cell r="Q10866">
            <v>40</v>
          </cell>
          <cell r="R10866" t="str">
            <v>Année Philologique</v>
          </cell>
          <cell r="S10866" t="str">
            <v/>
          </cell>
        </row>
        <row r="10867">
          <cell r="E10867">
            <v>2794</v>
          </cell>
          <cell r="F10867" t="str">
            <v>Searches</v>
          </cell>
          <cell r="G10867" t="str">
            <v>201905</v>
          </cell>
          <cell r="H10867" t="str">
            <v>Université de Tours, SCD</v>
          </cell>
          <cell r="I10867" t="str">
            <v>Tours</v>
          </cell>
          <cell r="J10867" t="str">
            <v>France</v>
          </cell>
          <cell r="K10867">
            <v>2</v>
          </cell>
          <cell r="L10867" t="str">
            <v>Institute</v>
          </cell>
          <cell r="M10867">
            <v>2</v>
          </cell>
          <cell r="N10867" t="str">
            <v>Campus Wide</v>
          </cell>
          <cell r="O10867" t="str">
            <v/>
          </cell>
          <cell r="P10867" t="str">
            <v/>
          </cell>
          <cell r="Q10867">
            <v>40</v>
          </cell>
          <cell r="R10867" t="str">
            <v>Année Philologique</v>
          </cell>
          <cell r="S10867" t="str">
            <v/>
          </cell>
        </row>
        <row r="10868">
          <cell r="E10868">
            <v>2794</v>
          </cell>
          <cell r="F10868" t="str">
            <v>Searches</v>
          </cell>
          <cell r="G10868" t="str">
            <v>201911</v>
          </cell>
          <cell r="H10868" t="str">
            <v>Université de Tours, SCD</v>
          </cell>
          <cell r="I10868" t="str">
            <v>Tours</v>
          </cell>
          <cell r="J10868" t="str">
            <v>France</v>
          </cell>
          <cell r="K10868">
            <v>2</v>
          </cell>
          <cell r="L10868" t="str">
            <v>Institute</v>
          </cell>
          <cell r="M10868">
            <v>2</v>
          </cell>
          <cell r="N10868" t="str">
            <v>Campus Wide</v>
          </cell>
          <cell r="O10868" t="str">
            <v/>
          </cell>
          <cell r="P10868" t="str">
            <v/>
          </cell>
          <cell r="Q10868">
            <v>40</v>
          </cell>
          <cell r="R10868" t="str">
            <v>Année Philologique</v>
          </cell>
          <cell r="S10868" t="str">
            <v/>
          </cell>
        </row>
        <row r="10869">
          <cell r="E10869">
            <v>2795</v>
          </cell>
          <cell r="F10869" t="str">
            <v>Searches</v>
          </cell>
          <cell r="G10869" t="str">
            <v>201901</v>
          </cell>
          <cell r="H10869" t="str">
            <v>University of Arkansas</v>
          </cell>
          <cell r="I10869" t="str">
            <v>Fayetteville</v>
          </cell>
          <cell r="J10869" t="str">
            <v>USA</v>
          </cell>
          <cell r="K10869">
            <v>2</v>
          </cell>
          <cell r="L10869" t="str">
            <v>Institute</v>
          </cell>
          <cell r="M10869">
            <v>8</v>
          </cell>
          <cell r="N10869" t="str">
            <v>CARN-1</v>
          </cell>
          <cell r="O10869" t="str">
            <v/>
          </cell>
          <cell r="P10869" t="str">
            <v/>
          </cell>
          <cell r="Q10869">
            <v>40</v>
          </cell>
          <cell r="R10869" t="str">
            <v>Année Philologique</v>
          </cell>
          <cell r="S10869" t="str">
            <v/>
          </cell>
        </row>
        <row r="10870">
          <cell r="E10870">
            <v>2795</v>
          </cell>
          <cell r="F10870" t="str">
            <v>Searches</v>
          </cell>
          <cell r="G10870" t="str">
            <v>201902</v>
          </cell>
          <cell r="H10870" t="str">
            <v>University of Arkansas</v>
          </cell>
          <cell r="I10870" t="str">
            <v>Fayetteville</v>
          </cell>
          <cell r="J10870" t="str">
            <v>USA</v>
          </cell>
          <cell r="K10870">
            <v>2</v>
          </cell>
          <cell r="L10870" t="str">
            <v>Institute</v>
          </cell>
          <cell r="M10870">
            <v>8</v>
          </cell>
          <cell r="N10870" t="str">
            <v>CARN-1</v>
          </cell>
          <cell r="O10870" t="str">
            <v/>
          </cell>
          <cell r="P10870" t="str">
            <v/>
          </cell>
          <cell r="Q10870">
            <v>40</v>
          </cell>
          <cell r="R10870" t="str">
            <v>Année Philologique</v>
          </cell>
          <cell r="S10870" t="str">
            <v/>
          </cell>
        </row>
        <row r="10871">
          <cell r="E10871">
            <v>2795</v>
          </cell>
          <cell r="F10871" t="str">
            <v>Searches</v>
          </cell>
          <cell r="G10871" t="str">
            <v>201903</v>
          </cell>
          <cell r="H10871" t="str">
            <v>University of Arkansas</v>
          </cell>
          <cell r="I10871" t="str">
            <v>Fayetteville</v>
          </cell>
          <cell r="J10871" t="str">
            <v>USA</v>
          </cell>
          <cell r="K10871">
            <v>2</v>
          </cell>
          <cell r="L10871" t="str">
            <v>Institute</v>
          </cell>
          <cell r="M10871">
            <v>8</v>
          </cell>
          <cell r="N10871" t="str">
            <v>CARN-1</v>
          </cell>
          <cell r="O10871" t="str">
            <v/>
          </cell>
          <cell r="P10871" t="str">
            <v/>
          </cell>
          <cell r="Q10871">
            <v>40</v>
          </cell>
          <cell r="R10871" t="str">
            <v>Année Philologique</v>
          </cell>
          <cell r="S10871" t="str">
            <v/>
          </cell>
        </row>
        <row r="10872">
          <cell r="E10872">
            <v>2795</v>
          </cell>
          <cell r="F10872" t="str">
            <v>Searches</v>
          </cell>
          <cell r="G10872" t="str">
            <v>201904</v>
          </cell>
          <cell r="H10872" t="str">
            <v>University of Arkansas</v>
          </cell>
          <cell r="I10872" t="str">
            <v>Fayetteville</v>
          </cell>
          <cell r="J10872" t="str">
            <v>USA</v>
          </cell>
          <cell r="K10872">
            <v>2</v>
          </cell>
          <cell r="L10872" t="str">
            <v>Institute</v>
          </cell>
          <cell r="M10872">
            <v>8</v>
          </cell>
          <cell r="N10872" t="str">
            <v>CARN-1</v>
          </cell>
          <cell r="O10872" t="str">
            <v/>
          </cell>
          <cell r="P10872" t="str">
            <v/>
          </cell>
          <cell r="Q10872">
            <v>40</v>
          </cell>
          <cell r="R10872" t="str">
            <v>Année Philologique</v>
          </cell>
          <cell r="S10872" t="str">
            <v/>
          </cell>
        </row>
        <row r="10873">
          <cell r="E10873">
            <v>2795</v>
          </cell>
          <cell r="F10873" t="str">
            <v>Searches</v>
          </cell>
          <cell r="G10873" t="str">
            <v>201906</v>
          </cell>
          <cell r="H10873" t="str">
            <v>University of Arkansas</v>
          </cell>
          <cell r="I10873" t="str">
            <v>Fayetteville</v>
          </cell>
          <cell r="J10873" t="str">
            <v>USA</v>
          </cell>
          <cell r="K10873">
            <v>2</v>
          </cell>
          <cell r="L10873" t="str">
            <v>Institute</v>
          </cell>
          <cell r="M10873">
            <v>8</v>
          </cell>
          <cell r="N10873" t="str">
            <v>CARN-1</v>
          </cell>
          <cell r="O10873" t="str">
            <v/>
          </cell>
          <cell r="P10873" t="str">
            <v/>
          </cell>
          <cell r="Q10873">
            <v>40</v>
          </cell>
          <cell r="R10873" t="str">
            <v>Année Philologique</v>
          </cell>
          <cell r="S10873" t="str">
            <v/>
          </cell>
        </row>
        <row r="10874">
          <cell r="E10874">
            <v>2795</v>
          </cell>
          <cell r="F10874" t="str">
            <v>Searches</v>
          </cell>
          <cell r="G10874" t="str">
            <v>201907</v>
          </cell>
          <cell r="H10874" t="str">
            <v>University of Arkansas</v>
          </cell>
          <cell r="I10874" t="str">
            <v>Fayetteville</v>
          </cell>
          <cell r="J10874" t="str">
            <v>USA</v>
          </cell>
          <cell r="K10874">
            <v>2</v>
          </cell>
          <cell r="L10874" t="str">
            <v>Institute</v>
          </cell>
          <cell r="M10874">
            <v>8</v>
          </cell>
          <cell r="N10874" t="str">
            <v>CARN-1</v>
          </cell>
          <cell r="O10874" t="str">
            <v/>
          </cell>
          <cell r="P10874" t="str">
            <v/>
          </cell>
          <cell r="Q10874">
            <v>40</v>
          </cell>
          <cell r="R10874" t="str">
            <v>Année Philologique</v>
          </cell>
          <cell r="S10874" t="str">
            <v/>
          </cell>
        </row>
        <row r="10875">
          <cell r="E10875">
            <v>2795</v>
          </cell>
          <cell r="F10875" t="str">
            <v>Searches</v>
          </cell>
          <cell r="G10875" t="str">
            <v>201908</v>
          </cell>
          <cell r="H10875" t="str">
            <v>University of Arkansas</v>
          </cell>
          <cell r="I10875" t="str">
            <v>Fayetteville</v>
          </cell>
          <cell r="J10875" t="str">
            <v>USA</v>
          </cell>
          <cell r="K10875">
            <v>2</v>
          </cell>
          <cell r="L10875" t="str">
            <v>Institute</v>
          </cell>
          <cell r="M10875">
            <v>8</v>
          </cell>
          <cell r="N10875" t="str">
            <v>CARN-1</v>
          </cell>
          <cell r="O10875" t="str">
            <v/>
          </cell>
          <cell r="P10875" t="str">
            <v/>
          </cell>
          <cell r="Q10875">
            <v>40</v>
          </cell>
          <cell r="R10875" t="str">
            <v>Année Philologique</v>
          </cell>
          <cell r="S10875" t="str">
            <v/>
          </cell>
        </row>
        <row r="10876">
          <cell r="E10876">
            <v>2795</v>
          </cell>
          <cell r="F10876" t="str">
            <v>Searches</v>
          </cell>
          <cell r="G10876" t="str">
            <v>201909</v>
          </cell>
          <cell r="H10876" t="str">
            <v>University of Arkansas</v>
          </cell>
          <cell r="I10876" t="str">
            <v>Fayetteville</v>
          </cell>
          <cell r="J10876" t="str">
            <v>USA</v>
          </cell>
          <cell r="K10876">
            <v>2</v>
          </cell>
          <cell r="L10876" t="str">
            <v>Institute</v>
          </cell>
          <cell r="M10876">
            <v>8</v>
          </cell>
          <cell r="N10876" t="str">
            <v>CARN-1</v>
          </cell>
          <cell r="O10876" t="str">
            <v/>
          </cell>
          <cell r="P10876" t="str">
            <v/>
          </cell>
          <cell r="Q10876">
            <v>40</v>
          </cell>
          <cell r="R10876" t="str">
            <v>Année Philologique</v>
          </cell>
          <cell r="S10876" t="str">
            <v/>
          </cell>
        </row>
        <row r="10877">
          <cell r="E10877">
            <v>2795</v>
          </cell>
          <cell r="F10877" t="str">
            <v>Searches</v>
          </cell>
          <cell r="G10877" t="str">
            <v>201910</v>
          </cell>
          <cell r="H10877" t="str">
            <v>University of Arkansas</v>
          </cell>
          <cell r="I10877" t="str">
            <v>Fayetteville</v>
          </cell>
          <cell r="J10877" t="str">
            <v>USA</v>
          </cell>
          <cell r="K10877">
            <v>2</v>
          </cell>
          <cell r="L10877" t="str">
            <v>Institute</v>
          </cell>
          <cell r="M10877">
            <v>8</v>
          </cell>
          <cell r="N10877" t="str">
            <v>CARN-1</v>
          </cell>
          <cell r="O10877" t="str">
            <v/>
          </cell>
          <cell r="P10877" t="str">
            <v/>
          </cell>
          <cell r="Q10877">
            <v>40</v>
          </cell>
          <cell r="R10877" t="str">
            <v>Année Philologique</v>
          </cell>
          <cell r="S10877" t="str">
            <v/>
          </cell>
        </row>
        <row r="10878">
          <cell r="E10878">
            <v>2795</v>
          </cell>
          <cell r="F10878" t="str">
            <v>Searches</v>
          </cell>
          <cell r="G10878" t="str">
            <v>201911</v>
          </cell>
          <cell r="H10878" t="str">
            <v>University of Arkansas</v>
          </cell>
          <cell r="I10878" t="str">
            <v>Fayetteville</v>
          </cell>
          <cell r="J10878" t="str">
            <v>USA</v>
          </cell>
          <cell r="K10878">
            <v>2</v>
          </cell>
          <cell r="L10878" t="str">
            <v>Institute</v>
          </cell>
          <cell r="M10878">
            <v>8</v>
          </cell>
          <cell r="N10878" t="str">
            <v>CARN-1</v>
          </cell>
          <cell r="O10878" t="str">
            <v/>
          </cell>
          <cell r="P10878" t="str">
            <v/>
          </cell>
          <cell r="Q10878">
            <v>40</v>
          </cell>
          <cell r="R10878" t="str">
            <v>Année Philologique</v>
          </cell>
          <cell r="S10878" t="str">
            <v/>
          </cell>
        </row>
        <row r="10879">
          <cell r="E10879">
            <v>2795</v>
          </cell>
          <cell r="F10879" t="str">
            <v>Searches</v>
          </cell>
          <cell r="G10879" t="str">
            <v>201912</v>
          </cell>
          <cell r="H10879" t="str">
            <v>University of Arkansas</v>
          </cell>
          <cell r="I10879" t="str">
            <v>Fayetteville</v>
          </cell>
          <cell r="J10879" t="str">
            <v>USA</v>
          </cell>
          <cell r="K10879">
            <v>2</v>
          </cell>
          <cell r="L10879" t="str">
            <v>Institute</v>
          </cell>
          <cell r="M10879">
            <v>8</v>
          </cell>
          <cell r="N10879" t="str">
            <v>CARN-1</v>
          </cell>
          <cell r="O10879" t="str">
            <v/>
          </cell>
          <cell r="P10879" t="str">
            <v/>
          </cell>
          <cell r="Q10879">
            <v>40</v>
          </cell>
          <cell r="R10879" t="str">
            <v>Année Philologique</v>
          </cell>
          <cell r="S10879" t="str">
            <v/>
          </cell>
        </row>
        <row r="10880">
          <cell r="E10880">
            <v>2813</v>
          </cell>
          <cell r="F10880" t="str">
            <v>Searches</v>
          </cell>
          <cell r="G10880" t="str">
            <v>201901</v>
          </cell>
          <cell r="H10880" t="str">
            <v>Brepols Publishers NV - Rudolf Puelinckx</v>
          </cell>
          <cell r="I10880" t="str">
            <v>thuis</v>
          </cell>
          <cell r="J10880" t="str">
            <v>Belgium</v>
          </cell>
          <cell r="K10880">
            <v>5</v>
          </cell>
          <cell r="L10880" t="str">
            <v>Brepols Administrative Access</v>
          </cell>
          <cell r="M10880">
            <v>6</v>
          </cell>
          <cell r="N10880" t="str">
            <v>Brepols Administrative Access</v>
          </cell>
          <cell r="O10880" t="str">
            <v/>
          </cell>
          <cell r="P10880" t="str">
            <v/>
          </cell>
          <cell r="Q10880">
            <v>1</v>
          </cell>
          <cell r="R10880" t="str">
            <v>Année Philologique</v>
          </cell>
          <cell r="S10880" t="str">
            <v/>
          </cell>
        </row>
        <row r="10881">
          <cell r="E10881">
            <v>2813</v>
          </cell>
          <cell r="F10881" t="str">
            <v>Searches</v>
          </cell>
          <cell r="G10881" t="str">
            <v>201902</v>
          </cell>
          <cell r="H10881" t="str">
            <v>Brepols Publishers NV - Rudolf Puelinckx</v>
          </cell>
          <cell r="I10881" t="str">
            <v>thuis</v>
          </cell>
          <cell r="J10881" t="str">
            <v>Belgium</v>
          </cell>
          <cell r="K10881">
            <v>5</v>
          </cell>
          <cell r="L10881" t="str">
            <v>Brepols Administrative Access</v>
          </cell>
          <cell r="M10881">
            <v>6</v>
          </cell>
          <cell r="N10881" t="str">
            <v>Brepols Administrative Access</v>
          </cell>
          <cell r="O10881" t="str">
            <v/>
          </cell>
          <cell r="P10881" t="str">
            <v/>
          </cell>
          <cell r="Q10881">
            <v>1</v>
          </cell>
          <cell r="R10881" t="str">
            <v>Année Philologique</v>
          </cell>
          <cell r="S10881" t="str">
            <v/>
          </cell>
        </row>
        <row r="10882">
          <cell r="E10882">
            <v>2813</v>
          </cell>
          <cell r="F10882" t="str">
            <v>Searches</v>
          </cell>
          <cell r="G10882" t="str">
            <v>201903</v>
          </cell>
          <cell r="H10882" t="str">
            <v>Brepols Publishers NV - Rudolf Puelinckx</v>
          </cell>
          <cell r="I10882" t="str">
            <v>thuis</v>
          </cell>
          <cell r="J10882" t="str">
            <v>Belgium</v>
          </cell>
          <cell r="K10882">
            <v>5</v>
          </cell>
          <cell r="L10882" t="str">
            <v>Brepols Administrative Access</v>
          </cell>
          <cell r="M10882">
            <v>6</v>
          </cell>
          <cell r="N10882" t="str">
            <v>Brepols Administrative Access</v>
          </cell>
          <cell r="O10882" t="str">
            <v/>
          </cell>
          <cell r="P10882" t="str">
            <v/>
          </cell>
          <cell r="Q10882">
            <v>1</v>
          </cell>
          <cell r="R10882" t="str">
            <v>Année Philologique</v>
          </cell>
          <cell r="S10882" t="str">
            <v/>
          </cell>
        </row>
        <row r="10883">
          <cell r="E10883">
            <v>2813</v>
          </cell>
          <cell r="F10883" t="str">
            <v>Searches</v>
          </cell>
          <cell r="G10883" t="str">
            <v>201904</v>
          </cell>
          <cell r="H10883" t="str">
            <v>Brepols Publishers NV - Rudolf Puelinckx</v>
          </cell>
          <cell r="I10883" t="str">
            <v>thuis</v>
          </cell>
          <cell r="J10883" t="str">
            <v>Belgium</v>
          </cell>
          <cell r="K10883">
            <v>5</v>
          </cell>
          <cell r="L10883" t="str">
            <v>Brepols Administrative Access</v>
          </cell>
          <cell r="M10883">
            <v>6</v>
          </cell>
          <cell r="N10883" t="str">
            <v>Brepols Administrative Access</v>
          </cell>
          <cell r="O10883" t="str">
            <v/>
          </cell>
          <cell r="P10883" t="str">
            <v/>
          </cell>
          <cell r="Q10883">
            <v>1</v>
          </cell>
          <cell r="R10883" t="str">
            <v>Année Philologique</v>
          </cell>
          <cell r="S10883" t="str">
            <v/>
          </cell>
        </row>
        <row r="10884">
          <cell r="E10884">
            <v>2813</v>
          </cell>
          <cell r="F10884" t="str">
            <v>Searches</v>
          </cell>
          <cell r="G10884" t="str">
            <v>201905</v>
          </cell>
          <cell r="H10884" t="str">
            <v>Brepols Publishers NV - Rudolf Puelinckx</v>
          </cell>
          <cell r="I10884" t="str">
            <v>thuis</v>
          </cell>
          <cell r="J10884" t="str">
            <v>Belgium</v>
          </cell>
          <cell r="K10884">
            <v>5</v>
          </cell>
          <cell r="L10884" t="str">
            <v>Brepols Administrative Access</v>
          </cell>
          <cell r="M10884">
            <v>6</v>
          </cell>
          <cell r="N10884" t="str">
            <v>Brepols Administrative Access</v>
          </cell>
          <cell r="O10884" t="str">
            <v/>
          </cell>
          <cell r="P10884" t="str">
            <v/>
          </cell>
          <cell r="Q10884">
            <v>1</v>
          </cell>
          <cell r="R10884" t="str">
            <v>Année Philologique</v>
          </cell>
          <cell r="S10884" t="str">
            <v/>
          </cell>
        </row>
        <row r="10885">
          <cell r="E10885">
            <v>2813</v>
          </cell>
          <cell r="F10885" t="str">
            <v>Searches</v>
          </cell>
          <cell r="G10885" t="str">
            <v>201907</v>
          </cell>
          <cell r="H10885" t="str">
            <v>Brepols Publishers NV - Rudolf Puelinckx</v>
          </cell>
          <cell r="I10885" t="str">
            <v>thuis</v>
          </cell>
          <cell r="J10885" t="str">
            <v>Belgium</v>
          </cell>
          <cell r="K10885">
            <v>5</v>
          </cell>
          <cell r="L10885" t="str">
            <v>Brepols Administrative Access</v>
          </cell>
          <cell r="M10885">
            <v>6</v>
          </cell>
          <cell r="N10885" t="str">
            <v>Brepols Administrative Access</v>
          </cell>
          <cell r="O10885" t="str">
            <v/>
          </cell>
          <cell r="P10885" t="str">
            <v/>
          </cell>
          <cell r="Q10885">
            <v>1</v>
          </cell>
          <cell r="R10885" t="str">
            <v>Année Philologique</v>
          </cell>
          <cell r="S10885" t="str">
            <v/>
          </cell>
        </row>
        <row r="10886">
          <cell r="E10886">
            <v>2813</v>
          </cell>
          <cell r="F10886" t="str">
            <v>Searches</v>
          </cell>
          <cell r="G10886" t="str">
            <v>201908</v>
          </cell>
          <cell r="H10886" t="str">
            <v>Brepols Publishers NV - Rudolf Puelinckx</v>
          </cell>
          <cell r="I10886" t="str">
            <v>thuis</v>
          </cell>
          <cell r="J10886" t="str">
            <v>Belgium</v>
          </cell>
          <cell r="K10886">
            <v>5</v>
          </cell>
          <cell r="L10886" t="str">
            <v>Brepols Administrative Access</v>
          </cell>
          <cell r="M10886">
            <v>6</v>
          </cell>
          <cell r="N10886" t="str">
            <v>Brepols Administrative Access</v>
          </cell>
          <cell r="O10886" t="str">
            <v/>
          </cell>
          <cell r="P10886" t="str">
            <v/>
          </cell>
          <cell r="Q10886">
            <v>1</v>
          </cell>
          <cell r="R10886" t="str">
            <v>Année Philologique</v>
          </cell>
          <cell r="S10886" t="str">
            <v/>
          </cell>
        </row>
        <row r="10887">
          <cell r="E10887">
            <v>2813</v>
          </cell>
          <cell r="F10887" t="str">
            <v>Searches</v>
          </cell>
          <cell r="G10887" t="str">
            <v>201909</v>
          </cell>
          <cell r="H10887" t="str">
            <v>Brepols Publishers NV - Rudolf Puelinckx</v>
          </cell>
          <cell r="I10887" t="str">
            <v>thuis</v>
          </cell>
          <cell r="J10887" t="str">
            <v>Belgium</v>
          </cell>
          <cell r="K10887">
            <v>5</v>
          </cell>
          <cell r="L10887" t="str">
            <v>Brepols Administrative Access</v>
          </cell>
          <cell r="M10887">
            <v>6</v>
          </cell>
          <cell r="N10887" t="str">
            <v>Brepols Administrative Access</v>
          </cell>
          <cell r="O10887" t="str">
            <v/>
          </cell>
          <cell r="P10887" t="str">
            <v/>
          </cell>
          <cell r="Q10887">
            <v>1</v>
          </cell>
          <cell r="R10887" t="str">
            <v>Année Philologique</v>
          </cell>
          <cell r="S10887" t="str">
            <v/>
          </cell>
        </row>
        <row r="10888">
          <cell r="E10888">
            <v>2813</v>
          </cell>
          <cell r="F10888" t="str">
            <v>Searches</v>
          </cell>
          <cell r="G10888" t="str">
            <v>201910</v>
          </cell>
          <cell r="H10888" t="str">
            <v>Brepols Publishers NV - Rudolf Puelinckx</v>
          </cell>
          <cell r="I10888" t="str">
            <v>thuis</v>
          </cell>
          <cell r="J10888" t="str">
            <v>Belgium</v>
          </cell>
          <cell r="K10888">
            <v>5</v>
          </cell>
          <cell r="L10888" t="str">
            <v>Brepols Administrative Access</v>
          </cell>
          <cell r="M10888">
            <v>6</v>
          </cell>
          <cell r="N10888" t="str">
            <v>Brepols Administrative Access</v>
          </cell>
          <cell r="O10888" t="str">
            <v/>
          </cell>
          <cell r="P10888" t="str">
            <v/>
          </cell>
          <cell r="Q10888">
            <v>1</v>
          </cell>
          <cell r="R10888" t="str">
            <v>Année Philologique</v>
          </cell>
          <cell r="S10888" t="str">
            <v/>
          </cell>
        </row>
        <row r="10889">
          <cell r="E10889">
            <v>2813</v>
          </cell>
          <cell r="F10889" t="str">
            <v>Searches</v>
          </cell>
          <cell r="G10889" t="str">
            <v>201911</v>
          </cell>
          <cell r="H10889" t="str">
            <v>Brepols Publishers NV - Rudolf Puelinckx</v>
          </cell>
          <cell r="I10889" t="str">
            <v>thuis</v>
          </cell>
          <cell r="J10889" t="str">
            <v>Belgium</v>
          </cell>
          <cell r="K10889">
            <v>5</v>
          </cell>
          <cell r="L10889" t="str">
            <v>Brepols Administrative Access</v>
          </cell>
          <cell r="M10889">
            <v>6</v>
          </cell>
          <cell r="N10889" t="str">
            <v>Brepols Administrative Access</v>
          </cell>
          <cell r="O10889" t="str">
            <v/>
          </cell>
          <cell r="P10889" t="str">
            <v/>
          </cell>
          <cell r="Q10889">
            <v>1</v>
          </cell>
          <cell r="R10889" t="str">
            <v>Année Philologique</v>
          </cell>
          <cell r="S10889" t="str">
            <v/>
          </cell>
        </row>
        <row r="10890">
          <cell r="E10890">
            <v>2813</v>
          </cell>
          <cell r="F10890" t="str">
            <v>Searches</v>
          </cell>
          <cell r="G10890" t="str">
            <v>201912</v>
          </cell>
          <cell r="H10890" t="str">
            <v>Brepols Publishers NV - Rudolf Puelinckx</v>
          </cell>
          <cell r="I10890" t="str">
            <v>thuis</v>
          </cell>
          <cell r="J10890" t="str">
            <v>Belgium</v>
          </cell>
          <cell r="K10890">
            <v>5</v>
          </cell>
          <cell r="L10890" t="str">
            <v>Brepols Administrative Access</v>
          </cell>
          <cell r="M10890">
            <v>6</v>
          </cell>
          <cell r="N10890" t="str">
            <v>Brepols Administrative Access</v>
          </cell>
          <cell r="O10890" t="str">
            <v/>
          </cell>
          <cell r="P10890" t="str">
            <v/>
          </cell>
          <cell r="Q10890">
            <v>1</v>
          </cell>
          <cell r="R10890" t="str">
            <v>Année Philologique</v>
          </cell>
          <cell r="S10890" t="str">
            <v/>
          </cell>
        </row>
        <row r="10891">
          <cell r="E10891">
            <v>2818</v>
          </cell>
          <cell r="F10891" t="str">
            <v>Searches</v>
          </cell>
          <cell r="G10891" t="str">
            <v>201901</v>
          </cell>
          <cell r="H10891" t="str">
            <v>Saint Josephs University</v>
          </cell>
          <cell r="I10891" t="str">
            <v>Philadelphia</v>
          </cell>
          <cell r="J10891" t="str">
            <v>USA</v>
          </cell>
          <cell r="K10891">
            <v>2</v>
          </cell>
          <cell r="L10891" t="str">
            <v>Institute</v>
          </cell>
          <cell r="M10891">
            <v>9</v>
          </cell>
          <cell r="N10891" t="str">
            <v>CARN-2</v>
          </cell>
          <cell r="O10891" t="str">
            <v/>
          </cell>
          <cell r="P10891" t="str">
            <v/>
          </cell>
          <cell r="Q10891">
            <v>3</v>
          </cell>
          <cell r="R10891" t="str">
            <v>Année Philologique</v>
          </cell>
          <cell r="S10891" t="str">
            <v/>
          </cell>
        </row>
        <row r="10892">
          <cell r="E10892">
            <v>2818</v>
          </cell>
          <cell r="F10892" t="str">
            <v>Searches</v>
          </cell>
          <cell r="G10892" t="str">
            <v>201902</v>
          </cell>
          <cell r="H10892" t="str">
            <v>Saint Josephs University</v>
          </cell>
          <cell r="I10892" t="str">
            <v>Philadelphia</v>
          </cell>
          <cell r="J10892" t="str">
            <v>USA</v>
          </cell>
          <cell r="K10892">
            <v>2</v>
          </cell>
          <cell r="L10892" t="str">
            <v>Institute</v>
          </cell>
          <cell r="M10892">
            <v>9</v>
          </cell>
          <cell r="N10892" t="str">
            <v>CARN-2</v>
          </cell>
          <cell r="O10892" t="str">
            <v/>
          </cell>
          <cell r="P10892" t="str">
            <v/>
          </cell>
          <cell r="Q10892">
            <v>3</v>
          </cell>
          <cell r="R10892" t="str">
            <v>Année Philologique</v>
          </cell>
          <cell r="S10892" t="str">
            <v/>
          </cell>
        </row>
        <row r="10893">
          <cell r="E10893">
            <v>2818</v>
          </cell>
          <cell r="F10893" t="str">
            <v>Searches</v>
          </cell>
          <cell r="G10893" t="str">
            <v>201904</v>
          </cell>
          <cell r="H10893" t="str">
            <v>Saint Josephs University</v>
          </cell>
          <cell r="I10893" t="str">
            <v>Philadelphia</v>
          </cell>
          <cell r="J10893" t="str">
            <v>USA</v>
          </cell>
          <cell r="K10893">
            <v>2</v>
          </cell>
          <cell r="L10893" t="str">
            <v>Institute</v>
          </cell>
          <cell r="M10893">
            <v>9</v>
          </cell>
          <cell r="N10893" t="str">
            <v>CARN-2</v>
          </cell>
          <cell r="O10893" t="str">
            <v/>
          </cell>
          <cell r="P10893" t="str">
            <v/>
          </cell>
          <cell r="Q10893">
            <v>3</v>
          </cell>
          <cell r="R10893" t="str">
            <v>Année Philologique</v>
          </cell>
          <cell r="S10893" t="str">
            <v/>
          </cell>
        </row>
        <row r="10894">
          <cell r="E10894">
            <v>2818</v>
          </cell>
          <cell r="F10894" t="str">
            <v>Searches</v>
          </cell>
          <cell r="G10894" t="str">
            <v>201909</v>
          </cell>
          <cell r="H10894" t="str">
            <v>Saint Josephs University</v>
          </cell>
          <cell r="I10894" t="str">
            <v>Philadelphia</v>
          </cell>
          <cell r="J10894" t="str">
            <v>USA</v>
          </cell>
          <cell r="K10894">
            <v>2</v>
          </cell>
          <cell r="L10894" t="str">
            <v>Institute</v>
          </cell>
          <cell r="M10894">
            <v>9</v>
          </cell>
          <cell r="N10894" t="str">
            <v>CARN-2</v>
          </cell>
          <cell r="O10894" t="str">
            <v/>
          </cell>
          <cell r="P10894" t="str">
            <v/>
          </cell>
          <cell r="Q10894">
            <v>3</v>
          </cell>
          <cell r="R10894" t="str">
            <v>Année Philologique</v>
          </cell>
          <cell r="S10894" t="str">
            <v/>
          </cell>
        </row>
        <row r="10895">
          <cell r="E10895">
            <v>2818</v>
          </cell>
          <cell r="F10895" t="str">
            <v>Searches</v>
          </cell>
          <cell r="G10895" t="str">
            <v>201911</v>
          </cell>
          <cell r="H10895" t="str">
            <v>Saint Josephs University</v>
          </cell>
          <cell r="I10895" t="str">
            <v>Philadelphia</v>
          </cell>
          <cell r="J10895" t="str">
            <v>USA</v>
          </cell>
          <cell r="K10895">
            <v>2</v>
          </cell>
          <cell r="L10895" t="str">
            <v>Institute</v>
          </cell>
          <cell r="M10895">
            <v>9</v>
          </cell>
          <cell r="N10895" t="str">
            <v>CARN-2</v>
          </cell>
          <cell r="O10895" t="str">
            <v/>
          </cell>
          <cell r="P10895" t="str">
            <v/>
          </cell>
          <cell r="Q10895">
            <v>3</v>
          </cell>
          <cell r="R10895" t="str">
            <v>Année Philologique</v>
          </cell>
          <cell r="S10895" t="str">
            <v/>
          </cell>
        </row>
        <row r="10896">
          <cell r="E10896">
            <v>2818</v>
          </cell>
          <cell r="F10896" t="str">
            <v>Searches</v>
          </cell>
          <cell r="G10896" t="str">
            <v>201912</v>
          </cell>
          <cell r="H10896" t="str">
            <v>Saint Josephs University</v>
          </cell>
          <cell r="I10896" t="str">
            <v>Philadelphia</v>
          </cell>
          <cell r="J10896" t="str">
            <v>USA</v>
          </cell>
          <cell r="K10896">
            <v>2</v>
          </cell>
          <cell r="L10896" t="str">
            <v>Institute</v>
          </cell>
          <cell r="M10896">
            <v>9</v>
          </cell>
          <cell r="N10896" t="str">
            <v>CARN-2</v>
          </cell>
          <cell r="O10896" t="str">
            <v/>
          </cell>
          <cell r="P10896" t="str">
            <v/>
          </cell>
          <cell r="Q10896">
            <v>3</v>
          </cell>
          <cell r="R10896" t="str">
            <v>Année Philologique</v>
          </cell>
          <cell r="S10896" t="str">
            <v/>
          </cell>
        </row>
        <row r="10897">
          <cell r="E10897">
            <v>2823</v>
          </cell>
          <cell r="F10897" t="str">
            <v>Searches</v>
          </cell>
          <cell r="G10897" t="str">
            <v>201901</v>
          </cell>
          <cell r="H10897" t="str">
            <v>University of Dallas</v>
          </cell>
          <cell r="I10897" t="str">
            <v>Irving</v>
          </cell>
          <cell r="J10897" t="str">
            <v>USA</v>
          </cell>
          <cell r="K10897">
            <v>1</v>
          </cell>
          <cell r="L10897" t="str">
            <v>Consortium</v>
          </cell>
          <cell r="M10897">
            <v>9</v>
          </cell>
          <cell r="N10897" t="str">
            <v>CARN-2</v>
          </cell>
          <cell r="O10897" t="str">
            <v/>
          </cell>
          <cell r="P10897" t="str">
            <v/>
          </cell>
          <cell r="Q10897">
            <v>3</v>
          </cell>
          <cell r="R10897" t="str">
            <v>Année Philologique</v>
          </cell>
          <cell r="S10897" t="str">
            <v/>
          </cell>
        </row>
        <row r="10898">
          <cell r="E10898">
            <v>2823</v>
          </cell>
          <cell r="F10898" t="str">
            <v>Searches</v>
          </cell>
          <cell r="G10898" t="str">
            <v>201902</v>
          </cell>
          <cell r="H10898" t="str">
            <v>University of Dallas</v>
          </cell>
          <cell r="I10898" t="str">
            <v>Irving</v>
          </cell>
          <cell r="J10898" t="str">
            <v>USA</v>
          </cell>
          <cell r="K10898">
            <v>1</v>
          </cell>
          <cell r="L10898" t="str">
            <v>Consortium</v>
          </cell>
          <cell r="M10898">
            <v>9</v>
          </cell>
          <cell r="N10898" t="str">
            <v>CARN-2</v>
          </cell>
          <cell r="O10898" t="str">
            <v/>
          </cell>
          <cell r="P10898" t="str">
            <v/>
          </cell>
          <cell r="Q10898">
            <v>3</v>
          </cell>
          <cell r="R10898" t="str">
            <v>Année Philologique</v>
          </cell>
          <cell r="S10898" t="str">
            <v/>
          </cell>
        </row>
        <row r="10899">
          <cell r="E10899">
            <v>2823</v>
          </cell>
          <cell r="F10899" t="str">
            <v>Searches</v>
          </cell>
          <cell r="G10899" t="str">
            <v>201903</v>
          </cell>
          <cell r="H10899" t="str">
            <v>University of Dallas</v>
          </cell>
          <cell r="I10899" t="str">
            <v>Irving</v>
          </cell>
          <cell r="J10899" t="str">
            <v>USA</v>
          </cell>
          <cell r="K10899">
            <v>1</v>
          </cell>
          <cell r="L10899" t="str">
            <v>Consortium</v>
          </cell>
          <cell r="M10899">
            <v>9</v>
          </cell>
          <cell r="N10899" t="str">
            <v>CARN-2</v>
          </cell>
          <cell r="O10899" t="str">
            <v/>
          </cell>
          <cell r="P10899" t="str">
            <v/>
          </cell>
          <cell r="Q10899">
            <v>3</v>
          </cell>
          <cell r="R10899" t="str">
            <v>Année Philologique</v>
          </cell>
          <cell r="S10899" t="str">
            <v/>
          </cell>
        </row>
        <row r="10900">
          <cell r="E10900">
            <v>2823</v>
          </cell>
          <cell r="F10900" t="str">
            <v>Searches</v>
          </cell>
          <cell r="G10900" t="str">
            <v>201904</v>
          </cell>
          <cell r="H10900" t="str">
            <v>University of Dallas</v>
          </cell>
          <cell r="I10900" t="str">
            <v>Irving</v>
          </cell>
          <cell r="J10900" t="str">
            <v>USA</v>
          </cell>
          <cell r="K10900">
            <v>1</v>
          </cell>
          <cell r="L10900" t="str">
            <v>Consortium</v>
          </cell>
          <cell r="M10900">
            <v>9</v>
          </cell>
          <cell r="N10900" t="str">
            <v>CARN-2</v>
          </cell>
          <cell r="O10900" t="str">
            <v/>
          </cell>
          <cell r="P10900" t="str">
            <v/>
          </cell>
          <cell r="Q10900">
            <v>3</v>
          </cell>
          <cell r="R10900" t="str">
            <v>Année Philologique</v>
          </cell>
          <cell r="S10900" t="str">
            <v/>
          </cell>
        </row>
        <row r="10901">
          <cell r="E10901">
            <v>2823</v>
          </cell>
          <cell r="F10901" t="str">
            <v>Searches</v>
          </cell>
          <cell r="G10901" t="str">
            <v>201905</v>
          </cell>
          <cell r="H10901" t="str">
            <v>University of Dallas</v>
          </cell>
          <cell r="I10901" t="str">
            <v>Irving</v>
          </cell>
          <cell r="J10901" t="str">
            <v>USA</v>
          </cell>
          <cell r="K10901">
            <v>1</v>
          </cell>
          <cell r="L10901" t="str">
            <v>Consortium</v>
          </cell>
          <cell r="M10901">
            <v>9</v>
          </cell>
          <cell r="N10901" t="str">
            <v>CARN-2</v>
          </cell>
          <cell r="O10901" t="str">
            <v/>
          </cell>
          <cell r="P10901" t="str">
            <v/>
          </cell>
          <cell r="Q10901">
            <v>3</v>
          </cell>
          <cell r="R10901" t="str">
            <v>Année Philologique</v>
          </cell>
          <cell r="S10901" t="str">
            <v/>
          </cell>
        </row>
        <row r="10902">
          <cell r="E10902">
            <v>2823</v>
          </cell>
          <cell r="F10902" t="str">
            <v>Searches</v>
          </cell>
          <cell r="G10902" t="str">
            <v>201906</v>
          </cell>
          <cell r="H10902" t="str">
            <v>University of Dallas</v>
          </cell>
          <cell r="I10902" t="str">
            <v>Irving</v>
          </cell>
          <cell r="J10902" t="str">
            <v>USA</v>
          </cell>
          <cell r="K10902">
            <v>1</v>
          </cell>
          <cell r="L10902" t="str">
            <v>Consortium</v>
          </cell>
          <cell r="M10902">
            <v>9</v>
          </cell>
          <cell r="N10902" t="str">
            <v>CARN-2</v>
          </cell>
          <cell r="O10902" t="str">
            <v/>
          </cell>
          <cell r="P10902" t="str">
            <v/>
          </cell>
          <cell r="Q10902">
            <v>3</v>
          </cell>
          <cell r="R10902" t="str">
            <v>Année Philologique</v>
          </cell>
          <cell r="S10902" t="str">
            <v/>
          </cell>
        </row>
        <row r="10903">
          <cell r="E10903">
            <v>2823</v>
          </cell>
          <cell r="F10903" t="str">
            <v>Searches</v>
          </cell>
          <cell r="G10903" t="str">
            <v>201907</v>
          </cell>
          <cell r="H10903" t="str">
            <v>University of Dallas</v>
          </cell>
          <cell r="I10903" t="str">
            <v>Irving</v>
          </cell>
          <cell r="J10903" t="str">
            <v>USA</v>
          </cell>
          <cell r="K10903">
            <v>1</v>
          </cell>
          <cell r="L10903" t="str">
            <v>Consortium</v>
          </cell>
          <cell r="M10903">
            <v>9</v>
          </cell>
          <cell r="N10903" t="str">
            <v>CARN-2</v>
          </cell>
          <cell r="O10903" t="str">
            <v/>
          </cell>
          <cell r="P10903" t="str">
            <v/>
          </cell>
          <cell r="Q10903">
            <v>3</v>
          </cell>
          <cell r="R10903" t="str">
            <v>Année Philologique</v>
          </cell>
          <cell r="S10903" t="str">
            <v/>
          </cell>
        </row>
        <row r="10904">
          <cell r="E10904">
            <v>2823</v>
          </cell>
          <cell r="F10904" t="str">
            <v>Searches</v>
          </cell>
          <cell r="G10904" t="str">
            <v>201908</v>
          </cell>
          <cell r="H10904" t="str">
            <v>University of Dallas</v>
          </cell>
          <cell r="I10904" t="str">
            <v>Irving</v>
          </cell>
          <cell r="J10904" t="str">
            <v>USA</v>
          </cell>
          <cell r="K10904">
            <v>1</v>
          </cell>
          <cell r="L10904" t="str">
            <v>Consortium</v>
          </cell>
          <cell r="M10904">
            <v>9</v>
          </cell>
          <cell r="N10904" t="str">
            <v>CARN-2</v>
          </cell>
          <cell r="O10904" t="str">
            <v/>
          </cell>
          <cell r="P10904" t="str">
            <v/>
          </cell>
          <cell r="Q10904">
            <v>3</v>
          </cell>
          <cell r="R10904" t="str">
            <v>Année Philologique</v>
          </cell>
          <cell r="S10904" t="str">
            <v/>
          </cell>
        </row>
        <row r="10905">
          <cell r="E10905">
            <v>2823</v>
          </cell>
          <cell r="F10905" t="str">
            <v>Searches</v>
          </cell>
          <cell r="G10905" t="str">
            <v>201909</v>
          </cell>
          <cell r="H10905" t="str">
            <v>University of Dallas</v>
          </cell>
          <cell r="I10905" t="str">
            <v>Irving</v>
          </cell>
          <cell r="J10905" t="str">
            <v>USA</v>
          </cell>
          <cell r="K10905">
            <v>1</v>
          </cell>
          <cell r="L10905" t="str">
            <v>Consortium</v>
          </cell>
          <cell r="M10905">
            <v>9</v>
          </cell>
          <cell r="N10905" t="str">
            <v>CARN-2</v>
          </cell>
          <cell r="O10905" t="str">
            <v/>
          </cell>
          <cell r="P10905" t="str">
            <v/>
          </cell>
          <cell r="Q10905">
            <v>3</v>
          </cell>
          <cell r="R10905" t="str">
            <v>Année Philologique</v>
          </cell>
          <cell r="S10905" t="str">
            <v/>
          </cell>
        </row>
        <row r="10906">
          <cell r="E10906">
            <v>2823</v>
          </cell>
          <cell r="F10906" t="str">
            <v>Searches</v>
          </cell>
          <cell r="G10906" t="str">
            <v>201910</v>
          </cell>
          <cell r="H10906" t="str">
            <v>University of Dallas</v>
          </cell>
          <cell r="I10906" t="str">
            <v>Irving</v>
          </cell>
          <cell r="J10906" t="str">
            <v>USA</v>
          </cell>
          <cell r="K10906">
            <v>1</v>
          </cell>
          <cell r="L10906" t="str">
            <v>Consortium</v>
          </cell>
          <cell r="M10906">
            <v>9</v>
          </cell>
          <cell r="N10906" t="str">
            <v>CARN-2</v>
          </cell>
          <cell r="O10906" t="str">
            <v/>
          </cell>
          <cell r="P10906" t="str">
            <v/>
          </cell>
          <cell r="Q10906">
            <v>3</v>
          </cell>
          <cell r="R10906" t="str">
            <v>Année Philologique</v>
          </cell>
          <cell r="S10906" t="str">
            <v/>
          </cell>
        </row>
        <row r="10907">
          <cell r="E10907">
            <v>2823</v>
          </cell>
          <cell r="F10907" t="str">
            <v>Searches</v>
          </cell>
          <cell r="G10907" t="str">
            <v>201911</v>
          </cell>
          <cell r="H10907" t="str">
            <v>University of Dallas</v>
          </cell>
          <cell r="I10907" t="str">
            <v>Irving</v>
          </cell>
          <cell r="J10907" t="str">
            <v>USA</v>
          </cell>
          <cell r="K10907">
            <v>1</v>
          </cell>
          <cell r="L10907" t="str">
            <v>Consortium</v>
          </cell>
          <cell r="M10907">
            <v>9</v>
          </cell>
          <cell r="N10907" t="str">
            <v>CARN-2</v>
          </cell>
          <cell r="O10907" t="str">
            <v/>
          </cell>
          <cell r="P10907" t="str">
            <v/>
          </cell>
          <cell r="Q10907">
            <v>3</v>
          </cell>
          <cell r="R10907" t="str">
            <v>Année Philologique</v>
          </cell>
          <cell r="S10907" t="str">
            <v/>
          </cell>
        </row>
        <row r="10908">
          <cell r="E10908">
            <v>2823</v>
          </cell>
          <cell r="F10908" t="str">
            <v>Searches</v>
          </cell>
          <cell r="G10908" t="str">
            <v>201912</v>
          </cell>
          <cell r="H10908" t="str">
            <v>University of Dallas</v>
          </cell>
          <cell r="I10908" t="str">
            <v>Irving</v>
          </cell>
          <cell r="J10908" t="str">
            <v>USA</v>
          </cell>
          <cell r="K10908">
            <v>1</v>
          </cell>
          <cell r="L10908" t="str">
            <v>Consortium</v>
          </cell>
          <cell r="M10908">
            <v>9</v>
          </cell>
          <cell r="N10908" t="str">
            <v>CARN-2</v>
          </cell>
          <cell r="O10908" t="str">
            <v/>
          </cell>
          <cell r="P10908" t="str">
            <v/>
          </cell>
          <cell r="Q10908">
            <v>3</v>
          </cell>
          <cell r="R10908" t="str">
            <v>Année Philologique</v>
          </cell>
          <cell r="S10908" t="str">
            <v/>
          </cell>
        </row>
        <row r="10909">
          <cell r="E10909">
            <v>2824</v>
          </cell>
          <cell r="F10909" t="str">
            <v>Searches</v>
          </cell>
          <cell r="G10909" t="str">
            <v>201901</v>
          </cell>
          <cell r="H10909" t="str">
            <v>Université Paris-Est Créteil Val-de-Marne (UPEC)</v>
          </cell>
          <cell r="I10909" t="str">
            <v>Créteil</v>
          </cell>
          <cell r="J10909" t="str">
            <v>France</v>
          </cell>
          <cell r="K10909">
            <v>1</v>
          </cell>
          <cell r="L10909" t="str">
            <v>Consortium</v>
          </cell>
          <cell r="M10909">
            <v>3</v>
          </cell>
          <cell r="N10909" t="str">
            <v>Standard</v>
          </cell>
          <cell r="O10909" t="str">
            <v/>
          </cell>
          <cell r="P10909" t="str">
            <v/>
          </cell>
          <cell r="Q10909">
            <v>3</v>
          </cell>
          <cell r="R10909" t="str">
            <v>Année Philologique</v>
          </cell>
          <cell r="S10909" t="str">
            <v/>
          </cell>
        </row>
        <row r="10910">
          <cell r="E10910">
            <v>2824</v>
          </cell>
          <cell r="F10910" t="str">
            <v>Searches</v>
          </cell>
          <cell r="G10910" t="str">
            <v>201902</v>
          </cell>
          <cell r="H10910" t="str">
            <v>Université Paris-Est Créteil Val-de-Marne (UPEC)</v>
          </cell>
          <cell r="I10910" t="str">
            <v>Créteil</v>
          </cell>
          <cell r="J10910" t="str">
            <v>France</v>
          </cell>
          <cell r="K10910">
            <v>1</v>
          </cell>
          <cell r="L10910" t="str">
            <v>Consortium</v>
          </cell>
          <cell r="M10910">
            <v>3</v>
          </cell>
          <cell r="N10910" t="str">
            <v>Standard</v>
          </cell>
          <cell r="O10910" t="str">
            <v/>
          </cell>
          <cell r="P10910" t="str">
            <v/>
          </cell>
          <cell r="Q10910">
            <v>3</v>
          </cell>
          <cell r="R10910" t="str">
            <v>Année Philologique</v>
          </cell>
          <cell r="S10910" t="str">
            <v/>
          </cell>
        </row>
        <row r="10911">
          <cell r="E10911">
            <v>2824</v>
          </cell>
          <cell r="F10911" t="str">
            <v>Searches</v>
          </cell>
          <cell r="G10911" t="str">
            <v>201903</v>
          </cell>
          <cell r="H10911" t="str">
            <v>Université Paris-Est Créteil Val-de-Marne (UPEC)</v>
          </cell>
          <cell r="I10911" t="str">
            <v>Créteil</v>
          </cell>
          <cell r="J10911" t="str">
            <v>France</v>
          </cell>
          <cell r="K10911">
            <v>1</v>
          </cell>
          <cell r="L10911" t="str">
            <v>Consortium</v>
          </cell>
          <cell r="M10911">
            <v>3</v>
          </cell>
          <cell r="N10911" t="str">
            <v>Standard</v>
          </cell>
          <cell r="O10911" t="str">
            <v/>
          </cell>
          <cell r="P10911" t="str">
            <v/>
          </cell>
          <cell r="Q10911">
            <v>3</v>
          </cell>
          <cell r="R10911" t="str">
            <v>Année Philologique</v>
          </cell>
          <cell r="S10911" t="str">
            <v/>
          </cell>
        </row>
        <row r="10912">
          <cell r="E10912">
            <v>2824</v>
          </cell>
          <cell r="F10912" t="str">
            <v>Searches</v>
          </cell>
          <cell r="G10912" t="str">
            <v>201904</v>
          </cell>
          <cell r="H10912" t="str">
            <v>Université Paris-Est Créteil Val-de-Marne (UPEC)</v>
          </cell>
          <cell r="I10912" t="str">
            <v>Créteil</v>
          </cell>
          <cell r="J10912" t="str">
            <v>France</v>
          </cell>
          <cell r="K10912">
            <v>1</v>
          </cell>
          <cell r="L10912" t="str">
            <v>Consortium</v>
          </cell>
          <cell r="M10912">
            <v>3</v>
          </cell>
          <cell r="N10912" t="str">
            <v>Standard</v>
          </cell>
          <cell r="O10912" t="str">
            <v/>
          </cell>
          <cell r="P10912" t="str">
            <v/>
          </cell>
          <cell r="Q10912">
            <v>3</v>
          </cell>
          <cell r="R10912" t="str">
            <v>Année Philologique</v>
          </cell>
          <cell r="S10912" t="str">
            <v/>
          </cell>
        </row>
        <row r="10913">
          <cell r="E10913">
            <v>2824</v>
          </cell>
          <cell r="F10913" t="str">
            <v>Searches</v>
          </cell>
          <cell r="G10913" t="str">
            <v>201905</v>
          </cell>
          <cell r="H10913" t="str">
            <v>Université Paris-Est Créteil Val-de-Marne (UPEC)</v>
          </cell>
          <cell r="I10913" t="str">
            <v>Créteil</v>
          </cell>
          <cell r="J10913" t="str">
            <v>France</v>
          </cell>
          <cell r="K10913">
            <v>1</v>
          </cell>
          <cell r="L10913" t="str">
            <v>Consortium</v>
          </cell>
          <cell r="M10913">
            <v>3</v>
          </cell>
          <cell r="N10913" t="str">
            <v>Standard</v>
          </cell>
          <cell r="O10913" t="str">
            <v/>
          </cell>
          <cell r="P10913" t="str">
            <v/>
          </cell>
          <cell r="Q10913">
            <v>3</v>
          </cell>
          <cell r="R10913" t="str">
            <v>Année Philologique</v>
          </cell>
          <cell r="S10913" t="str">
            <v/>
          </cell>
        </row>
        <row r="10914">
          <cell r="E10914">
            <v>2824</v>
          </cell>
          <cell r="F10914" t="str">
            <v>Searches</v>
          </cell>
          <cell r="G10914" t="str">
            <v>201909</v>
          </cell>
          <cell r="H10914" t="str">
            <v>Université Paris-Est Créteil Val-de-Marne (UPEC)</v>
          </cell>
          <cell r="I10914" t="str">
            <v>Créteil</v>
          </cell>
          <cell r="J10914" t="str">
            <v>France</v>
          </cell>
          <cell r="K10914">
            <v>1</v>
          </cell>
          <cell r="L10914" t="str">
            <v>Consortium</v>
          </cell>
          <cell r="M10914">
            <v>3</v>
          </cell>
          <cell r="N10914" t="str">
            <v>Standard</v>
          </cell>
          <cell r="O10914" t="str">
            <v/>
          </cell>
          <cell r="P10914" t="str">
            <v/>
          </cell>
          <cell r="Q10914">
            <v>3</v>
          </cell>
          <cell r="R10914" t="str">
            <v>Année Philologique</v>
          </cell>
          <cell r="S10914" t="str">
            <v/>
          </cell>
        </row>
        <row r="10915">
          <cell r="E10915">
            <v>2824</v>
          </cell>
          <cell r="F10915" t="str">
            <v>Searches</v>
          </cell>
          <cell r="G10915" t="str">
            <v>201910</v>
          </cell>
          <cell r="H10915" t="str">
            <v>Université Paris-Est Créteil Val-de-Marne (UPEC)</v>
          </cell>
          <cell r="I10915" t="str">
            <v>Créteil</v>
          </cell>
          <cell r="J10915" t="str">
            <v>France</v>
          </cell>
          <cell r="K10915">
            <v>1</v>
          </cell>
          <cell r="L10915" t="str">
            <v>Consortium</v>
          </cell>
          <cell r="M10915">
            <v>3</v>
          </cell>
          <cell r="N10915" t="str">
            <v>Standard</v>
          </cell>
          <cell r="O10915" t="str">
            <v/>
          </cell>
          <cell r="P10915" t="str">
            <v/>
          </cell>
          <cell r="Q10915">
            <v>3</v>
          </cell>
          <cell r="R10915" t="str">
            <v>Année Philologique</v>
          </cell>
          <cell r="S10915" t="str">
            <v/>
          </cell>
        </row>
        <row r="10916">
          <cell r="E10916">
            <v>2824</v>
          </cell>
          <cell r="F10916" t="str">
            <v>Searches</v>
          </cell>
          <cell r="G10916" t="str">
            <v>201911</v>
          </cell>
          <cell r="H10916" t="str">
            <v>Université Paris-Est Créteil Val-de-Marne (UPEC)</v>
          </cell>
          <cell r="I10916" t="str">
            <v>Créteil</v>
          </cell>
          <cell r="J10916" t="str">
            <v>France</v>
          </cell>
          <cell r="K10916">
            <v>1</v>
          </cell>
          <cell r="L10916" t="str">
            <v>Consortium</v>
          </cell>
          <cell r="M10916">
            <v>3</v>
          </cell>
          <cell r="N10916" t="str">
            <v>Standard</v>
          </cell>
          <cell r="O10916" t="str">
            <v/>
          </cell>
          <cell r="P10916" t="str">
            <v/>
          </cell>
          <cell r="Q10916">
            <v>3</v>
          </cell>
          <cell r="R10916" t="str">
            <v>Année Philologique</v>
          </cell>
          <cell r="S10916" t="str">
            <v/>
          </cell>
        </row>
        <row r="10917">
          <cell r="E10917">
            <v>2824</v>
          </cell>
          <cell r="F10917" t="str">
            <v>Searches</v>
          </cell>
          <cell r="G10917" t="str">
            <v>201912</v>
          </cell>
          <cell r="H10917" t="str">
            <v>Université Paris-Est Créteil Val-de-Marne (UPEC)</v>
          </cell>
          <cell r="I10917" t="str">
            <v>Créteil</v>
          </cell>
          <cell r="J10917" t="str">
            <v>France</v>
          </cell>
          <cell r="K10917">
            <v>1</v>
          </cell>
          <cell r="L10917" t="str">
            <v>Consortium</v>
          </cell>
          <cell r="M10917">
            <v>3</v>
          </cell>
          <cell r="N10917" t="str">
            <v>Standard</v>
          </cell>
          <cell r="O10917" t="str">
            <v/>
          </cell>
          <cell r="P10917" t="str">
            <v/>
          </cell>
          <cell r="Q10917">
            <v>3</v>
          </cell>
          <cell r="R10917" t="str">
            <v>Année Philologique</v>
          </cell>
          <cell r="S10917" t="str">
            <v/>
          </cell>
        </row>
        <row r="10918">
          <cell r="E10918">
            <v>2826</v>
          </cell>
          <cell r="F10918" t="str">
            <v>Searches</v>
          </cell>
          <cell r="G10918" t="str">
            <v>201901</v>
          </cell>
          <cell r="H10918" t="str">
            <v>Ecole française d'Athènes</v>
          </cell>
          <cell r="I10918" t="str">
            <v>Athens</v>
          </cell>
          <cell r="J10918" t="str">
            <v>Greece</v>
          </cell>
          <cell r="K10918">
            <v>1</v>
          </cell>
          <cell r="L10918" t="str">
            <v>Consortium</v>
          </cell>
          <cell r="M10918">
            <v>2</v>
          </cell>
          <cell r="N10918" t="str">
            <v>Campus Wide</v>
          </cell>
          <cell r="O10918" t="str">
            <v/>
          </cell>
          <cell r="P10918" t="str">
            <v/>
          </cell>
          <cell r="Q10918">
            <v>40</v>
          </cell>
          <cell r="R10918" t="str">
            <v>Année Philologique</v>
          </cell>
          <cell r="S10918" t="str">
            <v/>
          </cell>
        </row>
        <row r="10919">
          <cell r="E10919">
            <v>2826</v>
          </cell>
          <cell r="F10919" t="str">
            <v>Searches</v>
          </cell>
          <cell r="G10919" t="str">
            <v>201902</v>
          </cell>
          <cell r="H10919" t="str">
            <v>Ecole française d'Athènes</v>
          </cell>
          <cell r="I10919" t="str">
            <v>Athens</v>
          </cell>
          <cell r="J10919" t="str">
            <v>Greece</v>
          </cell>
          <cell r="K10919">
            <v>1</v>
          </cell>
          <cell r="L10919" t="str">
            <v>Consortium</v>
          </cell>
          <cell r="M10919">
            <v>2</v>
          </cell>
          <cell r="N10919" t="str">
            <v>Campus Wide</v>
          </cell>
          <cell r="O10919" t="str">
            <v/>
          </cell>
          <cell r="P10919" t="str">
            <v/>
          </cell>
          <cell r="Q10919">
            <v>40</v>
          </cell>
          <cell r="R10919" t="str">
            <v>Année Philologique</v>
          </cell>
          <cell r="S10919" t="str">
            <v/>
          </cell>
        </row>
        <row r="10920">
          <cell r="E10920">
            <v>2826</v>
          </cell>
          <cell r="F10920" t="str">
            <v>Searches</v>
          </cell>
          <cell r="G10920" t="str">
            <v>201903</v>
          </cell>
          <cell r="H10920" t="str">
            <v>Ecole française d'Athènes</v>
          </cell>
          <cell r="I10920" t="str">
            <v>Athens</v>
          </cell>
          <cell r="J10920" t="str">
            <v>Greece</v>
          </cell>
          <cell r="K10920">
            <v>1</v>
          </cell>
          <cell r="L10920" t="str">
            <v>Consortium</v>
          </cell>
          <cell r="M10920">
            <v>2</v>
          </cell>
          <cell r="N10920" t="str">
            <v>Campus Wide</v>
          </cell>
          <cell r="O10920" t="str">
            <v/>
          </cell>
          <cell r="P10920" t="str">
            <v/>
          </cell>
          <cell r="Q10920">
            <v>40</v>
          </cell>
          <cell r="R10920" t="str">
            <v>Année Philologique</v>
          </cell>
          <cell r="S10920" t="str">
            <v/>
          </cell>
        </row>
        <row r="10921">
          <cell r="E10921">
            <v>2826</v>
          </cell>
          <cell r="F10921" t="str">
            <v>Searches</v>
          </cell>
          <cell r="G10921" t="str">
            <v>201904</v>
          </cell>
          <cell r="H10921" t="str">
            <v>Ecole française d'Athènes</v>
          </cell>
          <cell r="I10921" t="str">
            <v>Athens</v>
          </cell>
          <cell r="J10921" t="str">
            <v>Greece</v>
          </cell>
          <cell r="K10921">
            <v>1</v>
          </cell>
          <cell r="L10921" t="str">
            <v>Consortium</v>
          </cell>
          <cell r="M10921">
            <v>2</v>
          </cell>
          <cell r="N10921" t="str">
            <v>Campus Wide</v>
          </cell>
          <cell r="O10921" t="str">
            <v/>
          </cell>
          <cell r="P10921" t="str">
            <v/>
          </cell>
          <cell r="Q10921">
            <v>40</v>
          </cell>
          <cell r="R10921" t="str">
            <v>Année Philologique</v>
          </cell>
          <cell r="S10921" t="str">
            <v/>
          </cell>
        </row>
        <row r="10922">
          <cell r="E10922">
            <v>2826</v>
          </cell>
          <cell r="F10922" t="str">
            <v>Searches</v>
          </cell>
          <cell r="G10922" t="str">
            <v>201905</v>
          </cell>
          <cell r="H10922" t="str">
            <v>Ecole française d'Athènes</v>
          </cell>
          <cell r="I10922" t="str">
            <v>Athens</v>
          </cell>
          <cell r="J10922" t="str">
            <v>Greece</v>
          </cell>
          <cell r="K10922">
            <v>1</v>
          </cell>
          <cell r="L10922" t="str">
            <v>Consortium</v>
          </cell>
          <cell r="M10922">
            <v>2</v>
          </cell>
          <cell r="N10922" t="str">
            <v>Campus Wide</v>
          </cell>
          <cell r="O10922" t="str">
            <v/>
          </cell>
          <cell r="P10922" t="str">
            <v/>
          </cell>
          <cell r="Q10922">
            <v>40</v>
          </cell>
          <cell r="R10922" t="str">
            <v>Année Philologique</v>
          </cell>
          <cell r="S10922" t="str">
            <v/>
          </cell>
        </row>
        <row r="10923">
          <cell r="E10923">
            <v>2826</v>
          </cell>
          <cell r="F10923" t="str">
            <v>Searches</v>
          </cell>
          <cell r="G10923" t="str">
            <v>201906</v>
          </cell>
          <cell r="H10923" t="str">
            <v>Ecole française d'Athènes</v>
          </cell>
          <cell r="I10923" t="str">
            <v>Athens</v>
          </cell>
          <cell r="J10923" t="str">
            <v>Greece</v>
          </cell>
          <cell r="K10923">
            <v>1</v>
          </cell>
          <cell r="L10923" t="str">
            <v>Consortium</v>
          </cell>
          <cell r="M10923">
            <v>2</v>
          </cell>
          <cell r="N10923" t="str">
            <v>Campus Wide</v>
          </cell>
          <cell r="O10923" t="str">
            <v/>
          </cell>
          <cell r="P10923" t="str">
            <v/>
          </cell>
          <cell r="Q10923">
            <v>40</v>
          </cell>
          <cell r="R10923" t="str">
            <v>Année Philologique</v>
          </cell>
          <cell r="S10923" t="str">
            <v/>
          </cell>
        </row>
        <row r="10924">
          <cell r="E10924">
            <v>2826</v>
          </cell>
          <cell r="F10924" t="str">
            <v>Searches</v>
          </cell>
          <cell r="G10924" t="str">
            <v>201907</v>
          </cell>
          <cell r="H10924" t="str">
            <v>Ecole française d'Athènes</v>
          </cell>
          <cell r="I10924" t="str">
            <v>Athens</v>
          </cell>
          <cell r="J10924" t="str">
            <v>Greece</v>
          </cell>
          <cell r="K10924">
            <v>1</v>
          </cell>
          <cell r="L10924" t="str">
            <v>Consortium</v>
          </cell>
          <cell r="M10924">
            <v>2</v>
          </cell>
          <cell r="N10924" t="str">
            <v>Campus Wide</v>
          </cell>
          <cell r="O10924" t="str">
            <v/>
          </cell>
          <cell r="P10924" t="str">
            <v/>
          </cell>
          <cell r="Q10924">
            <v>40</v>
          </cell>
          <cell r="R10924" t="str">
            <v>Année Philologique</v>
          </cell>
          <cell r="S10924" t="str">
            <v/>
          </cell>
        </row>
        <row r="10925">
          <cell r="E10925">
            <v>2826</v>
          </cell>
          <cell r="F10925" t="str">
            <v>Searches</v>
          </cell>
          <cell r="G10925" t="str">
            <v>201908</v>
          </cell>
          <cell r="H10925" t="str">
            <v>Ecole française d'Athènes</v>
          </cell>
          <cell r="I10925" t="str">
            <v>Athens</v>
          </cell>
          <cell r="J10925" t="str">
            <v>Greece</v>
          </cell>
          <cell r="K10925">
            <v>1</v>
          </cell>
          <cell r="L10925" t="str">
            <v>Consortium</v>
          </cell>
          <cell r="M10925">
            <v>2</v>
          </cell>
          <cell r="N10925" t="str">
            <v>Campus Wide</v>
          </cell>
          <cell r="O10925" t="str">
            <v/>
          </cell>
          <cell r="P10925" t="str">
            <v/>
          </cell>
          <cell r="Q10925">
            <v>40</v>
          </cell>
          <cell r="R10925" t="str">
            <v>Année Philologique</v>
          </cell>
          <cell r="S10925" t="str">
            <v/>
          </cell>
        </row>
        <row r="10926">
          <cell r="E10926">
            <v>2826</v>
          </cell>
          <cell r="F10926" t="str">
            <v>Searches</v>
          </cell>
          <cell r="G10926" t="str">
            <v>201909</v>
          </cell>
          <cell r="H10926" t="str">
            <v>Ecole française d'Athènes</v>
          </cell>
          <cell r="I10926" t="str">
            <v>Athens</v>
          </cell>
          <cell r="J10926" t="str">
            <v>Greece</v>
          </cell>
          <cell r="K10926">
            <v>1</v>
          </cell>
          <cell r="L10926" t="str">
            <v>Consortium</v>
          </cell>
          <cell r="M10926">
            <v>2</v>
          </cell>
          <cell r="N10926" t="str">
            <v>Campus Wide</v>
          </cell>
          <cell r="O10926" t="str">
            <v/>
          </cell>
          <cell r="P10926" t="str">
            <v/>
          </cell>
          <cell r="Q10926">
            <v>40</v>
          </cell>
          <cell r="R10926" t="str">
            <v>Année Philologique</v>
          </cell>
          <cell r="S10926" t="str">
            <v/>
          </cell>
        </row>
        <row r="10927">
          <cell r="E10927">
            <v>2826</v>
          </cell>
          <cell r="F10927" t="str">
            <v>Searches</v>
          </cell>
          <cell r="G10927" t="str">
            <v>201910</v>
          </cell>
          <cell r="H10927" t="str">
            <v>Ecole française d'Athènes</v>
          </cell>
          <cell r="I10927" t="str">
            <v>Athens</v>
          </cell>
          <cell r="J10927" t="str">
            <v>Greece</v>
          </cell>
          <cell r="K10927">
            <v>1</v>
          </cell>
          <cell r="L10927" t="str">
            <v>Consortium</v>
          </cell>
          <cell r="M10927">
            <v>2</v>
          </cell>
          <cell r="N10927" t="str">
            <v>Campus Wide</v>
          </cell>
          <cell r="O10927" t="str">
            <v/>
          </cell>
          <cell r="P10927" t="str">
            <v/>
          </cell>
          <cell r="Q10927">
            <v>40</v>
          </cell>
          <cell r="R10927" t="str">
            <v>Année Philologique</v>
          </cell>
          <cell r="S10927" t="str">
            <v/>
          </cell>
        </row>
        <row r="10928">
          <cell r="E10928">
            <v>2826</v>
          </cell>
          <cell r="F10928" t="str">
            <v>Searches</v>
          </cell>
          <cell r="G10928" t="str">
            <v>201911</v>
          </cell>
          <cell r="H10928" t="str">
            <v>Ecole française d'Athènes</v>
          </cell>
          <cell r="I10928" t="str">
            <v>Athens</v>
          </cell>
          <cell r="J10928" t="str">
            <v>Greece</v>
          </cell>
          <cell r="K10928">
            <v>1</v>
          </cell>
          <cell r="L10928" t="str">
            <v>Consortium</v>
          </cell>
          <cell r="M10928">
            <v>2</v>
          </cell>
          <cell r="N10928" t="str">
            <v>Campus Wide</v>
          </cell>
          <cell r="O10928" t="str">
            <v/>
          </cell>
          <cell r="P10928" t="str">
            <v/>
          </cell>
          <cell r="Q10928">
            <v>40</v>
          </cell>
          <cell r="R10928" t="str">
            <v>Année Philologique</v>
          </cell>
          <cell r="S10928" t="str">
            <v/>
          </cell>
        </row>
        <row r="10929">
          <cell r="E10929">
            <v>2826</v>
          </cell>
          <cell r="F10929" t="str">
            <v>Searches</v>
          </cell>
          <cell r="G10929" t="str">
            <v>201912</v>
          </cell>
          <cell r="H10929" t="str">
            <v>Ecole française d'Athènes</v>
          </cell>
          <cell r="I10929" t="str">
            <v>Athens</v>
          </cell>
          <cell r="J10929" t="str">
            <v>Greece</v>
          </cell>
          <cell r="K10929">
            <v>1</v>
          </cell>
          <cell r="L10929" t="str">
            <v>Consortium</v>
          </cell>
          <cell r="M10929">
            <v>2</v>
          </cell>
          <cell r="N10929" t="str">
            <v>Campus Wide</v>
          </cell>
          <cell r="O10929" t="str">
            <v/>
          </cell>
          <cell r="P10929" t="str">
            <v/>
          </cell>
          <cell r="Q10929">
            <v>40</v>
          </cell>
          <cell r="R10929" t="str">
            <v>Année Philologique</v>
          </cell>
          <cell r="S10929" t="str">
            <v/>
          </cell>
        </row>
        <row r="10930">
          <cell r="E10930">
            <v>2828</v>
          </cell>
          <cell r="F10930" t="str">
            <v>Searches</v>
          </cell>
          <cell r="G10930" t="str">
            <v>201901</v>
          </cell>
          <cell r="H10930" t="str">
            <v>Università degli Studi di Bari</v>
          </cell>
          <cell r="I10930" t="str">
            <v>Bari</v>
          </cell>
          <cell r="J10930" t="str">
            <v>Italy</v>
          </cell>
          <cell r="K10930">
            <v>2</v>
          </cell>
          <cell r="L10930" t="str">
            <v>Institute</v>
          </cell>
          <cell r="M10930">
            <v>2</v>
          </cell>
          <cell r="N10930" t="str">
            <v>Campus Wide</v>
          </cell>
          <cell r="O10930" t="str">
            <v/>
          </cell>
          <cell r="P10930" t="str">
            <v/>
          </cell>
          <cell r="Q10930">
            <v>70</v>
          </cell>
          <cell r="R10930" t="str">
            <v>Année Philologique</v>
          </cell>
          <cell r="S10930" t="str">
            <v/>
          </cell>
        </row>
        <row r="10931">
          <cell r="E10931">
            <v>2828</v>
          </cell>
          <cell r="F10931" t="str">
            <v>Searches</v>
          </cell>
          <cell r="G10931" t="str">
            <v>201902</v>
          </cell>
          <cell r="H10931" t="str">
            <v>Università degli Studi di Bari</v>
          </cell>
          <cell r="I10931" t="str">
            <v>Bari</v>
          </cell>
          <cell r="J10931" t="str">
            <v>Italy</v>
          </cell>
          <cell r="K10931">
            <v>2</v>
          </cell>
          <cell r="L10931" t="str">
            <v>Institute</v>
          </cell>
          <cell r="M10931">
            <v>2</v>
          </cell>
          <cell r="N10931" t="str">
            <v>Campus Wide</v>
          </cell>
          <cell r="O10931" t="str">
            <v/>
          </cell>
          <cell r="P10931" t="str">
            <v/>
          </cell>
          <cell r="Q10931">
            <v>70</v>
          </cell>
          <cell r="R10931" t="str">
            <v>Année Philologique</v>
          </cell>
          <cell r="S10931" t="str">
            <v/>
          </cell>
        </row>
        <row r="10932">
          <cell r="E10932">
            <v>2828</v>
          </cell>
          <cell r="F10932" t="str">
            <v>Searches</v>
          </cell>
          <cell r="G10932" t="str">
            <v>201903</v>
          </cell>
          <cell r="H10932" t="str">
            <v>Università degli Studi di Bari</v>
          </cell>
          <cell r="I10932" t="str">
            <v>Bari</v>
          </cell>
          <cell r="J10932" t="str">
            <v>Italy</v>
          </cell>
          <cell r="K10932">
            <v>2</v>
          </cell>
          <cell r="L10932" t="str">
            <v>Institute</v>
          </cell>
          <cell r="M10932">
            <v>2</v>
          </cell>
          <cell r="N10932" t="str">
            <v>Campus Wide</v>
          </cell>
          <cell r="O10932" t="str">
            <v/>
          </cell>
          <cell r="P10932" t="str">
            <v/>
          </cell>
          <cell r="Q10932">
            <v>70</v>
          </cell>
          <cell r="R10932" t="str">
            <v>Année Philologique</v>
          </cell>
          <cell r="S10932" t="str">
            <v/>
          </cell>
        </row>
        <row r="10933">
          <cell r="E10933">
            <v>2828</v>
          </cell>
          <cell r="F10933" t="str">
            <v>Searches</v>
          </cell>
          <cell r="G10933" t="str">
            <v>201904</v>
          </cell>
          <cell r="H10933" t="str">
            <v>Università degli Studi di Bari</v>
          </cell>
          <cell r="I10933" t="str">
            <v>Bari</v>
          </cell>
          <cell r="J10933" t="str">
            <v>Italy</v>
          </cell>
          <cell r="K10933">
            <v>2</v>
          </cell>
          <cell r="L10933" t="str">
            <v>Institute</v>
          </cell>
          <cell r="M10933">
            <v>2</v>
          </cell>
          <cell r="N10933" t="str">
            <v>Campus Wide</v>
          </cell>
          <cell r="O10933" t="str">
            <v/>
          </cell>
          <cell r="P10933" t="str">
            <v/>
          </cell>
          <cell r="Q10933">
            <v>70</v>
          </cell>
          <cell r="R10933" t="str">
            <v>Année Philologique</v>
          </cell>
          <cell r="S10933" t="str">
            <v/>
          </cell>
        </row>
        <row r="10934">
          <cell r="E10934">
            <v>2828</v>
          </cell>
          <cell r="F10934" t="str">
            <v>Searches</v>
          </cell>
          <cell r="G10934" t="str">
            <v>201905</v>
          </cell>
          <cell r="H10934" t="str">
            <v>Università degli Studi di Bari</v>
          </cell>
          <cell r="I10934" t="str">
            <v>Bari</v>
          </cell>
          <cell r="J10934" t="str">
            <v>Italy</v>
          </cell>
          <cell r="K10934">
            <v>2</v>
          </cell>
          <cell r="L10934" t="str">
            <v>Institute</v>
          </cell>
          <cell r="M10934">
            <v>2</v>
          </cell>
          <cell r="N10934" t="str">
            <v>Campus Wide</v>
          </cell>
          <cell r="O10934" t="str">
            <v/>
          </cell>
          <cell r="P10934" t="str">
            <v/>
          </cell>
          <cell r="Q10934">
            <v>70</v>
          </cell>
          <cell r="R10934" t="str">
            <v>Année Philologique</v>
          </cell>
          <cell r="S10934" t="str">
            <v/>
          </cell>
        </row>
        <row r="10935">
          <cell r="E10935">
            <v>2828</v>
          </cell>
          <cell r="F10935" t="str">
            <v>Searches</v>
          </cell>
          <cell r="G10935" t="str">
            <v>201906</v>
          </cell>
          <cell r="H10935" t="str">
            <v>Università degli Studi di Bari</v>
          </cell>
          <cell r="I10935" t="str">
            <v>Bari</v>
          </cell>
          <cell r="J10935" t="str">
            <v>Italy</v>
          </cell>
          <cell r="K10935">
            <v>2</v>
          </cell>
          <cell r="L10935" t="str">
            <v>Institute</v>
          </cell>
          <cell r="M10935">
            <v>2</v>
          </cell>
          <cell r="N10935" t="str">
            <v>Campus Wide</v>
          </cell>
          <cell r="O10935" t="str">
            <v/>
          </cell>
          <cell r="P10935" t="str">
            <v/>
          </cell>
          <cell r="Q10935">
            <v>70</v>
          </cell>
          <cell r="R10935" t="str">
            <v>Année Philologique</v>
          </cell>
          <cell r="S10935" t="str">
            <v/>
          </cell>
        </row>
        <row r="10936">
          <cell r="E10936">
            <v>2828</v>
          </cell>
          <cell r="F10936" t="str">
            <v>Searches</v>
          </cell>
          <cell r="G10936" t="str">
            <v>201907</v>
          </cell>
          <cell r="H10936" t="str">
            <v>Università degli Studi di Bari</v>
          </cell>
          <cell r="I10936" t="str">
            <v>Bari</v>
          </cell>
          <cell r="J10936" t="str">
            <v>Italy</v>
          </cell>
          <cell r="K10936">
            <v>2</v>
          </cell>
          <cell r="L10936" t="str">
            <v>Institute</v>
          </cell>
          <cell r="M10936">
            <v>2</v>
          </cell>
          <cell r="N10936" t="str">
            <v>Campus Wide</v>
          </cell>
          <cell r="O10936" t="str">
            <v/>
          </cell>
          <cell r="P10936" t="str">
            <v/>
          </cell>
          <cell r="Q10936">
            <v>70</v>
          </cell>
          <cell r="R10936" t="str">
            <v>Année Philologique</v>
          </cell>
          <cell r="S10936" t="str">
            <v/>
          </cell>
        </row>
        <row r="10937">
          <cell r="E10937">
            <v>2828</v>
          </cell>
          <cell r="F10937" t="str">
            <v>Searches</v>
          </cell>
          <cell r="G10937" t="str">
            <v>201908</v>
          </cell>
          <cell r="H10937" t="str">
            <v>Università degli Studi di Bari</v>
          </cell>
          <cell r="I10937" t="str">
            <v>Bari</v>
          </cell>
          <cell r="J10937" t="str">
            <v>Italy</v>
          </cell>
          <cell r="K10937">
            <v>2</v>
          </cell>
          <cell r="L10937" t="str">
            <v>Institute</v>
          </cell>
          <cell r="M10937">
            <v>2</v>
          </cell>
          <cell r="N10937" t="str">
            <v>Campus Wide</v>
          </cell>
          <cell r="O10937" t="str">
            <v/>
          </cell>
          <cell r="P10937" t="str">
            <v/>
          </cell>
          <cell r="Q10937">
            <v>70</v>
          </cell>
          <cell r="R10937" t="str">
            <v>Année Philologique</v>
          </cell>
          <cell r="S10937" t="str">
            <v/>
          </cell>
        </row>
        <row r="10938">
          <cell r="E10938">
            <v>2828</v>
          </cell>
          <cell r="F10938" t="str">
            <v>Searches</v>
          </cell>
          <cell r="G10938" t="str">
            <v>201909</v>
          </cell>
          <cell r="H10938" t="str">
            <v>Università degli Studi di Bari</v>
          </cell>
          <cell r="I10938" t="str">
            <v>Bari</v>
          </cell>
          <cell r="J10938" t="str">
            <v>Italy</v>
          </cell>
          <cell r="K10938">
            <v>2</v>
          </cell>
          <cell r="L10938" t="str">
            <v>Institute</v>
          </cell>
          <cell r="M10938">
            <v>2</v>
          </cell>
          <cell r="N10938" t="str">
            <v>Campus Wide</v>
          </cell>
          <cell r="O10938" t="str">
            <v/>
          </cell>
          <cell r="P10938" t="str">
            <v/>
          </cell>
          <cell r="Q10938">
            <v>70</v>
          </cell>
          <cell r="R10938" t="str">
            <v>Année Philologique</v>
          </cell>
          <cell r="S10938" t="str">
            <v/>
          </cell>
        </row>
        <row r="10939">
          <cell r="E10939">
            <v>2828</v>
          </cell>
          <cell r="F10939" t="str">
            <v>Searches</v>
          </cell>
          <cell r="G10939" t="str">
            <v>201910</v>
          </cell>
          <cell r="H10939" t="str">
            <v>Università degli Studi di Bari</v>
          </cell>
          <cell r="I10939" t="str">
            <v>Bari</v>
          </cell>
          <cell r="J10939" t="str">
            <v>Italy</v>
          </cell>
          <cell r="K10939">
            <v>2</v>
          </cell>
          <cell r="L10939" t="str">
            <v>Institute</v>
          </cell>
          <cell r="M10939">
            <v>2</v>
          </cell>
          <cell r="N10939" t="str">
            <v>Campus Wide</v>
          </cell>
          <cell r="O10939" t="str">
            <v/>
          </cell>
          <cell r="P10939" t="str">
            <v/>
          </cell>
          <cell r="Q10939">
            <v>70</v>
          </cell>
          <cell r="R10939" t="str">
            <v>Année Philologique</v>
          </cell>
          <cell r="S10939" t="str">
            <v/>
          </cell>
        </row>
        <row r="10940">
          <cell r="E10940">
            <v>2828</v>
          </cell>
          <cell r="F10940" t="str">
            <v>Searches</v>
          </cell>
          <cell r="G10940" t="str">
            <v>201911</v>
          </cell>
          <cell r="H10940" t="str">
            <v>Università degli Studi di Bari</v>
          </cell>
          <cell r="I10940" t="str">
            <v>Bari</v>
          </cell>
          <cell r="J10940" t="str">
            <v>Italy</v>
          </cell>
          <cell r="K10940">
            <v>2</v>
          </cell>
          <cell r="L10940" t="str">
            <v>Institute</v>
          </cell>
          <cell r="M10940">
            <v>2</v>
          </cell>
          <cell r="N10940" t="str">
            <v>Campus Wide</v>
          </cell>
          <cell r="O10940" t="str">
            <v/>
          </cell>
          <cell r="P10940" t="str">
            <v/>
          </cell>
          <cell r="Q10940">
            <v>70</v>
          </cell>
          <cell r="R10940" t="str">
            <v>Année Philologique</v>
          </cell>
          <cell r="S10940" t="str">
            <v/>
          </cell>
        </row>
        <row r="10941">
          <cell r="E10941">
            <v>2828</v>
          </cell>
          <cell r="F10941" t="str">
            <v>Searches</v>
          </cell>
          <cell r="G10941" t="str">
            <v>201912</v>
          </cell>
          <cell r="H10941" t="str">
            <v>Università degli Studi di Bari</v>
          </cell>
          <cell r="I10941" t="str">
            <v>Bari</v>
          </cell>
          <cell r="J10941" t="str">
            <v>Italy</v>
          </cell>
          <cell r="K10941">
            <v>2</v>
          </cell>
          <cell r="L10941" t="str">
            <v>Institute</v>
          </cell>
          <cell r="M10941">
            <v>2</v>
          </cell>
          <cell r="N10941" t="str">
            <v>Campus Wide</v>
          </cell>
          <cell r="O10941" t="str">
            <v/>
          </cell>
          <cell r="P10941" t="str">
            <v/>
          </cell>
          <cell r="Q10941">
            <v>70</v>
          </cell>
          <cell r="R10941" t="str">
            <v>Année Philologique</v>
          </cell>
          <cell r="S10941" t="str">
            <v/>
          </cell>
        </row>
        <row r="10942">
          <cell r="E10942">
            <v>2829</v>
          </cell>
          <cell r="F10942" t="str">
            <v>Searches</v>
          </cell>
          <cell r="G10942" t="str">
            <v>201901</v>
          </cell>
          <cell r="H10942" t="str">
            <v>Universitat Autonoma de Barcelona</v>
          </cell>
          <cell r="I10942" t="str">
            <v>Bellaterra</v>
          </cell>
          <cell r="J10942" t="str">
            <v>Spain</v>
          </cell>
          <cell r="K10942">
            <v>2</v>
          </cell>
          <cell r="L10942" t="str">
            <v>Institute</v>
          </cell>
          <cell r="M10942">
            <v>3</v>
          </cell>
          <cell r="N10942" t="str">
            <v>Standard</v>
          </cell>
          <cell r="O10942" t="str">
            <v/>
          </cell>
          <cell r="P10942" t="str">
            <v/>
          </cell>
          <cell r="Q10942">
            <v>3</v>
          </cell>
          <cell r="R10942" t="str">
            <v>Année Philologique</v>
          </cell>
          <cell r="S10942" t="str">
            <v/>
          </cell>
        </row>
        <row r="10943">
          <cell r="E10943">
            <v>2829</v>
          </cell>
          <cell r="F10943" t="str">
            <v>Searches</v>
          </cell>
          <cell r="G10943" t="str">
            <v>201902</v>
          </cell>
          <cell r="H10943" t="str">
            <v>Universitat Autonoma de Barcelona</v>
          </cell>
          <cell r="I10943" t="str">
            <v>Bellaterra</v>
          </cell>
          <cell r="J10943" t="str">
            <v>Spain</v>
          </cell>
          <cell r="K10943">
            <v>2</v>
          </cell>
          <cell r="L10943" t="str">
            <v>Institute</v>
          </cell>
          <cell r="M10943">
            <v>3</v>
          </cell>
          <cell r="N10943" t="str">
            <v>Standard</v>
          </cell>
          <cell r="O10943" t="str">
            <v/>
          </cell>
          <cell r="P10943" t="str">
            <v/>
          </cell>
          <cell r="Q10943">
            <v>3</v>
          </cell>
          <cell r="R10943" t="str">
            <v>Année Philologique</v>
          </cell>
          <cell r="S10943" t="str">
            <v/>
          </cell>
        </row>
        <row r="10944">
          <cell r="E10944">
            <v>2829</v>
          </cell>
          <cell r="F10944" t="str">
            <v>Searches</v>
          </cell>
          <cell r="G10944" t="str">
            <v>201903</v>
          </cell>
          <cell r="H10944" t="str">
            <v>Universitat Autonoma de Barcelona</v>
          </cell>
          <cell r="I10944" t="str">
            <v>Bellaterra</v>
          </cell>
          <cell r="J10944" t="str">
            <v>Spain</v>
          </cell>
          <cell r="K10944">
            <v>2</v>
          </cell>
          <cell r="L10944" t="str">
            <v>Institute</v>
          </cell>
          <cell r="M10944">
            <v>3</v>
          </cell>
          <cell r="N10944" t="str">
            <v>Standard</v>
          </cell>
          <cell r="O10944" t="str">
            <v/>
          </cell>
          <cell r="P10944" t="str">
            <v/>
          </cell>
          <cell r="Q10944">
            <v>3</v>
          </cell>
          <cell r="R10944" t="str">
            <v>Année Philologique</v>
          </cell>
          <cell r="S10944" t="str">
            <v/>
          </cell>
        </row>
        <row r="10945">
          <cell r="E10945">
            <v>2829</v>
          </cell>
          <cell r="F10945" t="str">
            <v>Searches</v>
          </cell>
          <cell r="G10945" t="str">
            <v>201904</v>
          </cell>
          <cell r="H10945" t="str">
            <v>Universitat Autonoma de Barcelona</v>
          </cell>
          <cell r="I10945" t="str">
            <v>Bellaterra</v>
          </cell>
          <cell r="J10945" t="str">
            <v>Spain</v>
          </cell>
          <cell r="K10945">
            <v>2</v>
          </cell>
          <cell r="L10945" t="str">
            <v>Institute</v>
          </cell>
          <cell r="M10945">
            <v>3</v>
          </cell>
          <cell r="N10945" t="str">
            <v>Standard</v>
          </cell>
          <cell r="O10945" t="str">
            <v/>
          </cell>
          <cell r="P10945" t="str">
            <v/>
          </cell>
          <cell r="Q10945">
            <v>3</v>
          </cell>
          <cell r="R10945" t="str">
            <v>Année Philologique</v>
          </cell>
          <cell r="S10945" t="str">
            <v/>
          </cell>
        </row>
        <row r="10946">
          <cell r="E10946">
            <v>2829</v>
          </cell>
          <cell r="F10946" t="str">
            <v>Searches</v>
          </cell>
          <cell r="G10946" t="str">
            <v>201906</v>
          </cell>
          <cell r="H10946" t="str">
            <v>Universitat Autonoma de Barcelona</v>
          </cell>
          <cell r="I10946" t="str">
            <v>Bellaterra</v>
          </cell>
          <cell r="J10946" t="str">
            <v>Spain</v>
          </cell>
          <cell r="K10946">
            <v>2</v>
          </cell>
          <cell r="L10946" t="str">
            <v>Institute</v>
          </cell>
          <cell r="M10946">
            <v>3</v>
          </cell>
          <cell r="N10946" t="str">
            <v>Standard</v>
          </cell>
          <cell r="O10946" t="str">
            <v/>
          </cell>
          <cell r="P10946" t="str">
            <v/>
          </cell>
          <cell r="Q10946">
            <v>3</v>
          </cell>
          <cell r="R10946" t="str">
            <v>Année Philologique</v>
          </cell>
          <cell r="S10946" t="str">
            <v/>
          </cell>
        </row>
        <row r="10947">
          <cell r="E10947">
            <v>2829</v>
          </cell>
          <cell r="F10947" t="str">
            <v>Searches</v>
          </cell>
          <cell r="G10947" t="str">
            <v>201907</v>
          </cell>
          <cell r="H10947" t="str">
            <v>Universitat Autonoma de Barcelona</v>
          </cell>
          <cell r="I10947" t="str">
            <v>Bellaterra</v>
          </cell>
          <cell r="J10947" t="str">
            <v>Spain</v>
          </cell>
          <cell r="K10947">
            <v>2</v>
          </cell>
          <cell r="L10947" t="str">
            <v>Institute</v>
          </cell>
          <cell r="M10947">
            <v>3</v>
          </cell>
          <cell r="N10947" t="str">
            <v>Standard</v>
          </cell>
          <cell r="O10947" t="str">
            <v/>
          </cell>
          <cell r="P10947" t="str">
            <v/>
          </cell>
          <cell r="Q10947">
            <v>3</v>
          </cell>
          <cell r="R10947" t="str">
            <v>Année Philologique</v>
          </cell>
          <cell r="S10947" t="str">
            <v/>
          </cell>
        </row>
        <row r="10948">
          <cell r="E10948">
            <v>2829</v>
          </cell>
          <cell r="F10948" t="str">
            <v>Searches</v>
          </cell>
          <cell r="G10948" t="str">
            <v>201909</v>
          </cell>
          <cell r="H10948" t="str">
            <v>Universitat Autonoma de Barcelona</v>
          </cell>
          <cell r="I10948" t="str">
            <v>Bellaterra</v>
          </cell>
          <cell r="J10948" t="str">
            <v>Spain</v>
          </cell>
          <cell r="K10948">
            <v>2</v>
          </cell>
          <cell r="L10948" t="str">
            <v>Institute</v>
          </cell>
          <cell r="M10948">
            <v>3</v>
          </cell>
          <cell r="N10948" t="str">
            <v>Standard</v>
          </cell>
          <cell r="O10948" t="str">
            <v/>
          </cell>
          <cell r="P10948" t="str">
            <v/>
          </cell>
          <cell r="Q10948">
            <v>3</v>
          </cell>
          <cell r="R10948" t="str">
            <v>Année Philologique</v>
          </cell>
          <cell r="S10948" t="str">
            <v/>
          </cell>
        </row>
        <row r="10949">
          <cell r="E10949">
            <v>2829</v>
          </cell>
          <cell r="F10949" t="str">
            <v>Searches</v>
          </cell>
          <cell r="G10949" t="str">
            <v>201910</v>
          </cell>
          <cell r="H10949" t="str">
            <v>Universitat Autonoma de Barcelona</v>
          </cell>
          <cell r="I10949" t="str">
            <v>Bellaterra</v>
          </cell>
          <cell r="J10949" t="str">
            <v>Spain</v>
          </cell>
          <cell r="K10949">
            <v>2</v>
          </cell>
          <cell r="L10949" t="str">
            <v>Institute</v>
          </cell>
          <cell r="M10949">
            <v>3</v>
          </cell>
          <cell r="N10949" t="str">
            <v>Standard</v>
          </cell>
          <cell r="O10949" t="str">
            <v/>
          </cell>
          <cell r="P10949" t="str">
            <v/>
          </cell>
          <cell r="Q10949">
            <v>3</v>
          </cell>
          <cell r="R10949" t="str">
            <v>Année Philologique</v>
          </cell>
          <cell r="S10949" t="str">
            <v/>
          </cell>
        </row>
        <row r="10950">
          <cell r="E10950">
            <v>2829</v>
          </cell>
          <cell r="F10950" t="str">
            <v>Searches</v>
          </cell>
          <cell r="G10950" t="str">
            <v>201911</v>
          </cell>
          <cell r="H10950" t="str">
            <v>Universitat Autonoma de Barcelona</v>
          </cell>
          <cell r="I10950" t="str">
            <v>Bellaterra</v>
          </cell>
          <cell r="J10950" t="str">
            <v>Spain</v>
          </cell>
          <cell r="K10950">
            <v>2</v>
          </cell>
          <cell r="L10950" t="str">
            <v>Institute</v>
          </cell>
          <cell r="M10950">
            <v>3</v>
          </cell>
          <cell r="N10950" t="str">
            <v>Standard</v>
          </cell>
          <cell r="O10950" t="str">
            <v/>
          </cell>
          <cell r="P10950" t="str">
            <v/>
          </cell>
          <cell r="Q10950">
            <v>3</v>
          </cell>
          <cell r="R10950" t="str">
            <v>Année Philologique</v>
          </cell>
          <cell r="S10950" t="str">
            <v/>
          </cell>
        </row>
        <row r="10951">
          <cell r="E10951">
            <v>2829</v>
          </cell>
          <cell r="F10951" t="str">
            <v>Searches</v>
          </cell>
          <cell r="G10951" t="str">
            <v>201912</v>
          </cell>
          <cell r="H10951" t="str">
            <v>Universitat Autonoma de Barcelona</v>
          </cell>
          <cell r="I10951" t="str">
            <v>Bellaterra</v>
          </cell>
          <cell r="J10951" t="str">
            <v>Spain</v>
          </cell>
          <cell r="K10951">
            <v>2</v>
          </cell>
          <cell r="L10951" t="str">
            <v>Institute</v>
          </cell>
          <cell r="M10951">
            <v>3</v>
          </cell>
          <cell r="N10951" t="str">
            <v>Standard</v>
          </cell>
          <cell r="O10951" t="str">
            <v/>
          </cell>
          <cell r="P10951" t="str">
            <v/>
          </cell>
          <cell r="Q10951">
            <v>3</v>
          </cell>
          <cell r="R10951" t="str">
            <v>Année Philologique</v>
          </cell>
          <cell r="S10951" t="str">
            <v/>
          </cell>
        </row>
        <row r="10952">
          <cell r="E10952">
            <v>2830</v>
          </cell>
          <cell r="F10952" t="str">
            <v>Searches</v>
          </cell>
          <cell r="G10952" t="str">
            <v>201901</v>
          </cell>
          <cell r="H10952" t="str">
            <v>Universitat de Valencia</v>
          </cell>
          <cell r="I10952" t="str">
            <v>Valencia</v>
          </cell>
          <cell r="J10952" t="str">
            <v>Spain</v>
          </cell>
          <cell r="K10952">
            <v>2</v>
          </cell>
          <cell r="L10952" t="str">
            <v>Institute</v>
          </cell>
          <cell r="M10952">
            <v>2</v>
          </cell>
          <cell r="N10952" t="str">
            <v>Campus Wide</v>
          </cell>
          <cell r="O10952" t="str">
            <v/>
          </cell>
          <cell r="P10952" t="str">
            <v/>
          </cell>
          <cell r="Q10952">
            <v>40</v>
          </cell>
          <cell r="R10952" t="str">
            <v>Année Philologique</v>
          </cell>
          <cell r="S10952" t="str">
            <v/>
          </cell>
        </row>
        <row r="10953">
          <cell r="E10953">
            <v>2830</v>
          </cell>
          <cell r="F10953" t="str">
            <v>Searches</v>
          </cell>
          <cell r="G10953" t="str">
            <v>201902</v>
          </cell>
          <cell r="H10953" t="str">
            <v>Universitat de Valencia</v>
          </cell>
          <cell r="I10953" t="str">
            <v>Valencia</v>
          </cell>
          <cell r="J10953" t="str">
            <v>Spain</v>
          </cell>
          <cell r="K10953">
            <v>2</v>
          </cell>
          <cell r="L10953" t="str">
            <v>Institute</v>
          </cell>
          <cell r="M10953">
            <v>2</v>
          </cell>
          <cell r="N10953" t="str">
            <v>Campus Wide</v>
          </cell>
          <cell r="O10953" t="str">
            <v/>
          </cell>
          <cell r="P10953" t="str">
            <v/>
          </cell>
          <cell r="Q10953">
            <v>40</v>
          </cell>
          <cell r="R10953" t="str">
            <v>Année Philologique</v>
          </cell>
          <cell r="S10953" t="str">
            <v/>
          </cell>
        </row>
        <row r="10954">
          <cell r="E10954">
            <v>2830</v>
          </cell>
          <cell r="F10954" t="str">
            <v>Searches</v>
          </cell>
          <cell r="G10954" t="str">
            <v>201903</v>
          </cell>
          <cell r="H10954" t="str">
            <v>Universitat de Valencia</v>
          </cell>
          <cell r="I10954" t="str">
            <v>Valencia</v>
          </cell>
          <cell r="J10954" t="str">
            <v>Spain</v>
          </cell>
          <cell r="K10954">
            <v>2</v>
          </cell>
          <cell r="L10954" t="str">
            <v>Institute</v>
          </cell>
          <cell r="M10954">
            <v>2</v>
          </cell>
          <cell r="N10954" t="str">
            <v>Campus Wide</v>
          </cell>
          <cell r="O10954" t="str">
            <v/>
          </cell>
          <cell r="P10954" t="str">
            <v/>
          </cell>
          <cell r="Q10954">
            <v>40</v>
          </cell>
          <cell r="R10954" t="str">
            <v>Année Philologique</v>
          </cell>
          <cell r="S10954" t="str">
            <v/>
          </cell>
        </row>
        <row r="10955">
          <cell r="E10955">
            <v>2830</v>
          </cell>
          <cell r="F10955" t="str">
            <v>Searches</v>
          </cell>
          <cell r="G10955" t="str">
            <v>201904</v>
          </cell>
          <cell r="H10955" t="str">
            <v>Universitat de Valencia</v>
          </cell>
          <cell r="I10955" t="str">
            <v>Valencia</v>
          </cell>
          <cell r="J10955" t="str">
            <v>Spain</v>
          </cell>
          <cell r="K10955">
            <v>2</v>
          </cell>
          <cell r="L10955" t="str">
            <v>Institute</v>
          </cell>
          <cell r="M10955">
            <v>2</v>
          </cell>
          <cell r="N10955" t="str">
            <v>Campus Wide</v>
          </cell>
          <cell r="O10955" t="str">
            <v/>
          </cell>
          <cell r="P10955" t="str">
            <v/>
          </cell>
          <cell r="Q10955">
            <v>40</v>
          </cell>
          <cell r="R10955" t="str">
            <v>Année Philologique</v>
          </cell>
          <cell r="S10955" t="str">
            <v/>
          </cell>
        </row>
        <row r="10956">
          <cell r="E10956">
            <v>2830</v>
          </cell>
          <cell r="F10956" t="str">
            <v>Searches</v>
          </cell>
          <cell r="G10956" t="str">
            <v>201905</v>
          </cell>
          <cell r="H10956" t="str">
            <v>Universitat de Valencia</v>
          </cell>
          <cell r="I10956" t="str">
            <v>Valencia</v>
          </cell>
          <cell r="J10956" t="str">
            <v>Spain</v>
          </cell>
          <cell r="K10956">
            <v>2</v>
          </cell>
          <cell r="L10956" t="str">
            <v>Institute</v>
          </cell>
          <cell r="M10956">
            <v>2</v>
          </cell>
          <cell r="N10956" t="str">
            <v>Campus Wide</v>
          </cell>
          <cell r="O10956" t="str">
            <v/>
          </cell>
          <cell r="P10956" t="str">
            <v/>
          </cell>
          <cell r="Q10956">
            <v>40</v>
          </cell>
          <cell r="R10956" t="str">
            <v>Année Philologique</v>
          </cell>
          <cell r="S10956" t="str">
            <v/>
          </cell>
        </row>
        <row r="10957">
          <cell r="E10957">
            <v>2830</v>
          </cell>
          <cell r="F10957" t="str">
            <v>Searches</v>
          </cell>
          <cell r="G10957" t="str">
            <v>201907</v>
          </cell>
          <cell r="H10957" t="str">
            <v>Universitat de Valencia</v>
          </cell>
          <cell r="I10957" t="str">
            <v>Valencia</v>
          </cell>
          <cell r="J10957" t="str">
            <v>Spain</v>
          </cell>
          <cell r="K10957">
            <v>2</v>
          </cell>
          <cell r="L10957" t="str">
            <v>Institute</v>
          </cell>
          <cell r="M10957">
            <v>2</v>
          </cell>
          <cell r="N10957" t="str">
            <v>Campus Wide</v>
          </cell>
          <cell r="O10957" t="str">
            <v/>
          </cell>
          <cell r="P10957" t="str">
            <v/>
          </cell>
          <cell r="Q10957">
            <v>40</v>
          </cell>
          <cell r="R10957" t="str">
            <v>Année Philologique</v>
          </cell>
          <cell r="S10957" t="str">
            <v/>
          </cell>
        </row>
        <row r="10958">
          <cell r="E10958">
            <v>2830</v>
          </cell>
          <cell r="F10958" t="str">
            <v>Searches</v>
          </cell>
          <cell r="G10958" t="str">
            <v>201908</v>
          </cell>
          <cell r="H10958" t="str">
            <v>Universitat de Valencia</v>
          </cell>
          <cell r="I10958" t="str">
            <v>Valencia</v>
          </cell>
          <cell r="J10958" t="str">
            <v>Spain</v>
          </cell>
          <cell r="K10958">
            <v>2</v>
          </cell>
          <cell r="L10958" t="str">
            <v>Institute</v>
          </cell>
          <cell r="M10958">
            <v>2</v>
          </cell>
          <cell r="N10958" t="str">
            <v>Campus Wide</v>
          </cell>
          <cell r="O10958" t="str">
            <v/>
          </cell>
          <cell r="P10958" t="str">
            <v/>
          </cell>
          <cell r="Q10958">
            <v>40</v>
          </cell>
          <cell r="R10958" t="str">
            <v>Année Philologique</v>
          </cell>
          <cell r="S10958" t="str">
            <v/>
          </cell>
        </row>
        <row r="10959">
          <cell r="E10959">
            <v>2830</v>
          </cell>
          <cell r="F10959" t="str">
            <v>Searches</v>
          </cell>
          <cell r="G10959" t="str">
            <v>201909</v>
          </cell>
          <cell r="H10959" t="str">
            <v>Universitat de Valencia</v>
          </cell>
          <cell r="I10959" t="str">
            <v>Valencia</v>
          </cell>
          <cell r="J10959" t="str">
            <v>Spain</v>
          </cell>
          <cell r="K10959">
            <v>2</v>
          </cell>
          <cell r="L10959" t="str">
            <v>Institute</v>
          </cell>
          <cell r="M10959">
            <v>2</v>
          </cell>
          <cell r="N10959" t="str">
            <v>Campus Wide</v>
          </cell>
          <cell r="O10959" t="str">
            <v/>
          </cell>
          <cell r="P10959" t="str">
            <v/>
          </cell>
          <cell r="Q10959">
            <v>40</v>
          </cell>
          <cell r="R10959" t="str">
            <v>Année Philologique</v>
          </cell>
          <cell r="S10959" t="str">
            <v/>
          </cell>
        </row>
        <row r="10960">
          <cell r="E10960">
            <v>2830</v>
          </cell>
          <cell r="F10960" t="str">
            <v>Searches</v>
          </cell>
          <cell r="G10960" t="str">
            <v>201910</v>
          </cell>
          <cell r="H10960" t="str">
            <v>Universitat de Valencia</v>
          </cell>
          <cell r="I10960" t="str">
            <v>Valencia</v>
          </cell>
          <cell r="J10960" t="str">
            <v>Spain</v>
          </cell>
          <cell r="K10960">
            <v>2</v>
          </cell>
          <cell r="L10960" t="str">
            <v>Institute</v>
          </cell>
          <cell r="M10960">
            <v>2</v>
          </cell>
          <cell r="N10960" t="str">
            <v>Campus Wide</v>
          </cell>
          <cell r="O10960" t="str">
            <v/>
          </cell>
          <cell r="P10960" t="str">
            <v/>
          </cell>
          <cell r="Q10960">
            <v>40</v>
          </cell>
          <cell r="R10960" t="str">
            <v>Année Philologique</v>
          </cell>
          <cell r="S10960" t="str">
            <v/>
          </cell>
        </row>
        <row r="10961">
          <cell r="E10961">
            <v>2830</v>
          </cell>
          <cell r="F10961" t="str">
            <v>Searches</v>
          </cell>
          <cell r="G10961" t="str">
            <v>201911</v>
          </cell>
          <cell r="H10961" t="str">
            <v>Universitat de Valencia</v>
          </cell>
          <cell r="I10961" t="str">
            <v>Valencia</v>
          </cell>
          <cell r="J10961" t="str">
            <v>Spain</v>
          </cell>
          <cell r="K10961">
            <v>2</v>
          </cell>
          <cell r="L10961" t="str">
            <v>Institute</v>
          </cell>
          <cell r="M10961">
            <v>2</v>
          </cell>
          <cell r="N10961" t="str">
            <v>Campus Wide</v>
          </cell>
          <cell r="O10961" t="str">
            <v/>
          </cell>
          <cell r="P10961" t="str">
            <v/>
          </cell>
          <cell r="Q10961">
            <v>40</v>
          </cell>
          <cell r="R10961" t="str">
            <v>Année Philologique</v>
          </cell>
          <cell r="S10961" t="str">
            <v/>
          </cell>
        </row>
        <row r="10962">
          <cell r="E10962">
            <v>2830</v>
          </cell>
          <cell r="F10962" t="str">
            <v>Searches</v>
          </cell>
          <cell r="G10962" t="str">
            <v>201912</v>
          </cell>
          <cell r="H10962" t="str">
            <v>Universitat de Valencia</v>
          </cell>
          <cell r="I10962" t="str">
            <v>Valencia</v>
          </cell>
          <cell r="J10962" t="str">
            <v>Spain</v>
          </cell>
          <cell r="K10962">
            <v>2</v>
          </cell>
          <cell r="L10962" t="str">
            <v>Institute</v>
          </cell>
          <cell r="M10962">
            <v>2</v>
          </cell>
          <cell r="N10962" t="str">
            <v>Campus Wide</v>
          </cell>
          <cell r="O10962" t="str">
            <v/>
          </cell>
          <cell r="P10962" t="str">
            <v/>
          </cell>
          <cell r="Q10962">
            <v>40</v>
          </cell>
          <cell r="R10962" t="str">
            <v>Année Philologique</v>
          </cell>
          <cell r="S10962" t="str">
            <v/>
          </cell>
        </row>
        <row r="10963">
          <cell r="E10963">
            <v>2835</v>
          </cell>
          <cell r="F10963" t="str">
            <v>Searches</v>
          </cell>
          <cell r="G10963" t="str">
            <v>201901</v>
          </cell>
          <cell r="H10963" t="str">
            <v>Centro de Humanidades y Ciencias Sociales - Biblioteca (CSIC)</v>
          </cell>
          <cell r="I10963" t="str">
            <v>Madrid</v>
          </cell>
          <cell r="J10963" t="str">
            <v>Spain</v>
          </cell>
          <cell r="K10963">
            <v>2</v>
          </cell>
          <cell r="L10963" t="str">
            <v>Institute</v>
          </cell>
          <cell r="M10963">
            <v>3</v>
          </cell>
          <cell r="N10963" t="str">
            <v>Standard</v>
          </cell>
          <cell r="O10963" t="str">
            <v/>
          </cell>
          <cell r="P10963" t="str">
            <v/>
          </cell>
          <cell r="Q10963">
            <v>3</v>
          </cell>
          <cell r="R10963" t="str">
            <v>Année Philologique</v>
          </cell>
          <cell r="S10963" t="str">
            <v/>
          </cell>
        </row>
        <row r="10964">
          <cell r="E10964">
            <v>2835</v>
          </cell>
          <cell r="F10964" t="str">
            <v>Searches</v>
          </cell>
          <cell r="G10964" t="str">
            <v>201902</v>
          </cell>
          <cell r="H10964" t="str">
            <v>Centro de Humanidades y Ciencias Sociales - Biblioteca (CSIC)</v>
          </cell>
          <cell r="I10964" t="str">
            <v>Madrid</v>
          </cell>
          <cell r="J10964" t="str">
            <v>Spain</v>
          </cell>
          <cell r="K10964">
            <v>2</v>
          </cell>
          <cell r="L10964" t="str">
            <v>Institute</v>
          </cell>
          <cell r="M10964">
            <v>3</v>
          </cell>
          <cell r="N10964" t="str">
            <v>Standard</v>
          </cell>
          <cell r="O10964" t="str">
            <v/>
          </cell>
          <cell r="P10964" t="str">
            <v/>
          </cell>
          <cell r="Q10964">
            <v>3</v>
          </cell>
          <cell r="R10964" t="str">
            <v>Année Philologique</v>
          </cell>
          <cell r="S10964" t="str">
            <v/>
          </cell>
        </row>
        <row r="10965">
          <cell r="E10965">
            <v>2835</v>
          </cell>
          <cell r="F10965" t="str">
            <v>Searches</v>
          </cell>
          <cell r="G10965" t="str">
            <v>201903</v>
          </cell>
          <cell r="H10965" t="str">
            <v>Centro de Humanidades y Ciencias Sociales - Biblioteca (CSIC)</v>
          </cell>
          <cell r="I10965" t="str">
            <v>Madrid</v>
          </cell>
          <cell r="J10965" t="str">
            <v>Spain</v>
          </cell>
          <cell r="K10965">
            <v>2</v>
          </cell>
          <cell r="L10965" t="str">
            <v>Institute</v>
          </cell>
          <cell r="M10965">
            <v>3</v>
          </cell>
          <cell r="N10965" t="str">
            <v>Standard</v>
          </cell>
          <cell r="O10965" t="str">
            <v/>
          </cell>
          <cell r="P10965" t="str">
            <v/>
          </cell>
          <cell r="Q10965">
            <v>3</v>
          </cell>
          <cell r="R10965" t="str">
            <v>Année Philologique</v>
          </cell>
          <cell r="S10965" t="str">
            <v/>
          </cell>
        </row>
        <row r="10966">
          <cell r="E10966">
            <v>2835</v>
          </cell>
          <cell r="F10966" t="str">
            <v>Searches</v>
          </cell>
          <cell r="G10966" t="str">
            <v>201904</v>
          </cell>
          <cell r="H10966" t="str">
            <v>Centro de Humanidades y Ciencias Sociales - Biblioteca (CSIC)</v>
          </cell>
          <cell r="I10966" t="str">
            <v>Madrid</v>
          </cell>
          <cell r="J10966" t="str">
            <v>Spain</v>
          </cell>
          <cell r="K10966">
            <v>2</v>
          </cell>
          <cell r="L10966" t="str">
            <v>Institute</v>
          </cell>
          <cell r="M10966">
            <v>3</v>
          </cell>
          <cell r="N10966" t="str">
            <v>Standard</v>
          </cell>
          <cell r="O10966" t="str">
            <v/>
          </cell>
          <cell r="P10966" t="str">
            <v/>
          </cell>
          <cell r="Q10966">
            <v>3</v>
          </cell>
          <cell r="R10966" t="str">
            <v>Année Philologique</v>
          </cell>
          <cell r="S10966" t="str">
            <v/>
          </cell>
        </row>
        <row r="10967">
          <cell r="E10967">
            <v>2835</v>
          </cell>
          <cell r="F10967" t="str">
            <v>Searches</v>
          </cell>
          <cell r="G10967" t="str">
            <v>201905</v>
          </cell>
          <cell r="H10967" t="str">
            <v>Centro de Humanidades y Ciencias Sociales - Biblioteca (CSIC)</v>
          </cell>
          <cell r="I10967" t="str">
            <v>Madrid</v>
          </cell>
          <cell r="J10967" t="str">
            <v>Spain</v>
          </cell>
          <cell r="K10967">
            <v>2</v>
          </cell>
          <cell r="L10967" t="str">
            <v>Institute</v>
          </cell>
          <cell r="M10967">
            <v>3</v>
          </cell>
          <cell r="N10967" t="str">
            <v>Standard</v>
          </cell>
          <cell r="O10967" t="str">
            <v/>
          </cell>
          <cell r="P10967" t="str">
            <v/>
          </cell>
          <cell r="Q10967">
            <v>3</v>
          </cell>
          <cell r="R10967" t="str">
            <v>Année Philologique</v>
          </cell>
          <cell r="S10967" t="str">
            <v/>
          </cell>
        </row>
        <row r="10968">
          <cell r="E10968">
            <v>2835</v>
          </cell>
          <cell r="F10968" t="str">
            <v>Searches</v>
          </cell>
          <cell r="G10968" t="str">
            <v>201906</v>
          </cell>
          <cell r="H10968" t="str">
            <v>Centro de Humanidades y Ciencias Sociales - Biblioteca (CSIC)</v>
          </cell>
          <cell r="I10968" t="str">
            <v>Madrid</v>
          </cell>
          <cell r="J10968" t="str">
            <v>Spain</v>
          </cell>
          <cell r="K10968">
            <v>2</v>
          </cell>
          <cell r="L10968" t="str">
            <v>Institute</v>
          </cell>
          <cell r="M10968">
            <v>3</v>
          </cell>
          <cell r="N10968" t="str">
            <v>Standard</v>
          </cell>
          <cell r="O10968" t="str">
            <v/>
          </cell>
          <cell r="P10968" t="str">
            <v/>
          </cell>
          <cell r="Q10968">
            <v>3</v>
          </cell>
          <cell r="R10968" t="str">
            <v>Année Philologique</v>
          </cell>
          <cell r="S10968" t="str">
            <v/>
          </cell>
        </row>
        <row r="10969">
          <cell r="E10969">
            <v>2835</v>
          </cell>
          <cell r="F10969" t="str">
            <v>Searches</v>
          </cell>
          <cell r="G10969" t="str">
            <v>201907</v>
          </cell>
          <cell r="H10969" t="str">
            <v>Centro de Humanidades y Ciencias Sociales - Biblioteca (CSIC)</v>
          </cell>
          <cell r="I10969" t="str">
            <v>Madrid</v>
          </cell>
          <cell r="J10969" t="str">
            <v>Spain</v>
          </cell>
          <cell r="K10969">
            <v>2</v>
          </cell>
          <cell r="L10969" t="str">
            <v>Institute</v>
          </cell>
          <cell r="M10969">
            <v>3</v>
          </cell>
          <cell r="N10969" t="str">
            <v>Standard</v>
          </cell>
          <cell r="O10969" t="str">
            <v/>
          </cell>
          <cell r="P10969" t="str">
            <v/>
          </cell>
          <cell r="Q10969">
            <v>3</v>
          </cell>
          <cell r="R10969" t="str">
            <v>Année Philologique</v>
          </cell>
          <cell r="S10969" t="str">
            <v/>
          </cell>
        </row>
        <row r="10970">
          <cell r="E10970">
            <v>2835</v>
          </cell>
          <cell r="F10970" t="str">
            <v>Searches</v>
          </cell>
          <cell r="G10970" t="str">
            <v>201908</v>
          </cell>
          <cell r="H10970" t="str">
            <v>Centro de Humanidades y Ciencias Sociales - Biblioteca (CSIC)</v>
          </cell>
          <cell r="I10970" t="str">
            <v>Madrid</v>
          </cell>
          <cell r="J10970" t="str">
            <v>Spain</v>
          </cell>
          <cell r="K10970">
            <v>2</v>
          </cell>
          <cell r="L10970" t="str">
            <v>Institute</v>
          </cell>
          <cell r="M10970">
            <v>3</v>
          </cell>
          <cell r="N10970" t="str">
            <v>Standard</v>
          </cell>
          <cell r="O10970" t="str">
            <v/>
          </cell>
          <cell r="P10970" t="str">
            <v/>
          </cell>
          <cell r="Q10970">
            <v>3</v>
          </cell>
          <cell r="R10970" t="str">
            <v>Année Philologique</v>
          </cell>
          <cell r="S10970" t="str">
            <v/>
          </cell>
        </row>
        <row r="10971">
          <cell r="E10971">
            <v>2835</v>
          </cell>
          <cell r="F10971" t="str">
            <v>Searches</v>
          </cell>
          <cell r="G10971" t="str">
            <v>201909</v>
          </cell>
          <cell r="H10971" t="str">
            <v>Centro de Humanidades y Ciencias Sociales - Biblioteca (CSIC)</v>
          </cell>
          <cell r="I10971" t="str">
            <v>Madrid</v>
          </cell>
          <cell r="J10971" t="str">
            <v>Spain</v>
          </cell>
          <cell r="K10971">
            <v>2</v>
          </cell>
          <cell r="L10971" t="str">
            <v>Institute</v>
          </cell>
          <cell r="M10971">
            <v>3</v>
          </cell>
          <cell r="N10971" t="str">
            <v>Standard</v>
          </cell>
          <cell r="O10971" t="str">
            <v/>
          </cell>
          <cell r="P10971" t="str">
            <v/>
          </cell>
          <cell r="Q10971">
            <v>3</v>
          </cell>
          <cell r="R10971" t="str">
            <v>Année Philologique</v>
          </cell>
          <cell r="S10971" t="str">
            <v/>
          </cell>
        </row>
        <row r="10972">
          <cell r="E10972">
            <v>2835</v>
          </cell>
          <cell r="F10972" t="str">
            <v>Searches</v>
          </cell>
          <cell r="G10972" t="str">
            <v>201910</v>
          </cell>
          <cell r="H10972" t="str">
            <v>Centro de Humanidades y Ciencias Sociales - Biblioteca (CSIC)</v>
          </cell>
          <cell r="I10972" t="str">
            <v>Madrid</v>
          </cell>
          <cell r="J10972" t="str">
            <v>Spain</v>
          </cell>
          <cell r="K10972">
            <v>2</v>
          </cell>
          <cell r="L10972" t="str">
            <v>Institute</v>
          </cell>
          <cell r="M10972">
            <v>3</v>
          </cell>
          <cell r="N10972" t="str">
            <v>Standard</v>
          </cell>
          <cell r="O10972" t="str">
            <v/>
          </cell>
          <cell r="P10972" t="str">
            <v/>
          </cell>
          <cell r="Q10972">
            <v>3</v>
          </cell>
          <cell r="R10972" t="str">
            <v>Année Philologique</v>
          </cell>
          <cell r="S10972" t="str">
            <v/>
          </cell>
        </row>
        <row r="10973">
          <cell r="E10973">
            <v>2835</v>
          </cell>
          <cell r="F10973" t="str">
            <v>Searches</v>
          </cell>
          <cell r="G10973" t="str">
            <v>201911</v>
          </cell>
          <cell r="H10973" t="str">
            <v>Centro de Humanidades y Ciencias Sociales - Biblioteca (CSIC)</v>
          </cell>
          <cell r="I10973" t="str">
            <v>Madrid</v>
          </cell>
          <cell r="J10973" t="str">
            <v>Spain</v>
          </cell>
          <cell r="K10973">
            <v>2</v>
          </cell>
          <cell r="L10973" t="str">
            <v>Institute</v>
          </cell>
          <cell r="M10973">
            <v>3</v>
          </cell>
          <cell r="N10973" t="str">
            <v>Standard</v>
          </cell>
          <cell r="O10973" t="str">
            <v/>
          </cell>
          <cell r="P10973" t="str">
            <v/>
          </cell>
          <cell r="Q10973">
            <v>3</v>
          </cell>
          <cell r="R10973" t="str">
            <v>Année Philologique</v>
          </cell>
          <cell r="S10973" t="str">
            <v/>
          </cell>
        </row>
        <row r="10974">
          <cell r="E10974">
            <v>2835</v>
          </cell>
          <cell r="F10974" t="str">
            <v>Searches</v>
          </cell>
          <cell r="G10974" t="str">
            <v>201912</v>
          </cell>
          <cell r="H10974" t="str">
            <v>Centro de Humanidades y Ciencias Sociales - Biblioteca (CSIC)</v>
          </cell>
          <cell r="I10974" t="str">
            <v>Madrid</v>
          </cell>
          <cell r="J10974" t="str">
            <v>Spain</v>
          </cell>
          <cell r="K10974">
            <v>2</v>
          </cell>
          <cell r="L10974" t="str">
            <v>Institute</v>
          </cell>
          <cell r="M10974">
            <v>3</v>
          </cell>
          <cell r="N10974" t="str">
            <v>Standard</v>
          </cell>
          <cell r="O10974" t="str">
            <v/>
          </cell>
          <cell r="P10974" t="str">
            <v/>
          </cell>
          <cell r="Q10974">
            <v>3</v>
          </cell>
          <cell r="R10974" t="str">
            <v>Année Philologique</v>
          </cell>
          <cell r="S10974" t="str">
            <v/>
          </cell>
        </row>
        <row r="10975">
          <cell r="E10975">
            <v>2883</v>
          </cell>
          <cell r="F10975" t="str">
            <v>Searches</v>
          </cell>
          <cell r="G10975" t="str">
            <v>201901</v>
          </cell>
          <cell r="H10975" t="str">
            <v>Ecole française de Rome</v>
          </cell>
          <cell r="I10975" t="str">
            <v>Roma</v>
          </cell>
          <cell r="J10975" t="str">
            <v>Italy</v>
          </cell>
          <cell r="K10975">
            <v>1</v>
          </cell>
          <cell r="L10975" t="str">
            <v>Consortium</v>
          </cell>
          <cell r="M10975">
            <v>3</v>
          </cell>
          <cell r="N10975" t="str">
            <v>Standard</v>
          </cell>
          <cell r="O10975" t="str">
            <v/>
          </cell>
          <cell r="P10975" t="str">
            <v/>
          </cell>
          <cell r="Q10975">
            <v>3</v>
          </cell>
          <cell r="R10975" t="str">
            <v>Année Philologique</v>
          </cell>
          <cell r="S10975" t="str">
            <v/>
          </cell>
        </row>
        <row r="10976">
          <cell r="E10976">
            <v>2883</v>
          </cell>
          <cell r="F10976" t="str">
            <v>Searches</v>
          </cell>
          <cell r="G10976" t="str">
            <v>201902</v>
          </cell>
          <cell r="H10976" t="str">
            <v>Ecole française de Rome</v>
          </cell>
          <cell r="I10976" t="str">
            <v>Roma</v>
          </cell>
          <cell r="J10976" t="str">
            <v>Italy</v>
          </cell>
          <cell r="K10976">
            <v>1</v>
          </cell>
          <cell r="L10976" t="str">
            <v>Consortium</v>
          </cell>
          <cell r="M10976">
            <v>3</v>
          </cell>
          <cell r="N10976" t="str">
            <v>Standard</v>
          </cell>
          <cell r="O10976" t="str">
            <v/>
          </cell>
          <cell r="P10976" t="str">
            <v/>
          </cell>
          <cell r="Q10976">
            <v>3</v>
          </cell>
          <cell r="R10976" t="str">
            <v>Année Philologique</v>
          </cell>
          <cell r="S10976" t="str">
            <v/>
          </cell>
        </row>
        <row r="10977">
          <cell r="E10977">
            <v>2883</v>
          </cell>
          <cell r="F10977" t="str">
            <v>Searches</v>
          </cell>
          <cell r="G10977" t="str">
            <v>201903</v>
          </cell>
          <cell r="H10977" t="str">
            <v>Ecole française de Rome</v>
          </cell>
          <cell r="I10977" t="str">
            <v>Roma</v>
          </cell>
          <cell r="J10977" t="str">
            <v>Italy</v>
          </cell>
          <cell r="K10977">
            <v>1</v>
          </cell>
          <cell r="L10977" t="str">
            <v>Consortium</v>
          </cell>
          <cell r="M10977">
            <v>3</v>
          </cell>
          <cell r="N10977" t="str">
            <v>Standard</v>
          </cell>
          <cell r="O10977" t="str">
            <v/>
          </cell>
          <cell r="P10977" t="str">
            <v/>
          </cell>
          <cell r="Q10977">
            <v>3</v>
          </cell>
          <cell r="R10977" t="str">
            <v>Année Philologique</v>
          </cell>
          <cell r="S10977" t="str">
            <v/>
          </cell>
        </row>
        <row r="10978">
          <cell r="E10978">
            <v>2883</v>
          </cell>
          <cell r="F10978" t="str">
            <v>Searches</v>
          </cell>
          <cell r="G10978" t="str">
            <v>201904</v>
          </cell>
          <cell r="H10978" t="str">
            <v>Ecole française de Rome</v>
          </cell>
          <cell r="I10978" t="str">
            <v>Roma</v>
          </cell>
          <cell r="J10978" t="str">
            <v>Italy</v>
          </cell>
          <cell r="K10978">
            <v>1</v>
          </cell>
          <cell r="L10978" t="str">
            <v>Consortium</v>
          </cell>
          <cell r="M10978">
            <v>3</v>
          </cell>
          <cell r="N10978" t="str">
            <v>Standard</v>
          </cell>
          <cell r="O10978" t="str">
            <v/>
          </cell>
          <cell r="P10978" t="str">
            <v/>
          </cell>
          <cell r="Q10978">
            <v>3</v>
          </cell>
          <cell r="R10978" t="str">
            <v>Année Philologique</v>
          </cell>
          <cell r="S10978" t="str">
            <v/>
          </cell>
        </row>
        <row r="10979">
          <cell r="E10979">
            <v>2883</v>
          </cell>
          <cell r="F10979" t="str">
            <v>Searches</v>
          </cell>
          <cell r="G10979" t="str">
            <v>201905</v>
          </cell>
          <cell r="H10979" t="str">
            <v>Ecole française de Rome</v>
          </cell>
          <cell r="I10979" t="str">
            <v>Roma</v>
          </cell>
          <cell r="J10979" t="str">
            <v>Italy</v>
          </cell>
          <cell r="K10979">
            <v>1</v>
          </cell>
          <cell r="L10979" t="str">
            <v>Consortium</v>
          </cell>
          <cell r="M10979">
            <v>3</v>
          </cell>
          <cell r="N10979" t="str">
            <v>Standard</v>
          </cell>
          <cell r="O10979" t="str">
            <v/>
          </cell>
          <cell r="P10979" t="str">
            <v/>
          </cell>
          <cell r="Q10979">
            <v>3</v>
          </cell>
          <cell r="R10979" t="str">
            <v>Année Philologique</v>
          </cell>
          <cell r="S10979" t="str">
            <v/>
          </cell>
        </row>
        <row r="10980">
          <cell r="E10980">
            <v>2883</v>
          </cell>
          <cell r="F10980" t="str">
            <v>Searches</v>
          </cell>
          <cell r="G10980" t="str">
            <v>201906</v>
          </cell>
          <cell r="H10980" t="str">
            <v>Ecole française de Rome</v>
          </cell>
          <cell r="I10980" t="str">
            <v>Roma</v>
          </cell>
          <cell r="J10980" t="str">
            <v>Italy</v>
          </cell>
          <cell r="K10980">
            <v>1</v>
          </cell>
          <cell r="L10980" t="str">
            <v>Consortium</v>
          </cell>
          <cell r="M10980">
            <v>3</v>
          </cell>
          <cell r="N10980" t="str">
            <v>Standard</v>
          </cell>
          <cell r="O10980" t="str">
            <v/>
          </cell>
          <cell r="P10980" t="str">
            <v/>
          </cell>
          <cell r="Q10980">
            <v>3</v>
          </cell>
          <cell r="R10980" t="str">
            <v>Année Philologique</v>
          </cell>
          <cell r="S10980" t="str">
            <v/>
          </cell>
        </row>
        <row r="10981">
          <cell r="E10981">
            <v>2883</v>
          </cell>
          <cell r="F10981" t="str">
            <v>Searches</v>
          </cell>
          <cell r="G10981" t="str">
            <v>201907</v>
          </cell>
          <cell r="H10981" t="str">
            <v>Ecole française de Rome</v>
          </cell>
          <cell r="I10981" t="str">
            <v>Roma</v>
          </cell>
          <cell r="J10981" t="str">
            <v>Italy</v>
          </cell>
          <cell r="K10981">
            <v>1</v>
          </cell>
          <cell r="L10981" t="str">
            <v>Consortium</v>
          </cell>
          <cell r="M10981">
            <v>3</v>
          </cell>
          <cell r="N10981" t="str">
            <v>Standard</v>
          </cell>
          <cell r="O10981" t="str">
            <v/>
          </cell>
          <cell r="P10981" t="str">
            <v/>
          </cell>
          <cell r="Q10981">
            <v>3</v>
          </cell>
          <cell r="R10981" t="str">
            <v>Année Philologique</v>
          </cell>
          <cell r="S10981" t="str">
            <v/>
          </cell>
        </row>
        <row r="10982">
          <cell r="E10982">
            <v>2883</v>
          </cell>
          <cell r="F10982" t="str">
            <v>Searches</v>
          </cell>
          <cell r="G10982" t="str">
            <v>201908</v>
          </cell>
          <cell r="H10982" t="str">
            <v>Ecole française de Rome</v>
          </cell>
          <cell r="I10982" t="str">
            <v>Roma</v>
          </cell>
          <cell r="J10982" t="str">
            <v>Italy</v>
          </cell>
          <cell r="K10982">
            <v>1</v>
          </cell>
          <cell r="L10982" t="str">
            <v>Consortium</v>
          </cell>
          <cell r="M10982">
            <v>3</v>
          </cell>
          <cell r="N10982" t="str">
            <v>Standard</v>
          </cell>
          <cell r="O10982" t="str">
            <v/>
          </cell>
          <cell r="P10982" t="str">
            <v/>
          </cell>
          <cell r="Q10982">
            <v>3</v>
          </cell>
          <cell r="R10982" t="str">
            <v>Année Philologique</v>
          </cell>
          <cell r="S10982" t="str">
            <v/>
          </cell>
        </row>
        <row r="10983">
          <cell r="E10983">
            <v>2883</v>
          </cell>
          <cell r="F10983" t="str">
            <v>Searches</v>
          </cell>
          <cell r="G10983" t="str">
            <v>201909</v>
          </cell>
          <cell r="H10983" t="str">
            <v>Ecole française de Rome</v>
          </cell>
          <cell r="I10983" t="str">
            <v>Roma</v>
          </cell>
          <cell r="J10983" t="str">
            <v>Italy</v>
          </cell>
          <cell r="K10983">
            <v>1</v>
          </cell>
          <cell r="L10983" t="str">
            <v>Consortium</v>
          </cell>
          <cell r="M10983">
            <v>3</v>
          </cell>
          <cell r="N10983" t="str">
            <v>Standard</v>
          </cell>
          <cell r="O10983" t="str">
            <v/>
          </cell>
          <cell r="P10983" t="str">
            <v/>
          </cell>
          <cell r="Q10983">
            <v>3</v>
          </cell>
          <cell r="R10983" t="str">
            <v>Année Philologique</v>
          </cell>
          <cell r="S10983" t="str">
            <v/>
          </cell>
        </row>
        <row r="10984">
          <cell r="E10984">
            <v>2883</v>
          </cell>
          <cell r="F10984" t="str">
            <v>Searches</v>
          </cell>
          <cell r="G10984" t="str">
            <v>201910</v>
          </cell>
          <cell r="H10984" t="str">
            <v>Ecole française de Rome</v>
          </cell>
          <cell r="I10984" t="str">
            <v>Roma</v>
          </cell>
          <cell r="J10984" t="str">
            <v>Italy</v>
          </cell>
          <cell r="K10984">
            <v>1</v>
          </cell>
          <cell r="L10984" t="str">
            <v>Consortium</v>
          </cell>
          <cell r="M10984">
            <v>3</v>
          </cell>
          <cell r="N10984" t="str">
            <v>Standard</v>
          </cell>
          <cell r="O10984" t="str">
            <v/>
          </cell>
          <cell r="P10984" t="str">
            <v/>
          </cell>
          <cell r="Q10984">
            <v>3</v>
          </cell>
          <cell r="R10984" t="str">
            <v>Année Philologique</v>
          </cell>
          <cell r="S10984" t="str">
            <v/>
          </cell>
        </row>
        <row r="10985">
          <cell r="E10985">
            <v>2883</v>
          </cell>
          <cell r="F10985" t="str">
            <v>Searches</v>
          </cell>
          <cell r="G10985" t="str">
            <v>201911</v>
          </cell>
          <cell r="H10985" t="str">
            <v>Ecole française de Rome</v>
          </cell>
          <cell r="I10985" t="str">
            <v>Roma</v>
          </cell>
          <cell r="J10985" t="str">
            <v>Italy</v>
          </cell>
          <cell r="K10985">
            <v>1</v>
          </cell>
          <cell r="L10985" t="str">
            <v>Consortium</v>
          </cell>
          <cell r="M10985">
            <v>3</v>
          </cell>
          <cell r="N10985" t="str">
            <v>Standard</v>
          </cell>
          <cell r="O10985" t="str">
            <v/>
          </cell>
          <cell r="P10985" t="str">
            <v/>
          </cell>
          <cell r="Q10985">
            <v>3</v>
          </cell>
          <cell r="R10985" t="str">
            <v>Année Philologique</v>
          </cell>
          <cell r="S10985" t="str">
            <v/>
          </cell>
        </row>
        <row r="10986">
          <cell r="E10986">
            <v>2883</v>
          </cell>
          <cell r="F10986" t="str">
            <v>Searches</v>
          </cell>
          <cell r="G10986" t="str">
            <v>201912</v>
          </cell>
          <cell r="H10986" t="str">
            <v>Ecole française de Rome</v>
          </cell>
          <cell r="I10986" t="str">
            <v>Roma</v>
          </cell>
          <cell r="J10986" t="str">
            <v>Italy</v>
          </cell>
          <cell r="K10986">
            <v>1</v>
          </cell>
          <cell r="L10986" t="str">
            <v>Consortium</v>
          </cell>
          <cell r="M10986">
            <v>3</v>
          </cell>
          <cell r="N10986" t="str">
            <v>Standard</v>
          </cell>
          <cell r="O10986" t="str">
            <v/>
          </cell>
          <cell r="P10986" t="str">
            <v/>
          </cell>
          <cell r="Q10986">
            <v>3</v>
          </cell>
          <cell r="R10986" t="str">
            <v>Année Philologique</v>
          </cell>
          <cell r="S10986" t="str">
            <v/>
          </cell>
        </row>
        <row r="10987">
          <cell r="E10987">
            <v>2895</v>
          </cell>
          <cell r="F10987" t="str">
            <v>Searches</v>
          </cell>
          <cell r="G10987" t="str">
            <v>201904</v>
          </cell>
          <cell r="H10987" t="str">
            <v>Universidad de Cantabria</v>
          </cell>
          <cell r="I10987" t="str">
            <v>Santander</v>
          </cell>
          <cell r="J10987" t="str">
            <v>Spain</v>
          </cell>
          <cell r="K10987">
            <v>2</v>
          </cell>
          <cell r="L10987" t="str">
            <v>Institute</v>
          </cell>
          <cell r="M10987">
            <v>3</v>
          </cell>
          <cell r="N10987" t="str">
            <v>Standard</v>
          </cell>
          <cell r="O10987" t="str">
            <v/>
          </cell>
          <cell r="P10987" t="str">
            <v/>
          </cell>
          <cell r="Q10987">
            <v>3</v>
          </cell>
          <cell r="R10987" t="str">
            <v>Année Philologique</v>
          </cell>
          <cell r="S10987" t="str">
            <v/>
          </cell>
        </row>
        <row r="10988">
          <cell r="E10988">
            <v>2895</v>
          </cell>
          <cell r="F10988" t="str">
            <v>Searches</v>
          </cell>
          <cell r="G10988" t="str">
            <v>201909</v>
          </cell>
          <cell r="H10988" t="str">
            <v>Universidad de Cantabria</v>
          </cell>
          <cell r="I10988" t="str">
            <v>Santander</v>
          </cell>
          <cell r="J10988" t="str">
            <v>Spain</v>
          </cell>
          <cell r="K10988">
            <v>2</v>
          </cell>
          <cell r="L10988" t="str">
            <v>Institute</v>
          </cell>
          <cell r="M10988">
            <v>3</v>
          </cell>
          <cell r="N10988" t="str">
            <v>Standard</v>
          </cell>
          <cell r="O10988" t="str">
            <v/>
          </cell>
          <cell r="P10988" t="str">
            <v/>
          </cell>
          <cell r="Q10988">
            <v>3</v>
          </cell>
          <cell r="R10988" t="str">
            <v>Année Philologique</v>
          </cell>
          <cell r="S10988" t="str">
            <v/>
          </cell>
        </row>
        <row r="10989">
          <cell r="E10989">
            <v>2897</v>
          </cell>
          <cell r="F10989" t="str">
            <v>Searches</v>
          </cell>
          <cell r="G10989" t="str">
            <v>201902</v>
          </cell>
          <cell r="H10989" t="str">
            <v>Wilfrid Laurier University</v>
          </cell>
          <cell r="I10989" t="str">
            <v>Waterloo</v>
          </cell>
          <cell r="J10989" t="str">
            <v>Canada</v>
          </cell>
          <cell r="K10989">
            <v>1</v>
          </cell>
          <cell r="L10989" t="str">
            <v>Consortium</v>
          </cell>
          <cell r="M10989">
            <v>2</v>
          </cell>
          <cell r="N10989" t="str">
            <v>Campus Wide</v>
          </cell>
          <cell r="O10989" t="str">
            <v/>
          </cell>
          <cell r="P10989" t="str">
            <v/>
          </cell>
          <cell r="Q10989">
            <v>40</v>
          </cell>
          <cell r="R10989" t="str">
            <v>Année Philologique</v>
          </cell>
          <cell r="S10989" t="str">
            <v/>
          </cell>
        </row>
        <row r="10990">
          <cell r="E10990">
            <v>2897</v>
          </cell>
          <cell r="F10990" t="str">
            <v>Searches</v>
          </cell>
          <cell r="G10990" t="str">
            <v>201907</v>
          </cell>
          <cell r="H10990" t="str">
            <v>Wilfrid Laurier University</v>
          </cell>
          <cell r="I10990" t="str">
            <v>Waterloo</v>
          </cell>
          <cell r="J10990" t="str">
            <v>Canada</v>
          </cell>
          <cell r="K10990">
            <v>1</v>
          </cell>
          <cell r="L10990" t="str">
            <v>Consortium</v>
          </cell>
          <cell r="M10990">
            <v>2</v>
          </cell>
          <cell r="N10990" t="str">
            <v>Campus Wide</v>
          </cell>
          <cell r="O10990" t="str">
            <v/>
          </cell>
          <cell r="P10990" t="str">
            <v/>
          </cell>
          <cell r="Q10990">
            <v>40</v>
          </cell>
          <cell r="R10990" t="str">
            <v>Année Philologique</v>
          </cell>
          <cell r="S10990" t="str">
            <v/>
          </cell>
        </row>
        <row r="10991">
          <cell r="E10991">
            <v>2897</v>
          </cell>
          <cell r="F10991" t="str">
            <v>Searches</v>
          </cell>
          <cell r="G10991" t="str">
            <v>201908</v>
          </cell>
          <cell r="H10991" t="str">
            <v>Wilfrid Laurier University</v>
          </cell>
          <cell r="I10991" t="str">
            <v>Waterloo</v>
          </cell>
          <cell r="J10991" t="str">
            <v>Canada</v>
          </cell>
          <cell r="K10991">
            <v>1</v>
          </cell>
          <cell r="L10991" t="str">
            <v>Consortium</v>
          </cell>
          <cell r="M10991">
            <v>2</v>
          </cell>
          <cell r="N10991" t="str">
            <v>Campus Wide</v>
          </cell>
          <cell r="O10991" t="str">
            <v/>
          </cell>
          <cell r="P10991" t="str">
            <v/>
          </cell>
          <cell r="Q10991">
            <v>40</v>
          </cell>
          <cell r="R10991" t="str">
            <v>Année Philologique</v>
          </cell>
          <cell r="S10991" t="str">
            <v/>
          </cell>
        </row>
        <row r="10992">
          <cell r="E10992">
            <v>2897</v>
          </cell>
          <cell r="F10992" t="str">
            <v>Searches</v>
          </cell>
          <cell r="G10992" t="str">
            <v>201909</v>
          </cell>
          <cell r="H10992" t="str">
            <v>Wilfrid Laurier University</v>
          </cell>
          <cell r="I10992" t="str">
            <v>Waterloo</v>
          </cell>
          <cell r="J10992" t="str">
            <v>Canada</v>
          </cell>
          <cell r="K10992">
            <v>1</v>
          </cell>
          <cell r="L10992" t="str">
            <v>Consortium</v>
          </cell>
          <cell r="M10992">
            <v>2</v>
          </cell>
          <cell r="N10992" t="str">
            <v>Campus Wide</v>
          </cell>
          <cell r="O10992" t="str">
            <v/>
          </cell>
          <cell r="P10992" t="str">
            <v/>
          </cell>
          <cell r="Q10992">
            <v>40</v>
          </cell>
          <cell r="R10992" t="str">
            <v>Année Philologique</v>
          </cell>
          <cell r="S10992" t="str">
            <v/>
          </cell>
        </row>
        <row r="10993">
          <cell r="E10993">
            <v>2897</v>
          </cell>
          <cell r="F10993" t="str">
            <v>Searches</v>
          </cell>
          <cell r="G10993" t="str">
            <v>201910</v>
          </cell>
          <cell r="H10993" t="str">
            <v>Wilfrid Laurier University</v>
          </cell>
          <cell r="I10993" t="str">
            <v>Waterloo</v>
          </cell>
          <cell r="J10993" t="str">
            <v>Canada</v>
          </cell>
          <cell r="K10993">
            <v>1</v>
          </cell>
          <cell r="L10993" t="str">
            <v>Consortium</v>
          </cell>
          <cell r="M10993">
            <v>2</v>
          </cell>
          <cell r="N10993" t="str">
            <v>Campus Wide</v>
          </cell>
          <cell r="O10993" t="str">
            <v/>
          </cell>
          <cell r="P10993" t="str">
            <v/>
          </cell>
          <cell r="Q10993">
            <v>40</v>
          </cell>
          <cell r="R10993" t="str">
            <v>Année Philologique</v>
          </cell>
          <cell r="S10993" t="str">
            <v/>
          </cell>
        </row>
        <row r="10994">
          <cell r="E10994">
            <v>2897</v>
          </cell>
          <cell r="F10994" t="str">
            <v>Searches</v>
          </cell>
          <cell r="G10994" t="str">
            <v>201912</v>
          </cell>
          <cell r="H10994" t="str">
            <v>Wilfrid Laurier University</v>
          </cell>
          <cell r="I10994" t="str">
            <v>Waterloo</v>
          </cell>
          <cell r="J10994" t="str">
            <v>Canada</v>
          </cell>
          <cell r="K10994">
            <v>1</v>
          </cell>
          <cell r="L10994" t="str">
            <v>Consortium</v>
          </cell>
          <cell r="M10994">
            <v>2</v>
          </cell>
          <cell r="N10994" t="str">
            <v>Campus Wide</v>
          </cell>
          <cell r="O10994" t="str">
            <v/>
          </cell>
          <cell r="P10994" t="str">
            <v/>
          </cell>
          <cell r="Q10994">
            <v>40</v>
          </cell>
          <cell r="R10994" t="str">
            <v>Année Philologique</v>
          </cell>
          <cell r="S10994" t="str">
            <v/>
          </cell>
        </row>
        <row r="10995">
          <cell r="E10995">
            <v>2907</v>
          </cell>
          <cell r="F10995" t="str">
            <v>Searches</v>
          </cell>
          <cell r="G10995" t="str">
            <v>201901</v>
          </cell>
          <cell r="H10995" t="str">
            <v>Università degli Studi di Pavia</v>
          </cell>
          <cell r="I10995" t="str">
            <v>Pavia</v>
          </cell>
          <cell r="J10995" t="str">
            <v>Italy</v>
          </cell>
          <cell r="K10995">
            <v>2</v>
          </cell>
          <cell r="L10995" t="str">
            <v>Institute</v>
          </cell>
          <cell r="M10995">
            <v>3</v>
          </cell>
          <cell r="N10995" t="str">
            <v>Standard</v>
          </cell>
          <cell r="O10995" t="str">
            <v/>
          </cell>
          <cell r="P10995" t="str">
            <v/>
          </cell>
          <cell r="Q10995">
            <v>3</v>
          </cell>
          <cell r="R10995" t="str">
            <v>Année Philologique</v>
          </cell>
          <cell r="S10995" t="str">
            <v/>
          </cell>
        </row>
        <row r="10996">
          <cell r="E10996">
            <v>2907</v>
          </cell>
          <cell r="F10996" t="str">
            <v>Searches</v>
          </cell>
          <cell r="G10996" t="str">
            <v>201902</v>
          </cell>
          <cell r="H10996" t="str">
            <v>Università degli Studi di Pavia</v>
          </cell>
          <cell r="I10996" t="str">
            <v>Pavia</v>
          </cell>
          <cell r="J10996" t="str">
            <v>Italy</v>
          </cell>
          <cell r="K10996">
            <v>2</v>
          </cell>
          <cell r="L10996" t="str">
            <v>Institute</v>
          </cell>
          <cell r="M10996">
            <v>3</v>
          </cell>
          <cell r="N10996" t="str">
            <v>Standard</v>
          </cell>
          <cell r="O10996" t="str">
            <v/>
          </cell>
          <cell r="P10996" t="str">
            <v/>
          </cell>
          <cell r="Q10996">
            <v>3</v>
          </cell>
          <cell r="R10996" t="str">
            <v>Année Philologique</v>
          </cell>
          <cell r="S10996" t="str">
            <v/>
          </cell>
        </row>
        <row r="10997">
          <cell r="E10997">
            <v>2907</v>
          </cell>
          <cell r="F10997" t="str">
            <v>Searches</v>
          </cell>
          <cell r="G10997" t="str">
            <v>201903</v>
          </cell>
          <cell r="H10997" t="str">
            <v>Università degli Studi di Pavia</v>
          </cell>
          <cell r="I10997" t="str">
            <v>Pavia</v>
          </cell>
          <cell r="J10997" t="str">
            <v>Italy</v>
          </cell>
          <cell r="K10997">
            <v>2</v>
          </cell>
          <cell r="L10997" t="str">
            <v>Institute</v>
          </cell>
          <cell r="M10997">
            <v>3</v>
          </cell>
          <cell r="N10997" t="str">
            <v>Standard</v>
          </cell>
          <cell r="O10997" t="str">
            <v/>
          </cell>
          <cell r="P10997" t="str">
            <v/>
          </cell>
          <cell r="Q10997">
            <v>3</v>
          </cell>
          <cell r="R10997" t="str">
            <v>Année Philologique</v>
          </cell>
          <cell r="S10997" t="str">
            <v/>
          </cell>
        </row>
        <row r="10998">
          <cell r="E10998">
            <v>2907</v>
          </cell>
          <cell r="F10998" t="str">
            <v>Searches</v>
          </cell>
          <cell r="G10998" t="str">
            <v>201904</v>
          </cell>
          <cell r="H10998" t="str">
            <v>Università degli Studi di Pavia</v>
          </cell>
          <cell r="I10998" t="str">
            <v>Pavia</v>
          </cell>
          <cell r="J10998" t="str">
            <v>Italy</v>
          </cell>
          <cell r="K10998">
            <v>2</v>
          </cell>
          <cell r="L10998" t="str">
            <v>Institute</v>
          </cell>
          <cell r="M10998">
            <v>3</v>
          </cell>
          <cell r="N10998" t="str">
            <v>Standard</v>
          </cell>
          <cell r="O10998" t="str">
            <v/>
          </cell>
          <cell r="P10998" t="str">
            <v/>
          </cell>
          <cell r="Q10998">
            <v>3</v>
          </cell>
          <cell r="R10998" t="str">
            <v>Année Philologique</v>
          </cell>
          <cell r="S10998" t="str">
            <v/>
          </cell>
        </row>
        <row r="10999">
          <cell r="E10999">
            <v>2907</v>
          </cell>
          <cell r="F10999" t="str">
            <v>Searches</v>
          </cell>
          <cell r="G10999" t="str">
            <v>201905</v>
          </cell>
          <cell r="H10999" t="str">
            <v>Università degli Studi di Pavia</v>
          </cell>
          <cell r="I10999" t="str">
            <v>Pavia</v>
          </cell>
          <cell r="J10999" t="str">
            <v>Italy</v>
          </cell>
          <cell r="K10999">
            <v>2</v>
          </cell>
          <cell r="L10999" t="str">
            <v>Institute</v>
          </cell>
          <cell r="M10999">
            <v>3</v>
          </cell>
          <cell r="N10999" t="str">
            <v>Standard</v>
          </cell>
          <cell r="O10999" t="str">
            <v/>
          </cell>
          <cell r="P10999" t="str">
            <v/>
          </cell>
          <cell r="Q10999">
            <v>3</v>
          </cell>
          <cell r="R10999" t="str">
            <v>Année Philologique</v>
          </cell>
          <cell r="S10999" t="str">
            <v/>
          </cell>
        </row>
        <row r="11000">
          <cell r="E11000">
            <v>2907</v>
          </cell>
          <cell r="F11000" t="str">
            <v>Searches</v>
          </cell>
          <cell r="G11000" t="str">
            <v>201906</v>
          </cell>
          <cell r="H11000" t="str">
            <v>Università degli Studi di Pavia</v>
          </cell>
          <cell r="I11000" t="str">
            <v>Pavia</v>
          </cell>
          <cell r="J11000" t="str">
            <v>Italy</v>
          </cell>
          <cell r="K11000">
            <v>2</v>
          </cell>
          <cell r="L11000" t="str">
            <v>Institute</v>
          </cell>
          <cell r="M11000">
            <v>3</v>
          </cell>
          <cell r="N11000" t="str">
            <v>Standard</v>
          </cell>
          <cell r="O11000" t="str">
            <v/>
          </cell>
          <cell r="P11000" t="str">
            <v/>
          </cell>
          <cell r="Q11000">
            <v>3</v>
          </cell>
          <cell r="R11000" t="str">
            <v>Année Philologique</v>
          </cell>
          <cell r="S11000" t="str">
            <v/>
          </cell>
        </row>
        <row r="11001">
          <cell r="E11001">
            <v>2907</v>
          </cell>
          <cell r="F11001" t="str">
            <v>Searches</v>
          </cell>
          <cell r="G11001" t="str">
            <v>201907</v>
          </cell>
          <cell r="H11001" t="str">
            <v>Università degli Studi di Pavia</v>
          </cell>
          <cell r="I11001" t="str">
            <v>Pavia</v>
          </cell>
          <cell r="J11001" t="str">
            <v>Italy</v>
          </cell>
          <cell r="K11001">
            <v>2</v>
          </cell>
          <cell r="L11001" t="str">
            <v>Institute</v>
          </cell>
          <cell r="M11001">
            <v>3</v>
          </cell>
          <cell r="N11001" t="str">
            <v>Standard</v>
          </cell>
          <cell r="O11001" t="str">
            <v/>
          </cell>
          <cell r="P11001" t="str">
            <v/>
          </cell>
          <cell r="Q11001">
            <v>3</v>
          </cell>
          <cell r="R11001" t="str">
            <v>Année Philologique</v>
          </cell>
          <cell r="S11001" t="str">
            <v/>
          </cell>
        </row>
        <row r="11002">
          <cell r="E11002">
            <v>2907</v>
          </cell>
          <cell r="F11002" t="str">
            <v>Searches</v>
          </cell>
          <cell r="G11002" t="str">
            <v>201908</v>
          </cell>
          <cell r="H11002" t="str">
            <v>Università degli Studi di Pavia</v>
          </cell>
          <cell r="I11002" t="str">
            <v>Pavia</v>
          </cell>
          <cell r="J11002" t="str">
            <v>Italy</v>
          </cell>
          <cell r="K11002">
            <v>2</v>
          </cell>
          <cell r="L11002" t="str">
            <v>Institute</v>
          </cell>
          <cell r="M11002">
            <v>3</v>
          </cell>
          <cell r="N11002" t="str">
            <v>Standard</v>
          </cell>
          <cell r="O11002" t="str">
            <v/>
          </cell>
          <cell r="P11002" t="str">
            <v/>
          </cell>
          <cell r="Q11002">
            <v>3</v>
          </cell>
          <cell r="R11002" t="str">
            <v>Année Philologique</v>
          </cell>
          <cell r="S11002" t="str">
            <v/>
          </cell>
        </row>
        <row r="11003">
          <cell r="E11003">
            <v>2907</v>
          </cell>
          <cell r="F11003" t="str">
            <v>Searches</v>
          </cell>
          <cell r="G11003" t="str">
            <v>201909</v>
          </cell>
          <cell r="H11003" t="str">
            <v>Università degli Studi di Pavia</v>
          </cell>
          <cell r="I11003" t="str">
            <v>Pavia</v>
          </cell>
          <cell r="J11003" t="str">
            <v>Italy</v>
          </cell>
          <cell r="K11003">
            <v>2</v>
          </cell>
          <cell r="L11003" t="str">
            <v>Institute</v>
          </cell>
          <cell r="M11003">
            <v>3</v>
          </cell>
          <cell r="N11003" t="str">
            <v>Standard</v>
          </cell>
          <cell r="O11003" t="str">
            <v/>
          </cell>
          <cell r="P11003" t="str">
            <v/>
          </cell>
          <cell r="Q11003">
            <v>3</v>
          </cell>
          <cell r="R11003" t="str">
            <v>Année Philologique</v>
          </cell>
          <cell r="S11003" t="str">
            <v/>
          </cell>
        </row>
        <row r="11004">
          <cell r="E11004">
            <v>2907</v>
          </cell>
          <cell r="F11004" t="str">
            <v>Searches</v>
          </cell>
          <cell r="G11004" t="str">
            <v>201910</v>
          </cell>
          <cell r="H11004" t="str">
            <v>Università degli Studi di Pavia</v>
          </cell>
          <cell r="I11004" t="str">
            <v>Pavia</v>
          </cell>
          <cell r="J11004" t="str">
            <v>Italy</v>
          </cell>
          <cell r="K11004">
            <v>2</v>
          </cell>
          <cell r="L11004" t="str">
            <v>Institute</v>
          </cell>
          <cell r="M11004">
            <v>3</v>
          </cell>
          <cell r="N11004" t="str">
            <v>Standard</v>
          </cell>
          <cell r="O11004" t="str">
            <v/>
          </cell>
          <cell r="P11004" t="str">
            <v/>
          </cell>
          <cell r="Q11004">
            <v>3</v>
          </cell>
          <cell r="R11004" t="str">
            <v>Année Philologique</v>
          </cell>
          <cell r="S11004" t="str">
            <v/>
          </cell>
        </row>
        <row r="11005">
          <cell r="E11005">
            <v>2907</v>
          </cell>
          <cell r="F11005" t="str">
            <v>Searches</v>
          </cell>
          <cell r="G11005" t="str">
            <v>201911</v>
          </cell>
          <cell r="H11005" t="str">
            <v>Università degli Studi di Pavia</v>
          </cell>
          <cell r="I11005" t="str">
            <v>Pavia</v>
          </cell>
          <cell r="J11005" t="str">
            <v>Italy</v>
          </cell>
          <cell r="K11005">
            <v>2</v>
          </cell>
          <cell r="L11005" t="str">
            <v>Institute</v>
          </cell>
          <cell r="M11005">
            <v>3</v>
          </cell>
          <cell r="N11005" t="str">
            <v>Standard</v>
          </cell>
          <cell r="O11005" t="str">
            <v/>
          </cell>
          <cell r="P11005" t="str">
            <v/>
          </cell>
          <cell r="Q11005">
            <v>3</v>
          </cell>
          <cell r="R11005" t="str">
            <v>Année Philologique</v>
          </cell>
          <cell r="S11005" t="str">
            <v/>
          </cell>
        </row>
        <row r="11006">
          <cell r="E11006">
            <v>2907</v>
          </cell>
          <cell r="F11006" t="str">
            <v>Searches</v>
          </cell>
          <cell r="G11006" t="str">
            <v>201912</v>
          </cell>
          <cell r="H11006" t="str">
            <v>Università degli Studi di Pavia</v>
          </cell>
          <cell r="I11006" t="str">
            <v>Pavia</v>
          </cell>
          <cell r="J11006" t="str">
            <v>Italy</v>
          </cell>
          <cell r="K11006">
            <v>2</v>
          </cell>
          <cell r="L11006" t="str">
            <v>Institute</v>
          </cell>
          <cell r="M11006">
            <v>3</v>
          </cell>
          <cell r="N11006" t="str">
            <v>Standard</v>
          </cell>
          <cell r="O11006" t="str">
            <v/>
          </cell>
          <cell r="P11006" t="str">
            <v/>
          </cell>
          <cell r="Q11006">
            <v>3</v>
          </cell>
          <cell r="R11006" t="str">
            <v>Année Philologique</v>
          </cell>
          <cell r="S11006" t="str">
            <v/>
          </cell>
        </row>
        <row r="11007">
          <cell r="E11007">
            <v>2909</v>
          </cell>
          <cell r="F11007" t="str">
            <v>Searches</v>
          </cell>
          <cell r="G11007" t="str">
            <v>201901</v>
          </cell>
          <cell r="H11007" t="str">
            <v>Libraries of The Claremont Colleges</v>
          </cell>
          <cell r="I11007" t="str">
            <v>Claremont</v>
          </cell>
          <cell r="J11007" t="str">
            <v>USA</v>
          </cell>
          <cell r="K11007">
            <v>1</v>
          </cell>
          <cell r="L11007" t="str">
            <v>Consortium</v>
          </cell>
          <cell r="M11007">
            <v>8</v>
          </cell>
          <cell r="N11007" t="str">
            <v>CARN-1</v>
          </cell>
          <cell r="O11007" t="str">
            <v/>
          </cell>
          <cell r="P11007" t="str">
            <v/>
          </cell>
          <cell r="Q11007">
            <v>40</v>
          </cell>
          <cell r="R11007" t="str">
            <v>Année Philologique</v>
          </cell>
          <cell r="S11007" t="str">
            <v/>
          </cell>
        </row>
        <row r="11008">
          <cell r="E11008">
            <v>2909</v>
          </cell>
          <cell r="F11008" t="str">
            <v>Searches</v>
          </cell>
          <cell r="G11008" t="str">
            <v>201902</v>
          </cell>
          <cell r="H11008" t="str">
            <v>Libraries of The Claremont Colleges</v>
          </cell>
          <cell r="I11008" t="str">
            <v>Claremont</v>
          </cell>
          <cell r="J11008" t="str">
            <v>USA</v>
          </cell>
          <cell r="K11008">
            <v>1</v>
          </cell>
          <cell r="L11008" t="str">
            <v>Consortium</v>
          </cell>
          <cell r="M11008">
            <v>8</v>
          </cell>
          <cell r="N11008" t="str">
            <v>CARN-1</v>
          </cell>
          <cell r="O11008" t="str">
            <v/>
          </cell>
          <cell r="P11008" t="str">
            <v/>
          </cell>
          <cell r="Q11008">
            <v>40</v>
          </cell>
          <cell r="R11008" t="str">
            <v>Année Philologique</v>
          </cell>
          <cell r="S11008" t="str">
            <v/>
          </cell>
        </row>
        <row r="11009">
          <cell r="E11009">
            <v>2909</v>
          </cell>
          <cell r="F11009" t="str">
            <v>Searches</v>
          </cell>
          <cell r="G11009" t="str">
            <v>201903</v>
          </cell>
          <cell r="H11009" t="str">
            <v>Libraries of The Claremont Colleges</v>
          </cell>
          <cell r="I11009" t="str">
            <v>Claremont</v>
          </cell>
          <cell r="J11009" t="str">
            <v>USA</v>
          </cell>
          <cell r="K11009">
            <v>1</v>
          </cell>
          <cell r="L11009" t="str">
            <v>Consortium</v>
          </cell>
          <cell r="M11009">
            <v>8</v>
          </cell>
          <cell r="N11009" t="str">
            <v>CARN-1</v>
          </cell>
          <cell r="O11009" t="str">
            <v/>
          </cell>
          <cell r="P11009" t="str">
            <v/>
          </cell>
          <cell r="Q11009">
            <v>40</v>
          </cell>
          <cell r="R11009" t="str">
            <v>Année Philologique</v>
          </cell>
          <cell r="S11009" t="str">
            <v/>
          </cell>
        </row>
        <row r="11010">
          <cell r="E11010">
            <v>2909</v>
          </cell>
          <cell r="F11010" t="str">
            <v>Searches</v>
          </cell>
          <cell r="G11010" t="str">
            <v>201904</v>
          </cell>
          <cell r="H11010" t="str">
            <v>Libraries of The Claremont Colleges</v>
          </cell>
          <cell r="I11010" t="str">
            <v>Claremont</v>
          </cell>
          <cell r="J11010" t="str">
            <v>USA</v>
          </cell>
          <cell r="K11010">
            <v>1</v>
          </cell>
          <cell r="L11010" t="str">
            <v>Consortium</v>
          </cell>
          <cell r="M11010">
            <v>8</v>
          </cell>
          <cell r="N11010" t="str">
            <v>CARN-1</v>
          </cell>
          <cell r="O11010" t="str">
            <v/>
          </cell>
          <cell r="P11010" t="str">
            <v/>
          </cell>
          <cell r="Q11010">
            <v>40</v>
          </cell>
          <cell r="R11010" t="str">
            <v>Année Philologique</v>
          </cell>
          <cell r="S11010" t="str">
            <v/>
          </cell>
        </row>
        <row r="11011">
          <cell r="E11011">
            <v>2909</v>
          </cell>
          <cell r="F11011" t="str">
            <v>Searches</v>
          </cell>
          <cell r="G11011" t="str">
            <v>201905</v>
          </cell>
          <cell r="H11011" t="str">
            <v>Libraries of The Claremont Colleges</v>
          </cell>
          <cell r="I11011" t="str">
            <v>Claremont</v>
          </cell>
          <cell r="J11011" t="str">
            <v>USA</v>
          </cell>
          <cell r="K11011">
            <v>1</v>
          </cell>
          <cell r="L11011" t="str">
            <v>Consortium</v>
          </cell>
          <cell r="M11011">
            <v>8</v>
          </cell>
          <cell r="N11011" t="str">
            <v>CARN-1</v>
          </cell>
          <cell r="O11011" t="str">
            <v/>
          </cell>
          <cell r="P11011" t="str">
            <v/>
          </cell>
          <cell r="Q11011">
            <v>40</v>
          </cell>
          <cell r="R11011" t="str">
            <v>Année Philologique</v>
          </cell>
          <cell r="S11011" t="str">
            <v/>
          </cell>
        </row>
        <row r="11012">
          <cell r="E11012">
            <v>2909</v>
          </cell>
          <cell r="F11012" t="str">
            <v>Searches</v>
          </cell>
          <cell r="G11012" t="str">
            <v>201906</v>
          </cell>
          <cell r="H11012" t="str">
            <v>Libraries of The Claremont Colleges</v>
          </cell>
          <cell r="I11012" t="str">
            <v>Claremont</v>
          </cell>
          <cell r="J11012" t="str">
            <v>USA</v>
          </cell>
          <cell r="K11012">
            <v>1</v>
          </cell>
          <cell r="L11012" t="str">
            <v>Consortium</v>
          </cell>
          <cell r="M11012">
            <v>8</v>
          </cell>
          <cell r="N11012" t="str">
            <v>CARN-1</v>
          </cell>
          <cell r="O11012" t="str">
            <v/>
          </cell>
          <cell r="P11012" t="str">
            <v/>
          </cell>
          <cell r="Q11012">
            <v>40</v>
          </cell>
          <cell r="R11012" t="str">
            <v>Année Philologique</v>
          </cell>
          <cell r="S11012" t="str">
            <v/>
          </cell>
        </row>
        <row r="11013">
          <cell r="E11013">
            <v>2909</v>
          </cell>
          <cell r="F11013" t="str">
            <v>Searches</v>
          </cell>
          <cell r="G11013" t="str">
            <v>201907</v>
          </cell>
          <cell r="H11013" t="str">
            <v>Libraries of The Claremont Colleges</v>
          </cell>
          <cell r="I11013" t="str">
            <v>Claremont</v>
          </cell>
          <cell r="J11013" t="str">
            <v>USA</v>
          </cell>
          <cell r="K11013">
            <v>1</v>
          </cell>
          <cell r="L11013" t="str">
            <v>Consortium</v>
          </cell>
          <cell r="M11013">
            <v>8</v>
          </cell>
          <cell r="N11013" t="str">
            <v>CARN-1</v>
          </cell>
          <cell r="O11013" t="str">
            <v/>
          </cell>
          <cell r="P11013" t="str">
            <v/>
          </cell>
          <cell r="Q11013">
            <v>40</v>
          </cell>
          <cell r="R11013" t="str">
            <v>Année Philologique</v>
          </cell>
          <cell r="S11013" t="str">
            <v/>
          </cell>
        </row>
        <row r="11014">
          <cell r="E11014">
            <v>2909</v>
          </cell>
          <cell r="F11014" t="str">
            <v>Searches</v>
          </cell>
          <cell r="G11014" t="str">
            <v>201908</v>
          </cell>
          <cell r="H11014" t="str">
            <v>Libraries of The Claremont Colleges</v>
          </cell>
          <cell r="I11014" t="str">
            <v>Claremont</v>
          </cell>
          <cell r="J11014" t="str">
            <v>USA</v>
          </cell>
          <cell r="K11014">
            <v>1</v>
          </cell>
          <cell r="L11014" t="str">
            <v>Consortium</v>
          </cell>
          <cell r="M11014">
            <v>8</v>
          </cell>
          <cell r="N11014" t="str">
            <v>CARN-1</v>
          </cell>
          <cell r="O11014" t="str">
            <v/>
          </cell>
          <cell r="P11014" t="str">
            <v/>
          </cell>
          <cell r="Q11014">
            <v>40</v>
          </cell>
          <cell r="R11014" t="str">
            <v>Année Philologique</v>
          </cell>
          <cell r="S11014" t="str">
            <v/>
          </cell>
        </row>
        <row r="11015">
          <cell r="E11015">
            <v>2909</v>
          </cell>
          <cell r="F11015" t="str">
            <v>Searches</v>
          </cell>
          <cell r="G11015" t="str">
            <v>201909</v>
          </cell>
          <cell r="H11015" t="str">
            <v>Libraries of The Claremont Colleges</v>
          </cell>
          <cell r="I11015" t="str">
            <v>Claremont</v>
          </cell>
          <cell r="J11015" t="str">
            <v>USA</v>
          </cell>
          <cell r="K11015">
            <v>1</v>
          </cell>
          <cell r="L11015" t="str">
            <v>Consortium</v>
          </cell>
          <cell r="M11015">
            <v>8</v>
          </cell>
          <cell r="N11015" t="str">
            <v>CARN-1</v>
          </cell>
          <cell r="O11015" t="str">
            <v/>
          </cell>
          <cell r="P11015" t="str">
            <v/>
          </cell>
          <cell r="Q11015">
            <v>40</v>
          </cell>
          <cell r="R11015" t="str">
            <v>Année Philologique</v>
          </cell>
          <cell r="S11015" t="str">
            <v/>
          </cell>
        </row>
        <row r="11016">
          <cell r="E11016">
            <v>2909</v>
          </cell>
          <cell r="F11016" t="str">
            <v>Searches</v>
          </cell>
          <cell r="G11016" t="str">
            <v>201910</v>
          </cell>
          <cell r="H11016" t="str">
            <v>Libraries of The Claremont Colleges</v>
          </cell>
          <cell r="I11016" t="str">
            <v>Claremont</v>
          </cell>
          <cell r="J11016" t="str">
            <v>USA</v>
          </cell>
          <cell r="K11016">
            <v>1</v>
          </cell>
          <cell r="L11016" t="str">
            <v>Consortium</v>
          </cell>
          <cell r="M11016">
            <v>8</v>
          </cell>
          <cell r="N11016" t="str">
            <v>CARN-1</v>
          </cell>
          <cell r="O11016" t="str">
            <v/>
          </cell>
          <cell r="P11016" t="str">
            <v/>
          </cell>
          <cell r="Q11016">
            <v>40</v>
          </cell>
          <cell r="R11016" t="str">
            <v>Année Philologique</v>
          </cell>
          <cell r="S11016" t="str">
            <v/>
          </cell>
        </row>
        <row r="11017">
          <cell r="E11017">
            <v>2909</v>
          </cell>
          <cell r="F11017" t="str">
            <v>Searches</v>
          </cell>
          <cell r="G11017" t="str">
            <v>201911</v>
          </cell>
          <cell r="H11017" t="str">
            <v>Libraries of The Claremont Colleges</v>
          </cell>
          <cell r="I11017" t="str">
            <v>Claremont</v>
          </cell>
          <cell r="J11017" t="str">
            <v>USA</v>
          </cell>
          <cell r="K11017">
            <v>1</v>
          </cell>
          <cell r="L11017" t="str">
            <v>Consortium</v>
          </cell>
          <cell r="M11017">
            <v>8</v>
          </cell>
          <cell r="N11017" t="str">
            <v>CARN-1</v>
          </cell>
          <cell r="O11017" t="str">
            <v/>
          </cell>
          <cell r="P11017" t="str">
            <v/>
          </cell>
          <cell r="Q11017">
            <v>40</v>
          </cell>
          <cell r="R11017" t="str">
            <v>Année Philologique</v>
          </cell>
          <cell r="S11017" t="str">
            <v/>
          </cell>
        </row>
        <row r="11018">
          <cell r="E11018">
            <v>2909</v>
          </cell>
          <cell r="F11018" t="str">
            <v>Searches</v>
          </cell>
          <cell r="G11018" t="str">
            <v>201912</v>
          </cell>
          <cell r="H11018" t="str">
            <v>Libraries of The Claremont Colleges</v>
          </cell>
          <cell r="I11018" t="str">
            <v>Claremont</v>
          </cell>
          <cell r="J11018" t="str">
            <v>USA</v>
          </cell>
          <cell r="K11018">
            <v>1</v>
          </cell>
          <cell r="L11018" t="str">
            <v>Consortium</v>
          </cell>
          <cell r="M11018">
            <v>8</v>
          </cell>
          <cell r="N11018" t="str">
            <v>CARN-1</v>
          </cell>
          <cell r="O11018" t="str">
            <v/>
          </cell>
          <cell r="P11018" t="str">
            <v/>
          </cell>
          <cell r="Q11018">
            <v>40</v>
          </cell>
          <cell r="R11018" t="str">
            <v>Année Philologique</v>
          </cell>
          <cell r="S11018" t="str">
            <v/>
          </cell>
        </row>
        <row r="11019">
          <cell r="E11019">
            <v>2914</v>
          </cell>
          <cell r="F11019" t="str">
            <v>Searches</v>
          </cell>
          <cell r="G11019" t="str">
            <v>201901</v>
          </cell>
          <cell r="H11019" t="str">
            <v>Pontificia Università Gregoriana</v>
          </cell>
          <cell r="I11019" t="str">
            <v>Roma</v>
          </cell>
          <cell r="J11019" t="str">
            <v>Italy</v>
          </cell>
          <cell r="K11019">
            <v>1</v>
          </cell>
          <cell r="L11019" t="str">
            <v>Consortium</v>
          </cell>
          <cell r="M11019">
            <v>2</v>
          </cell>
          <cell r="N11019" t="str">
            <v>Campus Wide</v>
          </cell>
          <cell r="O11019" t="str">
            <v/>
          </cell>
          <cell r="P11019" t="str">
            <v/>
          </cell>
          <cell r="Q11019">
            <v>40</v>
          </cell>
          <cell r="R11019" t="str">
            <v>Année Philologique</v>
          </cell>
          <cell r="S11019" t="str">
            <v/>
          </cell>
        </row>
        <row r="11020">
          <cell r="E11020">
            <v>2914</v>
          </cell>
          <cell r="F11020" t="str">
            <v>Searches</v>
          </cell>
          <cell r="G11020" t="str">
            <v>201903</v>
          </cell>
          <cell r="H11020" t="str">
            <v>Pontificia Università Gregoriana</v>
          </cell>
          <cell r="I11020" t="str">
            <v>Roma</v>
          </cell>
          <cell r="J11020" t="str">
            <v>Italy</v>
          </cell>
          <cell r="K11020">
            <v>1</v>
          </cell>
          <cell r="L11020" t="str">
            <v>Consortium</v>
          </cell>
          <cell r="M11020">
            <v>2</v>
          </cell>
          <cell r="N11020" t="str">
            <v>Campus Wide</v>
          </cell>
          <cell r="O11020" t="str">
            <v/>
          </cell>
          <cell r="P11020" t="str">
            <v/>
          </cell>
          <cell r="Q11020">
            <v>40</v>
          </cell>
          <cell r="R11020" t="str">
            <v>Année Philologique</v>
          </cell>
          <cell r="S11020" t="str">
            <v/>
          </cell>
        </row>
        <row r="11021">
          <cell r="E11021">
            <v>2914</v>
          </cell>
          <cell r="F11021" t="str">
            <v>Searches</v>
          </cell>
          <cell r="G11021" t="str">
            <v>201905</v>
          </cell>
          <cell r="H11021" t="str">
            <v>Pontificia Università Gregoriana</v>
          </cell>
          <cell r="I11021" t="str">
            <v>Roma</v>
          </cell>
          <cell r="J11021" t="str">
            <v>Italy</v>
          </cell>
          <cell r="K11021">
            <v>1</v>
          </cell>
          <cell r="L11021" t="str">
            <v>Consortium</v>
          </cell>
          <cell r="M11021">
            <v>2</v>
          </cell>
          <cell r="N11021" t="str">
            <v>Campus Wide</v>
          </cell>
          <cell r="O11021" t="str">
            <v/>
          </cell>
          <cell r="P11021" t="str">
            <v/>
          </cell>
          <cell r="Q11021">
            <v>40</v>
          </cell>
          <cell r="R11021" t="str">
            <v>Année Philologique</v>
          </cell>
          <cell r="S11021" t="str">
            <v/>
          </cell>
        </row>
        <row r="11022">
          <cell r="E11022">
            <v>2914</v>
          </cell>
          <cell r="F11022" t="str">
            <v>Searches</v>
          </cell>
          <cell r="G11022" t="str">
            <v>201906</v>
          </cell>
          <cell r="H11022" t="str">
            <v>Pontificia Università Gregoriana</v>
          </cell>
          <cell r="I11022" t="str">
            <v>Roma</v>
          </cell>
          <cell r="J11022" t="str">
            <v>Italy</v>
          </cell>
          <cell r="K11022">
            <v>1</v>
          </cell>
          <cell r="L11022" t="str">
            <v>Consortium</v>
          </cell>
          <cell r="M11022">
            <v>2</v>
          </cell>
          <cell r="N11022" t="str">
            <v>Campus Wide</v>
          </cell>
          <cell r="O11022" t="str">
            <v/>
          </cell>
          <cell r="P11022" t="str">
            <v/>
          </cell>
          <cell r="Q11022">
            <v>40</v>
          </cell>
          <cell r="R11022" t="str">
            <v>Année Philologique</v>
          </cell>
          <cell r="S11022" t="str">
            <v/>
          </cell>
        </row>
        <row r="11023">
          <cell r="E11023">
            <v>2914</v>
          </cell>
          <cell r="F11023" t="str">
            <v>Searches</v>
          </cell>
          <cell r="G11023" t="str">
            <v>201907</v>
          </cell>
          <cell r="H11023" t="str">
            <v>Pontificia Università Gregoriana</v>
          </cell>
          <cell r="I11023" t="str">
            <v>Roma</v>
          </cell>
          <cell r="J11023" t="str">
            <v>Italy</v>
          </cell>
          <cell r="K11023">
            <v>1</v>
          </cell>
          <cell r="L11023" t="str">
            <v>Consortium</v>
          </cell>
          <cell r="M11023">
            <v>2</v>
          </cell>
          <cell r="N11023" t="str">
            <v>Campus Wide</v>
          </cell>
          <cell r="O11023" t="str">
            <v/>
          </cell>
          <cell r="P11023" t="str">
            <v/>
          </cell>
          <cell r="Q11023">
            <v>40</v>
          </cell>
          <cell r="R11023" t="str">
            <v>Année Philologique</v>
          </cell>
          <cell r="S11023" t="str">
            <v/>
          </cell>
        </row>
        <row r="11024">
          <cell r="E11024">
            <v>2914</v>
          </cell>
          <cell r="F11024" t="str">
            <v>Searches</v>
          </cell>
          <cell r="G11024" t="str">
            <v>201909</v>
          </cell>
          <cell r="H11024" t="str">
            <v>Pontificia Università Gregoriana</v>
          </cell>
          <cell r="I11024" t="str">
            <v>Roma</v>
          </cell>
          <cell r="J11024" t="str">
            <v>Italy</v>
          </cell>
          <cell r="K11024">
            <v>1</v>
          </cell>
          <cell r="L11024" t="str">
            <v>Consortium</v>
          </cell>
          <cell r="M11024">
            <v>2</v>
          </cell>
          <cell r="N11024" t="str">
            <v>Campus Wide</v>
          </cell>
          <cell r="O11024" t="str">
            <v/>
          </cell>
          <cell r="P11024" t="str">
            <v/>
          </cell>
          <cell r="Q11024">
            <v>40</v>
          </cell>
          <cell r="R11024" t="str">
            <v>Année Philologique</v>
          </cell>
          <cell r="S11024" t="str">
            <v/>
          </cell>
        </row>
        <row r="11025">
          <cell r="E11025">
            <v>2914</v>
          </cell>
          <cell r="F11025" t="str">
            <v>Searches</v>
          </cell>
          <cell r="G11025" t="str">
            <v>201910</v>
          </cell>
          <cell r="H11025" t="str">
            <v>Pontificia Università Gregoriana</v>
          </cell>
          <cell r="I11025" t="str">
            <v>Roma</v>
          </cell>
          <cell r="J11025" t="str">
            <v>Italy</v>
          </cell>
          <cell r="K11025">
            <v>1</v>
          </cell>
          <cell r="L11025" t="str">
            <v>Consortium</v>
          </cell>
          <cell r="M11025">
            <v>2</v>
          </cell>
          <cell r="N11025" t="str">
            <v>Campus Wide</v>
          </cell>
          <cell r="O11025" t="str">
            <v/>
          </cell>
          <cell r="P11025" t="str">
            <v/>
          </cell>
          <cell r="Q11025">
            <v>40</v>
          </cell>
          <cell r="R11025" t="str">
            <v>Année Philologique</v>
          </cell>
          <cell r="S11025" t="str">
            <v/>
          </cell>
        </row>
        <row r="11026">
          <cell r="E11026">
            <v>2914</v>
          </cell>
          <cell r="F11026" t="str">
            <v>Searches</v>
          </cell>
          <cell r="G11026" t="str">
            <v>201911</v>
          </cell>
          <cell r="H11026" t="str">
            <v>Pontificia Università Gregoriana</v>
          </cell>
          <cell r="I11026" t="str">
            <v>Roma</v>
          </cell>
          <cell r="J11026" t="str">
            <v>Italy</v>
          </cell>
          <cell r="K11026">
            <v>1</v>
          </cell>
          <cell r="L11026" t="str">
            <v>Consortium</v>
          </cell>
          <cell r="M11026">
            <v>2</v>
          </cell>
          <cell r="N11026" t="str">
            <v>Campus Wide</v>
          </cell>
          <cell r="O11026" t="str">
            <v/>
          </cell>
          <cell r="P11026" t="str">
            <v/>
          </cell>
          <cell r="Q11026">
            <v>40</v>
          </cell>
          <cell r="R11026" t="str">
            <v>Année Philologique</v>
          </cell>
          <cell r="S11026" t="str">
            <v/>
          </cell>
        </row>
        <row r="11027">
          <cell r="E11027">
            <v>2914</v>
          </cell>
          <cell r="F11027" t="str">
            <v>Searches</v>
          </cell>
          <cell r="G11027" t="str">
            <v>201912</v>
          </cell>
          <cell r="H11027" t="str">
            <v>Pontificia Università Gregoriana</v>
          </cell>
          <cell r="I11027" t="str">
            <v>Roma</v>
          </cell>
          <cell r="J11027" t="str">
            <v>Italy</v>
          </cell>
          <cell r="K11027">
            <v>1</v>
          </cell>
          <cell r="L11027" t="str">
            <v>Consortium</v>
          </cell>
          <cell r="M11027">
            <v>2</v>
          </cell>
          <cell r="N11027" t="str">
            <v>Campus Wide</v>
          </cell>
          <cell r="O11027" t="str">
            <v/>
          </cell>
          <cell r="P11027" t="str">
            <v/>
          </cell>
          <cell r="Q11027">
            <v>40</v>
          </cell>
          <cell r="R11027" t="str">
            <v>Année Philologique</v>
          </cell>
          <cell r="S11027" t="str">
            <v/>
          </cell>
        </row>
        <row r="11028">
          <cell r="E11028">
            <v>2915</v>
          </cell>
          <cell r="F11028" t="str">
            <v>Searches</v>
          </cell>
          <cell r="G11028" t="str">
            <v>201902</v>
          </cell>
          <cell r="H11028" t="str">
            <v>San Francisco State University</v>
          </cell>
          <cell r="I11028" t="str">
            <v>San Francisco</v>
          </cell>
          <cell r="J11028" t="str">
            <v>USA</v>
          </cell>
          <cell r="K11028">
            <v>1</v>
          </cell>
          <cell r="L11028" t="str">
            <v>Consortium</v>
          </cell>
          <cell r="M11028">
            <v>9</v>
          </cell>
          <cell r="N11028" t="str">
            <v>CARN-2</v>
          </cell>
          <cell r="O11028" t="str">
            <v/>
          </cell>
          <cell r="P11028" t="str">
            <v/>
          </cell>
          <cell r="Q11028">
            <v>3</v>
          </cell>
          <cell r="R11028" t="str">
            <v>Année Philologique</v>
          </cell>
          <cell r="S11028" t="str">
            <v/>
          </cell>
        </row>
        <row r="11029">
          <cell r="E11029">
            <v>2915</v>
          </cell>
          <cell r="F11029" t="str">
            <v>Searches</v>
          </cell>
          <cell r="G11029" t="str">
            <v>201903</v>
          </cell>
          <cell r="H11029" t="str">
            <v>San Francisco State University</v>
          </cell>
          <cell r="I11029" t="str">
            <v>San Francisco</v>
          </cell>
          <cell r="J11029" t="str">
            <v>USA</v>
          </cell>
          <cell r="K11029">
            <v>1</v>
          </cell>
          <cell r="L11029" t="str">
            <v>Consortium</v>
          </cell>
          <cell r="M11029">
            <v>9</v>
          </cell>
          <cell r="N11029" t="str">
            <v>CARN-2</v>
          </cell>
          <cell r="O11029" t="str">
            <v/>
          </cell>
          <cell r="P11029" t="str">
            <v/>
          </cell>
          <cell r="Q11029">
            <v>3</v>
          </cell>
          <cell r="R11029" t="str">
            <v>Année Philologique</v>
          </cell>
          <cell r="S11029" t="str">
            <v/>
          </cell>
        </row>
        <row r="11030">
          <cell r="E11030">
            <v>2915</v>
          </cell>
          <cell r="F11030" t="str">
            <v>Searches</v>
          </cell>
          <cell r="G11030" t="str">
            <v>201904</v>
          </cell>
          <cell r="H11030" t="str">
            <v>San Francisco State University</v>
          </cell>
          <cell r="I11030" t="str">
            <v>San Francisco</v>
          </cell>
          <cell r="J11030" t="str">
            <v>USA</v>
          </cell>
          <cell r="K11030">
            <v>1</v>
          </cell>
          <cell r="L11030" t="str">
            <v>Consortium</v>
          </cell>
          <cell r="M11030">
            <v>9</v>
          </cell>
          <cell r="N11030" t="str">
            <v>CARN-2</v>
          </cell>
          <cell r="O11030" t="str">
            <v/>
          </cell>
          <cell r="P11030" t="str">
            <v/>
          </cell>
          <cell r="Q11030">
            <v>3</v>
          </cell>
          <cell r="R11030" t="str">
            <v>Année Philologique</v>
          </cell>
          <cell r="S11030" t="str">
            <v/>
          </cell>
        </row>
        <row r="11031">
          <cell r="E11031">
            <v>2915</v>
          </cell>
          <cell r="F11031" t="str">
            <v>Searches</v>
          </cell>
          <cell r="G11031" t="str">
            <v>201905</v>
          </cell>
          <cell r="H11031" t="str">
            <v>San Francisco State University</v>
          </cell>
          <cell r="I11031" t="str">
            <v>San Francisco</v>
          </cell>
          <cell r="J11031" t="str">
            <v>USA</v>
          </cell>
          <cell r="K11031">
            <v>1</v>
          </cell>
          <cell r="L11031" t="str">
            <v>Consortium</v>
          </cell>
          <cell r="M11031">
            <v>9</v>
          </cell>
          <cell r="N11031" t="str">
            <v>CARN-2</v>
          </cell>
          <cell r="O11031" t="str">
            <v/>
          </cell>
          <cell r="P11031" t="str">
            <v/>
          </cell>
          <cell r="Q11031">
            <v>3</v>
          </cell>
          <cell r="R11031" t="str">
            <v>Année Philologique</v>
          </cell>
          <cell r="S11031" t="str">
            <v/>
          </cell>
        </row>
        <row r="11032">
          <cell r="E11032">
            <v>2915</v>
          </cell>
          <cell r="F11032" t="str">
            <v>Searches</v>
          </cell>
          <cell r="G11032" t="str">
            <v>201906</v>
          </cell>
          <cell r="H11032" t="str">
            <v>San Francisco State University</v>
          </cell>
          <cell r="I11032" t="str">
            <v>San Francisco</v>
          </cell>
          <cell r="J11032" t="str">
            <v>USA</v>
          </cell>
          <cell r="K11032">
            <v>1</v>
          </cell>
          <cell r="L11032" t="str">
            <v>Consortium</v>
          </cell>
          <cell r="M11032">
            <v>9</v>
          </cell>
          <cell r="N11032" t="str">
            <v>CARN-2</v>
          </cell>
          <cell r="O11032" t="str">
            <v/>
          </cell>
          <cell r="P11032" t="str">
            <v/>
          </cell>
          <cell r="Q11032">
            <v>3</v>
          </cell>
          <cell r="R11032" t="str">
            <v>Année Philologique</v>
          </cell>
          <cell r="S11032" t="str">
            <v/>
          </cell>
        </row>
        <row r="11033">
          <cell r="E11033">
            <v>2915</v>
          </cell>
          <cell r="F11033" t="str">
            <v>Searches</v>
          </cell>
          <cell r="G11033" t="str">
            <v>201907</v>
          </cell>
          <cell r="H11033" t="str">
            <v>San Francisco State University</v>
          </cell>
          <cell r="I11033" t="str">
            <v>San Francisco</v>
          </cell>
          <cell r="J11033" t="str">
            <v>USA</v>
          </cell>
          <cell r="K11033">
            <v>1</v>
          </cell>
          <cell r="L11033" t="str">
            <v>Consortium</v>
          </cell>
          <cell r="M11033">
            <v>9</v>
          </cell>
          <cell r="N11033" t="str">
            <v>CARN-2</v>
          </cell>
          <cell r="O11033" t="str">
            <v/>
          </cell>
          <cell r="P11033" t="str">
            <v/>
          </cell>
          <cell r="Q11033">
            <v>3</v>
          </cell>
          <cell r="R11033" t="str">
            <v>Année Philologique</v>
          </cell>
          <cell r="S11033" t="str">
            <v/>
          </cell>
        </row>
        <row r="11034">
          <cell r="E11034">
            <v>2915</v>
          </cell>
          <cell r="F11034" t="str">
            <v>Searches</v>
          </cell>
          <cell r="G11034" t="str">
            <v>201908</v>
          </cell>
          <cell r="H11034" t="str">
            <v>San Francisco State University</v>
          </cell>
          <cell r="I11034" t="str">
            <v>San Francisco</v>
          </cell>
          <cell r="J11034" t="str">
            <v>USA</v>
          </cell>
          <cell r="K11034">
            <v>1</v>
          </cell>
          <cell r="L11034" t="str">
            <v>Consortium</v>
          </cell>
          <cell r="M11034">
            <v>9</v>
          </cell>
          <cell r="N11034" t="str">
            <v>CARN-2</v>
          </cell>
          <cell r="O11034" t="str">
            <v/>
          </cell>
          <cell r="P11034" t="str">
            <v/>
          </cell>
          <cell r="Q11034">
            <v>3</v>
          </cell>
          <cell r="R11034" t="str">
            <v>Année Philologique</v>
          </cell>
          <cell r="S11034" t="str">
            <v/>
          </cell>
        </row>
        <row r="11035">
          <cell r="E11035">
            <v>2915</v>
          </cell>
          <cell r="F11035" t="str">
            <v>Searches</v>
          </cell>
          <cell r="G11035" t="str">
            <v>201909</v>
          </cell>
          <cell r="H11035" t="str">
            <v>San Francisco State University</v>
          </cell>
          <cell r="I11035" t="str">
            <v>San Francisco</v>
          </cell>
          <cell r="J11035" t="str">
            <v>USA</v>
          </cell>
          <cell r="K11035">
            <v>1</v>
          </cell>
          <cell r="L11035" t="str">
            <v>Consortium</v>
          </cell>
          <cell r="M11035">
            <v>9</v>
          </cell>
          <cell r="N11035" t="str">
            <v>CARN-2</v>
          </cell>
          <cell r="O11035" t="str">
            <v/>
          </cell>
          <cell r="P11035" t="str">
            <v/>
          </cell>
          <cell r="Q11035">
            <v>3</v>
          </cell>
          <cell r="R11035" t="str">
            <v>Année Philologique</v>
          </cell>
          <cell r="S11035" t="str">
            <v/>
          </cell>
        </row>
        <row r="11036">
          <cell r="E11036">
            <v>2915</v>
          </cell>
          <cell r="F11036" t="str">
            <v>Searches</v>
          </cell>
          <cell r="G11036" t="str">
            <v>201910</v>
          </cell>
          <cell r="H11036" t="str">
            <v>San Francisco State University</v>
          </cell>
          <cell r="I11036" t="str">
            <v>San Francisco</v>
          </cell>
          <cell r="J11036" t="str">
            <v>USA</v>
          </cell>
          <cell r="K11036">
            <v>1</v>
          </cell>
          <cell r="L11036" t="str">
            <v>Consortium</v>
          </cell>
          <cell r="M11036">
            <v>9</v>
          </cell>
          <cell r="N11036" t="str">
            <v>CARN-2</v>
          </cell>
          <cell r="O11036" t="str">
            <v/>
          </cell>
          <cell r="P11036" t="str">
            <v/>
          </cell>
          <cell r="Q11036">
            <v>3</v>
          </cell>
          <cell r="R11036" t="str">
            <v>Année Philologique</v>
          </cell>
          <cell r="S11036" t="str">
            <v/>
          </cell>
        </row>
        <row r="11037">
          <cell r="E11037">
            <v>2915</v>
          </cell>
          <cell r="F11037" t="str">
            <v>Searches</v>
          </cell>
          <cell r="G11037" t="str">
            <v>201911</v>
          </cell>
          <cell r="H11037" t="str">
            <v>San Francisco State University</v>
          </cell>
          <cell r="I11037" t="str">
            <v>San Francisco</v>
          </cell>
          <cell r="J11037" t="str">
            <v>USA</v>
          </cell>
          <cell r="K11037">
            <v>1</v>
          </cell>
          <cell r="L11037" t="str">
            <v>Consortium</v>
          </cell>
          <cell r="M11037">
            <v>9</v>
          </cell>
          <cell r="N11037" t="str">
            <v>CARN-2</v>
          </cell>
          <cell r="O11037" t="str">
            <v/>
          </cell>
          <cell r="P11037" t="str">
            <v/>
          </cell>
          <cell r="Q11037">
            <v>3</v>
          </cell>
          <cell r="R11037" t="str">
            <v>Année Philologique</v>
          </cell>
          <cell r="S11037" t="str">
            <v/>
          </cell>
        </row>
        <row r="11038">
          <cell r="E11038">
            <v>2915</v>
          </cell>
          <cell r="F11038" t="str">
            <v>Searches</v>
          </cell>
          <cell r="G11038" t="str">
            <v>201912</v>
          </cell>
          <cell r="H11038" t="str">
            <v>San Francisco State University</v>
          </cell>
          <cell r="I11038" t="str">
            <v>San Francisco</v>
          </cell>
          <cell r="J11038" t="str">
            <v>USA</v>
          </cell>
          <cell r="K11038">
            <v>1</v>
          </cell>
          <cell r="L11038" t="str">
            <v>Consortium</v>
          </cell>
          <cell r="M11038">
            <v>9</v>
          </cell>
          <cell r="N11038" t="str">
            <v>CARN-2</v>
          </cell>
          <cell r="O11038" t="str">
            <v/>
          </cell>
          <cell r="P11038" t="str">
            <v/>
          </cell>
          <cell r="Q11038">
            <v>3</v>
          </cell>
          <cell r="R11038" t="str">
            <v>Année Philologique</v>
          </cell>
          <cell r="S11038" t="str">
            <v/>
          </cell>
        </row>
        <row r="11039">
          <cell r="E11039">
            <v>2916</v>
          </cell>
          <cell r="F11039" t="str">
            <v>Searches</v>
          </cell>
          <cell r="G11039" t="str">
            <v>201901</v>
          </cell>
          <cell r="H11039" t="str">
            <v>University of South Florida</v>
          </cell>
          <cell r="I11039" t="str">
            <v>Tampa</v>
          </cell>
          <cell r="J11039" t="str">
            <v>USA</v>
          </cell>
          <cell r="K11039">
            <v>2</v>
          </cell>
          <cell r="L11039" t="str">
            <v>Institute</v>
          </cell>
          <cell r="M11039">
            <v>8</v>
          </cell>
          <cell r="N11039" t="str">
            <v>CARN-1</v>
          </cell>
          <cell r="O11039" t="str">
            <v/>
          </cell>
          <cell r="P11039" t="str">
            <v/>
          </cell>
          <cell r="Q11039">
            <v>40</v>
          </cell>
          <cell r="R11039" t="str">
            <v>Année Philologique</v>
          </cell>
          <cell r="S11039" t="str">
            <v/>
          </cell>
        </row>
        <row r="11040">
          <cell r="E11040">
            <v>2916</v>
          </cell>
          <cell r="F11040" t="str">
            <v>Searches</v>
          </cell>
          <cell r="G11040" t="str">
            <v>201902</v>
          </cell>
          <cell r="H11040" t="str">
            <v>University of South Florida</v>
          </cell>
          <cell r="I11040" t="str">
            <v>Tampa</v>
          </cell>
          <cell r="J11040" t="str">
            <v>USA</v>
          </cell>
          <cell r="K11040">
            <v>2</v>
          </cell>
          <cell r="L11040" t="str">
            <v>Institute</v>
          </cell>
          <cell r="M11040">
            <v>8</v>
          </cell>
          <cell r="N11040" t="str">
            <v>CARN-1</v>
          </cell>
          <cell r="O11040" t="str">
            <v/>
          </cell>
          <cell r="P11040" t="str">
            <v/>
          </cell>
          <cell r="Q11040">
            <v>40</v>
          </cell>
          <cell r="R11040" t="str">
            <v>Année Philologique</v>
          </cell>
          <cell r="S11040" t="str">
            <v/>
          </cell>
        </row>
        <row r="11041">
          <cell r="E11041">
            <v>2916</v>
          </cell>
          <cell r="F11041" t="str">
            <v>Searches</v>
          </cell>
          <cell r="G11041" t="str">
            <v>201903</v>
          </cell>
          <cell r="H11041" t="str">
            <v>University of South Florida</v>
          </cell>
          <cell r="I11041" t="str">
            <v>Tampa</v>
          </cell>
          <cell r="J11041" t="str">
            <v>USA</v>
          </cell>
          <cell r="K11041">
            <v>2</v>
          </cell>
          <cell r="L11041" t="str">
            <v>Institute</v>
          </cell>
          <cell r="M11041">
            <v>8</v>
          </cell>
          <cell r="N11041" t="str">
            <v>CARN-1</v>
          </cell>
          <cell r="O11041" t="str">
            <v/>
          </cell>
          <cell r="P11041" t="str">
            <v/>
          </cell>
          <cell r="Q11041">
            <v>40</v>
          </cell>
          <cell r="R11041" t="str">
            <v>Année Philologique</v>
          </cell>
          <cell r="S11041" t="str">
            <v/>
          </cell>
        </row>
        <row r="11042">
          <cell r="E11042">
            <v>2916</v>
          </cell>
          <cell r="F11042" t="str">
            <v>Searches</v>
          </cell>
          <cell r="G11042" t="str">
            <v>201904</v>
          </cell>
          <cell r="H11042" t="str">
            <v>University of South Florida</v>
          </cell>
          <cell r="I11042" t="str">
            <v>Tampa</v>
          </cell>
          <cell r="J11042" t="str">
            <v>USA</v>
          </cell>
          <cell r="K11042">
            <v>2</v>
          </cell>
          <cell r="L11042" t="str">
            <v>Institute</v>
          </cell>
          <cell r="M11042">
            <v>8</v>
          </cell>
          <cell r="N11042" t="str">
            <v>CARN-1</v>
          </cell>
          <cell r="O11042" t="str">
            <v/>
          </cell>
          <cell r="P11042" t="str">
            <v/>
          </cell>
          <cell r="Q11042">
            <v>40</v>
          </cell>
          <cell r="R11042" t="str">
            <v>Année Philologique</v>
          </cell>
          <cell r="S11042" t="str">
            <v/>
          </cell>
        </row>
        <row r="11043">
          <cell r="E11043">
            <v>2916</v>
          </cell>
          <cell r="F11043" t="str">
            <v>Searches</v>
          </cell>
          <cell r="G11043" t="str">
            <v>201905</v>
          </cell>
          <cell r="H11043" t="str">
            <v>University of South Florida</v>
          </cell>
          <cell r="I11043" t="str">
            <v>Tampa</v>
          </cell>
          <cell r="J11043" t="str">
            <v>USA</v>
          </cell>
          <cell r="K11043">
            <v>2</v>
          </cell>
          <cell r="L11043" t="str">
            <v>Institute</v>
          </cell>
          <cell r="M11043">
            <v>8</v>
          </cell>
          <cell r="N11043" t="str">
            <v>CARN-1</v>
          </cell>
          <cell r="O11043" t="str">
            <v/>
          </cell>
          <cell r="P11043" t="str">
            <v/>
          </cell>
          <cell r="Q11043">
            <v>40</v>
          </cell>
          <cell r="R11043" t="str">
            <v>Année Philologique</v>
          </cell>
          <cell r="S11043" t="str">
            <v/>
          </cell>
        </row>
        <row r="11044">
          <cell r="E11044">
            <v>2916</v>
          </cell>
          <cell r="F11044" t="str">
            <v>Searches</v>
          </cell>
          <cell r="G11044" t="str">
            <v>201906</v>
          </cell>
          <cell r="H11044" t="str">
            <v>University of South Florida</v>
          </cell>
          <cell r="I11044" t="str">
            <v>Tampa</v>
          </cell>
          <cell r="J11044" t="str">
            <v>USA</v>
          </cell>
          <cell r="K11044">
            <v>2</v>
          </cell>
          <cell r="L11044" t="str">
            <v>Institute</v>
          </cell>
          <cell r="M11044">
            <v>8</v>
          </cell>
          <cell r="N11044" t="str">
            <v>CARN-1</v>
          </cell>
          <cell r="O11044" t="str">
            <v/>
          </cell>
          <cell r="P11044" t="str">
            <v/>
          </cell>
          <cell r="Q11044">
            <v>40</v>
          </cell>
          <cell r="R11044" t="str">
            <v>Année Philologique</v>
          </cell>
          <cell r="S11044" t="str">
            <v/>
          </cell>
        </row>
        <row r="11045">
          <cell r="E11045">
            <v>2916</v>
          </cell>
          <cell r="F11045" t="str">
            <v>Searches</v>
          </cell>
          <cell r="G11045" t="str">
            <v>201907</v>
          </cell>
          <cell r="H11045" t="str">
            <v>University of South Florida</v>
          </cell>
          <cell r="I11045" t="str">
            <v>Tampa</v>
          </cell>
          <cell r="J11045" t="str">
            <v>USA</v>
          </cell>
          <cell r="K11045">
            <v>2</v>
          </cell>
          <cell r="L11045" t="str">
            <v>Institute</v>
          </cell>
          <cell r="M11045">
            <v>8</v>
          </cell>
          <cell r="N11045" t="str">
            <v>CARN-1</v>
          </cell>
          <cell r="O11045" t="str">
            <v/>
          </cell>
          <cell r="P11045" t="str">
            <v/>
          </cell>
          <cell r="Q11045">
            <v>40</v>
          </cell>
          <cell r="R11045" t="str">
            <v>Année Philologique</v>
          </cell>
          <cell r="S11045" t="str">
            <v/>
          </cell>
        </row>
        <row r="11046">
          <cell r="E11046">
            <v>2916</v>
          </cell>
          <cell r="F11046" t="str">
            <v>Searches</v>
          </cell>
          <cell r="G11046" t="str">
            <v>201908</v>
          </cell>
          <cell r="H11046" t="str">
            <v>University of South Florida</v>
          </cell>
          <cell r="I11046" t="str">
            <v>Tampa</v>
          </cell>
          <cell r="J11046" t="str">
            <v>USA</v>
          </cell>
          <cell r="K11046">
            <v>2</v>
          </cell>
          <cell r="L11046" t="str">
            <v>Institute</v>
          </cell>
          <cell r="M11046">
            <v>8</v>
          </cell>
          <cell r="N11046" t="str">
            <v>CARN-1</v>
          </cell>
          <cell r="O11046" t="str">
            <v/>
          </cell>
          <cell r="P11046" t="str">
            <v/>
          </cell>
          <cell r="Q11046">
            <v>40</v>
          </cell>
          <cell r="R11046" t="str">
            <v>Année Philologique</v>
          </cell>
          <cell r="S11046" t="str">
            <v/>
          </cell>
        </row>
        <row r="11047">
          <cell r="E11047">
            <v>2916</v>
          </cell>
          <cell r="F11047" t="str">
            <v>Searches</v>
          </cell>
          <cell r="G11047" t="str">
            <v>201909</v>
          </cell>
          <cell r="H11047" t="str">
            <v>University of South Florida</v>
          </cell>
          <cell r="I11047" t="str">
            <v>Tampa</v>
          </cell>
          <cell r="J11047" t="str">
            <v>USA</v>
          </cell>
          <cell r="K11047">
            <v>2</v>
          </cell>
          <cell r="L11047" t="str">
            <v>Institute</v>
          </cell>
          <cell r="M11047">
            <v>8</v>
          </cell>
          <cell r="N11047" t="str">
            <v>CARN-1</v>
          </cell>
          <cell r="O11047" t="str">
            <v/>
          </cell>
          <cell r="P11047" t="str">
            <v/>
          </cell>
          <cell r="Q11047">
            <v>40</v>
          </cell>
          <cell r="R11047" t="str">
            <v>Année Philologique</v>
          </cell>
          <cell r="S11047" t="str">
            <v/>
          </cell>
        </row>
        <row r="11048">
          <cell r="E11048">
            <v>2916</v>
          </cell>
          <cell r="F11048" t="str">
            <v>Searches</v>
          </cell>
          <cell r="G11048" t="str">
            <v>201910</v>
          </cell>
          <cell r="H11048" t="str">
            <v>University of South Florida</v>
          </cell>
          <cell r="I11048" t="str">
            <v>Tampa</v>
          </cell>
          <cell r="J11048" t="str">
            <v>USA</v>
          </cell>
          <cell r="K11048">
            <v>2</v>
          </cell>
          <cell r="L11048" t="str">
            <v>Institute</v>
          </cell>
          <cell r="M11048">
            <v>8</v>
          </cell>
          <cell r="N11048" t="str">
            <v>CARN-1</v>
          </cell>
          <cell r="O11048" t="str">
            <v/>
          </cell>
          <cell r="P11048" t="str">
            <v/>
          </cell>
          <cell r="Q11048">
            <v>40</v>
          </cell>
          <cell r="R11048" t="str">
            <v>Année Philologique</v>
          </cell>
          <cell r="S11048" t="str">
            <v/>
          </cell>
        </row>
        <row r="11049">
          <cell r="E11049">
            <v>2916</v>
          </cell>
          <cell r="F11049" t="str">
            <v>Searches</v>
          </cell>
          <cell r="G11049" t="str">
            <v>201911</v>
          </cell>
          <cell r="H11049" t="str">
            <v>University of South Florida</v>
          </cell>
          <cell r="I11049" t="str">
            <v>Tampa</v>
          </cell>
          <cell r="J11049" t="str">
            <v>USA</v>
          </cell>
          <cell r="K11049">
            <v>2</v>
          </cell>
          <cell r="L11049" t="str">
            <v>Institute</v>
          </cell>
          <cell r="M11049">
            <v>8</v>
          </cell>
          <cell r="N11049" t="str">
            <v>CARN-1</v>
          </cell>
          <cell r="O11049" t="str">
            <v/>
          </cell>
          <cell r="P11049" t="str">
            <v/>
          </cell>
          <cell r="Q11049">
            <v>40</v>
          </cell>
          <cell r="R11049" t="str">
            <v>Année Philologique</v>
          </cell>
          <cell r="S11049" t="str">
            <v/>
          </cell>
        </row>
        <row r="11050">
          <cell r="E11050">
            <v>2916</v>
          </cell>
          <cell r="F11050" t="str">
            <v>Searches</v>
          </cell>
          <cell r="G11050" t="str">
            <v>201912</v>
          </cell>
          <cell r="H11050" t="str">
            <v>University of South Florida</v>
          </cell>
          <cell r="I11050" t="str">
            <v>Tampa</v>
          </cell>
          <cell r="J11050" t="str">
            <v>USA</v>
          </cell>
          <cell r="K11050">
            <v>2</v>
          </cell>
          <cell r="L11050" t="str">
            <v>Institute</v>
          </cell>
          <cell r="M11050">
            <v>8</v>
          </cell>
          <cell r="N11050" t="str">
            <v>CARN-1</v>
          </cell>
          <cell r="O11050" t="str">
            <v/>
          </cell>
          <cell r="P11050" t="str">
            <v/>
          </cell>
          <cell r="Q11050">
            <v>40</v>
          </cell>
          <cell r="R11050" t="str">
            <v>Année Philologique</v>
          </cell>
          <cell r="S11050" t="str">
            <v/>
          </cell>
        </row>
        <row r="11051">
          <cell r="E11051">
            <v>2921</v>
          </cell>
          <cell r="F11051" t="str">
            <v>Searches</v>
          </cell>
          <cell r="G11051" t="str">
            <v>201901</v>
          </cell>
          <cell r="H11051" t="str">
            <v>Warsaw University Library</v>
          </cell>
          <cell r="I11051" t="str">
            <v>Warsaw</v>
          </cell>
          <cell r="J11051" t="str">
            <v>Poland</v>
          </cell>
          <cell r="K11051">
            <v>2</v>
          </cell>
          <cell r="L11051" t="str">
            <v>Institute</v>
          </cell>
          <cell r="M11051">
            <v>3</v>
          </cell>
          <cell r="N11051" t="str">
            <v>Standard</v>
          </cell>
          <cell r="O11051" t="str">
            <v/>
          </cell>
          <cell r="P11051" t="str">
            <v/>
          </cell>
          <cell r="Q11051">
            <v>3</v>
          </cell>
          <cell r="R11051" t="str">
            <v>Année Philologique</v>
          </cell>
          <cell r="S11051" t="str">
            <v/>
          </cell>
        </row>
        <row r="11052">
          <cell r="E11052">
            <v>2921</v>
          </cell>
          <cell r="F11052" t="str">
            <v>Searches</v>
          </cell>
          <cell r="G11052" t="str">
            <v>201902</v>
          </cell>
          <cell r="H11052" t="str">
            <v>Warsaw University Library</v>
          </cell>
          <cell r="I11052" t="str">
            <v>Warsaw</v>
          </cell>
          <cell r="J11052" t="str">
            <v>Poland</v>
          </cell>
          <cell r="K11052">
            <v>2</v>
          </cell>
          <cell r="L11052" t="str">
            <v>Institute</v>
          </cell>
          <cell r="M11052">
            <v>3</v>
          </cell>
          <cell r="N11052" t="str">
            <v>Standard</v>
          </cell>
          <cell r="O11052" t="str">
            <v/>
          </cell>
          <cell r="P11052" t="str">
            <v/>
          </cell>
          <cell r="Q11052">
            <v>3</v>
          </cell>
          <cell r="R11052" t="str">
            <v>Année Philologique</v>
          </cell>
          <cell r="S11052" t="str">
            <v/>
          </cell>
        </row>
        <row r="11053">
          <cell r="E11053">
            <v>2921</v>
          </cell>
          <cell r="F11053" t="str">
            <v>Searches</v>
          </cell>
          <cell r="G11053" t="str">
            <v>201903</v>
          </cell>
          <cell r="H11053" t="str">
            <v>Warsaw University Library</v>
          </cell>
          <cell r="I11053" t="str">
            <v>Warsaw</v>
          </cell>
          <cell r="J11053" t="str">
            <v>Poland</v>
          </cell>
          <cell r="K11053">
            <v>2</v>
          </cell>
          <cell r="L11053" t="str">
            <v>Institute</v>
          </cell>
          <cell r="M11053">
            <v>3</v>
          </cell>
          <cell r="N11053" t="str">
            <v>Standard</v>
          </cell>
          <cell r="O11053" t="str">
            <v/>
          </cell>
          <cell r="P11053" t="str">
            <v/>
          </cell>
          <cell r="Q11053">
            <v>3</v>
          </cell>
          <cell r="R11053" t="str">
            <v>Année Philologique</v>
          </cell>
          <cell r="S11053" t="str">
            <v/>
          </cell>
        </row>
        <row r="11054">
          <cell r="E11054">
            <v>2921</v>
          </cell>
          <cell r="F11054" t="str">
            <v>Searches</v>
          </cell>
          <cell r="G11054" t="str">
            <v>201904</v>
          </cell>
          <cell r="H11054" t="str">
            <v>Warsaw University Library</v>
          </cell>
          <cell r="I11054" t="str">
            <v>Warsaw</v>
          </cell>
          <cell r="J11054" t="str">
            <v>Poland</v>
          </cell>
          <cell r="K11054">
            <v>2</v>
          </cell>
          <cell r="L11054" t="str">
            <v>Institute</v>
          </cell>
          <cell r="M11054">
            <v>3</v>
          </cell>
          <cell r="N11054" t="str">
            <v>Standard</v>
          </cell>
          <cell r="O11054" t="str">
            <v/>
          </cell>
          <cell r="P11054" t="str">
            <v/>
          </cell>
          <cell r="Q11054">
            <v>3</v>
          </cell>
          <cell r="R11054" t="str">
            <v>Année Philologique</v>
          </cell>
          <cell r="S11054" t="str">
            <v/>
          </cell>
        </row>
        <row r="11055">
          <cell r="E11055">
            <v>2921</v>
          </cell>
          <cell r="F11055" t="str">
            <v>Searches</v>
          </cell>
          <cell r="G11055" t="str">
            <v>201905</v>
          </cell>
          <cell r="H11055" t="str">
            <v>Warsaw University Library</v>
          </cell>
          <cell r="I11055" t="str">
            <v>Warsaw</v>
          </cell>
          <cell r="J11055" t="str">
            <v>Poland</v>
          </cell>
          <cell r="K11055">
            <v>2</v>
          </cell>
          <cell r="L11055" t="str">
            <v>Institute</v>
          </cell>
          <cell r="M11055">
            <v>3</v>
          </cell>
          <cell r="N11055" t="str">
            <v>Standard</v>
          </cell>
          <cell r="O11055" t="str">
            <v/>
          </cell>
          <cell r="P11055" t="str">
            <v/>
          </cell>
          <cell r="Q11055">
            <v>3</v>
          </cell>
          <cell r="R11055" t="str">
            <v>Année Philologique</v>
          </cell>
          <cell r="S11055" t="str">
            <v/>
          </cell>
        </row>
        <row r="11056">
          <cell r="E11056">
            <v>2921</v>
          </cell>
          <cell r="F11056" t="str">
            <v>Searches</v>
          </cell>
          <cell r="G11056" t="str">
            <v>201906</v>
          </cell>
          <cell r="H11056" t="str">
            <v>Warsaw University Library</v>
          </cell>
          <cell r="I11056" t="str">
            <v>Warsaw</v>
          </cell>
          <cell r="J11056" t="str">
            <v>Poland</v>
          </cell>
          <cell r="K11056">
            <v>2</v>
          </cell>
          <cell r="L11056" t="str">
            <v>Institute</v>
          </cell>
          <cell r="M11056">
            <v>3</v>
          </cell>
          <cell r="N11056" t="str">
            <v>Standard</v>
          </cell>
          <cell r="O11056" t="str">
            <v/>
          </cell>
          <cell r="P11056" t="str">
            <v/>
          </cell>
          <cell r="Q11056">
            <v>3</v>
          </cell>
          <cell r="R11056" t="str">
            <v>Année Philologique</v>
          </cell>
          <cell r="S11056" t="str">
            <v/>
          </cell>
        </row>
        <row r="11057">
          <cell r="E11057">
            <v>2921</v>
          </cell>
          <cell r="F11057" t="str">
            <v>Searches</v>
          </cell>
          <cell r="G11057" t="str">
            <v>201907</v>
          </cell>
          <cell r="H11057" t="str">
            <v>Warsaw University Library</v>
          </cell>
          <cell r="I11057" t="str">
            <v>Warsaw</v>
          </cell>
          <cell r="J11057" t="str">
            <v>Poland</v>
          </cell>
          <cell r="K11057">
            <v>2</v>
          </cell>
          <cell r="L11057" t="str">
            <v>Institute</v>
          </cell>
          <cell r="M11057">
            <v>3</v>
          </cell>
          <cell r="N11057" t="str">
            <v>Standard</v>
          </cell>
          <cell r="O11057" t="str">
            <v/>
          </cell>
          <cell r="P11057" t="str">
            <v/>
          </cell>
          <cell r="Q11057">
            <v>3</v>
          </cell>
          <cell r="R11057" t="str">
            <v>Année Philologique</v>
          </cell>
          <cell r="S11057" t="str">
            <v/>
          </cell>
        </row>
        <row r="11058">
          <cell r="E11058">
            <v>2921</v>
          </cell>
          <cell r="F11058" t="str">
            <v>Searches</v>
          </cell>
          <cell r="G11058" t="str">
            <v>201908</v>
          </cell>
          <cell r="H11058" t="str">
            <v>Warsaw University Library</v>
          </cell>
          <cell r="I11058" t="str">
            <v>Warsaw</v>
          </cell>
          <cell r="J11058" t="str">
            <v>Poland</v>
          </cell>
          <cell r="K11058">
            <v>2</v>
          </cell>
          <cell r="L11058" t="str">
            <v>Institute</v>
          </cell>
          <cell r="M11058">
            <v>3</v>
          </cell>
          <cell r="N11058" t="str">
            <v>Standard</v>
          </cell>
          <cell r="O11058" t="str">
            <v/>
          </cell>
          <cell r="P11058" t="str">
            <v/>
          </cell>
          <cell r="Q11058">
            <v>3</v>
          </cell>
          <cell r="R11058" t="str">
            <v>Année Philologique</v>
          </cell>
          <cell r="S11058" t="str">
            <v/>
          </cell>
        </row>
        <row r="11059">
          <cell r="E11059">
            <v>2921</v>
          </cell>
          <cell r="F11059" t="str">
            <v>Searches</v>
          </cell>
          <cell r="G11059" t="str">
            <v>201909</v>
          </cell>
          <cell r="H11059" t="str">
            <v>Warsaw University Library</v>
          </cell>
          <cell r="I11059" t="str">
            <v>Warsaw</v>
          </cell>
          <cell r="J11059" t="str">
            <v>Poland</v>
          </cell>
          <cell r="K11059">
            <v>2</v>
          </cell>
          <cell r="L11059" t="str">
            <v>Institute</v>
          </cell>
          <cell r="M11059">
            <v>3</v>
          </cell>
          <cell r="N11059" t="str">
            <v>Standard</v>
          </cell>
          <cell r="O11059" t="str">
            <v/>
          </cell>
          <cell r="P11059" t="str">
            <v/>
          </cell>
          <cell r="Q11059">
            <v>3</v>
          </cell>
          <cell r="R11059" t="str">
            <v>Année Philologique</v>
          </cell>
          <cell r="S11059" t="str">
            <v/>
          </cell>
        </row>
        <row r="11060">
          <cell r="E11060">
            <v>2921</v>
          </cell>
          <cell r="F11060" t="str">
            <v>Searches</v>
          </cell>
          <cell r="G11060" t="str">
            <v>201910</v>
          </cell>
          <cell r="H11060" t="str">
            <v>Warsaw University Library</v>
          </cell>
          <cell r="I11060" t="str">
            <v>Warsaw</v>
          </cell>
          <cell r="J11060" t="str">
            <v>Poland</v>
          </cell>
          <cell r="K11060">
            <v>2</v>
          </cell>
          <cell r="L11060" t="str">
            <v>Institute</v>
          </cell>
          <cell r="M11060">
            <v>3</v>
          </cell>
          <cell r="N11060" t="str">
            <v>Standard</v>
          </cell>
          <cell r="O11060" t="str">
            <v/>
          </cell>
          <cell r="P11060" t="str">
            <v/>
          </cell>
          <cell r="Q11060">
            <v>3</v>
          </cell>
          <cell r="R11060" t="str">
            <v>Année Philologique</v>
          </cell>
          <cell r="S11060" t="str">
            <v/>
          </cell>
        </row>
        <row r="11061">
          <cell r="E11061">
            <v>2921</v>
          </cell>
          <cell r="F11061" t="str">
            <v>Searches</v>
          </cell>
          <cell r="G11061" t="str">
            <v>201911</v>
          </cell>
          <cell r="H11061" t="str">
            <v>Warsaw University Library</v>
          </cell>
          <cell r="I11061" t="str">
            <v>Warsaw</v>
          </cell>
          <cell r="J11061" t="str">
            <v>Poland</v>
          </cell>
          <cell r="K11061">
            <v>2</v>
          </cell>
          <cell r="L11061" t="str">
            <v>Institute</v>
          </cell>
          <cell r="M11061">
            <v>3</v>
          </cell>
          <cell r="N11061" t="str">
            <v>Standard</v>
          </cell>
          <cell r="O11061" t="str">
            <v/>
          </cell>
          <cell r="P11061" t="str">
            <v/>
          </cell>
          <cell r="Q11061">
            <v>3</v>
          </cell>
          <cell r="R11061" t="str">
            <v>Année Philologique</v>
          </cell>
          <cell r="S11061" t="str">
            <v/>
          </cell>
        </row>
        <row r="11062">
          <cell r="E11062">
            <v>2921</v>
          </cell>
          <cell r="F11062" t="str">
            <v>Searches</v>
          </cell>
          <cell r="G11062" t="str">
            <v>201912</v>
          </cell>
          <cell r="H11062" t="str">
            <v>Warsaw University Library</v>
          </cell>
          <cell r="I11062" t="str">
            <v>Warsaw</v>
          </cell>
          <cell r="J11062" t="str">
            <v>Poland</v>
          </cell>
          <cell r="K11062">
            <v>2</v>
          </cell>
          <cell r="L11062" t="str">
            <v>Institute</v>
          </cell>
          <cell r="M11062">
            <v>3</v>
          </cell>
          <cell r="N11062" t="str">
            <v>Standard</v>
          </cell>
          <cell r="O11062" t="str">
            <v/>
          </cell>
          <cell r="P11062" t="str">
            <v/>
          </cell>
          <cell r="Q11062">
            <v>3</v>
          </cell>
          <cell r="R11062" t="str">
            <v>Année Philologique</v>
          </cell>
          <cell r="S11062" t="str">
            <v/>
          </cell>
        </row>
        <row r="11063">
          <cell r="E11063">
            <v>2937</v>
          </cell>
          <cell r="F11063" t="str">
            <v>Searches</v>
          </cell>
          <cell r="G11063" t="str">
            <v>201901</v>
          </cell>
          <cell r="H11063" t="str">
            <v>California State University Sacramento</v>
          </cell>
          <cell r="I11063" t="str">
            <v>Sacramento</v>
          </cell>
          <cell r="J11063" t="str">
            <v>USA</v>
          </cell>
          <cell r="K11063">
            <v>1</v>
          </cell>
          <cell r="L11063" t="str">
            <v>Consortium</v>
          </cell>
          <cell r="M11063">
            <v>9</v>
          </cell>
          <cell r="N11063" t="str">
            <v>CARN-2</v>
          </cell>
          <cell r="O11063" t="str">
            <v/>
          </cell>
          <cell r="P11063" t="str">
            <v/>
          </cell>
          <cell r="Q11063">
            <v>3</v>
          </cell>
          <cell r="R11063" t="str">
            <v>Année Philologique</v>
          </cell>
          <cell r="S11063" t="str">
            <v/>
          </cell>
        </row>
        <row r="11064">
          <cell r="E11064">
            <v>2937</v>
          </cell>
          <cell r="F11064" t="str">
            <v>Searches</v>
          </cell>
          <cell r="G11064" t="str">
            <v>201902</v>
          </cell>
          <cell r="H11064" t="str">
            <v>California State University Sacramento</v>
          </cell>
          <cell r="I11064" t="str">
            <v>Sacramento</v>
          </cell>
          <cell r="J11064" t="str">
            <v>USA</v>
          </cell>
          <cell r="K11064">
            <v>1</v>
          </cell>
          <cell r="L11064" t="str">
            <v>Consortium</v>
          </cell>
          <cell r="M11064">
            <v>9</v>
          </cell>
          <cell r="N11064" t="str">
            <v>CARN-2</v>
          </cell>
          <cell r="O11064" t="str">
            <v/>
          </cell>
          <cell r="P11064" t="str">
            <v/>
          </cell>
          <cell r="Q11064">
            <v>3</v>
          </cell>
          <cell r="R11064" t="str">
            <v>Année Philologique</v>
          </cell>
          <cell r="S11064" t="str">
            <v/>
          </cell>
        </row>
        <row r="11065">
          <cell r="E11065">
            <v>2937</v>
          </cell>
          <cell r="F11065" t="str">
            <v>Searches</v>
          </cell>
          <cell r="G11065" t="str">
            <v>201904</v>
          </cell>
          <cell r="H11065" t="str">
            <v>California State University Sacramento</v>
          </cell>
          <cell r="I11065" t="str">
            <v>Sacramento</v>
          </cell>
          <cell r="J11065" t="str">
            <v>USA</v>
          </cell>
          <cell r="K11065">
            <v>1</v>
          </cell>
          <cell r="L11065" t="str">
            <v>Consortium</v>
          </cell>
          <cell r="M11065">
            <v>9</v>
          </cell>
          <cell r="N11065" t="str">
            <v>CARN-2</v>
          </cell>
          <cell r="O11065" t="str">
            <v/>
          </cell>
          <cell r="P11065" t="str">
            <v/>
          </cell>
          <cell r="Q11065">
            <v>3</v>
          </cell>
          <cell r="R11065" t="str">
            <v>Année Philologique</v>
          </cell>
          <cell r="S11065" t="str">
            <v/>
          </cell>
        </row>
        <row r="11066">
          <cell r="E11066">
            <v>2937</v>
          </cell>
          <cell r="F11066" t="str">
            <v>Searches</v>
          </cell>
          <cell r="G11066" t="str">
            <v>201907</v>
          </cell>
          <cell r="H11066" t="str">
            <v>California State University Sacramento</v>
          </cell>
          <cell r="I11066" t="str">
            <v>Sacramento</v>
          </cell>
          <cell r="J11066" t="str">
            <v>USA</v>
          </cell>
          <cell r="K11066">
            <v>1</v>
          </cell>
          <cell r="L11066" t="str">
            <v>Consortium</v>
          </cell>
          <cell r="M11066">
            <v>9</v>
          </cell>
          <cell r="N11066" t="str">
            <v>CARN-2</v>
          </cell>
          <cell r="O11066" t="str">
            <v/>
          </cell>
          <cell r="P11066" t="str">
            <v/>
          </cell>
          <cell r="Q11066">
            <v>3</v>
          </cell>
          <cell r="R11066" t="str">
            <v>Année Philologique</v>
          </cell>
          <cell r="S11066" t="str">
            <v/>
          </cell>
        </row>
        <row r="11067">
          <cell r="E11067">
            <v>2937</v>
          </cell>
          <cell r="F11067" t="str">
            <v>Searches</v>
          </cell>
          <cell r="G11067" t="str">
            <v>201908</v>
          </cell>
          <cell r="H11067" t="str">
            <v>California State University Sacramento</v>
          </cell>
          <cell r="I11067" t="str">
            <v>Sacramento</v>
          </cell>
          <cell r="J11067" t="str">
            <v>USA</v>
          </cell>
          <cell r="K11067">
            <v>1</v>
          </cell>
          <cell r="L11067" t="str">
            <v>Consortium</v>
          </cell>
          <cell r="M11067">
            <v>9</v>
          </cell>
          <cell r="N11067" t="str">
            <v>CARN-2</v>
          </cell>
          <cell r="O11067" t="str">
            <v/>
          </cell>
          <cell r="P11067" t="str">
            <v/>
          </cell>
          <cell r="Q11067">
            <v>3</v>
          </cell>
          <cell r="R11067" t="str">
            <v>Année Philologique</v>
          </cell>
          <cell r="S11067" t="str">
            <v/>
          </cell>
        </row>
        <row r="11068">
          <cell r="E11068">
            <v>2937</v>
          </cell>
          <cell r="F11068" t="str">
            <v>Searches</v>
          </cell>
          <cell r="G11068" t="str">
            <v>201909</v>
          </cell>
          <cell r="H11068" t="str">
            <v>California State University Sacramento</v>
          </cell>
          <cell r="I11068" t="str">
            <v>Sacramento</v>
          </cell>
          <cell r="J11068" t="str">
            <v>USA</v>
          </cell>
          <cell r="K11068">
            <v>1</v>
          </cell>
          <cell r="L11068" t="str">
            <v>Consortium</v>
          </cell>
          <cell r="M11068">
            <v>9</v>
          </cell>
          <cell r="N11068" t="str">
            <v>CARN-2</v>
          </cell>
          <cell r="O11068" t="str">
            <v/>
          </cell>
          <cell r="P11068" t="str">
            <v/>
          </cell>
          <cell r="Q11068">
            <v>3</v>
          </cell>
          <cell r="R11068" t="str">
            <v>Année Philologique</v>
          </cell>
          <cell r="S11068" t="str">
            <v/>
          </cell>
        </row>
        <row r="11069">
          <cell r="E11069">
            <v>2937</v>
          </cell>
          <cell r="F11069" t="str">
            <v>Searches</v>
          </cell>
          <cell r="G11069" t="str">
            <v>201910</v>
          </cell>
          <cell r="H11069" t="str">
            <v>California State University Sacramento</v>
          </cell>
          <cell r="I11069" t="str">
            <v>Sacramento</v>
          </cell>
          <cell r="J11069" t="str">
            <v>USA</v>
          </cell>
          <cell r="K11069">
            <v>1</v>
          </cell>
          <cell r="L11069" t="str">
            <v>Consortium</v>
          </cell>
          <cell r="M11069">
            <v>9</v>
          </cell>
          <cell r="N11069" t="str">
            <v>CARN-2</v>
          </cell>
          <cell r="O11069" t="str">
            <v/>
          </cell>
          <cell r="P11069" t="str">
            <v/>
          </cell>
          <cell r="Q11069">
            <v>3</v>
          </cell>
          <cell r="R11069" t="str">
            <v>Année Philologique</v>
          </cell>
          <cell r="S11069" t="str">
            <v/>
          </cell>
        </row>
        <row r="11070">
          <cell r="E11070">
            <v>2937</v>
          </cell>
          <cell r="F11070" t="str">
            <v>Searches</v>
          </cell>
          <cell r="G11070" t="str">
            <v>201911</v>
          </cell>
          <cell r="H11070" t="str">
            <v>California State University Sacramento</v>
          </cell>
          <cell r="I11070" t="str">
            <v>Sacramento</v>
          </cell>
          <cell r="J11070" t="str">
            <v>USA</v>
          </cell>
          <cell r="K11070">
            <v>1</v>
          </cell>
          <cell r="L11070" t="str">
            <v>Consortium</v>
          </cell>
          <cell r="M11070">
            <v>9</v>
          </cell>
          <cell r="N11070" t="str">
            <v>CARN-2</v>
          </cell>
          <cell r="O11070" t="str">
            <v/>
          </cell>
          <cell r="P11070" t="str">
            <v/>
          </cell>
          <cell r="Q11070">
            <v>3</v>
          </cell>
          <cell r="R11070" t="str">
            <v>Année Philologique</v>
          </cell>
          <cell r="S11070" t="str">
            <v/>
          </cell>
        </row>
        <row r="11071">
          <cell r="E11071">
            <v>2942</v>
          </cell>
          <cell r="F11071" t="str">
            <v>Searches</v>
          </cell>
          <cell r="G11071" t="str">
            <v>201901</v>
          </cell>
          <cell r="H11071" t="str">
            <v>Texas A&amp;M University Libraries</v>
          </cell>
          <cell r="I11071" t="str">
            <v>College Station</v>
          </cell>
          <cell r="J11071" t="str">
            <v>USA</v>
          </cell>
          <cell r="K11071">
            <v>1</v>
          </cell>
          <cell r="L11071" t="str">
            <v>Consortium</v>
          </cell>
          <cell r="M11071">
            <v>8</v>
          </cell>
          <cell r="N11071" t="str">
            <v>CARN-1</v>
          </cell>
          <cell r="O11071" t="str">
            <v/>
          </cell>
          <cell r="P11071" t="str">
            <v/>
          </cell>
          <cell r="Q11071">
            <v>40</v>
          </cell>
          <cell r="R11071" t="str">
            <v>Année Philologique</v>
          </cell>
          <cell r="S11071" t="str">
            <v/>
          </cell>
        </row>
        <row r="11072">
          <cell r="E11072">
            <v>2942</v>
          </cell>
          <cell r="F11072" t="str">
            <v>Searches</v>
          </cell>
          <cell r="G11072" t="str">
            <v>201902</v>
          </cell>
          <cell r="H11072" t="str">
            <v>Texas A&amp;M University Libraries</v>
          </cell>
          <cell r="I11072" t="str">
            <v>College Station</v>
          </cell>
          <cell r="J11072" t="str">
            <v>USA</v>
          </cell>
          <cell r="K11072">
            <v>1</v>
          </cell>
          <cell r="L11072" t="str">
            <v>Consortium</v>
          </cell>
          <cell r="M11072">
            <v>8</v>
          </cell>
          <cell r="N11072" t="str">
            <v>CARN-1</v>
          </cell>
          <cell r="O11072" t="str">
            <v/>
          </cell>
          <cell r="P11072" t="str">
            <v/>
          </cell>
          <cell r="Q11072">
            <v>40</v>
          </cell>
          <cell r="R11072" t="str">
            <v>Année Philologique</v>
          </cell>
          <cell r="S11072" t="str">
            <v/>
          </cell>
        </row>
        <row r="11073">
          <cell r="E11073">
            <v>2942</v>
          </cell>
          <cell r="F11073" t="str">
            <v>Searches</v>
          </cell>
          <cell r="G11073" t="str">
            <v>201905</v>
          </cell>
          <cell r="H11073" t="str">
            <v>Texas A&amp;M University Libraries</v>
          </cell>
          <cell r="I11073" t="str">
            <v>College Station</v>
          </cell>
          <cell r="J11073" t="str">
            <v>USA</v>
          </cell>
          <cell r="K11073">
            <v>1</v>
          </cell>
          <cell r="L11073" t="str">
            <v>Consortium</v>
          </cell>
          <cell r="M11073">
            <v>8</v>
          </cell>
          <cell r="N11073" t="str">
            <v>CARN-1</v>
          </cell>
          <cell r="O11073" t="str">
            <v/>
          </cell>
          <cell r="P11073" t="str">
            <v/>
          </cell>
          <cell r="Q11073">
            <v>40</v>
          </cell>
          <cell r="R11073" t="str">
            <v>Année Philologique</v>
          </cell>
          <cell r="S11073" t="str">
            <v/>
          </cell>
        </row>
        <row r="11074">
          <cell r="E11074">
            <v>2942</v>
          </cell>
          <cell r="F11074" t="str">
            <v>Searches</v>
          </cell>
          <cell r="G11074" t="str">
            <v>201906</v>
          </cell>
          <cell r="H11074" t="str">
            <v>Texas A&amp;M University Libraries</v>
          </cell>
          <cell r="I11074" t="str">
            <v>College Station</v>
          </cell>
          <cell r="J11074" t="str">
            <v>USA</v>
          </cell>
          <cell r="K11074">
            <v>1</v>
          </cell>
          <cell r="L11074" t="str">
            <v>Consortium</v>
          </cell>
          <cell r="M11074">
            <v>8</v>
          </cell>
          <cell r="N11074" t="str">
            <v>CARN-1</v>
          </cell>
          <cell r="O11074" t="str">
            <v/>
          </cell>
          <cell r="P11074" t="str">
            <v/>
          </cell>
          <cell r="Q11074">
            <v>40</v>
          </cell>
          <cell r="R11074" t="str">
            <v>Année Philologique</v>
          </cell>
          <cell r="S11074" t="str">
            <v/>
          </cell>
        </row>
        <row r="11075">
          <cell r="E11075">
            <v>2942</v>
          </cell>
          <cell r="F11075" t="str">
            <v>Searches</v>
          </cell>
          <cell r="G11075" t="str">
            <v>201907</v>
          </cell>
          <cell r="H11075" t="str">
            <v>Texas A&amp;M University Libraries</v>
          </cell>
          <cell r="I11075" t="str">
            <v>College Station</v>
          </cell>
          <cell r="J11075" t="str">
            <v>USA</v>
          </cell>
          <cell r="K11075">
            <v>1</v>
          </cell>
          <cell r="L11075" t="str">
            <v>Consortium</v>
          </cell>
          <cell r="M11075">
            <v>8</v>
          </cell>
          <cell r="N11075" t="str">
            <v>CARN-1</v>
          </cell>
          <cell r="O11075" t="str">
            <v/>
          </cell>
          <cell r="P11075" t="str">
            <v/>
          </cell>
          <cell r="Q11075">
            <v>40</v>
          </cell>
          <cell r="R11075" t="str">
            <v>Année Philologique</v>
          </cell>
          <cell r="S11075" t="str">
            <v/>
          </cell>
        </row>
        <row r="11076">
          <cell r="E11076">
            <v>2942</v>
          </cell>
          <cell r="F11076" t="str">
            <v>Searches</v>
          </cell>
          <cell r="G11076" t="str">
            <v>201908</v>
          </cell>
          <cell r="H11076" t="str">
            <v>Texas A&amp;M University Libraries</v>
          </cell>
          <cell r="I11076" t="str">
            <v>College Station</v>
          </cell>
          <cell r="J11076" t="str">
            <v>USA</v>
          </cell>
          <cell r="K11076">
            <v>1</v>
          </cell>
          <cell r="L11076" t="str">
            <v>Consortium</v>
          </cell>
          <cell r="M11076">
            <v>8</v>
          </cell>
          <cell r="N11076" t="str">
            <v>CARN-1</v>
          </cell>
          <cell r="O11076" t="str">
            <v/>
          </cell>
          <cell r="P11076" t="str">
            <v/>
          </cell>
          <cell r="Q11076">
            <v>40</v>
          </cell>
          <cell r="R11076" t="str">
            <v>Année Philologique</v>
          </cell>
          <cell r="S11076" t="str">
            <v/>
          </cell>
        </row>
        <row r="11077">
          <cell r="E11077">
            <v>2942</v>
          </cell>
          <cell r="F11077" t="str">
            <v>Searches</v>
          </cell>
          <cell r="G11077" t="str">
            <v>201909</v>
          </cell>
          <cell r="H11077" t="str">
            <v>Texas A&amp;M University Libraries</v>
          </cell>
          <cell r="I11077" t="str">
            <v>College Station</v>
          </cell>
          <cell r="J11077" t="str">
            <v>USA</v>
          </cell>
          <cell r="K11077">
            <v>1</v>
          </cell>
          <cell r="L11077" t="str">
            <v>Consortium</v>
          </cell>
          <cell r="M11077">
            <v>8</v>
          </cell>
          <cell r="N11077" t="str">
            <v>CARN-1</v>
          </cell>
          <cell r="O11077" t="str">
            <v/>
          </cell>
          <cell r="P11077" t="str">
            <v/>
          </cell>
          <cell r="Q11077">
            <v>40</v>
          </cell>
          <cell r="R11077" t="str">
            <v>Année Philologique</v>
          </cell>
          <cell r="S11077" t="str">
            <v/>
          </cell>
        </row>
        <row r="11078">
          <cell r="E11078">
            <v>2942</v>
          </cell>
          <cell r="F11078" t="str">
            <v>Searches</v>
          </cell>
          <cell r="G11078" t="str">
            <v>201910</v>
          </cell>
          <cell r="H11078" t="str">
            <v>Texas A&amp;M University Libraries</v>
          </cell>
          <cell r="I11078" t="str">
            <v>College Station</v>
          </cell>
          <cell r="J11078" t="str">
            <v>USA</v>
          </cell>
          <cell r="K11078">
            <v>1</v>
          </cell>
          <cell r="L11078" t="str">
            <v>Consortium</v>
          </cell>
          <cell r="M11078">
            <v>8</v>
          </cell>
          <cell r="N11078" t="str">
            <v>CARN-1</v>
          </cell>
          <cell r="O11078" t="str">
            <v/>
          </cell>
          <cell r="P11078" t="str">
            <v/>
          </cell>
          <cell r="Q11078">
            <v>40</v>
          </cell>
          <cell r="R11078" t="str">
            <v>Année Philologique</v>
          </cell>
          <cell r="S11078" t="str">
            <v/>
          </cell>
        </row>
        <row r="11079">
          <cell r="E11079">
            <v>2943</v>
          </cell>
          <cell r="F11079" t="str">
            <v>Searches</v>
          </cell>
          <cell r="G11079" t="str">
            <v>201901</v>
          </cell>
          <cell r="H11079" t="str">
            <v>University of Mary Washington</v>
          </cell>
          <cell r="I11079" t="str">
            <v>Fredericksburg</v>
          </cell>
          <cell r="J11079" t="str">
            <v>USA</v>
          </cell>
          <cell r="K11079">
            <v>2</v>
          </cell>
          <cell r="L11079" t="str">
            <v>Institute</v>
          </cell>
          <cell r="M11079">
            <v>9</v>
          </cell>
          <cell r="N11079" t="str">
            <v>CARN-2</v>
          </cell>
          <cell r="O11079" t="str">
            <v/>
          </cell>
          <cell r="P11079" t="str">
            <v/>
          </cell>
          <cell r="Q11079">
            <v>3</v>
          </cell>
          <cell r="R11079" t="str">
            <v>Année Philologique</v>
          </cell>
          <cell r="S11079" t="str">
            <v/>
          </cell>
        </row>
        <row r="11080">
          <cell r="E11080">
            <v>2943</v>
          </cell>
          <cell r="F11080" t="str">
            <v>Searches</v>
          </cell>
          <cell r="G11080" t="str">
            <v>201902</v>
          </cell>
          <cell r="H11080" t="str">
            <v>University of Mary Washington</v>
          </cell>
          <cell r="I11080" t="str">
            <v>Fredericksburg</v>
          </cell>
          <cell r="J11080" t="str">
            <v>USA</v>
          </cell>
          <cell r="K11080">
            <v>2</v>
          </cell>
          <cell r="L11080" t="str">
            <v>Institute</v>
          </cell>
          <cell r="M11080">
            <v>9</v>
          </cell>
          <cell r="N11080" t="str">
            <v>CARN-2</v>
          </cell>
          <cell r="O11080" t="str">
            <v/>
          </cell>
          <cell r="P11080" t="str">
            <v/>
          </cell>
          <cell r="Q11080">
            <v>3</v>
          </cell>
          <cell r="R11080" t="str">
            <v>Année Philologique</v>
          </cell>
          <cell r="S11080" t="str">
            <v/>
          </cell>
        </row>
        <row r="11081">
          <cell r="E11081">
            <v>2943</v>
          </cell>
          <cell r="F11081" t="str">
            <v>Searches</v>
          </cell>
          <cell r="G11081" t="str">
            <v>201904</v>
          </cell>
          <cell r="H11081" t="str">
            <v>University of Mary Washington</v>
          </cell>
          <cell r="I11081" t="str">
            <v>Fredericksburg</v>
          </cell>
          <cell r="J11081" t="str">
            <v>USA</v>
          </cell>
          <cell r="K11081">
            <v>2</v>
          </cell>
          <cell r="L11081" t="str">
            <v>Institute</v>
          </cell>
          <cell r="M11081">
            <v>9</v>
          </cell>
          <cell r="N11081" t="str">
            <v>CARN-2</v>
          </cell>
          <cell r="O11081" t="str">
            <v/>
          </cell>
          <cell r="P11081" t="str">
            <v/>
          </cell>
          <cell r="Q11081">
            <v>3</v>
          </cell>
          <cell r="R11081" t="str">
            <v>Année Philologique</v>
          </cell>
          <cell r="S11081" t="str">
            <v/>
          </cell>
        </row>
        <row r="11082">
          <cell r="E11082">
            <v>2943</v>
          </cell>
          <cell r="F11082" t="str">
            <v>Searches</v>
          </cell>
          <cell r="G11082" t="str">
            <v>201908</v>
          </cell>
          <cell r="H11082" t="str">
            <v>University of Mary Washington</v>
          </cell>
          <cell r="I11082" t="str">
            <v>Fredericksburg</v>
          </cell>
          <cell r="J11082" t="str">
            <v>USA</v>
          </cell>
          <cell r="K11082">
            <v>2</v>
          </cell>
          <cell r="L11082" t="str">
            <v>Institute</v>
          </cell>
          <cell r="M11082">
            <v>9</v>
          </cell>
          <cell r="N11082" t="str">
            <v>CARN-2</v>
          </cell>
          <cell r="O11082" t="str">
            <v/>
          </cell>
          <cell r="P11082" t="str">
            <v/>
          </cell>
          <cell r="Q11082">
            <v>3</v>
          </cell>
          <cell r="R11082" t="str">
            <v>Année Philologique</v>
          </cell>
          <cell r="S11082" t="str">
            <v/>
          </cell>
        </row>
        <row r="11083">
          <cell r="E11083">
            <v>2943</v>
          </cell>
          <cell r="F11083" t="str">
            <v>Searches</v>
          </cell>
          <cell r="G11083" t="str">
            <v>201909</v>
          </cell>
          <cell r="H11083" t="str">
            <v>University of Mary Washington</v>
          </cell>
          <cell r="I11083" t="str">
            <v>Fredericksburg</v>
          </cell>
          <cell r="J11083" t="str">
            <v>USA</v>
          </cell>
          <cell r="K11083">
            <v>2</v>
          </cell>
          <cell r="L11083" t="str">
            <v>Institute</v>
          </cell>
          <cell r="M11083">
            <v>9</v>
          </cell>
          <cell r="N11083" t="str">
            <v>CARN-2</v>
          </cell>
          <cell r="O11083" t="str">
            <v/>
          </cell>
          <cell r="P11083" t="str">
            <v/>
          </cell>
          <cell r="Q11083">
            <v>3</v>
          </cell>
          <cell r="R11083" t="str">
            <v>Année Philologique</v>
          </cell>
          <cell r="S11083" t="str">
            <v/>
          </cell>
        </row>
        <row r="11084">
          <cell r="E11084">
            <v>2943</v>
          </cell>
          <cell r="F11084" t="str">
            <v>Searches</v>
          </cell>
          <cell r="G11084" t="str">
            <v>201910</v>
          </cell>
          <cell r="H11084" t="str">
            <v>University of Mary Washington</v>
          </cell>
          <cell r="I11084" t="str">
            <v>Fredericksburg</v>
          </cell>
          <cell r="J11084" t="str">
            <v>USA</v>
          </cell>
          <cell r="K11084">
            <v>2</v>
          </cell>
          <cell r="L11084" t="str">
            <v>Institute</v>
          </cell>
          <cell r="M11084">
            <v>9</v>
          </cell>
          <cell r="N11084" t="str">
            <v>CARN-2</v>
          </cell>
          <cell r="O11084" t="str">
            <v/>
          </cell>
          <cell r="P11084" t="str">
            <v/>
          </cell>
          <cell r="Q11084">
            <v>3</v>
          </cell>
          <cell r="R11084" t="str">
            <v>Année Philologique</v>
          </cell>
          <cell r="S11084" t="str">
            <v/>
          </cell>
        </row>
        <row r="11085">
          <cell r="E11085">
            <v>2943</v>
          </cell>
          <cell r="F11085" t="str">
            <v>Searches</v>
          </cell>
          <cell r="G11085" t="str">
            <v>201911</v>
          </cell>
          <cell r="H11085" t="str">
            <v>University of Mary Washington</v>
          </cell>
          <cell r="I11085" t="str">
            <v>Fredericksburg</v>
          </cell>
          <cell r="J11085" t="str">
            <v>USA</v>
          </cell>
          <cell r="K11085">
            <v>2</v>
          </cell>
          <cell r="L11085" t="str">
            <v>Institute</v>
          </cell>
          <cell r="M11085">
            <v>9</v>
          </cell>
          <cell r="N11085" t="str">
            <v>CARN-2</v>
          </cell>
          <cell r="O11085" t="str">
            <v/>
          </cell>
          <cell r="P11085" t="str">
            <v/>
          </cell>
          <cell r="Q11085">
            <v>3</v>
          </cell>
          <cell r="R11085" t="str">
            <v>Année Philologique</v>
          </cell>
          <cell r="S11085" t="str">
            <v/>
          </cell>
        </row>
        <row r="11086">
          <cell r="E11086">
            <v>2943</v>
          </cell>
          <cell r="F11086" t="str">
            <v>Searches</v>
          </cell>
          <cell r="G11086" t="str">
            <v>201912</v>
          </cell>
          <cell r="H11086" t="str">
            <v>University of Mary Washington</v>
          </cell>
          <cell r="I11086" t="str">
            <v>Fredericksburg</v>
          </cell>
          <cell r="J11086" t="str">
            <v>USA</v>
          </cell>
          <cell r="K11086">
            <v>2</v>
          </cell>
          <cell r="L11086" t="str">
            <v>Institute</v>
          </cell>
          <cell r="M11086">
            <v>9</v>
          </cell>
          <cell r="N11086" t="str">
            <v>CARN-2</v>
          </cell>
          <cell r="O11086" t="str">
            <v/>
          </cell>
          <cell r="P11086" t="str">
            <v/>
          </cell>
          <cell r="Q11086">
            <v>3</v>
          </cell>
          <cell r="R11086" t="str">
            <v>Année Philologique</v>
          </cell>
          <cell r="S11086" t="str">
            <v/>
          </cell>
        </row>
        <row r="11087">
          <cell r="E11087">
            <v>2976</v>
          </cell>
          <cell r="F11087" t="str">
            <v>Searches</v>
          </cell>
          <cell r="G11087" t="str">
            <v>201901</v>
          </cell>
          <cell r="H11087" t="str">
            <v>Waseda University</v>
          </cell>
          <cell r="I11087" t="str">
            <v>Tokyo</v>
          </cell>
          <cell r="J11087" t="str">
            <v>Japan</v>
          </cell>
          <cell r="K11087">
            <v>2</v>
          </cell>
          <cell r="L11087" t="str">
            <v>Institute</v>
          </cell>
          <cell r="M11087">
            <v>3</v>
          </cell>
          <cell r="N11087" t="str">
            <v>Standard</v>
          </cell>
          <cell r="O11087" t="str">
            <v/>
          </cell>
          <cell r="P11087" t="str">
            <v/>
          </cell>
          <cell r="Q11087">
            <v>3</v>
          </cell>
          <cell r="R11087" t="str">
            <v>Année Philologique</v>
          </cell>
          <cell r="S11087" t="str">
            <v/>
          </cell>
        </row>
        <row r="11088">
          <cell r="E11088">
            <v>2976</v>
          </cell>
          <cell r="F11088" t="str">
            <v>Searches</v>
          </cell>
          <cell r="G11088" t="str">
            <v>201902</v>
          </cell>
          <cell r="H11088" t="str">
            <v>Waseda University</v>
          </cell>
          <cell r="I11088" t="str">
            <v>Tokyo</v>
          </cell>
          <cell r="J11088" t="str">
            <v>Japan</v>
          </cell>
          <cell r="K11088">
            <v>2</v>
          </cell>
          <cell r="L11088" t="str">
            <v>Institute</v>
          </cell>
          <cell r="M11088">
            <v>3</v>
          </cell>
          <cell r="N11088" t="str">
            <v>Standard</v>
          </cell>
          <cell r="O11088" t="str">
            <v/>
          </cell>
          <cell r="P11088" t="str">
            <v/>
          </cell>
          <cell r="Q11088">
            <v>3</v>
          </cell>
          <cell r="R11088" t="str">
            <v>Année Philologique</v>
          </cell>
          <cell r="S11088" t="str">
            <v/>
          </cell>
        </row>
        <row r="11089">
          <cell r="E11089">
            <v>2976</v>
          </cell>
          <cell r="F11089" t="str">
            <v>Searches</v>
          </cell>
          <cell r="G11089" t="str">
            <v>201903</v>
          </cell>
          <cell r="H11089" t="str">
            <v>Waseda University</v>
          </cell>
          <cell r="I11089" t="str">
            <v>Tokyo</v>
          </cell>
          <cell r="J11089" t="str">
            <v>Japan</v>
          </cell>
          <cell r="K11089">
            <v>2</v>
          </cell>
          <cell r="L11089" t="str">
            <v>Institute</v>
          </cell>
          <cell r="M11089">
            <v>3</v>
          </cell>
          <cell r="N11089" t="str">
            <v>Standard</v>
          </cell>
          <cell r="O11089" t="str">
            <v/>
          </cell>
          <cell r="P11089" t="str">
            <v/>
          </cell>
          <cell r="Q11089">
            <v>3</v>
          </cell>
          <cell r="R11089" t="str">
            <v>Année Philologique</v>
          </cell>
          <cell r="S11089" t="str">
            <v/>
          </cell>
        </row>
        <row r="11090">
          <cell r="E11090">
            <v>2976</v>
          </cell>
          <cell r="F11090" t="str">
            <v>Searches</v>
          </cell>
          <cell r="G11090" t="str">
            <v>201904</v>
          </cell>
          <cell r="H11090" t="str">
            <v>Waseda University</v>
          </cell>
          <cell r="I11090" t="str">
            <v>Tokyo</v>
          </cell>
          <cell r="J11090" t="str">
            <v>Japan</v>
          </cell>
          <cell r="K11090">
            <v>2</v>
          </cell>
          <cell r="L11090" t="str">
            <v>Institute</v>
          </cell>
          <cell r="M11090">
            <v>3</v>
          </cell>
          <cell r="N11090" t="str">
            <v>Standard</v>
          </cell>
          <cell r="O11090" t="str">
            <v/>
          </cell>
          <cell r="P11090" t="str">
            <v/>
          </cell>
          <cell r="Q11090">
            <v>3</v>
          </cell>
          <cell r="R11090" t="str">
            <v>Année Philologique</v>
          </cell>
          <cell r="S11090" t="str">
            <v/>
          </cell>
        </row>
        <row r="11091">
          <cell r="E11091">
            <v>2976</v>
          </cell>
          <cell r="F11091" t="str">
            <v>Searches</v>
          </cell>
          <cell r="G11091" t="str">
            <v>201905</v>
          </cell>
          <cell r="H11091" t="str">
            <v>Waseda University</v>
          </cell>
          <cell r="I11091" t="str">
            <v>Tokyo</v>
          </cell>
          <cell r="J11091" t="str">
            <v>Japan</v>
          </cell>
          <cell r="K11091">
            <v>2</v>
          </cell>
          <cell r="L11091" t="str">
            <v>Institute</v>
          </cell>
          <cell r="M11091">
            <v>3</v>
          </cell>
          <cell r="N11091" t="str">
            <v>Standard</v>
          </cell>
          <cell r="O11091" t="str">
            <v/>
          </cell>
          <cell r="P11091" t="str">
            <v/>
          </cell>
          <cell r="Q11091">
            <v>3</v>
          </cell>
          <cell r="R11091" t="str">
            <v>Année Philologique</v>
          </cell>
          <cell r="S11091" t="str">
            <v/>
          </cell>
        </row>
        <row r="11092">
          <cell r="E11092">
            <v>2976</v>
          </cell>
          <cell r="F11092" t="str">
            <v>Searches</v>
          </cell>
          <cell r="G11092" t="str">
            <v>201906</v>
          </cell>
          <cell r="H11092" t="str">
            <v>Waseda University</v>
          </cell>
          <cell r="I11092" t="str">
            <v>Tokyo</v>
          </cell>
          <cell r="J11092" t="str">
            <v>Japan</v>
          </cell>
          <cell r="K11092">
            <v>2</v>
          </cell>
          <cell r="L11092" t="str">
            <v>Institute</v>
          </cell>
          <cell r="M11092">
            <v>3</v>
          </cell>
          <cell r="N11092" t="str">
            <v>Standard</v>
          </cell>
          <cell r="O11092" t="str">
            <v/>
          </cell>
          <cell r="P11092" t="str">
            <v/>
          </cell>
          <cell r="Q11092">
            <v>3</v>
          </cell>
          <cell r="R11092" t="str">
            <v>Année Philologique</v>
          </cell>
          <cell r="S11092" t="str">
            <v/>
          </cell>
        </row>
        <row r="11093">
          <cell r="E11093">
            <v>2976</v>
          </cell>
          <cell r="F11093" t="str">
            <v>Searches</v>
          </cell>
          <cell r="G11093" t="str">
            <v>201907</v>
          </cell>
          <cell r="H11093" t="str">
            <v>Waseda University</v>
          </cell>
          <cell r="I11093" t="str">
            <v>Tokyo</v>
          </cell>
          <cell r="J11093" t="str">
            <v>Japan</v>
          </cell>
          <cell r="K11093">
            <v>2</v>
          </cell>
          <cell r="L11093" t="str">
            <v>Institute</v>
          </cell>
          <cell r="M11093">
            <v>3</v>
          </cell>
          <cell r="N11093" t="str">
            <v>Standard</v>
          </cell>
          <cell r="O11093" t="str">
            <v/>
          </cell>
          <cell r="P11093" t="str">
            <v/>
          </cell>
          <cell r="Q11093">
            <v>3</v>
          </cell>
          <cell r="R11093" t="str">
            <v>Année Philologique</v>
          </cell>
          <cell r="S11093" t="str">
            <v/>
          </cell>
        </row>
        <row r="11094">
          <cell r="E11094">
            <v>2976</v>
          </cell>
          <cell r="F11094" t="str">
            <v>Searches</v>
          </cell>
          <cell r="G11094" t="str">
            <v>201909</v>
          </cell>
          <cell r="H11094" t="str">
            <v>Waseda University</v>
          </cell>
          <cell r="I11094" t="str">
            <v>Tokyo</v>
          </cell>
          <cell r="J11094" t="str">
            <v>Japan</v>
          </cell>
          <cell r="K11094">
            <v>2</v>
          </cell>
          <cell r="L11094" t="str">
            <v>Institute</v>
          </cell>
          <cell r="M11094">
            <v>3</v>
          </cell>
          <cell r="N11094" t="str">
            <v>Standard</v>
          </cell>
          <cell r="O11094" t="str">
            <v/>
          </cell>
          <cell r="P11094" t="str">
            <v/>
          </cell>
          <cell r="Q11094">
            <v>3</v>
          </cell>
          <cell r="R11094" t="str">
            <v>Année Philologique</v>
          </cell>
          <cell r="S11094" t="str">
            <v/>
          </cell>
        </row>
        <row r="11095">
          <cell r="E11095">
            <v>2976</v>
          </cell>
          <cell r="F11095" t="str">
            <v>Searches</v>
          </cell>
          <cell r="G11095" t="str">
            <v>201910</v>
          </cell>
          <cell r="H11095" t="str">
            <v>Waseda University</v>
          </cell>
          <cell r="I11095" t="str">
            <v>Tokyo</v>
          </cell>
          <cell r="J11095" t="str">
            <v>Japan</v>
          </cell>
          <cell r="K11095">
            <v>2</v>
          </cell>
          <cell r="L11095" t="str">
            <v>Institute</v>
          </cell>
          <cell r="M11095">
            <v>3</v>
          </cell>
          <cell r="N11095" t="str">
            <v>Standard</v>
          </cell>
          <cell r="O11095" t="str">
            <v/>
          </cell>
          <cell r="P11095" t="str">
            <v/>
          </cell>
          <cell r="Q11095">
            <v>3</v>
          </cell>
          <cell r="R11095" t="str">
            <v>Année Philologique</v>
          </cell>
          <cell r="S11095" t="str">
            <v/>
          </cell>
        </row>
        <row r="11096">
          <cell r="E11096">
            <v>2976</v>
          </cell>
          <cell r="F11096" t="str">
            <v>Searches</v>
          </cell>
          <cell r="G11096" t="str">
            <v>201911</v>
          </cell>
          <cell r="H11096" t="str">
            <v>Waseda University</v>
          </cell>
          <cell r="I11096" t="str">
            <v>Tokyo</v>
          </cell>
          <cell r="J11096" t="str">
            <v>Japan</v>
          </cell>
          <cell r="K11096">
            <v>2</v>
          </cell>
          <cell r="L11096" t="str">
            <v>Institute</v>
          </cell>
          <cell r="M11096">
            <v>3</v>
          </cell>
          <cell r="N11096" t="str">
            <v>Standard</v>
          </cell>
          <cell r="O11096" t="str">
            <v/>
          </cell>
          <cell r="P11096" t="str">
            <v/>
          </cell>
          <cell r="Q11096">
            <v>3</v>
          </cell>
          <cell r="R11096" t="str">
            <v>Année Philologique</v>
          </cell>
          <cell r="S11096" t="str">
            <v/>
          </cell>
        </row>
        <row r="11097">
          <cell r="E11097">
            <v>2976</v>
          </cell>
          <cell r="F11097" t="str">
            <v>Searches</v>
          </cell>
          <cell r="G11097" t="str">
            <v>201912</v>
          </cell>
          <cell r="H11097" t="str">
            <v>Waseda University</v>
          </cell>
          <cell r="I11097" t="str">
            <v>Tokyo</v>
          </cell>
          <cell r="J11097" t="str">
            <v>Japan</v>
          </cell>
          <cell r="K11097">
            <v>2</v>
          </cell>
          <cell r="L11097" t="str">
            <v>Institute</v>
          </cell>
          <cell r="M11097">
            <v>3</v>
          </cell>
          <cell r="N11097" t="str">
            <v>Standard</v>
          </cell>
          <cell r="O11097" t="str">
            <v/>
          </cell>
          <cell r="P11097" t="str">
            <v/>
          </cell>
          <cell r="Q11097">
            <v>3</v>
          </cell>
          <cell r="R11097" t="str">
            <v>Année Philologique</v>
          </cell>
          <cell r="S11097" t="str">
            <v/>
          </cell>
        </row>
        <row r="11098">
          <cell r="E11098">
            <v>2986</v>
          </cell>
          <cell r="F11098" t="str">
            <v>Searches</v>
          </cell>
          <cell r="G11098" t="str">
            <v>201908</v>
          </cell>
          <cell r="H11098" t="str">
            <v>Lancaster University Library</v>
          </cell>
          <cell r="I11098" t="str">
            <v>Lancaster</v>
          </cell>
          <cell r="J11098" t="str">
            <v>UK</v>
          </cell>
          <cell r="K11098">
            <v>2</v>
          </cell>
          <cell r="L11098" t="str">
            <v>Institute</v>
          </cell>
          <cell r="M11098">
            <v>1</v>
          </cell>
          <cell r="N11098" t="str">
            <v>Test</v>
          </cell>
          <cell r="O11098" t="str">
            <v/>
          </cell>
          <cell r="P11098" t="str">
            <v/>
          </cell>
          <cell r="Q11098">
            <v>40</v>
          </cell>
          <cell r="R11098" t="str">
            <v>Année Philologique</v>
          </cell>
          <cell r="S11098" t="str">
            <v/>
          </cell>
        </row>
        <row r="11099">
          <cell r="E11099">
            <v>2987</v>
          </cell>
          <cell r="F11099" t="str">
            <v>Searches</v>
          </cell>
          <cell r="G11099" t="str">
            <v>201901</v>
          </cell>
          <cell r="H11099" t="str">
            <v>Zentrale Hochschulbibliothek Flensburg</v>
          </cell>
          <cell r="I11099" t="str">
            <v>Flensburg</v>
          </cell>
          <cell r="J11099" t="str">
            <v>Germany</v>
          </cell>
          <cell r="K11099">
            <v>2</v>
          </cell>
          <cell r="L11099" t="str">
            <v>Institute</v>
          </cell>
          <cell r="M11099">
            <v>3</v>
          </cell>
          <cell r="N11099" t="str">
            <v>Standard</v>
          </cell>
          <cell r="O11099" t="str">
            <v/>
          </cell>
          <cell r="P11099" t="str">
            <v/>
          </cell>
          <cell r="Q11099">
            <v>3</v>
          </cell>
          <cell r="R11099" t="str">
            <v>Année Philologique</v>
          </cell>
          <cell r="S11099" t="str">
            <v/>
          </cell>
        </row>
        <row r="11100">
          <cell r="E11100">
            <v>2987</v>
          </cell>
          <cell r="F11100" t="str">
            <v>Searches</v>
          </cell>
          <cell r="G11100" t="str">
            <v>201902</v>
          </cell>
          <cell r="H11100" t="str">
            <v>Zentrale Hochschulbibliothek Flensburg</v>
          </cell>
          <cell r="I11100" t="str">
            <v>Flensburg</v>
          </cell>
          <cell r="J11100" t="str">
            <v>Germany</v>
          </cell>
          <cell r="K11100">
            <v>2</v>
          </cell>
          <cell r="L11100" t="str">
            <v>Institute</v>
          </cell>
          <cell r="M11100">
            <v>3</v>
          </cell>
          <cell r="N11100" t="str">
            <v>Standard</v>
          </cell>
          <cell r="O11100" t="str">
            <v/>
          </cell>
          <cell r="P11100" t="str">
            <v/>
          </cell>
          <cell r="Q11100">
            <v>3</v>
          </cell>
          <cell r="R11100" t="str">
            <v>Année Philologique</v>
          </cell>
          <cell r="S11100" t="str">
            <v/>
          </cell>
        </row>
        <row r="11101">
          <cell r="E11101">
            <v>2992</v>
          </cell>
          <cell r="F11101" t="str">
            <v>Searches</v>
          </cell>
          <cell r="G11101" t="str">
            <v>201901</v>
          </cell>
          <cell r="H11101" t="str">
            <v>Lewis &amp; Clark College</v>
          </cell>
          <cell r="I11101" t="str">
            <v>Portland</v>
          </cell>
          <cell r="J11101" t="str">
            <v>USA</v>
          </cell>
          <cell r="K11101">
            <v>1</v>
          </cell>
          <cell r="L11101" t="str">
            <v>Consortium</v>
          </cell>
          <cell r="M11101">
            <v>11</v>
          </cell>
          <cell r="N11101" t="str">
            <v>CARN-4</v>
          </cell>
          <cell r="O11101" t="str">
            <v/>
          </cell>
          <cell r="P11101" t="str">
            <v/>
          </cell>
          <cell r="Q11101">
            <v>2</v>
          </cell>
          <cell r="R11101" t="str">
            <v>Année Philologique</v>
          </cell>
          <cell r="S11101" t="str">
            <v/>
          </cell>
        </row>
        <row r="11102">
          <cell r="E11102">
            <v>2992</v>
          </cell>
          <cell r="F11102" t="str">
            <v>Searches</v>
          </cell>
          <cell r="G11102" t="str">
            <v>201902</v>
          </cell>
          <cell r="H11102" t="str">
            <v>Lewis &amp; Clark College</v>
          </cell>
          <cell r="I11102" t="str">
            <v>Portland</v>
          </cell>
          <cell r="J11102" t="str">
            <v>USA</v>
          </cell>
          <cell r="K11102">
            <v>1</v>
          </cell>
          <cell r="L11102" t="str">
            <v>Consortium</v>
          </cell>
          <cell r="M11102">
            <v>11</v>
          </cell>
          <cell r="N11102" t="str">
            <v>CARN-4</v>
          </cell>
          <cell r="O11102" t="str">
            <v/>
          </cell>
          <cell r="P11102" t="str">
            <v/>
          </cell>
          <cell r="Q11102">
            <v>2</v>
          </cell>
          <cell r="R11102" t="str">
            <v>Année Philologique</v>
          </cell>
          <cell r="S11102" t="str">
            <v/>
          </cell>
        </row>
        <row r="11103">
          <cell r="E11103">
            <v>2992</v>
          </cell>
          <cell r="F11103" t="str">
            <v>Searches</v>
          </cell>
          <cell r="G11103" t="str">
            <v>201903</v>
          </cell>
          <cell r="H11103" t="str">
            <v>Lewis &amp; Clark College</v>
          </cell>
          <cell r="I11103" t="str">
            <v>Portland</v>
          </cell>
          <cell r="J11103" t="str">
            <v>USA</v>
          </cell>
          <cell r="K11103">
            <v>1</v>
          </cell>
          <cell r="L11103" t="str">
            <v>Consortium</v>
          </cell>
          <cell r="M11103">
            <v>11</v>
          </cell>
          <cell r="N11103" t="str">
            <v>CARN-4</v>
          </cell>
          <cell r="O11103" t="str">
            <v/>
          </cell>
          <cell r="P11103" t="str">
            <v/>
          </cell>
          <cell r="Q11103">
            <v>2</v>
          </cell>
          <cell r="R11103" t="str">
            <v>Année Philologique</v>
          </cell>
          <cell r="S11103" t="str">
            <v/>
          </cell>
        </row>
        <row r="11104">
          <cell r="E11104">
            <v>2992</v>
          </cell>
          <cell r="F11104" t="str">
            <v>Searches</v>
          </cell>
          <cell r="G11104" t="str">
            <v>201904</v>
          </cell>
          <cell r="H11104" t="str">
            <v>Lewis &amp; Clark College</v>
          </cell>
          <cell r="I11104" t="str">
            <v>Portland</v>
          </cell>
          <cell r="J11104" t="str">
            <v>USA</v>
          </cell>
          <cell r="K11104">
            <v>1</v>
          </cell>
          <cell r="L11104" t="str">
            <v>Consortium</v>
          </cell>
          <cell r="M11104">
            <v>11</v>
          </cell>
          <cell r="N11104" t="str">
            <v>CARN-4</v>
          </cell>
          <cell r="O11104" t="str">
            <v/>
          </cell>
          <cell r="P11104" t="str">
            <v/>
          </cell>
          <cell r="Q11104">
            <v>2</v>
          </cell>
          <cell r="R11104" t="str">
            <v>Année Philologique</v>
          </cell>
          <cell r="S11104" t="str">
            <v/>
          </cell>
        </row>
        <row r="11105">
          <cell r="E11105">
            <v>2992</v>
          </cell>
          <cell r="F11105" t="str">
            <v>Searches</v>
          </cell>
          <cell r="G11105" t="str">
            <v>201905</v>
          </cell>
          <cell r="H11105" t="str">
            <v>Lewis &amp; Clark College</v>
          </cell>
          <cell r="I11105" t="str">
            <v>Portland</v>
          </cell>
          <cell r="J11105" t="str">
            <v>USA</v>
          </cell>
          <cell r="K11105">
            <v>1</v>
          </cell>
          <cell r="L11105" t="str">
            <v>Consortium</v>
          </cell>
          <cell r="M11105">
            <v>11</v>
          </cell>
          <cell r="N11105" t="str">
            <v>CARN-4</v>
          </cell>
          <cell r="O11105" t="str">
            <v/>
          </cell>
          <cell r="P11105" t="str">
            <v/>
          </cell>
          <cell r="Q11105">
            <v>2</v>
          </cell>
          <cell r="R11105" t="str">
            <v>Année Philologique</v>
          </cell>
          <cell r="S11105" t="str">
            <v/>
          </cell>
        </row>
        <row r="11106">
          <cell r="E11106">
            <v>2992</v>
          </cell>
          <cell r="F11106" t="str">
            <v>Searches</v>
          </cell>
          <cell r="G11106" t="str">
            <v>201906</v>
          </cell>
          <cell r="H11106" t="str">
            <v>Lewis &amp; Clark College</v>
          </cell>
          <cell r="I11106" t="str">
            <v>Portland</v>
          </cell>
          <cell r="J11106" t="str">
            <v>USA</v>
          </cell>
          <cell r="K11106">
            <v>1</v>
          </cell>
          <cell r="L11106" t="str">
            <v>Consortium</v>
          </cell>
          <cell r="M11106">
            <v>11</v>
          </cell>
          <cell r="N11106" t="str">
            <v>CARN-4</v>
          </cell>
          <cell r="O11106" t="str">
            <v/>
          </cell>
          <cell r="P11106" t="str">
            <v/>
          </cell>
          <cell r="Q11106">
            <v>2</v>
          </cell>
          <cell r="R11106" t="str">
            <v>Année Philologique</v>
          </cell>
          <cell r="S11106" t="str">
            <v/>
          </cell>
        </row>
        <row r="11107">
          <cell r="E11107">
            <v>2992</v>
          </cell>
          <cell r="F11107" t="str">
            <v>Searches</v>
          </cell>
          <cell r="G11107" t="str">
            <v>201907</v>
          </cell>
          <cell r="H11107" t="str">
            <v>Lewis &amp; Clark College</v>
          </cell>
          <cell r="I11107" t="str">
            <v>Portland</v>
          </cell>
          <cell r="J11107" t="str">
            <v>USA</v>
          </cell>
          <cell r="K11107">
            <v>1</v>
          </cell>
          <cell r="L11107" t="str">
            <v>Consortium</v>
          </cell>
          <cell r="M11107">
            <v>11</v>
          </cell>
          <cell r="N11107" t="str">
            <v>CARN-4</v>
          </cell>
          <cell r="O11107" t="str">
            <v/>
          </cell>
          <cell r="P11107" t="str">
            <v/>
          </cell>
          <cell r="Q11107">
            <v>2</v>
          </cell>
          <cell r="R11107" t="str">
            <v>Année Philologique</v>
          </cell>
          <cell r="S11107" t="str">
            <v/>
          </cell>
        </row>
        <row r="11108">
          <cell r="E11108">
            <v>2992</v>
          </cell>
          <cell r="F11108" t="str">
            <v>Searches</v>
          </cell>
          <cell r="G11108" t="str">
            <v>201909</v>
          </cell>
          <cell r="H11108" t="str">
            <v>Lewis &amp; Clark College</v>
          </cell>
          <cell r="I11108" t="str">
            <v>Portland</v>
          </cell>
          <cell r="J11108" t="str">
            <v>USA</v>
          </cell>
          <cell r="K11108">
            <v>1</v>
          </cell>
          <cell r="L11108" t="str">
            <v>Consortium</v>
          </cell>
          <cell r="M11108">
            <v>11</v>
          </cell>
          <cell r="N11108" t="str">
            <v>CARN-4</v>
          </cell>
          <cell r="O11108" t="str">
            <v/>
          </cell>
          <cell r="P11108" t="str">
            <v/>
          </cell>
          <cell r="Q11108">
            <v>2</v>
          </cell>
          <cell r="R11108" t="str">
            <v>Année Philologique</v>
          </cell>
          <cell r="S11108" t="str">
            <v/>
          </cell>
        </row>
        <row r="11109">
          <cell r="E11109">
            <v>2992</v>
          </cell>
          <cell r="F11109" t="str">
            <v>Searches</v>
          </cell>
          <cell r="G11109" t="str">
            <v>201910</v>
          </cell>
          <cell r="H11109" t="str">
            <v>Lewis &amp; Clark College</v>
          </cell>
          <cell r="I11109" t="str">
            <v>Portland</v>
          </cell>
          <cell r="J11109" t="str">
            <v>USA</v>
          </cell>
          <cell r="K11109">
            <v>1</v>
          </cell>
          <cell r="L11109" t="str">
            <v>Consortium</v>
          </cell>
          <cell r="M11109">
            <v>11</v>
          </cell>
          <cell r="N11109" t="str">
            <v>CARN-4</v>
          </cell>
          <cell r="O11109" t="str">
            <v/>
          </cell>
          <cell r="P11109" t="str">
            <v/>
          </cell>
          <cell r="Q11109">
            <v>2</v>
          </cell>
          <cell r="R11109" t="str">
            <v>Année Philologique</v>
          </cell>
          <cell r="S11109" t="str">
            <v/>
          </cell>
        </row>
        <row r="11110">
          <cell r="E11110">
            <v>3000</v>
          </cell>
          <cell r="F11110" t="str">
            <v>Searches</v>
          </cell>
          <cell r="G11110" t="str">
            <v>201901</v>
          </cell>
          <cell r="H11110" t="str">
            <v>Università degli Studi di Sassari</v>
          </cell>
          <cell r="I11110" t="str">
            <v>Sassari</v>
          </cell>
          <cell r="J11110" t="str">
            <v>Italy</v>
          </cell>
          <cell r="K11110">
            <v>2</v>
          </cell>
          <cell r="L11110" t="str">
            <v>Institute</v>
          </cell>
          <cell r="M11110">
            <v>3</v>
          </cell>
          <cell r="N11110" t="str">
            <v>Standard</v>
          </cell>
          <cell r="O11110" t="str">
            <v/>
          </cell>
          <cell r="P11110" t="str">
            <v/>
          </cell>
          <cell r="Q11110">
            <v>3</v>
          </cell>
          <cell r="R11110" t="str">
            <v>Année Philologique</v>
          </cell>
          <cell r="S11110" t="str">
            <v/>
          </cell>
        </row>
        <row r="11111">
          <cell r="E11111">
            <v>3000</v>
          </cell>
          <cell r="F11111" t="str">
            <v>Searches</v>
          </cell>
          <cell r="G11111" t="str">
            <v>201902</v>
          </cell>
          <cell r="H11111" t="str">
            <v>Università degli Studi di Sassari</v>
          </cell>
          <cell r="I11111" t="str">
            <v>Sassari</v>
          </cell>
          <cell r="J11111" t="str">
            <v>Italy</v>
          </cell>
          <cell r="K11111">
            <v>2</v>
          </cell>
          <cell r="L11111" t="str">
            <v>Institute</v>
          </cell>
          <cell r="M11111">
            <v>3</v>
          </cell>
          <cell r="N11111" t="str">
            <v>Standard</v>
          </cell>
          <cell r="O11111" t="str">
            <v/>
          </cell>
          <cell r="P11111" t="str">
            <v/>
          </cell>
          <cell r="Q11111">
            <v>3</v>
          </cell>
          <cell r="R11111" t="str">
            <v>Année Philologique</v>
          </cell>
          <cell r="S11111" t="str">
            <v/>
          </cell>
        </row>
        <row r="11112">
          <cell r="E11112">
            <v>3000</v>
          </cell>
          <cell r="F11112" t="str">
            <v>Searches</v>
          </cell>
          <cell r="G11112" t="str">
            <v>201903</v>
          </cell>
          <cell r="H11112" t="str">
            <v>Università degli Studi di Sassari</v>
          </cell>
          <cell r="I11112" t="str">
            <v>Sassari</v>
          </cell>
          <cell r="J11112" t="str">
            <v>Italy</v>
          </cell>
          <cell r="K11112">
            <v>2</v>
          </cell>
          <cell r="L11112" t="str">
            <v>Institute</v>
          </cell>
          <cell r="M11112">
            <v>3</v>
          </cell>
          <cell r="N11112" t="str">
            <v>Standard</v>
          </cell>
          <cell r="O11112" t="str">
            <v/>
          </cell>
          <cell r="P11112" t="str">
            <v/>
          </cell>
          <cell r="Q11112">
            <v>3</v>
          </cell>
          <cell r="R11112" t="str">
            <v>Année Philologique</v>
          </cell>
          <cell r="S11112" t="str">
            <v/>
          </cell>
        </row>
        <row r="11113">
          <cell r="E11113">
            <v>3000</v>
          </cell>
          <cell r="F11113" t="str">
            <v>Searches</v>
          </cell>
          <cell r="G11113" t="str">
            <v>201904</v>
          </cell>
          <cell r="H11113" t="str">
            <v>Università degli Studi di Sassari</v>
          </cell>
          <cell r="I11113" t="str">
            <v>Sassari</v>
          </cell>
          <cell r="J11113" t="str">
            <v>Italy</v>
          </cell>
          <cell r="K11113">
            <v>2</v>
          </cell>
          <cell r="L11113" t="str">
            <v>Institute</v>
          </cell>
          <cell r="M11113">
            <v>3</v>
          </cell>
          <cell r="N11113" t="str">
            <v>Standard</v>
          </cell>
          <cell r="O11113" t="str">
            <v/>
          </cell>
          <cell r="P11113" t="str">
            <v/>
          </cell>
          <cell r="Q11113">
            <v>3</v>
          </cell>
          <cell r="R11113" t="str">
            <v>Année Philologique</v>
          </cell>
          <cell r="S11113" t="str">
            <v/>
          </cell>
        </row>
        <row r="11114">
          <cell r="E11114">
            <v>3000</v>
          </cell>
          <cell r="F11114" t="str">
            <v>Searches</v>
          </cell>
          <cell r="G11114" t="str">
            <v>201905</v>
          </cell>
          <cell r="H11114" t="str">
            <v>Università degli Studi di Sassari</v>
          </cell>
          <cell r="I11114" t="str">
            <v>Sassari</v>
          </cell>
          <cell r="J11114" t="str">
            <v>Italy</v>
          </cell>
          <cell r="K11114">
            <v>2</v>
          </cell>
          <cell r="L11114" t="str">
            <v>Institute</v>
          </cell>
          <cell r="M11114">
            <v>3</v>
          </cell>
          <cell r="N11114" t="str">
            <v>Standard</v>
          </cell>
          <cell r="O11114" t="str">
            <v/>
          </cell>
          <cell r="P11114" t="str">
            <v/>
          </cell>
          <cell r="Q11114">
            <v>3</v>
          </cell>
          <cell r="R11114" t="str">
            <v>Année Philologique</v>
          </cell>
          <cell r="S11114" t="str">
            <v/>
          </cell>
        </row>
        <row r="11115">
          <cell r="E11115">
            <v>3000</v>
          </cell>
          <cell r="F11115" t="str">
            <v>Searches</v>
          </cell>
          <cell r="G11115" t="str">
            <v>201906</v>
          </cell>
          <cell r="H11115" t="str">
            <v>Università degli Studi di Sassari</v>
          </cell>
          <cell r="I11115" t="str">
            <v>Sassari</v>
          </cell>
          <cell r="J11115" t="str">
            <v>Italy</v>
          </cell>
          <cell r="K11115">
            <v>2</v>
          </cell>
          <cell r="L11115" t="str">
            <v>Institute</v>
          </cell>
          <cell r="M11115">
            <v>3</v>
          </cell>
          <cell r="N11115" t="str">
            <v>Standard</v>
          </cell>
          <cell r="O11115" t="str">
            <v/>
          </cell>
          <cell r="P11115" t="str">
            <v/>
          </cell>
          <cell r="Q11115">
            <v>3</v>
          </cell>
          <cell r="R11115" t="str">
            <v>Année Philologique</v>
          </cell>
          <cell r="S11115" t="str">
            <v/>
          </cell>
        </row>
        <row r="11116">
          <cell r="E11116">
            <v>3000</v>
          </cell>
          <cell r="F11116" t="str">
            <v>Searches</v>
          </cell>
          <cell r="G11116" t="str">
            <v>201907</v>
          </cell>
          <cell r="H11116" t="str">
            <v>Università degli Studi di Sassari</v>
          </cell>
          <cell r="I11116" t="str">
            <v>Sassari</v>
          </cell>
          <cell r="J11116" t="str">
            <v>Italy</v>
          </cell>
          <cell r="K11116">
            <v>2</v>
          </cell>
          <cell r="L11116" t="str">
            <v>Institute</v>
          </cell>
          <cell r="M11116">
            <v>3</v>
          </cell>
          <cell r="N11116" t="str">
            <v>Standard</v>
          </cell>
          <cell r="O11116" t="str">
            <v/>
          </cell>
          <cell r="P11116" t="str">
            <v/>
          </cell>
          <cell r="Q11116">
            <v>3</v>
          </cell>
          <cell r="R11116" t="str">
            <v>Année Philologique</v>
          </cell>
          <cell r="S11116" t="str">
            <v/>
          </cell>
        </row>
        <row r="11117">
          <cell r="E11117">
            <v>3000</v>
          </cell>
          <cell r="F11117" t="str">
            <v>Searches</v>
          </cell>
          <cell r="G11117" t="str">
            <v>201908</v>
          </cell>
          <cell r="H11117" t="str">
            <v>Università degli Studi di Sassari</v>
          </cell>
          <cell r="I11117" t="str">
            <v>Sassari</v>
          </cell>
          <cell r="J11117" t="str">
            <v>Italy</v>
          </cell>
          <cell r="K11117">
            <v>2</v>
          </cell>
          <cell r="L11117" t="str">
            <v>Institute</v>
          </cell>
          <cell r="M11117">
            <v>3</v>
          </cell>
          <cell r="N11117" t="str">
            <v>Standard</v>
          </cell>
          <cell r="O11117" t="str">
            <v/>
          </cell>
          <cell r="P11117" t="str">
            <v/>
          </cell>
          <cell r="Q11117">
            <v>3</v>
          </cell>
          <cell r="R11117" t="str">
            <v>Année Philologique</v>
          </cell>
          <cell r="S11117" t="str">
            <v/>
          </cell>
        </row>
        <row r="11118">
          <cell r="E11118">
            <v>3000</v>
          </cell>
          <cell r="F11118" t="str">
            <v>Searches</v>
          </cell>
          <cell r="G11118" t="str">
            <v>201909</v>
          </cell>
          <cell r="H11118" t="str">
            <v>Università degli Studi di Sassari</v>
          </cell>
          <cell r="I11118" t="str">
            <v>Sassari</v>
          </cell>
          <cell r="J11118" t="str">
            <v>Italy</v>
          </cell>
          <cell r="K11118">
            <v>2</v>
          </cell>
          <cell r="L11118" t="str">
            <v>Institute</v>
          </cell>
          <cell r="M11118">
            <v>3</v>
          </cell>
          <cell r="N11118" t="str">
            <v>Standard</v>
          </cell>
          <cell r="O11118" t="str">
            <v/>
          </cell>
          <cell r="P11118" t="str">
            <v/>
          </cell>
          <cell r="Q11118">
            <v>3</v>
          </cell>
          <cell r="R11118" t="str">
            <v>Année Philologique</v>
          </cell>
          <cell r="S11118" t="str">
            <v/>
          </cell>
        </row>
        <row r="11119">
          <cell r="E11119">
            <v>3000</v>
          </cell>
          <cell r="F11119" t="str">
            <v>Searches</v>
          </cell>
          <cell r="G11119" t="str">
            <v>201910</v>
          </cell>
          <cell r="H11119" t="str">
            <v>Università degli Studi di Sassari</v>
          </cell>
          <cell r="I11119" t="str">
            <v>Sassari</v>
          </cell>
          <cell r="J11119" t="str">
            <v>Italy</v>
          </cell>
          <cell r="K11119">
            <v>2</v>
          </cell>
          <cell r="L11119" t="str">
            <v>Institute</v>
          </cell>
          <cell r="M11119">
            <v>3</v>
          </cell>
          <cell r="N11119" t="str">
            <v>Standard</v>
          </cell>
          <cell r="O11119" t="str">
            <v/>
          </cell>
          <cell r="P11119" t="str">
            <v/>
          </cell>
          <cell r="Q11119">
            <v>3</v>
          </cell>
          <cell r="R11119" t="str">
            <v>Année Philologique</v>
          </cell>
          <cell r="S11119" t="str">
            <v/>
          </cell>
        </row>
        <row r="11120">
          <cell r="E11120">
            <v>3000</v>
          </cell>
          <cell r="F11120" t="str">
            <v>Searches</v>
          </cell>
          <cell r="G11120" t="str">
            <v>201911</v>
          </cell>
          <cell r="H11120" t="str">
            <v>Università degli Studi di Sassari</v>
          </cell>
          <cell r="I11120" t="str">
            <v>Sassari</v>
          </cell>
          <cell r="J11120" t="str">
            <v>Italy</v>
          </cell>
          <cell r="K11120">
            <v>2</v>
          </cell>
          <cell r="L11120" t="str">
            <v>Institute</v>
          </cell>
          <cell r="M11120">
            <v>3</v>
          </cell>
          <cell r="N11120" t="str">
            <v>Standard</v>
          </cell>
          <cell r="O11120" t="str">
            <v/>
          </cell>
          <cell r="P11120" t="str">
            <v/>
          </cell>
          <cell r="Q11120">
            <v>3</v>
          </cell>
          <cell r="R11120" t="str">
            <v>Année Philologique</v>
          </cell>
          <cell r="S11120" t="str">
            <v/>
          </cell>
        </row>
        <row r="11121">
          <cell r="E11121">
            <v>3000</v>
          </cell>
          <cell r="F11121" t="str">
            <v>Searches</v>
          </cell>
          <cell r="G11121" t="str">
            <v>201912</v>
          </cell>
          <cell r="H11121" t="str">
            <v>Università degli Studi di Sassari</v>
          </cell>
          <cell r="I11121" t="str">
            <v>Sassari</v>
          </cell>
          <cell r="J11121" t="str">
            <v>Italy</v>
          </cell>
          <cell r="K11121">
            <v>2</v>
          </cell>
          <cell r="L11121" t="str">
            <v>Institute</v>
          </cell>
          <cell r="M11121">
            <v>3</v>
          </cell>
          <cell r="N11121" t="str">
            <v>Standard</v>
          </cell>
          <cell r="O11121" t="str">
            <v/>
          </cell>
          <cell r="P11121" t="str">
            <v/>
          </cell>
          <cell r="Q11121">
            <v>3</v>
          </cell>
          <cell r="R11121" t="str">
            <v>Année Philologique</v>
          </cell>
          <cell r="S11121" t="str">
            <v/>
          </cell>
        </row>
        <row r="11122">
          <cell r="E11122">
            <v>3003</v>
          </cell>
          <cell r="F11122" t="str">
            <v>Searches</v>
          </cell>
          <cell r="G11122" t="str">
            <v>201901</v>
          </cell>
          <cell r="H11122" t="str">
            <v>Washington University Libraries</v>
          </cell>
          <cell r="I11122" t="str">
            <v>St Louis</v>
          </cell>
          <cell r="J11122" t="str">
            <v>USA</v>
          </cell>
          <cell r="K11122">
            <v>2</v>
          </cell>
          <cell r="L11122" t="str">
            <v>Institute</v>
          </cell>
          <cell r="M11122">
            <v>8</v>
          </cell>
          <cell r="N11122" t="str">
            <v>CARN-1</v>
          </cell>
          <cell r="O11122" t="str">
            <v/>
          </cell>
          <cell r="P11122" t="str">
            <v/>
          </cell>
          <cell r="Q11122">
            <v>40</v>
          </cell>
          <cell r="R11122" t="str">
            <v>Année Philologique</v>
          </cell>
          <cell r="S11122" t="str">
            <v/>
          </cell>
        </row>
        <row r="11123">
          <cell r="E11123">
            <v>3003</v>
          </cell>
          <cell r="F11123" t="str">
            <v>Searches</v>
          </cell>
          <cell r="G11123" t="str">
            <v>201902</v>
          </cell>
          <cell r="H11123" t="str">
            <v>Washington University Libraries</v>
          </cell>
          <cell r="I11123" t="str">
            <v>St Louis</v>
          </cell>
          <cell r="J11123" t="str">
            <v>USA</v>
          </cell>
          <cell r="K11123">
            <v>2</v>
          </cell>
          <cell r="L11123" t="str">
            <v>Institute</v>
          </cell>
          <cell r="M11123">
            <v>8</v>
          </cell>
          <cell r="N11123" t="str">
            <v>CARN-1</v>
          </cell>
          <cell r="O11123" t="str">
            <v/>
          </cell>
          <cell r="P11123" t="str">
            <v/>
          </cell>
          <cell r="Q11123">
            <v>40</v>
          </cell>
          <cell r="R11123" t="str">
            <v>Année Philologique</v>
          </cell>
          <cell r="S11123" t="str">
            <v/>
          </cell>
        </row>
        <row r="11124">
          <cell r="E11124">
            <v>3003</v>
          </cell>
          <cell r="F11124" t="str">
            <v>Searches</v>
          </cell>
          <cell r="G11124" t="str">
            <v>201903</v>
          </cell>
          <cell r="H11124" t="str">
            <v>Washington University Libraries</v>
          </cell>
          <cell r="I11124" t="str">
            <v>St Louis</v>
          </cell>
          <cell r="J11124" t="str">
            <v>USA</v>
          </cell>
          <cell r="K11124">
            <v>2</v>
          </cell>
          <cell r="L11124" t="str">
            <v>Institute</v>
          </cell>
          <cell r="M11124">
            <v>8</v>
          </cell>
          <cell r="N11124" t="str">
            <v>CARN-1</v>
          </cell>
          <cell r="O11124" t="str">
            <v/>
          </cell>
          <cell r="P11124" t="str">
            <v/>
          </cell>
          <cell r="Q11124">
            <v>40</v>
          </cell>
          <cell r="R11124" t="str">
            <v>Année Philologique</v>
          </cell>
          <cell r="S11124" t="str">
            <v/>
          </cell>
        </row>
        <row r="11125">
          <cell r="E11125">
            <v>3003</v>
          </cell>
          <cell r="F11125" t="str">
            <v>Searches</v>
          </cell>
          <cell r="G11125" t="str">
            <v>201904</v>
          </cell>
          <cell r="H11125" t="str">
            <v>Washington University Libraries</v>
          </cell>
          <cell r="I11125" t="str">
            <v>St Louis</v>
          </cell>
          <cell r="J11125" t="str">
            <v>USA</v>
          </cell>
          <cell r="K11125">
            <v>2</v>
          </cell>
          <cell r="L11125" t="str">
            <v>Institute</v>
          </cell>
          <cell r="M11125">
            <v>8</v>
          </cell>
          <cell r="N11125" t="str">
            <v>CARN-1</v>
          </cell>
          <cell r="O11125" t="str">
            <v/>
          </cell>
          <cell r="P11125" t="str">
            <v/>
          </cell>
          <cell r="Q11125">
            <v>40</v>
          </cell>
          <cell r="R11125" t="str">
            <v>Année Philologique</v>
          </cell>
          <cell r="S11125" t="str">
            <v/>
          </cell>
        </row>
        <row r="11126">
          <cell r="E11126">
            <v>3003</v>
          </cell>
          <cell r="F11126" t="str">
            <v>Searches</v>
          </cell>
          <cell r="G11126" t="str">
            <v>201905</v>
          </cell>
          <cell r="H11126" t="str">
            <v>Washington University Libraries</v>
          </cell>
          <cell r="I11126" t="str">
            <v>St Louis</v>
          </cell>
          <cell r="J11126" t="str">
            <v>USA</v>
          </cell>
          <cell r="K11126">
            <v>2</v>
          </cell>
          <cell r="L11126" t="str">
            <v>Institute</v>
          </cell>
          <cell r="M11126">
            <v>8</v>
          </cell>
          <cell r="N11126" t="str">
            <v>CARN-1</v>
          </cell>
          <cell r="O11126" t="str">
            <v/>
          </cell>
          <cell r="P11126" t="str">
            <v/>
          </cell>
          <cell r="Q11126">
            <v>40</v>
          </cell>
          <cell r="R11126" t="str">
            <v>Année Philologique</v>
          </cell>
          <cell r="S11126" t="str">
            <v/>
          </cell>
        </row>
        <row r="11127">
          <cell r="E11127">
            <v>3003</v>
          </cell>
          <cell r="F11127" t="str">
            <v>Searches</v>
          </cell>
          <cell r="G11127" t="str">
            <v>201906</v>
          </cell>
          <cell r="H11127" t="str">
            <v>Washington University Libraries</v>
          </cell>
          <cell r="I11127" t="str">
            <v>St Louis</v>
          </cell>
          <cell r="J11127" t="str">
            <v>USA</v>
          </cell>
          <cell r="K11127">
            <v>2</v>
          </cell>
          <cell r="L11127" t="str">
            <v>Institute</v>
          </cell>
          <cell r="M11127">
            <v>8</v>
          </cell>
          <cell r="N11127" t="str">
            <v>CARN-1</v>
          </cell>
          <cell r="O11127" t="str">
            <v/>
          </cell>
          <cell r="P11127" t="str">
            <v/>
          </cell>
          <cell r="Q11127">
            <v>40</v>
          </cell>
          <cell r="R11127" t="str">
            <v>Année Philologique</v>
          </cell>
          <cell r="S11127" t="str">
            <v/>
          </cell>
        </row>
        <row r="11128">
          <cell r="E11128">
            <v>3003</v>
          </cell>
          <cell r="F11128" t="str">
            <v>Searches</v>
          </cell>
          <cell r="G11128" t="str">
            <v>201907</v>
          </cell>
          <cell r="H11128" t="str">
            <v>Washington University Libraries</v>
          </cell>
          <cell r="I11128" t="str">
            <v>St Louis</v>
          </cell>
          <cell r="J11128" t="str">
            <v>USA</v>
          </cell>
          <cell r="K11128">
            <v>2</v>
          </cell>
          <cell r="L11128" t="str">
            <v>Institute</v>
          </cell>
          <cell r="M11128">
            <v>8</v>
          </cell>
          <cell r="N11128" t="str">
            <v>CARN-1</v>
          </cell>
          <cell r="O11128" t="str">
            <v/>
          </cell>
          <cell r="P11128" t="str">
            <v/>
          </cell>
          <cell r="Q11128">
            <v>40</v>
          </cell>
          <cell r="R11128" t="str">
            <v>Année Philologique</v>
          </cell>
          <cell r="S11128" t="str">
            <v/>
          </cell>
        </row>
        <row r="11129">
          <cell r="E11129">
            <v>3003</v>
          </cell>
          <cell r="F11129" t="str">
            <v>Searches</v>
          </cell>
          <cell r="G11129" t="str">
            <v>201908</v>
          </cell>
          <cell r="H11129" t="str">
            <v>Washington University Libraries</v>
          </cell>
          <cell r="I11129" t="str">
            <v>St Louis</v>
          </cell>
          <cell r="J11129" t="str">
            <v>USA</v>
          </cell>
          <cell r="K11129">
            <v>2</v>
          </cell>
          <cell r="L11129" t="str">
            <v>Institute</v>
          </cell>
          <cell r="M11129">
            <v>8</v>
          </cell>
          <cell r="N11129" t="str">
            <v>CARN-1</v>
          </cell>
          <cell r="O11129" t="str">
            <v/>
          </cell>
          <cell r="P11129" t="str">
            <v/>
          </cell>
          <cell r="Q11129">
            <v>40</v>
          </cell>
          <cell r="R11129" t="str">
            <v>Année Philologique</v>
          </cell>
          <cell r="S11129" t="str">
            <v/>
          </cell>
        </row>
        <row r="11130">
          <cell r="E11130">
            <v>3003</v>
          </cell>
          <cell r="F11130" t="str">
            <v>Searches</v>
          </cell>
          <cell r="G11130" t="str">
            <v>201909</v>
          </cell>
          <cell r="H11130" t="str">
            <v>Washington University Libraries</v>
          </cell>
          <cell r="I11130" t="str">
            <v>St Louis</v>
          </cell>
          <cell r="J11130" t="str">
            <v>USA</v>
          </cell>
          <cell r="K11130">
            <v>2</v>
          </cell>
          <cell r="L11130" t="str">
            <v>Institute</v>
          </cell>
          <cell r="M11130">
            <v>8</v>
          </cell>
          <cell r="N11130" t="str">
            <v>CARN-1</v>
          </cell>
          <cell r="O11130" t="str">
            <v/>
          </cell>
          <cell r="P11130" t="str">
            <v/>
          </cell>
          <cell r="Q11130">
            <v>40</v>
          </cell>
          <cell r="R11130" t="str">
            <v>Année Philologique</v>
          </cell>
          <cell r="S11130" t="str">
            <v/>
          </cell>
        </row>
        <row r="11131">
          <cell r="E11131">
            <v>3003</v>
          </cell>
          <cell r="F11131" t="str">
            <v>Searches</v>
          </cell>
          <cell r="G11131" t="str">
            <v>201910</v>
          </cell>
          <cell r="H11131" t="str">
            <v>Washington University Libraries</v>
          </cell>
          <cell r="I11131" t="str">
            <v>St Louis</v>
          </cell>
          <cell r="J11131" t="str">
            <v>USA</v>
          </cell>
          <cell r="K11131">
            <v>2</v>
          </cell>
          <cell r="L11131" t="str">
            <v>Institute</v>
          </cell>
          <cell r="M11131">
            <v>8</v>
          </cell>
          <cell r="N11131" t="str">
            <v>CARN-1</v>
          </cell>
          <cell r="O11131" t="str">
            <v/>
          </cell>
          <cell r="P11131" t="str">
            <v/>
          </cell>
          <cell r="Q11131">
            <v>40</v>
          </cell>
          <cell r="R11131" t="str">
            <v>Année Philologique</v>
          </cell>
          <cell r="S11131" t="str">
            <v/>
          </cell>
        </row>
        <row r="11132">
          <cell r="E11132">
            <v>3003</v>
          </cell>
          <cell r="F11132" t="str">
            <v>Searches</v>
          </cell>
          <cell r="G11132" t="str">
            <v>201911</v>
          </cell>
          <cell r="H11132" t="str">
            <v>Washington University Libraries</v>
          </cell>
          <cell r="I11132" t="str">
            <v>St Louis</v>
          </cell>
          <cell r="J11132" t="str">
            <v>USA</v>
          </cell>
          <cell r="K11132">
            <v>2</v>
          </cell>
          <cell r="L11132" t="str">
            <v>Institute</v>
          </cell>
          <cell r="M11132">
            <v>8</v>
          </cell>
          <cell r="N11132" t="str">
            <v>CARN-1</v>
          </cell>
          <cell r="O11132" t="str">
            <v/>
          </cell>
          <cell r="P11132" t="str">
            <v/>
          </cell>
          <cell r="Q11132">
            <v>40</v>
          </cell>
          <cell r="R11132" t="str">
            <v>Année Philologique</v>
          </cell>
          <cell r="S11132" t="str">
            <v/>
          </cell>
        </row>
        <row r="11133">
          <cell r="E11133">
            <v>3003</v>
          </cell>
          <cell r="F11133" t="str">
            <v>Searches</v>
          </cell>
          <cell r="G11133" t="str">
            <v>201912</v>
          </cell>
          <cell r="H11133" t="str">
            <v>Washington University Libraries</v>
          </cell>
          <cell r="I11133" t="str">
            <v>St Louis</v>
          </cell>
          <cell r="J11133" t="str">
            <v>USA</v>
          </cell>
          <cell r="K11133">
            <v>2</v>
          </cell>
          <cell r="L11133" t="str">
            <v>Institute</v>
          </cell>
          <cell r="M11133">
            <v>8</v>
          </cell>
          <cell r="N11133" t="str">
            <v>CARN-1</v>
          </cell>
          <cell r="O11133" t="str">
            <v/>
          </cell>
          <cell r="P11133" t="str">
            <v/>
          </cell>
          <cell r="Q11133">
            <v>40</v>
          </cell>
          <cell r="R11133" t="str">
            <v>Année Philologique</v>
          </cell>
          <cell r="S11133" t="str">
            <v/>
          </cell>
        </row>
        <row r="11134">
          <cell r="E11134">
            <v>3004</v>
          </cell>
          <cell r="F11134" t="str">
            <v>Searches</v>
          </cell>
          <cell r="G11134" t="str">
            <v>201902</v>
          </cell>
          <cell r="H11134" t="str">
            <v xml:space="preserve">University of Delaware Library                  </v>
          </cell>
          <cell r="I11134" t="str">
            <v>Newark</v>
          </cell>
          <cell r="J11134" t="str">
            <v>USA</v>
          </cell>
          <cell r="K11134">
            <v>1</v>
          </cell>
          <cell r="L11134" t="str">
            <v>Consortium</v>
          </cell>
          <cell r="M11134">
            <v>8</v>
          </cell>
          <cell r="N11134" t="str">
            <v>CARN-1</v>
          </cell>
          <cell r="O11134" t="str">
            <v/>
          </cell>
          <cell r="P11134" t="str">
            <v/>
          </cell>
          <cell r="Q11134">
            <v>40</v>
          </cell>
          <cell r="R11134" t="str">
            <v>Année Philologique</v>
          </cell>
          <cell r="S11134" t="str">
            <v/>
          </cell>
        </row>
        <row r="11135">
          <cell r="E11135">
            <v>3004</v>
          </cell>
          <cell r="F11135" t="str">
            <v>Searches</v>
          </cell>
          <cell r="G11135" t="str">
            <v>201905</v>
          </cell>
          <cell r="H11135" t="str">
            <v xml:space="preserve">University of Delaware Library                  </v>
          </cell>
          <cell r="I11135" t="str">
            <v>Newark</v>
          </cell>
          <cell r="J11135" t="str">
            <v>USA</v>
          </cell>
          <cell r="K11135">
            <v>1</v>
          </cell>
          <cell r="L11135" t="str">
            <v>Consortium</v>
          </cell>
          <cell r="M11135">
            <v>8</v>
          </cell>
          <cell r="N11135" t="str">
            <v>CARN-1</v>
          </cell>
          <cell r="O11135" t="str">
            <v/>
          </cell>
          <cell r="P11135" t="str">
            <v/>
          </cell>
          <cell r="Q11135">
            <v>40</v>
          </cell>
          <cell r="R11135" t="str">
            <v>Année Philologique</v>
          </cell>
          <cell r="S11135" t="str">
            <v/>
          </cell>
        </row>
        <row r="11136">
          <cell r="E11136">
            <v>3004</v>
          </cell>
          <cell r="F11136" t="str">
            <v>Searches</v>
          </cell>
          <cell r="G11136" t="str">
            <v>201908</v>
          </cell>
          <cell r="H11136" t="str">
            <v xml:space="preserve">University of Delaware Library                  </v>
          </cell>
          <cell r="I11136" t="str">
            <v>Newark</v>
          </cell>
          <cell r="J11136" t="str">
            <v>USA</v>
          </cell>
          <cell r="K11136">
            <v>1</v>
          </cell>
          <cell r="L11136" t="str">
            <v>Consortium</v>
          </cell>
          <cell r="M11136">
            <v>8</v>
          </cell>
          <cell r="N11136" t="str">
            <v>CARN-1</v>
          </cell>
          <cell r="O11136" t="str">
            <v/>
          </cell>
          <cell r="P11136" t="str">
            <v/>
          </cell>
          <cell r="Q11136">
            <v>40</v>
          </cell>
          <cell r="R11136" t="str">
            <v>Année Philologique</v>
          </cell>
          <cell r="S11136" t="str">
            <v/>
          </cell>
        </row>
        <row r="11137">
          <cell r="E11137">
            <v>3004</v>
          </cell>
          <cell r="F11137" t="str">
            <v>Searches</v>
          </cell>
          <cell r="G11137" t="str">
            <v>201909</v>
          </cell>
          <cell r="H11137" t="str">
            <v xml:space="preserve">University of Delaware Library                  </v>
          </cell>
          <cell r="I11137" t="str">
            <v>Newark</v>
          </cell>
          <cell r="J11137" t="str">
            <v>USA</v>
          </cell>
          <cell r="K11137">
            <v>1</v>
          </cell>
          <cell r="L11137" t="str">
            <v>Consortium</v>
          </cell>
          <cell r="M11137">
            <v>8</v>
          </cell>
          <cell r="N11137" t="str">
            <v>CARN-1</v>
          </cell>
          <cell r="O11137" t="str">
            <v/>
          </cell>
          <cell r="P11137" t="str">
            <v/>
          </cell>
          <cell r="Q11137">
            <v>40</v>
          </cell>
          <cell r="R11137" t="str">
            <v>Année Philologique</v>
          </cell>
          <cell r="S11137" t="str">
            <v/>
          </cell>
        </row>
        <row r="11138">
          <cell r="E11138">
            <v>3004</v>
          </cell>
          <cell r="F11138" t="str">
            <v>Searches</v>
          </cell>
          <cell r="G11138" t="str">
            <v>201910</v>
          </cell>
          <cell r="H11138" t="str">
            <v xml:space="preserve">University of Delaware Library                  </v>
          </cell>
          <cell r="I11138" t="str">
            <v>Newark</v>
          </cell>
          <cell r="J11138" t="str">
            <v>USA</v>
          </cell>
          <cell r="K11138">
            <v>1</v>
          </cell>
          <cell r="L11138" t="str">
            <v>Consortium</v>
          </cell>
          <cell r="M11138">
            <v>8</v>
          </cell>
          <cell r="N11138" t="str">
            <v>CARN-1</v>
          </cell>
          <cell r="O11138" t="str">
            <v/>
          </cell>
          <cell r="P11138" t="str">
            <v/>
          </cell>
          <cell r="Q11138">
            <v>40</v>
          </cell>
          <cell r="R11138" t="str">
            <v>Année Philologique</v>
          </cell>
          <cell r="S11138" t="str">
            <v/>
          </cell>
        </row>
        <row r="11139">
          <cell r="E11139">
            <v>3004</v>
          </cell>
          <cell r="F11139" t="str">
            <v>Searches</v>
          </cell>
          <cell r="G11139" t="str">
            <v>201912</v>
          </cell>
          <cell r="H11139" t="str">
            <v xml:space="preserve">University of Delaware Library                  </v>
          </cell>
          <cell r="I11139" t="str">
            <v>Newark</v>
          </cell>
          <cell r="J11139" t="str">
            <v>USA</v>
          </cell>
          <cell r="K11139">
            <v>1</v>
          </cell>
          <cell r="L11139" t="str">
            <v>Consortium</v>
          </cell>
          <cell r="M11139">
            <v>8</v>
          </cell>
          <cell r="N11139" t="str">
            <v>CARN-1</v>
          </cell>
          <cell r="O11139" t="str">
            <v/>
          </cell>
          <cell r="P11139" t="str">
            <v/>
          </cell>
          <cell r="Q11139">
            <v>40</v>
          </cell>
          <cell r="R11139" t="str">
            <v>Année Philologique</v>
          </cell>
          <cell r="S11139" t="str">
            <v/>
          </cell>
        </row>
        <row r="11140">
          <cell r="E11140">
            <v>3006</v>
          </cell>
          <cell r="F11140" t="str">
            <v>Searches</v>
          </cell>
          <cell r="G11140" t="str">
            <v>201901</v>
          </cell>
          <cell r="H11140" t="str">
            <v>Maynooth University</v>
          </cell>
          <cell r="I11140" t="str">
            <v>Maynooth</v>
          </cell>
          <cell r="J11140" t="str">
            <v>Ireland</v>
          </cell>
          <cell r="K11140">
            <v>2</v>
          </cell>
          <cell r="L11140" t="str">
            <v>Institute</v>
          </cell>
          <cell r="M11140">
            <v>3</v>
          </cell>
          <cell r="N11140" t="str">
            <v>Standard</v>
          </cell>
          <cell r="O11140" t="str">
            <v/>
          </cell>
          <cell r="P11140" t="str">
            <v/>
          </cell>
          <cell r="Q11140">
            <v>3</v>
          </cell>
          <cell r="R11140" t="str">
            <v>Année Philologique</v>
          </cell>
          <cell r="S11140" t="str">
            <v/>
          </cell>
        </row>
        <row r="11141">
          <cell r="E11141">
            <v>3006</v>
          </cell>
          <cell r="F11141" t="str">
            <v>Searches</v>
          </cell>
          <cell r="G11141" t="str">
            <v>201902</v>
          </cell>
          <cell r="H11141" t="str">
            <v>Maynooth University</v>
          </cell>
          <cell r="I11141" t="str">
            <v>Maynooth</v>
          </cell>
          <cell r="J11141" t="str">
            <v>Ireland</v>
          </cell>
          <cell r="K11141">
            <v>2</v>
          </cell>
          <cell r="L11141" t="str">
            <v>Institute</v>
          </cell>
          <cell r="M11141">
            <v>3</v>
          </cell>
          <cell r="N11141" t="str">
            <v>Standard</v>
          </cell>
          <cell r="O11141" t="str">
            <v/>
          </cell>
          <cell r="P11141" t="str">
            <v/>
          </cell>
          <cell r="Q11141">
            <v>3</v>
          </cell>
          <cell r="R11141" t="str">
            <v>Année Philologique</v>
          </cell>
          <cell r="S11141" t="str">
            <v/>
          </cell>
        </row>
        <row r="11142">
          <cell r="E11142">
            <v>3006</v>
          </cell>
          <cell r="F11142" t="str">
            <v>Searches</v>
          </cell>
          <cell r="G11142" t="str">
            <v>201903</v>
          </cell>
          <cell r="H11142" t="str">
            <v>Maynooth University</v>
          </cell>
          <cell r="I11142" t="str">
            <v>Maynooth</v>
          </cell>
          <cell r="J11142" t="str">
            <v>Ireland</v>
          </cell>
          <cell r="K11142">
            <v>2</v>
          </cell>
          <cell r="L11142" t="str">
            <v>Institute</v>
          </cell>
          <cell r="M11142">
            <v>3</v>
          </cell>
          <cell r="N11142" t="str">
            <v>Standard</v>
          </cell>
          <cell r="O11142" t="str">
            <v/>
          </cell>
          <cell r="P11142" t="str">
            <v/>
          </cell>
          <cell r="Q11142">
            <v>3</v>
          </cell>
          <cell r="R11142" t="str">
            <v>Année Philologique</v>
          </cell>
          <cell r="S11142" t="str">
            <v/>
          </cell>
        </row>
        <row r="11143">
          <cell r="E11143">
            <v>3006</v>
          </cell>
          <cell r="F11143" t="str">
            <v>Searches</v>
          </cell>
          <cell r="G11143" t="str">
            <v>201904</v>
          </cell>
          <cell r="H11143" t="str">
            <v>Maynooth University</v>
          </cell>
          <cell r="I11143" t="str">
            <v>Maynooth</v>
          </cell>
          <cell r="J11143" t="str">
            <v>Ireland</v>
          </cell>
          <cell r="K11143">
            <v>2</v>
          </cell>
          <cell r="L11143" t="str">
            <v>Institute</v>
          </cell>
          <cell r="M11143">
            <v>3</v>
          </cell>
          <cell r="N11143" t="str">
            <v>Standard</v>
          </cell>
          <cell r="O11143" t="str">
            <v/>
          </cell>
          <cell r="P11143" t="str">
            <v/>
          </cell>
          <cell r="Q11143">
            <v>3</v>
          </cell>
          <cell r="R11143" t="str">
            <v>Année Philologique</v>
          </cell>
          <cell r="S11143" t="str">
            <v/>
          </cell>
        </row>
        <row r="11144">
          <cell r="E11144">
            <v>3006</v>
          </cell>
          <cell r="F11144" t="str">
            <v>Searches</v>
          </cell>
          <cell r="G11144" t="str">
            <v>201905</v>
          </cell>
          <cell r="H11144" t="str">
            <v>Maynooth University</v>
          </cell>
          <cell r="I11144" t="str">
            <v>Maynooth</v>
          </cell>
          <cell r="J11144" t="str">
            <v>Ireland</v>
          </cell>
          <cell r="K11144">
            <v>2</v>
          </cell>
          <cell r="L11144" t="str">
            <v>Institute</v>
          </cell>
          <cell r="M11144">
            <v>3</v>
          </cell>
          <cell r="N11144" t="str">
            <v>Standard</v>
          </cell>
          <cell r="O11144" t="str">
            <v/>
          </cell>
          <cell r="P11144" t="str">
            <v/>
          </cell>
          <cell r="Q11144">
            <v>3</v>
          </cell>
          <cell r="R11144" t="str">
            <v>Année Philologique</v>
          </cell>
          <cell r="S11144" t="str">
            <v/>
          </cell>
        </row>
        <row r="11145">
          <cell r="E11145">
            <v>3006</v>
          </cell>
          <cell r="F11145" t="str">
            <v>Searches</v>
          </cell>
          <cell r="G11145" t="str">
            <v>201906</v>
          </cell>
          <cell r="H11145" t="str">
            <v>Maynooth University</v>
          </cell>
          <cell r="I11145" t="str">
            <v>Maynooth</v>
          </cell>
          <cell r="J11145" t="str">
            <v>Ireland</v>
          </cell>
          <cell r="K11145">
            <v>2</v>
          </cell>
          <cell r="L11145" t="str">
            <v>Institute</v>
          </cell>
          <cell r="M11145">
            <v>3</v>
          </cell>
          <cell r="N11145" t="str">
            <v>Standard</v>
          </cell>
          <cell r="O11145" t="str">
            <v/>
          </cell>
          <cell r="P11145" t="str">
            <v/>
          </cell>
          <cell r="Q11145">
            <v>3</v>
          </cell>
          <cell r="R11145" t="str">
            <v>Année Philologique</v>
          </cell>
          <cell r="S11145" t="str">
            <v/>
          </cell>
        </row>
        <row r="11146">
          <cell r="E11146">
            <v>3006</v>
          </cell>
          <cell r="F11146" t="str">
            <v>Searches</v>
          </cell>
          <cell r="G11146" t="str">
            <v>201907</v>
          </cell>
          <cell r="H11146" t="str">
            <v>Maynooth University</v>
          </cell>
          <cell r="I11146" t="str">
            <v>Maynooth</v>
          </cell>
          <cell r="J11146" t="str">
            <v>Ireland</v>
          </cell>
          <cell r="K11146">
            <v>2</v>
          </cell>
          <cell r="L11146" t="str">
            <v>Institute</v>
          </cell>
          <cell r="M11146">
            <v>3</v>
          </cell>
          <cell r="N11146" t="str">
            <v>Standard</v>
          </cell>
          <cell r="O11146" t="str">
            <v/>
          </cell>
          <cell r="P11146" t="str">
            <v/>
          </cell>
          <cell r="Q11146">
            <v>3</v>
          </cell>
          <cell r="R11146" t="str">
            <v>Année Philologique</v>
          </cell>
          <cell r="S11146" t="str">
            <v/>
          </cell>
        </row>
        <row r="11147">
          <cell r="E11147">
            <v>3006</v>
          </cell>
          <cell r="F11147" t="str">
            <v>Searches</v>
          </cell>
          <cell r="G11147" t="str">
            <v>201908</v>
          </cell>
          <cell r="H11147" t="str">
            <v>Maynooth University</v>
          </cell>
          <cell r="I11147" t="str">
            <v>Maynooth</v>
          </cell>
          <cell r="J11147" t="str">
            <v>Ireland</v>
          </cell>
          <cell r="K11147">
            <v>2</v>
          </cell>
          <cell r="L11147" t="str">
            <v>Institute</v>
          </cell>
          <cell r="M11147">
            <v>3</v>
          </cell>
          <cell r="N11147" t="str">
            <v>Standard</v>
          </cell>
          <cell r="O11147" t="str">
            <v/>
          </cell>
          <cell r="P11147" t="str">
            <v/>
          </cell>
          <cell r="Q11147">
            <v>3</v>
          </cell>
          <cell r="R11147" t="str">
            <v>Année Philologique</v>
          </cell>
          <cell r="S11147" t="str">
            <v/>
          </cell>
        </row>
        <row r="11148">
          <cell r="E11148">
            <v>3006</v>
          </cell>
          <cell r="F11148" t="str">
            <v>Searches</v>
          </cell>
          <cell r="G11148" t="str">
            <v>201909</v>
          </cell>
          <cell r="H11148" t="str">
            <v>Maynooth University</v>
          </cell>
          <cell r="I11148" t="str">
            <v>Maynooth</v>
          </cell>
          <cell r="J11148" t="str">
            <v>Ireland</v>
          </cell>
          <cell r="K11148">
            <v>2</v>
          </cell>
          <cell r="L11148" t="str">
            <v>Institute</v>
          </cell>
          <cell r="M11148">
            <v>3</v>
          </cell>
          <cell r="N11148" t="str">
            <v>Standard</v>
          </cell>
          <cell r="O11148" t="str">
            <v/>
          </cell>
          <cell r="P11148" t="str">
            <v/>
          </cell>
          <cell r="Q11148">
            <v>3</v>
          </cell>
          <cell r="R11148" t="str">
            <v>Année Philologique</v>
          </cell>
          <cell r="S11148" t="str">
            <v/>
          </cell>
        </row>
        <row r="11149">
          <cell r="E11149">
            <v>3006</v>
          </cell>
          <cell r="F11149" t="str">
            <v>Searches</v>
          </cell>
          <cell r="G11149" t="str">
            <v>201910</v>
          </cell>
          <cell r="H11149" t="str">
            <v>Maynooth University</v>
          </cell>
          <cell r="I11149" t="str">
            <v>Maynooth</v>
          </cell>
          <cell r="J11149" t="str">
            <v>Ireland</v>
          </cell>
          <cell r="K11149">
            <v>2</v>
          </cell>
          <cell r="L11149" t="str">
            <v>Institute</v>
          </cell>
          <cell r="M11149">
            <v>3</v>
          </cell>
          <cell r="N11149" t="str">
            <v>Standard</v>
          </cell>
          <cell r="O11149" t="str">
            <v/>
          </cell>
          <cell r="P11149" t="str">
            <v/>
          </cell>
          <cell r="Q11149">
            <v>3</v>
          </cell>
          <cell r="R11149" t="str">
            <v>Année Philologique</v>
          </cell>
          <cell r="S11149" t="str">
            <v/>
          </cell>
        </row>
        <row r="11150">
          <cell r="E11150">
            <v>3006</v>
          </cell>
          <cell r="F11150" t="str">
            <v>Searches</v>
          </cell>
          <cell r="G11150" t="str">
            <v>201911</v>
          </cell>
          <cell r="H11150" t="str">
            <v>Maynooth University</v>
          </cell>
          <cell r="I11150" t="str">
            <v>Maynooth</v>
          </cell>
          <cell r="J11150" t="str">
            <v>Ireland</v>
          </cell>
          <cell r="K11150">
            <v>2</v>
          </cell>
          <cell r="L11150" t="str">
            <v>Institute</v>
          </cell>
          <cell r="M11150">
            <v>3</v>
          </cell>
          <cell r="N11150" t="str">
            <v>Standard</v>
          </cell>
          <cell r="O11150" t="str">
            <v/>
          </cell>
          <cell r="P11150" t="str">
            <v/>
          </cell>
          <cell r="Q11150">
            <v>3</v>
          </cell>
          <cell r="R11150" t="str">
            <v>Année Philologique</v>
          </cell>
          <cell r="S11150" t="str">
            <v/>
          </cell>
        </row>
        <row r="11151">
          <cell r="E11151">
            <v>3006</v>
          </cell>
          <cell r="F11151" t="str">
            <v>Searches</v>
          </cell>
          <cell r="G11151" t="str">
            <v>201912</v>
          </cell>
          <cell r="H11151" t="str">
            <v>Maynooth University</v>
          </cell>
          <cell r="I11151" t="str">
            <v>Maynooth</v>
          </cell>
          <cell r="J11151" t="str">
            <v>Ireland</v>
          </cell>
          <cell r="K11151">
            <v>2</v>
          </cell>
          <cell r="L11151" t="str">
            <v>Institute</v>
          </cell>
          <cell r="M11151">
            <v>3</v>
          </cell>
          <cell r="N11151" t="str">
            <v>Standard</v>
          </cell>
          <cell r="O11151" t="str">
            <v/>
          </cell>
          <cell r="P11151" t="str">
            <v/>
          </cell>
          <cell r="Q11151">
            <v>3</v>
          </cell>
          <cell r="R11151" t="str">
            <v>Année Philologique</v>
          </cell>
          <cell r="S11151" t="str">
            <v/>
          </cell>
        </row>
        <row r="11152">
          <cell r="E11152">
            <v>3010</v>
          </cell>
          <cell r="F11152" t="str">
            <v>Searches</v>
          </cell>
          <cell r="G11152" t="str">
            <v>201901</v>
          </cell>
          <cell r="H11152" t="str">
            <v>CNRS - IRHT</v>
          </cell>
          <cell r="I11152" t="str">
            <v>Villejuif</v>
          </cell>
          <cell r="J11152" t="str">
            <v>France</v>
          </cell>
          <cell r="K11152">
            <v>2</v>
          </cell>
          <cell r="L11152" t="str">
            <v>Institute</v>
          </cell>
          <cell r="M11152">
            <v>3</v>
          </cell>
          <cell r="N11152" t="str">
            <v>Standard</v>
          </cell>
          <cell r="O11152" t="str">
            <v/>
          </cell>
          <cell r="P11152" t="str">
            <v/>
          </cell>
          <cell r="Q11152">
            <v>3</v>
          </cell>
          <cell r="R11152" t="str">
            <v>Année Philologique</v>
          </cell>
          <cell r="S11152" t="str">
            <v/>
          </cell>
        </row>
        <row r="11153">
          <cell r="E11153">
            <v>3010</v>
          </cell>
          <cell r="F11153" t="str">
            <v>Searches</v>
          </cell>
          <cell r="G11153" t="str">
            <v>201903</v>
          </cell>
          <cell r="H11153" t="str">
            <v>CNRS - IRHT</v>
          </cell>
          <cell r="I11153" t="str">
            <v>Villejuif</v>
          </cell>
          <cell r="J11153" t="str">
            <v>France</v>
          </cell>
          <cell r="K11153">
            <v>2</v>
          </cell>
          <cell r="L11153" t="str">
            <v>Institute</v>
          </cell>
          <cell r="M11153">
            <v>3</v>
          </cell>
          <cell r="N11153" t="str">
            <v>Standard</v>
          </cell>
          <cell r="O11153" t="str">
            <v/>
          </cell>
          <cell r="P11153" t="str">
            <v/>
          </cell>
          <cell r="Q11153">
            <v>3</v>
          </cell>
          <cell r="R11153" t="str">
            <v>Année Philologique</v>
          </cell>
          <cell r="S11153" t="str">
            <v/>
          </cell>
        </row>
        <row r="11154">
          <cell r="E11154">
            <v>3011</v>
          </cell>
          <cell r="F11154" t="str">
            <v>Searches</v>
          </cell>
          <cell r="G11154" t="str">
            <v>201910</v>
          </cell>
          <cell r="H11154" t="str">
            <v>Jan Driesen - Brepols Publishers NV</v>
          </cell>
          <cell r="I11154" t="str">
            <v>thuis</v>
          </cell>
          <cell r="J11154" t="str">
            <v>Belgium</v>
          </cell>
          <cell r="K11154">
            <v>5</v>
          </cell>
          <cell r="L11154" t="str">
            <v>Brepols Administrative Access</v>
          </cell>
          <cell r="M11154">
            <v>6</v>
          </cell>
          <cell r="N11154" t="str">
            <v>Brepols Administrative Access</v>
          </cell>
          <cell r="O11154" t="str">
            <v/>
          </cell>
          <cell r="P11154" t="str">
            <v/>
          </cell>
          <cell r="Q11154">
            <v>3</v>
          </cell>
          <cell r="R11154" t="str">
            <v>Année Philologique</v>
          </cell>
          <cell r="S11154" t="str">
            <v/>
          </cell>
        </row>
        <row r="11155">
          <cell r="E11155">
            <v>3012</v>
          </cell>
          <cell r="F11155" t="str">
            <v>Searches</v>
          </cell>
          <cell r="G11155" t="str">
            <v>201901</v>
          </cell>
          <cell r="H11155" t="str">
            <v>University of Dublin, Trinity college</v>
          </cell>
          <cell r="I11155" t="str">
            <v>Dublin</v>
          </cell>
          <cell r="J11155" t="str">
            <v>Ireland</v>
          </cell>
          <cell r="K11155">
            <v>2</v>
          </cell>
          <cell r="L11155" t="str">
            <v>Institute</v>
          </cell>
          <cell r="M11155">
            <v>2</v>
          </cell>
          <cell r="N11155" t="str">
            <v>Campus Wide</v>
          </cell>
          <cell r="O11155" t="str">
            <v/>
          </cell>
          <cell r="P11155" t="str">
            <v/>
          </cell>
          <cell r="Q11155">
            <v>40</v>
          </cell>
          <cell r="R11155" t="str">
            <v>Année Philologique</v>
          </cell>
          <cell r="S11155" t="str">
            <v/>
          </cell>
        </row>
        <row r="11156">
          <cell r="E11156">
            <v>3012</v>
          </cell>
          <cell r="F11156" t="str">
            <v>Searches</v>
          </cell>
          <cell r="G11156" t="str">
            <v>201902</v>
          </cell>
          <cell r="H11156" t="str">
            <v>University of Dublin, Trinity college</v>
          </cell>
          <cell r="I11156" t="str">
            <v>Dublin</v>
          </cell>
          <cell r="J11156" t="str">
            <v>Ireland</v>
          </cell>
          <cell r="K11156">
            <v>2</v>
          </cell>
          <cell r="L11156" t="str">
            <v>Institute</v>
          </cell>
          <cell r="M11156">
            <v>2</v>
          </cell>
          <cell r="N11156" t="str">
            <v>Campus Wide</v>
          </cell>
          <cell r="O11156" t="str">
            <v/>
          </cell>
          <cell r="P11156" t="str">
            <v/>
          </cell>
          <cell r="Q11156">
            <v>40</v>
          </cell>
          <cell r="R11156" t="str">
            <v>Année Philologique</v>
          </cell>
          <cell r="S11156" t="str">
            <v/>
          </cell>
        </row>
        <row r="11157">
          <cell r="E11157">
            <v>3012</v>
          </cell>
          <cell r="F11157" t="str">
            <v>Searches</v>
          </cell>
          <cell r="G11157" t="str">
            <v>201903</v>
          </cell>
          <cell r="H11157" t="str">
            <v>University of Dublin, Trinity college</v>
          </cell>
          <cell r="I11157" t="str">
            <v>Dublin</v>
          </cell>
          <cell r="J11157" t="str">
            <v>Ireland</v>
          </cell>
          <cell r="K11157">
            <v>2</v>
          </cell>
          <cell r="L11157" t="str">
            <v>Institute</v>
          </cell>
          <cell r="M11157">
            <v>2</v>
          </cell>
          <cell r="N11157" t="str">
            <v>Campus Wide</v>
          </cell>
          <cell r="O11157" t="str">
            <v/>
          </cell>
          <cell r="P11157" t="str">
            <v/>
          </cell>
          <cell r="Q11157">
            <v>40</v>
          </cell>
          <cell r="R11157" t="str">
            <v>Année Philologique</v>
          </cell>
          <cell r="S11157" t="str">
            <v/>
          </cell>
        </row>
        <row r="11158">
          <cell r="E11158">
            <v>3012</v>
          </cell>
          <cell r="F11158" t="str">
            <v>Searches</v>
          </cell>
          <cell r="G11158" t="str">
            <v>201904</v>
          </cell>
          <cell r="H11158" t="str">
            <v>University of Dublin, Trinity college</v>
          </cell>
          <cell r="I11158" t="str">
            <v>Dublin</v>
          </cell>
          <cell r="J11158" t="str">
            <v>Ireland</v>
          </cell>
          <cell r="K11158">
            <v>2</v>
          </cell>
          <cell r="L11158" t="str">
            <v>Institute</v>
          </cell>
          <cell r="M11158">
            <v>2</v>
          </cell>
          <cell r="N11158" t="str">
            <v>Campus Wide</v>
          </cell>
          <cell r="O11158" t="str">
            <v/>
          </cell>
          <cell r="P11158" t="str">
            <v/>
          </cell>
          <cell r="Q11158">
            <v>40</v>
          </cell>
          <cell r="R11158" t="str">
            <v>Année Philologique</v>
          </cell>
          <cell r="S11158" t="str">
            <v/>
          </cell>
        </row>
        <row r="11159">
          <cell r="E11159">
            <v>3012</v>
          </cell>
          <cell r="F11159" t="str">
            <v>Searches</v>
          </cell>
          <cell r="G11159" t="str">
            <v>201905</v>
          </cell>
          <cell r="H11159" t="str">
            <v>University of Dublin, Trinity college</v>
          </cell>
          <cell r="I11159" t="str">
            <v>Dublin</v>
          </cell>
          <cell r="J11159" t="str">
            <v>Ireland</v>
          </cell>
          <cell r="K11159">
            <v>2</v>
          </cell>
          <cell r="L11159" t="str">
            <v>Institute</v>
          </cell>
          <cell r="M11159">
            <v>2</v>
          </cell>
          <cell r="N11159" t="str">
            <v>Campus Wide</v>
          </cell>
          <cell r="O11159" t="str">
            <v/>
          </cell>
          <cell r="P11159" t="str">
            <v/>
          </cell>
          <cell r="Q11159">
            <v>40</v>
          </cell>
          <cell r="R11159" t="str">
            <v>Année Philologique</v>
          </cell>
          <cell r="S11159" t="str">
            <v/>
          </cell>
        </row>
        <row r="11160">
          <cell r="E11160">
            <v>3012</v>
          </cell>
          <cell r="F11160" t="str">
            <v>Searches</v>
          </cell>
          <cell r="G11160" t="str">
            <v>201906</v>
          </cell>
          <cell r="H11160" t="str">
            <v>University of Dublin, Trinity college</v>
          </cell>
          <cell r="I11160" t="str">
            <v>Dublin</v>
          </cell>
          <cell r="J11160" t="str">
            <v>Ireland</v>
          </cell>
          <cell r="K11160">
            <v>2</v>
          </cell>
          <cell r="L11160" t="str">
            <v>Institute</v>
          </cell>
          <cell r="M11160">
            <v>2</v>
          </cell>
          <cell r="N11160" t="str">
            <v>Campus Wide</v>
          </cell>
          <cell r="O11160" t="str">
            <v/>
          </cell>
          <cell r="P11160" t="str">
            <v/>
          </cell>
          <cell r="Q11160">
            <v>40</v>
          </cell>
          <cell r="R11160" t="str">
            <v>Année Philologique</v>
          </cell>
          <cell r="S11160" t="str">
            <v/>
          </cell>
        </row>
        <row r="11161">
          <cell r="E11161">
            <v>3012</v>
          </cell>
          <cell r="F11161" t="str">
            <v>Searches</v>
          </cell>
          <cell r="G11161" t="str">
            <v>201907</v>
          </cell>
          <cell r="H11161" t="str">
            <v>University of Dublin, Trinity college</v>
          </cell>
          <cell r="I11161" t="str">
            <v>Dublin</v>
          </cell>
          <cell r="J11161" t="str">
            <v>Ireland</v>
          </cell>
          <cell r="K11161">
            <v>2</v>
          </cell>
          <cell r="L11161" t="str">
            <v>Institute</v>
          </cell>
          <cell r="M11161">
            <v>2</v>
          </cell>
          <cell r="N11161" t="str">
            <v>Campus Wide</v>
          </cell>
          <cell r="O11161" t="str">
            <v/>
          </cell>
          <cell r="P11161" t="str">
            <v/>
          </cell>
          <cell r="Q11161">
            <v>40</v>
          </cell>
          <cell r="R11161" t="str">
            <v>Année Philologique</v>
          </cell>
          <cell r="S11161" t="str">
            <v/>
          </cell>
        </row>
        <row r="11162">
          <cell r="E11162">
            <v>3012</v>
          </cell>
          <cell r="F11162" t="str">
            <v>Searches</v>
          </cell>
          <cell r="G11162" t="str">
            <v>201908</v>
          </cell>
          <cell r="H11162" t="str">
            <v>University of Dublin, Trinity college</v>
          </cell>
          <cell r="I11162" t="str">
            <v>Dublin</v>
          </cell>
          <cell r="J11162" t="str">
            <v>Ireland</v>
          </cell>
          <cell r="K11162">
            <v>2</v>
          </cell>
          <cell r="L11162" t="str">
            <v>Institute</v>
          </cell>
          <cell r="M11162">
            <v>2</v>
          </cell>
          <cell r="N11162" t="str">
            <v>Campus Wide</v>
          </cell>
          <cell r="O11162" t="str">
            <v/>
          </cell>
          <cell r="P11162" t="str">
            <v/>
          </cell>
          <cell r="Q11162">
            <v>40</v>
          </cell>
          <cell r="R11162" t="str">
            <v>Année Philologique</v>
          </cell>
          <cell r="S11162" t="str">
            <v/>
          </cell>
        </row>
        <row r="11163">
          <cell r="E11163">
            <v>3012</v>
          </cell>
          <cell r="F11163" t="str">
            <v>Searches</v>
          </cell>
          <cell r="G11163" t="str">
            <v>201909</v>
          </cell>
          <cell r="H11163" t="str">
            <v>University of Dublin, Trinity college</v>
          </cell>
          <cell r="I11163" t="str">
            <v>Dublin</v>
          </cell>
          <cell r="J11163" t="str">
            <v>Ireland</v>
          </cell>
          <cell r="K11163">
            <v>2</v>
          </cell>
          <cell r="L11163" t="str">
            <v>Institute</v>
          </cell>
          <cell r="M11163">
            <v>2</v>
          </cell>
          <cell r="N11163" t="str">
            <v>Campus Wide</v>
          </cell>
          <cell r="O11163" t="str">
            <v/>
          </cell>
          <cell r="P11163" t="str">
            <v/>
          </cell>
          <cell r="Q11163">
            <v>40</v>
          </cell>
          <cell r="R11163" t="str">
            <v>Année Philologique</v>
          </cell>
          <cell r="S11163" t="str">
            <v/>
          </cell>
        </row>
        <row r="11164">
          <cell r="E11164">
            <v>3012</v>
          </cell>
          <cell r="F11164" t="str">
            <v>Searches</v>
          </cell>
          <cell r="G11164" t="str">
            <v>201910</v>
          </cell>
          <cell r="H11164" t="str">
            <v>University of Dublin, Trinity college</v>
          </cell>
          <cell r="I11164" t="str">
            <v>Dublin</v>
          </cell>
          <cell r="J11164" t="str">
            <v>Ireland</v>
          </cell>
          <cell r="K11164">
            <v>2</v>
          </cell>
          <cell r="L11164" t="str">
            <v>Institute</v>
          </cell>
          <cell r="M11164">
            <v>2</v>
          </cell>
          <cell r="N11164" t="str">
            <v>Campus Wide</v>
          </cell>
          <cell r="O11164" t="str">
            <v/>
          </cell>
          <cell r="P11164" t="str">
            <v/>
          </cell>
          <cell r="Q11164">
            <v>40</v>
          </cell>
          <cell r="R11164" t="str">
            <v>Année Philologique</v>
          </cell>
          <cell r="S11164" t="str">
            <v/>
          </cell>
        </row>
        <row r="11165">
          <cell r="E11165">
            <v>3012</v>
          </cell>
          <cell r="F11165" t="str">
            <v>Searches</v>
          </cell>
          <cell r="G11165" t="str">
            <v>201911</v>
          </cell>
          <cell r="H11165" t="str">
            <v>University of Dublin, Trinity college</v>
          </cell>
          <cell r="I11165" t="str">
            <v>Dublin</v>
          </cell>
          <cell r="J11165" t="str">
            <v>Ireland</v>
          </cell>
          <cell r="K11165">
            <v>2</v>
          </cell>
          <cell r="L11165" t="str">
            <v>Institute</v>
          </cell>
          <cell r="M11165">
            <v>2</v>
          </cell>
          <cell r="N11165" t="str">
            <v>Campus Wide</v>
          </cell>
          <cell r="O11165" t="str">
            <v/>
          </cell>
          <cell r="P11165" t="str">
            <v/>
          </cell>
          <cell r="Q11165">
            <v>40</v>
          </cell>
          <cell r="R11165" t="str">
            <v>Année Philologique</v>
          </cell>
          <cell r="S11165" t="str">
            <v/>
          </cell>
        </row>
        <row r="11166">
          <cell r="E11166">
            <v>3012</v>
          </cell>
          <cell r="F11166" t="str">
            <v>Searches</v>
          </cell>
          <cell r="G11166" t="str">
            <v>201912</v>
          </cell>
          <cell r="H11166" t="str">
            <v>University of Dublin, Trinity college</v>
          </cell>
          <cell r="I11166" t="str">
            <v>Dublin</v>
          </cell>
          <cell r="J11166" t="str">
            <v>Ireland</v>
          </cell>
          <cell r="K11166">
            <v>2</v>
          </cell>
          <cell r="L11166" t="str">
            <v>Institute</v>
          </cell>
          <cell r="M11166">
            <v>2</v>
          </cell>
          <cell r="N11166" t="str">
            <v>Campus Wide</v>
          </cell>
          <cell r="O11166" t="str">
            <v/>
          </cell>
          <cell r="P11166" t="str">
            <v/>
          </cell>
          <cell r="Q11166">
            <v>40</v>
          </cell>
          <cell r="R11166" t="str">
            <v>Année Philologique</v>
          </cell>
          <cell r="S11166" t="str">
            <v/>
          </cell>
        </row>
        <row r="11167">
          <cell r="E11167">
            <v>3041</v>
          </cell>
          <cell r="F11167" t="str">
            <v>Searches</v>
          </cell>
          <cell r="G11167" t="str">
            <v>201901</v>
          </cell>
          <cell r="H11167" t="str">
            <v>Deutsches Archäologisches Institut</v>
          </cell>
          <cell r="I11167" t="str">
            <v>Berlin</v>
          </cell>
          <cell r="J11167" t="str">
            <v>Germany</v>
          </cell>
          <cell r="K11167">
            <v>1</v>
          </cell>
          <cell r="L11167" t="str">
            <v>Consortium</v>
          </cell>
          <cell r="M11167">
            <v>3</v>
          </cell>
          <cell r="N11167" t="str">
            <v>Standard</v>
          </cell>
          <cell r="O11167" t="str">
            <v/>
          </cell>
          <cell r="P11167" t="str">
            <v/>
          </cell>
          <cell r="Q11167">
            <v>3</v>
          </cell>
          <cell r="R11167" t="str">
            <v>Année Philologique</v>
          </cell>
          <cell r="S11167" t="str">
            <v/>
          </cell>
        </row>
        <row r="11168">
          <cell r="E11168">
            <v>3041</v>
          </cell>
          <cell r="F11168" t="str">
            <v>Searches</v>
          </cell>
          <cell r="G11168" t="str">
            <v>201902</v>
          </cell>
          <cell r="H11168" t="str">
            <v>Deutsches Archäologisches Institut</v>
          </cell>
          <cell r="I11168" t="str">
            <v>Berlin</v>
          </cell>
          <cell r="J11168" t="str">
            <v>Germany</v>
          </cell>
          <cell r="K11168">
            <v>1</v>
          </cell>
          <cell r="L11168" t="str">
            <v>Consortium</v>
          </cell>
          <cell r="M11168">
            <v>3</v>
          </cell>
          <cell r="N11168" t="str">
            <v>Standard</v>
          </cell>
          <cell r="O11168" t="str">
            <v/>
          </cell>
          <cell r="P11168" t="str">
            <v/>
          </cell>
          <cell r="Q11168">
            <v>3</v>
          </cell>
          <cell r="R11168" t="str">
            <v>Année Philologique</v>
          </cell>
          <cell r="S11168" t="str">
            <v/>
          </cell>
        </row>
        <row r="11169">
          <cell r="E11169">
            <v>3041</v>
          </cell>
          <cell r="F11169" t="str">
            <v>Searches</v>
          </cell>
          <cell r="G11169" t="str">
            <v>201903</v>
          </cell>
          <cell r="H11169" t="str">
            <v>Deutsches Archäologisches Institut</v>
          </cell>
          <cell r="I11169" t="str">
            <v>Berlin</v>
          </cell>
          <cell r="J11169" t="str">
            <v>Germany</v>
          </cell>
          <cell r="K11169">
            <v>1</v>
          </cell>
          <cell r="L11169" t="str">
            <v>Consortium</v>
          </cell>
          <cell r="M11169">
            <v>3</v>
          </cell>
          <cell r="N11169" t="str">
            <v>Standard</v>
          </cell>
          <cell r="O11169" t="str">
            <v/>
          </cell>
          <cell r="P11169" t="str">
            <v/>
          </cell>
          <cell r="Q11169">
            <v>3</v>
          </cell>
          <cell r="R11169" t="str">
            <v>Année Philologique</v>
          </cell>
          <cell r="S11169" t="str">
            <v/>
          </cell>
        </row>
        <row r="11170">
          <cell r="E11170">
            <v>3041</v>
          </cell>
          <cell r="F11170" t="str">
            <v>Searches</v>
          </cell>
          <cell r="G11170" t="str">
            <v>201905</v>
          </cell>
          <cell r="H11170" t="str">
            <v>Deutsches Archäologisches Institut</v>
          </cell>
          <cell r="I11170" t="str">
            <v>Berlin</v>
          </cell>
          <cell r="J11170" t="str">
            <v>Germany</v>
          </cell>
          <cell r="K11170">
            <v>1</v>
          </cell>
          <cell r="L11170" t="str">
            <v>Consortium</v>
          </cell>
          <cell r="M11170">
            <v>3</v>
          </cell>
          <cell r="N11170" t="str">
            <v>Standard</v>
          </cell>
          <cell r="O11170" t="str">
            <v/>
          </cell>
          <cell r="P11170" t="str">
            <v/>
          </cell>
          <cell r="Q11170">
            <v>3</v>
          </cell>
          <cell r="R11170" t="str">
            <v>Année Philologique</v>
          </cell>
          <cell r="S11170" t="str">
            <v/>
          </cell>
        </row>
        <row r="11171">
          <cell r="E11171">
            <v>3041</v>
          </cell>
          <cell r="F11171" t="str">
            <v>Searches</v>
          </cell>
          <cell r="G11171" t="str">
            <v>201906</v>
          </cell>
          <cell r="H11171" t="str">
            <v>Deutsches Archäologisches Institut</v>
          </cell>
          <cell r="I11171" t="str">
            <v>Berlin</v>
          </cell>
          <cell r="J11171" t="str">
            <v>Germany</v>
          </cell>
          <cell r="K11171">
            <v>1</v>
          </cell>
          <cell r="L11171" t="str">
            <v>Consortium</v>
          </cell>
          <cell r="M11171">
            <v>3</v>
          </cell>
          <cell r="N11171" t="str">
            <v>Standard</v>
          </cell>
          <cell r="O11171" t="str">
            <v/>
          </cell>
          <cell r="P11171" t="str">
            <v/>
          </cell>
          <cell r="Q11171">
            <v>3</v>
          </cell>
          <cell r="R11171" t="str">
            <v>Année Philologique</v>
          </cell>
          <cell r="S11171" t="str">
            <v/>
          </cell>
        </row>
        <row r="11172">
          <cell r="E11172">
            <v>3041</v>
          </cell>
          <cell r="F11172" t="str">
            <v>Searches</v>
          </cell>
          <cell r="G11172" t="str">
            <v>201907</v>
          </cell>
          <cell r="H11172" t="str">
            <v>Deutsches Archäologisches Institut</v>
          </cell>
          <cell r="I11172" t="str">
            <v>Berlin</v>
          </cell>
          <cell r="J11172" t="str">
            <v>Germany</v>
          </cell>
          <cell r="K11172">
            <v>1</v>
          </cell>
          <cell r="L11172" t="str">
            <v>Consortium</v>
          </cell>
          <cell r="M11172">
            <v>3</v>
          </cell>
          <cell r="N11172" t="str">
            <v>Standard</v>
          </cell>
          <cell r="O11172" t="str">
            <v/>
          </cell>
          <cell r="P11172" t="str">
            <v/>
          </cell>
          <cell r="Q11172">
            <v>3</v>
          </cell>
          <cell r="R11172" t="str">
            <v>Année Philologique</v>
          </cell>
          <cell r="S11172" t="str">
            <v/>
          </cell>
        </row>
        <row r="11173">
          <cell r="E11173">
            <v>3041</v>
          </cell>
          <cell r="F11173" t="str">
            <v>Searches</v>
          </cell>
          <cell r="G11173" t="str">
            <v>201908</v>
          </cell>
          <cell r="H11173" t="str">
            <v>Deutsches Archäologisches Institut</v>
          </cell>
          <cell r="I11173" t="str">
            <v>Berlin</v>
          </cell>
          <cell r="J11173" t="str">
            <v>Germany</v>
          </cell>
          <cell r="K11173">
            <v>1</v>
          </cell>
          <cell r="L11173" t="str">
            <v>Consortium</v>
          </cell>
          <cell r="M11173">
            <v>3</v>
          </cell>
          <cell r="N11173" t="str">
            <v>Standard</v>
          </cell>
          <cell r="O11173" t="str">
            <v/>
          </cell>
          <cell r="P11173" t="str">
            <v/>
          </cell>
          <cell r="Q11173">
            <v>3</v>
          </cell>
          <cell r="R11173" t="str">
            <v>Année Philologique</v>
          </cell>
          <cell r="S11173" t="str">
            <v/>
          </cell>
        </row>
        <row r="11174">
          <cell r="E11174">
            <v>3041</v>
          </cell>
          <cell r="F11174" t="str">
            <v>Searches</v>
          </cell>
          <cell r="G11174" t="str">
            <v>201909</v>
          </cell>
          <cell r="H11174" t="str">
            <v>Deutsches Archäologisches Institut</v>
          </cell>
          <cell r="I11174" t="str">
            <v>Berlin</v>
          </cell>
          <cell r="J11174" t="str">
            <v>Germany</v>
          </cell>
          <cell r="K11174">
            <v>1</v>
          </cell>
          <cell r="L11174" t="str">
            <v>Consortium</v>
          </cell>
          <cell r="M11174">
            <v>3</v>
          </cell>
          <cell r="N11174" t="str">
            <v>Standard</v>
          </cell>
          <cell r="O11174" t="str">
            <v/>
          </cell>
          <cell r="P11174" t="str">
            <v/>
          </cell>
          <cell r="Q11174">
            <v>3</v>
          </cell>
          <cell r="R11174" t="str">
            <v>Année Philologique</v>
          </cell>
          <cell r="S11174" t="str">
            <v/>
          </cell>
        </row>
        <row r="11175">
          <cell r="E11175">
            <v>3041</v>
          </cell>
          <cell r="F11175" t="str">
            <v>Searches</v>
          </cell>
          <cell r="G11175" t="str">
            <v>201910</v>
          </cell>
          <cell r="H11175" t="str">
            <v>Deutsches Archäologisches Institut</v>
          </cell>
          <cell r="I11175" t="str">
            <v>Berlin</v>
          </cell>
          <cell r="J11175" t="str">
            <v>Germany</v>
          </cell>
          <cell r="K11175">
            <v>1</v>
          </cell>
          <cell r="L11175" t="str">
            <v>Consortium</v>
          </cell>
          <cell r="M11175">
            <v>3</v>
          </cell>
          <cell r="N11175" t="str">
            <v>Standard</v>
          </cell>
          <cell r="O11175" t="str">
            <v/>
          </cell>
          <cell r="P11175" t="str">
            <v/>
          </cell>
          <cell r="Q11175">
            <v>3</v>
          </cell>
          <cell r="R11175" t="str">
            <v>Année Philologique</v>
          </cell>
          <cell r="S11175" t="str">
            <v/>
          </cell>
        </row>
        <row r="11176">
          <cell r="E11176">
            <v>3041</v>
          </cell>
          <cell r="F11176" t="str">
            <v>Searches</v>
          </cell>
          <cell r="G11176" t="str">
            <v>201911</v>
          </cell>
          <cell r="H11176" t="str">
            <v>Deutsches Archäologisches Institut</v>
          </cell>
          <cell r="I11176" t="str">
            <v>Berlin</v>
          </cell>
          <cell r="J11176" t="str">
            <v>Germany</v>
          </cell>
          <cell r="K11176">
            <v>1</v>
          </cell>
          <cell r="L11176" t="str">
            <v>Consortium</v>
          </cell>
          <cell r="M11176">
            <v>3</v>
          </cell>
          <cell r="N11176" t="str">
            <v>Standard</v>
          </cell>
          <cell r="O11176" t="str">
            <v/>
          </cell>
          <cell r="P11176" t="str">
            <v/>
          </cell>
          <cell r="Q11176">
            <v>3</v>
          </cell>
          <cell r="R11176" t="str">
            <v>Année Philologique</v>
          </cell>
          <cell r="S11176" t="str">
            <v/>
          </cell>
        </row>
        <row r="11177">
          <cell r="E11177">
            <v>3041</v>
          </cell>
          <cell r="F11177" t="str">
            <v>Searches</v>
          </cell>
          <cell r="G11177" t="str">
            <v>201912</v>
          </cell>
          <cell r="H11177" t="str">
            <v>Deutsches Archäologisches Institut</v>
          </cell>
          <cell r="I11177" t="str">
            <v>Berlin</v>
          </cell>
          <cell r="J11177" t="str">
            <v>Germany</v>
          </cell>
          <cell r="K11177">
            <v>1</v>
          </cell>
          <cell r="L11177" t="str">
            <v>Consortium</v>
          </cell>
          <cell r="M11177">
            <v>3</v>
          </cell>
          <cell r="N11177" t="str">
            <v>Standard</v>
          </cell>
          <cell r="O11177" t="str">
            <v/>
          </cell>
          <cell r="P11177" t="str">
            <v/>
          </cell>
          <cell r="Q11177">
            <v>3</v>
          </cell>
          <cell r="R11177" t="str">
            <v>Année Philologique</v>
          </cell>
          <cell r="S11177" t="str">
            <v/>
          </cell>
        </row>
        <row r="11178">
          <cell r="E11178">
            <v>3054</v>
          </cell>
          <cell r="F11178" t="str">
            <v>Searches</v>
          </cell>
          <cell r="G11178" t="str">
            <v>201901</v>
          </cell>
          <cell r="H11178" t="str">
            <v>Keio University</v>
          </cell>
          <cell r="I11178" t="str">
            <v>Tokyo</v>
          </cell>
          <cell r="J11178" t="str">
            <v>Japan</v>
          </cell>
          <cell r="K11178">
            <v>2</v>
          </cell>
          <cell r="L11178" t="str">
            <v>Institute</v>
          </cell>
          <cell r="M11178">
            <v>2</v>
          </cell>
          <cell r="N11178" t="str">
            <v>Campus Wide</v>
          </cell>
          <cell r="O11178" t="str">
            <v/>
          </cell>
          <cell r="P11178" t="str">
            <v/>
          </cell>
          <cell r="Q11178">
            <v>40</v>
          </cell>
          <cell r="R11178" t="str">
            <v>Année Philologique</v>
          </cell>
          <cell r="S11178" t="str">
            <v/>
          </cell>
        </row>
        <row r="11179">
          <cell r="E11179">
            <v>3054</v>
          </cell>
          <cell r="F11179" t="str">
            <v>Searches</v>
          </cell>
          <cell r="G11179" t="str">
            <v>201904</v>
          </cell>
          <cell r="H11179" t="str">
            <v>Keio University</v>
          </cell>
          <cell r="I11179" t="str">
            <v>Tokyo</v>
          </cell>
          <cell r="J11179" t="str">
            <v>Japan</v>
          </cell>
          <cell r="K11179">
            <v>2</v>
          </cell>
          <cell r="L11179" t="str">
            <v>Institute</v>
          </cell>
          <cell r="M11179">
            <v>2</v>
          </cell>
          <cell r="N11179" t="str">
            <v>Campus Wide</v>
          </cell>
          <cell r="O11179" t="str">
            <v/>
          </cell>
          <cell r="P11179" t="str">
            <v/>
          </cell>
          <cell r="Q11179">
            <v>40</v>
          </cell>
          <cell r="R11179" t="str">
            <v>Année Philologique</v>
          </cell>
          <cell r="S11179" t="str">
            <v/>
          </cell>
        </row>
        <row r="11180">
          <cell r="E11180">
            <v>3054</v>
          </cell>
          <cell r="F11180" t="str">
            <v>Searches</v>
          </cell>
          <cell r="G11180" t="str">
            <v>201906</v>
          </cell>
          <cell r="H11180" t="str">
            <v>Keio University</v>
          </cell>
          <cell r="I11180" t="str">
            <v>Tokyo</v>
          </cell>
          <cell r="J11180" t="str">
            <v>Japan</v>
          </cell>
          <cell r="K11180">
            <v>2</v>
          </cell>
          <cell r="L11180" t="str">
            <v>Institute</v>
          </cell>
          <cell r="M11180">
            <v>2</v>
          </cell>
          <cell r="N11180" t="str">
            <v>Campus Wide</v>
          </cell>
          <cell r="O11180" t="str">
            <v/>
          </cell>
          <cell r="P11180" t="str">
            <v/>
          </cell>
          <cell r="Q11180">
            <v>40</v>
          </cell>
          <cell r="R11180" t="str">
            <v>Année Philologique</v>
          </cell>
          <cell r="S11180" t="str">
            <v/>
          </cell>
        </row>
        <row r="11181">
          <cell r="E11181">
            <v>3054</v>
          </cell>
          <cell r="F11181" t="str">
            <v>Searches</v>
          </cell>
          <cell r="G11181" t="str">
            <v>201907</v>
          </cell>
          <cell r="H11181" t="str">
            <v>Keio University</v>
          </cell>
          <cell r="I11181" t="str">
            <v>Tokyo</v>
          </cell>
          <cell r="J11181" t="str">
            <v>Japan</v>
          </cell>
          <cell r="K11181">
            <v>2</v>
          </cell>
          <cell r="L11181" t="str">
            <v>Institute</v>
          </cell>
          <cell r="M11181">
            <v>2</v>
          </cell>
          <cell r="N11181" t="str">
            <v>Campus Wide</v>
          </cell>
          <cell r="O11181" t="str">
            <v/>
          </cell>
          <cell r="P11181" t="str">
            <v/>
          </cell>
          <cell r="Q11181">
            <v>40</v>
          </cell>
          <cell r="R11181" t="str">
            <v>Année Philologique</v>
          </cell>
          <cell r="S11181" t="str">
            <v/>
          </cell>
        </row>
        <row r="11182">
          <cell r="E11182">
            <v>3054</v>
          </cell>
          <cell r="F11182" t="str">
            <v>Searches</v>
          </cell>
          <cell r="G11182" t="str">
            <v>201908</v>
          </cell>
          <cell r="H11182" t="str">
            <v>Keio University</v>
          </cell>
          <cell r="I11182" t="str">
            <v>Tokyo</v>
          </cell>
          <cell r="J11182" t="str">
            <v>Japan</v>
          </cell>
          <cell r="K11182">
            <v>2</v>
          </cell>
          <cell r="L11182" t="str">
            <v>Institute</v>
          </cell>
          <cell r="M11182">
            <v>2</v>
          </cell>
          <cell r="N11182" t="str">
            <v>Campus Wide</v>
          </cell>
          <cell r="O11182" t="str">
            <v/>
          </cell>
          <cell r="P11182" t="str">
            <v/>
          </cell>
          <cell r="Q11182">
            <v>40</v>
          </cell>
          <cell r="R11182" t="str">
            <v>Année Philologique</v>
          </cell>
          <cell r="S11182" t="str">
            <v/>
          </cell>
        </row>
        <row r="11183">
          <cell r="E11183">
            <v>3054</v>
          </cell>
          <cell r="F11183" t="str">
            <v>Searches</v>
          </cell>
          <cell r="G11183" t="str">
            <v>201909</v>
          </cell>
          <cell r="H11183" t="str">
            <v>Keio University</v>
          </cell>
          <cell r="I11183" t="str">
            <v>Tokyo</v>
          </cell>
          <cell r="J11183" t="str">
            <v>Japan</v>
          </cell>
          <cell r="K11183">
            <v>2</v>
          </cell>
          <cell r="L11183" t="str">
            <v>Institute</v>
          </cell>
          <cell r="M11183">
            <v>2</v>
          </cell>
          <cell r="N11183" t="str">
            <v>Campus Wide</v>
          </cell>
          <cell r="O11183" t="str">
            <v/>
          </cell>
          <cell r="P11183" t="str">
            <v/>
          </cell>
          <cell r="Q11183">
            <v>40</v>
          </cell>
          <cell r="R11183" t="str">
            <v>Année Philologique</v>
          </cell>
          <cell r="S11183" t="str">
            <v/>
          </cell>
        </row>
        <row r="11184">
          <cell r="E11184">
            <v>3054</v>
          </cell>
          <cell r="F11184" t="str">
            <v>Searches</v>
          </cell>
          <cell r="G11184" t="str">
            <v>201910</v>
          </cell>
          <cell r="H11184" t="str">
            <v>Keio University</v>
          </cell>
          <cell r="I11184" t="str">
            <v>Tokyo</v>
          </cell>
          <cell r="J11184" t="str">
            <v>Japan</v>
          </cell>
          <cell r="K11184">
            <v>2</v>
          </cell>
          <cell r="L11184" t="str">
            <v>Institute</v>
          </cell>
          <cell r="M11184">
            <v>2</v>
          </cell>
          <cell r="N11184" t="str">
            <v>Campus Wide</v>
          </cell>
          <cell r="O11184" t="str">
            <v/>
          </cell>
          <cell r="P11184" t="str">
            <v/>
          </cell>
          <cell r="Q11184">
            <v>40</v>
          </cell>
          <cell r="R11184" t="str">
            <v>Année Philologique</v>
          </cell>
          <cell r="S11184" t="str">
            <v/>
          </cell>
        </row>
        <row r="11185">
          <cell r="E11185">
            <v>3054</v>
          </cell>
          <cell r="F11185" t="str">
            <v>Searches</v>
          </cell>
          <cell r="G11185" t="str">
            <v>201911</v>
          </cell>
          <cell r="H11185" t="str">
            <v>Keio University</v>
          </cell>
          <cell r="I11185" t="str">
            <v>Tokyo</v>
          </cell>
          <cell r="J11185" t="str">
            <v>Japan</v>
          </cell>
          <cell r="K11185">
            <v>2</v>
          </cell>
          <cell r="L11185" t="str">
            <v>Institute</v>
          </cell>
          <cell r="M11185">
            <v>2</v>
          </cell>
          <cell r="N11185" t="str">
            <v>Campus Wide</v>
          </cell>
          <cell r="O11185" t="str">
            <v/>
          </cell>
          <cell r="P11185" t="str">
            <v/>
          </cell>
          <cell r="Q11185">
            <v>40</v>
          </cell>
          <cell r="R11185" t="str">
            <v>Année Philologique</v>
          </cell>
          <cell r="S11185" t="str">
            <v/>
          </cell>
        </row>
        <row r="11186">
          <cell r="E11186">
            <v>3054</v>
          </cell>
          <cell r="F11186" t="str">
            <v>Searches</v>
          </cell>
          <cell r="G11186" t="str">
            <v>201912</v>
          </cell>
          <cell r="H11186" t="str">
            <v>Keio University</v>
          </cell>
          <cell r="I11186" t="str">
            <v>Tokyo</v>
          </cell>
          <cell r="J11186" t="str">
            <v>Japan</v>
          </cell>
          <cell r="K11186">
            <v>2</v>
          </cell>
          <cell r="L11186" t="str">
            <v>Institute</v>
          </cell>
          <cell r="M11186">
            <v>2</v>
          </cell>
          <cell r="N11186" t="str">
            <v>Campus Wide</v>
          </cell>
          <cell r="O11186" t="str">
            <v/>
          </cell>
          <cell r="P11186" t="str">
            <v/>
          </cell>
          <cell r="Q11186">
            <v>40</v>
          </cell>
          <cell r="R11186" t="str">
            <v>Année Philologique</v>
          </cell>
          <cell r="S11186" t="str">
            <v/>
          </cell>
        </row>
        <row r="11187">
          <cell r="E11187">
            <v>3059</v>
          </cell>
          <cell r="F11187" t="str">
            <v>Searches</v>
          </cell>
          <cell r="G11187" t="str">
            <v>201901</v>
          </cell>
          <cell r="H11187" t="str">
            <v>Aristotle University of Thessaloniki</v>
          </cell>
          <cell r="I11187" t="str">
            <v>Thessaloniki</v>
          </cell>
          <cell r="J11187" t="str">
            <v>Greece</v>
          </cell>
          <cell r="K11187">
            <v>2</v>
          </cell>
          <cell r="L11187" t="str">
            <v>Institute</v>
          </cell>
          <cell r="M11187">
            <v>3</v>
          </cell>
          <cell r="N11187" t="str">
            <v>Standard</v>
          </cell>
          <cell r="O11187" t="str">
            <v/>
          </cell>
          <cell r="P11187" t="str">
            <v/>
          </cell>
          <cell r="Q11187">
            <v>3</v>
          </cell>
          <cell r="R11187" t="str">
            <v>Année Philologique</v>
          </cell>
          <cell r="S11187" t="str">
            <v/>
          </cell>
        </row>
        <row r="11188">
          <cell r="E11188">
            <v>3059</v>
          </cell>
          <cell r="F11188" t="str">
            <v>Searches</v>
          </cell>
          <cell r="G11188" t="str">
            <v>201902</v>
          </cell>
          <cell r="H11188" t="str">
            <v>Aristotle University of Thessaloniki</v>
          </cell>
          <cell r="I11188" t="str">
            <v>Thessaloniki</v>
          </cell>
          <cell r="J11188" t="str">
            <v>Greece</v>
          </cell>
          <cell r="K11188">
            <v>2</v>
          </cell>
          <cell r="L11188" t="str">
            <v>Institute</v>
          </cell>
          <cell r="M11188">
            <v>3</v>
          </cell>
          <cell r="N11188" t="str">
            <v>Standard</v>
          </cell>
          <cell r="O11188" t="str">
            <v/>
          </cell>
          <cell r="P11188" t="str">
            <v/>
          </cell>
          <cell r="Q11188">
            <v>3</v>
          </cell>
          <cell r="R11188" t="str">
            <v>Année Philologique</v>
          </cell>
          <cell r="S11188" t="str">
            <v/>
          </cell>
        </row>
        <row r="11189">
          <cell r="E11189">
            <v>3059</v>
          </cell>
          <cell r="F11189" t="str">
            <v>Searches</v>
          </cell>
          <cell r="G11189" t="str">
            <v>201903</v>
          </cell>
          <cell r="H11189" t="str">
            <v>Aristotle University of Thessaloniki</v>
          </cell>
          <cell r="I11189" t="str">
            <v>Thessaloniki</v>
          </cell>
          <cell r="J11189" t="str">
            <v>Greece</v>
          </cell>
          <cell r="K11189">
            <v>2</v>
          </cell>
          <cell r="L11189" t="str">
            <v>Institute</v>
          </cell>
          <cell r="M11189">
            <v>3</v>
          </cell>
          <cell r="N11189" t="str">
            <v>Standard</v>
          </cell>
          <cell r="O11189" t="str">
            <v/>
          </cell>
          <cell r="P11189" t="str">
            <v/>
          </cell>
          <cell r="Q11189">
            <v>3</v>
          </cell>
          <cell r="R11189" t="str">
            <v>Année Philologique</v>
          </cell>
          <cell r="S11189" t="str">
            <v/>
          </cell>
        </row>
        <row r="11190">
          <cell r="E11190">
            <v>3059</v>
          </cell>
          <cell r="F11190" t="str">
            <v>Searches</v>
          </cell>
          <cell r="G11190" t="str">
            <v>201904</v>
          </cell>
          <cell r="H11190" t="str">
            <v>Aristotle University of Thessaloniki</v>
          </cell>
          <cell r="I11190" t="str">
            <v>Thessaloniki</v>
          </cell>
          <cell r="J11190" t="str">
            <v>Greece</v>
          </cell>
          <cell r="K11190">
            <v>2</v>
          </cell>
          <cell r="L11190" t="str">
            <v>Institute</v>
          </cell>
          <cell r="M11190">
            <v>3</v>
          </cell>
          <cell r="N11190" t="str">
            <v>Standard</v>
          </cell>
          <cell r="O11190" t="str">
            <v/>
          </cell>
          <cell r="P11190" t="str">
            <v/>
          </cell>
          <cell r="Q11190">
            <v>3</v>
          </cell>
          <cell r="R11190" t="str">
            <v>Année Philologique</v>
          </cell>
          <cell r="S11190" t="str">
            <v/>
          </cell>
        </row>
        <row r="11191">
          <cell r="E11191">
            <v>3059</v>
          </cell>
          <cell r="F11191" t="str">
            <v>Searches</v>
          </cell>
          <cell r="G11191" t="str">
            <v>201905</v>
          </cell>
          <cell r="H11191" t="str">
            <v>Aristotle University of Thessaloniki</v>
          </cell>
          <cell r="I11191" t="str">
            <v>Thessaloniki</v>
          </cell>
          <cell r="J11191" t="str">
            <v>Greece</v>
          </cell>
          <cell r="K11191">
            <v>2</v>
          </cell>
          <cell r="L11191" t="str">
            <v>Institute</v>
          </cell>
          <cell r="M11191">
            <v>3</v>
          </cell>
          <cell r="N11191" t="str">
            <v>Standard</v>
          </cell>
          <cell r="O11191" t="str">
            <v/>
          </cell>
          <cell r="P11191" t="str">
            <v/>
          </cell>
          <cell r="Q11191">
            <v>3</v>
          </cell>
          <cell r="R11191" t="str">
            <v>Année Philologique</v>
          </cell>
          <cell r="S11191" t="str">
            <v/>
          </cell>
        </row>
        <row r="11192">
          <cell r="E11192">
            <v>3059</v>
          </cell>
          <cell r="F11192" t="str">
            <v>Searches</v>
          </cell>
          <cell r="G11192" t="str">
            <v>201906</v>
          </cell>
          <cell r="H11192" t="str">
            <v>Aristotle University of Thessaloniki</v>
          </cell>
          <cell r="I11192" t="str">
            <v>Thessaloniki</v>
          </cell>
          <cell r="J11192" t="str">
            <v>Greece</v>
          </cell>
          <cell r="K11192">
            <v>2</v>
          </cell>
          <cell r="L11192" t="str">
            <v>Institute</v>
          </cell>
          <cell r="M11192">
            <v>3</v>
          </cell>
          <cell r="N11192" t="str">
            <v>Standard</v>
          </cell>
          <cell r="O11192" t="str">
            <v/>
          </cell>
          <cell r="P11192" t="str">
            <v/>
          </cell>
          <cell r="Q11192">
            <v>3</v>
          </cell>
          <cell r="R11192" t="str">
            <v>Année Philologique</v>
          </cell>
          <cell r="S11192" t="str">
            <v/>
          </cell>
        </row>
        <row r="11193">
          <cell r="E11193">
            <v>3059</v>
          </cell>
          <cell r="F11193" t="str">
            <v>Searches</v>
          </cell>
          <cell r="G11193" t="str">
            <v>201907</v>
          </cell>
          <cell r="H11193" t="str">
            <v>Aristotle University of Thessaloniki</v>
          </cell>
          <cell r="I11193" t="str">
            <v>Thessaloniki</v>
          </cell>
          <cell r="J11193" t="str">
            <v>Greece</v>
          </cell>
          <cell r="K11193">
            <v>2</v>
          </cell>
          <cell r="L11193" t="str">
            <v>Institute</v>
          </cell>
          <cell r="M11193">
            <v>3</v>
          </cell>
          <cell r="N11193" t="str">
            <v>Standard</v>
          </cell>
          <cell r="O11193" t="str">
            <v/>
          </cell>
          <cell r="P11193" t="str">
            <v/>
          </cell>
          <cell r="Q11193">
            <v>3</v>
          </cell>
          <cell r="R11193" t="str">
            <v>Année Philologique</v>
          </cell>
          <cell r="S11193" t="str">
            <v/>
          </cell>
        </row>
        <row r="11194">
          <cell r="E11194">
            <v>3059</v>
          </cell>
          <cell r="F11194" t="str">
            <v>Searches</v>
          </cell>
          <cell r="G11194" t="str">
            <v>201908</v>
          </cell>
          <cell r="H11194" t="str">
            <v>Aristotle University of Thessaloniki</v>
          </cell>
          <cell r="I11194" t="str">
            <v>Thessaloniki</v>
          </cell>
          <cell r="J11194" t="str">
            <v>Greece</v>
          </cell>
          <cell r="K11194">
            <v>2</v>
          </cell>
          <cell r="L11194" t="str">
            <v>Institute</v>
          </cell>
          <cell r="M11194">
            <v>3</v>
          </cell>
          <cell r="N11194" t="str">
            <v>Standard</v>
          </cell>
          <cell r="O11194" t="str">
            <v/>
          </cell>
          <cell r="P11194" t="str">
            <v/>
          </cell>
          <cell r="Q11194">
            <v>3</v>
          </cell>
          <cell r="R11194" t="str">
            <v>Année Philologique</v>
          </cell>
          <cell r="S11194" t="str">
            <v/>
          </cell>
        </row>
        <row r="11195">
          <cell r="E11195">
            <v>3059</v>
          </cell>
          <cell r="F11195" t="str">
            <v>Searches</v>
          </cell>
          <cell r="G11195" t="str">
            <v>201909</v>
          </cell>
          <cell r="H11195" t="str">
            <v>Aristotle University of Thessaloniki</v>
          </cell>
          <cell r="I11195" t="str">
            <v>Thessaloniki</v>
          </cell>
          <cell r="J11195" t="str">
            <v>Greece</v>
          </cell>
          <cell r="K11195">
            <v>2</v>
          </cell>
          <cell r="L11195" t="str">
            <v>Institute</v>
          </cell>
          <cell r="M11195">
            <v>3</v>
          </cell>
          <cell r="N11195" t="str">
            <v>Standard</v>
          </cell>
          <cell r="O11195" t="str">
            <v/>
          </cell>
          <cell r="P11195" t="str">
            <v/>
          </cell>
          <cell r="Q11195">
            <v>3</v>
          </cell>
          <cell r="R11195" t="str">
            <v>Année Philologique</v>
          </cell>
          <cell r="S11195" t="str">
            <v/>
          </cell>
        </row>
        <row r="11196">
          <cell r="E11196">
            <v>3059</v>
          </cell>
          <cell r="F11196" t="str">
            <v>Searches</v>
          </cell>
          <cell r="G11196" t="str">
            <v>201910</v>
          </cell>
          <cell r="H11196" t="str">
            <v>Aristotle University of Thessaloniki</v>
          </cell>
          <cell r="I11196" t="str">
            <v>Thessaloniki</v>
          </cell>
          <cell r="J11196" t="str">
            <v>Greece</v>
          </cell>
          <cell r="K11196">
            <v>2</v>
          </cell>
          <cell r="L11196" t="str">
            <v>Institute</v>
          </cell>
          <cell r="M11196">
            <v>3</v>
          </cell>
          <cell r="N11196" t="str">
            <v>Standard</v>
          </cell>
          <cell r="O11196" t="str">
            <v/>
          </cell>
          <cell r="P11196" t="str">
            <v/>
          </cell>
          <cell r="Q11196">
            <v>3</v>
          </cell>
          <cell r="R11196" t="str">
            <v>Année Philologique</v>
          </cell>
          <cell r="S11196" t="str">
            <v/>
          </cell>
        </row>
        <row r="11197">
          <cell r="E11197">
            <v>3059</v>
          </cell>
          <cell r="F11197" t="str">
            <v>Searches</v>
          </cell>
          <cell r="G11197" t="str">
            <v>201911</v>
          </cell>
          <cell r="H11197" t="str">
            <v>Aristotle University of Thessaloniki</v>
          </cell>
          <cell r="I11197" t="str">
            <v>Thessaloniki</v>
          </cell>
          <cell r="J11197" t="str">
            <v>Greece</v>
          </cell>
          <cell r="K11197">
            <v>2</v>
          </cell>
          <cell r="L11197" t="str">
            <v>Institute</v>
          </cell>
          <cell r="M11197">
            <v>3</v>
          </cell>
          <cell r="N11197" t="str">
            <v>Standard</v>
          </cell>
          <cell r="O11197" t="str">
            <v/>
          </cell>
          <cell r="P11197" t="str">
            <v/>
          </cell>
          <cell r="Q11197">
            <v>3</v>
          </cell>
          <cell r="R11197" t="str">
            <v>Année Philologique</v>
          </cell>
          <cell r="S11197" t="str">
            <v/>
          </cell>
        </row>
        <row r="11198">
          <cell r="E11198">
            <v>3059</v>
          </cell>
          <cell r="F11198" t="str">
            <v>Searches</v>
          </cell>
          <cell r="G11198" t="str">
            <v>201912</v>
          </cell>
          <cell r="H11198" t="str">
            <v>Aristotle University of Thessaloniki</v>
          </cell>
          <cell r="I11198" t="str">
            <v>Thessaloniki</v>
          </cell>
          <cell r="J11198" t="str">
            <v>Greece</v>
          </cell>
          <cell r="K11198">
            <v>2</v>
          </cell>
          <cell r="L11198" t="str">
            <v>Institute</v>
          </cell>
          <cell r="M11198">
            <v>3</v>
          </cell>
          <cell r="N11198" t="str">
            <v>Standard</v>
          </cell>
          <cell r="O11198" t="str">
            <v/>
          </cell>
          <cell r="P11198" t="str">
            <v/>
          </cell>
          <cell r="Q11198">
            <v>3</v>
          </cell>
          <cell r="R11198" t="str">
            <v>Année Philologique</v>
          </cell>
          <cell r="S11198" t="str">
            <v/>
          </cell>
        </row>
        <row r="11199">
          <cell r="E11199">
            <v>3063</v>
          </cell>
          <cell r="F11199" t="str">
            <v>Searches</v>
          </cell>
          <cell r="G11199" t="str">
            <v>201901</v>
          </cell>
          <cell r="H11199" t="str">
            <v>Università degli Studi di Basilicata</v>
          </cell>
          <cell r="I11199" t="str">
            <v>Potenza</v>
          </cell>
          <cell r="J11199" t="str">
            <v>Italy</v>
          </cell>
          <cell r="K11199">
            <v>2</v>
          </cell>
          <cell r="L11199" t="str">
            <v>Institute</v>
          </cell>
          <cell r="M11199">
            <v>3</v>
          </cell>
          <cell r="N11199" t="str">
            <v>Standard</v>
          </cell>
          <cell r="O11199" t="str">
            <v/>
          </cell>
          <cell r="P11199" t="str">
            <v/>
          </cell>
          <cell r="Q11199">
            <v>3</v>
          </cell>
          <cell r="R11199" t="str">
            <v>Année Philologique</v>
          </cell>
          <cell r="S11199" t="str">
            <v/>
          </cell>
        </row>
        <row r="11200">
          <cell r="E11200">
            <v>3063</v>
          </cell>
          <cell r="F11200" t="str">
            <v>Searches</v>
          </cell>
          <cell r="G11200" t="str">
            <v>201902</v>
          </cell>
          <cell r="H11200" t="str">
            <v>Università degli Studi di Basilicata</v>
          </cell>
          <cell r="I11200" t="str">
            <v>Potenza</v>
          </cell>
          <cell r="J11200" t="str">
            <v>Italy</v>
          </cell>
          <cell r="K11200">
            <v>2</v>
          </cell>
          <cell r="L11200" t="str">
            <v>Institute</v>
          </cell>
          <cell r="M11200">
            <v>3</v>
          </cell>
          <cell r="N11200" t="str">
            <v>Standard</v>
          </cell>
          <cell r="O11200" t="str">
            <v/>
          </cell>
          <cell r="P11200" t="str">
            <v/>
          </cell>
          <cell r="Q11200">
            <v>3</v>
          </cell>
          <cell r="R11200" t="str">
            <v>Année Philologique</v>
          </cell>
          <cell r="S11200" t="str">
            <v/>
          </cell>
        </row>
        <row r="11201">
          <cell r="E11201">
            <v>3063</v>
          </cell>
          <cell r="F11201" t="str">
            <v>Searches</v>
          </cell>
          <cell r="G11201" t="str">
            <v>201903</v>
          </cell>
          <cell r="H11201" t="str">
            <v>Università degli Studi di Basilicata</v>
          </cell>
          <cell r="I11201" t="str">
            <v>Potenza</v>
          </cell>
          <cell r="J11201" t="str">
            <v>Italy</v>
          </cell>
          <cell r="K11201">
            <v>2</v>
          </cell>
          <cell r="L11201" t="str">
            <v>Institute</v>
          </cell>
          <cell r="M11201">
            <v>3</v>
          </cell>
          <cell r="N11201" t="str">
            <v>Standard</v>
          </cell>
          <cell r="O11201" t="str">
            <v/>
          </cell>
          <cell r="P11201" t="str">
            <v/>
          </cell>
          <cell r="Q11201">
            <v>3</v>
          </cell>
          <cell r="R11201" t="str">
            <v>Année Philologique</v>
          </cell>
          <cell r="S11201" t="str">
            <v/>
          </cell>
        </row>
        <row r="11202">
          <cell r="E11202">
            <v>3063</v>
          </cell>
          <cell r="F11202" t="str">
            <v>Searches</v>
          </cell>
          <cell r="G11202" t="str">
            <v>201904</v>
          </cell>
          <cell r="H11202" t="str">
            <v>Università degli Studi di Basilicata</v>
          </cell>
          <cell r="I11202" t="str">
            <v>Potenza</v>
          </cell>
          <cell r="J11202" t="str">
            <v>Italy</v>
          </cell>
          <cell r="K11202">
            <v>2</v>
          </cell>
          <cell r="L11202" t="str">
            <v>Institute</v>
          </cell>
          <cell r="M11202">
            <v>3</v>
          </cell>
          <cell r="N11202" t="str">
            <v>Standard</v>
          </cell>
          <cell r="O11202" t="str">
            <v/>
          </cell>
          <cell r="P11202" t="str">
            <v/>
          </cell>
          <cell r="Q11202">
            <v>3</v>
          </cell>
          <cell r="R11202" t="str">
            <v>Année Philologique</v>
          </cell>
          <cell r="S11202" t="str">
            <v/>
          </cell>
        </row>
        <row r="11203">
          <cell r="E11203">
            <v>3063</v>
          </cell>
          <cell r="F11203" t="str">
            <v>Searches</v>
          </cell>
          <cell r="G11203" t="str">
            <v>201907</v>
          </cell>
          <cell r="H11203" t="str">
            <v>Università degli Studi di Basilicata</v>
          </cell>
          <cell r="I11203" t="str">
            <v>Potenza</v>
          </cell>
          <cell r="J11203" t="str">
            <v>Italy</v>
          </cell>
          <cell r="K11203">
            <v>2</v>
          </cell>
          <cell r="L11203" t="str">
            <v>Institute</v>
          </cell>
          <cell r="M11203">
            <v>3</v>
          </cell>
          <cell r="N11203" t="str">
            <v>Standard</v>
          </cell>
          <cell r="O11203" t="str">
            <v/>
          </cell>
          <cell r="P11203" t="str">
            <v/>
          </cell>
          <cell r="Q11203">
            <v>3</v>
          </cell>
          <cell r="R11203" t="str">
            <v>Année Philologique</v>
          </cell>
          <cell r="S11203" t="str">
            <v/>
          </cell>
        </row>
        <row r="11204">
          <cell r="E11204">
            <v>3063</v>
          </cell>
          <cell r="F11204" t="str">
            <v>Searches</v>
          </cell>
          <cell r="G11204" t="str">
            <v>201909</v>
          </cell>
          <cell r="H11204" t="str">
            <v>Università degli Studi di Basilicata</v>
          </cell>
          <cell r="I11204" t="str">
            <v>Potenza</v>
          </cell>
          <cell r="J11204" t="str">
            <v>Italy</v>
          </cell>
          <cell r="K11204">
            <v>2</v>
          </cell>
          <cell r="L11204" t="str">
            <v>Institute</v>
          </cell>
          <cell r="M11204">
            <v>3</v>
          </cell>
          <cell r="N11204" t="str">
            <v>Standard</v>
          </cell>
          <cell r="O11204" t="str">
            <v/>
          </cell>
          <cell r="P11204" t="str">
            <v/>
          </cell>
          <cell r="Q11204">
            <v>3</v>
          </cell>
          <cell r="R11204" t="str">
            <v>Année Philologique</v>
          </cell>
          <cell r="S11204" t="str">
            <v/>
          </cell>
        </row>
        <row r="11205">
          <cell r="E11205">
            <v>3063</v>
          </cell>
          <cell r="F11205" t="str">
            <v>Searches</v>
          </cell>
          <cell r="G11205" t="str">
            <v>201910</v>
          </cell>
          <cell r="H11205" t="str">
            <v>Università degli Studi di Basilicata</v>
          </cell>
          <cell r="I11205" t="str">
            <v>Potenza</v>
          </cell>
          <cell r="J11205" t="str">
            <v>Italy</v>
          </cell>
          <cell r="K11205">
            <v>2</v>
          </cell>
          <cell r="L11205" t="str">
            <v>Institute</v>
          </cell>
          <cell r="M11205">
            <v>3</v>
          </cell>
          <cell r="N11205" t="str">
            <v>Standard</v>
          </cell>
          <cell r="O11205" t="str">
            <v/>
          </cell>
          <cell r="P11205" t="str">
            <v/>
          </cell>
          <cell r="Q11205">
            <v>3</v>
          </cell>
          <cell r="R11205" t="str">
            <v>Année Philologique</v>
          </cell>
          <cell r="S11205" t="str">
            <v/>
          </cell>
        </row>
        <row r="11206">
          <cell r="E11206">
            <v>3067</v>
          </cell>
          <cell r="F11206" t="str">
            <v>Searches</v>
          </cell>
          <cell r="G11206" t="str">
            <v>201901</v>
          </cell>
          <cell r="H11206" t="str">
            <v>Università degli Studi di Verona</v>
          </cell>
          <cell r="I11206" t="str">
            <v>Verona</v>
          </cell>
          <cell r="J11206" t="str">
            <v>Italy</v>
          </cell>
          <cell r="K11206">
            <v>2</v>
          </cell>
          <cell r="L11206" t="str">
            <v>Institute</v>
          </cell>
          <cell r="M11206">
            <v>2</v>
          </cell>
          <cell r="N11206" t="str">
            <v>Campus Wide</v>
          </cell>
          <cell r="O11206" t="str">
            <v/>
          </cell>
          <cell r="P11206" t="str">
            <v/>
          </cell>
          <cell r="Q11206">
            <v>40</v>
          </cell>
          <cell r="R11206" t="str">
            <v>Année Philologique</v>
          </cell>
          <cell r="S11206" t="str">
            <v/>
          </cell>
        </row>
        <row r="11207">
          <cell r="E11207">
            <v>3067</v>
          </cell>
          <cell r="F11207" t="str">
            <v>Searches</v>
          </cell>
          <cell r="G11207" t="str">
            <v>201902</v>
          </cell>
          <cell r="H11207" t="str">
            <v>Università degli Studi di Verona</v>
          </cell>
          <cell r="I11207" t="str">
            <v>Verona</v>
          </cell>
          <cell r="J11207" t="str">
            <v>Italy</v>
          </cell>
          <cell r="K11207">
            <v>2</v>
          </cell>
          <cell r="L11207" t="str">
            <v>Institute</v>
          </cell>
          <cell r="M11207">
            <v>2</v>
          </cell>
          <cell r="N11207" t="str">
            <v>Campus Wide</v>
          </cell>
          <cell r="O11207" t="str">
            <v/>
          </cell>
          <cell r="P11207" t="str">
            <v/>
          </cell>
          <cell r="Q11207">
            <v>40</v>
          </cell>
          <cell r="R11207" t="str">
            <v>Année Philologique</v>
          </cell>
          <cell r="S11207" t="str">
            <v/>
          </cell>
        </row>
        <row r="11208">
          <cell r="E11208">
            <v>3067</v>
          </cell>
          <cell r="F11208" t="str">
            <v>Searches</v>
          </cell>
          <cell r="G11208" t="str">
            <v>201903</v>
          </cell>
          <cell r="H11208" t="str">
            <v>Università degli Studi di Verona</v>
          </cell>
          <cell r="I11208" t="str">
            <v>Verona</v>
          </cell>
          <cell r="J11208" t="str">
            <v>Italy</v>
          </cell>
          <cell r="K11208">
            <v>2</v>
          </cell>
          <cell r="L11208" t="str">
            <v>Institute</v>
          </cell>
          <cell r="M11208">
            <v>2</v>
          </cell>
          <cell r="N11208" t="str">
            <v>Campus Wide</v>
          </cell>
          <cell r="O11208" t="str">
            <v/>
          </cell>
          <cell r="P11208" t="str">
            <v/>
          </cell>
          <cell r="Q11208">
            <v>40</v>
          </cell>
          <cell r="R11208" t="str">
            <v>Année Philologique</v>
          </cell>
          <cell r="S11208" t="str">
            <v/>
          </cell>
        </row>
        <row r="11209">
          <cell r="E11209">
            <v>3067</v>
          </cell>
          <cell r="F11209" t="str">
            <v>Searches</v>
          </cell>
          <cell r="G11209" t="str">
            <v>201904</v>
          </cell>
          <cell r="H11209" t="str">
            <v>Università degli Studi di Verona</v>
          </cell>
          <cell r="I11209" t="str">
            <v>Verona</v>
          </cell>
          <cell r="J11209" t="str">
            <v>Italy</v>
          </cell>
          <cell r="K11209">
            <v>2</v>
          </cell>
          <cell r="L11209" t="str">
            <v>Institute</v>
          </cell>
          <cell r="M11209">
            <v>2</v>
          </cell>
          <cell r="N11209" t="str">
            <v>Campus Wide</v>
          </cell>
          <cell r="O11209" t="str">
            <v/>
          </cell>
          <cell r="P11209" t="str">
            <v/>
          </cell>
          <cell r="Q11209">
            <v>40</v>
          </cell>
          <cell r="R11209" t="str">
            <v>Année Philologique</v>
          </cell>
          <cell r="S11209" t="str">
            <v/>
          </cell>
        </row>
        <row r="11210">
          <cell r="E11210">
            <v>3067</v>
          </cell>
          <cell r="F11210" t="str">
            <v>Searches</v>
          </cell>
          <cell r="G11210" t="str">
            <v>201905</v>
          </cell>
          <cell r="H11210" t="str">
            <v>Università degli Studi di Verona</v>
          </cell>
          <cell r="I11210" t="str">
            <v>Verona</v>
          </cell>
          <cell r="J11210" t="str">
            <v>Italy</v>
          </cell>
          <cell r="K11210">
            <v>2</v>
          </cell>
          <cell r="L11210" t="str">
            <v>Institute</v>
          </cell>
          <cell r="M11210">
            <v>2</v>
          </cell>
          <cell r="N11210" t="str">
            <v>Campus Wide</v>
          </cell>
          <cell r="O11210" t="str">
            <v/>
          </cell>
          <cell r="P11210" t="str">
            <v/>
          </cell>
          <cell r="Q11210">
            <v>40</v>
          </cell>
          <cell r="R11210" t="str">
            <v>Année Philologique</v>
          </cell>
          <cell r="S11210" t="str">
            <v/>
          </cell>
        </row>
        <row r="11211">
          <cell r="E11211">
            <v>3067</v>
          </cell>
          <cell r="F11211" t="str">
            <v>Searches</v>
          </cell>
          <cell r="G11211" t="str">
            <v>201906</v>
          </cell>
          <cell r="H11211" t="str">
            <v>Università degli Studi di Verona</v>
          </cell>
          <cell r="I11211" t="str">
            <v>Verona</v>
          </cell>
          <cell r="J11211" t="str">
            <v>Italy</v>
          </cell>
          <cell r="K11211">
            <v>2</v>
          </cell>
          <cell r="L11211" t="str">
            <v>Institute</v>
          </cell>
          <cell r="M11211">
            <v>2</v>
          </cell>
          <cell r="N11211" t="str">
            <v>Campus Wide</v>
          </cell>
          <cell r="O11211" t="str">
            <v/>
          </cell>
          <cell r="P11211" t="str">
            <v/>
          </cell>
          <cell r="Q11211">
            <v>40</v>
          </cell>
          <cell r="R11211" t="str">
            <v>Année Philologique</v>
          </cell>
          <cell r="S11211" t="str">
            <v/>
          </cell>
        </row>
        <row r="11212">
          <cell r="E11212">
            <v>3067</v>
          </cell>
          <cell r="F11212" t="str">
            <v>Searches</v>
          </cell>
          <cell r="G11212" t="str">
            <v>201907</v>
          </cell>
          <cell r="H11212" t="str">
            <v>Università degli Studi di Verona</v>
          </cell>
          <cell r="I11212" t="str">
            <v>Verona</v>
          </cell>
          <cell r="J11212" t="str">
            <v>Italy</v>
          </cell>
          <cell r="K11212">
            <v>2</v>
          </cell>
          <cell r="L11212" t="str">
            <v>Institute</v>
          </cell>
          <cell r="M11212">
            <v>2</v>
          </cell>
          <cell r="N11212" t="str">
            <v>Campus Wide</v>
          </cell>
          <cell r="O11212" t="str">
            <v/>
          </cell>
          <cell r="P11212" t="str">
            <v/>
          </cell>
          <cell r="Q11212">
            <v>40</v>
          </cell>
          <cell r="R11212" t="str">
            <v>Année Philologique</v>
          </cell>
          <cell r="S11212" t="str">
            <v/>
          </cell>
        </row>
        <row r="11213">
          <cell r="E11213">
            <v>3067</v>
          </cell>
          <cell r="F11213" t="str">
            <v>Searches</v>
          </cell>
          <cell r="G11213" t="str">
            <v>201908</v>
          </cell>
          <cell r="H11213" t="str">
            <v>Università degli Studi di Verona</v>
          </cell>
          <cell r="I11213" t="str">
            <v>Verona</v>
          </cell>
          <cell r="J11213" t="str">
            <v>Italy</v>
          </cell>
          <cell r="K11213">
            <v>2</v>
          </cell>
          <cell r="L11213" t="str">
            <v>Institute</v>
          </cell>
          <cell r="M11213">
            <v>2</v>
          </cell>
          <cell r="N11213" t="str">
            <v>Campus Wide</v>
          </cell>
          <cell r="O11213" t="str">
            <v/>
          </cell>
          <cell r="P11213" t="str">
            <v/>
          </cell>
          <cell r="Q11213">
            <v>40</v>
          </cell>
          <cell r="R11213" t="str">
            <v>Année Philologique</v>
          </cell>
          <cell r="S11213" t="str">
            <v/>
          </cell>
        </row>
        <row r="11214">
          <cell r="E11214">
            <v>3067</v>
          </cell>
          <cell r="F11214" t="str">
            <v>Searches</v>
          </cell>
          <cell r="G11214" t="str">
            <v>201909</v>
          </cell>
          <cell r="H11214" t="str">
            <v>Università degli Studi di Verona</v>
          </cell>
          <cell r="I11214" t="str">
            <v>Verona</v>
          </cell>
          <cell r="J11214" t="str">
            <v>Italy</v>
          </cell>
          <cell r="K11214">
            <v>2</v>
          </cell>
          <cell r="L11214" t="str">
            <v>Institute</v>
          </cell>
          <cell r="M11214">
            <v>2</v>
          </cell>
          <cell r="N11214" t="str">
            <v>Campus Wide</v>
          </cell>
          <cell r="O11214" t="str">
            <v/>
          </cell>
          <cell r="P11214" t="str">
            <v/>
          </cell>
          <cell r="Q11214">
            <v>40</v>
          </cell>
          <cell r="R11214" t="str">
            <v>Année Philologique</v>
          </cell>
          <cell r="S11214" t="str">
            <v/>
          </cell>
        </row>
        <row r="11215">
          <cell r="E11215">
            <v>3067</v>
          </cell>
          <cell r="F11215" t="str">
            <v>Searches</v>
          </cell>
          <cell r="G11215" t="str">
            <v>201910</v>
          </cell>
          <cell r="H11215" t="str">
            <v>Università degli Studi di Verona</v>
          </cell>
          <cell r="I11215" t="str">
            <v>Verona</v>
          </cell>
          <cell r="J11215" t="str">
            <v>Italy</v>
          </cell>
          <cell r="K11215">
            <v>2</v>
          </cell>
          <cell r="L11215" t="str">
            <v>Institute</v>
          </cell>
          <cell r="M11215">
            <v>2</v>
          </cell>
          <cell r="N11215" t="str">
            <v>Campus Wide</v>
          </cell>
          <cell r="O11215" t="str">
            <v/>
          </cell>
          <cell r="P11215" t="str">
            <v/>
          </cell>
          <cell r="Q11215">
            <v>40</v>
          </cell>
          <cell r="R11215" t="str">
            <v>Année Philologique</v>
          </cell>
          <cell r="S11215" t="str">
            <v/>
          </cell>
        </row>
        <row r="11216">
          <cell r="E11216">
            <v>3067</v>
          </cell>
          <cell r="F11216" t="str">
            <v>Searches</v>
          </cell>
          <cell r="G11216" t="str">
            <v>201911</v>
          </cell>
          <cell r="H11216" t="str">
            <v>Università degli Studi di Verona</v>
          </cell>
          <cell r="I11216" t="str">
            <v>Verona</v>
          </cell>
          <cell r="J11216" t="str">
            <v>Italy</v>
          </cell>
          <cell r="K11216">
            <v>2</v>
          </cell>
          <cell r="L11216" t="str">
            <v>Institute</v>
          </cell>
          <cell r="M11216">
            <v>2</v>
          </cell>
          <cell r="N11216" t="str">
            <v>Campus Wide</v>
          </cell>
          <cell r="O11216" t="str">
            <v/>
          </cell>
          <cell r="P11216" t="str">
            <v/>
          </cell>
          <cell r="Q11216">
            <v>40</v>
          </cell>
          <cell r="R11216" t="str">
            <v>Année Philologique</v>
          </cell>
          <cell r="S11216" t="str">
            <v/>
          </cell>
        </row>
        <row r="11217">
          <cell r="E11217">
            <v>3067</v>
          </cell>
          <cell r="F11217" t="str">
            <v>Searches</v>
          </cell>
          <cell r="G11217" t="str">
            <v>201912</v>
          </cell>
          <cell r="H11217" t="str">
            <v>Università degli Studi di Verona</v>
          </cell>
          <cell r="I11217" t="str">
            <v>Verona</v>
          </cell>
          <cell r="J11217" t="str">
            <v>Italy</v>
          </cell>
          <cell r="K11217">
            <v>2</v>
          </cell>
          <cell r="L11217" t="str">
            <v>Institute</v>
          </cell>
          <cell r="M11217">
            <v>2</v>
          </cell>
          <cell r="N11217" t="str">
            <v>Campus Wide</v>
          </cell>
          <cell r="O11217" t="str">
            <v/>
          </cell>
          <cell r="P11217" t="str">
            <v/>
          </cell>
          <cell r="Q11217">
            <v>40</v>
          </cell>
          <cell r="R11217" t="str">
            <v>Année Philologique</v>
          </cell>
          <cell r="S11217" t="str">
            <v/>
          </cell>
        </row>
        <row r="11218">
          <cell r="E11218">
            <v>3097</v>
          </cell>
          <cell r="F11218" t="str">
            <v>Searches</v>
          </cell>
          <cell r="G11218" t="str">
            <v>201901</v>
          </cell>
          <cell r="H11218" t="str">
            <v>University of Saskatchewan Library</v>
          </cell>
          <cell r="I11218" t="str">
            <v>Saskatoon</v>
          </cell>
          <cell r="J11218" t="str">
            <v>Canada</v>
          </cell>
          <cell r="K11218">
            <v>1</v>
          </cell>
          <cell r="L11218" t="str">
            <v>Consortium</v>
          </cell>
          <cell r="M11218">
            <v>3</v>
          </cell>
          <cell r="N11218" t="str">
            <v>Standard</v>
          </cell>
          <cell r="O11218" t="str">
            <v/>
          </cell>
          <cell r="P11218" t="str">
            <v/>
          </cell>
          <cell r="Q11218">
            <v>3</v>
          </cell>
          <cell r="R11218" t="str">
            <v>Année Philologique</v>
          </cell>
          <cell r="S11218" t="str">
            <v/>
          </cell>
        </row>
        <row r="11219">
          <cell r="E11219">
            <v>3097</v>
          </cell>
          <cell r="F11219" t="str">
            <v>Searches</v>
          </cell>
          <cell r="G11219" t="str">
            <v>201902</v>
          </cell>
          <cell r="H11219" t="str">
            <v>University of Saskatchewan Library</v>
          </cell>
          <cell r="I11219" t="str">
            <v>Saskatoon</v>
          </cell>
          <cell r="J11219" t="str">
            <v>Canada</v>
          </cell>
          <cell r="K11219">
            <v>1</v>
          </cell>
          <cell r="L11219" t="str">
            <v>Consortium</v>
          </cell>
          <cell r="M11219">
            <v>3</v>
          </cell>
          <cell r="N11219" t="str">
            <v>Standard</v>
          </cell>
          <cell r="O11219" t="str">
            <v/>
          </cell>
          <cell r="P11219" t="str">
            <v/>
          </cell>
          <cell r="Q11219">
            <v>3</v>
          </cell>
          <cell r="R11219" t="str">
            <v>Année Philologique</v>
          </cell>
          <cell r="S11219" t="str">
            <v/>
          </cell>
        </row>
        <row r="11220">
          <cell r="E11220">
            <v>3097</v>
          </cell>
          <cell r="F11220" t="str">
            <v>Searches</v>
          </cell>
          <cell r="G11220" t="str">
            <v>201903</v>
          </cell>
          <cell r="H11220" t="str">
            <v>University of Saskatchewan Library</v>
          </cell>
          <cell r="I11220" t="str">
            <v>Saskatoon</v>
          </cell>
          <cell r="J11220" t="str">
            <v>Canada</v>
          </cell>
          <cell r="K11220">
            <v>1</v>
          </cell>
          <cell r="L11220" t="str">
            <v>Consortium</v>
          </cell>
          <cell r="M11220">
            <v>3</v>
          </cell>
          <cell r="N11220" t="str">
            <v>Standard</v>
          </cell>
          <cell r="O11220" t="str">
            <v/>
          </cell>
          <cell r="P11220" t="str">
            <v/>
          </cell>
          <cell r="Q11220">
            <v>3</v>
          </cell>
          <cell r="R11220" t="str">
            <v>Année Philologique</v>
          </cell>
          <cell r="S11220" t="str">
            <v/>
          </cell>
        </row>
        <row r="11221">
          <cell r="E11221">
            <v>3097</v>
          </cell>
          <cell r="F11221" t="str">
            <v>Searches</v>
          </cell>
          <cell r="G11221" t="str">
            <v>201904</v>
          </cell>
          <cell r="H11221" t="str">
            <v>University of Saskatchewan Library</v>
          </cell>
          <cell r="I11221" t="str">
            <v>Saskatoon</v>
          </cell>
          <cell r="J11221" t="str">
            <v>Canada</v>
          </cell>
          <cell r="K11221">
            <v>1</v>
          </cell>
          <cell r="L11221" t="str">
            <v>Consortium</v>
          </cell>
          <cell r="M11221">
            <v>3</v>
          </cell>
          <cell r="N11221" t="str">
            <v>Standard</v>
          </cell>
          <cell r="O11221" t="str">
            <v/>
          </cell>
          <cell r="P11221" t="str">
            <v/>
          </cell>
          <cell r="Q11221">
            <v>3</v>
          </cell>
          <cell r="R11221" t="str">
            <v>Année Philologique</v>
          </cell>
          <cell r="S11221" t="str">
            <v/>
          </cell>
        </row>
        <row r="11222">
          <cell r="E11222">
            <v>3097</v>
          </cell>
          <cell r="F11222" t="str">
            <v>Searches</v>
          </cell>
          <cell r="G11222" t="str">
            <v>201905</v>
          </cell>
          <cell r="H11222" t="str">
            <v>University of Saskatchewan Library</v>
          </cell>
          <cell r="I11222" t="str">
            <v>Saskatoon</v>
          </cell>
          <cell r="J11222" t="str">
            <v>Canada</v>
          </cell>
          <cell r="K11222">
            <v>1</v>
          </cell>
          <cell r="L11222" t="str">
            <v>Consortium</v>
          </cell>
          <cell r="M11222">
            <v>3</v>
          </cell>
          <cell r="N11222" t="str">
            <v>Standard</v>
          </cell>
          <cell r="O11222" t="str">
            <v/>
          </cell>
          <cell r="P11222" t="str">
            <v/>
          </cell>
          <cell r="Q11222">
            <v>3</v>
          </cell>
          <cell r="R11222" t="str">
            <v>Année Philologique</v>
          </cell>
          <cell r="S11222" t="str">
            <v/>
          </cell>
        </row>
        <row r="11223">
          <cell r="E11223">
            <v>3097</v>
          </cell>
          <cell r="F11223" t="str">
            <v>Searches</v>
          </cell>
          <cell r="G11223" t="str">
            <v>201906</v>
          </cell>
          <cell r="H11223" t="str">
            <v>University of Saskatchewan Library</v>
          </cell>
          <cell r="I11223" t="str">
            <v>Saskatoon</v>
          </cell>
          <cell r="J11223" t="str">
            <v>Canada</v>
          </cell>
          <cell r="K11223">
            <v>1</v>
          </cell>
          <cell r="L11223" t="str">
            <v>Consortium</v>
          </cell>
          <cell r="M11223">
            <v>3</v>
          </cell>
          <cell r="N11223" t="str">
            <v>Standard</v>
          </cell>
          <cell r="O11223" t="str">
            <v/>
          </cell>
          <cell r="P11223" t="str">
            <v/>
          </cell>
          <cell r="Q11223">
            <v>3</v>
          </cell>
          <cell r="R11223" t="str">
            <v>Année Philologique</v>
          </cell>
          <cell r="S11223" t="str">
            <v/>
          </cell>
        </row>
        <row r="11224">
          <cell r="E11224">
            <v>3097</v>
          </cell>
          <cell r="F11224" t="str">
            <v>Searches</v>
          </cell>
          <cell r="G11224" t="str">
            <v>201907</v>
          </cell>
          <cell r="H11224" t="str">
            <v>University of Saskatchewan Library</v>
          </cell>
          <cell r="I11224" t="str">
            <v>Saskatoon</v>
          </cell>
          <cell r="J11224" t="str">
            <v>Canada</v>
          </cell>
          <cell r="K11224">
            <v>1</v>
          </cell>
          <cell r="L11224" t="str">
            <v>Consortium</v>
          </cell>
          <cell r="M11224">
            <v>3</v>
          </cell>
          <cell r="N11224" t="str">
            <v>Standard</v>
          </cell>
          <cell r="O11224" t="str">
            <v/>
          </cell>
          <cell r="P11224" t="str">
            <v/>
          </cell>
          <cell r="Q11224">
            <v>3</v>
          </cell>
          <cell r="R11224" t="str">
            <v>Année Philologique</v>
          </cell>
          <cell r="S11224" t="str">
            <v/>
          </cell>
        </row>
        <row r="11225">
          <cell r="E11225">
            <v>3097</v>
          </cell>
          <cell r="F11225" t="str">
            <v>Searches</v>
          </cell>
          <cell r="G11225" t="str">
            <v>201908</v>
          </cell>
          <cell r="H11225" t="str">
            <v>University of Saskatchewan Library</v>
          </cell>
          <cell r="I11225" t="str">
            <v>Saskatoon</v>
          </cell>
          <cell r="J11225" t="str">
            <v>Canada</v>
          </cell>
          <cell r="K11225">
            <v>1</v>
          </cell>
          <cell r="L11225" t="str">
            <v>Consortium</v>
          </cell>
          <cell r="M11225">
            <v>3</v>
          </cell>
          <cell r="N11225" t="str">
            <v>Standard</v>
          </cell>
          <cell r="O11225" t="str">
            <v/>
          </cell>
          <cell r="P11225" t="str">
            <v/>
          </cell>
          <cell r="Q11225">
            <v>3</v>
          </cell>
          <cell r="R11225" t="str">
            <v>Année Philologique</v>
          </cell>
          <cell r="S11225" t="str">
            <v/>
          </cell>
        </row>
        <row r="11226">
          <cell r="E11226">
            <v>3097</v>
          </cell>
          <cell r="F11226" t="str">
            <v>Searches</v>
          </cell>
          <cell r="G11226" t="str">
            <v>201909</v>
          </cell>
          <cell r="H11226" t="str">
            <v>University of Saskatchewan Library</v>
          </cell>
          <cell r="I11226" t="str">
            <v>Saskatoon</v>
          </cell>
          <cell r="J11226" t="str">
            <v>Canada</v>
          </cell>
          <cell r="K11226">
            <v>1</v>
          </cell>
          <cell r="L11226" t="str">
            <v>Consortium</v>
          </cell>
          <cell r="M11226">
            <v>3</v>
          </cell>
          <cell r="N11226" t="str">
            <v>Standard</v>
          </cell>
          <cell r="O11226" t="str">
            <v/>
          </cell>
          <cell r="P11226" t="str">
            <v/>
          </cell>
          <cell r="Q11226">
            <v>3</v>
          </cell>
          <cell r="R11226" t="str">
            <v>Année Philologique</v>
          </cell>
          <cell r="S11226" t="str">
            <v/>
          </cell>
        </row>
        <row r="11227">
          <cell r="E11227">
            <v>3097</v>
          </cell>
          <cell r="F11227" t="str">
            <v>Searches</v>
          </cell>
          <cell r="G11227" t="str">
            <v>201910</v>
          </cell>
          <cell r="H11227" t="str">
            <v>University of Saskatchewan Library</v>
          </cell>
          <cell r="I11227" t="str">
            <v>Saskatoon</v>
          </cell>
          <cell r="J11227" t="str">
            <v>Canada</v>
          </cell>
          <cell r="K11227">
            <v>1</v>
          </cell>
          <cell r="L11227" t="str">
            <v>Consortium</v>
          </cell>
          <cell r="M11227">
            <v>3</v>
          </cell>
          <cell r="N11227" t="str">
            <v>Standard</v>
          </cell>
          <cell r="O11227" t="str">
            <v/>
          </cell>
          <cell r="P11227" t="str">
            <v/>
          </cell>
          <cell r="Q11227">
            <v>3</v>
          </cell>
          <cell r="R11227" t="str">
            <v>Année Philologique</v>
          </cell>
          <cell r="S11227" t="str">
            <v/>
          </cell>
        </row>
        <row r="11228">
          <cell r="E11228">
            <v>3097</v>
          </cell>
          <cell r="F11228" t="str">
            <v>Searches</v>
          </cell>
          <cell r="G11228" t="str">
            <v>201911</v>
          </cell>
          <cell r="H11228" t="str">
            <v>University of Saskatchewan Library</v>
          </cell>
          <cell r="I11228" t="str">
            <v>Saskatoon</v>
          </cell>
          <cell r="J11228" t="str">
            <v>Canada</v>
          </cell>
          <cell r="K11228">
            <v>1</v>
          </cell>
          <cell r="L11228" t="str">
            <v>Consortium</v>
          </cell>
          <cell r="M11228">
            <v>3</v>
          </cell>
          <cell r="N11228" t="str">
            <v>Standard</v>
          </cell>
          <cell r="O11228" t="str">
            <v/>
          </cell>
          <cell r="P11228" t="str">
            <v/>
          </cell>
          <cell r="Q11228">
            <v>3</v>
          </cell>
          <cell r="R11228" t="str">
            <v>Année Philologique</v>
          </cell>
          <cell r="S11228" t="str">
            <v/>
          </cell>
        </row>
        <row r="11229">
          <cell r="E11229">
            <v>3097</v>
          </cell>
          <cell r="F11229" t="str">
            <v>Searches</v>
          </cell>
          <cell r="G11229" t="str">
            <v>201912</v>
          </cell>
          <cell r="H11229" t="str">
            <v>University of Saskatchewan Library</v>
          </cell>
          <cell r="I11229" t="str">
            <v>Saskatoon</v>
          </cell>
          <cell r="J11229" t="str">
            <v>Canada</v>
          </cell>
          <cell r="K11229">
            <v>1</v>
          </cell>
          <cell r="L11229" t="str">
            <v>Consortium</v>
          </cell>
          <cell r="M11229">
            <v>3</v>
          </cell>
          <cell r="N11229" t="str">
            <v>Standard</v>
          </cell>
          <cell r="O11229" t="str">
            <v/>
          </cell>
          <cell r="P11229" t="str">
            <v/>
          </cell>
          <cell r="Q11229">
            <v>3</v>
          </cell>
          <cell r="R11229" t="str">
            <v>Année Philologique</v>
          </cell>
          <cell r="S11229" t="str">
            <v/>
          </cell>
        </row>
        <row r="11230">
          <cell r="E11230">
            <v>3109</v>
          </cell>
          <cell r="F11230" t="str">
            <v>Searches</v>
          </cell>
          <cell r="G11230" t="str">
            <v>201901</v>
          </cell>
          <cell r="H11230" t="str">
            <v>Università degli Studi di Ferrara</v>
          </cell>
          <cell r="I11230" t="str">
            <v>Ferrara</v>
          </cell>
          <cell r="J11230" t="str">
            <v>Italy</v>
          </cell>
          <cell r="K11230">
            <v>2</v>
          </cell>
          <cell r="L11230" t="str">
            <v>Institute</v>
          </cell>
          <cell r="M11230">
            <v>3</v>
          </cell>
          <cell r="N11230" t="str">
            <v>Standard</v>
          </cell>
          <cell r="O11230" t="str">
            <v/>
          </cell>
          <cell r="P11230" t="str">
            <v/>
          </cell>
          <cell r="Q11230">
            <v>3</v>
          </cell>
          <cell r="R11230" t="str">
            <v>Année Philologique</v>
          </cell>
          <cell r="S11230" t="str">
            <v/>
          </cell>
        </row>
        <row r="11231">
          <cell r="E11231">
            <v>3109</v>
          </cell>
          <cell r="F11231" t="str">
            <v>Searches</v>
          </cell>
          <cell r="G11231" t="str">
            <v>201902</v>
          </cell>
          <cell r="H11231" t="str">
            <v>Università degli Studi di Ferrara</v>
          </cell>
          <cell r="I11231" t="str">
            <v>Ferrara</v>
          </cell>
          <cell r="J11231" t="str">
            <v>Italy</v>
          </cell>
          <cell r="K11231">
            <v>2</v>
          </cell>
          <cell r="L11231" t="str">
            <v>Institute</v>
          </cell>
          <cell r="M11231">
            <v>3</v>
          </cell>
          <cell r="N11231" t="str">
            <v>Standard</v>
          </cell>
          <cell r="O11231" t="str">
            <v/>
          </cell>
          <cell r="P11231" t="str">
            <v/>
          </cell>
          <cell r="Q11231">
            <v>3</v>
          </cell>
          <cell r="R11231" t="str">
            <v>Année Philologique</v>
          </cell>
          <cell r="S11231" t="str">
            <v/>
          </cell>
        </row>
        <row r="11232">
          <cell r="E11232">
            <v>3109</v>
          </cell>
          <cell r="F11232" t="str">
            <v>Searches</v>
          </cell>
          <cell r="G11232" t="str">
            <v>201903</v>
          </cell>
          <cell r="H11232" t="str">
            <v>Università degli Studi di Ferrara</v>
          </cell>
          <cell r="I11232" t="str">
            <v>Ferrara</v>
          </cell>
          <cell r="J11232" t="str">
            <v>Italy</v>
          </cell>
          <cell r="K11232">
            <v>2</v>
          </cell>
          <cell r="L11232" t="str">
            <v>Institute</v>
          </cell>
          <cell r="M11232">
            <v>3</v>
          </cell>
          <cell r="N11232" t="str">
            <v>Standard</v>
          </cell>
          <cell r="O11232" t="str">
            <v/>
          </cell>
          <cell r="P11232" t="str">
            <v/>
          </cell>
          <cell r="Q11232">
            <v>3</v>
          </cell>
          <cell r="R11232" t="str">
            <v>Année Philologique</v>
          </cell>
          <cell r="S11232" t="str">
            <v/>
          </cell>
        </row>
        <row r="11233">
          <cell r="E11233">
            <v>3109</v>
          </cell>
          <cell r="F11233" t="str">
            <v>Searches</v>
          </cell>
          <cell r="G11233" t="str">
            <v>201904</v>
          </cell>
          <cell r="H11233" t="str">
            <v>Università degli Studi di Ferrara</v>
          </cell>
          <cell r="I11233" t="str">
            <v>Ferrara</v>
          </cell>
          <cell r="J11233" t="str">
            <v>Italy</v>
          </cell>
          <cell r="K11233">
            <v>2</v>
          </cell>
          <cell r="L11233" t="str">
            <v>Institute</v>
          </cell>
          <cell r="M11233">
            <v>3</v>
          </cell>
          <cell r="N11233" t="str">
            <v>Standard</v>
          </cell>
          <cell r="O11233" t="str">
            <v/>
          </cell>
          <cell r="P11233" t="str">
            <v/>
          </cell>
          <cell r="Q11233">
            <v>3</v>
          </cell>
          <cell r="R11233" t="str">
            <v>Année Philologique</v>
          </cell>
          <cell r="S11233" t="str">
            <v/>
          </cell>
        </row>
        <row r="11234">
          <cell r="E11234">
            <v>3109</v>
          </cell>
          <cell r="F11234" t="str">
            <v>Searches</v>
          </cell>
          <cell r="G11234" t="str">
            <v>201905</v>
          </cell>
          <cell r="H11234" t="str">
            <v>Università degli Studi di Ferrara</v>
          </cell>
          <cell r="I11234" t="str">
            <v>Ferrara</v>
          </cell>
          <cell r="J11234" t="str">
            <v>Italy</v>
          </cell>
          <cell r="K11234">
            <v>2</v>
          </cell>
          <cell r="L11234" t="str">
            <v>Institute</v>
          </cell>
          <cell r="M11234">
            <v>3</v>
          </cell>
          <cell r="N11234" t="str">
            <v>Standard</v>
          </cell>
          <cell r="O11234" t="str">
            <v/>
          </cell>
          <cell r="P11234" t="str">
            <v/>
          </cell>
          <cell r="Q11234">
            <v>3</v>
          </cell>
          <cell r="R11234" t="str">
            <v>Année Philologique</v>
          </cell>
          <cell r="S11234" t="str">
            <v/>
          </cell>
        </row>
        <row r="11235">
          <cell r="E11235">
            <v>3109</v>
          </cell>
          <cell r="F11235" t="str">
            <v>Searches</v>
          </cell>
          <cell r="G11235" t="str">
            <v>201906</v>
          </cell>
          <cell r="H11235" t="str">
            <v>Università degli Studi di Ferrara</v>
          </cell>
          <cell r="I11235" t="str">
            <v>Ferrara</v>
          </cell>
          <cell r="J11235" t="str">
            <v>Italy</v>
          </cell>
          <cell r="K11235">
            <v>2</v>
          </cell>
          <cell r="L11235" t="str">
            <v>Institute</v>
          </cell>
          <cell r="M11235">
            <v>3</v>
          </cell>
          <cell r="N11235" t="str">
            <v>Standard</v>
          </cell>
          <cell r="O11235" t="str">
            <v/>
          </cell>
          <cell r="P11235" t="str">
            <v/>
          </cell>
          <cell r="Q11235">
            <v>3</v>
          </cell>
          <cell r="R11235" t="str">
            <v>Année Philologique</v>
          </cell>
          <cell r="S11235" t="str">
            <v/>
          </cell>
        </row>
        <row r="11236">
          <cell r="E11236">
            <v>3109</v>
          </cell>
          <cell r="F11236" t="str">
            <v>Searches</v>
          </cell>
          <cell r="G11236" t="str">
            <v>201907</v>
          </cell>
          <cell r="H11236" t="str">
            <v>Università degli Studi di Ferrara</v>
          </cell>
          <cell r="I11236" t="str">
            <v>Ferrara</v>
          </cell>
          <cell r="J11236" t="str">
            <v>Italy</v>
          </cell>
          <cell r="K11236">
            <v>2</v>
          </cell>
          <cell r="L11236" t="str">
            <v>Institute</v>
          </cell>
          <cell r="M11236">
            <v>3</v>
          </cell>
          <cell r="N11236" t="str">
            <v>Standard</v>
          </cell>
          <cell r="O11236" t="str">
            <v/>
          </cell>
          <cell r="P11236" t="str">
            <v/>
          </cell>
          <cell r="Q11236">
            <v>3</v>
          </cell>
          <cell r="R11236" t="str">
            <v>Année Philologique</v>
          </cell>
          <cell r="S11236" t="str">
            <v/>
          </cell>
        </row>
        <row r="11237">
          <cell r="E11237">
            <v>3109</v>
          </cell>
          <cell r="F11237" t="str">
            <v>Searches</v>
          </cell>
          <cell r="G11237" t="str">
            <v>201908</v>
          </cell>
          <cell r="H11237" t="str">
            <v>Università degli Studi di Ferrara</v>
          </cell>
          <cell r="I11237" t="str">
            <v>Ferrara</v>
          </cell>
          <cell r="J11237" t="str">
            <v>Italy</v>
          </cell>
          <cell r="K11237">
            <v>2</v>
          </cell>
          <cell r="L11237" t="str">
            <v>Institute</v>
          </cell>
          <cell r="M11237">
            <v>3</v>
          </cell>
          <cell r="N11237" t="str">
            <v>Standard</v>
          </cell>
          <cell r="O11237" t="str">
            <v/>
          </cell>
          <cell r="P11237" t="str">
            <v/>
          </cell>
          <cell r="Q11237">
            <v>3</v>
          </cell>
          <cell r="R11237" t="str">
            <v>Année Philologique</v>
          </cell>
          <cell r="S11237" t="str">
            <v/>
          </cell>
        </row>
        <row r="11238">
          <cell r="E11238">
            <v>3109</v>
          </cell>
          <cell r="F11238" t="str">
            <v>Searches</v>
          </cell>
          <cell r="G11238" t="str">
            <v>201909</v>
          </cell>
          <cell r="H11238" t="str">
            <v>Università degli Studi di Ferrara</v>
          </cell>
          <cell r="I11238" t="str">
            <v>Ferrara</v>
          </cell>
          <cell r="J11238" t="str">
            <v>Italy</v>
          </cell>
          <cell r="K11238">
            <v>2</v>
          </cell>
          <cell r="L11238" t="str">
            <v>Institute</v>
          </cell>
          <cell r="M11238">
            <v>3</v>
          </cell>
          <cell r="N11238" t="str">
            <v>Standard</v>
          </cell>
          <cell r="O11238" t="str">
            <v/>
          </cell>
          <cell r="P11238" t="str">
            <v/>
          </cell>
          <cell r="Q11238">
            <v>3</v>
          </cell>
          <cell r="R11238" t="str">
            <v>Année Philologique</v>
          </cell>
          <cell r="S11238" t="str">
            <v/>
          </cell>
        </row>
        <row r="11239">
          <cell r="E11239">
            <v>3109</v>
          </cell>
          <cell r="F11239" t="str">
            <v>Searches</v>
          </cell>
          <cell r="G11239" t="str">
            <v>201910</v>
          </cell>
          <cell r="H11239" t="str">
            <v>Università degli Studi di Ferrara</v>
          </cell>
          <cell r="I11239" t="str">
            <v>Ferrara</v>
          </cell>
          <cell r="J11239" t="str">
            <v>Italy</v>
          </cell>
          <cell r="K11239">
            <v>2</v>
          </cell>
          <cell r="L11239" t="str">
            <v>Institute</v>
          </cell>
          <cell r="M11239">
            <v>3</v>
          </cell>
          <cell r="N11239" t="str">
            <v>Standard</v>
          </cell>
          <cell r="O11239" t="str">
            <v/>
          </cell>
          <cell r="P11239" t="str">
            <v/>
          </cell>
          <cell r="Q11239">
            <v>3</v>
          </cell>
          <cell r="R11239" t="str">
            <v>Année Philologique</v>
          </cell>
          <cell r="S11239" t="str">
            <v/>
          </cell>
        </row>
        <row r="11240">
          <cell r="E11240">
            <v>3109</v>
          </cell>
          <cell r="F11240" t="str">
            <v>Searches</v>
          </cell>
          <cell r="G11240" t="str">
            <v>201911</v>
          </cell>
          <cell r="H11240" t="str">
            <v>Università degli Studi di Ferrara</v>
          </cell>
          <cell r="I11240" t="str">
            <v>Ferrara</v>
          </cell>
          <cell r="J11240" t="str">
            <v>Italy</v>
          </cell>
          <cell r="K11240">
            <v>2</v>
          </cell>
          <cell r="L11240" t="str">
            <v>Institute</v>
          </cell>
          <cell r="M11240">
            <v>3</v>
          </cell>
          <cell r="N11240" t="str">
            <v>Standard</v>
          </cell>
          <cell r="O11240" t="str">
            <v/>
          </cell>
          <cell r="P11240" t="str">
            <v/>
          </cell>
          <cell r="Q11240">
            <v>3</v>
          </cell>
          <cell r="R11240" t="str">
            <v>Année Philologique</v>
          </cell>
          <cell r="S11240" t="str">
            <v/>
          </cell>
        </row>
        <row r="11241">
          <cell r="E11241">
            <v>3109</v>
          </cell>
          <cell r="F11241" t="str">
            <v>Searches</v>
          </cell>
          <cell r="G11241" t="str">
            <v>201912</v>
          </cell>
          <cell r="H11241" t="str">
            <v>Università degli Studi di Ferrara</v>
          </cell>
          <cell r="I11241" t="str">
            <v>Ferrara</v>
          </cell>
          <cell r="J11241" t="str">
            <v>Italy</v>
          </cell>
          <cell r="K11241">
            <v>2</v>
          </cell>
          <cell r="L11241" t="str">
            <v>Institute</v>
          </cell>
          <cell r="M11241">
            <v>3</v>
          </cell>
          <cell r="N11241" t="str">
            <v>Standard</v>
          </cell>
          <cell r="O11241" t="str">
            <v/>
          </cell>
          <cell r="P11241" t="str">
            <v/>
          </cell>
          <cell r="Q11241">
            <v>3</v>
          </cell>
          <cell r="R11241" t="str">
            <v>Année Philologique</v>
          </cell>
          <cell r="S11241" t="str">
            <v/>
          </cell>
        </row>
        <row r="11242">
          <cell r="E11242">
            <v>3110</v>
          </cell>
          <cell r="F11242" t="str">
            <v>Searches</v>
          </cell>
          <cell r="G11242" t="str">
            <v>201902</v>
          </cell>
          <cell r="H11242" t="str">
            <v>University of North Carolina at Greensboro</v>
          </cell>
          <cell r="I11242" t="str">
            <v>Greensboro</v>
          </cell>
          <cell r="J11242" t="str">
            <v>USA</v>
          </cell>
          <cell r="K11242">
            <v>2</v>
          </cell>
          <cell r="L11242" t="str">
            <v>Institute</v>
          </cell>
          <cell r="M11242">
            <v>8</v>
          </cell>
          <cell r="N11242" t="str">
            <v>CARN-1</v>
          </cell>
          <cell r="O11242" t="str">
            <v/>
          </cell>
          <cell r="P11242" t="str">
            <v/>
          </cell>
          <cell r="Q11242">
            <v>40</v>
          </cell>
          <cell r="R11242" t="str">
            <v>Année Philologique</v>
          </cell>
          <cell r="S11242" t="str">
            <v/>
          </cell>
        </row>
        <row r="11243">
          <cell r="E11243">
            <v>3110</v>
          </cell>
          <cell r="F11243" t="str">
            <v>Searches</v>
          </cell>
          <cell r="G11243" t="str">
            <v>201903</v>
          </cell>
          <cell r="H11243" t="str">
            <v>University of North Carolina at Greensboro</v>
          </cell>
          <cell r="I11243" t="str">
            <v>Greensboro</v>
          </cell>
          <cell r="J11243" t="str">
            <v>USA</v>
          </cell>
          <cell r="K11243">
            <v>2</v>
          </cell>
          <cell r="L11243" t="str">
            <v>Institute</v>
          </cell>
          <cell r="M11243">
            <v>8</v>
          </cell>
          <cell r="N11243" t="str">
            <v>CARN-1</v>
          </cell>
          <cell r="O11243" t="str">
            <v/>
          </cell>
          <cell r="P11243" t="str">
            <v/>
          </cell>
          <cell r="Q11243">
            <v>40</v>
          </cell>
          <cell r="R11243" t="str">
            <v>Année Philologique</v>
          </cell>
          <cell r="S11243" t="str">
            <v/>
          </cell>
        </row>
        <row r="11244">
          <cell r="E11244">
            <v>3110</v>
          </cell>
          <cell r="F11244" t="str">
            <v>Searches</v>
          </cell>
          <cell r="G11244" t="str">
            <v>201904</v>
          </cell>
          <cell r="H11244" t="str">
            <v>University of North Carolina at Greensboro</v>
          </cell>
          <cell r="I11244" t="str">
            <v>Greensboro</v>
          </cell>
          <cell r="J11244" t="str">
            <v>USA</v>
          </cell>
          <cell r="K11244">
            <v>2</v>
          </cell>
          <cell r="L11244" t="str">
            <v>Institute</v>
          </cell>
          <cell r="M11244">
            <v>8</v>
          </cell>
          <cell r="N11244" t="str">
            <v>CARN-1</v>
          </cell>
          <cell r="O11244" t="str">
            <v/>
          </cell>
          <cell r="P11244" t="str">
            <v/>
          </cell>
          <cell r="Q11244">
            <v>40</v>
          </cell>
          <cell r="R11244" t="str">
            <v>Année Philologique</v>
          </cell>
          <cell r="S11244" t="str">
            <v/>
          </cell>
        </row>
        <row r="11245">
          <cell r="E11245">
            <v>3110</v>
          </cell>
          <cell r="F11245" t="str">
            <v>Searches</v>
          </cell>
          <cell r="G11245" t="str">
            <v>201906</v>
          </cell>
          <cell r="H11245" t="str">
            <v>University of North Carolina at Greensboro</v>
          </cell>
          <cell r="I11245" t="str">
            <v>Greensboro</v>
          </cell>
          <cell r="J11245" t="str">
            <v>USA</v>
          </cell>
          <cell r="K11245">
            <v>2</v>
          </cell>
          <cell r="L11245" t="str">
            <v>Institute</v>
          </cell>
          <cell r="M11245">
            <v>8</v>
          </cell>
          <cell r="N11245" t="str">
            <v>CARN-1</v>
          </cell>
          <cell r="O11245" t="str">
            <v/>
          </cell>
          <cell r="P11245" t="str">
            <v/>
          </cell>
          <cell r="Q11245">
            <v>40</v>
          </cell>
          <cell r="R11245" t="str">
            <v>Année Philologique</v>
          </cell>
          <cell r="S11245" t="str">
            <v/>
          </cell>
        </row>
        <row r="11246">
          <cell r="E11246">
            <v>3110</v>
          </cell>
          <cell r="F11246" t="str">
            <v>Searches</v>
          </cell>
          <cell r="G11246" t="str">
            <v>201907</v>
          </cell>
          <cell r="H11246" t="str">
            <v>University of North Carolina at Greensboro</v>
          </cell>
          <cell r="I11246" t="str">
            <v>Greensboro</v>
          </cell>
          <cell r="J11246" t="str">
            <v>USA</v>
          </cell>
          <cell r="K11246">
            <v>2</v>
          </cell>
          <cell r="L11246" t="str">
            <v>Institute</v>
          </cell>
          <cell r="M11246">
            <v>8</v>
          </cell>
          <cell r="N11246" t="str">
            <v>CARN-1</v>
          </cell>
          <cell r="O11246" t="str">
            <v/>
          </cell>
          <cell r="P11246" t="str">
            <v/>
          </cell>
          <cell r="Q11246">
            <v>40</v>
          </cell>
          <cell r="R11246" t="str">
            <v>Année Philologique</v>
          </cell>
          <cell r="S11246" t="str">
            <v/>
          </cell>
        </row>
        <row r="11247">
          <cell r="E11247">
            <v>3110</v>
          </cell>
          <cell r="F11247" t="str">
            <v>Searches</v>
          </cell>
          <cell r="G11247" t="str">
            <v>201908</v>
          </cell>
          <cell r="H11247" t="str">
            <v>University of North Carolina at Greensboro</v>
          </cell>
          <cell r="I11247" t="str">
            <v>Greensboro</v>
          </cell>
          <cell r="J11247" t="str">
            <v>USA</v>
          </cell>
          <cell r="K11247">
            <v>2</v>
          </cell>
          <cell r="L11247" t="str">
            <v>Institute</v>
          </cell>
          <cell r="M11247">
            <v>8</v>
          </cell>
          <cell r="N11247" t="str">
            <v>CARN-1</v>
          </cell>
          <cell r="O11247" t="str">
            <v/>
          </cell>
          <cell r="P11247" t="str">
            <v/>
          </cell>
          <cell r="Q11247">
            <v>40</v>
          </cell>
          <cell r="R11247" t="str">
            <v>Année Philologique</v>
          </cell>
          <cell r="S11247" t="str">
            <v/>
          </cell>
        </row>
        <row r="11248">
          <cell r="E11248">
            <v>3110</v>
          </cell>
          <cell r="F11248" t="str">
            <v>Searches</v>
          </cell>
          <cell r="G11248" t="str">
            <v>201909</v>
          </cell>
          <cell r="H11248" t="str">
            <v>University of North Carolina at Greensboro</v>
          </cell>
          <cell r="I11248" t="str">
            <v>Greensboro</v>
          </cell>
          <cell r="J11248" t="str">
            <v>USA</v>
          </cell>
          <cell r="K11248">
            <v>2</v>
          </cell>
          <cell r="L11248" t="str">
            <v>Institute</v>
          </cell>
          <cell r="M11248">
            <v>8</v>
          </cell>
          <cell r="N11248" t="str">
            <v>CARN-1</v>
          </cell>
          <cell r="O11248" t="str">
            <v/>
          </cell>
          <cell r="P11248" t="str">
            <v/>
          </cell>
          <cell r="Q11248">
            <v>40</v>
          </cell>
          <cell r="R11248" t="str">
            <v>Année Philologique</v>
          </cell>
          <cell r="S11248" t="str">
            <v/>
          </cell>
        </row>
        <row r="11249">
          <cell r="E11249">
            <v>3110</v>
          </cell>
          <cell r="F11249" t="str">
            <v>Searches</v>
          </cell>
          <cell r="G11249" t="str">
            <v>201910</v>
          </cell>
          <cell r="H11249" t="str">
            <v>University of North Carolina at Greensboro</v>
          </cell>
          <cell r="I11249" t="str">
            <v>Greensboro</v>
          </cell>
          <cell r="J11249" t="str">
            <v>USA</v>
          </cell>
          <cell r="K11249">
            <v>2</v>
          </cell>
          <cell r="L11249" t="str">
            <v>Institute</v>
          </cell>
          <cell r="M11249">
            <v>8</v>
          </cell>
          <cell r="N11249" t="str">
            <v>CARN-1</v>
          </cell>
          <cell r="O11249" t="str">
            <v/>
          </cell>
          <cell r="P11249" t="str">
            <v/>
          </cell>
          <cell r="Q11249">
            <v>40</v>
          </cell>
          <cell r="R11249" t="str">
            <v>Année Philologique</v>
          </cell>
          <cell r="S11249" t="str">
            <v/>
          </cell>
        </row>
        <row r="11250">
          <cell r="E11250">
            <v>3110</v>
          </cell>
          <cell r="F11250" t="str">
            <v>Searches</v>
          </cell>
          <cell r="G11250" t="str">
            <v>201911</v>
          </cell>
          <cell r="H11250" t="str">
            <v>University of North Carolina at Greensboro</v>
          </cell>
          <cell r="I11250" t="str">
            <v>Greensboro</v>
          </cell>
          <cell r="J11250" t="str">
            <v>USA</v>
          </cell>
          <cell r="K11250">
            <v>2</v>
          </cell>
          <cell r="L11250" t="str">
            <v>Institute</v>
          </cell>
          <cell r="M11250">
            <v>8</v>
          </cell>
          <cell r="N11250" t="str">
            <v>CARN-1</v>
          </cell>
          <cell r="O11250" t="str">
            <v/>
          </cell>
          <cell r="P11250" t="str">
            <v/>
          </cell>
          <cell r="Q11250">
            <v>40</v>
          </cell>
          <cell r="R11250" t="str">
            <v>Année Philologique</v>
          </cell>
          <cell r="S11250" t="str">
            <v/>
          </cell>
        </row>
        <row r="11251">
          <cell r="E11251">
            <v>3110</v>
          </cell>
          <cell r="F11251" t="str">
            <v>Searches</v>
          </cell>
          <cell r="G11251" t="str">
            <v>201912</v>
          </cell>
          <cell r="H11251" t="str">
            <v>University of North Carolina at Greensboro</v>
          </cell>
          <cell r="I11251" t="str">
            <v>Greensboro</v>
          </cell>
          <cell r="J11251" t="str">
            <v>USA</v>
          </cell>
          <cell r="K11251">
            <v>2</v>
          </cell>
          <cell r="L11251" t="str">
            <v>Institute</v>
          </cell>
          <cell r="M11251">
            <v>8</v>
          </cell>
          <cell r="N11251" t="str">
            <v>CARN-1</v>
          </cell>
          <cell r="O11251" t="str">
            <v/>
          </cell>
          <cell r="P11251" t="str">
            <v/>
          </cell>
          <cell r="Q11251">
            <v>40</v>
          </cell>
          <cell r="R11251" t="str">
            <v>Année Philologique</v>
          </cell>
          <cell r="S11251" t="str">
            <v/>
          </cell>
        </row>
        <row r="11252">
          <cell r="E11252">
            <v>3137</v>
          </cell>
          <cell r="F11252" t="str">
            <v>Searches</v>
          </cell>
          <cell r="G11252" t="str">
            <v>201901</v>
          </cell>
          <cell r="H11252" t="str">
            <v>Università di Parma</v>
          </cell>
          <cell r="I11252" t="str">
            <v>Parma</v>
          </cell>
          <cell r="J11252" t="str">
            <v>Italy</v>
          </cell>
          <cell r="K11252">
            <v>2</v>
          </cell>
          <cell r="L11252" t="str">
            <v>Institute</v>
          </cell>
          <cell r="M11252">
            <v>2</v>
          </cell>
          <cell r="N11252" t="str">
            <v>Campus Wide</v>
          </cell>
          <cell r="O11252" t="str">
            <v/>
          </cell>
          <cell r="P11252" t="str">
            <v/>
          </cell>
          <cell r="Q11252">
            <v>50</v>
          </cell>
          <cell r="R11252" t="str">
            <v>Année Philologique</v>
          </cell>
          <cell r="S11252" t="str">
            <v/>
          </cell>
        </row>
        <row r="11253">
          <cell r="E11253">
            <v>3137</v>
          </cell>
          <cell r="F11253" t="str">
            <v>Searches</v>
          </cell>
          <cell r="G11253" t="str">
            <v>201902</v>
          </cell>
          <cell r="H11253" t="str">
            <v>Università di Parma</v>
          </cell>
          <cell r="I11253" t="str">
            <v>Parma</v>
          </cell>
          <cell r="J11253" t="str">
            <v>Italy</v>
          </cell>
          <cell r="K11253">
            <v>2</v>
          </cell>
          <cell r="L11253" t="str">
            <v>Institute</v>
          </cell>
          <cell r="M11253">
            <v>2</v>
          </cell>
          <cell r="N11253" t="str">
            <v>Campus Wide</v>
          </cell>
          <cell r="O11253" t="str">
            <v/>
          </cell>
          <cell r="P11253" t="str">
            <v/>
          </cell>
          <cell r="Q11253">
            <v>50</v>
          </cell>
          <cell r="R11253" t="str">
            <v>Année Philologique</v>
          </cell>
          <cell r="S11253" t="str">
            <v/>
          </cell>
        </row>
        <row r="11254">
          <cell r="E11254">
            <v>3137</v>
          </cell>
          <cell r="F11254" t="str">
            <v>Searches</v>
          </cell>
          <cell r="G11254" t="str">
            <v>201903</v>
          </cell>
          <cell r="H11254" t="str">
            <v>Università di Parma</v>
          </cell>
          <cell r="I11254" t="str">
            <v>Parma</v>
          </cell>
          <cell r="J11254" t="str">
            <v>Italy</v>
          </cell>
          <cell r="K11254">
            <v>2</v>
          </cell>
          <cell r="L11254" t="str">
            <v>Institute</v>
          </cell>
          <cell r="M11254">
            <v>2</v>
          </cell>
          <cell r="N11254" t="str">
            <v>Campus Wide</v>
          </cell>
          <cell r="O11254" t="str">
            <v/>
          </cell>
          <cell r="P11254" t="str">
            <v/>
          </cell>
          <cell r="Q11254">
            <v>50</v>
          </cell>
          <cell r="R11254" t="str">
            <v>Année Philologique</v>
          </cell>
          <cell r="S11254" t="str">
            <v/>
          </cell>
        </row>
        <row r="11255">
          <cell r="E11255">
            <v>3137</v>
          </cell>
          <cell r="F11255" t="str">
            <v>Searches</v>
          </cell>
          <cell r="G11255" t="str">
            <v>201904</v>
          </cell>
          <cell r="H11255" t="str">
            <v>Università di Parma</v>
          </cell>
          <cell r="I11255" t="str">
            <v>Parma</v>
          </cell>
          <cell r="J11255" t="str">
            <v>Italy</v>
          </cell>
          <cell r="K11255">
            <v>2</v>
          </cell>
          <cell r="L11255" t="str">
            <v>Institute</v>
          </cell>
          <cell r="M11255">
            <v>2</v>
          </cell>
          <cell r="N11255" t="str">
            <v>Campus Wide</v>
          </cell>
          <cell r="O11255" t="str">
            <v/>
          </cell>
          <cell r="P11255" t="str">
            <v/>
          </cell>
          <cell r="Q11255">
            <v>50</v>
          </cell>
          <cell r="R11255" t="str">
            <v>Année Philologique</v>
          </cell>
          <cell r="S11255" t="str">
            <v/>
          </cell>
        </row>
        <row r="11256">
          <cell r="E11256">
            <v>3137</v>
          </cell>
          <cell r="F11256" t="str">
            <v>Searches</v>
          </cell>
          <cell r="G11256" t="str">
            <v>201905</v>
          </cell>
          <cell r="H11256" t="str">
            <v>Università di Parma</v>
          </cell>
          <cell r="I11256" t="str">
            <v>Parma</v>
          </cell>
          <cell r="J11256" t="str">
            <v>Italy</v>
          </cell>
          <cell r="K11256">
            <v>2</v>
          </cell>
          <cell r="L11256" t="str">
            <v>Institute</v>
          </cell>
          <cell r="M11256">
            <v>2</v>
          </cell>
          <cell r="N11256" t="str">
            <v>Campus Wide</v>
          </cell>
          <cell r="O11256" t="str">
            <v/>
          </cell>
          <cell r="P11256" t="str">
            <v/>
          </cell>
          <cell r="Q11256">
            <v>50</v>
          </cell>
          <cell r="R11256" t="str">
            <v>Année Philologique</v>
          </cell>
          <cell r="S11256" t="str">
            <v/>
          </cell>
        </row>
        <row r="11257">
          <cell r="E11257">
            <v>3137</v>
          </cell>
          <cell r="F11257" t="str">
            <v>Searches</v>
          </cell>
          <cell r="G11257" t="str">
            <v>201906</v>
          </cell>
          <cell r="H11257" t="str">
            <v>Università di Parma</v>
          </cell>
          <cell r="I11257" t="str">
            <v>Parma</v>
          </cell>
          <cell r="J11257" t="str">
            <v>Italy</v>
          </cell>
          <cell r="K11257">
            <v>2</v>
          </cell>
          <cell r="L11257" t="str">
            <v>Institute</v>
          </cell>
          <cell r="M11257">
            <v>2</v>
          </cell>
          <cell r="N11257" t="str">
            <v>Campus Wide</v>
          </cell>
          <cell r="O11257" t="str">
            <v/>
          </cell>
          <cell r="P11257" t="str">
            <v/>
          </cell>
          <cell r="Q11257">
            <v>50</v>
          </cell>
          <cell r="R11257" t="str">
            <v>Année Philologique</v>
          </cell>
          <cell r="S11257" t="str">
            <v/>
          </cell>
        </row>
        <row r="11258">
          <cell r="E11258">
            <v>3137</v>
          </cell>
          <cell r="F11258" t="str">
            <v>Searches</v>
          </cell>
          <cell r="G11258" t="str">
            <v>201907</v>
          </cell>
          <cell r="H11258" t="str">
            <v>Università di Parma</v>
          </cell>
          <cell r="I11258" t="str">
            <v>Parma</v>
          </cell>
          <cell r="J11258" t="str">
            <v>Italy</v>
          </cell>
          <cell r="K11258">
            <v>2</v>
          </cell>
          <cell r="L11258" t="str">
            <v>Institute</v>
          </cell>
          <cell r="M11258">
            <v>2</v>
          </cell>
          <cell r="N11258" t="str">
            <v>Campus Wide</v>
          </cell>
          <cell r="O11258" t="str">
            <v/>
          </cell>
          <cell r="P11258" t="str">
            <v/>
          </cell>
          <cell r="Q11258">
            <v>50</v>
          </cell>
          <cell r="R11258" t="str">
            <v>Année Philologique</v>
          </cell>
          <cell r="S11258" t="str">
            <v/>
          </cell>
        </row>
        <row r="11259">
          <cell r="E11259">
            <v>3137</v>
          </cell>
          <cell r="F11259" t="str">
            <v>Searches</v>
          </cell>
          <cell r="G11259" t="str">
            <v>201908</v>
          </cell>
          <cell r="H11259" t="str">
            <v>Università di Parma</v>
          </cell>
          <cell r="I11259" t="str">
            <v>Parma</v>
          </cell>
          <cell r="J11259" t="str">
            <v>Italy</v>
          </cell>
          <cell r="K11259">
            <v>2</v>
          </cell>
          <cell r="L11259" t="str">
            <v>Institute</v>
          </cell>
          <cell r="M11259">
            <v>2</v>
          </cell>
          <cell r="N11259" t="str">
            <v>Campus Wide</v>
          </cell>
          <cell r="O11259" t="str">
            <v/>
          </cell>
          <cell r="P11259" t="str">
            <v/>
          </cell>
          <cell r="Q11259">
            <v>50</v>
          </cell>
          <cell r="R11259" t="str">
            <v>Année Philologique</v>
          </cell>
          <cell r="S11259" t="str">
            <v/>
          </cell>
        </row>
        <row r="11260">
          <cell r="E11260">
            <v>3137</v>
          </cell>
          <cell r="F11260" t="str">
            <v>Searches</v>
          </cell>
          <cell r="G11260" t="str">
            <v>201909</v>
          </cell>
          <cell r="H11260" t="str">
            <v>Università di Parma</v>
          </cell>
          <cell r="I11260" t="str">
            <v>Parma</v>
          </cell>
          <cell r="J11260" t="str">
            <v>Italy</v>
          </cell>
          <cell r="K11260">
            <v>2</v>
          </cell>
          <cell r="L11260" t="str">
            <v>Institute</v>
          </cell>
          <cell r="M11260">
            <v>2</v>
          </cell>
          <cell r="N11260" t="str">
            <v>Campus Wide</v>
          </cell>
          <cell r="O11260" t="str">
            <v/>
          </cell>
          <cell r="P11260" t="str">
            <v/>
          </cell>
          <cell r="Q11260">
            <v>50</v>
          </cell>
          <cell r="R11260" t="str">
            <v>Année Philologique</v>
          </cell>
          <cell r="S11260" t="str">
            <v/>
          </cell>
        </row>
        <row r="11261">
          <cell r="E11261">
            <v>3137</v>
          </cell>
          <cell r="F11261" t="str">
            <v>Searches</v>
          </cell>
          <cell r="G11261" t="str">
            <v>201910</v>
          </cell>
          <cell r="H11261" t="str">
            <v>Università di Parma</v>
          </cell>
          <cell r="I11261" t="str">
            <v>Parma</v>
          </cell>
          <cell r="J11261" t="str">
            <v>Italy</v>
          </cell>
          <cell r="K11261">
            <v>2</v>
          </cell>
          <cell r="L11261" t="str">
            <v>Institute</v>
          </cell>
          <cell r="M11261">
            <v>2</v>
          </cell>
          <cell r="N11261" t="str">
            <v>Campus Wide</v>
          </cell>
          <cell r="O11261" t="str">
            <v/>
          </cell>
          <cell r="P11261" t="str">
            <v/>
          </cell>
          <cell r="Q11261">
            <v>50</v>
          </cell>
          <cell r="R11261" t="str">
            <v>Année Philologique</v>
          </cell>
          <cell r="S11261" t="str">
            <v/>
          </cell>
        </row>
        <row r="11262">
          <cell r="E11262">
            <v>3137</v>
          </cell>
          <cell r="F11262" t="str">
            <v>Searches</v>
          </cell>
          <cell r="G11262" t="str">
            <v>201911</v>
          </cell>
          <cell r="H11262" t="str">
            <v>Università di Parma</v>
          </cell>
          <cell r="I11262" t="str">
            <v>Parma</v>
          </cell>
          <cell r="J11262" t="str">
            <v>Italy</v>
          </cell>
          <cell r="K11262">
            <v>2</v>
          </cell>
          <cell r="L11262" t="str">
            <v>Institute</v>
          </cell>
          <cell r="M11262">
            <v>2</v>
          </cell>
          <cell r="N11262" t="str">
            <v>Campus Wide</v>
          </cell>
          <cell r="O11262" t="str">
            <v/>
          </cell>
          <cell r="P11262" t="str">
            <v/>
          </cell>
          <cell r="Q11262">
            <v>50</v>
          </cell>
          <cell r="R11262" t="str">
            <v>Année Philologique</v>
          </cell>
          <cell r="S11262" t="str">
            <v/>
          </cell>
        </row>
        <row r="11263">
          <cell r="E11263">
            <v>3137</v>
          </cell>
          <cell r="F11263" t="str">
            <v>Searches</v>
          </cell>
          <cell r="G11263" t="str">
            <v>201912</v>
          </cell>
          <cell r="H11263" t="str">
            <v>Università di Parma</v>
          </cell>
          <cell r="I11263" t="str">
            <v>Parma</v>
          </cell>
          <cell r="J11263" t="str">
            <v>Italy</v>
          </cell>
          <cell r="K11263">
            <v>2</v>
          </cell>
          <cell r="L11263" t="str">
            <v>Institute</v>
          </cell>
          <cell r="M11263">
            <v>2</v>
          </cell>
          <cell r="N11263" t="str">
            <v>Campus Wide</v>
          </cell>
          <cell r="O11263" t="str">
            <v/>
          </cell>
          <cell r="P11263" t="str">
            <v/>
          </cell>
          <cell r="Q11263">
            <v>50</v>
          </cell>
          <cell r="R11263" t="str">
            <v>Année Philologique</v>
          </cell>
          <cell r="S11263" t="str">
            <v/>
          </cell>
        </row>
        <row r="11264">
          <cell r="E11264">
            <v>3149</v>
          </cell>
          <cell r="F11264" t="str">
            <v>Searches</v>
          </cell>
          <cell r="G11264" t="str">
            <v>201903</v>
          </cell>
          <cell r="H11264" t="str">
            <v xml:space="preserve">College of St. Benedict/St. John's University              </v>
          </cell>
          <cell r="I11264" t="str">
            <v>Collegeville</v>
          </cell>
          <cell r="J11264" t="str">
            <v>USA</v>
          </cell>
          <cell r="K11264">
            <v>2</v>
          </cell>
          <cell r="L11264" t="str">
            <v>Institute</v>
          </cell>
          <cell r="M11264">
            <v>11</v>
          </cell>
          <cell r="N11264" t="str">
            <v>CARN-4</v>
          </cell>
          <cell r="O11264" t="str">
            <v/>
          </cell>
          <cell r="P11264" t="str">
            <v/>
          </cell>
          <cell r="Q11264">
            <v>2</v>
          </cell>
          <cell r="R11264" t="str">
            <v>Année Philologique</v>
          </cell>
          <cell r="S11264" t="str">
            <v/>
          </cell>
        </row>
        <row r="11265">
          <cell r="E11265">
            <v>3149</v>
          </cell>
          <cell r="F11265" t="str">
            <v>Searches</v>
          </cell>
          <cell r="G11265" t="str">
            <v>201904</v>
          </cell>
          <cell r="H11265" t="str">
            <v xml:space="preserve">College of St. Benedict/St. John's University              </v>
          </cell>
          <cell r="I11265" t="str">
            <v>Collegeville</v>
          </cell>
          <cell r="J11265" t="str">
            <v>USA</v>
          </cell>
          <cell r="K11265">
            <v>2</v>
          </cell>
          <cell r="L11265" t="str">
            <v>Institute</v>
          </cell>
          <cell r="M11265">
            <v>11</v>
          </cell>
          <cell r="N11265" t="str">
            <v>CARN-4</v>
          </cell>
          <cell r="O11265" t="str">
            <v/>
          </cell>
          <cell r="P11265" t="str">
            <v/>
          </cell>
          <cell r="Q11265">
            <v>2</v>
          </cell>
          <cell r="R11265" t="str">
            <v>Année Philologique</v>
          </cell>
          <cell r="S11265" t="str">
            <v/>
          </cell>
        </row>
        <row r="11266">
          <cell r="E11266">
            <v>3149</v>
          </cell>
          <cell r="F11266" t="str">
            <v>Searches</v>
          </cell>
          <cell r="G11266" t="str">
            <v>201905</v>
          </cell>
          <cell r="H11266" t="str">
            <v xml:space="preserve">College of St. Benedict/St. John's University              </v>
          </cell>
          <cell r="I11266" t="str">
            <v>Collegeville</v>
          </cell>
          <cell r="J11266" t="str">
            <v>USA</v>
          </cell>
          <cell r="K11266">
            <v>2</v>
          </cell>
          <cell r="L11266" t="str">
            <v>Institute</v>
          </cell>
          <cell r="M11266">
            <v>11</v>
          </cell>
          <cell r="N11266" t="str">
            <v>CARN-4</v>
          </cell>
          <cell r="O11266" t="str">
            <v/>
          </cell>
          <cell r="P11266" t="str">
            <v/>
          </cell>
          <cell r="Q11266">
            <v>2</v>
          </cell>
          <cell r="R11266" t="str">
            <v>Année Philologique</v>
          </cell>
          <cell r="S11266" t="str">
            <v/>
          </cell>
        </row>
        <row r="11267">
          <cell r="E11267">
            <v>3149</v>
          </cell>
          <cell r="F11267" t="str">
            <v>Searches</v>
          </cell>
          <cell r="G11267" t="str">
            <v>201906</v>
          </cell>
          <cell r="H11267" t="str">
            <v xml:space="preserve">College of St. Benedict/St. John's University              </v>
          </cell>
          <cell r="I11267" t="str">
            <v>Collegeville</v>
          </cell>
          <cell r="J11267" t="str">
            <v>USA</v>
          </cell>
          <cell r="K11267">
            <v>2</v>
          </cell>
          <cell r="L11267" t="str">
            <v>Institute</v>
          </cell>
          <cell r="M11267">
            <v>11</v>
          </cell>
          <cell r="N11267" t="str">
            <v>CARN-4</v>
          </cell>
          <cell r="O11267" t="str">
            <v/>
          </cell>
          <cell r="P11267" t="str">
            <v/>
          </cell>
          <cell r="Q11267">
            <v>2</v>
          </cell>
          <cell r="R11267" t="str">
            <v>Année Philologique</v>
          </cell>
          <cell r="S11267" t="str">
            <v/>
          </cell>
        </row>
        <row r="11268">
          <cell r="E11268">
            <v>3149</v>
          </cell>
          <cell r="F11268" t="str">
            <v>Searches</v>
          </cell>
          <cell r="G11268" t="str">
            <v>201909</v>
          </cell>
          <cell r="H11268" t="str">
            <v xml:space="preserve">College of St. Benedict/St. John's University              </v>
          </cell>
          <cell r="I11268" t="str">
            <v>Collegeville</v>
          </cell>
          <cell r="J11268" t="str">
            <v>USA</v>
          </cell>
          <cell r="K11268">
            <v>2</v>
          </cell>
          <cell r="L11268" t="str">
            <v>Institute</v>
          </cell>
          <cell r="M11268">
            <v>11</v>
          </cell>
          <cell r="N11268" t="str">
            <v>CARN-4</v>
          </cell>
          <cell r="O11268" t="str">
            <v/>
          </cell>
          <cell r="P11268" t="str">
            <v/>
          </cell>
          <cell r="Q11268">
            <v>2</v>
          </cell>
          <cell r="R11268" t="str">
            <v>Année Philologique</v>
          </cell>
          <cell r="S11268" t="str">
            <v/>
          </cell>
        </row>
        <row r="11269">
          <cell r="E11269">
            <v>3149</v>
          </cell>
          <cell r="F11269" t="str">
            <v>Searches</v>
          </cell>
          <cell r="G11269" t="str">
            <v>201910</v>
          </cell>
          <cell r="H11269" t="str">
            <v xml:space="preserve">College of St. Benedict/St. John's University              </v>
          </cell>
          <cell r="I11269" t="str">
            <v>Collegeville</v>
          </cell>
          <cell r="J11269" t="str">
            <v>USA</v>
          </cell>
          <cell r="K11269">
            <v>2</v>
          </cell>
          <cell r="L11269" t="str">
            <v>Institute</v>
          </cell>
          <cell r="M11269">
            <v>11</v>
          </cell>
          <cell r="N11269" t="str">
            <v>CARN-4</v>
          </cell>
          <cell r="O11269" t="str">
            <v/>
          </cell>
          <cell r="P11269" t="str">
            <v/>
          </cell>
          <cell r="Q11269">
            <v>2</v>
          </cell>
          <cell r="R11269" t="str">
            <v>Année Philologique</v>
          </cell>
          <cell r="S11269" t="str">
            <v/>
          </cell>
        </row>
        <row r="11270">
          <cell r="E11270">
            <v>3149</v>
          </cell>
          <cell r="F11270" t="str">
            <v>Searches</v>
          </cell>
          <cell r="G11270" t="str">
            <v>201911</v>
          </cell>
          <cell r="H11270" t="str">
            <v xml:space="preserve">College of St. Benedict/St. John's University              </v>
          </cell>
          <cell r="I11270" t="str">
            <v>Collegeville</v>
          </cell>
          <cell r="J11270" t="str">
            <v>USA</v>
          </cell>
          <cell r="K11270">
            <v>2</v>
          </cell>
          <cell r="L11270" t="str">
            <v>Institute</v>
          </cell>
          <cell r="M11270">
            <v>11</v>
          </cell>
          <cell r="N11270" t="str">
            <v>CARN-4</v>
          </cell>
          <cell r="O11270" t="str">
            <v/>
          </cell>
          <cell r="P11270" t="str">
            <v/>
          </cell>
          <cell r="Q11270">
            <v>2</v>
          </cell>
          <cell r="R11270" t="str">
            <v>Année Philologique</v>
          </cell>
          <cell r="S11270" t="str">
            <v/>
          </cell>
        </row>
        <row r="11271">
          <cell r="E11271">
            <v>3151</v>
          </cell>
          <cell r="F11271" t="str">
            <v>Searches</v>
          </cell>
          <cell r="G11271" t="str">
            <v>201902</v>
          </cell>
          <cell r="H11271" t="str">
            <v>Saint Anselm College</v>
          </cell>
          <cell r="I11271" t="str">
            <v>Manchester</v>
          </cell>
          <cell r="J11271" t="str">
            <v>USA</v>
          </cell>
          <cell r="K11271">
            <v>2</v>
          </cell>
          <cell r="L11271" t="str">
            <v>Institute</v>
          </cell>
          <cell r="M11271">
            <v>11</v>
          </cell>
          <cell r="N11271" t="str">
            <v>CARN-4</v>
          </cell>
          <cell r="O11271" t="str">
            <v/>
          </cell>
          <cell r="P11271" t="str">
            <v/>
          </cell>
          <cell r="Q11271">
            <v>2</v>
          </cell>
          <cell r="R11271" t="str">
            <v>Année Philologique</v>
          </cell>
          <cell r="S11271" t="str">
            <v/>
          </cell>
        </row>
        <row r="11272">
          <cell r="E11272">
            <v>3151</v>
          </cell>
          <cell r="F11272" t="str">
            <v>Searches</v>
          </cell>
          <cell r="G11272" t="str">
            <v>201905</v>
          </cell>
          <cell r="H11272" t="str">
            <v>Saint Anselm College</v>
          </cell>
          <cell r="I11272" t="str">
            <v>Manchester</v>
          </cell>
          <cell r="J11272" t="str">
            <v>USA</v>
          </cell>
          <cell r="K11272">
            <v>2</v>
          </cell>
          <cell r="L11272" t="str">
            <v>Institute</v>
          </cell>
          <cell r="M11272">
            <v>11</v>
          </cell>
          <cell r="N11272" t="str">
            <v>CARN-4</v>
          </cell>
          <cell r="O11272" t="str">
            <v/>
          </cell>
          <cell r="P11272" t="str">
            <v/>
          </cell>
          <cell r="Q11272">
            <v>2</v>
          </cell>
          <cell r="R11272" t="str">
            <v>Année Philologique</v>
          </cell>
          <cell r="S11272" t="str">
            <v/>
          </cell>
        </row>
        <row r="11273">
          <cell r="E11273">
            <v>3151</v>
          </cell>
          <cell r="F11273" t="str">
            <v>Searches</v>
          </cell>
          <cell r="G11273" t="str">
            <v>201906</v>
          </cell>
          <cell r="H11273" t="str">
            <v>Saint Anselm College</v>
          </cell>
          <cell r="I11273" t="str">
            <v>Manchester</v>
          </cell>
          <cell r="J11273" t="str">
            <v>USA</v>
          </cell>
          <cell r="K11273">
            <v>2</v>
          </cell>
          <cell r="L11273" t="str">
            <v>Institute</v>
          </cell>
          <cell r="M11273">
            <v>11</v>
          </cell>
          <cell r="N11273" t="str">
            <v>CARN-4</v>
          </cell>
          <cell r="O11273" t="str">
            <v/>
          </cell>
          <cell r="P11273" t="str">
            <v/>
          </cell>
          <cell r="Q11273">
            <v>2</v>
          </cell>
          <cell r="R11273" t="str">
            <v>Année Philologique</v>
          </cell>
          <cell r="S11273" t="str">
            <v/>
          </cell>
        </row>
        <row r="11274">
          <cell r="E11274">
            <v>3151</v>
          </cell>
          <cell r="F11274" t="str">
            <v>Searches</v>
          </cell>
          <cell r="G11274" t="str">
            <v>201909</v>
          </cell>
          <cell r="H11274" t="str">
            <v>Saint Anselm College</v>
          </cell>
          <cell r="I11274" t="str">
            <v>Manchester</v>
          </cell>
          <cell r="J11274" t="str">
            <v>USA</v>
          </cell>
          <cell r="K11274">
            <v>2</v>
          </cell>
          <cell r="L11274" t="str">
            <v>Institute</v>
          </cell>
          <cell r="M11274">
            <v>11</v>
          </cell>
          <cell r="N11274" t="str">
            <v>CARN-4</v>
          </cell>
          <cell r="O11274" t="str">
            <v/>
          </cell>
          <cell r="P11274" t="str">
            <v/>
          </cell>
          <cell r="Q11274">
            <v>2</v>
          </cell>
          <cell r="R11274" t="str">
            <v>Année Philologique</v>
          </cell>
          <cell r="S11274" t="str">
            <v/>
          </cell>
        </row>
        <row r="11275">
          <cell r="E11275">
            <v>3151</v>
          </cell>
          <cell r="F11275" t="str">
            <v>Searches</v>
          </cell>
          <cell r="G11275" t="str">
            <v>201910</v>
          </cell>
          <cell r="H11275" t="str">
            <v>Saint Anselm College</v>
          </cell>
          <cell r="I11275" t="str">
            <v>Manchester</v>
          </cell>
          <cell r="J11275" t="str">
            <v>USA</v>
          </cell>
          <cell r="K11275">
            <v>2</v>
          </cell>
          <cell r="L11275" t="str">
            <v>Institute</v>
          </cell>
          <cell r="M11275">
            <v>11</v>
          </cell>
          <cell r="N11275" t="str">
            <v>CARN-4</v>
          </cell>
          <cell r="O11275" t="str">
            <v/>
          </cell>
          <cell r="P11275" t="str">
            <v/>
          </cell>
          <cell r="Q11275">
            <v>2</v>
          </cell>
          <cell r="R11275" t="str">
            <v>Année Philologique</v>
          </cell>
          <cell r="S11275" t="str">
            <v/>
          </cell>
        </row>
        <row r="11276">
          <cell r="E11276">
            <v>3151</v>
          </cell>
          <cell r="F11276" t="str">
            <v>Searches</v>
          </cell>
          <cell r="G11276" t="str">
            <v>201911</v>
          </cell>
          <cell r="H11276" t="str">
            <v>Saint Anselm College</v>
          </cell>
          <cell r="I11276" t="str">
            <v>Manchester</v>
          </cell>
          <cell r="J11276" t="str">
            <v>USA</v>
          </cell>
          <cell r="K11276">
            <v>2</v>
          </cell>
          <cell r="L11276" t="str">
            <v>Institute</v>
          </cell>
          <cell r="M11276">
            <v>11</v>
          </cell>
          <cell r="N11276" t="str">
            <v>CARN-4</v>
          </cell>
          <cell r="O11276" t="str">
            <v/>
          </cell>
          <cell r="P11276" t="str">
            <v/>
          </cell>
          <cell r="Q11276">
            <v>2</v>
          </cell>
          <cell r="R11276" t="str">
            <v>Année Philologique</v>
          </cell>
          <cell r="S11276" t="str">
            <v/>
          </cell>
        </row>
        <row r="11277">
          <cell r="E11277">
            <v>3151</v>
          </cell>
          <cell r="F11277" t="str">
            <v>Searches</v>
          </cell>
          <cell r="G11277" t="str">
            <v>201912</v>
          </cell>
          <cell r="H11277" t="str">
            <v>Saint Anselm College</v>
          </cell>
          <cell r="I11277" t="str">
            <v>Manchester</v>
          </cell>
          <cell r="J11277" t="str">
            <v>USA</v>
          </cell>
          <cell r="K11277">
            <v>2</v>
          </cell>
          <cell r="L11277" t="str">
            <v>Institute</v>
          </cell>
          <cell r="M11277">
            <v>11</v>
          </cell>
          <cell r="N11277" t="str">
            <v>CARN-4</v>
          </cell>
          <cell r="O11277" t="str">
            <v/>
          </cell>
          <cell r="P11277" t="str">
            <v/>
          </cell>
          <cell r="Q11277">
            <v>2</v>
          </cell>
          <cell r="R11277" t="str">
            <v>Année Philologique</v>
          </cell>
          <cell r="S11277" t="str">
            <v/>
          </cell>
        </row>
        <row r="11278">
          <cell r="E11278">
            <v>3155</v>
          </cell>
          <cell r="F11278" t="str">
            <v>Searches</v>
          </cell>
          <cell r="G11278" t="str">
            <v>201901</v>
          </cell>
          <cell r="H11278" t="str">
            <v>University of Silesia</v>
          </cell>
          <cell r="I11278" t="str">
            <v>Katowice</v>
          </cell>
          <cell r="J11278" t="str">
            <v>Poland</v>
          </cell>
          <cell r="K11278">
            <v>2</v>
          </cell>
          <cell r="L11278" t="str">
            <v>Institute</v>
          </cell>
          <cell r="M11278">
            <v>3</v>
          </cell>
          <cell r="N11278" t="str">
            <v>Standard</v>
          </cell>
          <cell r="O11278" t="str">
            <v/>
          </cell>
          <cell r="P11278" t="str">
            <v/>
          </cell>
          <cell r="Q11278">
            <v>3</v>
          </cell>
          <cell r="R11278" t="str">
            <v>Année Philologique</v>
          </cell>
          <cell r="S11278" t="str">
            <v/>
          </cell>
        </row>
        <row r="11279">
          <cell r="E11279">
            <v>3155</v>
          </cell>
          <cell r="F11279" t="str">
            <v>Searches</v>
          </cell>
          <cell r="G11279" t="str">
            <v>201902</v>
          </cell>
          <cell r="H11279" t="str">
            <v>University of Silesia</v>
          </cell>
          <cell r="I11279" t="str">
            <v>Katowice</v>
          </cell>
          <cell r="J11279" t="str">
            <v>Poland</v>
          </cell>
          <cell r="K11279">
            <v>2</v>
          </cell>
          <cell r="L11279" t="str">
            <v>Institute</v>
          </cell>
          <cell r="M11279">
            <v>3</v>
          </cell>
          <cell r="N11279" t="str">
            <v>Standard</v>
          </cell>
          <cell r="O11279" t="str">
            <v/>
          </cell>
          <cell r="P11279" t="str">
            <v/>
          </cell>
          <cell r="Q11279">
            <v>3</v>
          </cell>
          <cell r="R11279" t="str">
            <v>Année Philologique</v>
          </cell>
          <cell r="S11279" t="str">
            <v/>
          </cell>
        </row>
        <row r="11280">
          <cell r="E11280">
            <v>3155</v>
          </cell>
          <cell r="F11280" t="str">
            <v>Searches</v>
          </cell>
          <cell r="G11280" t="str">
            <v>201903</v>
          </cell>
          <cell r="H11280" t="str">
            <v>University of Silesia</v>
          </cell>
          <cell r="I11280" t="str">
            <v>Katowice</v>
          </cell>
          <cell r="J11280" t="str">
            <v>Poland</v>
          </cell>
          <cell r="K11280">
            <v>2</v>
          </cell>
          <cell r="L11280" t="str">
            <v>Institute</v>
          </cell>
          <cell r="M11280">
            <v>3</v>
          </cell>
          <cell r="N11280" t="str">
            <v>Standard</v>
          </cell>
          <cell r="O11280" t="str">
            <v/>
          </cell>
          <cell r="P11280" t="str">
            <v/>
          </cell>
          <cell r="Q11280">
            <v>3</v>
          </cell>
          <cell r="R11280" t="str">
            <v>Année Philologique</v>
          </cell>
          <cell r="S11280" t="str">
            <v/>
          </cell>
        </row>
        <row r="11281">
          <cell r="E11281">
            <v>3155</v>
          </cell>
          <cell r="F11281" t="str">
            <v>Searches</v>
          </cell>
          <cell r="G11281" t="str">
            <v>201905</v>
          </cell>
          <cell r="H11281" t="str">
            <v>University of Silesia</v>
          </cell>
          <cell r="I11281" t="str">
            <v>Katowice</v>
          </cell>
          <cell r="J11281" t="str">
            <v>Poland</v>
          </cell>
          <cell r="K11281">
            <v>2</v>
          </cell>
          <cell r="L11281" t="str">
            <v>Institute</v>
          </cell>
          <cell r="M11281">
            <v>3</v>
          </cell>
          <cell r="N11281" t="str">
            <v>Standard</v>
          </cell>
          <cell r="O11281" t="str">
            <v/>
          </cell>
          <cell r="P11281" t="str">
            <v/>
          </cell>
          <cell r="Q11281">
            <v>3</v>
          </cell>
          <cell r="R11281" t="str">
            <v>Année Philologique</v>
          </cell>
          <cell r="S11281" t="str">
            <v/>
          </cell>
        </row>
        <row r="11282">
          <cell r="E11282">
            <v>3155</v>
          </cell>
          <cell r="F11282" t="str">
            <v>Searches</v>
          </cell>
          <cell r="G11282" t="str">
            <v>201906</v>
          </cell>
          <cell r="H11282" t="str">
            <v>University of Silesia</v>
          </cell>
          <cell r="I11282" t="str">
            <v>Katowice</v>
          </cell>
          <cell r="J11282" t="str">
            <v>Poland</v>
          </cell>
          <cell r="K11282">
            <v>2</v>
          </cell>
          <cell r="L11282" t="str">
            <v>Institute</v>
          </cell>
          <cell r="M11282">
            <v>3</v>
          </cell>
          <cell r="N11282" t="str">
            <v>Standard</v>
          </cell>
          <cell r="O11282" t="str">
            <v/>
          </cell>
          <cell r="P11282" t="str">
            <v/>
          </cell>
          <cell r="Q11282">
            <v>3</v>
          </cell>
          <cell r="R11282" t="str">
            <v>Année Philologique</v>
          </cell>
          <cell r="S11282" t="str">
            <v/>
          </cell>
        </row>
        <row r="11283">
          <cell r="E11283">
            <v>3155</v>
          </cell>
          <cell r="F11283" t="str">
            <v>Searches</v>
          </cell>
          <cell r="G11283" t="str">
            <v>201910</v>
          </cell>
          <cell r="H11283" t="str">
            <v>University of Silesia</v>
          </cell>
          <cell r="I11283" t="str">
            <v>Katowice</v>
          </cell>
          <cell r="J11283" t="str">
            <v>Poland</v>
          </cell>
          <cell r="K11283">
            <v>2</v>
          </cell>
          <cell r="L11283" t="str">
            <v>Institute</v>
          </cell>
          <cell r="M11283">
            <v>3</v>
          </cell>
          <cell r="N11283" t="str">
            <v>Standard</v>
          </cell>
          <cell r="O11283" t="str">
            <v/>
          </cell>
          <cell r="P11283" t="str">
            <v/>
          </cell>
          <cell r="Q11283">
            <v>3</v>
          </cell>
          <cell r="R11283" t="str">
            <v>Année Philologique</v>
          </cell>
          <cell r="S11283" t="str">
            <v/>
          </cell>
        </row>
        <row r="11284">
          <cell r="E11284">
            <v>3155</v>
          </cell>
          <cell r="F11284" t="str">
            <v>Searches</v>
          </cell>
          <cell r="G11284" t="str">
            <v>201911</v>
          </cell>
          <cell r="H11284" t="str">
            <v>University of Silesia</v>
          </cell>
          <cell r="I11284" t="str">
            <v>Katowice</v>
          </cell>
          <cell r="J11284" t="str">
            <v>Poland</v>
          </cell>
          <cell r="K11284">
            <v>2</v>
          </cell>
          <cell r="L11284" t="str">
            <v>Institute</v>
          </cell>
          <cell r="M11284">
            <v>3</v>
          </cell>
          <cell r="N11284" t="str">
            <v>Standard</v>
          </cell>
          <cell r="O11284" t="str">
            <v/>
          </cell>
          <cell r="P11284" t="str">
            <v/>
          </cell>
          <cell r="Q11284">
            <v>3</v>
          </cell>
          <cell r="R11284" t="str">
            <v>Année Philologique</v>
          </cell>
          <cell r="S11284" t="str">
            <v/>
          </cell>
        </row>
        <row r="11285">
          <cell r="E11285">
            <v>3161</v>
          </cell>
          <cell r="F11285" t="str">
            <v>Searches</v>
          </cell>
          <cell r="G11285" t="str">
            <v>201901</v>
          </cell>
          <cell r="H11285" t="str">
            <v>Pontificia Universidad Catolica de Chile</v>
          </cell>
          <cell r="I11285" t="str">
            <v>Santiago</v>
          </cell>
          <cell r="J11285" t="str">
            <v>Chili</v>
          </cell>
          <cell r="K11285">
            <v>2</v>
          </cell>
          <cell r="L11285" t="str">
            <v>Institute</v>
          </cell>
          <cell r="M11285">
            <v>3</v>
          </cell>
          <cell r="N11285" t="str">
            <v>Standard</v>
          </cell>
          <cell r="O11285" t="str">
            <v/>
          </cell>
          <cell r="P11285" t="str">
            <v/>
          </cell>
          <cell r="Q11285">
            <v>3</v>
          </cell>
          <cell r="R11285" t="str">
            <v>Année Philologique</v>
          </cell>
          <cell r="S11285" t="str">
            <v/>
          </cell>
        </row>
        <row r="11286">
          <cell r="E11286">
            <v>3161</v>
          </cell>
          <cell r="F11286" t="str">
            <v>Searches</v>
          </cell>
          <cell r="G11286" t="str">
            <v>201902</v>
          </cell>
          <cell r="H11286" t="str">
            <v>Pontificia Universidad Catolica de Chile</v>
          </cell>
          <cell r="I11286" t="str">
            <v>Santiago</v>
          </cell>
          <cell r="J11286" t="str">
            <v>Chili</v>
          </cell>
          <cell r="K11286">
            <v>2</v>
          </cell>
          <cell r="L11286" t="str">
            <v>Institute</v>
          </cell>
          <cell r="M11286">
            <v>3</v>
          </cell>
          <cell r="N11286" t="str">
            <v>Standard</v>
          </cell>
          <cell r="O11286" t="str">
            <v/>
          </cell>
          <cell r="P11286" t="str">
            <v/>
          </cell>
          <cell r="Q11286">
            <v>3</v>
          </cell>
          <cell r="R11286" t="str">
            <v>Année Philologique</v>
          </cell>
          <cell r="S11286" t="str">
            <v/>
          </cell>
        </row>
        <row r="11287">
          <cell r="E11287">
            <v>3161</v>
          </cell>
          <cell r="F11287" t="str">
            <v>Searches</v>
          </cell>
          <cell r="G11287" t="str">
            <v>201903</v>
          </cell>
          <cell r="H11287" t="str">
            <v>Pontificia Universidad Catolica de Chile</v>
          </cell>
          <cell r="I11287" t="str">
            <v>Santiago</v>
          </cell>
          <cell r="J11287" t="str">
            <v>Chili</v>
          </cell>
          <cell r="K11287">
            <v>2</v>
          </cell>
          <cell r="L11287" t="str">
            <v>Institute</v>
          </cell>
          <cell r="M11287">
            <v>3</v>
          </cell>
          <cell r="N11287" t="str">
            <v>Standard</v>
          </cell>
          <cell r="O11287" t="str">
            <v/>
          </cell>
          <cell r="P11287" t="str">
            <v/>
          </cell>
          <cell r="Q11287">
            <v>3</v>
          </cell>
          <cell r="R11287" t="str">
            <v>Année Philologique</v>
          </cell>
          <cell r="S11287" t="str">
            <v/>
          </cell>
        </row>
        <row r="11288">
          <cell r="E11288">
            <v>3161</v>
          </cell>
          <cell r="F11288" t="str">
            <v>Searches</v>
          </cell>
          <cell r="G11288" t="str">
            <v>201904</v>
          </cell>
          <cell r="H11288" t="str">
            <v>Pontificia Universidad Catolica de Chile</v>
          </cell>
          <cell r="I11288" t="str">
            <v>Santiago</v>
          </cell>
          <cell r="J11288" t="str">
            <v>Chili</v>
          </cell>
          <cell r="K11288">
            <v>2</v>
          </cell>
          <cell r="L11288" t="str">
            <v>Institute</v>
          </cell>
          <cell r="M11288">
            <v>3</v>
          </cell>
          <cell r="N11288" t="str">
            <v>Standard</v>
          </cell>
          <cell r="O11288" t="str">
            <v/>
          </cell>
          <cell r="P11288" t="str">
            <v/>
          </cell>
          <cell r="Q11288">
            <v>3</v>
          </cell>
          <cell r="R11288" t="str">
            <v>Année Philologique</v>
          </cell>
          <cell r="S11288" t="str">
            <v/>
          </cell>
        </row>
        <row r="11289">
          <cell r="E11289">
            <v>3161</v>
          </cell>
          <cell r="F11289" t="str">
            <v>Searches</v>
          </cell>
          <cell r="G11289" t="str">
            <v>201905</v>
          </cell>
          <cell r="H11289" t="str">
            <v>Pontificia Universidad Catolica de Chile</v>
          </cell>
          <cell r="I11289" t="str">
            <v>Santiago</v>
          </cell>
          <cell r="J11289" t="str">
            <v>Chili</v>
          </cell>
          <cell r="K11289">
            <v>2</v>
          </cell>
          <cell r="L11289" t="str">
            <v>Institute</v>
          </cell>
          <cell r="M11289">
            <v>3</v>
          </cell>
          <cell r="N11289" t="str">
            <v>Standard</v>
          </cell>
          <cell r="O11289" t="str">
            <v/>
          </cell>
          <cell r="P11289" t="str">
            <v/>
          </cell>
          <cell r="Q11289">
            <v>3</v>
          </cell>
          <cell r="R11289" t="str">
            <v>Année Philologique</v>
          </cell>
          <cell r="S11289" t="str">
            <v/>
          </cell>
        </row>
        <row r="11290">
          <cell r="E11290">
            <v>3161</v>
          </cell>
          <cell r="F11290" t="str">
            <v>Searches</v>
          </cell>
          <cell r="G11290" t="str">
            <v>201906</v>
          </cell>
          <cell r="H11290" t="str">
            <v>Pontificia Universidad Catolica de Chile</v>
          </cell>
          <cell r="I11290" t="str">
            <v>Santiago</v>
          </cell>
          <cell r="J11290" t="str">
            <v>Chili</v>
          </cell>
          <cell r="K11290">
            <v>2</v>
          </cell>
          <cell r="L11290" t="str">
            <v>Institute</v>
          </cell>
          <cell r="M11290">
            <v>3</v>
          </cell>
          <cell r="N11290" t="str">
            <v>Standard</v>
          </cell>
          <cell r="O11290" t="str">
            <v/>
          </cell>
          <cell r="P11290" t="str">
            <v/>
          </cell>
          <cell r="Q11290">
            <v>3</v>
          </cell>
          <cell r="R11290" t="str">
            <v>Année Philologique</v>
          </cell>
          <cell r="S11290" t="str">
            <v/>
          </cell>
        </row>
        <row r="11291">
          <cell r="E11291">
            <v>3161</v>
          </cell>
          <cell r="F11291" t="str">
            <v>Searches</v>
          </cell>
          <cell r="G11291" t="str">
            <v>201907</v>
          </cell>
          <cell r="H11291" t="str">
            <v>Pontificia Universidad Catolica de Chile</v>
          </cell>
          <cell r="I11291" t="str">
            <v>Santiago</v>
          </cell>
          <cell r="J11291" t="str">
            <v>Chili</v>
          </cell>
          <cell r="K11291">
            <v>2</v>
          </cell>
          <cell r="L11291" t="str">
            <v>Institute</v>
          </cell>
          <cell r="M11291">
            <v>3</v>
          </cell>
          <cell r="N11291" t="str">
            <v>Standard</v>
          </cell>
          <cell r="O11291" t="str">
            <v/>
          </cell>
          <cell r="P11291" t="str">
            <v/>
          </cell>
          <cell r="Q11291">
            <v>3</v>
          </cell>
          <cell r="R11291" t="str">
            <v>Année Philologique</v>
          </cell>
          <cell r="S11291" t="str">
            <v/>
          </cell>
        </row>
        <row r="11292">
          <cell r="E11292">
            <v>3161</v>
          </cell>
          <cell r="F11292" t="str">
            <v>Searches</v>
          </cell>
          <cell r="G11292" t="str">
            <v>201908</v>
          </cell>
          <cell r="H11292" t="str">
            <v>Pontificia Universidad Catolica de Chile</v>
          </cell>
          <cell r="I11292" t="str">
            <v>Santiago</v>
          </cell>
          <cell r="J11292" t="str">
            <v>Chili</v>
          </cell>
          <cell r="K11292">
            <v>2</v>
          </cell>
          <cell r="L11292" t="str">
            <v>Institute</v>
          </cell>
          <cell r="M11292">
            <v>3</v>
          </cell>
          <cell r="N11292" t="str">
            <v>Standard</v>
          </cell>
          <cell r="O11292" t="str">
            <v/>
          </cell>
          <cell r="P11292" t="str">
            <v/>
          </cell>
          <cell r="Q11292">
            <v>3</v>
          </cell>
          <cell r="R11292" t="str">
            <v>Année Philologique</v>
          </cell>
          <cell r="S11292" t="str">
            <v/>
          </cell>
        </row>
        <row r="11293">
          <cell r="E11293">
            <v>3161</v>
          </cell>
          <cell r="F11293" t="str">
            <v>Searches</v>
          </cell>
          <cell r="G11293" t="str">
            <v>201909</v>
          </cell>
          <cell r="H11293" t="str">
            <v>Pontificia Universidad Catolica de Chile</v>
          </cell>
          <cell r="I11293" t="str">
            <v>Santiago</v>
          </cell>
          <cell r="J11293" t="str">
            <v>Chili</v>
          </cell>
          <cell r="K11293">
            <v>2</v>
          </cell>
          <cell r="L11293" t="str">
            <v>Institute</v>
          </cell>
          <cell r="M11293">
            <v>3</v>
          </cell>
          <cell r="N11293" t="str">
            <v>Standard</v>
          </cell>
          <cell r="O11293" t="str">
            <v/>
          </cell>
          <cell r="P11293" t="str">
            <v/>
          </cell>
          <cell r="Q11293">
            <v>3</v>
          </cell>
          <cell r="R11293" t="str">
            <v>Année Philologique</v>
          </cell>
          <cell r="S11293" t="str">
            <v/>
          </cell>
        </row>
        <row r="11294">
          <cell r="E11294">
            <v>3161</v>
          </cell>
          <cell r="F11294" t="str">
            <v>Searches</v>
          </cell>
          <cell r="G11294" t="str">
            <v>201910</v>
          </cell>
          <cell r="H11294" t="str">
            <v>Pontificia Universidad Catolica de Chile</v>
          </cell>
          <cell r="I11294" t="str">
            <v>Santiago</v>
          </cell>
          <cell r="J11294" t="str">
            <v>Chili</v>
          </cell>
          <cell r="K11294">
            <v>2</v>
          </cell>
          <cell r="L11294" t="str">
            <v>Institute</v>
          </cell>
          <cell r="M11294">
            <v>3</v>
          </cell>
          <cell r="N11294" t="str">
            <v>Standard</v>
          </cell>
          <cell r="O11294" t="str">
            <v/>
          </cell>
          <cell r="P11294" t="str">
            <v/>
          </cell>
          <cell r="Q11294">
            <v>3</v>
          </cell>
          <cell r="R11294" t="str">
            <v>Année Philologique</v>
          </cell>
          <cell r="S11294" t="str">
            <v/>
          </cell>
        </row>
        <row r="11295">
          <cell r="E11295">
            <v>3161</v>
          </cell>
          <cell r="F11295" t="str">
            <v>Searches</v>
          </cell>
          <cell r="G11295" t="str">
            <v>201911</v>
          </cell>
          <cell r="H11295" t="str">
            <v>Pontificia Universidad Catolica de Chile</v>
          </cell>
          <cell r="I11295" t="str">
            <v>Santiago</v>
          </cell>
          <cell r="J11295" t="str">
            <v>Chili</v>
          </cell>
          <cell r="K11295">
            <v>2</v>
          </cell>
          <cell r="L11295" t="str">
            <v>Institute</v>
          </cell>
          <cell r="M11295">
            <v>3</v>
          </cell>
          <cell r="N11295" t="str">
            <v>Standard</v>
          </cell>
          <cell r="O11295" t="str">
            <v/>
          </cell>
          <cell r="P11295" t="str">
            <v/>
          </cell>
          <cell r="Q11295">
            <v>3</v>
          </cell>
          <cell r="R11295" t="str">
            <v>Année Philologique</v>
          </cell>
          <cell r="S11295" t="str">
            <v/>
          </cell>
        </row>
        <row r="11296">
          <cell r="E11296">
            <v>3179</v>
          </cell>
          <cell r="F11296" t="str">
            <v>Searches</v>
          </cell>
          <cell r="G11296" t="str">
            <v>201901</v>
          </cell>
          <cell r="H11296" t="str">
            <v>University of New Brunswick</v>
          </cell>
          <cell r="I11296" t="str">
            <v>Fredericton</v>
          </cell>
          <cell r="J11296" t="str">
            <v>Canada</v>
          </cell>
          <cell r="K11296">
            <v>1</v>
          </cell>
          <cell r="L11296" t="str">
            <v>Consortium</v>
          </cell>
          <cell r="M11296">
            <v>3</v>
          </cell>
          <cell r="N11296" t="str">
            <v>Standard</v>
          </cell>
          <cell r="O11296" t="str">
            <v/>
          </cell>
          <cell r="P11296" t="str">
            <v/>
          </cell>
          <cell r="Q11296">
            <v>3</v>
          </cell>
          <cell r="R11296" t="str">
            <v>Année Philologique</v>
          </cell>
          <cell r="S11296" t="str">
            <v/>
          </cell>
        </row>
        <row r="11297">
          <cell r="E11297">
            <v>3179</v>
          </cell>
          <cell r="F11297" t="str">
            <v>Searches</v>
          </cell>
          <cell r="G11297" t="str">
            <v>201902</v>
          </cell>
          <cell r="H11297" t="str">
            <v>University of New Brunswick</v>
          </cell>
          <cell r="I11297" t="str">
            <v>Fredericton</v>
          </cell>
          <cell r="J11297" t="str">
            <v>Canada</v>
          </cell>
          <cell r="K11297">
            <v>1</v>
          </cell>
          <cell r="L11297" t="str">
            <v>Consortium</v>
          </cell>
          <cell r="M11297">
            <v>3</v>
          </cell>
          <cell r="N11297" t="str">
            <v>Standard</v>
          </cell>
          <cell r="O11297" t="str">
            <v/>
          </cell>
          <cell r="P11297" t="str">
            <v/>
          </cell>
          <cell r="Q11297">
            <v>3</v>
          </cell>
          <cell r="R11297" t="str">
            <v>Année Philologique</v>
          </cell>
          <cell r="S11297" t="str">
            <v/>
          </cell>
        </row>
        <row r="11298">
          <cell r="E11298">
            <v>3179</v>
          </cell>
          <cell r="F11298" t="str">
            <v>Searches</v>
          </cell>
          <cell r="G11298" t="str">
            <v>201903</v>
          </cell>
          <cell r="H11298" t="str">
            <v>University of New Brunswick</v>
          </cell>
          <cell r="I11298" t="str">
            <v>Fredericton</v>
          </cell>
          <cell r="J11298" t="str">
            <v>Canada</v>
          </cell>
          <cell r="K11298">
            <v>1</v>
          </cell>
          <cell r="L11298" t="str">
            <v>Consortium</v>
          </cell>
          <cell r="M11298">
            <v>3</v>
          </cell>
          <cell r="N11298" t="str">
            <v>Standard</v>
          </cell>
          <cell r="O11298" t="str">
            <v/>
          </cell>
          <cell r="P11298" t="str">
            <v/>
          </cell>
          <cell r="Q11298">
            <v>3</v>
          </cell>
          <cell r="R11298" t="str">
            <v>Année Philologique</v>
          </cell>
          <cell r="S11298" t="str">
            <v/>
          </cell>
        </row>
        <row r="11299">
          <cell r="E11299">
            <v>3179</v>
          </cell>
          <cell r="F11299" t="str">
            <v>Searches</v>
          </cell>
          <cell r="G11299" t="str">
            <v>201904</v>
          </cell>
          <cell r="H11299" t="str">
            <v>University of New Brunswick</v>
          </cell>
          <cell r="I11299" t="str">
            <v>Fredericton</v>
          </cell>
          <cell r="J11299" t="str">
            <v>Canada</v>
          </cell>
          <cell r="K11299">
            <v>1</v>
          </cell>
          <cell r="L11299" t="str">
            <v>Consortium</v>
          </cell>
          <cell r="M11299">
            <v>3</v>
          </cell>
          <cell r="N11299" t="str">
            <v>Standard</v>
          </cell>
          <cell r="O11299" t="str">
            <v/>
          </cell>
          <cell r="P11299" t="str">
            <v/>
          </cell>
          <cell r="Q11299">
            <v>3</v>
          </cell>
          <cell r="R11299" t="str">
            <v>Année Philologique</v>
          </cell>
          <cell r="S11299" t="str">
            <v/>
          </cell>
        </row>
        <row r="11300">
          <cell r="E11300">
            <v>3179</v>
          </cell>
          <cell r="F11300" t="str">
            <v>Searches</v>
          </cell>
          <cell r="G11300" t="str">
            <v>201905</v>
          </cell>
          <cell r="H11300" t="str">
            <v>University of New Brunswick</v>
          </cell>
          <cell r="I11300" t="str">
            <v>Fredericton</v>
          </cell>
          <cell r="J11300" t="str">
            <v>Canada</v>
          </cell>
          <cell r="K11300">
            <v>1</v>
          </cell>
          <cell r="L11300" t="str">
            <v>Consortium</v>
          </cell>
          <cell r="M11300">
            <v>3</v>
          </cell>
          <cell r="N11300" t="str">
            <v>Standard</v>
          </cell>
          <cell r="O11300" t="str">
            <v/>
          </cell>
          <cell r="P11300" t="str">
            <v/>
          </cell>
          <cell r="Q11300">
            <v>3</v>
          </cell>
          <cell r="R11300" t="str">
            <v>Année Philologique</v>
          </cell>
          <cell r="S11300" t="str">
            <v/>
          </cell>
        </row>
        <row r="11301">
          <cell r="E11301">
            <v>3179</v>
          </cell>
          <cell r="F11301" t="str">
            <v>Searches</v>
          </cell>
          <cell r="G11301" t="str">
            <v>201906</v>
          </cell>
          <cell r="H11301" t="str">
            <v>University of New Brunswick</v>
          </cell>
          <cell r="I11301" t="str">
            <v>Fredericton</v>
          </cell>
          <cell r="J11301" t="str">
            <v>Canada</v>
          </cell>
          <cell r="K11301">
            <v>1</v>
          </cell>
          <cell r="L11301" t="str">
            <v>Consortium</v>
          </cell>
          <cell r="M11301">
            <v>3</v>
          </cell>
          <cell r="N11301" t="str">
            <v>Standard</v>
          </cell>
          <cell r="O11301" t="str">
            <v/>
          </cell>
          <cell r="P11301" t="str">
            <v/>
          </cell>
          <cell r="Q11301">
            <v>3</v>
          </cell>
          <cell r="R11301" t="str">
            <v>Année Philologique</v>
          </cell>
          <cell r="S11301" t="str">
            <v/>
          </cell>
        </row>
        <row r="11302">
          <cell r="E11302">
            <v>3179</v>
          </cell>
          <cell r="F11302" t="str">
            <v>Searches</v>
          </cell>
          <cell r="G11302" t="str">
            <v>201907</v>
          </cell>
          <cell r="H11302" t="str">
            <v>University of New Brunswick</v>
          </cell>
          <cell r="I11302" t="str">
            <v>Fredericton</v>
          </cell>
          <cell r="J11302" t="str">
            <v>Canada</v>
          </cell>
          <cell r="K11302">
            <v>1</v>
          </cell>
          <cell r="L11302" t="str">
            <v>Consortium</v>
          </cell>
          <cell r="M11302">
            <v>3</v>
          </cell>
          <cell r="N11302" t="str">
            <v>Standard</v>
          </cell>
          <cell r="O11302" t="str">
            <v/>
          </cell>
          <cell r="P11302" t="str">
            <v/>
          </cell>
          <cell r="Q11302">
            <v>3</v>
          </cell>
          <cell r="R11302" t="str">
            <v>Année Philologique</v>
          </cell>
          <cell r="S11302" t="str">
            <v/>
          </cell>
        </row>
        <row r="11303">
          <cell r="E11303">
            <v>3179</v>
          </cell>
          <cell r="F11303" t="str">
            <v>Searches</v>
          </cell>
          <cell r="G11303" t="str">
            <v>201908</v>
          </cell>
          <cell r="H11303" t="str">
            <v>University of New Brunswick</v>
          </cell>
          <cell r="I11303" t="str">
            <v>Fredericton</v>
          </cell>
          <cell r="J11303" t="str">
            <v>Canada</v>
          </cell>
          <cell r="K11303">
            <v>1</v>
          </cell>
          <cell r="L11303" t="str">
            <v>Consortium</v>
          </cell>
          <cell r="M11303">
            <v>3</v>
          </cell>
          <cell r="N11303" t="str">
            <v>Standard</v>
          </cell>
          <cell r="O11303" t="str">
            <v/>
          </cell>
          <cell r="P11303" t="str">
            <v/>
          </cell>
          <cell r="Q11303">
            <v>3</v>
          </cell>
          <cell r="R11303" t="str">
            <v>Année Philologique</v>
          </cell>
          <cell r="S11303" t="str">
            <v/>
          </cell>
        </row>
        <row r="11304">
          <cell r="E11304">
            <v>3179</v>
          </cell>
          <cell r="F11304" t="str">
            <v>Searches</v>
          </cell>
          <cell r="G11304" t="str">
            <v>201909</v>
          </cell>
          <cell r="H11304" t="str">
            <v>University of New Brunswick</v>
          </cell>
          <cell r="I11304" t="str">
            <v>Fredericton</v>
          </cell>
          <cell r="J11304" t="str">
            <v>Canada</v>
          </cell>
          <cell r="K11304">
            <v>1</v>
          </cell>
          <cell r="L11304" t="str">
            <v>Consortium</v>
          </cell>
          <cell r="M11304">
            <v>3</v>
          </cell>
          <cell r="N11304" t="str">
            <v>Standard</v>
          </cell>
          <cell r="O11304" t="str">
            <v/>
          </cell>
          <cell r="P11304" t="str">
            <v/>
          </cell>
          <cell r="Q11304">
            <v>3</v>
          </cell>
          <cell r="R11304" t="str">
            <v>Année Philologique</v>
          </cell>
          <cell r="S11304" t="str">
            <v/>
          </cell>
        </row>
        <row r="11305">
          <cell r="E11305">
            <v>3179</v>
          </cell>
          <cell r="F11305" t="str">
            <v>Searches</v>
          </cell>
          <cell r="G11305" t="str">
            <v>201910</v>
          </cell>
          <cell r="H11305" t="str">
            <v>University of New Brunswick</v>
          </cell>
          <cell r="I11305" t="str">
            <v>Fredericton</v>
          </cell>
          <cell r="J11305" t="str">
            <v>Canada</v>
          </cell>
          <cell r="K11305">
            <v>1</v>
          </cell>
          <cell r="L11305" t="str">
            <v>Consortium</v>
          </cell>
          <cell r="M11305">
            <v>3</v>
          </cell>
          <cell r="N11305" t="str">
            <v>Standard</v>
          </cell>
          <cell r="O11305" t="str">
            <v/>
          </cell>
          <cell r="P11305" t="str">
            <v/>
          </cell>
          <cell r="Q11305">
            <v>3</v>
          </cell>
          <cell r="R11305" t="str">
            <v>Année Philologique</v>
          </cell>
          <cell r="S11305" t="str">
            <v/>
          </cell>
        </row>
        <row r="11306">
          <cell r="E11306">
            <v>3179</v>
          </cell>
          <cell r="F11306" t="str">
            <v>Searches</v>
          </cell>
          <cell r="G11306" t="str">
            <v>201911</v>
          </cell>
          <cell r="H11306" t="str">
            <v>University of New Brunswick</v>
          </cell>
          <cell r="I11306" t="str">
            <v>Fredericton</v>
          </cell>
          <cell r="J11306" t="str">
            <v>Canada</v>
          </cell>
          <cell r="K11306">
            <v>1</v>
          </cell>
          <cell r="L11306" t="str">
            <v>Consortium</v>
          </cell>
          <cell r="M11306">
            <v>3</v>
          </cell>
          <cell r="N11306" t="str">
            <v>Standard</v>
          </cell>
          <cell r="O11306" t="str">
            <v/>
          </cell>
          <cell r="P11306" t="str">
            <v/>
          </cell>
          <cell r="Q11306">
            <v>3</v>
          </cell>
          <cell r="R11306" t="str">
            <v>Année Philologique</v>
          </cell>
          <cell r="S11306" t="str">
            <v/>
          </cell>
        </row>
        <row r="11307">
          <cell r="E11307">
            <v>3179</v>
          </cell>
          <cell r="F11307" t="str">
            <v>Searches</v>
          </cell>
          <cell r="G11307" t="str">
            <v>201912</v>
          </cell>
          <cell r="H11307" t="str">
            <v>University of New Brunswick</v>
          </cell>
          <cell r="I11307" t="str">
            <v>Fredericton</v>
          </cell>
          <cell r="J11307" t="str">
            <v>Canada</v>
          </cell>
          <cell r="K11307">
            <v>1</v>
          </cell>
          <cell r="L11307" t="str">
            <v>Consortium</v>
          </cell>
          <cell r="M11307">
            <v>3</v>
          </cell>
          <cell r="N11307" t="str">
            <v>Standard</v>
          </cell>
          <cell r="O11307" t="str">
            <v/>
          </cell>
          <cell r="P11307" t="str">
            <v/>
          </cell>
          <cell r="Q11307">
            <v>3</v>
          </cell>
          <cell r="R11307" t="str">
            <v>Année Philologique</v>
          </cell>
          <cell r="S11307" t="str">
            <v/>
          </cell>
        </row>
        <row r="11308">
          <cell r="E11308">
            <v>3208</v>
          </cell>
          <cell r="F11308" t="str">
            <v>Searches</v>
          </cell>
          <cell r="G11308" t="str">
            <v>201903</v>
          </cell>
          <cell r="H11308" t="str">
            <v>University of the Free State</v>
          </cell>
          <cell r="I11308" t="str">
            <v>Bloemfontein</v>
          </cell>
          <cell r="J11308" t="str">
            <v>South Africa</v>
          </cell>
          <cell r="K11308">
            <v>2</v>
          </cell>
          <cell r="L11308" t="str">
            <v>Institute</v>
          </cell>
          <cell r="M11308">
            <v>2</v>
          </cell>
          <cell r="N11308" t="str">
            <v>Campus Wide</v>
          </cell>
          <cell r="O11308" t="str">
            <v/>
          </cell>
          <cell r="P11308" t="str">
            <v/>
          </cell>
          <cell r="Q11308">
            <v>40</v>
          </cell>
          <cell r="R11308" t="str">
            <v>Année Philologique</v>
          </cell>
          <cell r="S11308" t="str">
            <v/>
          </cell>
        </row>
        <row r="11309">
          <cell r="E11309">
            <v>3208</v>
          </cell>
          <cell r="F11309" t="str">
            <v>Searches</v>
          </cell>
          <cell r="G11309" t="str">
            <v>201904</v>
          </cell>
          <cell r="H11309" t="str">
            <v>University of the Free State</v>
          </cell>
          <cell r="I11309" t="str">
            <v>Bloemfontein</v>
          </cell>
          <cell r="J11309" t="str">
            <v>South Africa</v>
          </cell>
          <cell r="K11309">
            <v>2</v>
          </cell>
          <cell r="L11309" t="str">
            <v>Institute</v>
          </cell>
          <cell r="M11309">
            <v>2</v>
          </cell>
          <cell r="N11309" t="str">
            <v>Campus Wide</v>
          </cell>
          <cell r="O11309" t="str">
            <v/>
          </cell>
          <cell r="P11309" t="str">
            <v/>
          </cell>
          <cell r="Q11309">
            <v>40</v>
          </cell>
          <cell r="R11309" t="str">
            <v>Année Philologique</v>
          </cell>
          <cell r="S11309" t="str">
            <v/>
          </cell>
        </row>
        <row r="11310">
          <cell r="E11310">
            <v>3208</v>
          </cell>
          <cell r="F11310" t="str">
            <v>Searches</v>
          </cell>
          <cell r="G11310" t="str">
            <v>201906</v>
          </cell>
          <cell r="H11310" t="str">
            <v>University of the Free State</v>
          </cell>
          <cell r="I11310" t="str">
            <v>Bloemfontein</v>
          </cell>
          <cell r="J11310" t="str">
            <v>South Africa</v>
          </cell>
          <cell r="K11310">
            <v>2</v>
          </cell>
          <cell r="L11310" t="str">
            <v>Institute</v>
          </cell>
          <cell r="M11310">
            <v>2</v>
          </cell>
          <cell r="N11310" t="str">
            <v>Campus Wide</v>
          </cell>
          <cell r="O11310" t="str">
            <v/>
          </cell>
          <cell r="P11310" t="str">
            <v/>
          </cell>
          <cell r="Q11310">
            <v>40</v>
          </cell>
          <cell r="R11310" t="str">
            <v>Année Philologique</v>
          </cell>
          <cell r="S11310" t="str">
            <v/>
          </cell>
        </row>
        <row r="11311">
          <cell r="E11311">
            <v>3208</v>
          </cell>
          <cell r="F11311" t="str">
            <v>Searches</v>
          </cell>
          <cell r="G11311" t="str">
            <v>201907</v>
          </cell>
          <cell r="H11311" t="str">
            <v>University of the Free State</v>
          </cell>
          <cell r="I11311" t="str">
            <v>Bloemfontein</v>
          </cell>
          <cell r="J11311" t="str">
            <v>South Africa</v>
          </cell>
          <cell r="K11311">
            <v>2</v>
          </cell>
          <cell r="L11311" t="str">
            <v>Institute</v>
          </cell>
          <cell r="M11311">
            <v>2</v>
          </cell>
          <cell r="N11311" t="str">
            <v>Campus Wide</v>
          </cell>
          <cell r="O11311" t="str">
            <v/>
          </cell>
          <cell r="P11311" t="str">
            <v/>
          </cell>
          <cell r="Q11311">
            <v>40</v>
          </cell>
          <cell r="R11311" t="str">
            <v>Année Philologique</v>
          </cell>
          <cell r="S11311" t="str">
            <v/>
          </cell>
        </row>
        <row r="11312">
          <cell r="E11312">
            <v>3208</v>
          </cell>
          <cell r="F11312" t="str">
            <v>Searches</v>
          </cell>
          <cell r="G11312" t="str">
            <v>201908</v>
          </cell>
          <cell r="H11312" t="str">
            <v>University of the Free State</v>
          </cell>
          <cell r="I11312" t="str">
            <v>Bloemfontein</v>
          </cell>
          <cell r="J11312" t="str">
            <v>South Africa</v>
          </cell>
          <cell r="K11312">
            <v>2</v>
          </cell>
          <cell r="L11312" t="str">
            <v>Institute</v>
          </cell>
          <cell r="M11312">
            <v>2</v>
          </cell>
          <cell r="N11312" t="str">
            <v>Campus Wide</v>
          </cell>
          <cell r="O11312" t="str">
            <v/>
          </cell>
          <cell r="P11312" t="str">
            <v/>
          </cell>
          <cell r="Q11312">
            <v>40</v>
          </cell>
          <cell r="R11312" t="str">
            <v>Année Philologique</v>
          </cell>
          <cell r="S11312" t="str">
            <v/>
          </cell>
        </row>
        <row r="11313">
          <cell r="E11313">
            <v>3208</v>
          </cell>
          <cell r="F11313" t="str">
            <v>Searches</v>
          </cell>
          <cell r="G11313" t="str">
            <v>201909</v>
          </cell>
          <cell r="H11313" t="str">
            <v>University of the Free State</v>
          </cell>
          <cell r="I11313" t="str">
            <v>Bloemfontein</v>
          </cell>
          <cell r="J11313" t="str">
            <v>South Africa</v>
          </cell>
          <cell r="K11313">
            <v>2</v>
          </cell>
          <cell r="L11313" t="str">
            <v>Institute</v>
          </cell>
          <cell r="M11313">
            <v>2</v>
          </cell>
          <cell r="N11313" t="str">
            <v>Campus Wide</v>
          </cell>
          <cell r="O11313" t="str">
            <v/>
          </cell>
          <cell r="P11313" t="str">
            <v/>
          </cell>
          <cell r="Q11313">
            <v>40</v>
          </cell>
          <cell r="R11313" t="str">
            <v>Année Philologique</v>
          </cell>
          <cell r="S11313" t="str">
            <v/>
          </cell>
        </row>
        <row r="11314">
          <cell r="E11314">
            <v>3208</v>
          </cell>
          <cell r="F11314" t="str">
            <v>Searches</v>
          </cell>
          <cell r="G11314" t="str">
            <v>201910</v>
          </cell>
          <cell r="H11314" t="str">
            <v>University of the Free State</v>
          </cell>
          <cell r="I11314" t="str">
            <v>Bloemfontein</v>
          </cell>
          <cell r="J11314" t="str">
            <v>South Africa</v>
          </cell>
          <cell r="K11314">
            <v>2</v>
          </cell>
          <cell r="L11314" t="str">
            <v>Institute</v>
          </cell>
          <cell r="M11314">
            <v>2</v>
          </cell>
          <cell r="N11314" t="str">
            <v>Campus Wide</v>
          </cell>
          <cell r="O11314" t="str">
            <v/>
          </cell>
          <cell r="P11314" t="str">
            <v/>
          </cell>
          <cell r="Q11314">
            <v>40</v>
          </cell>
          <cell r="R11314" t="str">
            <v>Année Philologique</v>
          </cell>
          <cell r="S11314" t="str">
            <v/>
          </cell>
        </row>
        <row r="11315">
          <cell r="E11315">
            <v>3208</v>
          </cell>
          <cell r="F11315" t="str">
            <v>Searches</v>
          </cell>
          <cell r="G11315" t="str">
            <v>201911</v>
          </cell>
          <cell r="H11315" t="str">
            <v>University of the Free State</v>
          </cell>
          <cell r="I11315" t="str">
            <v>Bloemfontein</v>
          </cell>
          <cell r="J11315" t="str">
            <v>South Africa</v>
          </cell>
          <cell r="K11315">
            <v>2</v>
          </cell>
          <cell r="L11315" t="str">
            <v>Institute</v>
          </cell>
          <cell r="M11315">
            <v>2</v>
          </cell>
          <cell r="N11315" t="str">
            <v>Campus Wide</v>
          </cell>
          <cell r="O11315" t="str">
            <v/>
          </cell>
          <cell r="P11315" t="str">
            <v/>
          </cell>
          <cell r="Q11315">
            <v>40</v>
          </cell>
          <cell r="R11315" t="str">
            <v>Année Philologique</v>
          </cell>
          <cell r="S11315" t="str">
            <v/>
          </cell>
        </row>
        <row r="11316">
          <cell r="E11316">
            <v>3209</v>
          </cell>
          <cell r="F11316" t="str">
            <v>Searches</v>
          </cell>
          <cell r="G11316" t="str">
            <v>201902</v>
          </cell>
          <cell r="H11316" t="str">
            <v>University of California Santa Cruz</v>
          </cell>
          <cell r="I11316" t="str">
            <v>Santa Cruz</v>
          </cell>
          <cell r="J11316" t="str">
            <v>USA</v>
          </cell>
          <cell r="K11316">
            <v>1</v>
          </cell>
          <cell r="L11316" t="str">
            <v>Consortium</v>
          </cell>
          <cell r="M11316">
            <v>8</v>
          </cell>
          <cell r="N11316" t="str">
            <v>CARN-1</v>
          </cell>
          <cell r="O11316" t="str">
            <v/>
          </cell>
          <cell r="P11316" t="str">
            <v/>
          </cell>
          <cell r="Q11316">
            <v>40</v>
          </cell>
          <cell r="R11316" t="str">
            <v>Année Philologique</v>
          </cell>
          <cell r="S11316" t="str">
            <v/>
          </cell>
        </row>
        <row r="11317">
          <cell r="E11317">
            <v>3209</v>
          </cell>
          <cell r="F11317" t="str">
            <v>Searches</v>
          </cell>
          <cell r="G11317" t="str">
            <v>201903</v>
          </cell>
          <cell r="H11317" t="str">
            <v>University of California Santa Cruz</v>
          </cell>
          <cell r="I11317" t="str">
            <v>Santa Cruz</v>
          </cell>
          <cell r="J11317" t="str">
            <v>USA</v>
          </cell>
          <cell r="K11317">
            <v>1</v>
          </cell>
          <cell r="L11317" t="str">
            <v>Consortium</v>
          </cell>
          <cell r="M11317">
            <v>8</v>
          </cell>
          <cell r="N11317" t="str">
            <v>CARN-1</v>
          </cell>
          <cell r="O11317" t="str">
            <v/>
          </cell>
          <cell r="P11317" t="str">
            <v/>
          </cell>
          <cell r="Q11317">
            <v>40</v>
          </cell>
          <cell r="R11317" t="str">
            <v>Année Philologique</v>
          </cell>
          <cell r="S11317" t="str">
            <v/>
          </cell>
        </row>
        <row r="11318">
          <cell r="E11318">
            <v>3209</v>
          </cell>
          <cell r="F11318" t="str">
            <v>Searches</v>
          </cell>
          <cell r="G11318" t="str">
            <v>201911</v>
          </cell>
          <cell r="H11318" t="str">
            <v>University of California Santa Cruz</v>
          </cell>
          <cell r="I11318" t="str">
            <v>Santa Cruz</v>
          </cell>
          <cell r="J11318" t="str">
            <v>USA</v>
          </cell>
          <cell r="K11318">
            <v>1</v>
          </cell>
          <cell r="L11318" t="str">
            <v>Consortium</v>
          </cell>
          <cell r="M11318">
            <v>8</v>
          </cell>
          <cell r="N11318" t="str">
            <v>CARN-1</v>
          </cell>
          <cell r="O11318" t="str">
            <v/>
          </cell>
          <cell r="P11318" t="str">
            <v/>
          </cell>
          <cell r="Q11318">
            <v>40</v>
          </cell>
          <cell r="R11318" t="str">
            <v>Année Philologique</v>
          </cell>
          <cell r="S11318" t="str">
            <v/>
          </cell>
        </row>
        <row r="11319">
          <cell r="E11319">
            <v>3211</v>
          </cell>
          <cell r="F11319" t="str">
            <v>Searches</v>
          </cell>
          <cell r="G11319" t="str">
            <v>201901</v>
          </cell>
          <cell r="H11319" t="str">
            <v>Colby College</v>
          </cell>
          <cell r="I11319" t="str">
            <v>Waterville</v>
          </cell>
          <cell r="J11319" t="str">
            <v>USA</v>
          </cell>
          <cell r="K11319">
            <v>2</v>
          </cell>
          <cell r="L11319" t="str">
            <v>Institute</v>
          </cell>
          <cell r="M11319">
            <v>11</v>
          </cell>
          <cell r="N11319" t="str">
            <v>CARN-4</v>
          </cell>
          <cell r="O11319" t="str">
            <v/>
          </cell>
          <cell r="P11319" t="str">
            <v/>
          </cell>
          <cell r="Q11319">
            <v>3</v>
          </cell>
          <cell r="R11319" t="str">
            <v>Année Philologique</v>
          </cell>
          <cell r="S11319" t="str">
            <v/>
          </cell>
        </row>
        <row r="11320">
          <cell r="E11320">
            <v>3211</v>
          </cell>
          <cell r="F11320" t="str">
            <v>Searches</v>
          </cell>
          <cell r="G11320" t="str">
            <v>201902</v>
          </cell>
          <cell r="H11320" t="str">
            <v>Colby College</v>
          </cell>
          <cell r="I11320" t="str">
            <v>Waterville</v>
          </cell>
          <cell r="J11320" t="str">
            <v>USA</v>
          </cell>
          <cell r="K11320">
            <v>2</v>
          </cell>
          <cell r="L11320" t="str">
            <v>Institute</v>
          </cell>
          <cell r="M11320">
            <v>11</v>
          </cell>
          <cell r="N11320" t="str">
            <v>CARN-4</v>
          </cell>
          <cell r="O11320" t="str">
            <v/>
          </cell>
          <cell r="P11320" t="str">
            <v/>
          </cell>
          <cell r="Q11320">
            <v>3</v>
          </cell>
          <cell r="R11320" t="str">
            <v>Année Philologique</v>
          </cell>
          <cell r="S11320" t="str">
            <v/>
          </cell>
        </row>
        <row r="11321">
          <cell r="E11321">
            <v>3211</v>
          </cell>
          <cell r="F11321" t="str">
            <v>Searches</v>
          </cell>
          <cell r="G11321" t="str">
            <v>201903</v>
          </cell>
          <cell r="H11321" t="str">
            <v>Colby College</v>
          </cell>
          <cell r="I11321" t="str">
            <v>Waterville</v>
          </cell>
          <cell r="J11321" t="str">
            <v>USA</v>
          </cell>
          <cell r="K11321">
            <v>2</v>
          </cell>
          <cell r="L11321" t="str">
            <v>Institute</v>
          </cell>
          <cell r="M11321">
            <v>11</v>
          </cell>
          <cell r="N11321" t="str">
            <v>CARN-4</v>
          </cell>
          <cell r="O11321" t="str">
            <v/>
          </cell>
          <cell r="P11321" t="str">
            <v/>
          </cell>
          <cell r="Q11321">
            <v>3</v>
          </cell>
          <cell r="R11321" t="str">
            <v>Année Philologique</v>
          </cell>
          <cell r="S11321" t="str">
            <v/>
          </cell>
        </row>
        <row r="11322">
          <cell r="E11322">
            <v>3211</v>
          </cell>
          <cell r="F11322" t="str">
            <v>Searches</v>
          </cell>
          <cell r="G11322" t="str">
            <v>201904</v>
          </cell>
          <cell r="H11322" t="str">
            <v>Colby College</v>
          </cell>
          <cell r="I11322" t="str">
            <v>Waterville</v>
          </cell>
          <cell r="J11322" t="str">
            <v>USA</v>
          </cell>
          <cell r="K11322">
            <v>2</v>
          </cell>
          <cell r="L11322" t="str">
            <v>Institute</v>
          </cell>
          <cell r="M11322">
            <v>11</v>
          </cell>
          <cell r="N11322" t="str">
            <v>CARN-4</v>
          </cell>
          <cell r="O11322" t="str">
            <v/>
          </cell>
          <cell r="P11322" t="str">
            <v/>
          </cell>
          <cell r="Q11322">
            <v>3</v>
          </cell>
          <cell r="R11322" t="str">
            <v>Année Philologique</v>
          </cell>
          <cell r="S11322" t="str">
            <v/>
          </cell>
        </row>
        <row r="11323">
          <cell r="E11323">
            <v>3211</v>
          </cell>
          <cell r="F11323" t="str">
            <v>Searches</v>
          </cell>
          <cell r="G11323" t="str">
            <v>201905</v>
          </cell>
          <cell r="H11323" t="str">
            <v>Colby College</v>
          </cell>
          <cell r="I11323" t="str">
            <v>Waterville</v>
          </cell>
          <cell r="J11323" t="str">
            <v>USA</v>
          </cell>
          <cell r="K11323">
            <v>2</v>
          </cell>
          <cell r="L11323" t="str">
            <v>Institute</v>
          </cell>
          <cell r="M11323">
            <v>11</v>
          </cell>
          <cell r="N11323" t="str">
            <v>CARN-4</v>
          </cell>
          <cell r="O11323" t="str">
            <v/>
          </cell>
          <cell r="P11323" t="str">
            <v/>
          </cell>
          <cell r="Q11323">
            <v>3</v>
          </cell>
          <cell r="R11323" t="str">
            <v>Année Philologique</v>
          </cell>
          <cell r="S11323" t="str">
            <v/>
          </cell>
        </row>
        <row r="11324">
          <cell r="E11324">
            <v>3211</v>
          </cell>
          <cell r="F11324" t="str">
            <v>Searches</v>
          </cell>
          <cell r="G11324" t="str">
            <v>201906</v>
          </cell>
          <cell r="H11324" t="str">
            <v>Colby College</v>
          </cell>
          <cell r="I11324" t="str">
            <v>Waterville</v>
          </cell>
          <cell r="J11324" t="str">
            <v>USA</v>
          </cell>
          <cell r="K11324">
            <v>2</v>
          </cell>
          <cell r="L11324" t="str">
            <v>Institute</v>
          </cell>
          <cell r="M11324">
            <v>11</v>
          </cell>
          <cell r="N11324" t="str">
            <v>CARN-4</v>
          </cell>
          <cell r="O11324" t="str">
            <v/>
          </cell>
          <cell r="P11324" t="str">
            <v/>
          </cell>
          <cell r="Q11324">
            <v>3</v>
          </cell>
          <cell r="R11324" t="str">
            <v>Année Philologique</v>
          </cell>
          <cell r="S11324" t="str">
            <v/>
          </cell>
        </row>
        <row r="11325">
          <cell r="E11325">
            <v>3211</v>
          </cell>
          <cell r="F11325" t="str">
            <v>Searches</v>
          </cell>
          <cell r="G11325" t="str">
            <v>201907</v>
          </cell>
          <cell r="H11325" t="str">
            <v>Colby College</v>
          </cell>
          <cell r="I11325" t="str">
            <v>Waterville</v>
          </cell>
          <cell r="J11325" t="str">
            <v>USA</v>
          </cell>
          <cell r="K11325">
            <v>2</v>
          </cell>
          <cell r="L11325" t="str">
            <v>Institute</v>
          </cell>
          <cell r="M11325">
            <v>11</v>
          </cell>
          <cell r="N11325" t="str">
            <v>CARN-4</v>
          </cell>
          <cell r="O11325" t="str">
            <v/>
          </cell>
          <cell r="P11325" t="str">
            <v/>
          </cell>
          <cell r="Q11325">
            <v>3</v>
          </cell>
          <cell r="R11325" t="str">
            <v>Année Philologique</v>
          </cell>
          <cell r="S11325" t="str">
            <v/>
          </cell>
        </row>
        <row r="11326">
          <cell r="E11326">
            <v>3211</v>
          </cell>
          <cell r="F11326" t="str">
            <v>Searches</v>
          </cell>
          <cell r="G11326" t="str">
            <v>201908</v>
          </cell>
          <cell r="H11326" t="str">
            <v>Colby College</v>
          </cell>
          <cell r="I11326" t="str">
            <v>Waterville</v>
          </cell>
          <cell r="J11326" t="str">
            <v>USA</v>
          </cell>
          <cell r="K11326">
            <v>2</v>
          </cell>
          <cell r="L11326" t="str">
            <v>Institute</v>
          </cell>
          <cell r="M11326">
            <v>11</v>
          </cell>
          <cell r="N11326" t="str">
            <v>CARN-4</v>
          </cell>
          <cell r="O11326" t="str">
            <v/>
          </cell>
          <cell r="P11326" t="str">
            <v/>
          </cell>
          <cell r="Q11326">
            <v>3</v>
          </cell>
          <cell r="R11326" t="str">
            <v>Année Philologique</v>
          </cell>
          <cell r="S11326" t="str">
            <v/>
          </cell>
        </row>
        <row r="11327">
          <cell r="E11327">
            <v>3211</v>
          </cell>
          <cell r="F11327" t="str">
            <v>Searches</v>
          </cell>
          <cell r="G11327" t="str">
            <v>201909</v>
          </cell>
          <cell r="H11327" t="str">
            <v>Colby College</v>
          </cell>
          <cell r="I11327" t="str">
            <v>Waterville</v>
          </cell>
          <cell r="J11327" t="str">
            <v>USA</v>
          </cell>
          <cell r="K11327">
            <v>2</v>
          </cell>
          <cell r="L11327" t="str">
            <v>Institute</v>
          </cell>
          <cell r="M11327">
            <v>11</v>
          </cell>
          <cell r="N11327" t="str">
            <v>CARN-4</v>
          </cell>
          <cell r="O11327" t="str">
            <v/>
          </cell>
          <cell r="P11327" t="str">
            <v/>
          </cell>
          <cell r="Q11327">
            <v>3</v>
          </cell>
          <cell r="R11327" t="str">
            <v>Année Philologique</v>
          </cell>
          <cell r="S11327" t="str">
            <v/>
          </cell>
        </row>
        <row r="11328">
          <cell r="E11328">
            <v>3211</v>
          </cell>
          <cell r="F11328" t="str">
            <v>Searches</v>
          </cell>
          <cell r="G11328" t="str">
            <v>201910</v>
          </cell>
          <cell r="H11328" t="str">
            <v>Colby College</v>
          </cell>
          <cell r="I11328" t="str">
            <v>Waterville</v>
          </cell>
          <cell r="J11328" t="str">
            <v>USA</v>
          </cell>
          <cell r="K11328">
            <v>2</v>
          </cell>
          <cell r="L11328" t="str">
            <v>Institute</v>
          </cell>
          <cell r="M11328">
            <v>11</v>
          </cell>
          <cell r="N11328" t="str">
            <v>CARN-4</v>
          </cell>
          <cell r="O11328" t="str">
            <v/>
          </cell>
          <cell r="P11328" t="str">
            <v/>
          </cell>
          <cell r="Q11328">
            <v>3</v>
          </cell>
          <cell r="R11328" t="str">
            <v>Année Philologique</v>
          </cell>
          <cell r="S11328" t="str">
            <v/>
          </cell>
        </row>
        <row r="11329">
          <cell r="E11329">
            <v>3211</v>
          </cell>
          <cell r="F11329" t="str">
            <v>Searches</v>
          </cell>
          <cell r="G11329" t="str">
            <v>201911</v>
          </cell>
          <cell r="H11329" t="str">
            <v>Colby College</v>
          </cell>
          <cell r="I11329" t="str">
            <v>Waterville</v>
          </cell>
          <cell r="J11329" t="str">
            <v>USA</v>
          </cell>
          <cell r="K11329">
            <v>2</v>
          </cell>
          <cell r="L11329" t="str">
            <v>Institute</v>
          </cell>
          <cell r="M11329">
            <v>11</v>
          </cell>
          <cell r="N11329" t="str">
            <v>CARN-4</v>
          </cell>
          <cell r="O11329" t="str">
            <v/>
          </cell>
          <cell r="P11329" t="str">
            <v/>
          </cell>
          <cell r="Q11329">
            <v>3</v>
          </cell>
          <cell r="R11329" t="str">
            <v>Année Philologique</v>
          </cell>
          <cell r="S11329" t="str">
            <v/>
          </cell>
        </row>
        <row r="11330">
          <cell r="E11330">
            <v>3211</v>
          </cell>
          <cell r="F11330" t="str">
            <v>Searches</v>
          </cell>
          <cell r="G11330" t="str">
            <v>201912</v>
          </cell>
          <cell r="H11330" t="str">
            <v>Colby College</v>
          </cell>
          <cell r="I11330" t="str">
            <v>Waterville</v>
          </cell>
          <cell r="J11330" t="str">
            <v>USA</v>
          </cell>
          <cell r="K11330">
            <v>2</v>
          </cell>
          <cell r="L11330" t="str">
            <v>Institute</v>
          </cell>
          <cell r="M11330">
            <v>11</v>
          </cell>
          <cell r="N11330" t="str">
            <v>CARN-4</v>
          </cell>
          <cell r="O11330" t="str">
            <v/>
          </cell>
          <cell r="P11330" t="str">
            <v/>
          </cell>
          <cell r="Q11330">
            <v>3</v>
          </cell>
          <cell r="R11330" t="str">
            <v>Année Philologique</v>
          </cell>
          <cell r="S11330" t="str">
            <v/>
          </cell>
        </row>
        <row r="11331">
          <cell r="E11331">
            <v>3215</v>
          </cell>
          <cell r="F11331" t="str">
            <v>Searches</v>
          </cell>
          <cell r="G11331" t="str">
            <v>201901</v>
          </cell>
          <cell r="H11331" t="str">
            <v>University of Mississippi</v>
          </cell>
          <cell r="I11331" t="str">
            <v>University</v>
          </cell>
          <cell r="J11331" t="str">
            <v>USA</v>
          </cell>
          <cell r="K11331">
            <v>2</v>
          </cell>
          <cell r="L11331" t="str">
            <v>Institute</v>
          </cell>
          <cell r="M11331">
            <v>8</v>
          </cell>
          <cell r="N11331" t="str">
            <v>CARN-1</v>
          </cell>
          <cell r="O11331" t="str">
            <v/>
          </cell>
          <cell r="P11331" t="str">
            <v/>
          </cell>
          <cell r="Q11331">
            <v>40</v>
          </cell>
          <cell r="R11331" t="str">
            <v>Année Philologique</v>
          </cell>
          <cell r="S11331" t="str">
            <v/>
          </cell>
        </row>
        <row r="11332">
          <cell r="E11332">
            <v>3215</v>
          </cell>
          <cell r="F11332" t="str">
            <v>Searches</v>
          </cell>
          <cell r="G11332" t="str">
            <v>201902</v>
          </cell>
          <cell r="H11332" t="str">
            <v>University of Mississippi</v>
          </cell>
          <cell r="I11332" t="str">
            <v>University</v>
          </cell>
          <cell r="J11332" t="str">
            <v>USA</v>
          </cell>
          <cell r="K11332">
            <v>2</v>
          </cell>
          <cell r="L11332" t="str">
            <v>Institute</v>
          </cell>
          <cell r="M11332">
            <v>8</v>
          </cell>
          <cell r="N11332" t="str">
            <v>CARN-1</v>
          </cell>
          <cell r="O11332" t="str">
            <v/>
          </cell>
          <cell r="P11332" t="str">
            <v/>
          </cell>
          <cell r="Q11332">
            <v>40</v>
          </cell>
          <cell r="R11332" t="str">
            <v>Année Philologique</v>
          </cell>
          <cell r="S11332" t="str">
            <v/>
          </cell>
        </row>
        <row r="11333">
          <cell r="E11333">
            <v>3215</v>
          </cell>
          <cell r="F11333" t="str">
            <v>Searches</v>
          </cell>
          <cell r="G11333" t="str">
            <v>201903</v>
          </cell>
          <cell r="H11333" t="str">
            <v>University of Mississippi</v>
          </cell>
          <cell r="I11333" t="str">
            <v>University</v>
          </cell>
          <cell r="J11333" t="str">
            <v>USA</v>
          </cell>
          <cell r="K11333">
            <v>2</v>
          </cell>
          <cell r="L11333" t="str">
            <v>Institute</v>
          </cell>
          <cell r="M11333">
            <v>8</v>
          </cell>
          <cell r="N11333" t="str">
            <v>CARN-1</v>
          </cell>
          <cell r="O11333" t="str">
            <v/>
          </cell>
          <cell r="P11333" t="str">
            <v/>
          </cell>
          <cell r="Q11333">
            <v>40</v>
          </cell>
          <cell r="R11333" t="str">
            <v>Année Philologique</v>
          </cell>
          <cell r="S11333" t="str">
            <v/>
          </cell>
        </row>
        <row r="11334">
          <cell r="E11334">
            <v>3215</v>
          </cell>
          <cell r="F11334" t="str">
            <v>Searches</v>
          </cell>
          <cell r="G11334" t="str">
            <v>201904</v>
          </cell>
          <cell r="H11334" t="str">
            <v>University of Mississippi</v>
          </cell>
          <cell r="I11334" t="str">
            <v>University</v>
          </cell>
          <cell r="J11334" t="str">
            <v>USA</v>
          </cell>
          <cell r="K11334">
            <v>2</v>
          </cell>
          <cell r="L11334" t="str">
            <v>Institute</v>
          </cell>
          <cell r="M11334">
            <v>8</v>
          </cell>
          <cell r="N11334" t="str">
            <v>CARN-1</v>
          </cell>
          <cell r="O11334" t="str">
            <v/>
          </cell>
          <cell r="P11334" t="str">
            <v/>
          </cell>
          <cell r="Q11334">
            <v>40</v>
          </cell>
          <cell r="R11334" t="str">
            <v>Année Philologique</v>
          </cell>
          <cell r="S11334" t="str">
            <v/>
          </cell>
        </row>
        <row r="11335">
          <cell r="E11335">
            <v>3215</v>
          </cell>
          <cell r="F11335" t="str">
            <v>Searches</v>
          </cell>
          <cell r="G11335" t="str">
            <v>201905</v>
          </cell>
          <cell r="H11335" t="str">
            <v>University of Mississippi</v>
          </cell>
          <cell r="I11335" t="str">
            <v>University</v>
          </cell>
          <cell r="J11335" t="str">
            <v>USA</v>
          </cell>
          <cell r="K11335">
            <v>2</v>
          </cell>
          <cell r="L11335" t="str">
            <v>Institute</v>
          </cell>
          <cell r="M11335">
            <v>8</v>
          </cell>
          <cell r="N11335" t="str">
            <v>CARN-1</v>
          </cell>
          <cell r="O11335" t="str">
            <v/>
          </cell>
          <cell r="P11335" t="str">
            <v/>
          </cell>
          <cell r="Q11335">
            <v>40</v>
          </cell>
          <cell r="R11335" t="str">
            <v>Année Philologique</v>
          </cell>
          <cell r="S11335" t="str">
            <v/>
          </cell>
        </row>
        <row r="11336">
          <cell r="E11336">
            <v>3215</v>
          </cell>
          <cell r="F11336" t="str">
            <v>Searches</v>
          </cell>
          <cell r="G11336" t="str">
            <v>201906</v>
          </cell>
          <cell r="H11336" t="str">
            <v>University of Mississippi</v>
          </cell>
          <cell r="I11336" t="str">
            <v>University</v>
          </cell>
          <cell r="J11336" t="str">
            <v>USA</v>
          </cell>
          <cell r="K11336">
            <v>2</v>
          </cell>
          <cell r="L11336" t="str">
            <v>Institute</v>
          </cell>
          <cell r="M11336">
            <v>8</v>
          </cell>
          <cell r="N11336" t="str">
            <v>CARN-1</v>
          </cell>
          <cell r="O11336" t="str">
            <v/>
          </cell>
          <cell r="P11336" t="str">
            <v/>
          </cell>
          <cell r="Q11336">
            <v>40</v>
          </cell>
          <cell r="R11336" t="str">
            <v>Année Philologique</v>
          </cell>
          <cell r="S11336" t="str">
            <v/>
          </cell>
        </row>
        <row r="11337">
          <cell r="E11337">
            <v>3215</v>
          </cell>
          <cell r="F11337" t="str">
            <v>Searches</v>
          </cell>
          <cell r="G11337" t="str">
            <v>201907</v>
          </cell>
          <cell r="H11337" t="str">
            <v>University of Mississippi</v>
          </cell>
          <cell r="I11337" t="str">
            <v>University</v>
          </cell>
          <cell r="J11337" t="str">
            <v>USA</v>
          </cell>
          <cell r="K11337">
            <v>2</v>
          </cell>
          <cell r="L11337" t="str">
            <v>Institute</v>
          </cell>
          <cell r="M11337">
            <v>8</v>
          </cell>
          <cell r="N11337" t="str">
            <v>CARN-1</v>
          </cell>
          <cell r="O11337" t="str">
            <v/>
          </cell>
          <cell r="P11337" t="str">
            <v/>
          </cell>
          <cell r="Q11337">
            <v>40</v>
          </cell>
          <cell r="R11337" t="str">
            <v>Année Philologique</v>
          </cell>
          <cell r="S11337" t="str">
            <v/>
          </cell>
        </row>
        <row r="11338">
          <cell r="E11338">
            <v>3215</v>
          </cell>
          <cell r="F11338" t="str">
            <v>Searches</v>
          </cell>
          <cell r="G11338" t="str">
            <v>201908</v>
          </cell>
          <cell r="H11338" t="str">
            <v>University of Mississippi</v>
          </cell>
          <cell r="I11338" t="str">
            <v>University</v>
          </cell>
          <cell r="J11338" t="str">
            <v>USA</v>
          </cell>
          <cell r="K11338">
            <v>2</v>
          </cell>
          <cell r="L11338" t="str">
            <v>Institute</v>
          </cell>
          <cell r="M11338">
            <v>8</v>
          </cell>
          <cell r="N11338" t="str">
            <v>CARN-1</v>
          </cell>
          <cell r="O11338" t="str">
            <v/>
          </cell>
          <cell r="P11338" t="str">
            <v/>
          </cell>
          <cell r="Q11338">
            <v>40</v>
          </cell>
          <cell r="R11338" t="str">
            <v>Année Philologique</v>
          </cell>
          <cell r="S11338" t="str">
            <v/>
          </cell>
        </row>
        <row r="11339">
          <cell r="E11339">
            <v>3215</v>
          </cell>
          <cell r="F11339" t="str">
            <v>Searches</v>
          </cell>
          <cell r="G11339" t="str">
            <v>201909</v>
          </cell>
          <cell r="H11339" t="str">
            <v>University of Mississippi</v>
          </cell>
          <cell r="I11339" t="str">
            <v>University</v>
          </cell>
          <cell r="J11339" t="str">
            <v>USA</v>
          </cell>
          <cell r="K11339">
            <v>2</v>
          </cell>
          <cell r="L11339" t="str">
            <v>Institute</v>
          </cell>
          <cell r="M11339">
            <v>8</v>
          </cell>
          <cell r="N11339" t="str">
            <v>CARN-1</v>
          </cell>
          <cell r="O11339" t="str">
            <v/>
          </cell>
          <cell r="P11339" t="str">
            <v/>
          </cell>
          <cell r="Q11339">
            <v>40</v>
          </cell>
          <cell r="R11339" t="str">
            <v>Année Philologique</v>
          </cell>
          <cell r="S11339" t="str">
            <v/>
          </cell>
        </row>
        <row r="11340">
          <cell r="E11340">
            <v>3215</v>
          </cell>
          <cell r="F11340" t="str">
            <v>Searches</v>
          </cell>
          <cell r="G11340" t="str">
            <v>201910</v>
          </cell>
          <cell r="H11340" t="str">
            <v>University of Mississippi</v>
          </cell>
          <cell r="I11340" t="str">
            <v>University</v>
          </cell>
          <cell r="J11340" t="str">
            <v>USA</v>
          </cell>
          <cell r="K11340">
            <v>2</v>
          </cell>
          <cell r="L11340" t="str">
            <v>Institute</v>
          </cell>
          <cell r="M11340">
            <v>8</v>
          </cell>
          <cell r="N11340" t="str">
            <v>CARN-1</v>
          </cell>
          <cell r="O11340" t="str">
            <v/>
          </cell>
          <cell r="P11340" t="str">
            <v/>
          </cell>
          <cell r="Q11340">
            <v>40</v>
          </cell>
          <cell r="R11340" t="str">
            <v>Année Philologique</v>
          </cell>
          <cell r="S11340" t="str">
            <v/>
          </cell>
        </row>
        <row r="11341">
          <cell r="E11341">
            <v>3215</v>
          </cell>
          <cell r="F11341" t="str">
            <v>Searches</v>
          </cell>
          <cell r="G11341" t="str">
            <v>201911</v>
          </cell>
          <cell r="H11341" t="str">
            <v>University of Mississippi</v>
          </cell>
          <cell r="I11341" t="str">
            <v>University</v>
          </cell>
          <cell r="J11341" t="str">
            <v>USA</v>
          </cell>
          <cell r="K11341">
            <v>2</v>
          </cell>
          <cell r="L11341" t="str">
            <v>Institute</v>
          </cell>
          <cell r="M11341">
            <v>8</v>
          </cell>
          <cell r="N11341" t="str">
            <v>CARN-1</v>
          </cell>
          <cell r="O11341" t="str">
            <v/>
          </cell>
          <cell r="P11341" t="str">
            <v/>
          </cell>
          <cell r="Q11341">
            <v>40</v>
          </cell>
          <cell r="R11341" t="str">
            <v>Année Philologique</v>
          </cell>
          <cell r="S11341" t="str">
            <v/>
          </cell>
        </row>
        <row r="11342">
          <cell r="E11342">
            <v>3215</v>
          </cell>
          <cell r="F11342" t="str">
            <v>Searches</v>
          </cell>
          <cell r="G11342" t="str">
            <v>201912</v>
          </cell>
          <cell r="H11342" t="str">
            <v>University of Mississippi</v>
          </cell>
          <cell r="I11342" t="str">
            <v>University</v>
          </cell>
          <cell r="J11342" t="str">
            <v>USA</v>
          </cell>
          <cell r="K11342">
            <v>2</v>
          </cell>
          <cell r="L11342" t="str">
            <v>Institute</v>
          </cell>
          <cell r="M11342">
            <v>8</v>
          </cell>
          <cell r="N11342" t="str">
            <v>CARN-1</v>
          </cell>
          <cell r="O11342" t="str">
            <v/>
          </cell>
          <cell r="P11342" t="str">
            <v/>
          </cell>
          <cell r="Q11342">
            <v>40</v>
          </cell>
          <cell r="R11342" t="str">
            <v>Année Philologique</v>
          </cell>
          <cell r="S11342" t="str">
            <v/>
          </cell>
        </row>
        <row r="11343">
          <cell r="E11343">
            <v>3220</v>
          </cell>
          <cell r="F11343" t="str">
            <v>Searches</v>
          </cell>
          <cell r="G11343" t="str">
            <v>201904</v>
          </cell>
          <cell r="H11343" t="str">
            <v>Oberlin College</v>
          </cell>
          <cell r="I11343" t="str">
            <v>Oberlin</v>
          </cell>
          <cell r="J11343" t="str">
            <v>USA</v>
          </cell>
          <cell r="K11343">
            <v>2</v>
          </cell>
          <cell r="L11343" t="str">
            <v>Institute</v>
          </cell>
          <cell r="M11343">
            <v>11</v>
          </cell>
          <cell r="N11343" t="str">
            <v>CARN-4</v>
          </cell>
          <cell r="O11343" t="str">
            <v/>
          </cell>
          <cell r="P11343" t="str">
            <v/>
          </cell>
          <cell r="Q11343">
            <v>2</v>
          </cell>
          <cell r="R11343" t="str">
            <v>Année Philologique</v>
          </cell>
          <cell r="S11343" t="str">
            <v/>
          </cell>
        </row>
        <row r="11344">
          <cell r="E11344">
            <v>3220</v>
          </cell>
          <cell r="F11344" t="str">
            <v>Searches</v>
          </cell>
          <cell r="G11344" t="str">
            <v>201905</v>
          </cell>
          <cell r="H11344" t="str">
            <v>Oberlin College</v>
          </cell>
          <cell r="I11344" t="str">
            <v>Oberlin</v>
          </cell>
          <cell r="J11344" t="str">
            <v>USA</v>
          </cell>
          <cell r="K11344">
            <v>2</v>
          </cell>
          <cell r="L11344" t="str">
            <v>Institute</v>
          </cell>
          <cell r="M11344">
            <v>11</v>
          </cell>
          <cell r="N11344" t="str">
            <v>CARN-4</v>
          </cell>
          <cell r="O11344" t="str">
            <v/>
          </cell>
          <cell r="P11344" t="str">
            <v/>
          </cell>
          <cell r="Q11344">
            <v>2</v>
          </cell>
          <cell r="R11344" t="str">
            <v>Année Philologique</v>
          </cell>
          <cell r="S11344" t="str">
            <v/>
          </cell>
        </row>
        <row r="11345">
          <cell r="E11345">
            <v>3220</v>
          </cell>
          <cell r="F11345" t="str">
            <v>Searches</v>
          </cell>
          <cell r="G11345" t="str">
            <v>201906</v>
          </cell>
          <cell r="H11345" t="str">
            <v>Oberlin College</v>
          </cell>
          <cell r="I11345" t="str">
            <v>Oberlin</v>
          </cell>
          <cell r="J11345" t="str">
            <v>USA</v>
          </cell>
          <cell r="K11345">
            <v>2</v>
          </cell>
          <cell r="L11345" t="str">
            <v>Institute</v>
          </cell>
          <cell r="M11345">
            <v>11</v>
          </cell>
          <cell r="N11345" t="str">
            <v>CARN-4</v>
          </cell>
          <cell r="O11345" t="str">
            <v/>
          </cell>
          <cell r="P11345" t="str">
            <v/>
          </cell>
          <cell r="Q11345">
            <v>2</v>
          </cell>
          <cell r="R11345" t="str">
            <v>Année Philologique</v>
          </cell>
          <cell r="S11345" t="str">
            <v/>
          </cell>
        </row>
        <row r="11346">
          <cell r="E11346">
            <v>3220</v>
          </cell>
          <cell r="F11346" t="str">
            <v>Searches</v>
          </cell>
          <cell r="G11346" t="str">
            <v>201907</v>
          </cell>
          <cell r="H11346" t="str">
            <v>Oberlin College</v>
          </cell>
          <cell r="I11346" t="str">
            <v>Oberlin</v>
          </cell>
          <cell r="J11346" t="str">
            <v>USA</v>
          </cell>
          <cell r="K11346">
            <v>2</v>
          </cell>
          <cell r="L11346" t="str">
            <v>Institute</v>
          </cell>
          <cell r="M11346">
            <v>11</v>
          </cell>
          <cell r="N11346" t="str">
            <v>CARN-4</v>
          </cell>
          <cell r="O11346" t="str">
            <v/>
          </cell>
          <cell r="P11346" t="str">
            <v/>
          </cell>
          <cell r="Q11346">
            <v>2</v>
          </cell>
          <cell r="R11346" t="str">
            <v>Année Philologique</v>
          </cell>
          <cell r="S11346" t="str">
            <v/>
          </cell>
        </row>
        <row r="11347">
          <cell r="E11347">
            <v>3220</v>
          </cell>
          <cell r="F11347" t="str">
            <v>Searches</v>
          </cell>
          <cell r="G11347" t="str">
            <v>201909</v>
          </cell>
          <cell r="H11347" t="str">
            <v>Oberlin College</v>
          </cell>
          <cell r="I11347" t="str">
            <v>Oberlin</v>
          </cell>
          <cell r="J11347" t="str">
            <v>USA</v>
          </cell>
          <cell r="K11347">
            <v>2</v>
          </cell>
          <cell r="L11347" t="str">
            <v>Institute</v>
          </cell>
          <cell r="M11347">
            <v>11</v>
          </cell>
          <cell r="N11347" t="str">
            <v>CARN-4</v>
          </cell>
          <cell r="O11347" t="str">
            <v/>
          </cell>
          <cell r="P11347" t="str">
            <v/>
          </cell>
          <cell r="Q11347">
            <v>2</v>
          </cell>
          <cell r="R11347" t="str">
            <v>Année Philologique</v>
          </cell>
          <cell r="S11347" t="str">
            <v/>
          </cell>
        </row>
        <row r="11348">
          <cell r="E11348">
            <v>3220</v>
          </cell>
          <cell r="F11348" t="str">
            <v>Searches</v>
          </cell>
          <cell r="G11348" t="str">
            <v>201910</v>
          </cell>
          <cell r="H11348" t="str">
            <v>Oberlin College</v>
          </cell>
          <cell r="I11348" t="str">
            <v>Oberlin</v>
          </cell>
          <cell r="J11348" t="str">
            <v>USA</v>
          </cell>
          <cell r="K11348">
            <v>2</v>
          </cell>
          <cell r="L11348" t="str">
            <v>Institute</v>
          </cell>
          <cell r="M11348">
            <v>11</v>
          </cell>
          <cell r="N11348" t="str">
            <v>CARN-4</v>
          </cell>
          <cell r="O11348" t="str">
            <v/>
          </cell>
          <cell r="P11348" t="str">
            <v/>
          </cell>
          <cell r="Q11348">
            <v>2</v>
          </cell>
          <cell r="R11348" t="str">
            <v>Année Philologique</v>
          </cell>
          <cell r="S11348" t="str">
            <v/>
          </cell>
        </row>
        <row r="11349">
          <cell r="E11349">
            <v>3220</v>
          </cell>
          <cell r="F11349" t="str">
            <v>Searches</v>
          </cell>
          <cell r="G11349" t="str">
            <v>201911</v>
          </cell>
          <cell r="H11349" t="str">
            <v>Oberlin College</v>
          </cell>
          <cell r="I11349" t="str">
            <v>Oberlin</v>
          </cell>
          <cell r="J11349" t="str">
            <v>USA</v>
          </cell>
          <cell r="K11349">
            <v>2</v>
          </cell>
          <cell r="L11349" t="str">
            <v>Institute</v>
          </cell>
          <cell r="M11349">
            <v>11</v>
          </cell>
          <cell r="N11349" t="str">
            <v>CARN-4</v>
          </cell>
          <cell r="O11349" t="str">
            <v/>
          </cell>
          <cell r="P11349" t="str">
            <v/>
          </cell>
          <cell r="Q11349">
            <v>2</v>
          </cell>
          <cell r="R11349" t="str">
            <v>Année Philologique</v>
          </cell>
          <cell r="S11349" t="str">
            <v/>
          </cell>
        </row>
        <row r="11350">
          <cell r="E11350">
            <v>3220</v>
          </cell>
          <cell r="F11350" t="str">
            <v>Searches</v>
          </cell>
          <cell r="G11350" t="str">
            <v>201912</v>
          </cell>
          <cell r="H11350" t="str">
            <v>Oberlin College</v>
          </cell>
          <cell r="I11350" t="str">
            <v>Oberlin</v>
          </cell>
          <cell r="J11350" t="str">
            <v>USA</v>
          </cell>
          <cell r="K11350">
            <v>2</v>
          </cell>
          <cell r="L11350" t="str">
            <v>Institute</v>
          </cell>
          <cell r="M11350">
            <v>11</v>
          </cell>
          <cell r="N11350" t="str">
            <v>CARN-4</v>
          </cell>
          <cell r="O11350" t="str">
            <v/>
          </cell>
          <cell r="P11350" t="str">
            <v/>
          </cell>
          <cell r="Q11350">
            <v>2</v>
          </cell>
          <cell r="R11350" t="str">
            <v>Année Philologique</v>
          </cell>
          <cell r="S11350" t="str">
            <v/>
          </cell>
        </row>
        <row r="11351">
          <cell r="E11351">
            <v>3222</v>
          </cell>
          <cell r="F11351" t="str">
            <v>Searches</v>
          </cell>
          <cell r="G11351" t="str">
            <v>201901</v>
          </cell>
          <cell r="H11351" t="str">
            <v>Brigham Young University</v>
          </cell>
          <cell r="I11351" t="str">
            <v>Provo</v>
          </cell>
          <cell r="J11351" t="str">
            <v>USA</v>
          </cell>
          <cell r="K11351">
            <v>2</v>
          </cell>
          <cell r="L11351" t="str">
            <v>Institute</v>
          </cell>
          <cell r="M11351">
            <v>8</v>
          </cell>
          <cell r="N11351" t="str">
            <v>CARN-1</v>
          </cell>
          <cell r="O11351" t="str">
            <v/>
          </cell>
          <cell r="P11351" t="str">
            <v/>
          </cell>
          <cell r="Q11351">
            <v>40</v>
          </cell>
          <cell r="R11351" t="str">
            <v>Année Philologique</v>
          </cell>
          <cell r="S11351" t="str">
            <v/>
          </cell>
        </row>
        <row r="11352">
          <cell r="E11352">
            <v>3222</v>
          </cell>
          <cell r="F11352" t="str">
            <v>Searches</v>
          </cell>
          <cell r="G11352" t="str">
            <v>201902</v>
          </cell>
          <cell r="H11352" t="str">
            <v>Brigham Young University</v>
          </cell>
          <cell r="I11352" t="str">
            <v>Provo</v>
          </cell>
          <cell r="J11352" t="str">
            <v>USA</v>
          </cell>
          <cell r="K11352">
            <v>2</v>
          </cell>
          <cell r="L11352" t="str">
            <v>Institute</v>
          </cell>
          <cell r="M11352">
            <v>8</v>
          </cell>
          <cell r="N11352" t="str">
            <v>CARN-1</v>
          </cell>
          <cell r="O11352" t="str">
            <v/>
          </cell>
          <cell r="P11352" t="str">
            <v/>
          </cell>
          <cell r="Q11352">
            <v>40</v>
          </cell>
          <cell r="R11352" t="str">
            <v>Année Philologique</v>
          </cell>
          <cell r="S11352" t="str">
            <v/>
          </cell>
        </row>
        <row r="11353">
          <cell r="E11353">
            <v>3222</v>
          </cell>
          <cell r="F11353" t="str">
            <v>Searches</v>
          </cell>
          <cell r="G11353" t="str">
            <v>201903</v>
          </cell>
          <cell r="H11353" t="str">
            <v>Brigham Young University</v>
          </cell>
          <cell r="I11353" t="str">
            <v>Provo</v>
          </cell>
          <cell r="J11353" t="str">
            <v>USA</v>
          </cell>
          <cell r="K11353">
            <v>2</v>
          </cell>
          <cell r="L11353" t="str">
            <v>Institute</v>
          </cell>
          <cell r="M11353">
            <v>8</v>
          </cell>
          <cell r="N11353" t="str">
            <v>CARN-1</v>
          </cell>
          <cell r="O11353" t="str">
            <v/>
          </cell>
          <cell r="P11353" t="str">
            <v/>
          </cell>
          <cell r="Q11353">
            <v>40</v>
          </cell>
          <cell r="R11353" t="str">
            <v>Année Philologique</v>
          </cell>
          <cell r="S11353" t="str">
            <v/>
          </cell>
        </row>
        <row r="11354">
          <cell r="E11354">
            <v>3222</v>
          </cell>
          <cell r="F11354" t="str">
            <v>Searches</v>
          </cell>
          <cell r="G11354" t="str">
            <v>201904</v>
          </cell>
          <cell r="H11354" t="str">
            <v>Brigham Young University</v>
          </cell>
          <cell r="I11354" t="str">
            <v>Provo</v>
          </cell>
          <cell r="J11354" t="str">
            <v>USA</v>
          </cell>
          <cell r="K11354">
            <v>2</v>
          </cell>
          <cell r="L11354" t="str">
            <v>Institute</v>
          </cell>
          <cell r="M11354">
            <v>8</v>
          </cell>
          <cell r="N11354" t="str">
            <v>CARN-1</v>
          </cell>
          <cell r="O11354" t="str">
            <v/>
          </cell>
          <cell r="P11354" t="str">
            <v/>
          </cell>
          <cell r="Q11354">
            <v>40</v>
          </cell>
          <cell r="R11354" t="str">
            <v>Année Philologique</v>
          </cell>
          <cell r="S11354" t="str">
            <v/>
          </cell>
        </row>
        <row r="11355">
          <cell r="E11355">
            <v>3222</v>
          </cell>
          <cell r="F11355" t="str">
            <v>Searches</v>
          </cell>
          <cell r="G11355" t="str">
            <v>201905</v>
          </cell>
          <cell r="H11355" t="str">
            <v>Brigham Young University</v>
          </cell>
          <cell r="I11355" t="str">
            <v>Provo</v>
          </cell>
          <cell r="J11355" t="str">
            <v>USA</v>
          </cell>
          <cell r="K11355">
            <v>2</v>
          </cell>
          <cell r="L11355" t="str">
            <v>Institute</v>
          </cell>
          <cell r="M11355">
            <v>8</v>
          </cell>
          <cell r="N11355" t="str">
            <v>CARN-1</v>
          </cell>
          <cell r="O11355" t="str">
            <v/>
          </cell>
          <cell r="P11355" t="str">
            <v/>
          </cell>
          <cell r="Q11355">
            <v>40</v>
          </cell>
          <cell r="R11355" t="str">
            <v>Année Philologique</v>
          </cell>
          <cell r="S11355" t="str">
            <v/>
          </cell>
        </row>
        <row r="11356">
          <cell r="E11356">
            <v>3222</v>
          </cell>
          <cell r="F11356" t="str">
            <v>Searches</v>
          </cell>
          <cell r="G11356" t="str">
            <v>201906</v>
          </cell>
          <cell r="H11356" t="str">
            <v>Brigham Young University</v>
          </cell>
          <cell r="I11356" t="str">
            <v>Provo</v>
          </cell>
          <cell r="J11356" t="str">
            <v>USA</v>
          </cell>
          <cell r="K11356">
            <v>2</v>
          </cell>
          <cell r="L11356" t="str">
            <v>Institute</v>
          </cell>
          <cell r="M11356">
            <v>8</v>
          </cell>
          <cell r="N11356" t="str">
            <v>CARN-1</v>
          </cell>
          <cell r="O11356" t="str">
            <v/>
          </cell>
          <cell r="P11356" t="str">
            <v/>
          </cell>
          <cell r="Q11356">
            <v>40</v>
          </cell>
          <cell r="R11356" t="str">
            <v>Année Philologique</v>
          </cell>
          <cell r="S11356" t="str">
            <v/>
          </cell>
        </row>
        <row r="11357">
          <cell r="E11357">
            <v>3222</v>
          </cell>
          <cell r="F11357" t="str">
            <v>Searches</v>
          </cell>
          <cell r="G11357" t="str">
            <v>201907</v>
          </cell>
          <cell r="H11357" t="str">
            <v>Brigham Young University</v>
          </cell>
          <cell r="I11357" t="str">
            <v>Provo</v>
          </cell>
          <cell r="J11357" t="str">
            <v>USA</v>
          </cell>
          <cell r="K11357">
            <v>2</v>
          </cell>
          <cell r="L11357" t="str">
            <v>Institute</v>
          </cell>
          <cell r="M11357">
            <v>8</v>
          </cell>
          <cell r="N11357" t="str">
            <v>CARN-1</v>
          </cell>
          <cell r="O11357" t="str">
            <v/>
          </cell>
          <cell r="P11357" t="str">
            <v/>
          </cell>
          <cell r="Q11357">
            <v>40</v>
          </cell>
          <cell r="R11357" t="str">
            <v>Année Philologique</v>
          </cell>
          <cell r="S11357" t="str">
            <v/>
          </cell>
        </row>
        <row r="11358">
          <cell r="E11358">
            <v>3222</v>
          </cell>
          <cell r="F11358" t="str">
            <v>Searches</v>
          </cell>
          <cell r="G11358" t="str">
            <v>201908</v>
          </cell>
          <cell r="H11358" t="str">
            <v>Brigham Young University</v>
          </cell>
          <cell r="I11358" t="str">
            <v>Provo</v>
          </cell>
          <cell r="J11358" t="str">
            <v>USA</v>
          </cell>
          <cell r="K11358">
            <v>2</v>
          </cell>
          <cell r="L11358" t="str">
            <v>Institute</v>
          </cell>
          <cell r="M11358">
            <v>8</v>
          </cell>
          <cell r="N11358" t="str">
            <v>CARN-1</v>
          </cell>
          <cell r="O11358" t="str">
            <v/>
          </cell>
          <cell r="P11358" t="str">
            <v/>
          </cell>
          <cell r="Q11358">
            <v>40</v>
          </cell>
          <cell r="R11358" t="str">
            <v>Année Philologique</v>
          </cell>
          <cell r="S11358" t="str">
            <v/>
          </cell>
        </row>
        <row r="11359">
          <cell r="E11359">
            <v>3222</v>
          </cell>
          <cell r="F11359" t="str">
            <v>Searches</v>
          </cell>
          <cell r="G11359" t="str">
            <v>201909</v>
          </cell>
          <cell r="H11359" t="str">
            <v>Brigham Young University</v>
          </cell>
          <cell r="I11359" t="str">
            <v>Provo</v>
          </cell>
          <cell r="J11359" t="str">
            <v>USA</v>
          </cell>
          <cell r="K11359">
            <v>2</v>
          </cell>
          <cell r="L11359" t="str">
            <v>Institute</v>
          </cell>
          <cell r="M11359">
            <v>8</v>
          </cell>
          <cell r="N11359" t="str">
            <v>CARN-1</v>
          </cell>
          <cell r="O11359" t="str">
            <v/>
          </cell>
          <cell r="P11359" t="str">
            <v/>
          </cell>
          <cell r="Q11359">
            <v>40</v>
          </cell>
          <cell r="R11359" t="str">
            <v>Année Philologique</v>
          </cell>
          <cell r="S11359" t="str">
            <v/>
          </cell>
        </row>
        <row r="11360">
          <cell r="E11360">
            <v>3222</v>
          </cell>
          <cell r="F11360" t="str">
            <v>Searches</v>
          </cell>
          <cell r="G11360" t="str">
            <v>201910</v>
          </cell>
          <cell r="H11360" t="str">
            <v>Brigham Young University</v>
          </cell>
          <cell r="I11360" t="str">
            <v>Provo</v>
          </cell>
          <cell r="J11360" t="str">
            <v>USA</v>
          </cell>
          <cell r="K11360">
            <v>2</v>
          </cell>
          <cell r="L11360" t="str">
            <v>Institute</v>
          </cell>
          <cell r="M11360">
            <v>8</v>
          </cell>
          <cell r="N11360" t="str">
            <v>CARN-1</v>
          </cell>
          <cell r="O11360" t="str">
            <v/>
          </cell>
          <cell r="P11360" t="str">
            <v/>
          </cell>
          <cell r="Q11360">
            <v>40</v>
          </cell>
          <cell r="R11360" t="str">
            <v>Année Philologique</v>
          </cell>
          <cell r="S11360" t="str">
            <v/>
          </cell>
        </row>
        <row r="11361">
          <cell r="E11361">
            <v>3222</v>
          </cell>
          <cell r="F11361" t="str">
            <v>Searches</v>
          </cell>
          <cell r="G11361" t="str">
            <v>201911</v>
          </cell>
          <cell r="H11361" t="str">
            <v>Brigham Young University</v>
          </cell>
          <cell r="I11361" t="str">
            <v>Provo</v>
          </cell>
          <cell r="J11361" t="str">
            <v>USA</v>
          </cell>
          <cell r="K11361">
            <v>2</v>
          </cell>
          <cell r="L11361" t="str">
            <v>Institute</v>
          </cell>
          <cell r="M11361">
            <v>8</v>
          </cell>
          <cell r="N11361" t="str">
            <v>CARN-1</v>
          </cell>
          <cell r="O11361" t="str">
            <v/>
          </cell>
          <cell r="P11361" t="str">
            <v/>
          </cell>
          <cell r="Q11361">
            <v>40</v>
          </cell>
          <cell r="R11361" t="str">
            <v>Année Philologique</v>
          </cell>
          <cell r="S11361" t="str">
            <v/>
          </cell>
        </row>
        <row r="11362">
          <cell r="E11362">
            <v>3222</v>
          </cell>
          <cell r="F11362" t="str">
            <v>Searches</v>
          </cell>
          <cell r="G11362" t="str">
            <v>201912</v>
          </cell>
          <cell r="H11362" t="str">
            <v>Brigham Young University</v>
          </cell>
          <cell r="I11362" t="str">
            <v>Provo</v>
          </cell>
          <cell r="J11362" t="str">
            <v>USA</v>
          </cell>
          <cell r="K11362">
            <v>2</v>
          </cell>
          <cell r="L11362" t="str">
            <v>Institute</v>
          </cell>
          <cell r="M11362">
            <v>8</v>
          </cell>
          <cell r="N11362" t="str">
            <v>CARN-1</v>
          </cell>
          <cell r="O11362" t="str">
            <v/>
          </cell>
          <cell r="P11362" t="str">
            <v/>
          </cell>
          <cell r="Q11362">
            <v>40</v>
          </cell>
          <cell r="R11362" t="str">
            <v>Année Philologique</v>
          </cell>
          <cell r="S11362" t="str">
            <v/>
          </cell>
        </row>
        <row r="11363">
          <cell r="E11363">
            <v>3231</v>
          </cell>
          <cell r="F11363" t="str">
            <v>Searches</v>
          </cell>
          <cell r="G11363" t="str">
            <v>201901</v>
          </cell>
          <cell r="H11363" t="str">
            <v>Universidad de Cádiz</v>
          </cell>
          <cell r="I11363" t="str">
            <v>Cadiz</v>
          </cell>
          <cell r="J11363" t="str">
            <v>Spain</v>
          </cell>
          <cell r="K11363">
            <v>2</v>
          </cell>
          <cell r="L11363" t="str">
            <v>Institute</v>
          </cell>
          <cell r="M11363">
            <v>3</v>
          </cell>
          <cell r="N11363" t="str">
            <v>Standard</v>
          </cell>
          <cell r="O11363" t="str">
            <v/>
          </cell>
          <cell r="P11363" t="str">
            <v/>
          </cell>
          <cell r="Q11363">
            <v>3</v>
          </cell>
          <cell r="R11363" t="str">
            <v>Année Philologique</v>
          </cell>
          <cell r="S11363" t="str">
            <v/>
          </cell>
        </row>
        <row r="11364">
          <cell r="E11364">
            <v>3231</v>
          </cell>
          <cell r="F11364" t="str">
            <v>Searches</v>
          </cell>
          <cell r="G11364" t="str">
            <v>201902</v>
          </cell>
          <cell r="H11364" t="str">
            <v>Universidad de Cádiz</v>
          </cell>
          <cell r="I11364" t="str">
            <v>Cadiz</v>
          </cell>
          <cell r="J11364" t="str">
            <v>Spain</v>
          </cell>
          <cell r="K11364">
            <v>2</v>
          </cell>
          <cell r="L11364" t="str">
            <v>Institute</v>
          </cell>
          <cell r="M11364">
            <v>3</v>
          </cell>
          <cell r="N11364" t="str">
            <v>Standard</v>
          </cell>
          <cell r="O11364" t="str">
            <v/>
          </cell>
          <cell r="P11364" t="str">
            <v/>
          </cell>
          <cell r="Q11364">
            <v>3</v>
          </cell>
          <cell r="R11364" t="str">
            <v>Année Philologique</v>
          </cell>
          <cell r="S11364" t="str">
            <v/>
          </cell>
        </row>
        <row r="11365">
          <cell r="E11365">
            <v>3231</v>
          </cell>
          <cell r="F11365" t="str">
            <v>Searches</v>
          </cell>
          <cell r="G11365" t="str">
            <v>201903</v>
          </cell>
          <cell r="H11365" t="str">
            <v>Universidad de Cádiz</v>
          </cell>
          <cell r="I11365" t="str">
            <v>Cadiz</v>
          </cell>
          <cell r="J11365" t="str">
            <v>Spain</v>
          </cell>
          <cell r="K11365">
            <v>2</v>
          </cell>
          <cell r="L11365" t="str">
            <v>Institute</v>
          </cell>
          <cell r="M11365">
            <v>3</v>
          </cell>
          <cell r="N11365" t="str">
            <v>Standard</v>
          </cell>
          <cell r="O11365" t="str">
            <v/>
          </cell>
          <cell r="P11365" t="str">
            <v/>
          </cell>
          <cell r="Q11365">
            <v>3</v>
          </cell>
          <cell r="R11365" t="str">
            <v>Année Philologique</v>
          </cell>
          <cell r="S11365" t="str">
            <v/>
          </cell>
        </row>
        <row r="11366">
          <cell r="E11366">
            <v>3231</v>
          </cell>
          <cell r="F11366" t="str">
            <v>Searches</v>
          </cell>
          <cell r="G11366" t="str">
            <v>201904</v>
          </cell>
          <cell r="H11366" t="str">
            <v>Universidad de Cádiz</v>
          </cell>
          <cell r="I11366" t="str">
            <v>Cadiz</v>
          </cell>
          <cell r="J11366" t="str">
            <v>Spain</v>
          </cell>
          <cell r="K11366">
            <v>2</v>
          </cell>
          <cell r="L11366" t="str">
            <v>Institute</v>
          </cell>
          <cell r="M11366">
            <v>3</v>
          </cell>
          <cell r="N11366" t="str">
            <v>Standard</v>
          </cell>
          <cell r="O11366" t="str">
            <v/>
          </cell>
          <cell r="P11366" t="str">
            <v/>
          </cell>
          <cell r="Q11366">
            <v>3</v>
          </cell>
          <cell r="R11366" t="str">
            <v>Année Philologique</v>
          </cell>
          <cell r="S11366" t="str">
            <v/>
          </cell>
        </row>
        <row r="11367">
          <cell r="E11367">
            <v>3231</v>
          </cell>
          <cell r="F11367" t="str">
            <v>Searches</v>
          </cell>
          <cell r="G11367" t="str">
            <v>201906</v>
          </cell>
          <cell r="H11367" t="str">
            <v>Universidad de Cádiz</v>
          </cell>
          <cell r="I11367" t="str">
            <v>Cadiz</v>
          </cell>
          <cell r="J11367" t="str">
            <v>Spain</v>
          </cell>
          <cell r="K11367">
            <v>2</v>
          </cell>
          <cell r="L11367" t="str">
            <v>Institute</v>
          </cell>
          <cell r="M11367">
            <v>3</v>
          </cell>
          <cell r="N11367" t="str">
            <v>Standard</v>
          </cell>
          <cell r="O11367" t="str">
            <v/>
          </cell>
          <cell r="P11367" t="str">
            <v/>
          </cell>
          <cell r="Q11367">
            <v>3</v>
          </cell>
          <cell r="R11367" t="str">
            <v>Année Philologique</v>
          </cell>
          <cell r="S11367" t="str">
            <v/>
          </cell>
        </row>
        <row r="11368">
          <cell r="E11368">
            <v>3231</v>
          </cell>
          <cell r="F11368" t="str">
            <v>Searches</v>
          </cell>
          <cell r="G11368" t="str">
            <v>201907</v>
          </cell>
          <cell r="H11368" t="str">
            <v>Universidad de Cádiz</v>
          </cell>
          <cell r="I11368" t="str">
            <v>Cadiz</v>
          </cell>
          <cell r="J11368" t="str">
            <v>Spain</v>
          </cell>
          <cell r="K11368">
            <v>2</v>
          </cell>
          <cell r="L11368" t="str">
            <v>Institute</v>
          </cell>
          <cell r="M11368">
            <v>3</v>
          </cell>
          <cell r="N11368" t="str">
            <v>Standard</v>
          </cell>
          <cell r="O11368" t="str">
            <v/>
          </cell>
          <cell r="P11368" t="str">
            <v/>
          </cell>
          <cell r="Q11368">
            <v>3</v>
          </cell>
          <cell r="R11368" t="str">
            <v>Année Philologique</v>
          </cell>
          <cell r="S11368" t="str">
            <v/>
          </cell>
        </row>
        <row r="11369">
          <cell r="E11369">
            <v>3231</v>
          </cell>
          <cell r="F11369" t="str">
            <v>Searches</v>
          </cell>
          <cell r="G11369" t="str">
            <v>201908</v>
          </cell>
          <cell r="H11369" t="str">
            <v>Universidad de Cádiz</v>
          </cell>
          <cell r="I11369" t="str">
            <v>Cadiz</v>
          </cell>
          <cell r="J11369" t="str">
            <v>Spain</v>
          </cell>
          <cell r="K11369">
            <v>2</v>
          </cell>
          <cell r="L11369" t="str">
            <v>Institute</v>
          </cell>
          <cell r="M11369">
            <v>3</v>
          </cell>
          <cell r="N11369" t="str">
            <v>Standard</v>
          </cell>
          <cell r="O11369" t="str">
            <v/>
          </cell>
          <cell r="P11369" t="str">
            <v/>
          </cell>
          <cell r="Q11369">
            <v>3</v>
          </cell>
          <cell r="R11369" t="str">
            <v>Année Philologique</v>
          </cell>
          <cell r="S11369" t="str">
            <v/>
          </cell>
        </row>
        <row r="11370">
          <cell r="E11370">
            <v>3231</v>
          </cell>
          <cell r="F11370" t="str">
            <v>Searches</v>
          </cell>
          <cell r="G11370" t="str">
            <v>201909</v>
          </cell>
          <cell r="H11370" t="str">
            <v>Universidad de Cádiz</v>
          </cell>
          <cell r="I11370" t="str">
            <v>Cadiz</v>
          </cell>
          <cell r="J11370" t="str">
            <v>Spain</v>
          </cell>
          <cell r="K11370">
            <v>2</v>
          </cell>
          <cell r="L11370" t="str">
            <v>Institute</v>
          </cell>
          <cell r="M11370">
            <v>3</v>
          </cell>
          <cell r="N11370" t="str">
            <v>Standard</v>
          </cell>
          <cell r="O11370" t="str">
            <v/>
          </cell>
          <cell r="P11370" t="str">
            <v/>
          </cell>
          <cell r="Q11370">
            <v>3</v>
          </cell>
          <cell r="R11370" t="str">
            <v>Année Philologique</v>
          </cell>
          <cell r="S11370" t="str">
            <v/>
          </cell>
        </row>
        <row r="11371">
          <cell r="E11371">
            <v>3231</v>
          </cell>
          <cell r="F11371" t="str">
            <v>Searches</v>
          </cell>
          <cell r="G11371" t="str">
            <v>201910</v>
          </cell>
          <cell r="H11371" t="str">
            <v>Universidad de Cádiz</v>
          </cell>
          <cell r="I11371" t="str">
            <v>Cadiz</v>
          </cell>
          <cell r="J11371" t="str">
            <v>Spain</v>
          </cell>
          <cell r="K11371">
            <v>2</v>
          </cell>
          <cell r="L11371" t="str">
            <v>Institute</v>
          </cell>
          <cell r="M11371">
            <v>3</v>
          </cell>
          <cell r="N11371" t="str">
            <v>Standard</v>
          </cell>
          <cell r="O11371" t="str">
            <v/>
          </cell>
          <cell r="P11371" t="str">
            <v/>
          </cell>
          <cell r="Q11371">
            <v>3</v>
          </cell>
          <cell r="R11371" t="str">
            <v>Année Philologique</v>
          </cell>
          <cell r="S11371" t="str">
            <v/>
          </cell>
        </row>
        <row r="11372">
          <cell r="E11372">
            <v>3231</v>
          </cell>
          <cell r="F11372" t="str">
            <v>Searches</v>
          </cell>
          <cell r="G11372" t="str">
            <v>201911</v>
          </cell>
          <cell r="H11372" t="str">
            <v>Universidad de Cádiz</v>
          </cell>
          <cell r="I11372" t="str">
            <v>Cadiz</v>
          </cell>
          <cell r="J11372" t="str">
            <v>Spain</v>
          </cell>
          <cell r="K11372">
            <v>2</v>
          </cell>
          <cell r="L11372" t="str">
            <v>Institute</v>
          </cell>
          <cell r="M11372">
            <v>3</v>
          </cell>
          <cell r="N11372" t="str">
            <v>Standard</v>
          </cell>
          <cell r="O11372" t="str">
            <v/>
          </cell>
          <cell r="P11372" t="str">
            <v/>
          </cell>
          <cell r="Q11372">
            <v>3</v>
          </cell>
          <cell r="R11372" t="str">
            <v>Année Philologique</v>
          </cell>
          <cell r="S11372" t="str">
            <v/>
          </cell>
        </row>
        <row r="11373">
          <cell r="E11373">
            <v>3235</v>
          </cell>
          <cell r="F11373" t="str">
            <v>Searches</v>
          </cell>
          <cell r="G11373" t="str">
            <v>201902</v>
          </cell>
          <cell r="H11373" t="str">
            <v>Southern Methodist University</v>
          </cell>
          <cell r="I11373" t="str">
            <v>Dallas</v>
          </cell>
          <cell r="J11373" t="str">
            <v>USA</v>
          </cell>
          <cell r="K11373">
            <v>1</v>
          </cell>
          <cell r="L11373" t="str">
            <v>Consortium</v>
          </cell>
          <cell r="M11373">
            <v>8</v>
          </cell>
          <cell r="N11373" t="str">
            <v>CARN-1</v>
          </cell>
          <cell r="O11373" t="str">
            <v/>
          </cell>
          <cell r="P11373" t="str">
            <v/>
          </cell>
          <cell r="Q11373">
            <v>40</v>
          </cell>
          <cell r="R11373" t="str">
            <v>Année Philologique</v>
          </cell>
          <cell r="S11373" t="str">
            <v/>
          </cell>
        </row>
        <row r="11374">
          <cell r="E11374">
            <v>3235</v>
          </cell>
          <cell r="F11374" t="str">
            <v>Searches</v>
          </cell>
          <cell r="G11374" t="str">
            <v>201903</v>
          </cell>
          <cell r="H11374" t="str">
            <v>Southern Methodist University</v>
          </cell>
          <cell r="I11374" t="str">
            <v>Dallas</v>
          </cell>
          <cell r="J11374" t="str">
            <v>USA</v>
          </cell>
          <cell r="K11374">
            <v>1</v>
          </cell>
          <cell r="L11374" t="str">
            <v>Consortium</v>
          </cell>
          <cell r="M11374">
            <v>8</v>
          </cell>
          <cell r="N11374" t="str">
            <v>CARN-1</v>
          </cell>
          <cell r="O11374" t="str">
            <v/>
          </cell>
          <cell r="P11374" t="str">
            <v/>
          </cell>
          <cell r="Q11374">
            <v>40</v>
          </cell>
          <cell r="R11374" t="str">
            <v>Année Philologique</v>
          </cell>
          <cell r="S11374" t="str">
            <v/>
          </cell>
        </row>
        <row r="11375">
          <cell r="E11375">
            <v>3235</v>
          </cell>
          <cell r="F11375" t="str">
            <v>Searches</v>
          </cell>
          <cell r="G11375" t="str">
            <v>201904</v>
          </cell>
          <cell r="H11375" t="str">
            <v>Southern Methodist University</v>
          </cell>
          <cell r="I11375" t="str">
            <v>Dallas</v>
          </cell>
          <cell r="J11375" t="str">
            <v>USA</v>
          </cell>
          <cell r="K11375">
            <v>1</v>
          </cell>
          <cell r="L11375" t="str">
            <v>Consortium</v>
          </cell>
          <cell r="M11375">
            <v>8</v>
          </cell>
          <cell r="N11375" t="str">
            <v>CARN-1</v>
          </cell>
          <cell r="O11375" t="str">
            <v/>
          </cell>
          <cell r="P11375" t="str">
            <v/>
          </cell>
          <cell r="Q11375">
            <v>40</v>
          </cell>
          <cell r="R11375" t="str">
            <v>Année Philologique</v>
          </cell>
          <cell r="S11375" t="str">
            <v/>
          </cell>
        </row>
        <row r="11376">
          <cell r="E11376">
            <v>3235</v>
          </cell>
          <cell r="F11376" t="str">
            <v>Searches</v>
          </cell>
          <cell r="G11376" t="str">
            <v>201905</v>
          </cell>
          <cell r="H11376" t="str">
            <v>Southern Methodist University</v>
          </cell>
          <cell r="I11376" t="str">
            <v>Dallas</v>
          </cell>
          <cell r="J11376" t="str">
            <v>USA</v>
          </cell>
          <cell r="K11376">
            <v>1</v>
          </cell>
          <cell r="L11376" t="str">
            <v>Consortium</v>
          </cell>
          <cell r="M11376">
            <v>8</v>
          </cell>
          <cell r="N11376" t="str">
            <v>CARN-1</v>
          </cell>
          <cell r="O11376" t="str">
            <v/>
          </cell>
          <cell r="P11376" t="str">
            <v/>
          </cell>
          <cell r="Q11376">
            <v>40</v>
          </cell>
          <cell r="R11376" t="str">
            <v>Année Philologique</v>
          </cell>
          <cell r="S11376" t="str">
            <v/>
          </cell>
        </row>
        <row r="11377">
          <cell r="E11377">
            <v>3235</v>
          </cell>
          <cell r="F11377" t="str">
            <v>Searches</v>
          </cell>
          <cell r="G11377" t="str">
            <v>201906</v>
          </cell>
          <cell r="H11377" t="str">
            <v>Southern Methodist University</v>
          </cell>
          <cell r="I11377" t="str">
            <v>Dallas</v>
          </cell>
          <cell r="J11377" t="str">
            <v>USA</v>
          </cell>
          <cell r="K11377">
            <v>1</v>
          </cell>
          <cell r="L11377" t="str">
            <v>Consortium</v>
          </cell>
          <cell r="M11377">
            <v>8</v>
          </cell>
          <cell r="N11377" t="str">
            <v>CARN-1</v>
          </cell>
          <cell r="O11377" t="str">
            <v/>
          </cell>
          <cell r="P11377" t="str">
            <v/>
          </cell>
          <cell r="Q11377">
            <v>40</v>
          </cell>
          <cell r="R11377" t="str">
            <v>Année Philologique</v>
          </cell>
          <cell r="S11377" t="str">
            <v/>
          </cell>
        </row>
        <row r="11378">
          <cell r="E11378">
            <v>3235</v>
          </cell>
          <cell r="F11378" t="str">
            <v>Searches</v>
          </cell>
          <cell r="G11378" t="str">
            <v>201907</v>
          </cell>
          <cell r="H11378" t="str">
            <v>Southern Methodist University</v>
          </cell>
          <cell r="I11378" t="str">
            <v>Dallas</v>
          </cell>
          <cell r="J11378" t="str">
            <v>USA</v>
          </cell>
          <cell r="K11378">
            <v>1</v>
          </cell>
          <cell r="L11378" t="str">
            <v>Consortium</v>
          </cell>
          <cell r="M11378">
            <v>8</v>
          </cell>
          <cell r="N11378" t="str">
            <v>CARN-1</v>
          </cell>
          <cell r="O11378" t="str">
            <v/>
          </cell>
          <cell r="P11378" t="str">
            <v/>
          </cell>
          <cell r="Q11378">
            <v>40</v>
          </cell>
          <cell r="R11378" t="str">
            <v>Année Philologique</v>
          </cell>
          <cell r="S11378" t="str">
            <v/>
          </cell>
        </row>
        <row r="11379">
          <cell r="E11379">
            <v>3235</v>
          </cell>
          <cell r="F11379" t="str">
            <v>Searches</v>
          </cell>
          <cell r="G11379" t="str">
            <v>201909</v>
          </cell>
          <cell r="H11379" t="str">
            <v>Southern Methodist University</v>
          </cell>
          <cell r="I11379" t="str">
            <v>Dallas</v>
          </cell>
          <cell r="J11379" t="str">
            <v>USA</v>
          </cell>
          <cell r="K11379">
            <v>1</v>
          </cell>
          <cell r="L11379" t="str">
            <v>Consortium</v>
          </cell>
          <cell r="M11379">
            <v>8</v>
          </cell>
          <cell r="N11379" t="str">
            <v>CARN-1</v>
          </cell>
          <cell r="O11379" t="str">
            <v/>
          </cell>
          <cell r="P11379" t="str">
            <v/>
          </cell>
          <cell r="Q11379">
            <v>40</v>
          </cell>
          <cell r="R11379" t="str">
            <v>Année Philologique</v>
          </cell>
          <cell r="S11379" t="str">
            <v/>
          </cell>
        </row>
        <row r="11380">
          <cell r="E11380">
            <v>3235</v>
          </cell>
          <cell r="F11380" t="str">
            <v>Searches</v>
          </cell>
          <cell r="G11380" t="str">
            <v>201910</v>
          </cell>
          <cell r="H11380" t="str">
            <v>Southern Methodist University</v>
          </cell>
          <cell r="I11380" t="str">
            <v>Dallas</v>
          </cell>
          <cell r="J11380" t="str">
            <v>USA</v>
          </cell>
          <cell r="K11380">
            <v>1</v>
          </cell>
          <cell r="L11380" t="str">
            <v>Consortium</v>
          </cell>
          <cell r="M11380">
            <v>8</v>
          </cell>
          <cell r="N11380" t="str">
            <v>CARN-1</v>
          </cell>
          <cell r="O11380" t="str">
            <v/>
          </cell>
          <cell r="P11380" t="str">
            <v/>
          </cell>
          <cell r="Q11380">
            <v>40</v>
          </cell>
          <cell r="R11380" t="str">
            <v>Année Philologique</v>
          </cell>
          <cell r="S11380" t="str">
            <v/>
          </cell>
        </row>
        <row r="11381">
          <cell r="E11381">
            <v>3235</v>
          </cell>
          <cell r="F11381" t="str">
            <v>Searches</v>
          </cell>
          <cell r="G11381" t="str">
            <v>201911</v>
          </cell>
          <cell r="H11381" t="str">
            <v>Southern Methodist University</v>
          </cell>
          <cell r="I11381" t="str">
            <v>Dallas</v>
          </cell>
          <cell r="J11381" t="str">
            <v>USA</v>
          </cell>
          <cell r="K11381">
            <v>1</v>
          </cell>
          <cell r="L11381" t="str">
            <v>Consortium</v>
          </cell>
          <cell r="M11381">
            <v>8</v>
          </cell>
          <cell r="N11381" t="str">
            <v>CARN-1</v>
          </cell>
          <cell r="O11381" t="str">
            <v/>
          </cell>
          <cell r="P11381" t="str">
            <v/>
          </cell>
          <cell r="Q11381">
            <v>40</v>
          </cell>
          <cell r="R11381" t="str">
            <v>Année Philologique</v>
          </cell>
          <cell r="S11381" t="str">
            <v/>
          </cell>
        </row>
        <row r="11382">
          <cell r="E11382">
            <v>3243</v>
          </cell>
          <cell r="F11382" t="str">
            <v>Searches</v>
          </cell>
          <cell r="G11382" t="str">
            <v>201901</v>
          </cell>
          <cell r="H11382" t="str">
            <v>Università degli Studi di Torino</v>
          </cell>
          <cell r="I11382" t="str">
            <v>Torino</v>
          </cell>
          <cell r="J11382" t="str">
            <v>Italy</v>
          </cell>
          <cell r="K11382">
            <v>2</v>
          </cell>
          <cell r="L11382" t="str">
            <v>Institute</v>
          </cell>
          <cell r="M11382">
            <v>2</v>
          </cell>
          <cell r="N11382" t="str">
            <v>Campus Wide</v>
          </cell>
          <cell r="O11382" t="str">
            <v/>
          </cell>
          <cell r="P11382" t="str">
            <v/>
          </cell>
          <cell r="Q11382">
            <v>80</v>
          </cell>
          <cell r="R11382" t="str">
            <v>Année Philologique</v>
          </cell>
          <cell r="S11382" t="str">
            <v/>
          </cell>
        </row>
        <row r="11383">
          <cell r="E11383">
            <v>3243</v>
          </cell>
          <cell r="F11383" t="str">
            <v>Searches</v>
          </cell>
          <cell r="G11383" t="str">
            <v>201902</v>
          </cell>
          <cell r="H11383" t="str">
            <v>Università degli Studi di Torino</v>
          </cell>
          <cell r="I11383" t="str">
            <v>Torino</v>
          </cell>
          <cell r="J11383" t="str">
            <v>Italy</v>
          </cell>
          <cell r="K11383">
            <v>2</v>
          </cell>
          <cell r="L11383" t="str">
            <v>Institute</v>
          </cell>
          <cell r="M11383">
            <v>2</v>
          </cell>
          <cell r="N11383" t="str">
            <v>Campus Wide</v>
          </cell>
          <cell r="O11383" t="str">
            <v/>
          </cell>
          <cell r="P11383" t="str">
            <v/>
          </cell>
          <cell r="Q11383">
            <v>80</v>
          </cell>
          <cell r="R11383" t="str">
            <v>Année Philologique</v>
          </cell>
          <cell r="S11383" t="str">
            <v/>
          </cell>
        </row>
        <row r="11384">
          <cell r="E11384">
            <v>3243</v>
          </cell>
          <cell r="F11384" t="str">
            <v>Searches</v>
          </cell>
          <cell r="G11384" t="str">
            <v>201903</v>
          </cell>
          <cell r="H11384" t="str">
            <v>Università degli Studi di Torino</v>
          </cell>
          <cell r="I11384" t="str">
            <v>Torino</v>
          </cell>
          <cell r="J11384" t="str">
            <v>Italy</v>
          </cell>
          <cell r="K11384">
            <v>2</v>
          </cell>
          <cell r="L11384" t="str">
            <v>Institute</v>
          </cell>
          <cell r="M11384">
            <v>2</v>
          </cell>
          <cell r="N11384" t="str">
            <v>Campus Wide</v>
          </cell>
          <cell r="O11384" t="str">
            <v/>
          </cell>
          <cell r="P11384" t="str">
            <v/>
          </cell>
          <cell r="Q11384">
            <v>80</v>
          </cell>
          <cell r="R11384" t="str">
            <v>Année Philologique</v>
          </cell>
          <cell r="S11384" t="str">
            <v/>
          </cell>
        </row>
        <row r="11385">
          <cell r="E11385">
            <v>3243</v>
          </cell>
          <cell r="F11385" t="str">
            <v>Searches</v>
          </cell>
          <cell r="G11385" t="str">
            <v>201904</v>
          </cell>
          <cell r="H11385" t="str">
            <v>Università degli Studi di Torino</v>
          </cell>
          <cell r="I11385" t="str">
            <v>Torino</v>
          </cell>
          <cell r="J11385" t="str">
            <v>Italy</v>
          </cell>
          <cell r="K11385">
            <v>2</v>
          </cell>
          <cell r="L11385" t="str">
            <v>Institute</v>
          </cell>
          <cell r="M11385">
            <v>2</v>
          </cell>
          <cell r="N11385" t="str">
            <v>Campus Wide</v>
          </cell>
          <cell r="O11385" t="str">
            <v/>
          </cell>
          <cell r="P11385" t="str">
            <v/>
          </cell>
          <cell r="Q11385">
            <v>80</v>
          </cell>
          <cell r="R11385" t="str">
            <v>Année Philologique</v>
          </cell>
          <cell r="S11385" t="str">
            <v/>
          </cell>
        </row>
        <row r="11386">
          <cell r="E11386">
            <v>3243</v>
          </cell>
          <cell r="F11386" t="str">
            <v>Searches</v>
          </cell>
          <cell r="G11386" t="str">
            <v>201905</v>
          </cell>
          <cell r="H11386" t="str">
            <v>Università degli Studi di Torino</v>
          </cell>
          <cell r="I11386" t="str">
            <v>Torino</v>
          </cell>
          <cell r="J11386" t="str">
            <v>Italy</v>
          </cell>
          <cell r="K11386">
            <v>2</v>
          </cell>
          <cell r="L11386" t="str">
            <v>Institute</v>
          </cell>
          <cell r="M11386">
            <v>2</v>
          </cell>
          <cell r="N11386" t="str">
            <v>Campus Wide</v>
          </cell>
          <cell r="O11386" t="str">
            <v/>
          </cell>
          <cell r="P11386" t="str">
            <v/>
          </cell>
          <cell r="Q11386">
            <v>80</v>
          </cell>
          <cell r="R11386" t="str">
            <v>Année Philologique</v>
          </cell>
          <cell r="S11386" t="str">
            <v/>
          </cell>
        </row>
        <row r="11387">
          <cell r="E11387">
            <v>3243</v>
          </cell>
          <cell r="F11387" t="str">
            <v>Searches</v>
          </cell>
          <cell r="G11387" t="str">
            <v>201906</v>
          </cell>
          <cell r="H11387" t="str">
            <v>Università degli Studi di Torino</v>
          </cell>
          <cell r="I11387" t="str">
            <v>Torino</v>
          </cell>
          <cell r="J11387" t="str">
            <v>Italy</v>
          </cell>
          <cell r="K11387">
            <v>2</v>
          </cell>
          <cell r="L11387" t="str">
            <v>Institute</v>
          </cell>
          <cell r="M11387">
            <v>2</v>
          </cell>
          <cell r="N11387" t="str">
            <v>Campus Wide</v>
          </cell>
          <cell r="O11387" t="str">
            <v/>
          </cell>
          <cell r="P11387" t="str">
            <v/>
          </cell>
          <cell r="Q11387">
            <v>80</v>
          </cell>
          <cell r="R11387" t="str">
            <v>Année Philologique</v>
          </cell>
          <cell r="S11387" t="str">
            <v/>
          </cell>
        </row>
        <row r="11388">
          <cell r="E11388">
            <v>3243</v>
          </cell>
          <cell r="F11388" t="str">
            <v>Searches</v>
          </cell>
          <cell r="G11388" t="str">
            <v>201907</v>
          </cell>
          <cell r="H11388" t="str">
            <v>Università degli Studi di Torino</v>
          </cell>
          <cell r="I11388" t="str">
            <v>Torino</v>
          </cell>
          <cell r="J11388" t="str">
            <v>Italy</v>
          </cell>
          <cell r="K11388">
            <v>2</v>
          </cell>
          <cell r="L11388" t="str">
            <v>Institute</v>
          </cell>
          <cell r="M11388">
            <v>2</v>
          </cell>
          <cell r="N11388" t="str">
            <v>Campus Wide</v>
          </cell>
          <cell r="O11388" t="str">
            <v/>
          </cell>
          <cell r="P11388" t="str">
            <v/>
          </cell>
          <cell r="Q11388">
            <v>80</v>
          </cell>
          <cell r="R11388" t="str">
            <v>Année Philologique</v>
          </cell>
          <cell r="S11388" t="str">
            <v/>
          </cell>
        </row>
        <row r="11389">
          <cell r="E11389">
            <v>3243</v>
          </cell>
          <cell r="F11389" t="str">
            <v>Searches</v>
          </cell>
          <cell r="G11389" t="str">
            <v>201908</v>
          </cell>
          <cell r="H11389" t="str">
            <v>Università degli Studi di Torino</v>
          </cell>
          <cell r="I11389" t="str">
            <v>Torino</v>
          </cell>
          <cell r="J11389" t="str">
            <v>Italy</v>
          </cell>
          <cell r="K11389">
            <v>2</v>
          </cell>
          <cell r="L11389" t="str">
            <v>Institute</v>
          </cell>
          <cell r="M11389">
            <v>2</v>
          </cell>
          <cell r="N11389" t="str">
            <v>Campus Wide</v>
          </cell>
          <cell r="O11389" t="str">
            <v/>
          </cell>
          <cell r="P11389" t="str">
            <v/>
          </cell>
          <cell r="Q11389">
            <v>80</v>
          </cell>
          <cell r="R11389" t="str">
            <v>Année Philologique</v>
          </cell>
          <cell r="S11389" t="str">
            <v/>
          </cell>
        </row>
        <row r="11390">
          <cell r="E11390">
            <v>3243</v>
          </cell>
          <cell r="F11390" t="str">
            <v>Searches</v>
          </cell>
          <cell r="G11390" t="str">
            <v>201909</v>
          </cell>
          <cell r="H11390" t="str">
            <v>Università degli Studi di Torino</v>
          </cell>
          <cell r="I11390" t="str">
            <v>Torino</v>
          </cell>
          <cell r="J11390" t="str">
            <v>Italy</v>
          </cell>
          <cell r="K11390">
            <v>2</v>
          </cell>
          <cell r="L11390" t="str">
            <v>Institute</v>
          </cell>
          <cell r="M11390">
            <v>2</v>
          </cell>
          <cell r="N11390" t="str">
            <v>Campus Wide</v>
          </cell>
          <cell r="O11390" t="str">
            <v/>
          </cell>
          <cell r="P11390" t="str">
            <v/>
          </cell>
          <cell r="Q11390">
            <v>80</v>
          </cell>
          <cell r="R11390" t="str">
            <v>Année Philologique</v>
          </cell>
          <cell r="S11390" t="str">
            <v/>
          </cell>
        </row>
        <row r="11391">
          <cell r="E11391">
            <v>3243</v>
          </cell>
          <cell r="F11391" t="str">
            <v>Searches</v>
          </cell>
          <cell r="G11391" t="str">
            <v>201910</v>
          </cell>
          <cell r="H11391" t="str">
            <v>Università degli Studi di Torino</v>
          </cell>
          <cell r="I11391" t="str">
            <v>Torino</v>
          </cell>
          <cell r="J11391" t="str">
            <v>Italy</v>
          </cell>
          <cell r="K11391">
            <v>2</v>
          </cell>
          <cell r="L11391" t="str">
            <v>Institute</v>
          </cell>
          <cell r="M11391">
            <v>2</v>
          </cell>
          <cell r="N11391" t="str">
            <v>Campus Wide</v>
          </cell>
          <cell r="O11391" t="str">
            <v/>
          </cell>
          <cell r="P11391" t="str">
            <v/>
          </cell>
          <cell r="Q11391">
            <v>80</v>
          </cell>
          <cell r="R11391" t="str">
            <v>Année Philologique</v>
          </cell>
          <cell r="S11391" t="str">
            <v/>
          </cell>
        </row>
        <row r="11392">
          <cell r="E11392">
            <v>3243</v>
          </cell>
          <cell r="F11392" t="str">
            <v>Searches</v>
          </cell>
          <cell r="G11392" t="str">
            <v>201911</v>
          </cell>
          <cell r="H11392" t="str">
            <v>Università degli Studi di Torino</v>
          </cell>
          <cell r="I11392" t="str">
            <v>Torino</v>
          </cell>
          <cell r="J11392" t="str">
            <v>Italy</v>
          </cell>
          <cell r="K11392">
            <v>2</v>
          </cell>
          <cell r="L11392" t="str">
            <v>Institute</v>
          </cell>
          <cell r="M11392">
            <v>2</v>
          </cell>
          <cell r="N11392" t="str">
            <v>Campus Wide</v>
          </cell>
          <cell r="O11392" t="str">
            <v/>
          </cell>
          <cell r="P11392" t="str">
            <v/>
          </cell>
          <cell r="Q11392">
            <v>80</v>
          </cell>
          <cell r="R11392" t="str">
            <v>Année Philologique</v>
          </cell>
          <cell r="S11392" t="str">
            <v/>
          </cell>
        </row>
        <row r="11393">
          <cell r="E11393">
            <v>3243</v>
          </cell>
          <cell r="F11393" t="str">
            <v>Searches</v>
          </cell>
          <cell r="G11393" t="str">
            <v>201912</v>
          </cell>
          <cell r="H11393" t="str">
            <v>Università degli Studi di Torino</v>
          </cell>
          <cell r="I11393" t="str">
            <v>Torino</v>
          </cell>
          <cell r="J11393" t="str">
            <v>Italy</v>
          </cell>
          <cell r="K11393">
            <v>2</v>
          </cell>
          <cell r="L11393" t="str">
            <v>Institute</v>
          </cell>
          <cell r="M11393">
            <v>2</v>
          </cell>
          <cell r="N11393" t="str">
            <v>Campus Wide</v>
          </cell>
          <cell r="O11393" t="str">
            <v/>
          </cell>
          <cell r="P11393" t="str">
            <v/>
          </cell>
          <cell r="Q11393">
            <v>80</v>
          </cell>
          <cell r="R11393" t="str">
            <v>Année Philologique</v>
          </cell>
          <cell r="S11393" t="str">
            <v/>
          </cell>
        </row>
        <row r="11394">
          <cell r="E11394">
            <v>3250</v>
          </cell>
          <cell r="F11394" t="str">
            <v>Searches</v>
          </cell>
          <cell r="G11394" t="str">
            <v>201901</v>
          </cell>
          <cell r="H11394" t="str">
            <v>Carleton University Library</v>
          </cell>
          <cell r="I11394" t="str">
            <v>Ottawa</v>
          </cell>
          <cell r="J11394" t="str">
            <v>Canada</v>
          </cell>
          <cell r="K11394">
            <v>1</v>
          </cell>
          <cell r="L11394" t="str">
            <v>Consortium</v>
          </cell>
          <cell r="M11394">
            <v>3</v>
          </cell>
          <cell r="N11394" t="str">
            <v>Standard</v>
          </cell>
          <cell r="O11394" t="str">
            <v/>
          </cell>
          <cell r="P11394" t="str">
            <v/>
          </cell>
          <cell r="Q11394">
            <v>3</v>
          </cell>
          <cell r="R11394" t="str">
            <v>Année Philologique</v>
          </cell>
          <cell r="S11394" t="str">
            <v/>
          </cell>
        </row>
        <row r="11395">
          <cell r="E11395">
            <v>3250</v>
          </cell>
          <cell r="F11395" t="str">
            <v>Searches</v>
          </cell>
          <cell r="G11395" t="str">
            <v>201902</v>
          </cell>
          <cell r="H11395" t="str">
            <v>Carleton University Library</v>
          </cell>
          <cell r="I11395" t="str">
            <v>Ottawa</v>
          </cell>
          <cell r="J11395" t="str">
            <v>Canada</v>
          </cell>
          <cell r="K11395">
            <v>1</v>
          </cell>
          <cell r="L11395" t="str">
            <v>Consortium</v>
          </cell>
          <cell r="M11395">
            <v>3</v>
          </cell>
          <cell r="N11395" t="str">
            <v>Standard</v>
          </cell>
          <cell r="O11395" t="str">
            <v/>
          </cell>
          <cell r="P11395" t="str">
            <v/>
          </cell>
          <cell r="Q11395">
            <v>3</v>
          </cell>
          <cell r="R11395" t="str">
            <v>Année Philologique</v>
          </cell>
          <cell r="S11395" t="str">
            <v/>
          </cell>
        </row>
        <row r="11396">
          <cell r="E11396">
            <v>3250</v>
          </cell>
          <cell r="F11396" t="str">
            <v>Searches</v>
          </cell>
          <cell r="G11396" t="str">
            <v>201903</v>
          </cell>
          <cell r="H11396" t="str">
            <v>Carleton University Library</v>
          </cell>
          <cell r="I11396" t="str">
            <v>Ottawa</v>
          </cell>
          <cell r="J11396" t="str">
            <v>Canada</v>
          </cell>
          <cell r="K11396">
            <v>1</v>
          </cell>
          <cell r="L11396" t="str">
            <v>Consortium</v>
          </cell>
          <cell r="M11396">
            <v>3</v>
          </cell>
          <cell r="N11396" t="str">
            <v>Standard</v>
          </cell>
          <cell r="O11396" t="str">
            <v/>
          </cell>
          <cell r="P11396" t="str">
            <v/>
          </cell>
          <cell r="Q11396">
            <v>3</v>
          </cell>
          <cell r="R11396" t="str">
            <v>Année Philologique</v>
          </cell>
          <cell r="S11396" t="str">
            <v/>
          </cell>
        </row>
        <row r="11397">
          <cell r="E11397">
            <v>3250</v>
          </cell>
          <cell r="F11397" t="str">
            <v>Searches</v>
          </cell>
          <cell r="G11397" t="str">
            <v>201904</v>
          </cell>
          <cell r="H11397" t="str">
            <v>Carleton University Library</v>
          </cell>
          <cell r="I11397" t="str">
            <v>Ottawa</v>
          </cell>
          <cell r="J11397" t="str">
            <v>Canada</v>
          </cell>
          <cell r="K11397">
            <v>1</v>
          </cell>
          <cell r="L11397" t="str">
            <v>Consortium</v>
          </cell>
          <cell r="M11397">
            <v>3</v>
          </cell>
          <cell r="N11397" t="str">
            <v>Standard</v>
          </cell>
          <cell r="O11397" t="str">
            <v/>
          </cell>
          <cell r="P11397" t="str">
            <v/>
          </cell>
          <cell r="Q11397">
            <v>3</v>
          </cell>
          <cell r="R11397" t="str">
            <v>Année Philologique</v>
          </cell>
          <cell r="S11397" t="str">
            <v/>
          </cell>
        </row>
        <row r="11398">
          <cell r="E11398">
            <v>3250</v>
          </cell>
          <cell r="F11398" t="str">
            <v>Searches</v>
          </cell>
          <cell r="G11398" t="str">
            <v>201905</v>
          </cell>
          <cell r="H11398" t="str">
            <v>Carleton University Library</v>
          </cell>
          <cell r="I11398" t="str">
            <v>Ottawa</v>
          </cell>
          <cell r="J11398" t="str">
            <v>Canada</v>
          </cell>
          <cell r="K11398">
            <v>1</v>
          </cell>
          <cell r="L11398" t="str">
            <v>Consortium</v>
          </cell>
          <cell r="M11398">
            <v>3</v>
          </cell>
          <cell r="N11398" t="str">
            <v>Standard</v>
          </cell>
          <cell r="O11398" t="str">
            <v/>
          </cell>
          <cell r="P11398" t="str">
            <v/>
          </cell>
          <cell r="Q11398">
            <v>3</v>
          </cell>
          <cell r="R11398" t="str">
            <v>Année Philologique</v>
          </cell>
          <cell r="S11398" t="str">
            <v/>
          </cell>
        </row>
        <row r="11399">
          <cell r="E11399">
            <v>3250</v>
          </cell>
          <cell r="F11399" t="str">
            <v>Searches</v>
          </cell>
          <cell r="G11399" t="str">
            <v>201906</v>
          </cell>
          <cell r="H11399" t="str">
            <v>Carleton University Library</v>
          </cell>
          <cell r="I11399" t="str">
            <v>Ottawa</v>
          </cell>
          <cell r="J11399" t="str">
            <v>Canada</v>
          </cell>
          <cell r="K11399">
            <v>1</v>
          </cell>
          <cell r="L11399" t="str">
            <v>Consortium</v>
          </cell>
          <cell r="M11399">
            <v>3</v>
          </cell>
          <cell r="N11399" t="str">
            <v>Standard</v>
          </cell>
          <cell r="O11399" t="str">
            <v/>
          </cell>
          <cell r="P11399" t="str">
            <v/>
          </cell>
          <cell r="Q11399">
            <v>3</v>
          </cell>
          <cell r="R11399" t="str">
            <v>Année Philologique</v>
          </cell>
          <cell r="S11399" t="str">
            <v/>
          </cell>
        </row>
        <row r="11400">
          <cell r="E11400">
            <v>3250</v>
          </cell>
          <cell r="F11400" t="str">
            <v>Searches</v>
          </cell>
          <cell r="G11400" t="str">
            <v>201909</v>
          </cell>
          <cell r="H11400" t="str">
            <v>Carleton University Library</v>
          </cell>
          <cell r="I11400" t="str">
            <v>Ottawa</v>
          </cell>
          <cell r="J11400" t="str">
            <v>Canada</v>
          </cell>
          <cell r="K11400">
            <v>1</v>
          </cell>
          <cell r="L11400" t="str">
            <v>Consortium</v>
          </cell>
          <cell r="M11400">
            <v>3</v>
          </cell>
          <cell r="N11400" t="str">
            <v>Standard</v>
          </cell>
          <cell r="O11400" t="str">
            <v/>
          </cell>
          <cell r="P11400" t="str">
            <v/>
          </cell>
          <cell r="Q11400">
            <v>3</v>
          </cell>
          <cell r="R11400" t="str">
            <v>Année Philologique</v>
          </cell>
          <cell r="S11400" t="str">
            <v/>
          </cell>
        </row>
        <row r="11401">
          <cell r="E11401">
            <v>3250</v>
          </cell>
          <cell r="F11401" t="str">
            <v>Searches</v>
          </cell>
          <cell r="G11401" t="str">
            <v>201910</v>
          </cell>
          <cell r="H11401" t="str">
            <v>Carleton University Library</v>
          </cell>
          <cell r="I11401" t="str">
            <v>Ottawa</v>
          </cell>
          <cell r="J11401" t="str">
            <v>Canada</v>
          </cell>
          <cell r="K11401">
            <v>1</v>
          </cell>
          <cell r="L11401" t="str">
            <v>Consortium</v>
          </cell>
          <cell r="M11401">
            <v>3</v>
          </cell>
          <cell r="N11401" t="str">
            <v>Standard</v>
          </cell>
          <cell r="O11401" t="str">
            <v/>
          </cell>
          <cell r="P11401" t="str">
            <v/>
          </cell>
          <cell r="Q11401">
            <v>3</v>
          </cell>
          <cell r="R11401" t="str">
            <v>Année Philologique</v>
          </cell>
          <cell r="S11401" t="str">
            <v/>
          </cell>
        </row>
        <row r="11402">
          <cell r="E11402">
            <v>3250</v>
          </cell>
          <cell r="F11402" t="str">
            <v>Searches</v>
          </cell>
          <cell r="G11402" t="str">
            <v>201911</v>
          </cell>
          <cell r="H11402" t="str">
            <v>Carleton University Library</v>
          </cell>
          <cell r="I11402" t="str">
            <v>Ottawa</v>
          </cell>
          <cell r="J11402" t="str">
            <v>Canada</v>
          </cell>
          <cell r="K11402">
            <v>1</v>
          </cell>
          <cell r="L11402" t="str">
            <v>Consortium</v>
          </cell>
          <cell r="M11402">
            <v>3</v>
          </cell>
          <cell r="N11402" t="str">
            <v>Standard</v>
          </cell>
          <cell r="O11402" t="str">
            <v/>
          </cell>
          <cell r="P11402" t="str">
            <v/>
          </cell>
          <cell r="Q11402">
            <v>3</v>
          </cell>
          <cell r="R11402" t="str">
            <v>Année Philologique</v>
          </cell>
          <cell r="S11402" t="str">
            <v/>
          </cell>
        </row>
        <row r="11403">
          <cell r="E11403">
            <v>3250</v>
          </cell>
          <cell r="F11403" t="str">
            <v>Searches</v>
          </cell>
          <cell r="G11403" t="str">
            <v>201912</v>
          </cell>
          <cell r="H11403" t="str">
            <v>Carleton University Library</v>
          </cell>
          <cell r="I11403" t="str">
            <v>Ottawa</v>
          </cell>
          <cell r="J11403" t="str">
            <v>Canada</v>
          </cell>
          <cell r="K11403">
            <v>1</v>
          </cell>
          <cell r="L11403" t="str">
            <v>Consortium</v>
          </cell>
          <cell r="M11403">
            <v>3</v>
          </cell>
          <cell r="N11403" t="str">
            <v>Standard</v>
          </cell>
          <cell r="O11403" t="str">
            <v/>
          </cell>
          <cell r="P11403" t="str">
            <v/>
          </cell>
          <cell r="Q11403">
            <v>3</v>
          </cell>
          <cell r="R11403" t="str">
            <v>Année Philologique</v>
          </cell>
          <cell r="S11403" t="str">
            <v/>
          </cell>
        </row>
        <row r="11404">
          <cell r="E11404">
            <v>3255</v>
          </cell>
          <cell r="F11404" t="str">
            <v>Searches</v>
          </cell>
          <cell r="G11404" t="str">
            <v>201903</v>
          </cell>
          <cell r="H11404" t="str">
            <v>Pontificia Università della Santa Croce</v>
          </cell>
          <cell r="I11404" t="str">
            <v>Roma</v>
          </cell>
          <cell r="J11404" t="str">
            <v>Italy</v>
          </cell>
          <cell r="K11404">
            <v>1</v>
          </cell>
          <cell r="L11404" t="str">
            <v>Consortium</v>
          </cell>
          <cell r="M11404">
            <v>3</v>
          </cell>
          <cell r="N11404" t="str">
            <v>Standard</v>
          </cell>
          <cell r="O11404" t="str">
            <v/>
          </cell>
          <cell r="P11404" t="str">
            <v/>
          </cell>
          <cell r="Q11404">
            <v>3</v>
          </cell>
          <cell r="R11404" t="str">
            <v>Année Philologique</v>
          </cell>
          <cell r="S11404" t="str">
            <v/>
          </cell>
        </row>
        <row r="11405">
          <cell r="E11405">
            <v>3258</v>
          </cell>
          <cell r="F11405" t="str">
            <v>Searches</v>
          </cell>
          <cell r="G11405" t="str">
            <v>201902</v>
          </cell>
          <cell r="H11405" t="str">
            <v>Universidad de Oviedo</v>
          </cell>
          <cell r="I11405" t="str">
            <v>Oviedo</v>
          </cell>
          <cell r="J11405" t="str">
            <v>Spain</v>
          </cell>
          <cell r="K11405">
            <v>2</v>
          </cell>
          <cell r="L11405" t="str">
            <v>Institute</v>
          </cell>
          <cell r="M11405">
            <v>3</v>
          </cell>
          <cell r="N11405" t="str">
            <v>Standard</v>
          </cell>
          <cell r="O11405" t="str">
            <v/>
          </cell>
          <cell r="P11405" t="str">
            <v/>
          </cell>
          <cell r="Q11405">
            <v>3</v>
          </cell>
          <cell r="R11405" t="str">
            <v>Année Philologique</v>
          </cell>
          <cell r="S11405" t="str">
            <v/>
          </cell>
        </row>
        <row r="11406">
          <cell r="E11406">
            <v>3258</v>
          </cell>
          <cell r="F11406" t="str">
            <v>Searches</v>
          </cell>
          <cell r="G11406" t="str">
            <v>201903</v>
          </cell>
          <cell r="H11406" t="str">
            <v>Universidad de Oviedo</v>
          </cell>
          <cell r="I11406" t="str">
            <v>Oviedo</v>
          </cell>
          <cell r="J11406" t="str">
            <v>Spain</v>
          </cell>
          <cell r="K11406">
            <v>2</v>
          </cell>
          <cell r="L11406" t="str">
            <v>Institute</v>
          </cell>
          <cell r="M11406">
            <v>3</v>
          </cell>
          <cell r="N11406" t="str">
            <v>Standard</v>
          </cell>
          <cell r="O11406" t="str">
            <v/>
          </cell>
          <cell r="P11406" t="str">
            <v/>
          </cell>
          <cell r="Q11406">
            <v>3</v>
          </cell>
          <cell r="R11406" t="str">
            <v>Année Philologique</v>
          </cell>
          <cell r="S11406" t="str">
            <v/>
          </cell>
        </row>
        <row r="11407">
          <cell r="E11407">
            <v>3258</v>
          </cell>
          <cell r="F11407" t="str">
            <v>Searches</v>
          </cell>
          <cell r="G11407" t="str">
            <v>201905</v>
          </cell>
          <cell r="H11407" t="str">
            <v>Universidad de Oviedo</v>
          </cell>
          <cell r="I11407" t="str">
            <v>Oviedo</v>
          </cell>
          <cell r="J11407" t="str">
            <v>Spain</v>
          </cell>
          <cell r="K11407">
            <v>2</v>
          </cell>
          <cell r="L11407" t="str">
            <v>Institute</v>
          </cell>
          <cell r="M11407">
            <v>3</v>
          </cell>
          <cell r="N11407" t="str">
            <v>Standard</v>
          </cell>
          <cell r="O11407" t="str">
            <v/>
          </cell>
          <cell r="P11407" t="str">
            <v/>
          </cell>
          <cell r="Q11407">
            <v>3</v>
          </cell>
          <cell r="R11407" t="str">
            <v>Année Philologique</v>
          </cell>
          <cell r="S11407" t="str">
            <v/>
          </cell>
        </row>
        <row r="11408">
          <cell r="E11408">
            <v>3258</v>
          </cell>
          <cell r="F11408" t="str">
            <v>Searches</v>
          </cell>
          <cell r="G11408" t="str">
            <v>201906</v>
          </cell>
          <cell r="H11408" t="str">
            <v>Universidad de Oviedo</v>
          </cell>
          <cell r="I11408" t="str">
            <v>Oviedo</v>
          </cell>
          <cell r="J11408" t="str">
            <v>Spain</v>
          </cell>
          <cell r="K11408">
            <v>2</v>
          </cell>
          <cell r="L11408" t="str">
            <v>Institute</v>
          </cell>
          <cell r="M11408">
            <v>3</v>
          </cell>
          <cell r="N11408" t="str">
            <v>Standard</v>
          </cell>
          <cell r="O11408" t="str">
            <v/>
          </cell>
          <cell r="P11408" t="str">
            <v/>
          </cell>
          <cell r="Q11408">
            <v>3</v>
          </cell>
          <cell r="R11408" t="str">
            <v>Année Philologique</v>
          </cell>
          <cell r="S11408" t="str">
            <v/>
          </cell>
        </row>
        <row r="11409">
          <cell r="E11409">
            <v>3258</v>
          </cell>
          <cell r="F11409" t="str">
            <v>Searches</v>
          </cell>
          <cell r="G11409" t="str">
            <v>201907</v>
          </cell>
          <cell r="H11409" t="str">
            <v>Universidad de Oviedo</v>
          </cell>
          <cell r="I11409" t="str">
            <v>Oviedo</v>
          </cell>
          <cell r="J11409" t="str">
            <v>Spain</v>
          </cell>
          <cell r="K11409">
            <v>2</v>
          </cell>
          <cell r="L11409" t="str">
            <v>Institute</v>
          </cell>
          <cell r="M11409">
            <v>3</v>
          </cell>
          <cell r="N11409" t="str">
            <v>Standard</v>
          </cell>
          <cell r="O11409" t="str">
            <v/>
          </cell>
          <cell r="P11409" t="str">
            <v/>
          </cell>
          <cell r="Q11409">
            <v>3</v>
          </cell>
          <cell r="R11409" t="str">
            <v>Année Philologique</v>
          </cell>
          <cell r="S11409" t="str">
            <v/>
          </cell>
        </row>
        <row r="11410">
          <cell r="E11410">
            <v>3258</v>
          </cell>
          <cell r="F11410" t="str">
            <v>Searches</v>
          </cell>
          <cell r="G11410" t="str">
            <v>201908</v>
          </cell>
          <cell r="H11410" t="str">
            <v>Universidad de Oviedo</v>
          </cell>
          <cell r="I11410" t="str">
            <v>Oviedo</v>
          </cell>
          <cell r="J11410" t="str">
            <v>Spain</v>
          </cell>
          <cell r="K11410">
            <v>2</v>
          </cell>
          <cell r="L11410" t="str">
            <v>Institute</v>
          </cell>
          <cell r="M11410">
            <v>3</v>
          </cell>
          <cell r="N11410" t="str">
            <v>Standard</v>
          </cell>
          <cell r="O11410" t="str">
            <v/>
          </cell>
          <cell r="P11410" t="str">
            <v/>
          </cell>
          <cell r="Q11410">
            <v>3</v>
          </cell>
          <cell r="R11410" t="str">
            <v>Année Philologique</v>
          </cell>
          <cell r="S11410" t="str">
            <v/>
          </cell>
        </row>
        <row r="11411">
          <cell r="E11411">
            <v>3258</v>
          </cell>
          <cell r="F11411" t="str">
            <v>Searches</v>
          </cell>
          <cell r="G11411" t="str">
            <v>201909</v>
          </cell>
          <cell r="H11411" t="str">
            <v>Universidad de Oviedo</v>
          </cell>
          <cell r="I11411" t="str">
            <v>Oviedo</v>
          </cell>
          <cell r="J11411" t="str">
            <v>Spain</v>
          </cell>
          <cell r="K11411">
            <v>2</v>
          </cell>
          <cell r="L11411" t="str">
            <v>Institute</v>
          </cell>
          <cell r="M11411">
            <v>3</v>
          </cell>
          <cell r="N11411" t="str">
            <v>Standard</v>
          </cell>
          <cell r="O11411" t="str">
            <v/>
          </cell>
          <cell r="P11411" t="str">
            <v/>
          </cell>
          <cell r="Q11411">
            <v>3</v>
          </cell>
          <cell r="R11411" t="str">
            <v>Année Philologique</v>
          </cell>
          <cell r="S11411" t="str">
            <v/>
          </cell>
        </row>
        <row r="11412">
          <cell r="E11412">
            <v>3258</v>
          </cell>
          <cell r="F11412" t="str">
            <v>Searches</v>
          </cell>
          <cell r="G11412" t="str">
            <v>201910</v>
          </cell>
          <cell r="H11412" t="str">
            <v>Universidad de Oviedo</v>
          </cell>
          <cell r="I11412" t="str">
            <v>Oviedo</v>
          </cell>
          <cell r="J11412" t="str">
            <v>Spain</v>
          </cell>
          <cell r="K11412">
            <v>2</v>
          </cell>
          <cell r="L11412" t="str">
            <v>Institute</v>
          </cell>
          <cell r="M11412">
            <v>3</v>
          </cell>
          <cell r="N11412" t="str">
            <v>Standard</v>
          </cell>
          <cell r="O11412" t="str">
            <v/>
          </cell>
          <cell r="P11412" t="str">
            <v/>
          </cell>
          <cell r="Q11412">
            <v>3</v>
          </cell>
          <cell r="R11412" t="str">
            <v>Année Philologique</v>
          </cell>
          <cell r="S11412" t="str">
            <v/>
          </cell>
        </row>
        <row r="11413">
          <cell r="E11413">
            <v>3258</v>
          </cell>
          <cell r="F11413" t="str">
            <v>Searches</v>
          </cell>
          <cell r="G11413" t="str">
            <v>201911</v>
          </cell>
          <cell r="H11413" t="str">
            <v>Universidad de Oviedo</v>
          </cell>
          <cell r="I11413" t="str">
            <v>Oviedo</v>
          </cell>
          <cell r="J11413" t="str">
            <v>Spain</v>
          </cell>
          <cell r="K11413">
            <v>2</v>
          </cell>
          <cell r="L11413" t="str">
            <v>Institute</v>
          </cell>
          <cell r="M11413">
            <v>3</v>
          </cell>
          <cell r="N11413" t="str">
            <v>Standard</v>
          </cell>
          <cell r="O11413" t="str">
            <v/>
          </cell>
          <cell r="P11413" t="str">
            <v/>
          </cell>
          <cell r="Q11413">
            <v>3</v>
          </cell>
          <cell r="R11413" t="str">
            <v>Année Philologique</v>
          </cell>
          <cell r="S11413" t="str">
            <v/>
          </cell>
        </row>
        <row r="11414">
          <cell r="E11414">
            <v>3258</v>
          </cell>
          <cell r="F11414" t="str">
            <v>Searches</v>
          </cell>
          <cell r="G11414" t="str">
            <v>201912</v>
          </cell>
          <cell r="H11414" t="str">
            <v>Universidad de Oviedo</v>
          </cell>
          <cell r="I11414" t="str">
            <v>Oviedo</v>
          </cell>
          <cell r="J11414" t="str">
            <v>Spain</v>
          </cell>
          <cell r="K11414">
            <v>2</v>
          </cell>
          <cell r="L11414" t="str">
            <v>Institute</v>
          </cell>
          <cell r="M11414">
            <v>3</v>
          </cell>
          <cell r="N11414" t="str">
            <v>Standard</v>
          </cell>
          <cell r="O11414" t="str">
            <v/>
          </cell>
          <cell r="P11414" t="str">
            <v/>
          </cell>
          <cell r="Q11414">
            <v>3</v>
          </cell>
          <cell r="R11414" t="str">
            <v>Année Philologique</v>
          </cell>
          <cell r="S11414" t="str">
            <v/>
          </cell>
        </row>
        <row r="11415">
          <cell r="E11415">
            <v>3260</v>
          </cell>
          <cell r="F11415" t="str">
            <v>Searches</v>
          </cell>
          <cell r="G11415" t="str">
            <v>201901</v>
          </cell>
          <cell r="H11415" t="str">
            <v>University of Otago</v>
          </cell>
          <cell r="I11415" t="str">
            <v>Dunedin</v>
          </cell>
          <cell r="J11415" t="str">
            <v>New Zealand</v>
          </cell>
          <cell r="K11415">
            <v>1</v>
          </cell>
          <cell r="L11415" t="str">
            <v>Consortium</v>
          </cell>
          <cell r="M11415">
            <v>3</v>
          </cell>
          <cell r="N11415" t="str">
            <v>Standard</v>
          </cell>
          <cell r="O11415" t="str">
            <v/>
          </cell>
          <cell r="P11415" t="str">
            <v/>
          </cell>
          <cell r="Q11415">
            <v>3</v>
          </cell>
          <cell r="R11415" t="str">
            <v>Année Philologique</v>
          </cell>
          <cell r="S11415" t="str">
            <v/>
          </cell>
        </row>
        <row r="11416">
          <cell r="E11416">
            <v>3260</v>
          </cell>
          <cell r="F11416" t="str">
            <v>Searches</v>
          </cell>
          <cell r="G11416" t="str">
            <v>201902</v>
          </cell>
          <cell r="H11416" t="str">
            <v>University of Otago</v>
          </cell>
          <cell r="I11416" t="str">
            <v>Dunedin</v>
          </cell>
          <cell r="J11416" t="str">
            <v>New Zealand</v>
          </cell>
          <cell r="K11416">
            <v>1</v>
          </cell>
          <cell r="L11416" t="str">
            <v>Consortium</v>
          </cell>
          <cell r="M11416">
            <v>3</v>
          </cell>
          <cell r="N11416" t="str">
            <v>Standard</v>
          </cell>
          <cell r="O11416" t="str">
            <v/>
          </cell>
          <cell r="P11416" t="str">
            <v/>
          </cell>
          <cell r="Q11416">
            <v>3</v>
          </cell>
          <cell r="R11416" t="str">
            <v>Année Philologique</v>
          </cell>
          <cell r="S11416" t="str">
            <v/>
          </cell>
        </row>
        <row r="11417">
          <cell r="E11417">
            <v>3260</v>
          </cell>
          <cell r="F11417" t="str">
            <v>Searches</v>
          </cell>
          <cell r="G11417" t="str">
            <v>201903</v>
          </cell>
          <cell r="H11417" t="str">
            <v>University of Otago</v>
          </cell>
          <cell r="I11417" t="str">
            <v>Dunedin</v>
          </cell>
          <cell r="J11417" t="str">
            <v>New Zealand</v>
          </cell>
          <cell r="K11417">
            <v>1</v>
          </cell>
          <cell r="L11417" t="str">
            <v>Consortium</v>
          </cell>
          <cell r="M11417">
            <v>3</v>
          </cell>
          <cell r="N11417" t="str">
            <v>Standard</v>
          </cell>
          <cell r="O11417" t="str">
            <v/>
          </cell>
          <cell r="P11417" t="str">
            <v/>
          </cell>
          <cell r="Q11417">
            <v>3</v>
          </cell>
          <cell r="R11417" t="str">
            <v>Année Philologique</v>
          </cell>
          <cell r="S11417" t="str">
            <v/>
          </cell>
        </row>
        <row r="11418">
          <cell r="E11418">
            <v>3260</v>
          </cell>
          <cell r="F11418" t="str">
            <v>Searches</v>
          </cell>
          <cell r="G11418" t="str">
            <v>201904</v>
          </cell>
          <cell r="H11418" t="str">
            <v>University of Otago</v>
          </cell>
          <cell r="I11418" t="str">
            <v>Dunedin</v>
          </cell>
          <cell r="J11418" t="str">
            <v>New Zealand</v>
          </cell>
          <cell r="K11418">
            <v>1</v>
          </cell>
          <cell r="L11418" t="str">
            <v>Consortium</v>
          </cell>
          <cell r="M11418">
            <v>3</v>
          </cell>
          <cell r="N11418" t="str">
            <v>Standard</v>
          </cell>
          <cell r="O11418" t="str">
            <v/>
          </cell>
          <cell r="P11418" t="str">
            <v/>
          </cell>
          <cell r="Q11418">
            <v>3</v>
          </cell>
          <cell r="R11418" t="str">
            <v>Année Philologique</v>
          </cell>
          <cell r="S11418" t="str">
            <v/>
          </cell>
        </row>
        <row r="11419">
          <cell r="E11419">
            <v>3260</v>
          </cell>
          <cell r="F11419" t="str">
            <v>Searches</v>
          </cell>
          <cell r="G11419" t="str">
            <v>201905</v>
          </cell>
          <cell r="H11419" t="str">
            <v>University of Otago</v>
          </cell>
          <cell r="I11419" t="str">
            <v>Dunedin</v>
          </cell>
          <cell r="J11419" t="str">
            <v>New Zealand</v>
          </cell>
          <cell r="K11419">
            <v>1</v>
          </cell>
          <cell r="L11419" t="str">
            <v>Consortium</v>
          </cell>
          <cell r="M11419">
            <v>3</v>
          </cell>
          <cell r="N11419" t="str">
            <v>Standard</v>
          </cell>
          <cell r="O11419" t="str">
            <v/>
          </cell>
          <cell r="P11419" t="str">
            <v/>
          </cell>
          <cell r="Q11419">
            <v>3</v>
          </cell>
          <cell r="R11419" t="str">
            <v>Année Philologique</v>
          </cell>
          <cell r="S11419" t="str">
            <v/>
          </cell>
        </row>
        <row r="11420">
          <cell r="E11420">
            <v>3260</v>
          </cell>
          <cell r="F11420" t="str">
            <v>Searches</v>
          </cell>
          <cell r="G11420" t="str">
            <v>201906</v>
          </cell>
          <cell r="H11420" t="str">
            <v>University of Otago</v>
          </cell>
          <cell r="I11420" t="str">
            <v>Dunedin</v>
          </cell>
          <cell r="J11420" t="str">
            <v>New Zealand</v>
          </cell>
          <cell r="K11420">
            <v>1</v>
          </cell>
          <cell r="L11420" t="str">
            <v>Consortium</v>
          </cell>
          <cell r="M11420">
            <v>3</v>
          </cell>
          <cell r="N11420" t="str">
            <v>Standard</v>
          </cell>
          <cell r="O11420" t="str">
            <v/>
          </cell>
          <cell r="P11420" t="str">
            <v/>
          </cell>
          <cell r="Q11420">
            <v>3</v>
          </cell>
          <cell r="R11420" t="str">
            <v>Année Philologique</v>
          </cell>
          <cell r="S11420" t="str">
            <v/>
          </cell>
        </row>
        <row r="11421">
          <cell r="E11421">
            <v>3260</v>
          </cell>
          <cell r="F11421" t="str">
            <v>Searches</v>
          </cell>
          <cell r="G11421" t="str">
            <v>201907</v>
          </cell>
          <cell r="H11421" t="str">
            <v>University of Otago</v>
          </cell>
          <cell r="I11421" t="str">
            <v>Dunedin</v>
          </cell>
          <cell r="J11421" t="str">
            <v>New Zealand</v>
          </cell>
          <cell r="K11421">
            <v>1</v>
          </cell>
          <cell r="L11421" t="str">
            <v>Consortium</v>
          </cell>
          <cell r="M11421">
            <v>3</v>
          </cell>
          <cell r="N11421" t="str">
            <v>Standard</v>
          </cell>
          <cell r="O11421" t="str">
            <v/>
          </cell>
          <cell r="P11421" t="str">
            <v/>
          </cell>
          <cell r="Q11421">
            <v>3</v>
          </cell>
          <cell r="R11421" t="str">
            <v>Année Philologique</v>
          </cell>
          <cell r="S11421" t="str">
            <v/>
          </cell>
        </row>
        <row r="11422">
          <cell r="E11422">
            <v>3260</v>
          </cell>
          <cell r="F11422" t="str">
            <v>Searches</v>
          </cell>
          <cell r="G11422" t="str">
            <v>201908</v>
          </cell>
          <cell r="H11422" t="str">
            <v>University of Otago</v>
          </cell>
          <cell r="I11422" t="str">
            <v>Dunedin</v>
          </cell>
          <cell r="J11422" t="str">
            <v>New Zealand</v>
          </cell>
          <cell r="K11422">
            <v>1</v>
          </cell>
          <cell r="L11422" t="str">
            <v>Consortium</v>
          </cell>
          <cell r="M11422">
            <v>3</v>
          </cell>
          <cell r="N11422" t="str">
            <v>Standard</v>
          </cell>
          <cell r="O11422" t="str">
            <v/>
          </cell>
          <cell r="P11422" t="str">
            <v/>
          </cell>
          <cell r="Q11422">
            <v>3</v>
          </cell>
          <cell r="R11422" t="str">
            <v>Année Philologique</v>
          </cell>
          <cell r="S11422" t="str">
            <v/>
          </cell>
        </row>
        <row r="11423">
          <cell r="E11423">
            <v>3260</v>
          </cell>
          <cell r="F11423" t="str">
            <v>Searches</v>
          </cell>
          <cell r="G11423" t="str">
            <v>201909</v>
          </cell>
          <cell r="H11423" t="str">
            <v>University of Otago</v>
          </cell>
          <cell r="I11423" t="str">
            <v>Dunedin</v>
          </cell>
          <cell r="J11423" t="str">
            <v>New Zealand</v>
          </cell>
          <cell r="K11423">
            <v>1</v>
          </cell>
          <cell r="L11423" t="str">
            <v>Consortium</v>
          </cell>
          <cell r="M11423">
            <v>3</v>
          </cell>
          <cell r="N11423" t="str">
            <v>Standard</v>
          </cell>
          <cell r="O11423" t="str">
            <v/>
          </cell>
          <cell r="P11423" t="str">
            <v/>
          </cell>
          <cell r="Q11423">
            <v>3</v>
          </cell>
          <cell r="R11423" t="str">
            <v>Année Philologique</v>
          </cell>
          <cell r="S11423" t="str">
            <v/>
          </cell>
        </row>
        <row r="11424">
          <cell r="E11424">
            <v>3260</v>
          </cell>
          <cell r="F11424" t="str">
            <v>Searches</v>
          </cell>
          <cell r="G11424" t="str">
            <v>201910</v>
          </cell>
          <cell r="H11424" t="str">
            <v>University of Otago</v>
          </cell>
          <cell r="I11424" t="str">
            <v>Dunedin</v>
          </cell>
          <cell r="J11424" t="str">
            <v>New Zealand</v>
          </cell>
          <cell r="K11424">
            <v>1</v>
          </cell>
          <cell r="L11424" t="str">
            <v>Consortium</v>
          </cell>
          <cell r="M11424">
            <v>3</v>
          </cell>
          <cell r="N11424" t="str">
            <v>Standard</v>
          </cell>
          <cell r="O11424" t="str">
            <v/>
          </cell>
          <cell r="P11424" t="str">
            <v/>
          </cell>
          <cell r="Q11424">
            <v>3</v>
          </cell>
          <cell r="R11424" t="str">
            <v>Année Philologique</v>
          </cell>
          <cell r="S11424" t="str">
            <v/>
          </cell>
        </row>
        <row r="11425">
          <cell r="E11425">
            <v>3260</v>
          </cell>
          <cell r="F11425" t="str">
            <v>Searches</v>
          </cell>
          <cell r="G11425" t="str">
            <v>201911</v>
          </cell>
          <cell r="H11425" t="str">
            <v>University of Otago</v>
          </cell>
          <cell r="I11425" t="str">
            <v>Dunedin</v>
          </cell>
          <cell r="J11425" t="str">
            <v>New Zealand</v>
          </cell>
          <cell r="K11425">
            <v>1</v>
          </cell>
          <cell r="L11425" t="str">
            <v>Consortium</v>
          </cell>
          <cell r="M11425">
            <v>3</v>
          </cell>
          <cell r="N11425" t="str">
            <v>Standard</v>
          </cell>
          <cell r="O11425" t="str">
            <v/>
          </cell>
          <cell r="P11425" t="str">
            <v/>
          </cell>
          <cell r="Q11425">
            <v>3</v>
          </cell>
          <cell r="R11425" t="str">
            <v>Année Philologique</v>
          </cell>
          <cell r="S11425" t="str">
            <v/>
          </cell>
        </row>
        <row r="11426">
          <cell r="E11426">
            <v>3260</v>
          </cell>
          <cell r="F11426" t="str">
            <v>Searches</v>
          </cell>
          <cell r="G11426" t="str">
            <v>201912</v>
          </cell>
          <cell r="H11426" t="str">
            <v>University of Otago</v>
          </cell>
          <cell r="I11426" t="str">
            <v>Dunedin</v>
          </cell>
          <cell r="J11426" t="str">
            <v>New Zealand</v>
          </cell>
          <cell r="K11426">
            <v>1</v>
          </cell>
          <cell r="L11426" t="str">
            <v>Consortium</v>
          </cell>
          <cell r="M11426">
            <v>3</v>
          </cell>
          <cell r="N11426" t="str">
            <v>Standard</v>
          </cell>
          <cell r="O11426" t="str">
            <v/>
          </cell>
          <cell r="P11426" t="str">
            <v/>
          </cell>
          <cell r="Q11426">
            <v>3</v>
          </cell>
          <cell r="R11426" t="str">
            <v>Année Philologique</v>
          </cell>
          <cell r="S11426" t="str">
            <v/>
          </cell>
        </row>
        <row r="11427">
          <cell r="E11427">
            <v>3262</v>
          </cell>
          <cell r="F11427" t="str">
            <v>Searches</v>
          </cell>
          <cell r="G11427" t="str">
            <v>201901</v>
          </cell>
          <cell r="H11427" t="str">
            <v>Université Clermont Auvergne</v>
          </cell>
          <cell r="I11427" t="str">
            <v>Clermont-Ferrand</v>
          </cell>
          <cell r="J11427" t="str">
            <v>France</v>
          </cell>
          <cell r="K11427">
            <v>1</v>
          </cell>
          <cell r="L11427" t="str">
            <v>Consortium</v>
          </cell>
          <cell r="M11427">
            <v>3</v>
          </cell>
          <cell r="N11427" t="str">
            <v>Standard</v>
          </cell>
          <cell r="O11427" t="str">
            <v/>
          </cell>
          <cell r="P11427" t="str">
            <v/>
          </cell>
          <cell r="Q11427">
            <v>3</v>
          </cell>
          <cell r="R11427" t="str">
            <v>Année Philologique</v>
          </cell>
          <cell r="S11427" t="str">
            <v/>
          </cell>
        </row>
        <row r="11428">
          <cell r="E11428">
            <v>3262</v>
          </cell>
          <cell r="F11428" t="str">
            <v>Searches</v>
          </cell>
          <cell r="G11428" t="str">
            <v>201902</v>
          </cell>
          <cell r="H11428" t="str">
            <v>Université Clermont Auvergne</v>
          </cell>
          <cell r="I11428" t="str">
            <v>Clermont-Ferrand</v>
          </cell>
          <cell r="J11428" t="str">
            <v>France</v>
          </cell>
          <cell r="K11428">
            <v>1</v>
          </cell>
          <cell r="L11428" t="str">
            <v>Consortium</v>
          </cell>
          <cell r="M11428">
            <v>3</v>
          </cell>
          <cell r="N11428" t="str">
            <v>Standard</v>
          </cell>
          <cell r="O11428" t="str">
            <v/>
          </cell>
          <cell r="P11428" t="str">
            <v/>
          </cell>
          <cell r="Q11428">
            <v>3</v>
          </cell>
          <cell r="R11428" t="str">
            <v>Année Philologique</v>
          </cell>
          <cell r="S11428" t="str">
            <v/>
          </cell>
        </row>
        <row r="11429">
          <cell r="E11429">
            <v>3262</v>
          </cell>
          <cell r="F11429" t="str">
            <v>Searches</v>
          </cell>
          <cell r="G11429" t="str">
            <v>201903</v>
          </cell>
          <cell r="H11429" t="str">
            <v>Université Clermont Auvergne</v>
          </cell>
          <cell r="I11429" t="str">
            <v>Clermont-Ferrand</v>
          </cell>
          <cell r="J11429" t="str">
            <v>France</v>
          </cell>
          <cell r="K11429">
            <v>1</v>
          </cell>
          <cell r="L11429" t="str">
            <v>Consortium</v>
          </cell>
          <cell r="M11429">
            <v>3</v>
          </cell>
          <cell r="N11429" t="str">
            <v>Standard</v>
          </cell>
          <cell r="O11429" t="str">
            <v/>
          </cell>
          <cell r="P11429" t="str">
            <v/>
          </cell>
          <cell r="Q11429">
            <v>3</v>
          </cell>
          <cell r="R11429" t="str">
            <v>Année Philologique</v>
          </cell>
          <cell r="S11429" t="str">
            <v/>
          </cell>
        </row>
        <row r="11430">
          <cell r="E11430">
            <v>3262</v>
          </cell>
          <cell r="F11430" t="str">
            <v>Searches</v>
          </cell>
          <cell r="G11430" t="str">
            <v>201904</v>
          </cell>
          <cell r="H11430" t="str">
            <v>Université Clermont Auvergne</v>
          </cell>
          <cell r="I11430" t="str">
            <v>Clermont-Ferrand</v>
          </cell>
          <cell r="J11430" t="str">
            <v>France</v>
          </cell>
          <cell r="K11430">
            <v>1</v>
          </cell>
          <cell r="L11430" t="str">
            <v>Consortium</v>
          </cell>
          <cell r="M11430">
            <v>3</v>
          </cell>
          <cell r="N11430" t="str">
            <v>Standard</v>
          </cell>
          <cell r="O11430" t="str">
            <v/>
          </cell>
          <cell r="P11430" t="str">
            <v/>
          </cell>
          <cell r="Q11430">
            <v>3</v>
          </cell>
          <cell r="R11430" t="str">
            <v>Année Philologique</v>
          </cell>
          <cell r="S11430" t="str">
            <v/>
          </cell>
        </row>
        <row r="11431">
          <cell r="E11431">
            <v>3262</v>
          </cell>
          <cell r="F11431" t="str">
            <v>Searches</v>
          </cell>
          <cell r="G11431" t="str">
            <v>201905</v>
          </cell>
          <cell r="H11431" t="str">
            <v>Université Clermont Auvergne</v>
          </cell>
          <cell r="I11431" t="str">
            <v>Clermont-Ferrand</v>
          </cell>
          <cell r="J11431" t="str">
            <v>France</v>
          </cell>
          <cell r="K11431">
            <v>1</v>
          </cell>
          <cell r="L11431" t="str">
            <v>Consortium</v>
          </cell>
          <cell r="M11431">
            <v>3</v>
          </cell>
          <cell r="N11431" t="str">
            <v>Standard</v>
          </cell>
          <cell r="O11431" t="str">
            <v/>
          </cell>
          <cell r="P11431" t="str">
            <v/>
          </cell>
          <cell r="Q11431">
            <v>3</v>
          </cell>
          <cell r="R11431" t="str">
            <v>Année Philologique</v>
          </cell>
          <cell r="S11431" t="str">
            <v/>
          </cell>
        </row>
        <row r="11432">
          <cell r="E11432">
            <v>3262</v>
          </cell>
          <cell r="F11432" t="str">
            <v>Searches</v>
          </cell>
          <cell r="G11432" t="str">
            <v>201906</v>
          </cell>
          <cell r="H11432" t="str">
            <v>Université Clermont Auvergne</v>
          </cell>
          <cell r="I11432" t="str">
            <v>Clermont-Ferrand</v>
          </cell>
          <cell r="J11432" t="str">
            <v>France</v>
          </cell>
          <cell r="K11432">
            <v>1</v>
          </cell>
          <cell r="L11432" t="str">
            <v>Consortium</v>
          </cell>
          <cell r="M11432">
            <v>3</v>
          </cell>
          <cell r="N11432" t="str">
            <v>Standard</v>
          </cell>
          <cell r="O11432" t="str">
            <v/>
          </cell>
          <cell r="P11432" t="str">
            <v/>
          </cell>
          <cell r="Q11432">
            <v>3</v>
          </cell>
          <cell r="R11432" t="str">
            <v>Année Philologique</v>
          </cell>
          <cell r="S11432" t="str">
            <v/>
          </cell>
        </row>
        <row r="11433">
          <cell r="E11433">
            <v>3262</v>
          </cell>
          <cell r="F11433" t="str">
            <v>Searches</v>
          </cell>
          <cell r="G11433" t="str">
            <v>201907</v>
          </cell>
          <cell r="H11433" t="str">
            <v>Université Clermont Auvergne</v>
          </cell>
          <cell r="I11433" t="str">
            <v>Clermont-Ferrand</v>
          </cell>
          <cell r="J11433" t="str">
            <v>France</v>
          </cell>
          <cell r="K11433">
            <v>1</v>
          </cell>
          <cell r="L11433" t="str">
            <v>Consortium</v>
          </cell>
          <cell r="M11433">
            <v>3</v>
          </cell>
          <cell r="N11433" t="str">
            <v>Standard</v>
          </cell>
          <cell r="O11433" t="str">
            <v/>
          </cell>
          <cell r="P11433" t="str">
            <v/>
          </cell>
          <cell r="Q11433">
            <v>3</v>
          </cell>
          <cell r="R11433" t="str">
            <v>Année Philologique</v>
          </cell>
          <cell r="S11433" t="str">
            <v/>
          </cell>
        </row>
        <row r="11434">
          <cell r="E11434">
            <v>3262</v>
          </cell>
          <cell r="F11434" t="str">
            <v>Searches</v>
          </cell>
          <cell r="G11434" t="str">
            <v>201908</v>
          </cell>
          <cell r="H11434" t="str">
            <v>Université Clermont Auvergne</v>
          </cell>
          <cell r="I11434" t="str">
            <v>Clermont-Ferrand</v>
          </cell>
          <cell r="J11434" t="str">
            <v>France</v>
          </cell>
          <cell r="K11434">
            <v>1</v>
          </cell>
          <cell r="L11434" t="str">
            <v>Consortium</v>
          </cell>
          <cell r="M11434">
            <v>3</v>
          </cell>
          <cell r="N11434" t="str">
            <v>Standard</v>
          </cell>
          <cell r="O11434" t="str">
            <v/>
          </cell>
          <cell r="P11434" t="str">
            <v/>
          </cell>
          <cell r="Q11434">
            <v>3</v>
          </cell>
          <cell r="R11434" t="str">
            <v>Année Philologique</v>
          </cell>
          <cell r="S11434" t="str">
            <v/>
          </cell>
        </row>
        <row r="11435">
          <cell r="E11435">
            <v>3262</v>
          </cell>
          <cell r="F11435" t="str">
            <v>Searches</v>
          </cell>
          <cell r="G11435" t="str">
            <v>201909</v>
          </cell>
          <cell r="H11435" t="str">
            <v>Université Clermont Auvergne</v>
          </cell>
          <cell r="I11435" t="str">
            <v>Clermont-Ferrand</v>
          </cell>
          <cell r="J11435" t="str">
            <v>France</v>
          </cell>
          <cell r="K11435">
            <v>1</v>
          </cell>
          <cell r="L11435" t="str">
            <v>Consortium</v>
          </cell>
          <cell r="M11435">
            <v>3</v>
          </cell>
          <cell r="N11435" t="str">
            <v>Standard</v>
          </cell>
          <cell r="O11435" t="str">
            <v/>
          </cell>
          <cell r="P11435" t="str">
            <v/>
          </cell>
          <cell r="Q11435">
            <v>3</v>
          </cell>
          <cell r="R11435" t="str">
            <v>Année Philologique</v>
          </cell>
          <cell r="S11435" t="str">
            <v/>
          </cell>
        </row>
        <row r="11436">
          <cell r="E11436">
            <v>3262</v>
          </cell>
          <cell r="F11436" t="str">
            <v>Searches</v>
          </cell>
          <cell r="G11436" t="str">
            <v>201910</v>
          </cell>
          <cell r="H11436" t="str">
            <v>Université Clermont Auvergne</v>
          </cell>
          <cell r="I11436" t="str">
            <v>Clermont-Ferrand</v>
          </cell>
          <cell r="J11436" t="str">
            <v>France</v>
          </cell>
          <cell r="K11436">
            <v>1</v>
          </cell>
          <cell r="L11436" t="str">
            <v>Consortium</v>
          </cell>
          <cell r="M11436">
            <v>3</v>
          </cell>
          <cell r="N11436" t="str">
            <v>Standard</v>
          </cell>
          <cell r="O11436" t="str">
            <v/>
          </cell>
          <cell r="P11436" t="str">
            <v/>
          </cell>
          <cell r="Q11436">
            <v>3</v>
          </cell>
          <cell r="R11436" t="str">
            <v>Année Philologique</v>
          </cell>
          <cell r="S11436" t="str">
            <v/>
          </cell>
        </row>
        <row r="11437">
          <cell r="E11437">
            <v>3262</v>
          </cell>
          <cell r="F11437" t="str">
            <v>Searches</v>
          </cell>
          <cell r="G11437" t="str">
            <v>201911</v>
          </cell>
          <cell r="H11437" t="str">
            <v>Université Clermont Auvergne</v>
          </cell>
          <cell r="I11437" t="str">
            <v>Clermont-Ferrand</v>
          </cell>
          <cell r="J11437" t="str">
            <v>France</v>
          </cell>
          <cell r="K11437">
            <v>1</v>
          </cell>
          <cell r="L11437" t="str">
            <v>Consortium</v>
          </cell>
          <cell r="M11437">
            <v>3</v>
          </cell>
          <cell r="N11437" t="str">
            <v>Standard</v>
          </cell>
          <cell r="O11437" t="str">
            <v/>
          </cell>
          <cell r="P11437" t="str">
            <v/>
          </cell>
          <cell r="Q11437">
            <v>3</v>
          </cell>
          <cell r="R11437" t="str">
            <v>Année Philologique</v>
          </cell>
          <cell r="S11437" t="str">
            <v/>
          </cell>
        </row>
        <row r="11438">
          <cell r="E11438">
            <v>3262</v>
          </cell>
          <cell r="F11438" t="str">
            <v>Searches</v>
          </cell>
          <cell r="G11438" t="str">
            <v>201912</v>
          </cell>
          <cell r="H11438" t="str">
            <v>Université Clermont Auvergne</v>
          </cell>
          <cell r="I11438" t="str">
            <v>Clermont-Ferrand</v>
          </cell>
          <cell r="J11438" t="str">
            <v>France</v>
          </cell>
          <cell r="K11438">
            <v>1</v>
          </cell>
          <cell r="L11438" t="str">
            <v>Consortium</v>
          </cell>
          <cell r="M11438">
            <v>3</v>
          </cell>
          <cell r="N11438" t="str">
            <v>Standard</v>
          </cell>
          <cell r="O11438" t="str">
            <v/>
          </cell>
          <cell r="P11438" t="str">
            <v/>
          </cell>
          <cell r="Q11438">
            <v>3</v>
          </cell>
          <cell r="R11438" t="str">
            <v>Année Philologique</v>
          </cell>
          <cell r="S11438" t="str">
            <v/>
          </cell>
        </row>
        <row r="11439">
          <cell r="E11439">
            <v>3272</v>
          </cell>
          <cell r="F11439" t="str">
            <v>Searches</v>
          </cell>
          <cell r="G11439" t="str">
            <v>201902</v>
          </cell>
          <cell r="H11439" t="str">
            <v>University of New Mexico</v>
          </cell>
          <cell r="I11439" t="str">
            <v>Albuquerque</v>
          </cell>
          <cell r="J11439" t="str">
            <v>USA</v>
          </cell>
          <cell r="K11439">
            <v>2</v>
          </cell>
          <cell r="L11439" t="str">
            <v>Institute</v>
          </cell>
          <cell r="M11439">
            <v>8</v>
          </cell>
          <cell r="N11439" t="str">
            <v>CARN-1</v>
          </cell>
          <cell r="O11439" t="str">
            <v/>
          </cell>
          <cell r="P11439" t="str">
            <v/>
          </cell>
          <cell r="Q11439">
            <v>40</v>
          </cell>
          <cell r="R11439" t="str">
            <v>Année Philologique</v>
          </cell>
          <cell r="S11439" t="str">
            <v/>
          </cell>
        </row>
        <row r="11440">
          <cell r="E11440">
            <v>3272</v>
          </cell>
          <cell r="F11440" t="str">
            <v>Searches</v>
          </cell>
          <cell r="G11440" t="str">
            <v>201903</v>
          </cell>
          <cell r="H11440" t="str">
            <v>University of New Mexico</v>
          </cell>
          <cell r="I11440" t="str">
            <v>Albuquerque</v>
          </cell>
          <cell r="J11440" t="str">
            <v>USA</v>
          </cell>
          <cell r="K11440">
            <v>2</v>
          </cell>
          <cell r="L11440" t="str">
            <v>Institute</v>
          </cell>
          <cell r="M11440">
            <v>8</v>
          </cell>
          <cell r="N11440" t="str">
            <v>CARN-1</v>
          </cell>
          <cell r="O11440" t="str">
            <v/>
          </cell>
          <cell r="P11440" t="str">
            <v/>
          </cell>
          <cell r="Q11440">
            <v>40</v>
          </cell>
          <cell r="R11440" t="str">
            <v>Année Philologique</v>
          </cell>
          <cell r="S11440" t="str">
            <v/>
          </cell>
        </row>
        <row r="11441">
          <cell r="E11441">
            <v>3272</v>
          </cell>
          <cell r="F11441" t="str">
            <v>Searches</v>
          </cell>
          <cell r="G11441" t="str">
            <v>201904</v>
          </cell>
          <cell r="H11441" t="str">
            <v>University of New Mexico</v>
          </cell>
          <cell r="I11441" t="str">
            <v>Albuquerque</v>
          </cell>
          <cell r="J11441" t="str">
            <v>USA</v>
          </cell>
          <cell r="K11441">
            <v>2</v>
          </cell>
          <cell r="L11441" t="str">
            <v>Institute</v>
          </cell>
          <cell r="M11441">
            <v>8</v>
          </cell>
          <cell r="N11441" t="str">
            <v>CARN-1</v>
          </cell>
          <cell r="O11441" t="str">
            <v/>
          </cell>
          <cell r="P11441" t="str">
            <v/>
          </cell>
          <cell r="Q11441">
            <v>40</v>
          </cell>
          <cell r="R11441" t="str">
            <v>Année Philologique</v>
          </cell>
          <cell r="S11441" t="str">
            <v/>
          </cell>
        </row>
        <row r="11442">
          <cell r="E11442">
            <v>3272</v>
          </cell>
          <cell r="F11442" t="str">
            <v>Searches</v>
          </cell>
          <cell r="G11442" t="str">
            <v>201908</v>
          </cell>
          <cell r="H11442" t="str">
            <v>University of New Mexico</v>
          </cell>
          <cell r="I11442" t="str">
            <v>Albuquerque</v>
          </cell>
          <cell r="J11442" t="str">
            <v>USA</v>
          </cell>
          <cell r="K11442">
            <v>2</v>
          </cell>
          <cell r="L11442" t="str">
            <v>Institute</v>
          </cell>
          <cell r="M11442">
            <v>8</v>
          </cell>
          <cell r="N11442" t="str">
            <v>CARN-1</v>
          </cell>
          <cell r="O11442" t="str">
            <v/>
          </cell>
          <cell r="P11442" t="str">
            <v/>
          </cell>
          <cell r="Q11442">
            <v>40</v>
          </cell>
          <cell r="R11442" t="str">
            <v>Année Philologique</v>
          </cell>
          <cell r="S11442" t="str">
            <v/>
          </cell>
        </row>
        <row r="11443">
          <cell r="E11443">
            <v>3272</v>
          </cell>
          <cell r="F11443" t="str">
            <v>Searches</v>
          </cell>
          <cell r="G11443" t="str">
            <v>201909</v>
          </cell>
          <cell r="H11443" t="str">
            <v>University of New Mexico</v>
          </cell>
          <cell r="I11443" t="str">
            <v>Albuquerque</v>
          </cell>
          <cell r="J11443" t="str">
            <v>USA</v>
          </cell>
          <cell r="K11443">
            <v>2</v>
          </cell>
          <cell r="L11443" t="str">
            <v>Institute</v>
          </cell>
          <cell r="M11443">
            <v>8</v>
          </cell>
          <cell r="N11443" t="str">
            <v>CARN-1</v>
          </cell>
          <cell r="O11443" t="str">
            <v/>
          </cell>
          <cell r="P11443" t="str">
            <v/>
          </cell>
          <cell r="Q11443">
            <v>40</v>
          </cell>
          <cell r="R11443" t="str">
            <v>Année Philologique</v>
          </cell>
          <cell r="S11443" t="str">
            <v/>
          </cell>
        </row>
        <row r="11444">
          <cell r="E11444">
            <v>3272</v>
          </cell>
          <cell r="F11444" t="str">
            <v>Searches</v>
          </cell>
          <cell r="G11444" t="str">
            <v>201910</v>
          </cell>
          <cell r="H11444" t="str">
            <v>University of New Mexico</v>
          </cell>
          <cell r="I11444" t="str">
            <v>Albuquerque</v>
          </cell>
          <cell r="J11444" t="str">
            <v>USA</v>
          </cell>
          <cell r="K11444">
            <v>2</v>
          </cell>
          <cell r="L11444" t="str">
            <v>Institute</v>
          </cell>
          <cell r="M11444">
            <v>8</v>
          </cell>
          <cell r="N11444" t="str">
            <v>CARN-1</v>
          </cell>
          <cell r="O11444" t="str">
            <v/>
          </cell>
          <cell r="P11444" t="str">
            <v/>
          </cell>
          <cell r="Q11444">
            <v>40</v>
          </cell>
          <cell r="R11444" t="str">
            <v>Année Philologique</v>
          </cell>
          <cell r="S11444" t="str">
            <v/>
          </cell>
        </row>
        <row r="11445">
          <cell r="E11445">
            <v>3272</v>
          </cell>
          <cell r="F11445" t="str">
            <v>Searches</v>
          </cell>
          <cell r="G11445" t="str">
            <v>201911</v>
          </cell>
          <cell r="H11445" t="str">
            <v>University of New Mexico</v>
          </cell>
          <cell r="I11445" t="str">
            <v>Albuquerque</v>
          </cell>
          <cell r="J11445" t="str">
            <v>USA</v>
          </cell>
          <cell r="K11445">
            <v>2</v>
          </cell>
          <cell r="L11445" t="str">
            <v>Institute</v>
          </cell>
          <cell r="M11445">
            <v>8</v>
          </cell>
          <cell r="N11445" t="str">
            <v>CARN-1</v>
          </cell>
          <cell r="O11445" t="str">
            <v/>
          </cell>
          <cell r="P11445" t="str">
            <v/>
          </cell>
          <cell r="Q11445">
            <v>40</v>
          </cell>
          <cell r="R11445" t="str">
            <v>Année Philologique</v>
          </cell>
          <cell r="S11445" t="str">
            <v/>
          </cell>
        </row>
        <row r="11446">
          <cell r="E11446">
            <v>3272</v>
          </cell>
          <cell r="F11446" t="str">
            <v>Searches</v>
          </cell>
          <cell r="G11446" t="str">
            <v>201912</v>
          </cell>
          <cell r="H11446" t="str">
            <v>University of New Mexico</v>
          </cell>
          <cell r="I11446" t="str">
            <v>Albuquerque</v>
          </cell>
          <cell r="J11446" t="str">
            <v>USA</v>
          </cell>
          <cell r="K11446">
            <v>2</v>
          </cell>
          <cell r="L11446" t="str">
            <v>Institute</v>
          </cell>
          <cell r="M11446">
            <v>8</v>
          </cell>
          <cell r="N11446" t="str">
            <v>CARN-1</v>
          </cell>
          <cell r="O11446" t="str">
            <v/>
          </cell>
          <cell r="P11446" t="str">
            <v/>
          </cell>
          <cell r="Q11446">
            <v>40</v>
          </cell>
          <cell r="R11446" t="str">
            <v>Année Philologique</v>
          </cell>
          <cell r="S11446" t="str">
            <v/>
          </cell>
        </row>
        <row r="11447">
          <cell r="E11447">
            <v>3296</v>
          </cell>
          <cell r="F11447" t="str">
            <v>Searches</v>
          </cell>
          <cell r="G11447" t="str">
            <v>201902</v>
          </cell>
          <cell r="H11447" t="str">
            <v>Kyoto University</v>
          </cell>
          <cell r="I11447" t="str">
            <v>Kyoto</v>
          </cell>
          <cell r="J11447" t="str">
            <v>Japan</v>
          </cell>
          <cell r="K11447">
            <v>2</v>
          </cell>
          <cell r="L11447" t="str">
            <v>Institute</v>
          </cell>
          <cell r="M11447">
            <v>3</v>
          </cell>
          <cell r="N11447" t="str">
            <v>Standard</v>
          </cell>
          <cell r="O11447" t="str">
            <v/>
          </cell>
          <cell r="P11447" t="str">
            <v/>
          </cell>
          <cell r="Q11447">
            <v>3</v>
          </cell>
          <cell r="R11447" t="str">
            <v>Année Philologique</v>
          </cell>
          <cell r="S11447" t="str">
            <v/>
          </cell>
        </row>
        <row r="11448">
          <cell r="E11448">
            <v>3296</v>
          </cell>
          <cell r="F11448" t="str">
            <v>Searches</v>
          </cell>
          <cell r="G11448" t="str">
            <v>201903</v>
          </cell>
          <cell r="H11448" t="str">
            <v>Kyoto University</v>
          </cell>
          <cell r="I11448" t="str">
            <v>Kyoto</v>
          </cell>
          <cell r="J11448" t="str">
            <v>Japan</v>
          </cell>
          <cell r="K11448">
            <v>2</v>
          </cell>
          <cell r="L11448" t="str">
            <v>Institute</v>
          </cell>
          <cell r="M11448">
            <v>3</v>
          </cell>
          <cell r="N11448" t="str">
            <v>Standard</v>
          </cell>
          <cell r="O11448" t="str">
            <v/>
          </cell>
          <cell r="P11448" t="str">
            <v/>
          </cell>
          <cell r="Q11448">
            <v>3</v>
          </cell>
          <cell r="R11448" t="str">
            <v>Année Philologique</v>
          </cell>
          <cell r="S11448" t="str">
            <v/>
          </cell>
        </row>
        <row r="11449">
          <cell r="E11449">
            <v>3296</v>
          </cell>
          <cell r="F11449" t="str">
            <v>Searches</v>
          </cell>
          <cell r="G11449" t="str">
            <v>201904</v>
          </cell>
          <cell r="H11449" t="str">
            <v>Kyoto University</v>
          </cell>
          <cell r="I11449" t="str">
            <v>Kyoto</v>
          </cell>
          <cell r="J11449" t="str">
            <v>Japan</v>
          </cell>
          <cell r="K11449">
            <v>2</v>
          </cell>
          <cell r="L11449" t="str">
            <v>Institute</v>
          </cell>
          <cell r="M11449">
            <v>3</v>
          </cell>
          <cell r="N11449" t="str">
            <v>Standard</v>
          </cell>
          <cell r="O11449" t="str">
            <v/>
          </cell>
          <cell r="P11449" t="str">
            <v/>
          </cell>
          <cell r="Q11449">
            <v>3</v>
          </cell>
          <cell r="R11449" t="str">
            <v>Année Philologique</v>
          </cell>
          <cell r="S11449" t="str">
            <v/>
          </cell>
        </row>
        <row r="11450">
          <cell r="E11450">
            <v>3296</v>
          </cell>
          <cell r="F11450" t="str">
            <v>Searches</v>
          </cell>
          <cell r="G11450" t="str">
            <v>201905</v>
          </cell>
          <cell r="H11450" t="str">
            <v>Kyoto University</v>
          </cell>
          <cell r="I11450" t="str">
            <v>Kyoto</v>
          </cell>
          <cell r="J11450" t="str">
            <v>Japan</v>
          </cell>
          <cell r="K11450">
            <v>2</v>
          </cell>
          <cell r="L11450" t="str">
            <v>Institute</v>
          </cell>
          <cell r="M11450">
            <v>3</v>
          </cell>
          <cell r="N11450" t="str">
            <v>Standard</v>
          </cell>
          <cell r="O11450" t="str">
            <v/>
          </cell>
          <cell r="P11450" t="str">
            <v/>
          </cell>
          <cell r="Q11450">
            <v>3</v>
          </cell>
          <cell r="R11450" t="str">
            <v>Année Philologique</v>
          </cell>
          <cell r="S11450" t="str">
            <v/>
          </cell>
        </row>
        <row r="11451">
          <cell r="E11451">
            <v>3296</v>
          </cell>
          <cell r="F11451" t="str">
            <v>Searches</v>
          </cell>
          <cell r="G11451" t="str">
            <v>201906</v>
          </cell>
          <cell r="H11451" t="str">
            <v>Kyoto University</v>
          </cell>
          <cell r="I11451" t="str">
            <v>Kyoto</v>
          </cell>
          <cell r="J11451" t="str">
            <v>Japan</v>
          </cell>
          <cell r="K11451">
            <v>2</v>
          </cell>
          <cell r="L11451" t="str">
            <v>Institute</v>
          </cell>
          <cell r="M11451">
            <v>3</v>
          </cell>
          <cell r="N11451" t="str">
            <v>Standard</v>
          </cell>
          <cell r="O11451" t="str">
            <v/>
          </cell>
          <cell r="P11451" t="str">
            <v/>
          </cell>
          <cell r="Q11451">
            <v>3</v>
          </cell>
          <cell r="R11451" t="str">
            <v>Année Philologique</v>
          </cell>
          <cell r="S11451" t="str">
            <v/>
          </cell>
        </row>
        <row r="11452">
          <cell r="E11452">
            <v>3296</v>
          </cell>
          <cell r="F11452" t="str">
            <v>Searches</v>
          </cell>
          <cell r="G11452" t="str">
            <v>201907</v>
          </cell>
          <cell r="H11452" t="str">
            <v>Kyoto University</v>
          </cell>
          <cell r="I11452" t="str">
            <v>Kyoto</v>
          </cell>
          <cell r="J11452" t="str">
            <v>Japan</v>
          </cell>
          <cell r="K11452">
            <v>2</v>
          </cell>
          <cell r="L11452" t="str">
            <v>Institute</v>
          </cell>
          <cell r="M11452">
            <v>3</v>
          </cell>
          <cell r="N11452" t="str">
            <v>Standard</v>
          </cell>
          <cell r="O11452" t="str">
            <v/>
          </cell>
          <cell r="P11452" t="str">
            <v/>
          </cell>
          <cell r="Q11452">
            <v>3</v>
          </cell>
          <cell r="R11452" t="str">
            <v>Année Philologique</v>
          </cell>
          <cell r="S11452" t="str">
            <v/>
          </cell>
        </row>
        <row r="11453">
          <cell r="E11453">
            <v>3296</v>
          </cell>
          <cell r="F11453" t="str">
            <v>Searches</v>
          </cell>
          <cell r="G11453" t="str">
            <v>201908</v>
          </cell>
          <cell r="H11453" t="str">
            <v>Kyoto University</v>
          </cell>
          <cell r="I11453" t="str">
            <v>Kyoto</v>
          </cell>
          <cell r="J11453" t="str">
            <v>Japan</v>
          </cell>
          <cell r="K11453">
            <v>2</v>
          </cell>
          <cell r="L11453" t="str">
            <v>Institute</v>
          </cell>
          <cell r="M11453">
            <v>3</v>
          </cell>
          <cell r="N11453" t="str">
            <v>Standard</v>
          </cell>
          <cell r="O11453" t="str">
            <v/>
          </cell>
          <cell r="P11453" t="str">
            <v/>
          </cell>
          <cell r="Q11453">
            <v>3</v>
          </cell>
          <cell r="R11453" t="str">
            <v>Année Philologique</v>
          </cell>
          <cell r="S11453" t="str">
            <v/>
          </cell>
        </row>
        <row r="11454">
          <cell r="E11454">
            <v>3296</v>
          </cell>
          <cell r="F11454" t="str">
            <v>Searches</v>
          </cell>
          <cell r="G11454" t="str">
            <v>201909</v>
          </cell>
          <cell r="H11454" t="str">
            <v>Kyoto University</v>
          </cell>
          <cell r="I11454" t="str">
            <v>Kyoto</v>
          </cell>
          <cell r="J11454" t="str">
            <v>Japan</v>
          </cell>
          <cell r="K11454">
            <v>2</v>
          </cell>
          <cell r="L11454" t="str">
            <v>Institute</v>
          </cell>
          <cell r="M11454">
            <v>3</v>
          </cell>
          <cell r="N11454" t="str">
            <v>Standard</v>
          </cell>
          <cell r="O11454" t="str">
            <v/>
          </cell>
          <cell r="P11454" t="str">
            <v/>
          </cell>
          <cell r="Q11454">
            <v>3</v>
          </cell>
          <cell r="R11454" t="str">
            <v>Année Philologique</v>
          </cell>
          <cell r="S11454" t="str">
            <v/>
          </cell>
        </row>
        <row r="11455">
          <cell r="E11455">
            <v>3296</v>
          </cell>
          <cell r="F11455" t="str">
            <v>Searches</v>
          </cell>
          <cell r="G11455" t="str">
            <v>201910</v>
          </cell>
          <cell r="H11455" t="str">
            <v>Kyoto University</v>
          </cell>
          <cell r="I11455" t="str">
            <v>Kyoto</v>
          </cell>
          <cell r="J11455" t="str">
            <v>Japan</v>
          </cell>
          <cell r="K11455">
            <v>2</v>
          </cell>
          <cell r="L11455" t="str">
            <v>Institute</v>
          </cell>
          <cell r="M11455">
            <v>3</v>
          </cell>
          <cell r="N11455" t="str">
            <v>Standard</v>
          </cell>
          <cell r="O11455" t="str">
            <v/>
          </cell>
          <cell r="P11455" t="str">
            <v/>
          </cell>
          <cell r="Q11455">
            <v>3</v>
          </cell>
          <cell r="R11455" t="str">
            <v>Année Philologique</v>
          </cell>
          <cell r="S11455" t="str">
            <v/>
          </cell>
        </row>
        <row r="11456">
          <cell r="E11456">
            <v>3296</v>
          </cell>
          <cell r="F11456" t="str">
            <v>Searches</v>
          </cell>
          <cell r="G11456" t="str">
            <v>201911</v>
          </cell>
          <cell r="H11456" t="str">
            <v>Kyoto University</v>
          </cell>
          <cell r="I11456" t="str">
            <v>Kyoto</v>
          </cell>
          <cell r="J11456" t="str">
            <v>Japan</v>
          </cell>
          <cell r="K11456">
            <v>2</v>
          </cell>
          <cell r="L11456" t="str">
            <v>Institute</v>
          </cell>
          <cell r="M11456">
            <v>3</v>
          </cell>
          <cell r="N11456" t="str">
            <v>Standard</v>
          </cell>
          <cell r="O11456" t="str">
            <v/>
          </cell>
          <cell r="P11456" t="str">
            <v/>
          </cell>
          <cell r="Q11456">
            <v>3</v>
          </cell>
          <cell r="R11456" t="str">
            <v>Année Philologique</v>
          </cell>
          <cell r="S11456" t="str">
            <v/>
          </cell>
        </row>
        <row r="11457">
          <cell r="E11457">
            <v>3296</v>
          </cell>
          <cell r="F11457" t="str">
            <v>Searches</v>
          </cell>
          <cell r="G11457" t="str">
            <v>201912</v>
          </cell>
          <cell r="H11457" t="str">
            <v>Kyoto University</v>
          </cell>
          <cell r="I11457" t="str">
            <v>Kyoto</v>
          </cell>
          <cell r="J11457" t="str">
            <v>Japan</v>
          </cell>
          <cell r="K11457">
            <v>2</v>
          </cell>
          <cell r="L11457" t="str">
            <v>Institute</v>
          </cell>
          <cell r="M11457">
            <v>3</v>
          </cell>
          <cell r="N11457" t="str">
            <v>Standard</v>
          </cell>
          <cell r="O11457" t="str">
            <v/>
          </cell>
          <cell r="P11457" t="str">
            <v/>
          </cell>
          <cell r="Q11457">
            <v>3</v>
          </cell>
          <cell r="R11457" t="str">
            <v>Année Philologique</v>
          </cell>
          <cell r="S11457" t="str">
            <v/>
          </cell>
        </row>
        <row r="11458">
          <cell r="E11458">
            <v>3312</v>
          </cell>
          <cell r="F11458" t="str">
            <v>Searches</v>
          </cell>
          <cell r="G11458" t="str">
            <v>201901</v>
          </cell>
          <cell r="H11458" t="str">
            <v>SCD université de Rennes 2</v>
          </cell>
          <cell r="I11458" t="str">
            <v>Rennes</v>
          </cell>
          <cell r="J11458" t="str">
            <v>France</v>
          </cell>
          <cell r="K11458">
            <v>1</v>
          </cell>
          <cell r="L11458" t="str">
            <v>Consortium</v>
          </cell>
          <cell r="M11458">
            <v>3</v>
          </cell>
          <cell r="N11458" t="str">
            <v>Standard</v>
          </cell>
          <cell r="O11458" t="str">
            <v/>
          </cell>
          <cell r="P11458" t="str">
            <v/>
          </cell>
          <cell r="Q11458">
            <v>3</v>
          </cell>
          <cell r="R11458" t="str">
            <v>Année Philologique</v>
          </cell>
          <cell r="S11458" t="str">
            <v/>
          </cell>
        </row>
        <row r="11459">
          <cell r="E11459">
            <v>3312</v>
          </cell>
          <cell r="F11459" t="str">
            <v>Searches</v>
          </cell>
          <cell r="G11459" t="str">
            <v>201902</v>
          </cell>
          <cell r="H11459" t="str">
            <v>SCD université de Rennes 2</v>
          </cell>
          <cell r="I11459" t="str">
            <v>Rennes</v>
          </cell>
          <cell r="J11459" t="str">
            <v>France</v>
          </cell>
          <cell r="K11459">
            <v>1</v>
          </cell>
          <cell r="L11459" t="str">
            <v>Consortium</v>
          </cell>
          <cell r="M11459">
            <v>3</v>
          </cell>
          <cell r="N11459" t="str">
            <v>Standard</v>
          </cell>
          <cell r="O11459" t="str">
            <v/>
          </cell>
          <cell r="P11459" t="str">
            <v/>
          </cell>
          <cell r="Q11459">
            <v>3</v>
          </cell>
          <cell r="R11459" t="str">
            <v>Année Philologique</v>
          </cell>
          <cell r="S11459" t="str">
            <v/>
          </cell>
        </row>
        <row r="11460">
          <cell r="E11460">
            <v>3312</v>
          </cell>
          <cell r="F11460" t="str">
            <v>Searches</v>
          </cell>
          <cell r="G11460" t="str">
            <v>201903</v>
          </cell>
          <cell r="H11460" t="str">
            <v>SCD université de Rennes 2</v>
          </cell>
          <cell r="I11460" t="str">
            <v>Rennes</v>
          </cell>
          <cell r="J11460" t="str">
            <v>France</v>
          </cell>
          <cell r="K11460">
            <v>1</v>
          </cell>
          <cell r="L11460" t="str">
            <v>Consortium</v>
          </cell>
          <cell r="M11460">
            <v>3</v>
          </cell>
          <cell r="N11460" t="str">
            <v>Standard</v>
          </cell>
          <cell r="O11460" t="str">
            <v/>
          </cell>
          <cell r="P11460" t="str">
            <v/>
          </cell>
          <cell r="Q11460">
            <v>3</v>
          </cell>
          <cell r="R11460" t="str">
            <v>Année Philologique</v>
          </cell>
          <cell r="S11460" t="str">
            <v/>
          </cell>
        </row>
        <row r="11461">
          <cell r="E11461">
            <v>3312</v>
          </cell>
          <cell r="F11461" t="str">
            <v>Searches</v>
          </cell>
          <cell r="G11461" t="str">
            <v>201904</v>
          </cell>
          <cell r="H11461" t="str">
            <v>SCD université de Rennes 2</v>
          </cell>
          <cell r="I11461" t="str">
            <v>Rennes</v>
          </cell>
          <cell r="J11461" t="str">
            <v>France</v>
          </cell>
          <cell r="K11461">
            <v>1</v>
          </cell>
          <cell r="L11461" t="str">
            <v>Consortium</v>
          </cell>
          <cell r="M11461">
            <v>3</v>
          </cell>
          <cell r="N11461" t="str">
            <v>Standard</v>
          </cell>
          <cell r="O11461" t="str">
            <v/>
          </cell>
          <cell r="P11461" t="str">
            <v/>
          </cell>
          <cell r="Q11461">
            <v>3</v>
          </cell>
          <cell r="R11461" t="str">
            <v>Année Philologique</v>
          </cell>
          <cell r="S11461" t="str">
            <v/>
          </cell>
        </row>
        <row r="11462">
          <cell r="E11462">
            <v>3312</v>
          </cell>
          <cell r="F11462" t="str">
            <v>Searches</v>
          </cell>
          <cell r="G11462" t="str">
            <v>201905</v>
          </cell>
          <cell r="H11462" t="str">
            <v>SCD université de Rennes 2</v>
          </cell>
          <cell r="I11462" t="str">
            <v>Rennes</v>
          </cell>
          <cell r="J11462" t="str">
            <v>France</v>
          </cell>
          <cell r="K11462">
            <v>1</v>
          </cell>
          <cell r="L11462" t="str">
            <v>Consortium</v>
          </cell>
          <cell r="M11462">
            <v>3</v>
          </cell>
          <cell r="N11462" t="str">
            <v>Standard</v>
          </cell>
          <cell r="O11462" t="str">
            <v/>
          </cell>
          <cell r="P11462" t="str">
            <v/>
          </cell>
          <cell r="Q11462">
            <v>3</v>
          </cell>
          <cell r="R11462" t="str">
            <v>Année Philologique</v>
          </cell>
          <cell r="S11462" t="str">
            <v/>
          </cell>
        </row>
        <row r="11463">
          <cell r="E11463">
            <v>3312</v>
          </cell>
          <cell r="F11463" t="str">
            <v>Searches</v>
          </cell>
          <cell r="G11463" t="str">
            <v>201906</v>
          </cell>
          <cell r="H11463" t="str">
            <v>SCD université de Rennes 2</v>
          </cell>
          <cell r="I11463" t="str">
            <v>Rennes</v>
          </cell>
          <cell r="J11463" t="str">
            <v>France</v>
          </cell>
          <cell r="K11463">
            <v>1</v>
          </cell>
          <cell r="L11463" t="str">
            <v>Consortium</v>
          </cell>
          <cell r="M11463">
            <v>3</v>
          </cell>
          <cell r="N11463" t="str">
            <v>Standard</v>
          </cell>
          <cell r="O11463" t="str">
            <v/>
          </cell>
          <cell r="P11463" t="str">
            <v/>
          </cell>
          <cell r="Q11463">
            <v>3</v>
          </cell>
          <cell r="R11463" t="str">
            <v>Année Philologique</v>
          </cell>
          <cell r="S11463" t="str">
            <v/>
          </cell>
        </row>
        <row r="11464">
          <cell r="E11464">
            <v>3312</v>
          </cell>
          <cell r="F11464" t="str">
            <v>Searches</v>
          </cell>
          <cell r="G11464" t="str">
            <v>201907</v>
          </cell>
          <cell r="H11464" t="str">
            <v>SCD université de Rennes 2</v>
          </cell>
          <cell r="I11464" t="str">
            <v>Rennes</v>
          </cell>
          <cell r="J11464" t="str">
            <v>France</v>
          </cell>
          <cell r="K11464">
            <v>1</v>
          </cell>
          <cell r="L11464" t="str">
            <v>Consortium</v>
          </cell>
          <cell r="M11464">
            <v>3</v>
          </cell>
          <cell r="N11464" t="str">
            <v>Standard</v>
          </cell>
          <cell r="O11464" t="str">
            <v/>
          </cell>
          <cell r="P11464" t="str">
            <v/>
          </cell>
          <cell r="Q11464">
            <v>3</v>
          </cell>
          <cell r="R11464" t="str">
            <v>Année Philologique</v>
          </cell>
          <cell r="S11464" t="str">
            <v/>
          </cell>
        </row>
        <row r="11465">
          <cell r="E11465">
            <v>3312</v>
          </cell>
          <cell r="F11465" t="str">
            <v>Searches</v>
          </cell>
          <cell r="G11465" t="str">
            <v>201908</v>
          </cell>
          <cell r="H11465" t="str">
            <v>SCD université de Rennes 2</v>
          </cell>
          <cell r="I11465" t="str">
            <v>Rennes</v>
          </cell>
          <cell r="J11465" t="str">
            <v>France</v>
          </cell>
          <cell r="K11465">
            <v>1</v>
          </cell>
          <cell r="L11465" t="str">
            <v>Consortium</v>
          </cell>
          <cell r="M11465">
            <v>3</v>
          </cell>
          <cell r="N11465" t="str">
            <v>Standard</v>
          </cell>
          <cell r="O11465" t="str">
            <v/>
          </cell>
          <cell r="P11465" t="str">
            <v/>
          </cell>
          <cell r="Q11465">
            <v>3</v>
          </cell>
          <cell r="R11465" t="str">
            <v>Année Philologique</v>
          </cell>
          <cell r="S11465" t="str">
            <v/>
          </cell>
        </row>
        <row r="11466">
          <cell r="E11466">
            <v>3312</v>
          </cell>
          <cell r="F11466" t="str">
            <v>Searches</v>
          </cell>
          <cell r="G11466" t="str">
            <v>201909</v>
          </cell>
          <cell r="H11466" t="str">
            <v>SCD université de Rennes 2</v>
          </cell>
          <cell r="I11466" t="str">
            <v>Rennes</v>
          </cell>
          <cell r="J11466" t="str">
            <v>France</v>
          </cell>
          <cell r="K11466">
            <v>1</v>
          </cell>
          <cell r="L11466" t="str">
            <v>Consortium</v>
          </cell>
          <cell r="M11466">
            <v>3</v>
          </cell>
          <cell r="N11466" t="str">
            <v>Standard</v>
          </cell>
          <cell r="O11466" t="str">
            <v/>
          </cell>
          <cell r="P11466" t="str">
            <v/>
          </cell>
          <cell r="Q11466">
            <v>3</v>
          </cell>
          <cell r="R11466" t="str">
            <v>Année Philologique</v>
          </cell>
          <cell r="S11466" t="str">
            <v/>
          </cell>
        </row>
        <row r="11467">
          <cell r="E11467">
            <v>3312</v>
          </cell>
          <cell r="F11467" t="str">
            <v>Searches</v>
          </cell>
          <cell r="G11467" t="str">
            <v>201910</v>
          </cell>
          <cell r="H11467" t="str">
            <v>SCD université de Rennes 2</v>
          </cell>
          <cell r="I11467" t="str">
            <v>Rennes</v>
          </cell>
          <cell r="J11467" t="str">
            <v>France</v>
          </cell>
          <cell r="K11467">
            <v>1</v>
          </cell>
          <cell r="L11467" t="str">
            <v>Consortium</v>
          </cell>
          <cell r="M11467">
            <v>3</v>
          </cell>
          <cell r="N11467" t="str">
            <v>Standard</v>
          </cell>
          <cell r="O11467" t="str">
            <v/>
          </cell>
          <cell r="P11467" t="str">
            <v/>
          </cell>
          <cell r="Q11467">
            <v>3</v>
          </cell>
          <cell r="R11467" t="str">
            <v>Année Philologique</v>
          </cell>
          <cell r="S11467" t="str">
            <v/>
          </cell>
        </row>
        <row r="11468">
          <cell r="E11468">
            <v>3312</v>
          </cell>
          <cell r="F11468" t="str">
            <v>Searches</v>
          </cell>
          <cell r="G11468" t="str">
            <v>201911</v>
          </cell>
          <cell r="H11468" t="str">
            <v>SCD université de Rennes 2</v>
          </cell>
          <cell r="I11468" t="str">
            <v>Rennes</v>
          </cell>
          <cell r="J11468" t="str">
            <v>France</v>
          </cell>
          <cell r="K11468">
            <v>1</v>
          </cell>
          <cell r="L11468" t="str">
            <v>Consortium</v>
          </cell>
          <cell r="M11468">
            <v>3</v>
          </cell>
          <cell r="N11468" t="str">
            <v>Standard</v>
          </cell>
          <cell r="O11468" t="str">
            <v/>
          </cell>
          <cell r="P11468" t="str">
            <v/>
          </cell>
          <cell r="Q11468">
            <v>3</v>
          </cell>
          <cell r="R11468" t="str">
            <v>Année Philologique</v>
          </cell>
          <cell r="S11468" t="str">
            <v/>
          </cell>
        </row>
        <row r="11469">
          <cell r="E11469">
            <v>3312</v>
          </cell>
          <cell r="F11469" t="str">
            <v>Searches</v>
          </cell>
          <cell r="G11469" t="str">
            <v>201912</v>
          </cell>
          <cell r="H11469" t="str">
            <v>SCD université de Rennes 2</v>
          </cell>
          <cell r="I11469" t="str">
            <v>Rennes</v>
          </cell>
          <cell r="J11469" t="str">
            <v>France</v>
          </cell>
          <cell r="K11469">
            <v>1</v>
          </cell>
          <cell r="L11469" t="str">
            <v>Consortium</v>
          </cell>
          <cell r="M11469">
            <v>3</v>
          </cell>
          <cell r="N11469" t="str">
            <v>Standard</v>
          </cell>
          <cell r="O11469" t="str">
            <v/>
          </cell>
          <cell r="P11469" t="str">
            <v/>
          </cell>
          <cell r="Q11469">
            <v>3</v>
          </cell>
          <cell r="R11469" t="str">
            <v>Année Philologique</v>
          </cell>
          <cell r="S11469" t="str">
            <v/>
          </cell>
        </row>
        <row r="11470">
          <cell r="E11470">
            <v>3313</v>
          </cell>
          <cell r="F11470" t="str">
            <v>Searches</v>
          </cell>
          <cell r="G11470" t="str">
            <v>201901</v>
          </cell>
          <cell r="H11470" t="str">
            <v>American Academy in Rome</v>
          </cell>
          <cell r="I11470" t="str">
            <v>Rome</v>
          </cell>
          <cell r="J11470" t="str">
            <v>Italy</v>
          </cell>
          <cell r="K11470">
            <v>2</v>
          </cell>
          <cell r="L11470" t="str">
            <v>Institute</v>
          </cell>
          <cell r="M11470">
            <v>3</v>
          </cell>
          <cell r="N11470" t="str">
            <v>Standard</v>
          </cell>
          <cell r="O11470" t="str">
            <v/>
          </cell>
          <cell r="P11470" t="str">
            <v/>
          </cell>
          <cell r="Q11470">
            <v>3</v>
          </cell>
          <cell r="R11470" t="str">
            <v>Année Philologique</v>
          </cell>
          <cell r="S11470" t="str">
            <v/>
          </cell>
        </row>
        <row r="11471">
          <cell r="E11471">
            <v>3313</v>
          </cell>
          <cell r="F11471" t="str">
            <v>Searches</v>
          </cell>
          <cell r="G11471" t="str">
            <v>201902</v>
          </cell>
          <cell r="H11471" t="str">
            <v>American Academy in Rome</v>
          </cell>
          <cell r="I11471" t="str">
            <v>Rome</v>
          </cell>
          <cell r="J11471" t="str">
            <v>Italy</v>
          </cell>
          <cell r="K11471">
            <v>2</v>
          </cell>
          <cell r="L11471" t="str">
            <v>Institute</v>
          </cell>
          <cell r="M11471">
            <v>3</v>
          </cell>
          <cell r="N11471" t="str">
            <v>Standard</v>
          </cell>
          <cell r="O11471" t="str">
            <v/>
          </cell>
          <cell r="P11471" t="str">
            <v/>
          </cell>
          <cell r="Q11471">
            <v>3</v>
          </cell>
          <cell r="R11471" t="str">
            <v>Année Philologique</v>
          </cell>
          <cell r="S11471" t="str">
            <v/>
          </cell>
        </row>
        <row r="11472">
          <cell r="E11472">
            <v>3313</v>
          </cell>
          <cell r="F11472" t="str">
            <v>Searches</v>
          </cell>
          <cell r="G11472" t="str">
            <v>201903</v>
          </cell>
          <cell r="H11472" t="str">
            <v>American Academy in Rome</v>
          </cell>
          <cell r="I11472" t="str">
            <v>Rome</v>
          </cell>
          <cell r="J11472" t="str">
            <v>Italy</v>
          </cell>
          <cell r="K11472">
            <v>2</v>
          </cell>
          <cell r="L11472" t="str">
            <v>Institute</v>
          </cell>
          <cell r="M11472">
            <v>3</v>
          </cell>
          <cell r="N11472" t="str">
            <v>Standard</v>
          </cell>
          <cell r="O11472" t="str">
            <v/>
          </cell>
          <cell r="P11472" t="str">
            <v/>
          </cell>
          <cell r="Q11472">
            <v>3</v>
          </cell>
          <cell r="R11472" t="str">
            <v>Année Philologique</v>
          </cell>
          <cell r="S11472" t="str">
            <v/>
          </cell>
        </row>
        <row r="11473">
          <cell r="E11473">
            <v>3313</v>
          </cell>
          <cell r="F11473" t="str">
            <v>Searches</v>
          </cell>
          <cell r="G11473" t="str">
            <v>201904</v>
          </cell>
          <cell r="H11473" t="str">
            <v>American Academy in Rome</v>
          </cell>
          <cell r="I11473" t="str">
            <v>Rome</v>
          </cell>
          <cell r="J11473" t="str">
            <v>Italy</v>
          </cell>
          <cell r="K11473">
            <v>2</v>
          </cell>
          <cell r="L11473" t="str">
            <v>Institute</v>
          </cell>
          <cell r="M11473">
            <v>3</v>
          </cell>
          <cell r="N11473" t="str">
            <v>Standard</v>
          </cell>
          <cell r="O11473" t="str">
            <v/>
          </cell>
          <cell r="P11473" t="str">
            <v/>
          </cell>
          <cell r="Q11473">
            <v>3</v>
          </cell>
          <cell r="R11473" t="str">
            <v>Année Philologique</v>
          </cell>
          <cell r="S11473" t="str">
            <v/>
          </cell>
        </row>
        <row r="11474">
          <cell r="E11474">
            <v>3313</v>
          </cell>
          <cell r="F11474" t="str">
            <v>Searches</v>
          </cell>
          <cell r="G11474" t="str">
            <v>201905</v>
          </cell>
          <cell r="H11474" t="str">
            <v>American Academy in Rome</v>
          </cell>
          <cell r="I11474" t="str">
            <v>Rome</v>
          </cell>
          <cell r="J11474" t="str">
            <v>Italy</v>
          </cell>
          <cell r="K11474">
            <v>2</v>
          </cell>
          <cell r="L11474" t="str">
            <v>Institute</v>
          </cell>
          <cell r="M11474">
            <v>3</v>
          </cell>
          <cell r="N11474" t="str">
            <v>Standard</v>
          </cell>
          <cell r="O11474" t="str">
            <v/>
          </cell>
          <cell r="P11474" t="str">
            <v/>
          </cell>
          <cell r="Q11474">
            <v>3</v>
          </cell>
          <cell r="R11474" t="str">
            <v>Année Philologique</v>
          </cell>
          <cell r="S11474" t="str">
            <v/>
          </cell>
        </row>
        <row r="11475">
          <cell r="E11475">
            <v>3313</v>
          </cell>
          <cell r="F11475" t="str">
            <v>Searches</v>
          </cell>
          <cell r="G11475" t="str">
            <v>201906</v>
          </cell>
          <cell r="H11475" t="str">
            <v>American Academy in Rome</v>
          </cell>
          <cell r="I11475" t="str">
            <v>Rome</v>
          </cell>
          <cell r="J11475" t="str">
            <v>Italy</v>
          </cell>
          <cell r="K11475">
            <v>2</v>
          </cell>
          <cell r="L11475" t="str">
            <v>Institute</v>
          </cell>
          <cell r="M11475">
            <v>3</v>
          </cell>
          <cell r="N11475" t="str">
            <v>Standard</v>
          </cell>
          <cell r="O11475" t="str">
            <v/>
          </cell>
          <cell r="P11475" t="str">
            <v/>
          </cell>
          <cell r="Q11475">
            <v>3</v>
          </cell>
          <cell r="R11475" t="str">
            <v>Année Philologique</v>
          </cell>
          <cell r="S11475" t="str">
            <v/>
          </cell>
        </row>
        <row r="11476">
          <cell r="E11476">
            <v>3313</v>
          </cell>
          <cell r="F11476" t="str">
            <v>Searches</v>
          </cell>
          <cell r="G11476" t="str">
            <v>201907</v>
          </cell>
          <cell r="H11476" t="str">
            <v>American Academy in Rome</v>
          </cell>
          <cell r="I11476" t="str">
            <v>Rome</v>
          </cell>
          <cell r="J11476" t="str">
            <v>Italy</v>
          </cell>
          <cell r="K11476">
            <v>2</v>
          </cell>
          <cell r="L11476" t="str">
            <v>Institute</v>
          </cell>
          <cell r="M11476">
            <v>3</v>
          </cell>
          <cell r="N11476" t="str">
            <v>Standard</v>
          </cell>
          <cell r="O11476" t="str">
            <v/>
          </cell>
          <cell r="P11476" t="str">
            <v/>
          </cell>
          <cell r="Q11476">
            <v>3</v>
          </cell>
          <cell r="R11476" t="str">
            <v>Année Philologique</v>
          </cell>
          <cell r="S11476" t="str">
            <v/>
          </cell>
        </row>
        <row r="11477">
          <cell r="E11477">
            <v>3313</v>
          </cell>
          <cell r="F11477" t="str">
            <v>Searches</v>
          </cell>
          <cell r="G11477" t="str">
            <v>201908</v>
          </cell>
          <cell r="H11477" t="str">
            <v>American Academy in Rome</v>
          </cell>
          <cell r="I11477" t="str">
            <v>Rome</v>
          </cell>
          <cell r="J11477" t="str">
            <v>Italy</v>
          </cell>
          <cell r="K11477">
            <v>2</v>
          </cell>
          <cell r="L11477" t="str">
            <v>Institute</v>
          </cell>
          <cell r="M11477">
            <v>3</v>
          </cell>
          <cell r="N11477" t="str">
            <v>Standard</v>
          </cell>
          <cell r="O11477" t="str">
            <v/>
          </cell>
          <cell r="P11477" t="str">
            <v/>
          </cell>
          <cell r="Q11477">
            <v>3</v>
          </cell>
          <cell r="R11477" t="str">
            <v>Année Philologique</v>
          </cell>
          <cell r="S11477" t="str">
            <v/>
          </cell>
        </row>
        <row r="11478">
          <cell r="E11478">
            <v>3313</v>
          </cell>
          <cell r="F11478" t="str">
            <v>Searches</v>
          </cell>
          <cell r="G11478" t="str">
            <v>201909</v>
          </cell>
          <cell r="H11478" t="str">
            <v>American Academy in Rome</v>
          </cell>
          <cell r="I11478" t="str">
            <v>Rome</v>
          </cell>
          <cell r="J11478" t="str">
            <v>Italy</v>
          </cell>
          <cell r="K11478">
            <v>2</v>
          </cell>
          <cell r="L11478" t="str">
            <v>Institute</v>
          </cell>
          <cell r="M11478">
            <v>3</v>
          </cell>
          <cell r="N11478" t="str">
            <v>Standard</v>
          </cell>
          <cell r="O11478" t="str">
            <v/>
          </cell>
          <cell r="P11478" t="str">
            <v/>
          </cell>
          <cell r="Q11478">
            <v>3</v>
          </cell>
          <cell r="R11478" t="str">
            <v>Année Philologique</v>
          </cell>
          <cell r="S11478" t="str">
            <v/>
          </cell>
        </row>
        <row r="11479">
          <cell r="E11479">
            <v>3313</v>
          </cell>
          <cell r="F11479" t="str">
            <v>Searches</v>
          </cell>
          <cell r="G11479" t="str">
            <v>201910</v>
          </cell>
          <cell r="H11479" t="str">
            <v>American Academy in Rome</v>
          </cell>
          <cell r="I11479" t="str">
            <v>Rome</v>
          </cell>
          <cell r="J11479" t="str">
            <v>Italy</v>
          </cell>
          <cell r="K11479">
            <v>2</v>
          </cell>
          <cell r="L11479" t="str">
            <v>Institute</v>
          </cell>
          <cell r="M11479">
            <v>3</v>
          </cell>
          <cell r="N11479" t="str">
            <v>Standard</v>
          </cell>
          <cell r="O11479" t="str">
            <v/>
          </cell>
          <cell r="P11479" t="str">
            <v/>
          </cell>
          <cell r="Q11479">
            <v>3</v>
          </cell>
          <cell r="R11479" t="str">
            <v>Année Philologique</v>
          </cell>
          <cell r="S11479" t="str">
            <v/>
          </cell>
        </row>
        <row r="11480">
          <cell r="E11480">
            <v>3313</v>
          </cell>
          <cell r="F11480" t="str">
            <v>Searches</v>
          </cell>
          <cell r="G11480" t="str">
            <v>201911</v>
          </cell>
          <cell r="H11480" t="str">
            <v>American Academy in Rome</v>
          </cell>
          <cell r="I11480" t="str">
            <v>Rome</v>
          </cell>
          <cell r="J11480" t="str">
            <v>Italy</v>
          </cell>
          <cell r="K11480">
            <v>2</v>
          </cell>
          <cell r="L11480" t="str">
            <v>Institute</v>
          </cell>
          <cell r="M11480">
            <v>3</v>
          </cell>
          <cell r="N11480" t="str">
            <v>Standard</v>
          </cell>
          <cell r="O11480" t="str">
            <v/>
          </cell>
          <cell r="P11480" t="str">
            <v/>
          </cell>
          <cell r="Q11480">
            <v>3</v>
          </cell>
          <cell r="R11480" t="str">
            <v>Année Philologique</v>
          </cell>
          <cell r="S11480" t="str">
            <v/>
          </cell>
        </row>
        <row r="11481">
          <cell r="E11481">
            <v>3313</v>
          </cell>
          <cell r="F11481" t="str">
            <v>Searches</v>
          </cell>
          <cell r="G11481" t="str">
            <v>201912</v>
          </cell>
          <cell r="H11481" t="str">
            <v>American Academy in Rome</v>
          </cell>
          <cell r="I11481" t="str">
            <v>Rome</v>
          </cell>
          <cell r="J11481" t="str">
            <v>Italy</v>
          </cell>
          <cell r="K11481">
            <v>2</v>
          </cell>
          <cell r="L11481" t="str">
            <v>Institute</v>
          </cell>
          <cell r="M11481">
            <v>3</v>
          </cell>
          <cell r="N11481" t="str">
            <v>Standard</v>
          </cell>
          <cell r="O11481" t="str">
            <v/>
          </cell>
          <cell r="P11481" t="str">
            <v/>
          </cell>
          <cell r="Q11481">
            <v>3</v>
          </cell>
          <cell r="R11481" t="str">
            <v>Année Philologique</v>
          </cell>
          <cell r="S11481" t="str">
            <v/>
          </cell>
        </row>
        <row r="11482">
          <cell r="E11482">
            <v>3316</v>
          </cell>
          <cell r="F11482" t="str">
            <v>Searches</v>
          </cell>
          <cell r="G11482" t="str">
            <v>201910</v>
          </cell>
          <cell r="H11482" t="str">
            <v>University of Athens</v>
          </cell>
          <cell r="I11482" t="str">
            <v>Athens</v>
          </cell>
          <cell r="J11482" t="str">
            <v>Greece</v>
          </cell>
          <cell r="K11482">
            <v>2</v>
          </cell>
          <cell r="L11482" t="str">
            <v>Institute</v>
          </cell>
          <cell r="M11482">
            <v>1</v>
          </cell>
          <cell r="N11482" t="str">
            <v>Test</v>
          </cell>
          <cell r="O11482" t="str">
            <v/>
          </cell>
          <cell r="P11482" t="str">
            <v/>
          </cell>
          <cell r="Q11482">
            <v>40</v>
          </cell>
          <cell r="R11482" t="str">
            <v>Année Philologique</v>
          </cell>
          <cell r="S11482" t="str">
            <v/>
          </cell>
        </row>
        <row r="11483">
          <cell r="E11483">
            <v>3316</v>
          </cell>
          <cell r="F11483" t="str">
            <v>Searches</v>
          </cell>
          <cell r="G11483" t="str">
            <v>201911</v>
          </cell>
          <cell r="H11483" t="str">
            <v>University of Athens</v>
          </cell>
          <cell r="I11483" t="str">
            <v>Athens</v>
          </cell>
          <cell r="J11483" t="str">
            <v>Greece</v>
          </cell>
          <cell r="K11483">
            <v>2</v>
          </cell>
          <cell r="L11483" t="str">
            <v>Institute</v>
          </cell>
          <cell r="M11483">
            <v>1</v>
          </cell>
          <cell r="N11483" t="str">
            <v>Test</v>
          </cell>
          <cell r="O11483" t="str">
            <v/>
          </cell>
          <cell r="P11483" t="str">
            <v/>
          </cell>
          <cell r="Q11483">
            <v>40</v>
          </cell>
          <cell r="R11483" t="str">
            <v>Année Philologique</v>
          </cell>
          <cell r="S11483" t="str">
            <v/>
          </cell>
        </row>
        <row r="11484">
          <cell r="E11484">
            <v>3325</v>
          </cell>
          <cell r="F11484" t="str">
            <v>Searches</v>
          </cell>
          <cell r="G11484" t="str">
            <v>201902</v>
          </cell>
          <cell r="H11484" t="str">
            <v>Biblioteca Nazionale Vittorio Emanuele III</v>
          </cell>
          <cell r="I11484" t="str">
            <v>Napoli</v>
          </cell>
          <cell r="J11484" t="str">
            <v>Italy</v>
          </cell>
          <cell r="K11484">
            <v>2</v>
          </cell>
          <cell r="L11484" t="str">
            <v>Institute</v>
          </cell>
          <cell r="M11484">
            <v>3</v>
          </cell>
          <cell r="N11484" t="str">
            <v>Standard</v>
          </cell>
          <cell r="O11484" t="str">
            <v/>
          </cell>
          <cell r="P11484" t="str">
            <v/>
          </cell>
          <cell r="Q11484">
            <v>3</v>
          </cell>
          <cell r="R11484" t="str">
            <v>Année Philologique</v>
          </cell>
          <cell r="S11484" t="str">
            <v/>
          </cell>
        </row>
        <row r="11485">
          <cell r="E11485">
            <v>3325</v>
          </cell>
          <cell r="F11485" t="str">
            <v>Searches</v>
          </cell>
          <cell r="G11485" t="str">
            <v>201903</v>
          </cell>
          <cell r="H11485" t="str">
            <v>Biblioteca Nazionale Vittorio Emanuele III</v>
          </cell>
          <cell r="I11485" t="str">
            <v>Napoli</v>
          </cell>
          <cell r="J11485" t="str">
            <v>Italy</v>
          </cell>
          <cell r="K11485">
            <v>2</v>
          </cell>
          <cell r="L11485" t="str">
            <v>Institute</v>
          </cell>
          <cell r="M11485">
            <v>3</v>
          </cell>
          <cell r="N11485" t="str">
            <v>Standard</v>
          </cell>
          <cell r="O11485" t="str">
            <v/>
          </cell>
          <cell r="P11485" t="str">
            <v/>
          </cell>
          <cell r="Q11485">
            <v>3</v>
          </cell>
          <cell r="R11485" t="str">
            <v>Année Philologique</v>
          </cell>
          <cell r="S11485" t="str">
            <v/>
          </cell>
        </row>
        <row r="11486">
          <cell r="E11486">
            <v>3325</v>
          </cell>
          <cell r="F11486" t="str">
            <v>Searches</v>
          </cell>
          <cell r="G11486" t="str">
            <v>201904</v>
          </cell>
          <cell r="H11486" t="str">
            <v>Biblioteca Nazionale Vittorio Emanuele III</v>
          </cell>
          <cell r="I11486" t="str">
            <v>Napoli</v>
          </cell>
          <cell r="J11486" t="str">
            <v>Italy</v>
          </cell>
          <cell r="K11486">
            <v>2</v>
          </cell>
          <cell r="L11486" t="str">
            <v>Institute</v>
          </cell>
          <cell r="M11486">
            <v>3</v>
          </cell>
          <cell r="N11486" t="str">
            <v>Standard</v>
          </cell>
          <cell r="O11486" t="str">
            <v/>
          </cell>
          <cell r="P11486" t="str">
            <v/>
          </cell>
          <cell r="Q11486">
            <v>3</v>
          </cell>
          <cell r="R11486" t="str">
            <v>Année Philologique</v>
          </cell>
          <cell r="S11486" t="str">
            <v/>
          </cell>
        </row>
        <row r="11487">
          <cell r="E11487">
            <v>3325</v>
          </cell>
          <cell r="F11487" t="str">
            <v>Searches</v>
          </cell>
          <cell r="G11487" t="str">
            <v>201907</v>
          </cell>
          <cell r="H11487" t="str">
            <v>Biblioteca Nazionale Vittorio Emanuele III</v>
          </cell>
          <cell r="I11487" t="str">
            <v>Napoli</v>
          </cell>
          <cell r="J11487" t="str">
            <v>Italy</v>
          </cell>
          <cell r="K11487">
            <v>2</v>
          </cell>
          <cell r="L11487" t="str">
            <v>Institute</v>
          </cell>
          <cell r="M11487">
            <v>3</v>
          </cell>
          <cell r="N11487" t="str">
            <v>Standard</v>
          </cell>
          <cell r="O11487" t="str">
            <v/>
          </cell>
          <cell r="P11487" t="str">
            <v/>
          </cell>
          <cell r="Q11487">
            <v>3</v>
          </cell>
          <cell r="R11487" t="str">
            <v>Année Philologique</v>
          </cell>
          <cell r="S11487" t="str">
            <v/>
          </cell>
        </row>
        <row r="11488">
          <cell r="E11488">
            <v>3325</v>
          </cell>
          <cell r="F11488" t="str">
            <v>Searches</v>
          </cell>
          <cell r="G11488" t="str">
            <v>201908</v>
          </cell>
          <cell r="H11488" t="str">
            <v>Biblioteca Nazionale Vittorio Emanuele III</v>
          </cell>
          <cell r="I11488" t="str">
            <v>Napoli</v>
          </cell>
          <cell r="J11488" t="str">
            <v>Italy</v>
          </cell>
          <cell r="K11488">
            <v>2</v>
          </cell>
          <cell r="L11488" t="str">
            <v>Institute</v>
          </cell>
          <cell r="M11488">
            <v>3</v>
          </cell>
          <cell r="N11488" t="str">
            <v>Standard</v>
          </cell>
          <cell r="O11488" t="str">
            <v/>
          </cell>
          <cell r="P11488" t="str">
            <v/>
          </cell>
          <cell r="Q11488">
            <v>3</v>
          </cell>
          <cell r="R11488" t="str">
            <v>Année Philologique</v>
          </cell>
          <cell r="S11488" t="str">
            <v/>
          </cell>
        </row>
        <row r="11489">
          <cell r="E11489">
            <v>3326</v>
          </cell>
          <cell r="F11489" t="str">
            <v>Searches</v>
          </cell>
          <cell r="G11489" t="str">
            <v>201903</v>
          </cell>
          <cell r="H11489" t="str">
            <v>Loyola Marymount University</v>
          </cell>
          <cell r="I11489" t="str">
            <v>Los Angeles</v>
          </cell>
          <cell r="J11489" t="str">
            <v>USA</v>
          </cell>
          <cell r="K11489">
            <v>1</v>
          </cell>
          <cell r="L11489" t="str">
            <v>Consortium</v>
          </cell>
          <cell r="M11489">
            <v>9</v>
          </cell>
          <cell r="N11489" t="str">
            <v>CARN-2</v>
          </cell>
          <cell r="O11489" t="str">
            <v/>
          </cell>
          <cell r="P11489" t="str">
            <v/>
          </cell>
          <cell r="Q11489">
            <v>3</v>
          </cell>
          <cell r="R11489" t="str">
            <v>Année Philologique</v>
          </cell>
          <cell r="S11489" t="str">
            <v/>
          </cell>
        </row>
        <row r="11490">
          <cell r="E11490">
            <v>3326</v>
          </cell>
          <cell r="F11490" t="str">
            <v>Searches</v>
          </cell>
          <cell r="G11490" t="str">
            <v>201904</v>
          </cell>
          <cell r="H11490" t="str">
            <v>Loyola Marymount University</v>
          </cell>
          <cell r="I11490" t="str">
            <v>Los Angeles</v>
          </cell>
          <cell r="J11490" t="str">
            <v>USA</v>
          </cell>
          <cell r="K11490">
            <v>1</v>
          </cell>
          <cell r="L11490" t="str">
            <v>Consortium</v>
          </cell>
          <cell r="M11490">
            <v>9</v>
          </cell>
          <cell r="N11490" t="str">
            <v>CARN-2</v>
          </cell>
          <cell r="O11490" t="str">
            <v/>
          </cell>
          <cell r="P11490" t="str">
            <v/>
          </cell>
          <cell r="Q11490">
            <v>3</v>
          </cell>
          <cell r="R11490" t="str">
            <v>Année Philologique</v>
          </cell>
          <cell r="S11490" t="str">
            <v/>
          </cell>
        </row>
        <row r="11491">
          <cell r="E11491">
            <v>3326</v>
          </cell>
          <cell r="F11491" t="str">
            <v>Searches</v>
          </cell>
          <cell r="G11491" t="str">
            <v>201905</v>
          </cell>
          <cell r="H11491" t="str">
            <v>Loyola Marymount University</v>
          </cell>
          <cell r="I11491" t="str">
            <v>Los Angeles</v>
          </cell>
          <cell r="J11491" t="str">
            <v>USA</v>
          </cell>
          <cell r="K11491">
            <v>1</v>
          </cell>
          <cell r="L11491" t="str">
            <v>Consortium</v>
          </cell>
          <cell r="M11491">
            <v>9</v>
          </cell>
          <cell r="N11491" t="str">
            <v>CARN-2</v>
          </cell>
          <cell r="O11491" t="str">
            <v/>
          </cell>
          <cell r="P11491" t="str">
            <v/>
          </cell>
          <cell r="Q11491">
            <v>3</v>
          </cell>
          <cell r="R11491" t="str">
            <v>Année Philologique</v>
          </cell>
          <cell r="S11491" t="str">
            <v/>
          </cell>
        </row>
        <row r="11492">
          <cell r="E11492">
            <v>3326</v>
          </cell>
          <cell r="F11492" t="str">
            <v>Searches</v>
          </cell>
          <cell r="G11492" t="str">
            <v>201906</v>
          </cell>
          <cell r="H11492" t="str">
            <v>Loyola Marymount University</v>
          </cell>
          <cell r="I11492" t="str">
            <v>Los Angeles</v>
          </cell>
          <cell r="J11492" t="str">
            <v>USA</v>
          </cell>
          <cell r="K11492">
            <v>1</v>
          </cell>
          <cell r="L11492" t="str">
            <v>Consortium</v>
          </cell>
          <cell r="M11492">
            <v>9</v>
          </cell>
          <cell r="N11492" t="str">
            <v>CARN-2</v>
          </cell>
          <cell r="O11492" t="str">
            <v/>
          </cell>
          <cell r="P11492" t="str">
            <v/>
          </cell>
          <cell r="Q11492">
            <v>3</v>
          </cell>
          <cell r="R11492" t="str">
            <v>Année Philologique</v>
          </cell>
          <cell r="S11492" t="str">
            <v/>
          </cell>
        </row>
        <row r="11493">
          <cell r="E11493">
            <v>3326</v>
          </cell>
          <cell r="F11493" t="str">
            <v>Searches</v>
          </cell>
          <cell r="G11493" t="str">
            <v>201908</v>
          </cell>
          <cell r="H11493" t="str">
            <v>Loyola Marymount University</v>
          </cell>
          <cell r="I11493" t="str">
            <v>Los Angeles</v>
          </cell>
          <cell r="J11493" t="str">
            <v>USA</v>
          </cell>
          <cell r="K11493">
            <v>1</v>
          </cell>
          <cell r="L11493" t="str">
            <v>Consortium</v>
          </cell>
          <cell r="M11493">
            <v>9</v>
          </cell>
          <cell r="N11493" t="str">
            <v>CARN-2</v>
          </cell>
          <cell r="O11493" t="str">
            <v/>
          </cell>
          <cell r="P11493" t="str">
            <v/>
          </cell>
          <cell r="Q11493">
            <v>3</v>
          </cell>
          <cell r="R11493" t="str">
            <v>Année Philologique</v>
          </cell>
          <cell r="S11493" t="str">
            <v/>
          </cell>
        </row>
        <row r="11494">
          <cell r="E11494">
            <v>3326</v>
          </cell>
          <cell r="F11494" t="str">
            <v>Searches</v>
          </cell>
          <cell r="G11494" t="str">
            <v>201909</v>
          </cell>
          <cell r="H11494" t="str">
            <v>Loyola Marymount University</v>
          </cell>
          <cell r="I11494" t="str">
            <v>Los Angeles</v>
          </cell>
          <cell r="J11494" t="str">
            <v>USA</v>
          </cell>
          <cell r="K11494">
            <v>1</v>
          </cell>
          <cell r="L11494" t="str">
            <v>Consortium</v>
          </cell>
          <cell r="M11494">
            <v>9</v>
          </cell>
          <cell r="N11494" t="str">
            <v>CARN-2</v>
          </cell>
          <cell r="O11494" t="str">
            <v/>
          </cell>
          <cell r="P11494" t="str">
            <v/>
          </cell>
          <cell r="Q11494">
            <v>3</v>
          </cell>
          <cell r="R11494" t="str">
            <v>Année Philologique</v>
          </cell>
          <cell r="S11494" t="str">
            <v/>
          </cell>
        </row>
        <row r="11495">
          <cell r="E11495">
            <v>3326</v>
          </cell>
          <cell r="F11495" t="str">
            <v>Searches</v>
          </cell>
          <cell r="G11495" t="str">
            <v>201910</v>
          </cell>
          <cell r="H11495" t="str">
            <v>Loyola Marymount University</v>
          </cell>
          <cell r="I11495" t="str">
            <v>Los Angeles</v>
          </cell>
          <cell r="J11495" t="str">
            <v>USA</v>
          </cell>
          <cell r="K11495">
            <v>1</v>
          </cell>
          <cell r="L11495" t="str">
            <v>Consortium</v>
          </cell>
          <cell r="M11495">
            <v>9</v>
          </cell>
          <cell r="N11495" t="str">
            <v>CARN-2</v>
          </cell>
          <cell r="O11495" t="str">
            <v/>
          </cell>
          <cell r="P11495" t="str">
            <v/>
          </cell>
          <cell r="Q11495">
            <v>3</v>
          </cell>
          <cell r="R11495" t="str">
            <v>Année Philologique</v>
          </cell>
          <cell r="S11495" t="str">
            <v/>
          </cell>
        </row>
        <row r="11496">
          <cell r="E11496">
            <v>3326</v>
          </cell>
          <cell r="F11496" t="str">
            <v>Searches</v>
          </cell>
          <cell r="G11496" t="str">
            <v>201911</v>
          </cell>
          <cell r="H11496" t="str">
            <v>Loyola Marymount University</v>
          </cell>
          <cell r="I11496" t="str">
            <v>Los Angeles</v>
          </cell>
          <cell r="J11496" t="str">
            <v>USA</v>
          </cell>
          <cell r="K11496">
            <v>1</v>
          </cell>
          <cell r="L11496" t="str">
            <v>Consortium</v>
          </cell>
          <cell r="M11496">
            <v>9</v>
          </cell>
          <cell r="N11496" t="str">
            <v>CARN-2</v>
          </cell>
          <cell r="O11496" t="str">
            <v/>
          </cell>
          <cell r="P11496" t="str">
            <v/>
          </cell>
          <cell r="Q11496">
            <v>3</v>
          </cell>
          <cell r="R11496" t="str">
            <v>Année Philologique</v>
          </cell>
          <cell r="S11496" t="str">
            <v/>
          </cell>
        </row>
        <row r="11497">
          <cell r="E11497">
            <v>3326</v>
          </cell>
          <cell r="F11497" t="str">
            <v>Searches</v>
          </cell>
          <cell r="G11497" t="str">
            <v>201912</v>
          </cell>
          <cell r="H11497" t="str">
            <v>Loyola Marymount University</v>
          </cell>
          <cell r="I11497" t="str">
            <v>Los Angeles</v>
          </cell>
          <cell r="J11497" t="str">
            <v>USA</v>
          </cell>
          <cell r="K11497">
            <v>1</v>
          </cell>
          <cell r="L11497" t="str">
            <v>Consortium</v>
          </cell>
          <cell r="M11497">
            <v>9</v>
          </cell>
          <cell r="N11497" t="str">
            <v>CARN-2</v>
          </cell>
          <cell r="O11497" t="str">
            <v/>
          </cell>
          <cell r="P11497" t="str">
            <v/>
          </cell>
          <cell r="Q11497">
            <v>3</v>
          </cell>
          <cell r="R11497" t="str">
            <v>Année Philologique</v>
          </cell>
          <cell r="S11497" t="str">
            <v/>
          </cell>
        </row>
        <row r="11498">
          <cell r="E11498">
            <v>3330</v>
          </cell>
          <cell r="F11498" t="str">
            <v>Searches</v>
          </cell>
          <cell r="G11498" t="str">
            <v>201901</v>
          </cell>
          <cell r="H11498" t="str">
            <v>Université de Paris 8</v>
          </cell>
          <cell r="I11498" t="str">
            <v>Saint-Denis</v>
          </cell>
          <cell r="J11498" t="str">
            <v>France</v>
          </cell>
          <cell r="K11498">
            <v>1</v>
          </cell>
          <cell r="L11498" t="str">
            <v>Consortium</v>
          </cell>
          <cell r="M11498">
            <v>2</v>
          </cell>
          <cell r="N11498" t="str">
            <v>Campus Wide</v>
          </cell>
          <cell r="O11498" t="str">
            <v/>
          </cell>
          <cell r="P11498" t="str">
            <v/>
          </cell>
          <cell r="Q11498">
            <v>40</v>
          </cell>
          <cell r="R11498" t="str">
            <v>Année Philologique</v>
          </cell>
          <cell r="S11498" t="str">
            <v/>
          </cell>
        </row>
        <row r="11499">
          <cell r="E11499">
            <v>3330</v>
          </cell>
          <cell r="F11499" t="str">
            <v>Searches</v>
          </cell>
          <cell r="G11499" t="str">
            <v>201902</v>
          </cell>
          <cell r="H11499" t="str">
            <v>Université de Paris 8</v>
          </cell>
          <cell r="I11499" t="str">
            <v>Saint-Denis</v>
          </cell>
          <cell r="J11499" t="str">
            <v>France</v>
          </cell>
          <cell r="K11499">
            <v>1</v>
          </cell>
          <cell r="L11499" t="str">
            <v>Consortium</v>
          </cell>
          <cell r="M11499">
            <v>2</v>
          </cell>
          <cell r="N11499" t="str">
            <v>Campus Wide</v>
          </cell>
          <cell r="O11499" t="str">
            <v/>
          </cell>
          <cell r="P11499" t="str">
            <v/>
          </cell>
          <cell r="Q11499">
            <v>40</v>
          </cell>
          <cell r="R11499" t="str">
            <v>Année Philologique</v>
          </cell>
          <cell r="S11499" t="str">
            <v/>
          </cell>
        </row>
        <row r="11500">
          <cell r="E11500">
            <v>3330</v>
          </cell>
          <cell r="F11500" t="str">
            <v>Searches</v>
          </cell>
          <cell r="G11500" t="str">
            <v>201903</v>
          </cell>
          <cell r="H11500" t="str">
            <v>Université de Paris 8</v>
          </cell>
          <cell r="I11500" t="str">
            <v>Saint-Denis</v>
          </cell>
          <cell r="J11500" t="str">
            <v>France</v>
          </cell>
          <cell r="K11500">
            <v>1</v>
          </cell>
          <cell r="L11500" t="str">
            <v>Consortium</v>
          </cell>
          <cell r="M11500">
            <v>2</v>
          </cell>
          <cell r="N11500" t="str">
            <v>Campus Wide</v>
          </cell>
          <cell r="O11500" t="str">
            <v/>
          </cell>
          <cell r="P11500" t="str">
            <v/>
          </cell>
          <cell r="Q11500">
            <v>40</v>
          </cell>
          <cell r="R11500" t="str">
            <v>Année Philologique</v>
          </cell>
          <cell r="S11500" t="str">
            <v/>
          </cell>
        </row>
        <row r="11501">
          <cell r="E11501">
            <v>3330</v>
          </cell>
          <cell r="F11501" t="str">
            <v>Searches</v>
          </cell>
          <cell r="G11501" t="str">
            <v>201904</v>
          </cell>
          <cell r="H11501" t="str">
            <v>Université de Paris 8</v>
          </cell>
          <cell r="I11501" t="str">
            <v>Saint-Denis</v>
          </cell>
          <cell r="J11501" t="str">
            <v>France</v>
          </cell>
          <cell r="K11501">
            <v>1</v>
          </cell>
          <cell r="L11501" t="str">
            <v>Consortium</v>
          </cell>
          <cell r="M11501">
            <v>2</v>
          </cell>
          <cell r="N11501" t="str">
            <v>Campus Wide</v>
          </cell>
          <cell r="O11501" t="str">
            <v/>
          </cell>
          <cell r="P11501" t="str">
            <v/>
          </cell>
          <cell r="Q11501">
            <v>40</v>
          </cell>
          <cell r="R11501" t="str">
            <v>Année Philologique</v>
          </cell>
          <cell r="S11501" t="str">
            <v/>
          </cell>
        </row>
        <row r="11502">
          <cell r="E11502">
            <v>3330</v>
          </cell>
          <cell r="F11502" t="str">
            <v>Searches</v>
          </cell>
          <cell r="G11502" t="str">
            <v>201905</v>
          </cell>
          <cell r="H11502" t="str">
            <v>Université de Paris 8</v>
          </cell>
          <cell r="I11502" t="str">
            <v>Saint-Denis</v>
          </cell>
          <cell r="J11502" t="str">
            <v>France</v>
          </cell>
          <cell r="K11502">
            <v>1</v>
          </cell>
          <cell r="L11502" t="str">
            <v>Consortium</v>
          </cell>
          <cell r="M11502">
            <v>2</v>
          </cell>
          <cell r="N11502" t="str">
            <v>Campus Wide</v>
          </cell>
          <cell r="O11502" t="str">
            <v/>
          </cell>
          <cell r="P11502" t="str">
            <v/>
          </cell>
          <cell r="Q11502">
            <v>40</v>
          </cell>
          <cell r="R11502" t="str">
            <v>Année Philologique</v>
          </cell>
          <cell r="S11502" t="str">
            <v/>
          </cell>
        </row>
        <row r="11503">
          <cell r="E11503">
            <v>3330</v>
          </cell>
          <cell r="F11503" t="str">
            <v>Searches</v>
          </cell>
          <cell r="G11503" t="str">
            <v>201906</v>
          </cell>
          <cell r="H11503" t="str">
            <v>Université de Paris 8</v>
          </cell>
          <cell r="I11503" t="str">
            <v>Saint-Denis</v>
          </cell>
          <cell r="J11503" t="str">
            <v>France</v>
          </cell>
          <cell r="K11503">
            <v>1</v>
          </cell>
          <cell r="L11503" t="str">
            <v>Consortium</v>
          </cell>
          <cell r="M11503">
            <v>2</v>
          </cell>
          <cell r="N11503" t="str">
            <v>Campus Wide</v>
          </cell>
          <cell r="O11503" t="str">
            <v/>
          </cell>
          <cell r="P11503" t="str">
            <v/>
          </cell>
          <cell r="Q11503">
            <v>40</v>
          </cell>
          <cell r="R11503" t="str">
            <v>Année Philologique</v>
          </cell>
          <cell r="S11503" t="str">
            <v/>
          </cell>
        </row>
        <row r="11504">
          <cell r="E11504">
            <v>3330</v>
          </cell>
          <cell r="F11504" t="str">
            <v>Searches</v>
          </cell>
          <cell r="G11504" t="str">
            <v>201907</v>
          </cell>
          <cell r="H11504" t="str">
            <v>Université de Paris 8</v>
          </cell>
          <cell r="I11504" t="str">
            <v>Saint-Denis</v>
          </cell>
          <cell r="J11504" t="str">
            <v>France</v>
          </cell>
          <cell r="K11504">
            <v>1</v>
          </cell>
          <cell r="L11504" t="str">
            <v>Consortium</v>
          </cell>
          <cell r="M11504">
            <v>2</v>
          </cell>
          <cell r="N11504" t="str">
            <v>Campus Wide</v>
          </cell>
          <cell r="O11504" t="str">
            <v/>
          </cell>
          <cell r="P11504" t="str">
            <v/>
          </cell>
          <cell r="Q11504">
            <v>40</v>
          </cell>
          <cell r="R11504" t="str">
            <v>Année Philologique</v>
          </cell>
          <cell r="S11504" t="str">
            <v/>
          </cell>
        </row>
        <row r="11505">
          <cell r="E11505">
            <v>3330</v>
          </cell>
          <cell r="F11505" t="str">
            <v>Searches</v>
          </cell>
          <cell r="G11505" t="str">
            <v>201908</v>
          </cell>
          <cell r="H11505" t="str">
            <v>Université de Paris 8</v>
          </cell>
          <cell r="I11505" t="str">
            <v>Saint-Denis</v>
          </cell>
          <cell r="J11505" t="str">
            <v>France</v>
          </cell>
          <cell r="K11505">
            <v>1</v>
          </cell>
          <cell r="L11505" t="str">
            <v>Consortium</v>
          </cell>
          <cell r="M11505">
            <v>2</v>
          </cell>
          <cell r="N11505" t="str">
            <v>Campus Wide</v>
          </cell>
          <cell r="O11505" t="str">
            <v/>
          </cell>
          <cell r="P11505" t="str">
            <v/>
          </cell>
          <cell r="Q11505">
            <v>40</v>
          </cell>
          <cell r="R11505" t="str">
            <v>Année Philologique</v>
          </cell>
          <cell r="S11505" t="str">
            <v/>
          </cell>
        </row>
        <row r="11506">
          <cell r="E11506">
            <v>3330</v>
          </cell>
          <cell r="F11506" t="str">
            <v>Searches</v>
          </cell>
          <cell r="G11506" t="str">
            <v>201909</v>
          </cell>
          <cell r="H11506" t="str">
            <v>Université de Paris 8</v>
          </cell>
          <cell r="I11506" t="str">
            <v>Saint-Denis</v>
          </cell>
          <cell r="J11506" t="str">
            <v>France</v>
          </cell>
          <cell r="K11506">
            <v>1</v>
          </cell>
          <cell r="L11506" t="str">
            <v>Consortium</v>
          </cell>
          <cell r="M11506">
            <v>2</v>
          </cell>
          <cell r="N11506" t="str">
            <v>Campus Wide</v>
          </cell>
          <cell r="O11506" t="str">
            <v/>
          </cell>
          <cell r="P11506" t="str">
            <v/>
          </cell>
          <cell r="Q11506">
            <v>40</v>
          </cell>
          <cell r="R11506" t="str">
            <v>Année Philologique</v>
          </cell>
          <cell r="S11506" t="str">
            <v/>
          </cell>
        </row>
        <row r="11507">
          <cell r="E11507">
            <v>3330</v>
          </cell>
          <cell r="F11507" t="str">
            <v>Searches</v>
          </cell>
          <cell r="G11507" t="str">
            <v>201910</v>
          </cell>
          <cell r="H11507" t="str">
            <v>Université de Paris 8</v>
          </cell>
          <cell r="I11507" t="str">
            <v>Saint-Denis</v>
          </cell>
          <cell r="J11507" t="str">
            <v>France</v>
          </cell>
          <cell r="K11507">
            <v>1</v>
          </cell>
          <cell r="L11507" t="str">
            <v>Consortium</v>
          </cell>
          <cell r="M11507">
            <v>2</v>
          </cell>
          <cell r="N11507" t="str">
            <v>Campus Wide</v>
          </cell>
          <cell r="O11507" t="str">
            <v/>
          </cell>
          <cell r="P11507" t="str">
            <v/>
          </cell>
          <cell r="Q11507">
            <v>40</v>
          </cell>
          <cell r="R11507" t="str">
            <v>Année Philologique</v>
          </cell>
          <cell r="S11507" t="str">
            <v/>
          </cell>
        </row>
        <row r="11508">
          <cell r="E11508">
            <v>3330</v>
          </cell>
          <cell r="F11508" t="str">
            <v>Searches</v>
          </cell>
          <cell r="G11508" t="str">
            <v>201911</v>
          </cell>
          <cell r="H11508" t="str">
            <v>Université de Paris 8</v>
          </cell>
          <cell r="I11508" t="str">
            <v>Saint-Denis</v>
          </cell>
          <cell r="J11508" t="str">
            <v>France</v>
          </cell>
          <cell r="K11508">
            <v>1</v>
          </cell>
          <cell r="L11508" t="str">
            <v>Consortium</v>
          </cell>
          <cell r="M11508">
            <v>2</v>
          </cell>
          <cell r="N11508" t="str">
            <v>Campus Wide</v>
          </cell>
          <cell r="O11508" t="str">
            <v/>
          </cell>
          <cell r="P11508" t="str">
            <v/>
          </cell>
          <cell r="Q11508">
            <v>40</v>
          </cell>
          <cell r="R11508" t="str">
            <v>Année Philologique</v>
          </cell>
          <cell r="S11508" t="str">
            <v/>
          </cell>
        </row>
        <row r="11509">
          <cell r="E11509">
            <v>3330</v>
          </cell>
          <cell r="F11509" t="str">
            <v>Searches</v>
          </cell>
          <cell r="G11509" t="str">
            <v>201912</v>
          </cell>
          <cell r="H11509" t="str">
            <v>Université de Paris 8</v>
          </cell>
          <cell r="I11509" t="str">
            <v>Saint-Denis</v>
          </cell>
          <cell r="J11509" t="str">
            <v>France</v>
          </cell>
          <cell r="K11509">
            <v>1</v>
          </cell>
          <cell r="L11509" t="str">
            <v>Consortium</v>
          </cell>
          <cell r="M11509">
            <v>2</v>
          </cell>
          <cell r="N11509" t="str">
            <v>Campus Wide</v>
          </cell>
          <cell r="O11509" t="str">
            <v/>
          </cell>
          <cell r="P11509" t="str">
            <v/>
          </cell>
          <cell r="Q11509">
            <v>40</v>
          </cell>
          <cell r="R11509" t="str">
            <v>Année Philologique</v>
          </cell>
          <cell r="S11509" t="str">
            <v/>
          </cell>
        </row>
        <row r="11510">
          <cell r="E11510">
            <v>3334</v>
          </cell>
          <cell r="F11510" t="str">
            <v>Searches</v>
          </cell>
          <cell r="G11510" t="str">
            <v>201901</v>
          </cell>
          <cell r="H11510" t="str">
            <v>Amherst College</v>
          </cell>
          <cell r="I11510" t="str">
            <v>Amherst</v>
          </cell>
          <cell r="J11510" t="str">
            <v>USA</v>
          </cell>
          <cell r="K11510">
            <v>2</v>
          </cell>
          <cell r="L11510" t="str">
            <v>Institute</v>
          </cell>
          <cell r="M11510">
            <v>11</v>
          </cell>
          <cell r="N11510" t="str">
            <v>CARN-4</v>
          </cell>
          <cell r="O11510" t="str">
            <v/>
          </cell>
          <cell r="P11510" t="str">
            <v/>
          </cell>
          <cell r="Q11510">
            <v>40</v>
          </cell>
          <cell r="R11510" t="str">
            <v>Année Philologique</v>
          </cell>
          <cell r="S11510" t="str">
            <v/>
          </cell>
        </row>
        <row r="11511">
          <cell r="E11511">
            <v>3334</v>
          </cell>
          <cell r="F11511" t="str">
            <v>Searches</v>
          </cell>
          <cell r="G11511" t="str">
            <v>201903</v>
          </cell>
          <cell r="H11511" t="str">
            <v>Amherst College</v>
          </cell>
          <cell r="I11511" t="str">
            <v>Amherst</v>
          </cell>
          <cell r="J11511" t="str">
            <v>USA</v>
          </cell>
          <cell r="K11511">
            <v>2</v>
          </cell>
          <cell r="L11511" t="str">
            <v>Institute</v>
          </cell>
          <cell r="M11511">
            <v>11</v>
          </cell>
          <cell r="N11511" t="str">
            <v>CARN-4</v>
          </cell>
          <cell r="O11511" t="str">
            <v/>
          </cell>
          <cell r="P11511" t="str">
            <v/>
          </cell>
          <cell r="Q11511">
            <v>40</v>
          </cell>
          <cell r="R11511" t="str">
            <v>Année Philologique</v>
          </cell>
          <cell r="S11511" t="str">
            <v/>
          </cell>
        </row>
        <row r="11512">
          <cell r="E11512">
            <v>3334</v>
          </cell>
          <cell r="F11512" t="str">
            <v>Searches</v>
          </cell>
          <cell r="G11512" t="str">
            <v>201904</v>
          </cell>
          <cell r="H11512" t="str">
            <v>Amherst College</v>
          </cell>
          <cell r="I11512" t="str">
            <v>Amherst</v>
          </cell>
          <cell r="J11512" t="str">
            <v>USA</v>
          </cell>
          <cell r="K11512">
            <v>2</v>
          </cell>
          <cell r="L11512" t="str">
            <v>Institute</v>
          </cell>
          <cell r="M11512">
            <v>11</v>
          </cell>
          <cell r="N11512" t="str">
            <v>CARN-4</v>
          </cell>
          <cell r="O11512" t="str">
            <v/>
          </cell>
          <cell r="P11512" t="str">
            <v/>
          </cell>
          <cell r="Q11512">
            <v>40</v>
          </cell>
          <cell r="R11512" t="str">
            <v>Année Philologique</v>
          </cell>
          <cell r="S11512" t="str">
            <v/>
          </cell>
        </row>
        <row r="11513">
          <cell r="E11513">
            <v>3334</v>
          </cell>
          <cell r="F11513" t="str">
            <v>Searches</v>
          </cell>
          <cell r="G11513" t="str">
            <v>201905</v>
          </cell>
          <cell r="H11513" t="str">
            <v>Amherst College</v>
          </cell>
          <cell r="I11513" t="str">
            <v>Amherst</v>
          </cell>
          <cell r="J11513" t="str">
            <v>USA</v>
          </cell>
          <cell r="K11513">
            <v>2</v>
          </cell>
          <cell r="L11513" t="str">
            <v>Institute</v>
          </cell>
          <cell r="M11513">
            <v>11</v>
          </cell>
          <cell r="N11513" t="str">
            <v>CARN-4</v>
          </cell>
          <cell r="O11513" t="str">
            <v/>
          </cell>
          <cell r="P11513" t="str">
            <v/>
          </cell>
          <cell r="Q11513">
            <v>40</v>
          </cell>
          <cell r="R11513" t="str">
            <v>Année Philologique</v>
          </cell>
          <cell r="S11513" t="str">
            <v/>
          </cell>
        </row>
        <row r="11514">
          <cell r="E11514">
            <v>3334</v>
          </cell>
          <cell r="F11514" t="str">
            <v>Searches</v>
          </cell>
          <cell r="G11514" t="str">
            <v>201906</v>
          </cell>
          <cell r="H11514" t="str">
            <v>Amherst College</v>
          </cell>
          <cell r="I11514" t="str">
            <v>Amherst</v>
          </cell>
          <cell r="J11514" t="str">
            <v>USA</v>
          </cell>
          <cell r="K11514">
            <v>2</v>
          </cell>
          <cell r="L11514" t="str">
            <v>Institute</v>
          </cell>
          <cell r="M11514">
            <v>11</v>
          </cell>
          <cell r="N11514" t="str">
            <v>CARN-4</v>
          </cell>
          <cell r="O11514" t="str">
            <v/>
          </cell>
          <cell r="P11514" t="str">
            <v/>
          </cell>
          <cell r="Q11514">
            <v>40</v>
          </cell>
          <cell r="R11514" t="str">
            <v>Année Philologique</v>
          </cell>
          <cell r="S11514" t="str">
            <v/>
          </cell>
        </row>
        <row r="11515">
          <cell r="E11515">
            <v>3334</v>
          </cell>
          <cell r="F11515" t="str">
            <v>Searches</v>
          </cell>
          <cell r="G11515" t="str">
            <v>201907</v>
          </cell>
          <cell r="H11515" t="str">
            <v>Amherst College</v>
          </cell>
          <cell r="I11515" t="str">
            <v>Amherst</v>
          </cell>
          <cell r="J11515" t="str">
            <v>USA</v>
          </cell>
          <cell r="K11515">
            <v>2</v>
          </cell>
          <cell r="L11515" t="str">
            <v>Institute</v>
          </cell>
          <cell r="M11515">
            <v>11</v>
          </cell>
          <cell r="N11515" t="str">
            <v>CARN-4</v>
          </cell>
          <cell r="O11515" t="str">
            <v/>
          </cell>
          <cell r="P11515" t="str">
            <v/>
          </cell>
          <cell r="Q11515">
            <v>40</v>
          </cell>
          <cell r="R11515" t="str">
            <v>Année Philologique</v>
          </cell>
          <cell r="S11515" t="str">
            <v/>
          </cell>
        </row>
        <row r="11516">
          <cell r="E11516">
            <v>3334</v>
          </cell>
          <cell r="F11516" t="str">
            <v>Searches</v>
          </cell>
          <cell r="G11516" t="str">
            <v>201908</v>
          </cell>
          <cell r="H11516" t="str">
            <v>Amherst College</v>
          </cell>
          <cell r="I11516" t="str">
            <v>Amherst</v>
          </cell>
          <cell r="J11516" t="str">
            <v>USA</v>
          </cell>
          <cell r="K11516">
            <v>2</v>
          </cell>
          <cell r="L11516" t="str">
            <v>Institute</v>
          </cell>
          <cell r="M11516">
            <v>11</v>
          </cell>
          <cell r="N11516" t="str">
            <v>CARN-4</v>
          </cell>
          <cell r="O11516" t="str">
            <v/>
          </cell>
          <cell r="P11516" t="str">
            <v/>
          </cell>
          <cell r="Q11516">
            <v>40</v>
          </cell>
          <cell r="R11516" t="str">
            <v>Année Philologique</v>
          </cell>
          <cell r="S11516" t="str">
            <v/>
          </cell>
        </row>
        <row r="11517">
          <cell r="E11517">
            <v>3334</v>
          </cell>
          <cell r="F11517" t="str">
            <v>Searches</v>
          </cell>
          <cell r="G11517" t="str">
            <v>201909</v>
          </cell>
          <cell r="H11517" t="str">
            <v>Amherst College</v>
          </cell>
          <cell r="I11517" t="str">
            <v>Amherst</v>
          </cell>
          <cell r="J11517" t="str">
            <v>USA</v>
          </cell>
          <cell r="K11517">
            <v>2</v>
          </cell>
          <cell r="L11517" t="str">
            <v>Institute</v>
          </cell>
          <cell r="M11517">
            <v>11</v>
          </cell>
          <cell r="N11517" t="str">
            <v>CARN-4</v>
          </cell>
          <cell r="O11517" t="str">
            <v/>
          </cell>
          <cell r="P11517" t="str">
            <v/>
          </cell>
          <cell r="Q11517">
            <v>40</v>
          </cell>
          <cell r="R11517" t="str">
            <v>Année Philologique</v>
          </cell>
          <cell r="S11517" t="str">
            <v/>
          </cell>
        </row>
        <row r="11518">
          <cell r="E11518">
            <v>3334</v>
          </cell>
          <cell r="F11518" t="str">
            <v>Searches</v>
          </cell>
          <cell r="G11518" t="str">
            <v>201910</v>
          </cell>
          <cell r="H11518" t="str">
            <v>Amherst College</v>
          </cell>
          <cell r="I11518" t="str">
            <v>Amherst</v>
          </cell>
          <cell r="J11518" t="str">
            <v>USA</v>
          </cell>
          <cell r="K11518">
            <v>2</v>
          </cell>
          <cell r="L11518" t="str">
            <v>Institute</v>
          </cell>
          <cell r="M11518">
            <v>11</v>
          </cell>
          <cell r="N11518" t="str">
            <v>CARN-4</v>
          </cell>
          <cell r="O11518" t="str">
            <v/>
          </cell>
          <cell r="P11518" t="str">
            <v/>
          </cell>
          <cell r="Q11518">
            <v>40</v>
          </cell>
          <cell r="R11518" t="str">
            <v>Année Philologique</v>
          </cell>
          <cell r="S11518" t="str">
            <v/>
          </cell>
        </row>
        <row r="11519">
          <cell r="E11519">
            <v>3334</v>
          </cell>
          <cell r="F11519" t="str">
            <v>Searches</v>
          </cell>
          <cell r="G11519" t="str">
            <v>201911</v>
          </cell>
          <cell r="H11519" t="str">
            <v>Amherst College</v>
          </cell>
          <cell r="I11519" t="str">
            <v>Amherst</v>
          </cell>
          <cell r="J11519" t="str">
            <v>USA</v>
          </cell>
          <cell r="K11519">
            <v>2</v>
          </cell>
          <cell r="L11519" t="str">
            <v>Institute</v>
          </cell>
          <cell r="M11519">
            <v>11</v>
          </cell>
          <cell r="N11519" t="str">
            <v>CARN-4</v>
          </cell>
          <cell r="O11519" t="str">
            <v/>
          </cell>
          <cell r="P11519" t="str">
            <v/>
          </cell>
          <cell r="Q11519">
            <v>40</v>
          </cell>
          <cell r="R11519" t="str">
            <v>Année Philologique</v>
          </cell>
          <cell r="S11519" t="str">
            <v/>
          </cell>
        </row>
        <row r="11520">
          <cell r="E11520">
            <v>3334</v>
          </cell>
          <cell r="F11520" t="str">
            <v>Searches</v>
          </cell>
          <cell r="G11520" t="str">
            <v>201912</v>
          </cell>
          <cell r="H11520" t="str">
            <v>Amherst College</v>
          </cell>
          <cell r="I11520" t="str">
            <v>Amherst</v>
          </cell>
          <cell r="J11520" t="str">
            <v>USA</v>
          </cell>
          <cell r="K11520">
            <v>2</v>
          </cell>
          <cell r="L11520" t="str">
            <v>Institute</v>
          </cell>
          <cell r="M11520">
            <v>11</v>
          </cell>
          <cell r="N11520" t="str">
            <v>CARN-4</v>
          </cell>
          <cell r="O11520" t="str">
            <v/>
          </cell>
          <cell r="P11520" t="str">
            <v/>
          </cell>
          <cell r="Q11520">
            <v>40</v>
          </cell>
          <cell r="R11520" t="str">
            <v>Année Philologique</v>
          </cell>
          <cell r="S11520" t="str">
            <v/>
          </cell>
        </row>
        <row r="11521">
          <cell r="E11521">
            <v>3357</v>
          </cell>
          <cell r="F11521" t="str">
            <v>Searches</v>
          </cell>
          <cell r="G11521" t="str">
            <v>201901</v>
          </cell>
          <cell r="H11521" t="str">
            <v>Universidad de Malaga</v>
          </cell>
          <cell r="I11521" t="str">
            <v>Malaga</v>
          </cell>
          <cell r="J11521" t="str">
            <v>Spain</v>
          </cell>
          <cell r="K11521">
            <v>2</v>
          </cell>
          <cell r="L11521" t="str">
            <v>Institute</v>
          </cell>
          <cell r="M11521">
            <v>2</v>
          </cell>
          <cell r="N11521" t="str">
            <v>Campus Wide</v>
          </cell>
          <cell r="O11521" t="str">
            <v/>
          </cell>
          <cell r="P11521" t="str">
            <v/>
          </cell>
          <cell r="Q11521">
            <v>40</v>
          </cell>
          <cell r="R11521" t="str">
            <v>Année Philologique</v>
          </cell>
          <cell r="S11521" t="str">
            <v/>
          </cell>
        </row>
        <row r="11522">
          <cell r="E11522">
            <v>3357</v>
          </cell>
          <cell r="F11522" t="str">
            <v>Searches</v>
          </cell>
          <cell r="G11522" t="str">
            <v>201902</v>
          </cell>
          <cell r="H11522" t="str">
            <v>Universidad de Malaga</v>
          </cell>
          <cell r="I11522" t="str">
            <v>Malaga</v>
          </cell>
          <cell r="J11522" t="str">
            <v>Spain</v>
          </cell>
          <cell r="K11522">
            <v>2</v>
          </cell>
          <cell r="L11522" t="str">
            <v>Institute</v>
          </cell>
          <cell r="M11522">
            <v>2</v>
          </cell>
          <cell r="N11522" t="str">
            <v>Campus Wide</v>
          </cell>
          <cell r="O11522" t="str">
            <v/>
          </cell>
          <cell r="P11522" t="str">
            <v/>
          </cell>
          <cell r="Q11522">
            <v>40</v>
          </cell>
          <cell r="R11522" t="str">
            <v>Année Philologique</v>
          </cell>
          <cell r="S11522" t="str">
            <v/>
          </cell>
        </row>
        <row r="11523">
          <cell r="E11523">
            <v>3357</v>
          </cell>
          <cell r="F11523" t="str">
            <v>Searches</v>
          </cell>
          <cell r="G11523" t="str">
            <v>201903</v>
          </cell>
          <cell r="H11523" t="str">
            <v>Universidad de Malaga</v>
          </cell>
          <cell r="I11523" t="str">
            <v>Malaga</v>
          </cell>
          <cell r="J11523" t="str">
            <v>Spain</v>
          </cell>
          <cell r="K11523">
            <v>2</v>
          </cell>
          <cell r="L11523" t="str">
            <v>Institute</v>
          </cell>
          <cell r="M11523">
            <v>2</v>
          </cell>
          <cell r="N11523" t="str">
            <v>Campus Wide</v>
          </cell>
          <cell r="O11523" t="str">
            <v/>
          </cell>
          <cell r="P11523" t="str">
            <v/>
          </cell>
          <cell r="Q11523">
            <v>40</v>
          </cell>
          <cell r="R11523" t="str">
            <v>Année Philologique</v>
          </cell>
          <cell r="S11523" t="str">
            <v/>
          </cell>
        </row>
        <row r="11524">
          <cell r="E11524">
            <v>3357</v>
          </cell>
          <cell r="F11524" t="str">
            <v>Searches</v>
          </cell>
          <cell r="G11524" t="str">
            <v>201904</v>
          </cell>
          <cell r="H11524" t="str">
            <v>Universidad de Malaga</v>
          </cell>
          <cell r="I11524" t="str">
            <v>Malaga</v>
          </cell>
          <cell r="J11524" t="str">
            <v>Spain</v>
          </cell>
          <cell r="K11524">
            <v>2</v>
          </cell>
          <cell r="L11524" t="str">
            <v>Institute</v>
          </cell>
          <cell r="M11524">
            <v>2</v>
          </cell>
          <cell r="N11524" t="str">
            <v>Campus Wide</v>
          </cell>
          <cell r="O11524" t="str">
            <v/>
          </cell>
          <cell r="P11524" t="str">
            <v/>
          </cell>
          <cell r="Q11524">
            <v>40</v>
          </cell>
          <cell r="R11524" t="str">
            <v>Année Philologique</v>
          </cell>
          <cell r="S11524" t="str">
            <v/>
          </cell>
        </row>
        <row r="11525">
          <cell r="E11525">
            <v>3357</v>
          </cell>
          <cell r="F11525" t="str">
            <v>Searches</v>
          </cell>
          <cell r="G11525" t="str">
            <v>201905</v>
          </cell>
          <cell r="H11525" t="str">
            <v>Universidad de Malaga</v>
          </cell>
          <cell r="I11525" t="str">
            <v>Malaga</v>
          </cell>
          <cell r="J11525" t="str">
            <v>Spain</v>
          </cell>
          <cell r="K11525">
            <v>2</v>
          </cell>
          <cell r="L11525" t="str">
            <v>Institute</v>
          </cell>
          <cell r="M11525">
            <v>2</v>
          </cell>
          <cell r="N11525" t="str">
            <v>Campus Wide</v>
          </cell>
          <cell r="O11525" t="str">
            <v/>
          </cell>
          <cell r="P11525" t="str">
            <v/>
          </cell>
          <cell r="Q11525">
            <v>40</v>
          </cell>
          <cell r="R11525" t="str">
            <v>Année Philologique</v>
          </cell>
          <cell r="S11525" t="str">
            <v/>
          </cell>
        </row>
        <row r="11526">
          <cell r="E11526">
            <v>3357</v>
          </cell>
          <cell r="F11526" t="str">
            <v>Searches</v>
          </cell>
          <cell r="G11526" t="str">
            <v>201906</v>
          </cell>
          <cell r="H11526" t="str">
            <v>Universidad de Malaga</v>
          </cell>
          <cell r="I11526" t="str">
            <v>Malaga</v>
          </cell>
          <cell r="J11526" t="str">
            <v>Spain</v>
          </cell>
          <cell r="K11526">
            <v>2</v>
          </cell>
          <cell r="L11526" t="str">
            <v>Institute</v>
          </cell>
          <cell r="M11526">
            <v>2</v>
          </cell>
          <cell r="N11526" t="str">
            <v>Campus Wide</v>
          </cell>
          <cell r="O11526" t="str">
            <v/>
          </cell>
          <cell r="P11526" t="str">
            <v/>
          </cell>
          <cell r="Q11526">
            <v>40</v>
          </cell>
          <cell r="R11526" t="str">
            <v>Année Philologique</v>
          </cell>
          <cell r="S11526" t="str">
            <v/>
          </cell>
        </row>
        <row r="11527">
          <cell r="E11527">
            <v>3357</v>
          </cell>
          <cell r="F11527" t="str">
            <v>Searches</v>
          </cell>
          <cell r="G11527" t="str">
            <v>201907</v>
          </cell>
          <cell r="H11527" t="str">
            <v>Universidad de Malaga</v>
          </cell>
          <cell r="I11527" t="str">
            <v>Malaga</v>
          </cell>
          <cell r="J11527" t="str">
            <v>Spain</v>
          </cell>
          <cell r="K11527">
            <v>2</v>
          </cell>
          <cell r="L11527" t="str">
            <v>Institute</v>
          </cell>
          <cell r="M11527">
            <v>2</v>
          </cell>
          <cell r="N11527" t="str">
            <v>Campus Wide</v>
          </cell>
          <cell r="O11527" t="str">
            <v/>
          </cell>
          <cell r="P11527" t="str">
            <v/>
          </cell>
          <cell r="Q11527">
            <v>40</v>
          </cell>
          <cell r="R11527" t="str">
            <v>Année Philologique</v>
          </cell>
          <cell r="S11527" t="str">
            <v/>
          </cell>
        </row>
        <row r="11528">
          <cell r="E11528">
            <v>3357</v>
          </cell>
          <cell r="F11528" t="str">
            <v>Searches</v>
          </cell>
          <cell r="G11528" t="str">
            <v>201908</v>
          </cell>
          <cell r="H11528" t="str">
            <v>Universidad de Malaga</v>
          </cell>
          <cell r="I11528" t="str">
            <v>Malaga</v>
          </cell>
          <cell r="J11528" t="str">
            <v>Spain</v>
          </cell>
          <cell r="K11528">
            <v>2</v>
          </cell>
          <cell r="L11528" t="str">
            <v>Institute</v>
          </cell>
          <cell r="M11528">
            <v>2</v>
          </cell>
          <cell r="N11528" t="str">
            <v>Campus Wide</v>
          </cell>
          <cell r="O11528" t="str">
            <v/>
          </cell>
          <cell r="P11528" t="str">
            <v/>
          </cell>
          <cell r="Q11528">
            <v>40</v>
          </cell>
          <cell r="R11528" t="str">
            <v>Année Philologique</v>
          </cell>
          <cell r="S11528" t="str">
            <v/>
          </cell>
        </row>
        <row r="11529">
          <cell r="E11529">
            <v>3357</v>
          </cell>
          <cell r="F11529" t="str">
            <v>Searches</v>
          </cell>
          <cell r="G11529" t="str">
            <v>201909</v>
          </cell>
          <cell r="H11529" t="str">
            <v>Universidad de Malaga</v>
          </cell>
          <cell r="I11529" t="str">
            <v>Malaga</v>
          </cell>
          <cell r="J11529" t="str">
            <v>Spain</v>
          </cell>
          <cell r="K11529">
            <v>2</v>
          </cell>
          <cell r="L11529" t="str">
            <v>Institute</v>
          </cell>
          <cell r="M11529">
            <v>2</v>
          </cell>
          <cell r="N11529" t="str">
            <v>Campus Wide</v>
          </cell>
          <cell r="O11529" t="str">
            <v/>
          </cell>
          <cell r="P11529" t="str">
            <v/>
          </cell>
          <cell r="Q11529">
            <v>40</v>
          </cell>
          <cell r="R11529" t="str">
            <v>Année Philologique</v>
          </cell>
          <cell r="S11529" t="str">
            <v/>
          </cell>
        </row>
        <row r="11530">
          <cell r="E11530">
            <v>3357</v>
          </cell>
          <cell r="F11530" t="str">
            <v>Searches</v>
          </cell>
          <cell r="G11530" t="str">
            <v>201910</v>
          </cell>
          <cell r="H11530" t="str">
            <v>Universidad de Malaga</v>
          </cell>
          <cell r="I11530" t="str">
            <v>Malaga</v>
          </cell>
          <cell r="J11530" t="str">
            <v>Spain</v>
          </cell>
          <cell r="K11530">
            <v>2</v>
          </cell>
          <cell r="L11530" t="str">
            <v>Institute</v>
          </cell>
          <cell r="M11530">
            <v>2</v>
          </cell>
          <cell r="N11530" t="str">
            <v>Campus Wide</v>
          </cell>
          <cell r="O11530" t="str">
            <v/>
          </cell>
          <cell r="P11530" t="str">
            <v/>
          </cell>
          <cell r="Q11530">
            <v>40</v>
          </cell>
          <cell r="R11530" t="str">
            <v>Année Philologique</v>
          </cell>
          <cell r="S11530" t="str">
            <v/>
          </cell>
        </row>
        <row r="11531">
          <cell r="E11531">
            <v>3357</v>
          </cell>
          <cell r="F11531" t="str">
            <v>Searches</v>
          </cell>
          <cell r="G11531" t="str">
            <v>201911</v>
          </cell>
          <cell r="H11531" t="str">
            <v>Universidad de Malaga</v>
          </cell>
          <cell r="I11531" t="str">
            <v>Malaga</v>
          </cell>
          <cell r="J11531" t="str">
            <v>Spain</v>
          </cell>
          <cell r="K11531">
            <v>2</v>
          </cell>
          <cell r="L11531" t="str">
            <v>Institute</v>
          </cell>
          <cell r="M11531">
            <v>2</v>
          </cell>
          <cell r="N11531" t="str">
            <v>Campus Wide</v>
          </cell>
          <cell r="O11531" t="str">
            <v/>
          </cell>
          <cell r="P11531" t="str">
            <v/>
          </cell>
          <cell r="Q11531">
            <v>40</v>
          </cell>
          <cell r="R11531" t="str">
            <v>Année Philologique</v>
          </cell>
          <cell r="S11531" t="str">
            <v/>
          </cell>
        </row>
        <row r="11532">
          <cell r="E11532">
            <v>3357</v>
          </cell>
          <cell r="F11532" t="str">
            <v>Searches</v>
          </cell>
          <cell r="G11532" t="str">
            <v>201912</v>
          </cell>
          <cell r="H11532" t="str">
            <v>Universidad de Malaga</v>
          </cell>
          <cell r="I11532" t="str">
            <v>Malaga</v>
          </cell>
          <cell r="J11532" t="str">
            <v>Spain</v>
          </cell>
          <cell r="K11532">
            <v>2</v>
          </cell>
          <cell r="L11532" t="str">
            <v>Institute</v>
          </cell>
          <cell r="M11532">
            <v>2</v>
          </cell>
          <cell r="N11532" t="str">
            <v>Campus Wide</v>
          </cell>
          <cell r="O11532" t="str">
            <v/>
          </cell>
          <cell r="P11532" t="str">
            <v/>
          </cell>
          <cell r="Q11532">
            <v>40</v>
          </cell>
          <cell r="R11532" t="str">
            <v>Année Philologique</v>
          </cell>
          <cell r="S11532" t="str">
            <v/>
          </cell>
        </row>
        <row r="11533">
          <cell r="E11533">
            <v>3358</v>
          </cell>
          <cell r="F11533" t="str">
            <v>Searches</v>
          </cell>
          <cell r="G11533" t="str">
            <v>201901</v>
          </cell>
          <cell r="H11533" t="str">
            <v>University of Pittsburgh</v>
          </cell>
          <cell r="I11533" t="str">
            <v>Pittsburgh</v>
          </cell>
          <cell r="J11533" t="str">
            <v>USA</v>
          </cell>
          <cell r="K11533">
            <v>2</v>
          </cell>
          <cell r="L11533" t="str">
            <v>Institute</v>
          </cell>
          <cell r="M11533">
            <v>8</v>
          </cell>
          <cell r="N11533" t="str">
            <v>CARN-1</v>
          </cell>
          <cell r="O11533" t="str">
            <v/>
          </cell>
          <cell r="P11533" t="str">
            <v/>
          </cell>
          <cell r="Q11533">
            <v>40</v>
          </cell>
          <cell r="R11533" t="str">
            <v>Année Philologique</v>
          </cell>
          <cell r="S11533" t="str">
            <v/>
          </cell>
        </row>
        <row r="11534">
          <cell r="E11534">
            <v>3358</v>
          </cell>
          <cell r="F11534" t="str">
            <v>Searches</v>
          </cell>
          <cell r="G11534" t="str">
            <v>201902</v>
          </cell>
          <cell r="H11534" t="str">
            <v>University of Pittsburgh</v>
          </cell>
          <cell r="I11534" t="str">
            <v>Pittsburgh</v>
          </cell>
          <cell r="J11534" t="str">
            <v>USA</v>
          </cell>
          <cell r="K11534">
            <v>2</v>
          </cell>
          <cell r="L11534" t="str">
            <v>Institute</v>
          </cell>
          <cell r="M11534">
            <v>8</v>
          </cell>
          <cell r="N11534" t="str">
            <v>CARN-1</v>
          </cell>
          <cell r="O11534" t="str">
            <v/>
          </cell>
          <cell r="P11534" t="str">
            <v/>
          </cell>
          <cell r="Q11534">
            <v>40</v>
          </cell>
          <cell r="R11534" t="str">
            <v>Année Philologique</v>
          </cell>
          <cell r="S11534" t="str">
            <v/>
          </cell>
        </row>
        <row r="11535">
          <cell r="E11535">
            <v>3358</v>
          </cell>
          <cell r="F11535" t="str">
            <v>Searches</v>
          </cell>
          <cell r="G11535" t="str">
            <v>201903</v>
          </cell>
          <cell r="H11535" t="str">
            <v>University of Pittsburgh</v>
          </cell>
          <cell r="I11535" t="str">
            <v>Pittsburgh</v>
          </cell>
          <cell r="J11535" t="str">
            <v>USA</v>
          </cell>
          <cell r="K11535">
            <v>2</v>
          </cell>
          <cell r="L11535" t="str">
            <v>Institute</v>
          </cell>
          <cell r="M11535">
            <v>8</v>
          </cell>
          <cell r="N11535" t="str">
            <v>CARN-1</v>
          </cell>
          <cell r="O11535" t="str">
            <v/>
          </cell>
          <cell r="P11535" t="str">
            <v/>
          </cell>
          <cell r="Q11535">
            <v>40</v>
          </cell>
          <cell r="R11535" t="str">
            <v>Année Philologique</v>
          </cell>
          <cell r="S11535" t="str">
            <v/>
          </cell>
        </row>
        <row r="11536">
          <cell r="E11536">
            <v>3358</v>
          </cell>
          <cell r="F11536" t="str">
            <v>Searches</v>
          </cell>
          <cell r="G11536" t="str">
            <v>201904</v>
          </cell>
          <cell r="H11536" t="str">
            <v>University of Pittsburgh</v>
          </cell>
          <cell r="I11536" t="str">
            <v>Pittsburgh</v>
          </cell>
          <cell r="J11536" t="str">
            <v>USA</v>
          </cell>
          <cell r="K11536">
            <v>2</v>
          </cell>
          <cell r="L11536" t="str">
            <v>Institute</v>
          </cell>
          <cell r="M11536">
            <v>8</v>
          </cell>
          <cell r="N11536" t="str">
            <v>CARN-1</v>
          </cell>
          <cell r="O11536" t="str">
            <v/>
          </cell>
          <cell r="P11536" t="str">
            <v/>
          </cell>
          <cell r="Q11536">
            <v>40</v>
          </cell>
          <cell r="R11536" t="str">
            <v>Année Philologique</v>
          </cell>
          <cell r="S11536" t="str">
            <v/>
          </cell>
        </row>
        <row r="11537">
          <cell r="E11537">
            <v>3358</v>
          </cell>
          <cell r="F11537" t="str">
            <v>Searches</v>
          </cell>
          <cell r="G11537" t="str">
            <v>201905</v>
          </cell>
          <cell r="H11537" t="str">
            <v>University of Pittsburgh</v>
          </cell>
          <cell r="I11537" t="str">
            <v>Pittsburgh</v>
          </cell>
          <cell r="J11537" t="str">
            <v>USA</v>
          </cell>
          <cell r="K11537">
            <v>2</v>
          </cell>
          <cell r="L11537" t="str">
            <v>Institute</v>
          </cell>
          <cell r="M11537">
            <v>8</v>
          </cell>
          <cell r="N11537" t="str">
            <v>CARN-1</v>
          </cell>
          <cell r="O11537" t="str">
            <v/>
          </cell>
          <cell r="P11537" t="str">
            <v/>
          </cell>
          <cell r="Q11537">
            <v>40</v>
          </cell>
          <cell r="R11537" t="str">
            <v>Année Philologique</v>
          </cell>
          <cell r="S11537" t="str">
            <v/>
          </cell>
        </row>
        <row r="11538">
          <cell r="E11538">
            <v>3358</v>
          </cell>
          <cell r="F11538" t="str">
            <v>Searches</v>
          </cell>
          <cell r="G11538" t="str">
            <v>201906</v>
          </cell>
          <cell r="H11538" t="str">
            <v>University of Pittsburgh</v>
          </cell>
          <cell r="I11538" t="str">
            <v>Pittsburgh</v>
          </cell>
          <cell r="J11538" t="str">
            <v>USA</v>
          </cell>
          <cell r="K11538">
            <v>2</v>
          </cell>
          <cell r="L11538" t="str">
            <v>Institute</v>
          </cell>
          <cell r="M11538">
            <v>8</v>
          </cell>
          <cell r="N11538" t="str">
            <v>CARN-1</v>
          </cell>
          <cell r="O11538" t="str">
            <v/>
          </cell>
          <cell r="P11538" t="str">
            <v/>
          </cell>
          <cell r="Q11538">
            <v>40</v>
          </cell>
          <cell r="R11538" t="str">
            <v>Année Philologique</v>
          </cell>
          <cell r="S11538" t="str">
            <v/>
          </cell>
        </row>
        <row r="11539">
          <cell r="E11539">
            <v>3358</v>
          </cell>
          <cell r="F11539" t="str">
            <v>Searches</v>
          </cell>
          <cell r="G11539" t="str">
            <v>201908</v>
          </cell>
          <cell r="H11539" t="str">
            <v>University of Pittsburgh</v>
          </cell>
          <cell r="I11539" t="str">
            <v>Pittsburgh</v>
          </cell>
          <cell r="J11539" t="str">
            <v>USA</v>
          </cell>
          <cell r="K11539">
            <v>2</v>
          </cell>
          <cell r="L11539" t="str">
            <v>Institute</v>
          </cell>
          <cell r="M11539">
            <v>8</v>
          </cell>
          <cell r="N11539" t="str">
            <v>CARN-1</v>
          </cell>
          <cell r="O11539" t="str">
            <v/>
          </cell>
          <cell r="P11539" t="str">
            <v/>
          </cell>
          <cell r="Q11539">
            <v>40</v>
          </cell>
          <cell r="R11539" t="str">
            <v>Année Philologique</v>
          </cell>
          <cell r="S11539" t="str">
            <v/>
          </cell>
        </row>
        <row r="11540">
          <cell r="E11540">
            <v>3358</v>
          </cell>
          <cell r="F11540" t="str">
            <v>Searches</v>
          </cell>
          <cell r="G11540" t="str">
            <v>201909</v>
          </cell>
          <cell r="H11540" t="str">
            <v>University of Pittsburgh</v>
          </cell>
          <cell r="I11540" t="str">
            <v>Pittsburgh</v>
          </cell>
          <cell r="J11540" t="str">
            <v>USA</v>
          </cell>
          <cell r="K11540">
            <v>2</v>
          </cell>
          <cell r="L11540" t="str">
            <v>Institute</v>
          </cell>
          <cell r="M11540">
            <v>8</v>
          </cell>
          <cell r="N11540" t="str">
            <v>CARN-1</v>
          </cell>
          <cell r="O11540" t="str">
            <v/>
          </cell>
          <cell r="P11540" t="str">
            <v/>
          </cell>
          <cell r="Q11540">
            <v>40</v>
          </cell>
          <cell r="R11540" t="str">
            <v>Année Philologique</v>
          </cell>
          <cell r="S11540" t="str">
            <v/>
          </cell>
        </row>
        <row r="11541">
          <cell r="E11541">
            <v>3358</v>
          </cell>
          <cell r="F11541" t="str">
            <v>Searches</v>
          </cell>
          <cell r="G11541" t="str">
            <v>201911</v>
          </cell>
          <cell r="H11541" t="str">
            <v>University of Pittsburgh</v>
          </cell>
          <cell r="I11541" t="str">
            <v>Pittsburgh</v>
          </cell>
          <cell r="J11541" t="str">
            <v>USA</v>
          </cell>
          <cell r="K11541">
            <v>2</v>
          </cell>
          <cell r="L11541" t="str">
            <v>Institute</v>
          </cell>
          <cell r="M11541">
            <v>8</v>
          </cell>
          <cell r="N11541" t="str">
            <v>CARN-1</v>
          </cell>
          <cell r="O11541" t="str">
            <v/>
          </cell>
          <cell r="P11541" t="str">
            <v/>
          </cell>
          <cell r="Q11541">
            <v>40</v>
          </cell>
          <cell r="R11541" t="str">
            <v>Année Philologique</v>
          </cell>
          <cell r="S11541" t="str">
            <v/>
          </cell>
        </row>
        <row r="11542">
          <cell r="E11542">
            <v>3362</v>
          </cell>
          <cell r="F11542" t="str">
            <v>Searches</v>
          </cell>
          <cell r="G11542" t="str">
            <v>201901</v>
          </cell>
          <cell r="H11542" t="str">
            <v>Università degli Studi di Trieste</v>
          </cell>
          <cell r="I11542" t="str">
            <v>Trieste</v>
          </cell>
          <cell r="J11542" t="str">
            <v>Italy</v>
          </cell>
          <cell r="K11542">
            <v>2</v>
          </cell>
          <cell r="L11542" t="str">
            <v>Institute</v>
          </cell>
          <cell r="M11542">
            <v>3</v>
          </cell>
          <cell r="N11542" t="str">
            <v>Standard</v>
          </cell>
          <cell r="O11542" t="str">
            <v/>
          </cell>
          <cell r="P11542" t="str">
            <v/>
          </cell>
          <cell r="Q11542">
            <v>3</v>
          </cell>
          <cell r="R11542" t="str">
            <v>Année Philologique</v>
          </cell>
          <cell r="S11542" t="str">
            <v/>
          </cell>
        </row>
        <row r="11543">
          <cell r="E11543">
            <v>3362</v>
          </cell>
          <cell r="F11543" t="str">
            <v>Searches</v>
          </cell>
          <cell r="G11543" t="str">
            <v>201902</v>
          </cell>
          <cell r="H11543" t="str">
            <v>Università degli Studi di Trieste</v>
          </cell>
          <cell r="I11543" t="str">
            <v>Trieste</v>
          </cell>
          <cell r="J11543" t="str">
            <v>Italy</v>
          </cell>
          <cell r="K11543">
            <v>2</v>
          </cell>
          <cell r="L11543" t="str">
            <v>Institute</v>
          </cell>
          <cell r="M11543">
            <v>3</v>
          </cell>
          <cell r="N11543" t="str">
            <v>Standard</v>
          </cell>
          <cell r="O11543" t="str">
            <v/>
          </cell>
          <cell r="P11543" t="str">
            <v/>
          </cell>
          <cell r="Q11543">
            <v>3</v>
          </cell>
          <cell r="R11543" t="str">
            <v>Année Philologique</v>
          </cell>
          <cell r="S11543" t="str">
            <v/>
          </cell>
        </row>
        <row r="11544">
          <cell r="E11544">
            <v>3362</v>
          </cell>
          <cell r="F11544" t="str">
            <v>Searches</v>
          </cell>
          <cell r="G11544" t="str">
            <v>201903</v>
          </cell>
          <cell r="H11544" t="str">
            <v>Università degli Studi di Trieste</v>
          </cell>
          <cell r="I11544" t="str">
            <v>Trieste</v>
          </cell>
          <cell r="J11544" t="str">
            <v>Italy</v>
          </cell>
          <cell r="K11544">
            <v>2</v>
          </cell>
          <cell r="L11544" t="str">
            <v>Institute</v>
          </cell>
          <cell r="M11544">
            <v>3</v>
          </cell>
          <cell r="N11544" t="str">
            <v>Standard</v>
          </cell>
          <cell r="O11544" t="str">
            <v/>
          </cell>
          <cell r="P11544" t="str">
            <v/>
          </cell>
          <cell r="Q11544">
            <v>3</v>
          </cell>
          <cell r="R11544" t="str">
            <v>Année Philologique</v>
          </cell>
          <cell r="S11544" t="str">
            <v/>
          </cell>
        </row>
        <row r="11545">
          <cell r="E11545">
            <v>3362</v>
          </cell>
          <cell r="F11545" t="str">
            <v>Searches</v>
          </cell>
          <cell r="G11545" t="str">
            <v>201904</v>
          </cell>
          <cell r="H11545" t="str">
            <v>Università degli Studi di Trieste</v>
          </cell>
          <cell r="I11545" t="str">
            <v>Trieste</v>
          </cell>
          <cell r="J11545" t="str">
            <v>Italy</v>
          </cell>
          <cell r="K11545">
            <v>2</v>
          </cell>
          <cell r="L11545" t="str">
            <v>Institute</v>
          </cell>
          <cell r="M11545">
            <v>3</v>
          </cell>
          <cell r="N11545" t="str">
            <v>Standard</v>
          </cell>
          <cell r="O11545" t="str">
            <v/>
          </cell>
          <cell r="P11545" t="str">
            <v/>
          </cell>
          <cell r="Q11545">
            <v>3</v>
          </cell>
          <cell r="R11545" t="str">
            <v>Année Philologique</v>
          </cell>
          <cell r="S11545" t="str">
            <v/>
          </cell>
        </row>
        <row r="11546">
          <cell r="E11546">
            <v>3362</v>
          </cell>
          <cell r="F11546" t="str">
            <v>Searches</v>
          </cell>
          <cell r="G11546" t="str">
            <v>201905</v>
          </cell>
          <cell r="H11546" t="str">
            <v>Università degli Studi di Trieste</v>
          </cell>
          <cell r="I11546" t="str">
            <v>Trieste</v>
          </cell>
          <cell r="J11546" t="str">
            <v>Italy</v>
          </cell>
          <cell r="K11546">
            <v>2</v>
          </cell>
          <cell r="L11546" t="str">
            <v>Institute</v>
          </cell>
          <cell r="M11546">
            <v>3</v>
          </cell>
          <cell r="N11546" t="str">
            <v>Standard</v>
          </cell>
          <cell r="O11546" t="str">
            <v/>
          </cell>
          <cell r="P11546" t="str">
            <v/>
          </cell>
          <cell r="Q11546">
            <v>3</v>
          </cell>
          <cell r="R11546" t="str">
            <v>Année Philologique</v>
          </cell>
          <cell r="S11546" t="str">
            <v/>
          </cell>
        </row>
        <row r="11547">
          <cell r="E11547">
            <v>3362</v>
          </cell>
          <cell r="F11547" t="str">
            <v>Searches</v>
          </cell>
          <cell r="G11547" t="str">
            <v>201906</v>
          </cell>
          <cell r="H11547" t="str">
            <v>Università degli Studi di Trieste</v>
          </cell>
          <cell r="I11547" t="str">
            <v>Trieste</v>
          </cell>
          <cell r="J11547" t="str">
            <v>Italy</v>
          </cell>
          <cell r="K11547">
            <v>2</v>
          </cell>
          <cell r="L11547" t="str">
            <v>Institute</v>
          </cell>
          <cell r="M11547">
            <v>3</v>
          </cell>
          <cell r="N11547" t="str">
            <v>Standard</v>
          </cell>
          <cell r="O11547" t="str">
            <v/>
          </cell>
          <cell r="P11547" t="str">
            <v/>
          </cell>
          <cell r="Q11547">
            <v>3</v>
          </cell>
          <cell r="R11547" t="str">
            <v>Année Philologique</v>
          </cell>
          <cell r="S11547" t="str">
            <v/>
          </cell>
        </row>
        <row r="11548">
          <cell r="E11548">
            <v>3362</v>
          </cell>
          <cell r="F11548" t="str">
            <v>Searches</v>
          </cell>
          <cell r="G11548" t="str">
            <v>201907</v>
          </cell>
          <cell r="H11548" t="str">
            <v>Università degli Studi di Trieste</v>
          </cell>
          <cell r="I11548" t="str">
            <v>Trieste</v>
          </cell>
          <cell r="J11548" t="str">
            <v>Italy</v>
          </cell>
          <cell r="K11548">
            <v>2</v>
          </cell>
          <cell r="L11548" t="str">
            <v>Institute</v>
          </cell>
          <cell r="M11548">
            <v>3</v>
          </cell>
          <cell r="N11548" t="str">
            <v>Standard</v>
          </cell>
          <cell r="O11548" t="str">
            <v/>
          </cell>
          <cell r="P11548" t="str">
            <v/>
          </cell>
          <cell r="Q11548">
            <v>3</v>
          </cell>
          <cell r="R11548" t="str">
            <v>Année Philologique</v>
          </cell>
          <cell r="S11548" t="str">
            <v/>
          </cell>
        </row>
        <row r="11549">
          <cell r="E11549">
            <v>3362</v>
          </cell>
          <cell r="F11549" t="str">
            <v>Searches</v>
          </cell>
          <cell r="G11549" t="str">
            <v>201908</v>
          </cell>
          <cell r="H11549" t="str">
            <v>Università degli Studi di Trieste</v>
          </cell>
          <cell r="I11549" t="str">
            <v>Trieste</v>
          </cell>
          <cell r="J11549" t="str">
            <v>Italy</v>
          </cell>
          <cell r="K11549">
            <v>2</v>
          </cell>
          <cell r="L11549" t="str">
            <v>Institute</v>
          </cell>
          <cell r="M11549">
            <v>3</v>
          </cell>
          <cell r="N11549" t="str">
            <v>Standard</v>
          </cell>
          <cell r="O11549" t="str">
            <v/>
          </cell>
          <cell r="P11549" t="str">
            <v/>
          </cell>
          <cell r="Q11549">
            <v>3</v>
          </cell>
          <cell r="R11549" t="str">
            <v>Année Philologique</v>
          </cell>
          <cell r="S11549" t="str">
            <v/>
          </cell>
        </row>
        <row r="11550">
          <cell r="E11550">
            <v>3362</v>
          </cell>
          <cell r="F11550" t="str">
            <v>Searches</v>
          </cell>
          <cell r="G11550" t="str">
            <v>201909</v>
          </cell>
          <cell r="H11550" t="str">
            <v>Università degli Studi di Trieste</v>
          </cell>
          <cell r="I11550" t="str">
            <v>Trieste</v>
          </cell>
          <cell r="J11550" t="str">
            <v>Italy</v>
          </cell>
          <cell r="K11550">
            <v>2</v>
          </cell>
          <cell r="L11550" t="str">
            <v>Institute</v>
          </cell>
          <cell r="M11550">
            <v>3</v>
          </cell>
          <cell r="N11550" t="str">
            <v>Standard</v>
          </cell>
          <cell r="O11550" t="str">
            <v/>
          </cell>
          <cell r="P11550" t="str">
            <v/>
          </cell>
          <cell r="Q11550">
            <v>3</v>
          </cell>
          <cell r="R11550" t="str">
            <v>Année Philologique</v>
          </cell>
          <cell r="S11550" t="str">
            <v/>
          </cell>
        </row>
        <row r="11551">
          <cell r="E11551">
            <v>3362</v>
          </cell>
          <cell r="F11551" t="str">
            <v>Searches</v>
          </cell>
          <cell r="G11551" t="str">
            <v>201910</v>
          </cell>
          <cell r="H11551" t="str">
            <v>Università degli Studi di Trieste</v>
          </cell>
          <cell r="I11551" t="str">
            <v>Trieste</v>
          </cell>
          <cell r="J11551" t="str">
            <v>Italy</v>
          </cell>
          <cell r="K11551">
            <v>2</v>
          </cell>
          <cell r="L11551" t="str">
            <v>Institute</v>
          </cell>
          <cell r="M11551">
            <v>3</v>
          </cell>
          <cell r="N11551" t="str">
            <v>Standard</v>
          </cell>
          <cell r="O11551" t="str">
            <v/>
          </cell>
          <cell r="P11551" t="str">
            <v/>
          </cell>
          <cell r="Q11551">
            <v>3</v>
          </cell>
          <cell r="R11551" t="str">
            <v>Année Philologique</v>
          </cell>
          <cell r="S11551" t="str">
            <v/>
          </cell>
        </row>
        <row r="11552">
          <cell r="E11552">
            <v>3362</v>
          </cell>
          <cell r="F11552" t="str">
            <v>Searches</v>
          </cell>
          <cell r="G11552" t="str">
            <v>201911</v>
          </cell>
          <cell r="H11552" t="str">
            <v>Università degli Studi di Trieste</v>
          </cell>
          <cell r="I11552" t="str">
            <v>Trieste</v>
          </cell>
          <cell r="J11552" t="str">
            <v>Italy</v>
          </cell>
          <cell r="K11552">
            <v>2</v>
          </cell>
          <cell r="L11552" t="str">
            <v>Institute</v>
          </cell>
          <cell r="M11552">
            <v>3</v>
          </cell>
          <cell r="N11552" t="str">
            <v>Standard</v>
          </cell>
          <cell r="O11552" t="str">
            <v/>
          </cell>
          <cell r="P11552" t="str">
            <v/>
          </cell>
          <cell r="Q11552">
            <v>3</v>
          </cell>
          <cell r="R11552" t="str">
            <v>Année Philologique</v>
          </cell>
          <cell r="S11552" t="str">
            <v/>
          </cell>
        </row>
        <row r="11553">
          <cell r="E11553">
            <v>3362</v>
          </cell>
          <cell r="F11553" t="str">
            <v>Searches</v>
          </cell>
          <cell r="G11553" t="str">
            <v>201912</v>
          </cell>
          <cell r="H11553" t="str">
            <v>Università degli Studi di Trieste</v>
          </cell>
          <cell r="I11553" t="str">
            <v>Trieste</v>
          </cell>
          <cell r="J11553" t="str">
            <v>Italy</v>
          </cell>
          <cell r="K11553">
            <v>2</v>
          </cell>
          <cell r="L11553" t="str">
            <v>Institute</v>
          </cell>
          <cell r="M11553">
            <v>3</v>
          </cell>
          <cell r="N11553" t="str">
            <v>Standard</v>
          </cell>
          <cell r="O11553" t="str">
            <v/>
          </cell>
          <cell r="P11553" t="str">
            <v/>
          </cell>
          <cell r="Q11553">
            <v>3</v>
          </cell>
          <cell r="R11553" t="str">
            <v>Année Philologique</v>
          </cell>
          <cell r="S11553" t="str">
            <v/>
          </cell>
        </row>
        <row r="11554">
          <cell r="E11554">
            <v>3376</v>
          </cell>
          <cell r="F11554" t="str">
            <v>Searches</v>
          </cell>
          <cell r="G11554" t="str">
            <v>201901</v>
          </cell>
          <cell r="H11554" t="str">
            <v>University of Hawaii at Manoa Library</v>
          </cell>
          <cell r="I11554" t="str">
            <v>Honolulu</v>
          </cell>
          <cell r="J11554" t="str">
            <v>USA</v>
          </cell>
          <cell r="K11554">
            <v>2</v>
          </cell>
          <cell r="L11554" t="str">
            <v>Institute</v>
          </cell>
          <cell r="M11554">
            <v>8</v>
          </cell>
          <cell r="N11554" t="str">
            <v>CARN-1</v>
          </cell>
          <cell r="O11554" t="str">
            <v/>
          </cell>
          <cell r="P11554" t="str">
            <v/>
          </cell>
          <cell r="Q11554">
            <v>40</v>
          </cell>
          <cell r="R11554" t="str">
            <v>Année Philologique</v>
          </cell>
          <cell r="S11554" t="str">
            <v/>
          </cell>
        </row>
        <row r="11555">
          <cell r="E11555">
            <v>3376</v>
          </cell>
          <cell r="F11555" t="str">
            <v>Searches</v>
          </cell>
          <cell r="G11555" t="str">
            <v>201902</v>
          </cell>
          <cell r="H11555" t="str">
            <v>University of Hawaii at Manoa Library</v>
          </cell>
          <cell r="I11555" t="str">
            <v>Honolulu</v>
          </cell>
          <cell r="J11555" t="str">
            <v>USA</v>
          </cell>
          <cell r="K11555">
            <v>2</v>
          </cell>
          <cell r="L11555" t="str">
            <v>Institute</v>
          </cell>
          <cell r="M11555">
            <v>8</v>
          </cell>
          <cell r="N11555" t="str">
            <v>CARN-1</v>
          </cell>
          <cell r="O11555" t="str">
            <v/>
          </cell>
          <cell r="P11555" t="str">
            <v/>
          </cell>
          <cell r="Q11555">
            <v>40</v>
          </cell>
          <cell r="R11555" t="str">
            <v>Année Philologique</v>
          </cell>
          <cell r="S11555" t="str">
            <v/>
          </cell>
        </row>
        <row r="11556">
          <cell r="E11556">
            <v>3376</v>
          </cell>
          <cell r="F11556" t="str">
            <v>Searches</v>
          </cell>
          <cell r="G11556" t="str">
            <v>201903</v>
          </cell>
          <cell r="H11556" t="str">
            <v>University of Hawaii at Manoa Library</v>
          </cell>
          <cell r="I11556" t="str">
            <v>Honolulu</v>
          </cell>
          <cell r="J11556" t="str">
            <v>USA</v>
          </cell>
          <cell r="K11556">
            <v>2</v>
          </cell>
          <cell r="L11556" t="str">
            <v>Institute</v>
          </cell>
          <cell r="M11556">
            <v>8</v>
          </cell>
          <cell r="N11556" t="str">
            <v>CARN-1</v>
          </cell>
          <cell r="O11556" t="str">
            <v/>
          </cell>
          <cell r="P11556" t="str">
            <v/>
          </cell>
          <cell r="Q11556">
            <v>40</v>
          </cell>
          <cell r="R11556" t="str">
            <v>Année Philologique</v>
          </cell>
          <cell r="S11556" t="str">
            <v/>
          </cell>
        </row>
        <row r="11557">
          <cell r="E11557">
            <v>3376</v>
          </cell>
          <cell r="F11557" t="str">
            <v>Searches</v>
          </cell>
          <cell r="G11557" t="str">
            <v>201904</v>
          </cell>
          <cell r="H11557" t="str">
            <v>University of Hawaii at Manoa Library</v>
          </cell>
          <cell r="I11557" t="str">
            <v>Honolulu</v>
          </cell>
          <cell r="J11557" t="str">
            <v>USA</v>
          </cell>
          <cell r="K11557">
            <v>2</v>
          </cell>
          <cell r="L11557" t="str">
            <v>Institute</v>
          </cell>
          <cell r="M11557">
            <v>8</v>
          </cell>
          <cell r="N11557" t="str">
            <v>CARN-1</v>
          </cell>
          <cell r="O11557" t="str">
            <v/>
          </cell>
          <cell r="P11557" t="str">
            <v/>
          </cell>
          <cell r="Q11557">
            <v>40</v>
          </cell>
          <cell r="R11557" t="str">
            <v>Année Philologique</v>
          </cell>
          <cell r="S11557" t="str">
            <v/>
          </cell>
        </row>
        <row r="11558">
          <cell r="E11558">
            <v>3376</v>
          </cell>
          <cell r="F11558" t="str">
            <v>Searches</v>
          </cell>
          <cell r="G11558" t="str">
            <v>201909</v>
          </cell>
          <cell r="H11558" t="str">
            <v>University of Hawaii at Manoa Library</v>
          </cell>
          <cell r="I11558" t="str">
            <v>Honolulu</v>
          </cell>
          <cell r="J11558" t="str">
            <v>USA</v>
          </cell>
          <cell r="K11558">
            <v>2</v>
          </cell>
          <cell r="L11558" t="str">
            <v>Institute</v>
          </cell>
          <cell r="M11558">
            <v>8</v>
          </cell>
          <cell r="N11558" t="str">
            <v>CARN-1</v>
          </cell>
          <cell r="O11558" t="str">
            <v/>
          </cell>
          <cell r="P11558" t="str">
            <v/>
          </cell>
          <cell r="Q11558">
            <v>40</v>
          </cell>
          <cell r="R11558" t="str">
            <v>Année Philologique</v>
          </cell>
          <cell r="S11558" t="str">
            <v/>
          </cell>
        </row>
        <row r="11559">
          <cell r="E11559">
            <v>3376</v>
          </cell>
          <cell r="F11559" t="str">
            <v>Searches</v>
          </cell>
          <cell r="G11559" t="str">
            <v>201910</v>
          </cell>
          <cell r="H11559" t="str">
            <v>University of Hawaii at Manoa Library</v>
          </cell>
          <cell r="I11559" t="str">
            <v>Honolulu</v>
          </cell>
          <cell r="J11559" t="str">
            <v>USA</v>
          </cell>
          <cell r="K11559">
            <v>2</v>
          </cell>
          <cell r="L11559" t="str">
            <v>Institute</v>
          </cell>
          <cell r="M11559">
            <v>8</v>
          </cell>
          <cell r="N11559" t="str">
            <v>CARN-1</v>
          </cell>
          <cell r="O11559" t="str">
            <v/>
          </cell>
          <cell r="P11559" t="str">
            <v/>
          </cell>
          <cell r="Q11559">
            <v>40</v>
          </cell>
          <cell r="R11559" t="str">
            <v>Année Philologique</v>
          </cell>
          <cell r="S11559" t="str">
            <v/>
          </cell>
        </row>
        <row r="11560">
          <cell r="E11560">
            <v>3376</v>
          </cell>
          <cell r="F11560" t="str">
            <v>Searches</v>
          </cell>
          <cell r="G11560" t="str">
            <v>201911</v>
          </cell>
          <cell r="H11560" t="str">
            <v>University of Hawaii at Manoa Library</v>
          </cell>
          <cell r="I11560" t="str">
            <v>Honolulu</v>
          </cell>
          <cell r="J11560" t="str">
            <v>USA</v>
          </cell>
          <cell r="K11560">
            <v>2</v>
          </cell>
          <cell r="L11560" t="str">
            <v>Institute</v>
          </cell>
          <cell r="M11560">
            <v>8</v>
          </cell>
          <cell r="N11560" t="str">
            <v>CARN-1</v>
          </cell>
          <cell r="O11560" t="str">
            <v/>
          </cell>
          <cell r="P11560" t="str">
            <v/>
          </cell>
          <cell r="Q11560">
            <v>40</v>
          </cell>
          <cell r="R11560" t="str">
            <v>Année Philologique</v>
          </cell>
          <cell r="S11560" t="str">
            <v/>
          </cell>
        </row>
        <row r="11561">
          <cell r="E11561">
            <v>3376</v>
          </cell>
          <cell r="F11561" t="str">
            <v>Searches</v>
          </cell>
          <cell r="G11561" t="str">
            <v>201912</v>
          </cell>
          <cell r="H11561" t="str">
            <v>University of Hawaii at Manoa Library</v>
          </cell>
          <cell r="I11561" t="str">
            <v>Honolulu</v>
          </cell>
          <cell r="J11561" t="str">
            <v>USA</v>
          </cell>
          <cell r="K11561">
            <v>2</v>
          </cell>
          <cell r="L11561" t="str">
            <v>Institute</v>
          </cell>
          <cell r="M11561">
            <v>8</v>
          </cell>
          <cell r="N11561" t="str">
            <v>CARN-1</v>
          </cell>
          <cell r="O11561" t="str">
            <v/>
          </cell>
          <cell r="P11561" t="str">
            <v/>
          </cell>
          <cell r="Q11561">
            <v>40</v>
          </cell>
          <cell r="R11561" t="str">
            <v>Année Philologique</v>
          </cell>
          <cell r="S11561" t="str">
            <v/>
          </cell>
        </row>
        <row r="11562">
          <cell r="E11562">
            <v>3377</v>
          </cell>
          <cell r="F11562" t="str">
            <v>Searches</v>
          </cell>
          <cell r="G11562" t="str">
            <v>201901</v>
          </cell>
          <cell r="H11562" t="str">
            <v>Universidad de Almeria</v>
          </cell>
          <cell r="I11562" t="str">
            <v>Almeria</v>
          </cell>
          <cell r="J11562" t="str">
            <v>Spain</v>
          </cell>
          <cell r="K11562">
            <v>2</v>
          </cell>
          <cell r="L11562" t="str">
            <v>Institute</v>
          </cell>
          <cell r="M11562">
            <v>3</v>
          </cell>
          <cell r="N11562" t="str">
            <v>Standard</v>
          </cell>
          <cell r="O11562" t="str">
            <v/>
          </cell>
          <cell r="P11562" t="str">
            <v/>
          </cell>
          <cell r="Q11562">
            <v>3</v>
          </cell>
          <cell r="R11562" t="str">
            <v>Année Philologique</v>
          </cell>
          <cell r="S11562" t="str">
            <v/>
          </cell>
        </row>
        <row r="11563">
          <cell r="E11563">
            <v>3377</v>
          </cell>
          <cell r="F11563" t="str">
            <v>Searches</v>
          </cell>
          <cell r="G11563" t="str">
            <v>201902</v>
          </cell>
          <cell r="H11563" t="str">
            <v>Universidad de Almeria</v>
          </cell>
          <cell r="I11563" t="str">
            <v>Almeria</v>
          </cell>
          <cell r="J11563" t="str">
            <v>Spain</v>
          </cell>
          <cell r="K11563">
            <v>2</v>
          </cell>
          <cell r="L11563" t="str">
            <v>Institute</v>
          </cell>
          <cell r="M11563">
            <v>3</v>
          </cell>
          <cell r="N11563" t="str">
            <v>Standard</v>
          </cell>
          <cell r="O11563" t="str">
            <v/>
          </cell>
          <cell r="P11563" t="str">
            <v/>
          </cell>
          <cell r="Q11563">
            <v>3</v>
          </cell>
          <cell r="R11563" t="str">
            <v>Année Philologique</v>
          </cell>
          <cell r="S11563" t="str">
            <v/>
          </cell>
        </row>
        <row r="11564">
          <cell r="E11564">
            <v>3377</v>
          </cell>
          <cell r="F11564" t="str">
            <v>Searches</v>
          </cell>
          <cell r="G11564" t="str">
            <v>201903</v>
          </cell>
          <cell r="H11564" t="str">
            <v>Universidad de Almeria</v>
          </cell>
          <cell r="I11564" t="str">
            <v>Almeria</v>
          </cell>
          <cell r="J11564" t="str">
            <v>Spain</v>
          </cell>
          <cell r="K11564">
            <v>2</v>
          </cell>
          <cell r="L11564" t="str">
            <v>Institute</v>
          </cell>
          <cell r="M11564">
            <v>3</v>
          </cell>
          <cell r="N11564" t="str">
            <v>Standard</v>
          </cell>
          <cell r="O11564" t="str">
            <v/>
          </cell>
          <cell r="P11564" t="str">
            <v/>
          </cell>
          <cell r="Q11564">
            <v>3</v>
          </cell>
          <cell r="R11564" t="str">
            <v>Année Philologique</v>
          </cell>
          <cell r="S11564" t="str">
            <v/>
          </cell>
        </row>
        <row r="11565">
          <cell r="E11565">
            <v>3377</v>
          </cell>
          <cell r="F11565" t="str">
            <v>Searches</v>
          </cell>
          <cell r="G11565" t="str">
            <v>201904</v>
          </cell>
          <cell r="H11565" t="str">
            <v>Universidad de Almeria</v>
          </cell>
          <cell r="I11565" t="str">
            <v>Almeria</v>
          </cell>
          <cell r="J11565" t="str">
            <v>Spain</v>
          </cell>
          <cell r="K11565">
            <v>2</v>
          </cell>
          <cell r="L11565" t="str">
            <v>Institute</v>
          </cell>
          <cell r="M11565">
            <v>3</v>
          </cell>
          <cell r="N11565" t="str">
            <v>Standard</v>
          </cell>
          <cell r="O11565" t="str">
            <v/>
          </cell>
          <cell r="P11565" t="str">
            <v/>
          </cell>
          <cell r="Q11565">
            <v>3</v>
          </cell>
          <cell r="R11565" t="str">
            <v>Année Philologique</v>
          </cell>
          <cell r="S11565" t="str">
            <v/>
          </cell>
        </row>
        <row r="11566">
          <cell r="E11566">
            <v>3377</v>
          </cell>
          <cell r="F11566" t="str">
            <v>Searches</v>
          </cell>
          <cell r="G11566" t="str">
            <v>201905</v>
          </cell>
          <cell r="H11566" t="str">
            <v>Universidad de Almeria</v>
          </cell>
          <cell r="I11566" t="str">
            <v>Almeria</v>
          </cell>
          <cell r="J11566" t="str">
            <v>Spain</v>
          </cell>
          <cell r="K11566">
            <v>2</v>
          </cell>
          <cell r="L11566" t="str">
            <v>Institute</v>
          </cell>
          <cell r="M11566">
            <v>3</v>
          </cell>
          <cell r="N11566" t="str">
            <v>Standard</v>
          </cell>
          <cell r="O11566" t="str">
            <v/>
          </cell>
          <cell r="P11566" t="str">
            <v/>
          </cell>
          <cell r="Q11566">
            <v>3</v>
          </cell>
          <cell r="R11566" t="str">
            <v>Année Philologique</v>
          </cell>
          <cell r="S11566" t="str">
            <v/>
          </cell>
        </row>
        <row r="11567">
          <cell r="E11567">
            <v>3377</v>
          </cell>
          <cell r="F11567" t="str">
            <v>Searches</v>
          </cell>
          <cell r="G11567" t="str">
            <v>201906</v>
          </cell>
          <cell r="H11567" t="str">
            <v>Universidad de Almeria</v>
          </cell>
          <cell r="I11567" t="str">
            <v>Almeria</v>
          </cell>
          <cell r="J11567" t="str">
            <v>Spain</v>
          </cell>
          <cell r="K11567">
            <v>2</v>
          </cell>
          <cell r="L11567" t="str">
            <v>Institute</v>
          </cell>
          <cell r="M11567">
            <v>3</v>
          </cell>
          <cell r="N11567" t="str">
            <v>Standard</v>
          </cell>
          <cell r="O11567" t="str">
            <v/>
          </cell>
          <cell r="P11567" t="str">
            <v/>
          </cell>
          <cell r="Q11567">
            <v>3</v>
          </cell>
          <cell r="R11567" t="str">
            <v>Année Philologique</v>
          </cell>
          <cell r="S11567" t="str">
            <v/>
          </cell>
        </row>
        <row r="11568">
          <cell r="E11568">
            <v>3377</v>
          </cell>
          <cell r="F11568" t="str">
            <v>Searches</v>
          </cell>
          <cell r="G11568" t="str">
            <v>201907</v>
          </cell>
          <cell r="H11568" t="str">
            <v>Universidad de Almeria</v>
          </cell>
          <cell r="I11568" t="str">
            <v>Almeria</v>
          </cell>
          <cell r="J11568" t="str">
            <v>Spain</v>
          </cell>
          <cell r="K11568">
            <v>2</v>
          </cell>
          <cell r="L11568" t="str">
            <v>Institute</v>
          </cell>
          <cell r="M11568">
            <v>3</v>
          </cell>
          <cell r="N11568" t="str">
            <v>Standard</v>
          </cell>
          <cell r="O11568" t="str">
            <v/>
          </cell>
          <cell r="P11568" t="str">
            <v/>
          </cell>
          <cell r="Q11568">
            <v>3</v>
          </cell>
          <cell r="R11568" t="str">
            <v>Année Philologique</v>
          </cell>
          <cell r="S11568" t="str">
            <v/>
          </cell>
        </row>
        <row r="11569">
          <cell r="E11569">
            <v>3377</v>
          </cell>
          <cell r="F11569" t="str">
            <v>Searches</v>
          </cell>
          <cell r="G11569" t="str">
            <v>201908</v>
          </cell>
          <cell r="H11569" t="str">
            <v>Universidad de Almeria</v>
          </cell>
          <cell r="I11569" t="str">
            <v>Almeria</v>
          </cell>
          <cell r="J11569" t="str">
            <v>Spain</v>
          </cell>
          <cell r="K11569">
            <v>2</v>
          </cell>
          <cell r="L11569" t="str">
            <v>Institute</v>
          </cell>
          <cell r="M11569">
            <v>3</v>
          </cell>
          <cell r="N11569" t="str">
            <v>Standard</v>
          </cell>
          <cell r="O11569" t="str">
            <v/>
          </cell>
          <cell r="P11569" t="str">
            <v/>
          </cell>
          <cell r="Q11569">
            <v>3</v>
          </cell>
          <cell r="R11569" t="str">
            <v>Année Philologique</v>
          </cell>
          <cell r="S11569" t="str">
            <v/>
          </cell>
        </row>
        <row r="11570">
          <cell r="E11570">
            <v>3377</v>
          </cell>
          <cell r="F11570" t="str">
            <v>Searches</v>
          </cell>
          <cell r="G11570" t="str">
            <v>201911</v>
          </cell>
          <cell r="H11570" t="str">
            <v>Universidad de Almeria</v>
          </cell>
          <cell r="I11570" t="str">
            <v>Almeria</v>
          </cell>
          <cell r="J11570" t="str">
            <v>Spain</v>
          </cell>
          <cell r="K11570">
            <v>2</v>
          </cell>
          <cell r="L11570" t="str">
            <v>Institute</v>
          </cell>
          <cell r="M11570">
            <v>3</v>
          </cell>
          <cell r="N11570" t="str">
            <v>Standard</v>
          </cell>
          <cell r="O11570" t="str">
            <v/>
          </cell>
          <cell r="P11570" t="str">
            <v/>
          </cell>
          <cell r="Q11570">
            <v>3</v>
          </cell>
          <cell r="R11570" t="str">
            <v>Année Philologique</v>
          </cell>
          <cell r="S11570" t="str">
            <v/>
          </cell>
        </row>
        <row r="11571">
          <cell r="E11571">
            <v>3377</v>
          </cell>
          <cell r="F11571" t="str">
            <v>Searches</v>
          </cell>
          <cell r="G11571" t="str">
            <v>201912</v>
          </cell>
          <cell r="H11571" t="str">
            <v>Universidad de Almeria</v>
          </cell>
          <cell r="I11571" t="str">
            <v>Almeria</v>
          </cell>
          <cell r="J11571" t="str">
            <v>Spain</v>
          </cell>
          <cell r="K11571">
            <v>2</v>
          </cell>
          <cell r="L11571" t="str">
            <v>Institute</v>
          </cell>
          <cell r="M11571">
            <v>3</v>
          </cell>
          <cell r="N11571" t="str">
            <v>Standard</v>
          </cell>
          <cell r="O11571" t="str">
            <v/>
          </cell>
          <cell r="P11571" t="str">
            <v/>
          </cell>
          <cell r="Q11571">
            <v>3</v>
          </cell>
          <cell r="R11571" t="str">
            <v>Année Philologique</v>
          </cell>
          <cell r="S11571" t="str">
            <v/>
          </cell>
        </row>
        <row r="11572">
          <cell r="E11572">
            <v>3378</v>
          </cell>
          <cell r="F11572" t="str">
            <v>Searches</v>
          </cell>
          <cell r="G11572" t="str">
            <v>201901</v>
          </cell>
          <cell r="H11572" t="str">
            <v>Loyola University New Orleans</v>
          </cell>
          <cell r="I11572" t="str">
            <v>New Orleans</v>
          </cell>
          <cell r="J11572" t="str">
            <v>USA</v>
          </cell>
          <cell r="K11572">
            <v>2</v>
          </cell>
          <cell r="L11572" t="str">
            <v>Institute</v>
          </cell>
          <cell r="M11572">
            <v>9</v>
          </cell>
          <cell r="N11572" t="str">
            <v>CARN-2</v>
          </cell>
          <cell r="O11572" t="str">
            <v/>
          </cell>
          <cell r="P11572" t="str">
            <v/>
          </cell>
          <cell r="Q11572">
            <v>3</v>
          </cell>
          <cell r="R11572" t="str">
            <v>Année Philologique</v>
          </cell>
          <cell r="S11572" t="str">
            <v/>
          </cell>
        </row>
        <row r="11573">
          <cell r="E11573">
            <v>3378</v>
          </cell>
          <cell r="F11573" t="str">
            <v>Searches</v>
          </cell>
          <cell r="G11573" t="str">
            <v>201902</v>
          </cell>
          <cell r="H11573" t="str">
            <v>Loyola University New Orleans</v>
          </cell>
          <cell r="I11573" t="str">
            <v>New Orleans</v>
          </cell>
          <cell r="J11573" t="str">
            <v>USA</v>
          </cell>
          <cell r="K11573">
            <v>2</v>
          </cell>
          <cell r="L11573" t="str">
            <v>Institute</v>
          </cell>
          <cell r="M11573">
            <v>9</v>
          </cell>
          <cell r="N11573" t="str">
            <v>CARN-2</v>
          </cell>
          <cell r="O11573" t="str">
            <v/>
          </cell>
          <cell r="P11573" t="str">
            <v/>
          </cell>
          <cell r="Q11573">
            <v>3</v>
          </cell>
          <cell r="R11573" t="str">
            <v>Année Philologique</v>
          </cell>
          <cell r="S11573" t="str">
            <v/>
          </cell>
        </row>
        <row r="11574">
          <cell r="E11574">
            <v>3378</v>
          </cell>
          <cell r="F11574" t="str">
            <v>Searches</v>
          </cell>
          <cell r="G11574" t="str">
            <v>201904</v>
          </cell>
          <cell r="H11574" t="str">
            <v>Loyola University New Orleans</v>
          </cell>
          <cell r="I11574" t="str">
            <v>New Orleans</v>
          </cell>
          <cell r="J11574" t="str">
            <v>USA</v>
          </cell>
          <cell r="K11574">
            <v>2</v>
          </cell>
          <cell r="L11574" t="str">
            <v>Institute</v>
          </cell>
          <cell r="M11574">
            <v>9</v>
          </cell>
          <cell r="N11574" t="str">
            <v>CARN-2</v>
          </cell>
          <cell r="O11574" t="str">
            <v/>
          </cell>
          <cell r="P11574" t="str">
            <v/>
          </cell>
          <cell r="Q11574">
            <v>3</v>
          </cell>
          <cell r="R11574" t="str">
            <v>Année Philologique</v>
          </cell>
          <cell r="S11574" t="str">
            <v/>
          </cell>
        </row>
        <row r="11575">
          <cell r="E11575">
            <v>3378</v>
          </cell>
          <cell r="F11575" t="str">
            <v>Searches</v>
          </cell>
          <cell r="G11575" t="str">
            <v>201908</v>
          </cell>
          <cell r="H11575" t="str">
            <v>Loyola University New Orleans</v>
          </cell>
          <cell r="I11575" t="str">
            <v>New Orleans</v>
          </cell>
          <cell r="J11575" t="str">
            <v>USA</v>
          </cell>
          <cell r="K11575">
            <v>2</v>
          </cell>
          <cell r="L11575" t="str">
            <v>Institute</v>
          </cell>
          <cell r="M11575">
            <v>9</v>
          </cell>
          <cell r="N11575" t="str">
            <v>CARN-2</v>
          </cell>
          <cell r="O11575" t="str">
            <v/>
          </cell>
          <cell r="P11575" t="str">
            <v/>
          </cell>
          <cell r="Q11575">
            <v>3</v>
          </cell>
          <cell r="R11575" t="str">
            <v>Année Philologique</v>
          </cell>
          <cell r="S11575" t="str">
            <v/>
          </cell>
        </row>
        <row r="11576">
          <cell r="E11576">
            <v>3378</v>
          </cell>
          <cell r="F11576" t="str">
            <v>Searches</v>
          </cell>
          <cell r="G11576" t="str">
            <v>201909</v>
          </cell>
          <cell r="H11576" t="str">
            <v>Loyola University New Orleans</v>
          </cell>
          <cell r="I11576" t="str">
            <v>New Orleans</v>
          </cell>
          <cell r="J11576" t="str">
            <v>USA</v>
          </cell>
          <cell r="K11576">
            <v>2</v>
          </cell>
          <cell r="L11576" t="str">
            <v>Institute</v>
          </cell>
          <cell r="M11576">
            <v>9</v>
          </cell>
          <cell r="N11576" t="str">
            <v>CARN-2</v>
          </cell>
          <cell r="O11576" t="str">
            <v/>
          </cell>
          <cell r="P11576" t="str">
            <v/>
          </cell>
          <cell r="Q11576">
            <v>3</v>
          </cell>
          <cell r="R11576" t="str">
            <v>Année Philologique</v>
          </cell>
          <cell r="S11576" t="str">
            <v/>
          </cell>
        </row>
        <row r="11577">
          <cell r="E11577">
            <v>3378</v>
          </cell>
          <cell r="F11577" t="str">
            <v>Searches</v>
          </cell>
          <cell r="G11577" t="str">
            <v>201910</v>
          </cell>
          <cell r="H11577" t="str">
            <v>Loyola University New Orleans</v>
          </cell>
          <cell r="I11577" t="str">
            <v>New Orleans</v>
          </cell>
          <cell r="J11577" t="str">
            <v>USA</v>
          </cell>
          <cell r="K11577">
            <v>2</v>
          </cell>
          <cell r="L11577" t="str">
            <v>Institute</v>
          </cell>
          <cell r="M11577">
            <v>9</v>
          </cell>
          <cell r="N11577" t="str">
            <v>CARN-2</v>
          </cell>
          <cell r="O11577" t="str">
            <v/>
          </cell>
          <cell r="P11577" t="str">
            <v/>
          </cell>
          <cell r="Q11577">
            <v>3</v>
          </cell>
          <cell r="R11577" t="str">
            <v>Année Philologique</v>
          </cell>
          <cell r="S11577" t="str">
            <v/>
          </cell>
        </row>
        <row r="11578">
          <cell r="E11578">
            <v>3378</v>
          </cell>
          <cell r="F11578" t="str">
            <v>Searches</v>
          </cell>
          <cell r="G11578" t="str">
            <v>201911</v>
          </cell>
          <cell r="H11578" t="str">
            <v>Loyola University New Orleans</v>
          </cell>
          <cell r="I11578" t="str">
            <v>New Orleans</v>
          </cell>
          <cell r="J11578" t="str">
            <v>USA</v>
          </cell>
          <cell r="K11578">
            <v>2</v>
          </cell>
          <cell r="L11578" t="str">
            <v>Institute</v>
          </cell>
          <cell r="M11578">
            <v>9</v>
          </cell>
          <cell r="N11578" t="str">
            <v>CARN-2</v>
          </cell>
          <cell r="O11578" t="str">
            <v/>
          </cell>
          <cell r="P11578" t="str">
            <v/>
          </cell>
          <cell r="Q11578">
            <v>3</v>
          </cell>
          <cell r="R11578" t="str">
            <v>Année Philologique</v>
          </cell>
          <cell r="S11578" t="str">
            <v/>
          </cell>
        </row>
        <row r="11579">
          <cell r="E11579">
            <v>3387</v>
          </cell>
          <cell r="F11579" t="str">
            <v>Searches</v>
          </cell>
          <cell r="G11579" t="str">
            <v>201901</v>
          </cell>
          <cell r="H11579" t="str">
            <v>Università Pontificia Salesiana</v>
          </cell>
          <cell r="I11579" t="str">
            <v>Rome</v>
          </cell>
          <cell r="J11579" t="str">
            <v>Italy</v>
          </cell>
          <cell r="K11579">
            <v>1</v>
          </cell>
          <cell r="L11579" t="str">
            <v>Consortium</v>
          </cell>
          <cell r="M11579">
            <v>3</v>
          </cell>
          <cell r="N11579" t="str">
            <v>Standard</v>
          </cell>
          <cell r="O11579" t="str">
            <v/>
          </cell>
          <cell r="P11579" t="str">
            <v/>
          </cell>
          <cell r="Q11579">
            <v>3</v>
          </cell>
          <cell r="R11579" t="str">
            <v>Année Philologique</v>
          </cell>
          <cell r="S11579" t="str">
            <v/>
          </cell>
        </row>
        <row r="11580">
          <cell r="E11580">
            <v>3387</v>
          </cell>
          <cell r="F11580" t="str">
            <v>Searches</v>
          </cell>
          <cell r="G11580" t="str">
            <v>201902</v>
          </cell>
          <cell r="H11580" t="str">
            <v>Università Pontificia Salesiana</v>
          </cell>
          <cell r="I11580" t="str">
            <v>Rome</v>
          </cell>
          <cell r="J11580" t="str">
            <v>Italy</v>
          </cell>
          <cell r="K11580">
            <v>1</v>
          </cell>
          <cell r="L11580" t="str">
            <v>Consortium</v>
          </cell>
          <cell r="M11580">
            <v>3</v>
          </cell>
          <cell r="N11580" t="str">
            <v>Standard</v>
          </cell>
          <cell r="O11580" t="str">
            <v/>
          </cell>
          <cell r="P11580" t="str">
            <v/>
          </cell>
          <cell r="Q11580">
            <v>3</v>
          </cell>
          <cell r="R11580" t="str">
            <v>Année Philologique</v>
          </cell>
          <cell r="S11580" t="str">
            <v/>
          </cell>
        </row>
        <row r="11581">
          <cell r="E11581">
            <v>3387</v>
          </cell>
          <cell r="F11581" t="str">
            <v>Searches</v>
          </cell>
          <cell r="G11581" t="str">
            <v>201903</v>
          </cell>
          <cell r="H11581" t="str">
            <v>Università Pontificia Salesiana</v>
          </cell>
          <cell r="I11581" t="str">
            <v>Rome</v>
          </cell>
          <cell r="J11581" t="str">
            <v>Italy</v>
          </cell>
          <cell r="K11581">
            <v>1</v>
          </cell>
          <cell r="L11581" t="str">
            <v>Consortium</v>
          </cell>
          <cell r="M11581">
            <v>3</v>
          </cell>
          <cell r="N11581" t="str">
            <v>Standard</v>
          </cell>
          <cell r="O11581" t="str">
            <v/>
          </cell>
          <cell r="P11581" t="str">
            <v/>
          </cell>
          <cell r="Q11581">
            <v>3</v>
          </cell>
          <cell r="R11581" t="str">
            <v>Année Philologique</v>
          </cell>
          <cell r="S11581" t="str">
            <v/>
          </cell>
        </row>
        <row r="11582">
          <cell r="E11582">
            <v>3387</v>
          </cell>
          <cell r="F11582" t="str">
            <v>Searches</v>
          </cell>
          <cell r="G11582" t="str">
            <v>201904</v>
          </cell>
          <cell r="H11582" t="str">
            <v>Università Pontificia Salesiana</v>
          </cell>
          <cell r="I11582" t="str">
            <v>Rome</v>
          </cell>
          <cell r="J11582" t="str">
            <v>Italy</v>
          </cell>
          <cell r="K11582">
            <v>1</v>
          </cell>
          <cell r="L11582" t="str">
            <v>Consortium</v>
          </cell>
          <cell r="M11582">
            <v>3</v>
          </cell>
          <cell r="N11582" t="str">
            <v>Standard</v>
          </cell>
          <cell r="O11582" t="str">
            <v/>
          </cell>
          <cell r="P11582" t="str">
            <v/>
          </cell>
          <cell r="Q11582">
            <v>3</v>
          </cell>
          <cell r="R11582" t="str">
            <v>Année Philologique</v>
          </cell>
          <cell r="S11582" t="str">
            <v/>
          </cell>
        </row>
        <row r="11583">
          <cell r="E11583">
            <v>3387</v>
          </cell>
          <cell r="F11583" t="str">
            <v>Searches</v>
          </cell>
          <cell r="G11583" t="str">
            <v>201905</v>
          </cell>
          <cell r="H11583" t="str">
            <v>Università Pontificia Salesiana</v>
          </cell>
          <cell r="I11583" t="str">
            <v>Rome</v>
          </cell>
          <cell r="J11583" t="str">
            <v>Italy</v>
          </cell>
          <cell r="K11583">
            <v>1</v>
          </cell>
          <cell r="L11583" t="str">
            <v>Consortium</v>
          </cell>
          <cell r="M11583">
            <v>3</v>
          </cell>
          <cell r="N11583" t="str">
            <v>Standard</v>
          </cell>
          <cell r="O11583" t="str">
            <v/>
          </cell>
          <cell r="P11583" t="str">
            <v/>
          </cell>
          <cell r="Q11583">
            <v>3</v>
          </cell>
          <cell r="R11583" t="str">
            <v>Année Philologique</v>
          </cell>
          <cell r="S11583" t="str">
            <v/>
          </cell>
        </row>
        <row r="11584">
          <cell r="E11584">
            <v>3387</v>
          </cell>
          <cell r="F11584" t="str">
            <v>Searches</v>
          </cell>
          <cell r="G11584" t="str">
            <v>201906</v>
          </cell>
          <cell r="H11584" t="str">
            <v>Università Pontificia Salesiana</v>
          </cell>
          <cell r="I11584" t="str">
            <v>Rome</v>
          </cell>
          <cell r="J11584" t="str">
            <v>Italy</v>
          </cell>
          <cell r="K11584">
            <v>1</v>
          </cell>
          <cell r="L11584" t="str">
            <v>Consortium</v>
          </cell>
          <cell r="M11584">
            <v>3</v>
          </cell>
          <cell r="N11584" t="str">
            <v>Standard</v>
          </cell>
          <cell r="O11584" t="str">
            <v/>
          </cell>
          <cell r="P11584" t="str">
            <v/>
          </cell>
          <cell r="Q11584">
            <v>3</v>
          </cell>
          <cell r="R11584" t="str">
            <v>Année Philologique</v>
          </cell>
          <cell r="S11584" t="str">
            <v/>
          </cell>
        </row>
        <row r="11585">
          <cell r="E11585">
            <v>3387</v>
          </cell>
          <cell r="F11585" t="str">
            <v>Searches</v>
          </cell>
          <cell r="G11585" t="str">
            <v>201907</v>
          </cell>
          <cell r="H11585" t="str">
            <v>Università Pontificia Salesiana</v>
          </cell>
          <cell r="I11585" t="str">
            <v>Rome</v>
          </cell>
          <cell r="J11585" t="str">
            <v>Italy</v>
          </cell>
          <cell r="K11585">
            <v>1</v>
          </cell>
          <cell r="L11585" t="str">
            <v>Consortium</v>
          </cell>
          <cell r="M11585">
            <v>3</v>
          </cell>
          <cell r="N11585" t="str">
            <v>Standard</v>
          </cell>
          <cell r="O11585" t="str">
            <v/>
          </cell>
          <cell r="P11585" t="str">
            <v/>
          </cell>
          <cell r="Q11585">
            <v>3</v>
          </cell>
          <cell r="R11585" t="str">
            <v>Année Philologique</v>
          </cell>
          <cell r="S11585" t="str">
            <v/>
          </cell>
        </row>
        <row r="11586">
          <cell r="E11586">
            <v>3387</v>
          </cell>
          <cell r="F11586" t="str">
            <v>Searches</v>
          </cell>
          <cell r="G11586" t="str">
            <v>201908</v>
          </cell>
          <cell r="H11586" t="str">
            <v>Università Pontificia Salesiana</v>
          </cell>
          <cell r="I11586" t="str">
            <v>Rome</v>
          </cell>
          <cell r="J11586" t="str">
            <v>Italy</v>
          </cell>
          <cell r="K11586">
            <v>1</v>
          </cell>
          <cell r="L11586" t="str">
            <v>Consortium</v>
          </cell>
          <cell r="M11586">
            <v>3</v>
          </cell>
          <cell r="N11586" t="str">
            <v>Standard</v>
          </cell>
          <cell r="O11586" t="str">
            <v/>
          </cell>
          <cell r="P11586" t="str">
            <v/>
          </cell>
          <cell r="Q11586">
            <v>3</v>
          </cell>
          <cell r="R11586" t="str">
            <v>Année Philologique</v>
          </cell>
          <cell r="S11586" t="str">
            <v/>
          </cell>
        </row>
        <row r="11587">
          <cell r="E11587">
            <v>3387</v>
          </cell>
          <cell r="F11587" t="str">
            <v>Searches</v>
          </cell>
          <cell r="G11587" t="str">
            <v>201909</v>
          </cell>
          <cell r="H11587" t="str">
            <v>Università Pontificia Salesiana</v>
          </cell>
          <cell r="I11587" t="str">
            <v>Rome</v>
          </cell>
          <cell r="J11587" t="str">
            <v>Italy</v>
          </cell>
          <cell r="K11587">
            <v>1</v>
          </cell>
          <cell r="L11587" t="str">
            <v>Consortium</v>
          </cell>
          <cell r="M11587">
            <v>3</v>
          </cell>
          <cell r="N11587" t="str">
            <v>Standard</v>
          </cell>
          <cell r="O11587" t="str">
            <v/>
          </cell>
          <cell r="P11587" t="str">
            <v/>
          </cell>
          <cell r="Q11587">
            <v>3</v>
          </cell>
          <cell r="R11587" t="str">
            <v>Année Philologique</v>
          </cell>
          <cell r="S11587" t="str">
            <v/>
          </cell>
        </row>
        <row r="11588">
          <cell r="E11588">
            <v>3387</v>
          </cell>
          <cell r="F11588" t="str">
            <v>Searches</v>
          </cell>
          <cell r="G11588" t="str">
            <v>201910</v>
          </cell>
          <cell r="H11588" t="str">
            <v>Università Pontificia Salesiana</v>
          </cell>
          <cell r="I11588" t="str">
            <v>Rome</v>
          </cell>
          <cell r="J11588" t="str">
            <v>Italy</v>
          </cell>
          <cell r="K11588">
            <v>1</v>
          </cell>
          <cell r="L11588" t="str">
            <v>Consortium</v>
          </cell>
          <cell r="M11588">
            <v>3</v>
          </cell>
          <cell r="N11588" t="str">
            <v>Standard</v>
          </cell>
          <cell r="O11588" t="str">
            <v/>
          </cell>
          <cell r="P11588" t="str">
            <v/>
          </cell>
          <cell r="Q11588">
            <v>3</v>
          </cell>
          <cell r="R11588" t="str">
            <v>Année Philologique</v>
          </cell>
          <cell r="S11588" t="str">
            <v/>
          </cell>
        </row>
        <row r="11589">
          <cell r="E11589">
            <v>3387</v>
          </cell>
          <cell r="F11589" t="str">
            <v>Searches</v>
          </cell>
          <cell r="G11589" t="str">
            <v>201911</v>
          </cell>
          <cell r="H11589" t="str">
            <v>Università Pontificia Salesiana</v>
          </cell>
          <cell r="I11589" t="str">
            <v>Rome</v>
          </cell>
          <cell r="J11589" t="str">
            <v>Italy</v>
          </cell>
          <cell r="K11589">
            <v>1</v>
          </cell>
          <cell r="L11589" t="str">
            <v>Consortium</v>
          </cell>
          <cell r="M11589">
            <v>3</v>
          </cell>
          <cell r="N11589" t="str">
            <v>Standard</v>
          </cell>
          <cell r="O11589" t="str">
            <v/>
          </cell>
          <cell r="P11589" t="str">
            <v/>
          </cell>
          <cell r="Q11589">
            <v>3</v>
          </cell>
          <cell r="R11589" t="str">
            <v>Année Philologique</v>
          </cell>
          <cell r="S11589" t="str">
            <v/>
          </cell>
        </row>
        <row r="11590">
          <cell r="E11590">
            <v>3387</v>
          </cell>
          <cell r="F11590" t="str">
            <v>Searches</v>
          </cell>
          <cell r="G11590" t="str">
            <v>201912</v>
          </cell>
          <cell r="H11590" t="str">
            <v>Università Pontificia Salesiana</v>
          </cell>
          <cell r="I11590" t="str">
            <v>Rome</v>
          </cell>
          <cell r="J11590" t="str">
            <v>Italy</v>
          </cell>
          <cell r="K11590">
            <v>1</v>
          </cell>
          <cell r="L11590" t="str">
            <v>Consortium</v>
          </cell>
          <cell r="M11590">
            <v>3</v>
          </cell>
          <cell r="N11590" t="str">
            <v>Standard</v>
          </cell>
          <cell r="O11590" t="str">
            <v/>
          </cell>
          <cell r="P11590" t="str">
            <v/>
          </cell>
          <cell r="Q11590">
            <v>3</v>
          </cell>
          <cell r="R11590" t="str">
            <v>Année Philologique</v>
          </cell>
          <cell r="S11590" t="str">
            <v/>
          </cell>
        </row>
        <row r="11591">
          <cell r="E11591">
            <v>3388</v>
          </cell>
          <cell r="F11591" t="str">
            <v>Searches</v>
          </cell>
          <cell r="G11591" t="str">
            <v>201901</v>
          </cell>
          <cell r="H11591" t="str">
            <v>Istituto Patristico Augustinianum</v>
          </cell>
          <cell r="I11591" t="str">
            <v>Rome</v>
          </cell>
          <cell r="J11591" t="str">
            <v>Italy</v>
          </cell>
          <cell r="K11591">
            <v>1</v>
          </cell>
          <cell r="L11591" t="str">
            <v>Consortium</v>
          </cell>
          <cell r="M11591">
            <v>3</v>
          </cell>
          <cell r="N11591" t="str">
            <v>Standard</v>
          </cell>
          <cell r="O11591" t="str">
            <v/>
          </cell>
          <cell r="P11591" t="str">
            <v/>
          </cell>
          <cell r="Q11591">
            <v>3</v>
          </cell>
          <cell r="R11591" t="str">
            <v>Année Philologique</v>
          </cell>
          <cell r="S11591" t="str">
            <v/>
          </cell>
        </row>
        <row r="11592">
          <cell r="E11592">
            <v>3388</v>
          </cell>
          <cell r="F11592" t="str">
            <v>Searches</v>
          </cell>
          <cell r="G11592" t="str">
            <v>201902</v>
          </cell>
          <cell r="H11592" t="str">
            <v>Istituto Patristico Augustinianum</v>
          </cell>
          <cell r="I11592" t="str">
            <v>Rome</v>
          </cell>
          <cell r="J11592" t="str">
            <v>Italy</v>
          </cell>
          <cell r="K11592">
            <v>1</v>
          </cell>
          <cell r="L11592" t="str">
            <v>Consortium</v>
          </cell>
          <cell r="M11592">
            <v>3</v>
          </cell>
          <cell r="N11592" t="str">
            <v>Standard</v>
          </cell>
          <cell r="O11592" t="str">
            <v/>
          </cell>
          <cell r="P11592" t="str">
            <v/>
          </cell>
          <cell r="Q11592">
            <v>3</v>
          </cell>
          <cell r="R11592" t="str">
            <v>Année Philologique</v>
          </cell>
          <cell r="S11592" t="str">
            <v/>
          </cell>
        </row>
        <row r="11593">
          <cell r="E11593">
            <v>3388</v>
          </cell>
          <cell r="F11593" t="str">
            <v>Searches</v>
          </cell>
          <cell r="G11593" t="str">
            <v>201903</v>
          </cell>
          <cell r="H11593" t="str">
            <v>Istituto Patristico Augustinianum</v>
          </cell>
          <cell r="I11593" t="str">
            <v>Rome</v>
          </cell>
          <cell r="J11593" t="str">
            <v>Italy</v>
          </cell>
          <cell r="K11593">
            <v>1</v>
          </cell>
          <cell r="L11593" t="str">
            <v>Consortium</v>
          </cell>
          <cell r="M11593">
            <v>3</v>
          </cell>
          <cell r="N11593" t="str">
            <v>Standard</v>
          </cell>
          <cell r="O11593" t="str">
            <v/>
          </cell>
          <cell r="P11593" t="str">
            <v/>
          </cell>
          <cell r="Q11593">
            <v>3</v>
          </cell>
          <cell r="R11593" t="str">
            <v>Année Philologique</v>
          </cell>
          <cell r="S11593" t="str">
            <v/>
          </cell>
        </row>
        <row r="11594">
          <cell r="E11594">
            <v>3388</v>
          </cell>
          <cell r="F11594" t="str">
            <v>Searches</v>
          </cell>
          <cell r="G11594" t="str">
            <v>201904</v>
          </cell>
          <cell r="H11594" t="str">
            <v>Istituto Patristico Augustinianum</v>
          </cell>
          <cell r="I11594" t="str">
            <v>Rome</v>
          </cell>
          <cell r="J11594" t="str">
            <v>Italy</v>
          </cell>
          <cell r="K11594">
            <v>1</v>
          </cell>
          <cell r="L11594" t="str">
            <v>Consortium</v>
          </cell>
          <cell r="M11594">
            <v>3</v>
          </cell>
          <cell r="N11594" t="str">
            <v>Standard</v>
          </cell>
          <cell r="O11594" t="str">
            <v/>
          </cell>
          <cell r="P11594" t="str">
            <v/>
          </cell>
          <cell r="Q11594">
            <v>3</v>
          </cell>
          <cell r="R11594" t="str">
            <v>Année Philologique</v>
          </cell>
          <cell r="S11594" t="str">
            <v/>
          </cell>
        </row>
        <row r="11595">
          <cell r="E11595">
            <v>3388</v>
          </cell>
          <cell r="F11595" t="str">
            <v>Searches</v>
          </cell>
          <cell r="G11595" t="str">
            <v>201905</v>
          </cell>
          <cell r="H11595" t="str">
            <v>Istituto Patristico Augustinianum</v>
          </cell>
          <cell r="I11595" t="str">
            <v>Rome</v>
          </cell>
          <cell r="J11595" t="str">
            <v>Italy</v>
          </cell>
          <cell r="K11595">
            <v>1</v>
          </cell>
          <cell r="L11595" t="str">
            <v>Consortium</v>
          </cell>
          <cell r="M11595">
            <v>3</v>
          </cell>
          <cell r="N11595" t="str">
            <v>Standard</v>
          </cell>
          <cell r="O11595" t="str">
            <v/>
          </cell>
          <cell r="P11595" t="str">
            <v/>
          </cell>
          <cell r="Q11595">
            <v>3</v>
          </cell>
          <cell r="R11595" t="str">
            <v>Année Philologique</v>
          </cell>
          <cell r="S11595" t="str">
            <v/>
          </cell>
        </row>
        <row r="11596">
          <cell r="E11596">
            <v>3388</v>
          </cell>
          <cell r="F11596" t="str">
            <v>Searches</v>
          </cell>
          <cell r="G11596" t="str">
            <v>201906</v>
          </cell>
          <cell r="H11596" t="str">
            <v>Istituto Patristico Augustinianum</v>
          </cell>
          <cell r="I11596" t="str">
            <v>Rome</v>
          </cell>
          <cell r="J11596" t="str">
            <v>Italy</v>
          </cell>
          <cell r="K11596">
            <v>1</v>
          </cell>
          <cell r="L11596" t="str">
            <v>Consortium</v>
          </cell>
          <cell r="M11596">
            <v>3</v>
          </cell>
          <cell r="N11596" t="str">
            <v>Standard</v>
          </cell>
          <cell r="O11596" t="str">
            <v/>
          </cell>
          <cell r="P11596" t="str">
            <v/>
          </cell>
          <cell r="Q11596">
            <v>3</v>
          </cell>
          <cell r="R11596" t="str">
            <v>Année Philologique</v>
          </cell>
          <cell r="S11596" t="str">
            <v/>
          </cell>
        </row>
        <row r="11597">
          <cell r="E11597">
            <v>3388</v>
          </cell>
          <cell r="F11597" t="str">
            <v>Searches</v>
          </cell>
          <cell r="G11597" t="str">
            <v>201907</v>
          </cell>
          <cell r="H11597" t="str">
            <v>Istituto Patristico Augustinianum</v>
          </cell>
          <cell r="I11597" t="str">
            <v>Rome</v>
          </cell>
          <cell r="J11597" t="str">
            <v>Italy</v>
          </cell>
          <cell r="K11597">
            <v>1</v>
          </cell>
          <cell r="L11597" t="str">
            <v>Consortium</v>
          </cell>
          <cell r="M11597">
            <v>3</v>
          </cell>
          <cell r="N11597" t="str">
            <v>Standard</v>
          </cell>
          <cell r="O11597" t="str">
            <v/>
          </cell>
          <cell r="P11597" t="str">
            <v/>
          </cell>
          <cell r="Q11597">
            <v>3</v>
          </cell>
          <cell r="R11597" t="str">
            <v>Année Philologique</v>
          </cell>
          <cell r="S11597" t="str">
            <v/>
          </cell>
        </row>
        <row r="11598">
          <cell r="E11598">
            <v>3388</v>
          </cell>
          <cell r="F11598" t="str">
            <v>Searches</v>
          </cell>
          <cell r="G11598" t="str">
            <v>201908</v>
          </cell>
          <cell r="H11598" t="str">
            <v>Istituto Patristico Augustinianum</v>
          </cell>
          <cell r="I11598" t="str">
            <v>Rome</v>
          </cell>
          <cell r="J11598" t="str">
            <v>Italy</v>
          </cell>
          <cell r="K11598">
            <v>1</v>
          </cell>
          <cell r="L11598" t="str">
            <v>Consortium</v>
          </cell>
          <cell r="M11598">
            <v>3</v>
          </cell>
          <cell r="N11598" t="str">
            <v>Standard</v>
          </cell>
          <cell r="O11598" t="str">
            <v/>
          </cell>
          <cell r="P11598" t="str">
            <v/>
          </cell>
          <cell r="Q11598">
            <v>3</v>
          </cell>
          <cell r="R11598" t="str">
            <v>Année Philologique</v>
          </cell>
          <cell r="S11598" t="str">
            <v/>
          </cell>
        </row>
        <row r="11599">
          <cell r="E11599">
            <v>3388</v>
          </cell>
          <cell r="F11599" t="str">
            <v>Searches</v>
          </cell>
          <cell r="G11599" t="str">
            <v>201909</v>
          </cell>
          <cell r="H11599" t="str">
            <v>Istituto Patristico Augustinianum</v>
          </cell>
          <cell r="I11599" t="str">
            <v>Rome</v>
          </cell>
          <cell r="J11599" t="str">
            <v>Italy</v>
          </cell>
          <cell r="K11599">
            <v>1</v>
          </cell>
          <cell r="L11599" t="str">
            <v>Consortium</v>
          </cell>
          <cell r="M11599">
            <v>3</v>
          </cell>
          <cell r="N11599" t="str">
            <v>Standard</v>
          </cell>
          <cell r="O11599" t="str">
            <v/>
          </cell>
          <cell r="P11599" t="str">
            <v/>
          </cell>
          <cell r="Q11599">
            <v>3</v>
          </cell>
          <cell r="R11599" t="str">
            <v>Année Philologique</v>
          </cell>
          <cell r="S11599" t="str">
            <v/>
          </cell>
        </row>
        <row r="11600">
          <cell r="E11600">
            <v>3388</v>
          </cell>
          <cell r="F11600" t="str">
            <v>Searches</v>
          </cell>
          <cell r="G11600" t="str">
            <v>201910</v>
          </cell>
          <cell r="H11600" t="str">
            <v>Istituto Patristico Augustinianum</v>
          </cell>
          <cell r="I11600" t="str">
            <v>Rome</v>
          </cell>
          <cell r="J11600" t="str">
            <v>Italy</v>
          </cell>
          <cell r="K11600">
            <v>1</v>
          </cell>
          <cell r="L11600" t="str">
            <v>Consortium</v>
          </cell>
          <cell r="M11600">
            <v>3</v>
          </cell>
          <cell r="N11600" t="str">
            <v>Standard</v>
          </cell>
          <cell r="O11600" t="str">
            <v/>
          </cell>
          <cell r="P11600" t="str">
            <v/>
          </cell>
          <cell r="Q11600">
            <v>3</v>
          </cell>
          <cell r="R11600" t="str">
            <v>Année Philologique</v>
          </cell>
          <cell r="S11600" t="str">
            <v/>
          </cell>
        </row>
        <row r="11601">
          <cell r="E11601">
            <v>3388</v>
          </cell>
          <cell r="F11601" t="str">
            <v>Searches</v>
          </cell>
          <cell r="G11601" t="str">
            <v>201911</v>
          </cell>
          <cell r="H11601" t="str">
            <v>Istituto Patristico Augustinianum</v>
          </cell>
          <cell r="I11601" t="str">
            <v>Rome</v>
          </cell>
          <cell r="J11601" t="str">
            <v>Italy</v>
          </cell>
          <cell r="K11601">
            <v>1</v>
          </cell>
          <cell r="L11601" t="str">
            <v>Consortium</v>
          </cell>
          <cell r="M11601">
            <v>3</v>
          </cell>
          <cell r="N11601" t="str">
            <v>Standard</v>
          </cell>
          <cell r="O11601" t="str">
            <v/>
          </cell>
          <cell r="P11601" t="str">
            <v/>
          </cell>
          <cell r="Q11601">
            <v>3</v>
          </cell>
          <cell r="R11601" t="str">
            <v>Année Philologique</v>
          </cell>
          <cell r="S11601" t="str">
            <v/>
          </cell>
        </row>
        <row r="11602">
          <cell r="E11602">
            <v>3388</v>
          </cell>
          <cell r="F11602" t="str">
            <v>Searches</v>
          </cell>
          <cell r="G11602" t="str">
            <v>201912</v>
          </cell>
          <cell r="H11602" t="str">
            <v>Istituto Patristico Augustinianum</v>
          </cell>
          <cell r="I11602" t="str">
            <v>Rome</v>
          </cell>
          <cell r="J11602" t="str">
            <v>Italy</v>
          </cell>
          <cell r="K11602">
            <v>1</v>
          </cell>
          <cell r="L11602" t="str">
            <v>Consortium</v>
          </cell>
          <cell r="M11602">
            <v>3</v>
          </cell>
          <cell r="N11602" t="str">
            <v>Standard</v>
          </cell>
          <cell r="O11602" t="str">
            <v/>
          </cell>
          <cell r="P11602" t="str">
            <v/>
          </cell>
          <cell r="Q11602">
            <v>3</v>
          </cell>
          <cell r="R11602" t="str">
            <v>Année Philologique</v>
          </cell>
          <cell r="S11602" t="str">
            <v/>
          </cell>
        </row>
        <row r="11603">
          <cell r="E11603">
            <v>4406</v>
          </cell>
          <cell r="F11603" t="str">
            <v>Searches</v>
          </cell>
          <cell r="G11603" t="str">
            <v>201901</v>
          </cell>
          <cell r="H11603" t="str">
            <v>MacEwan University</v>
          </cell>
          <cell r="I11603" t="str">
            <v>Edmonton</v>
          </cell>
          <cell r="J11603" t="str">
            <v>Canada</v>
          </cell>
          <cell r="K11603">
            <v>1</v>
          </cell>
          <cell r="L11603" t="str">
            <v>Consortium</v>
          </cell>
          <cell r="M11603">
            <v>2</v>
          </cell>
          <cell r="N11603" t="str">
            <v>Campus Wide</v>
          </cell>
          <cell r="O11603" t="str">
            <v/>
          </cell>
          <cell r="P11603" t="str">
            <v/>
          </cell>
          <cell r="Q11603">
            <v>40</v>
          </cell>
          <cell r="R11603" t="str">
            <v>Année Philologique</v>
          </cell>
          <cell r="S11603" t="str">
            <v/>
          </cell>
        </row>
        <row r="11604">
          <cell r="E11604">
            <v>4406</v>
          </cell>
          <cell r="F11604" t="str">
            <v>Searches</v>
          </cell>
          <cell r="G11604" t="str">
            <v>201902</v>
          </cell>
          <cell r="H11604" t="str">
            <v>MacEwan University</v>
          </cell>
          <cell r="I11604" t="str">
            <v>Edmonton</v>
          </cell>
          <cell r="J11604" t="str">
            <v>Canada</v>
          </cell>
          <cell r="K11604">
            <v>1</v>
          </cell>
          <cell r="L11604" t="str">
            <v>Consortium</v>
          </cell>
          <cell r="M11604">
            <v>2</v>
          </cell>
          <cell r="N11604" t="str">
            <v>Campus Wide</v>
          </cell>
          <cell r="O11604" t="str">
            <v/>
          </cell>
          <cell r="P11604" t="str">
            <v/>
          </cell>
          <cell r="Q11604">
            <v>40</v>
          </cell>
          <cell r="R11604" t="str">
            <v>Année Philologique</v>
          </cell>
          <cell r="S11604" t="str">
            <v/>
          </cell>
        </row>
        <row r="11605">
          <cell r="E11605">
            <v>4406</v>
          </cell>
          <cell r="F11605" t="str">
            <v>Searches</v>
          </cell>
          <cell r="G11605" t="str">
            <v>201903</v>
          </cell>
          <cell r="H11605" t="str">
            <v>MacEwan University</v>
          </cell>
          <cell r="I11605" t="str">
            <v>Edmonton</v>
          </cell>
          <cell r="J11605" t="str">
            <v>Canada</v>
          </cell>
          <cell r="K11605">
            <v>1</v>
          </cell>
          <cell r="L11605" t="str">
            <v>Consortium</v>
          </cell>
          <cell r="M11605">
            <v>2</v>
          </cell>
          <cell r="N11605" t="str">
            <v>Campus Wide</v>
          </cell>
          <cell r="O11605" t="str">
            <v/>
          </cell>
          <cell r="P11605" t="str">
            <v/>
          </cell>
          <cell r="Q11605">
            <v>40</v>
          </cell>
          <cell r="R11605" t="str">
            <v>Année Philologique</v>
          </cell>
          <cell r="S11605" t="str">
            <v/>
          </cell>
        </row>
        <row r="11606">
          <cell r="E11606">
            <v>4406</v>
          </cell>
          <cell r="F11606" t="str">
            <v>Searches</v>
          </cell>
          <cell r="G11606" t="str">
            <v>201904</v>
          </cell>
          <cell r="H11606" t="str">
            <v>MacEwan University</v>
          </cell>
          <cell r="I11606" t="str">
            <v>Edmonton</v>
          </cell>
          <cell r="J11606" t="str">
            <v>Canada</v>
          </cell>
          <cell r="K11606">
            <v>1</v>
          </cell>
          <cell r="L11606" t="str">
            <v>Consortium</v>
          </cell>
          <cell r="M11606">
            <v>2</v>
          </cell>
          <cell r="N11606" t="str">
            <v>Campus Wide</v>
          </cell>
          <cell r="O11606" t="str">
            <v/>
          </cell>
          <cell r="P11606" t="str">
            <v/>
          </cell>
          <cell r="Q11606">
            <v>40</v>
          </cell>
          <cell r="R11606" t="str">
            <v>Année Philologique</v>
          </cell>
          <cell r="S11606" t="str">
            <v/>
          </cell>
        </row>
        <row r="11607">
          <cell r="E11607">
            <v>4406</v>
          </cell>
          <cell r="F11607" t="str">
            <v>Searches</v>
          </cell>
          <cell r="G11607" t="str">
            <v>201905</v>
          </cell>
          <cell r="H11607" t="str">
            <v>MacEwan University</v>
          </cell>
          <cell r="I11607" t="str">
            <v>Edmonton</v>
          </cell>
          <cell r="J11607" t="str">
            <v>Canada</v>
          </cell>
          <cell r="K11607">
            <v>1</v>
          </cell>
          <cell r="L11607" t="str">
            <v>Consortium</v>
          </cell>
          <cell r="M11607">
            <v>2</v>
          </cell>
          <cell r="N11607" t="str">
            <v>Campus Wide</v>
          </cell>
          <cell r="O11607" t="str">
            <v/>
          </cell>
          <cell r="P11607" t="str">
            <v/>
          </cell>
          <cell r="Q11607">
            <v>40</v>
          </cell>
          <cell r="R11607" t="str">
            <v>Année Philologique</v>
          </cell>
          <cell r="S11607" t="str">
            <v/>
          </cell>
        </row>
        <row r="11608">
          <cell r="E11608">
            <v>4406</v>
          </cell>
          <cell r="F11608" t="str">
            <v>Searches</v>
          </cell>
          <cell r="G11608" t="str">
            <v>201906</v>
          </cell>
          <cell r="H11608" t="str">
            <v>MacEwan University</v>
          </cell>
          <cell r="I11608" t="str">
            <v>Edmonton</v>
          </cell>
          <cell r="J11608" t="str">
            <v>Canada</v>
          </cell>
          <cell r="K11608">
            <v>1</v>
          </cell>
          <cell r="L11608" t="str">
            <v>Consortium</v>
          </cell>
          <cell r="M11608">
            <v>2</v>
          </cell>
          <cell r="N11608" t="str">
            <v>Campus Wide</v>
          </cell>
          <cell r="O11608" t="str">
            <v/>
          </cell>
          <cell r="P11608" t="str">
            <v/>
          </cell>
          <cell r="Q11608">
            <v>40</v>
          </cell>
          <cell r="R11608" t="str">
            <v>Année Philologique</v>
          </cell>
          <cell r="S11608" t="str">
            <v/>
          </cell>
        </row>
        <row r="11609">
          <cell r="E11609">
            <v>4406</v>
          </cell>
          <cell r="F11609" t="str">
            <v>Searches</v>
          </cell>
          <cell r="G11609" t="str">
            <v>201907</v>
          </cell>
          <cell r="H11609" t="str">
            <v>MacEwan University</v>
          </cell>
          <cell r="I11609" t="str">
            <v>Edmonton</v>
          </cell>
          <cell r="J11609" t="str">
            <v>Canada</v>
          </cell>
          <cell r="K11609">
            <v>1</v>
          </cell>
          <cell r="L11609" t="str">
            <v>Consortium</v>
          </cell>
          <cell r="M11609">
            <v>2</v>
          </cell>
          <cell r="N11609" t="str">
            <v>Campus Wide</v>
          </cell>
          <cell r="O11609" t="str">
            <v/>
          </cell>
          <cell r="P11609" t="str">
            <v/>
          </cell>
          <cell r="Q11609">
            <v>40</v>
          </cell>
          <cell r="R11609" t="str">
            <v>Année Philologique</v>
          </cell>
          <cell r="S11609" t="str">
            <v/>
          </cell>
        </row>
        <row r="11610">
          <cell r="E11610">
            <v>4406</v>
          </cell>
          <cell r="F11610" t="str">
            <v>Searches</v>
          </cell>
          <cell r="G11610" t="str">
            <v>201908</v>
          </cell>
          <cell r="H11610" t="str">
            <v>MacEwan University</v>
          </cell>
          <cell r="I11610" t="str">
            <v>Edmonton</v>
          </cell>
          <cell r="J11610" t="str">
            <v>Canada</v>
          </cell>
          <cell r="K11610">
            <v>1</v>
          </cell>
          <cell r="L11610" t="str">
            <v>Consortium</v>
          </cell>
          <cell r="M11610">
            <v>2</v>
          </cell>
          <cell r="N11610" t="str">
            <v>Campus Wide</v>
          </cell>
          <cell r="O11610" t="str">
            <v/>
          </cell>
          <cell r="P11610" t="str">
            <v/>
          </cell>
          <cell r="Q11610">
            <v>40</v>
          </cell>
          <cell r="R11610" t="str">
            <v>Année Philologique</v>
          </cell>
          <cell r="S11610" t="str">
            <v/>
          </cell>
        </row>
        <row r="11611">
          <cell r="E11611">
            <v>4406</v>
          </cell>
          <cell r="F11611" t="str">
            <v>Searches</v>
          </cell>
          <cell r="G11611" t="str">
            <v>201909</v>
          </cell>
          <cell r="H11611" t="str">
            <v>MacEwan University</v>
          </cell>
          <cell r="I11611" t="str">
            <v>Edmonton</v>
          </cell>
          <cell r="J11611" t="str">
            <v>Canada</v>
          </cell>
          <cell r="K11611">
            <v>1</v>
          </cell>
          <cell r="L11611" t="str">
            <v>Consortium</v>
          </cell>
          <cell r="M11611">
            <v>2</v>
          </cell>
          <cell r="N11611" t="str">
            <v>Campus Wide</v>
          </cell>
          <cell r="O11611" t="str">
            <v/>
          </cell>
          <cell r="P11611" t="str">
            <v/>
          </cell>
          <cell r="Q11611">
            <v>40</v>
          </cell>
          <cell r="R11611" t="str">
            <v>Année Philologique</v>
          </cell>
          <cell r="S11611" t="str">
            <v/>
          </cell>
        </row>
        <row r="11612">
          <cell r="E11612">
            <v>4406</v>
          </cell>
          <cell r="F11612" t="str">
            <v>Searches</v>
          </cell>
          <cell r="G11612" t="str">
            <v>201910</v>
          </cell>
          <cell r="H11612" t="str">
            <v>MacEwan University</v>
          </cell>
          <cell r="I11612" t="str">
            <v>Edmonton</v>
          </cell>
          <cell r="J11612" t="str">
            <v>Canada</v>
          </cell>
          <cell r="K11612">
            <v>1</v>
          </cell>
          <cell r="L11612" t="str">
            <v>Consortium</v>
          </cell>
          <cell r="M11612">
            <v>2</v>
          </cell>
          <cell r="N11612" t="str">
            <v>Campus Wide</v>
          </cell>
          <cell r="O11612" t="str">
            <v/>
          </cell>
          <cell r="P11612" t="str">
            <v/>
          </cell>
          <cell r="Q11612">
            <v>40</v>
          </cell>
          <cell r="R11612" t="str">
            <v>Année Philologique</v>
          </cell>
          <cell r="S11612" t="str">
            <v/>
          </cell>
        </row>
        <row r="11613">
          <cell r="E11613">
            <v>4406</v>
          </cell>
          <cell r="F11613" t="str">
            <v>Searches</v>
          </cell>
          <cell r="G11613" t="str">
            <v>201911</v>
          </cell>
          <cell r="H11613" t="str">
            <v>MacEwan University</v>
          </cell>
          <cell r="I11613" t="str">
            <v>Edmonton</v>
          </cell>
          <cell r="J11613" t="str">
            <v>Canada</v>
          </cell>
          <cell r="K11613">
            <v>1</v>
          </cell>
          <cell r="L11613" t="str">
            <v>Consortium</v>
          </cell>
          <cell r="M11613">
            <v>2</v>
          </cell>
          <cell r="N11613" t="str">
            <v>Campus Wide</v>
          </cell>
          <cell r="O11613" t="str">
            <v/>
          </cell>
          <cell r="P11613" t="str">
            <v/>
          </cell>
          <cell r="Q11613">
            <v>40</v>
          </cell>
          <cell r="R11613" t="str">
            <v>Année Philologique</v>
          </cell>
          <cell r="S11613" t="str">
            <v/>
          </cell>
        </row>
        <row r="11614">
          <cell r="E11614">
            <v>4406</v>
          </cell>
          <cell r="F11614" t="str">
            <v>Searches</v>
          </cell>
          <cell r="G11614" t="str">
            <v>201912</v>
          </cell>
          <cell r="H11614" t="str">
            <v>MacEwan University</v>
          </cell>
          <cell r="I11614" t="str">
            <v>Edmonton</v>
          </cell>
          <cell r="J11614" t="str">
            <v>Canada</v>
          </cell>
          <cell r="K11614">
            <v>1</v>
          </cell>
          <cell r="L11614" t="str">
            <v>Consortium</v>
          </cell>
          <cell r="M11614">
            <v>2</v>
          </cell>
          <cell r="N11614" t="str">
            <v>Campus Wide</v>
          </cell>
          <cell r="O11614" t="str">
            <v/>
          </cell>
          <cell r="P11614" t="str">
            <v/>
          </cell>
          <cell r="Q11614">
            <v>40</v>
          </cell>
          <cell r="R11614" t="str">
            <v>Année Philologique</v>
          </cell>
          <cell r="S11614" t="str">
            <v/>
          </cell>
        </row>
        <row r="11615">
          <cell r="E11615">
            <v>4408</v>
          </cell>
          <cell r="F11615" t="str">
            <v>Searches</v>
          </cell>
          <cell r="G11615" t="str">
            <v>201901</v>
          </cell>
          <cell r="H11615" t="str">
            <v xml:space="preserve">James Madison University </v>
          </cell>
          <cell r="I11615" t="str">
            <v>Harrisonburg</v>
          </cell>
          <cell r="J11615" t="str">
            <v>USA</v>
          </cell>
          <cell r="K11615">
            <v>2</v>
          </cell>
          <cell r="L11615" t="str">
            <v>Institute</v>
          </cell>
          <cell r="M11615">
            <v>9</v>
          </cell>
          <cell r="N11615" t="str">
            <v>CARN-2</v>
          </cell>
          <cell r="O11615" t="str">
            <v/>
          </cell>
          <cell r="P11615" t="str">
            <v/>
          </cell>
          <cell r="Q11615">
            <v>40</v>
          </cell>
          <cell r="R11615" t="str">
            <v>Année Philologique</v>
          </cell>
          <cell r="S11615" t="str">
            <v/>
          </cell>
        </row>
        <row r="11616">
          <cell r="E11616">
            <v>4408</v>
          </cell>
          <cell r="F11616" t="str">
            <v>Searches</v>
          </cell>
          <cell r="G11616" t="str">
            <v>201902</v>
          </cell>
          <cell r="H11616" t="str">
            <v xml:space="preserve">James Madison University </v>
          </cell>
          <cell r="I11616" t="str">
            <v>Harrisonburg</v>
          </cell>
          <cell r="J11616" t="str">
            <v>USA</v>
          </cell>
          <cell r="K11616">
            <v>2</v>
          </cell>
          <cell r="L11616" t="str">
            <v>Institute</v>
          </cell>
          <cell r="M11616">
            <v>9</v>
          </cell>
          <cell r="N11616" t="str">
            <v>CARN-2</v>
          </cell>
          <cell r="O11616" t="str">
            <v/>
          </cell>
          <cell r="P11616" t="str">
            <v/>
          </cell>
          <cell r="Q11616">
            <v>40</v>
          </cell>
          <cell r="R11616" t="str">
            <v>Année Philologique</v>
          </cell>
          <cell r="S11616" t="str">
            <v/>
          </cell>
        </row>
        <row r="11617">
          <cell r="E11617">
            <v>4408</v>
          </cell>
          <cell r="F11617" t="str">
            <v>Searches</v>
          </cell>
          <cell r="G11617" t="str">
            <v>201903</v>
          </cell>
          <cell r="H11617" t="str">
            <v xml:space="preserve">James Madison University </v>
          </cell>
          <cell r="I11617" t="str">
            <v>Harrisonburg</v>
          </cell>
          <cell r="J11617" t="str">
            <v>USA</v>
          </cell>
          <cell r="K11617">
            <v>2</v>
          </cell>
          <cell r="L11617" t="str">
            <v>Institute</v>
          </cell>
          <cell r="M11617">
            <v>9</v>
          </cell>
          <cell r="N11617" t="str">
            <v>CARN-2</v>
          </cell>
          <cell r="O11617" t="str">
            <v/>
          </cell>
          <cell r="P11617" t="str">
            <v/>
          </cell>
          <cell r="Q11617">
            <v>40</v>
          </cell>
          <cell r="R11617" t="str">
            <v>Année Philologique</v>
          </cell>
          <cell r="S11617" t="str">
            <v/>
          </cell>
        </row>
        <row r="11618">
          <cell r="E11618">
            <v>4408</v>
          </cell>
          <cell r="F11618" t="str">
            <v>Searches</v>
          </cell>
          <cell r="G11618" t="str">
            <v>201904</v>
          </cell>
          <cell r="H11618" t="str">
            <v xml:space="preserve">James Madison University </v>
          </cell>
          <cell r="I11618" t="str">
            <v>Harrisonburg</v>
          </cell>
          <cell r="J11618" t="str">
            <v>USA</v>
          </cell>
          <cell r="K11618">
            <v>2</v>
          </cell>
          <cell r="L11618" t="str">
            <v>Institute</v>
          </cell>
          <cell r="M11618">
            <v>9</v>
          </cell>
          <cell r="N11618" t="str">
            <v>CARN-2</v>
          </cell>
          <cell r="O11618" t="str">
            <v/>
          </cell>
          <cell r="P11618" t="str">
            <v/>
          </cell>
          <cell r="Q11618">
            <v>40</v>
          </cell>
          <cell r="R11618" t="str">
            <v>Année Philologique</v>
          </cell>
          <cell r="S11618" t="str">
            <v/>
          </cell>
        </row>
        <row r="11619">
          <cell r="E11619">
            <v>4408</v>
          </cell>
          <cell r="F11619" t="str">
            <v>Searches</v>
          </cell>
          <cell r="G11619" t="str">
            <v>201905</v>
          </cell>
          <cell r="H11619" t="str">
            <v xml:space="preserve">James Madison University </v>
          </cell>
          <cell r="I11619" t="str">
            <v>Harrisonburg</v>
          </cell>
          <cell r="J11619" t="str">
            <v>USA</v>
          </cell>
          <cell r="K11619">
            <v>2</v>
          </cell>
          <cell r="L11619" t="str">
            <v>Institute</v>
          </cell>
          <cell r="M11619">
            <v>9</v>
          </cell>
          <cell r="N11619" t="str">
            <v>CARN-2</v>
          </cell>
          <cell r="O11619" t="str">
            <v/>
          </cell>
          <cell r="P11619" t="str">
            <v/>
          </cell>
          <cell r="Q11619">
            <v>40</v>
          </cell>
          <cell r="R11619" t="str">
            <v>Année Philologique</v>
          </cell>
          <cell r="S11619" t="str">
            <v/>
          </cell>
        </row>
        <row r="11620">
          <cell r="E11620">
            <v>4408</v>
          </cell>
          <cell r="F11620" t="str">
            <v>Searches</v>
          </cell>
          <cell r="G11620" t="str">
            <v>201908</v>
          </cell>
          <cell r="H11620" t="str">
            <v xml:space="preserve">James Madison University </v>
          </cell>
          <cell r="I11620" t="str">
            <v>Harrisonburg</v>
          </cell>
          <cell r="J11620" t="str">
            <v>USA</v>
          </cell>
          <cell r="K11620">
            <v>2</v>
          </cell>
          <cell r="L11620" t="str">
            <v>Institute</v>
          </cell>
          <cell r="M11620">
            <v>9</v>
          </cell>
          <cell r="N11620" t="str">
            <v>CARN-2</v>
          </cell>
          <cell r="O11620" t="str">
            <v/>
          </cell>
          <cell r="P11620" t="str">
            <v/>
          </cell>
          <cell r="Q11620">
            <v>40</v>
          </cell>
          <cell r="R11620" t="str">
            <v>Année Philologique</v>
          </cell>
          <cell r="S11620" t="str">
            <v/>
          </cell>
        </row>
        <row r="11621">
          <cell r="E11621">
            <v>4408</v>
          </cell>
          <cell r="F11621" t="str">
            <v>Searches</v>
          </cell>
          <cell r="G11621" t="str">
            <v>201909</v>
          </cell>
          <cell r="H11621" t="str">
            <v xml:space="preserve">James Madison University </v>
          </cell>
          <cell r="I11621" t="str">
            <v>Harrisonburg</v>
          </cell>
          <cell r="J11621" t="str">
            <v>USA</v>
          </cell>
          <cell r="K11621">
            <v>2</v>
          </cell>
          <cell r="L11621" t="str">
            <v>Institute</v>
          </cell>
          <cell r="M11621">
            <v>9</v>
          </cell>
          <cell r="N11621" t="str">
            <v>CARN-2</v>
          </cell>
          <cell r="O11621" t="str">
            <v/>
          </cell>
          <cell r="P11621" t="str">
            <v/>
          </cell>
          <cell r="Q11621">
            <v>40</v>
          </cell>
          <cell r="R11621" t="str">
            <v>Année Philologique</v>
          </cell>
          <cell r="S11621" t="str">
            <v/>
          </cell>
        </row>
        <row r="11622">
          <cell r="E11622">
            <v>4408</v>
          </cell>
          <cell r="F11622" t="str">
            <v>Searches</v>
          </cell>
          <cell r="G11622" t="str">
            <v>201910</v>
          </cell>
          <cell r="H11622" t="str">
            <v xml:space="preserve">James Madison University </v>
          </cell>
          <cell r="I11622" t="str">
            <v>Harrisonburg</v>
          </cell>
          <cell r="J11622" t="str">
            <v>USA</v>
          </cell>
          <cell r="K11622">
            <v>2</v>
          </cell>
          <cell r="L11622" t="str">
            <v>Institute</v>
          </cell>
          <cell r="M11622">
            <v>9</v>
          </cell>
          <cell r="N11622" t="str">
            <v>CARN-2</v>
          </cell>
          <cell r="O11622" t="str">
            <v/>
          </cell>
          <cell r="P11622" t="str">
            <v/>
          </cell>
          <cell r="Q11622">
            <v>40</v>
          </cell>
          <cell r="R11622" t="str">
            <v>Année Philologique</v>
          </cell>
          <cell r="S11622" t="str">
            <v/>
          </cell>
        </row>
        <row r="11623">
          <cell r="E11623">
            <v>4408</v>
          </cell>
          <cell r="F11623" t="str">
            <v>Searches</v>
          </cell>
          <cell r="G11623" t="str">
            <v>201911</v>
          </cell>
          <cell r="H11623" t="str">
            <v xml:space="preserve">James Madison University </v>
          </cell>
          <cell r="I11623" t="str">
            <v>Harrisonburg</v>
          </cell>
          <cell r="J11623" t="str">
            <v>USA</v>
          </cell>
          <cell r="K11623">
            <v>2</v>
          </cell>
          <cell r="L11623" t="str">
            <v>Institute</v>
          </cell>
          <cell r="M11623">
            <v>9</v>
          </cell>
          <cell r="N11623" t="str">
            <v>CARN-2</v>
          </cell>
          <cell r="O11623" t="str">
            <v/>
          </cell>
          <cell r="P11623" t="str">
            <v/>
          </cell>
          <cell r="Q11623">
            <v>40</v>
          </cell>
          <cell r="R11623" t="str">
            <v>Année Philologique</v>
          </cell>
          <cell r="S11623" t="str">
            <v/>
          </cell>
        </row>
        <row r="11624">
          <cell r="E11624">
            <v>4408</v>
          </cell>
          <cell r="F11624" t="str">
            <v>Searches</v>
          </cell>
          <cell r="G11624" t="str">
            <v>201912</v>
          </cell>
          <cell r="H11624" t="str">
            <v xml:space="preserve">James Madison University </v>
          </cell>
          <cell r="I11624" t="str">
            <v>Harrisonburg</v>
          </cell>
          <cell r="J11624" t="str">
            <v>USA</v>
          </cell>
          <cell r="K11624">
            <v>2</v>
          </cell>
          <cell r="L11624" t="str">
            <v>Institute</v>
          </cell>
          <cell r="M11624">
            <v>9</v>
          </cell>
          <cell r="N11624" t="str">
            <v>CARN-2</v>
          </cell>
          <cell r="O11624" t="str">
            <v/>
          </cell>
          <cell r="P11624" t="str">
            <v/>
          </cell>
          <cell r="Q11624">
            <v>40</v>
          </cell>
          <cell r="R11624" t="str">
            <v>Année Philologique</v>
          </cell>
          <cell r="S11624" t="str">
            <v/>
          </cell>
        </row>
        <row r="11625">
          <cell r="E11625">
            <v>4412</v>
          </cell>
          <cell r="F11625" t="str">
            <v>Searches</v>
          </cell>
          <cell r="G11625" t="str">
            <v>201903</v>
          </cell>
          <cell r="H11625" t="str">
            <v>Université de Limoges</v>
          </cell>
          <cell r="I11625" t="str">
            <v>Limoges</v>
          </cell>
          <cell r="J11625" t="str">
            <v>France</v>
          </cell>
          <cell r="K11625">
            <v>1</v>
          </cell>
          <cell r="L11625" t="str">
            <v>Consortium</v>
          </cell>
          <cell r="M11625">
            <v>3</v>
          </cell>
          <cell r="N11625" t="str">
            <v>Standard</v>
          </cell>
          <cell r="O11625" t="str">
            <v/>
          </cell>
          <cell r="P11625" t="str">
            <v/>
          </cell>
          <cell r="Q11625">
            <v>3</v>
          </cell>
          <cell r="R11625" t="str">
            <v>Année Philologique</v>
          </cell>
          <cell r="S11625" t="str">
            <v/>
          </cell>
        </row>
        <row r="11626">
          <cell r="E11626">
            <v>4412</v>
          </cell>
          <cell r="F11626" t="str">
            <v>Searches</v>
          </cell>
          <cell r="G11626" t="str">
            <v>201904</v>
          </cell>
          <cell r="H11626" t="str">
            <v>Université de Limoges</v>
          </cell>
          <cell r="I11626" t="str">
            <v>Limoges</v>
          </cell>
          <cell r="J11626" t="str">
            <v>France</v>
          </cell>
          <cell r="K11626">
            <v>1</v>
          </cell>
          <cell r="L11626" t="str">
            <v>Consortium</v>
          </cell>
          <cell r="M11626">
            <v>3</v>
          </cell>
          <cell r="N11626" t="str">
            <v>Standard</v>
          </cell>
          <cell r="O11626" t="str">
            <v/>
          </cell>
          <cell r="P11626" t="str">
            <v/>
          </cell>
          <cell r="Q11626">
            <v>3</v>
          </cell>
          <cell r="R11626" t="str">
            <v>Année Philologique</v>
          </cell>
          <cell r="S11626" t="str">
            <v/>
          </cell>
        </row>
        <row r="11627">
          <cell r="E11627">
            <v>4412</v>
          </cell>
          <cell r="F11627" t="str">
            <v>Searches</v>
          </cell>
          <cell r="G11627" t="str">
            <v>201905</v>
          </cell>
          <cell r="H11627" t="str">
            <v>Université de Limoges</v>
          </cell>
          <cell r="I11627" t="str">
            <v>Limoges</v>
          </cell>
          <cell r="J11627" t="str">
            <v>France</v>
          </cell>
          <cell r="K11627">
            <v>1</v>
          </cell>
          <cell r="L11627" t="str">
            <v>Consortium</v>
          </cell>
          <cell r="M11627">
            <v>3</v>
          </cell>
          <cell r="N11627" t="str">
            <v>Standard</v>
          </cell>
          <cell r="O11627" t="str">
            <v/>
          </cell>
          <cell r="P11627" t="str">
            <v/>
          </cell>
          <cell r="Q11627">
            <v>3</v>
          </cell>
          <cell r="R11627" t="str">
            <v>Année Philologique</v>
          </cell>
          <cell r="S11627" t="str">
            <v/>
          </cell>
        </row>
        <row r="11628">
          <cell r="E11628">
            <v>4412</v>
          </cell>
          <cell r="F11628" t="str">
            <v>Searches</v>
          </cell>
          <cell r="G11628" t="str">
            <v>201909</v>
          </cell>
          <cell r="H11628" t="str">
            <v>Université de Limoges</v>
          </cell>
          <cell r="I11628" t="str">
            <v>Limoges</v>
          </cell>
          <cell r="J11628" t="str">
            <v>France</v>
          </cell>
          <cell r="K11628">
            <v>1</v>
          </cell>
          <cell r="L11628" t="str">
            <v>Consortium</v>
          </cell>
          <cell r="M11628">
            <v>3</v>
          </cell>
          <cell r="N11628" t="str">
            <v>Standard</v>
          </cell>
          <cell r="O11628" t="str">
            <v/>
          </cell>
          <cell r="P11628" t="str">
            <v/>
          </cell>
          <cell r="Q11628">
            <v>3</v>
          </cell>
          <cell r="R11628" t="str">
            <v>Année Philologique</v>
          </cell>
          <cell r="S11628" t="str">
            <v/>
          </cell>
        </row>
        <row r="11629">
          <cell r="E11629">
            <v>4412</v>
          </cell>
          <cell r="F11629" t="str">
            <v>Searches</v>
          </cell>
          <cell r="G11629" t="str">
            <v>201910</v>
          </cell>
          <cell r="H11629" t="str">
            <v>Université de Limoges</v>
          </cell>
          <cell r="I11629" t="str">
            <v>Limoges</v>
          </cell>
          <cell r="J11629" t="str">
            <v>France</v>
          </cell>
          <cell r="K11629">
            <v>1</v>
          </cell>
          <cell r="L11629" t="str">
            <v>Consortium</v>
          </cell>
          <cell r="M11629">
            <v>3</v>
          </cell>
          <cell r="N11629" t="str">
            <v>Standard</v>
          </cell>
          <cell r="O11629" t="str">
            <v/>
          </cell>
          <cell r="P11629" t="str">
            <v/>
          </cell>
          <cell r="Q11629">
            <v>3</v>
          </cell>
          <cell r="R11629" t="str">
            <v>Année Philologique</v>
          </cell>
          <cell r="S11629" t="str">
            <v/>
          </cell>
        </row>
        <row r="11630">
          <cell r="E11630">
            <v>4412</v>
          </cell>
          <cell r="F11630" t="str">
            <v>Searches</v>
          </cell>
          <cell r="G11630" t="str">
            <v>201911</v>
          </cell>
          <cell r="H11630" t="str">
            <v>Université de Limoges</v>
          </cell>
          <cell r="I11630" t="str">
            <v>Limoges</v>
          </cell>
          <cell r="J11630" t="str">
            <v>France</v>
          </cell>
          <cell r="K11630">
            <v>1</v>
          </cell>
          <cell r="L11630" t="str">
            <v>Consortium</v>
          </cell>
          <cell r="M11630">
            <v>3</v>
          </cell>
          <cell r="N11630" t="str">
            <v>Standard</v>
          </cell>
          <cell r="O11630" t="str">
            <v/>
          </cell>
          <cell r="P11630" t="str">
            <v/>
          </cell>
          <cell r="Q11630">
            <v>3</v>
          </cell>
          <cell r="R11630" t="str">
            <v>Année Philologique</v>
          </cell>
          <cell r="S11630" t="str">
            <v/>
          </cell>
        </row>
        <row r="11631">
          <cell r="E11631">
            <v>4412</v>
          </cell>
          <cell r="F11631" t="str">
            <v>Searches</v>
          </cell>
          <cell r="G11631" t="str">
            <v>201912</v>
          </cell>
          <cell r="H11631" t="str">
            <v>Université de Limoges</v>
          </cell>
          <cell r="I11631" t="str">
            <v>Limoges</v>
          </cell>
          <cell r="J11631" t="str">
            <v>France</v>
          </cell>
          <cell r="K11631">
            <v>1</v>
          </cell>
          <cell r="L11631" t="str">
            <v>Consortium</v>
          </cell>
          <cell r="M11631">
            <v>3</v>
          </cell>
          <cell r="N11631" t="str">
            <v>Standard</v>
          </cell>
          <cell r="O11631" t="str">
            <v/>
          </cell>
          <cell r="P11631" t="str">
            <v/>
          </cell>
          <cell r="Q11631">
            <v>3</v>
          </cell>
          <cell r="R11631" t="str">
            <v>Année Philologique</v>
          </cell>
          <cell r="S11631" t="str">
            <v/>
          </cell>
        </row>
        <row r="11632">
          <cell r="E11632">
            <v>4413</v>
          </cell>
          <cell r="F11632" t="str">
            <v>Searches</v>
          </cell>
          <cell r="G11632" t="str">
            <v>201901</v>
          </cell>
          <cell r="H11632" t="str">
            <v>Università del Salento</v>
          </cell>
          <cell r="I11632" t="str">
            <v>Lecce</v>
          </cell>
          <cell r="J11632" t="str">
            <v>Italy</v>
          </cell>
          <cell r="K11632">
            <v>2</v>
          </cell>
          <cell r="L11632" t="str">
            <v>Institute</v>
          </cell>
          <cell r="M11632">
            <v>3</v>
          </cell>
          <cell r="N11632" t="str">
            <v>Standard</v>
          </cell>
          <cell r="O11632" t="str">
            <v/>
          </cell>
          <cell r="P11632" t="str">
            <v/>
          </cell>
          <cell r="Q11632">
            <v>3</v>
          </cell>
          <cell r="R11632" t="str">
            <v>Année Philologique</v>
          </cell>
          <cell r="S11632" t="str">
            <v/>
          </cell>
        </row>
        <row r="11633">
          <cell r="E11633">
            <v>4413</v>
          </cell>
          <cell r="F11633" t="str">
            <v>Searches</v>
          </cell>
          <cell r="G11633" t="str">
            <v>201902</v>
          </cell>
          <cell r="H11633" t="str">
            <v>Università del Salento</v>
          </cell>
          <cell r="I11633" t="str">
            <v>Lecce</v>
          </cell>
          <cell r="J11633" t="str">
            <v>Italy</v>
          </cell>
          <cell r="K11633">
            <v>2</v>
          </cell>
          <cell r="L11633" t="str">
            <v>Institute</v>
          </cell>
          <cell r="M11633">
            <v>3</v>
          </cell>
          <cell r="N11633" t="str">
            <v>Standard</v>
          </cell>
          <cell r="O11633" t="str">
            <v/>
          </cell>
          <cell r="P11633" t="str">
            <v/>
          </cell>
          <cell r="Q11633">
            <v>3</v>
          </cell>
          <cell r="R11633" t="str">
            <v>Année Philologique</v>
          </cell>
          <cell r="S11633" t="str">
            <v/>
          </cell>
        </row>
        <row r="11634">
          <cell r="E11634">
            <v>4413</v>
          </cell>
          <cell r="F11634" t="str">
            <v>Searches</v>
          </cell>
          <cell r="G11634" t="str">
            <v>201903</v>
          </cell>
          <cell r="H11634" t="str">
            <v>Università del Salento</v>
          </cell>
          <cell r="I11634" t="str">
            <v>Lecce</v>
          </cell>
          <cell r="J11634" t="str">
            <v>Italy</v>
          </cell>
          <cell r="K11634">
            <v>2</v>
          </cell>
          <cell r="L11634" t="str">
            <v>Institute</v>
          </cell>
          <cell r="M11634">
            <v>3</v>
          </cell>
          <cell r="N11634" t="str">
            <v>Standard</v>
          </cell>
          <cell r="O11634" t="str">
            <v/>
          </cell>
          <cell r="P11634" t="str">
            <v/>
          </cell>
          <cell r="Q11634">
            <v>3</v>
          </cell>
          <cell r="R11634" t="str">
            <v>Année Philologique</v>
          </cell>
          <cell r="S11634" t="str">
            <v/>
          </cell>
        </row>
        <row r="11635">
          <cell r="E11635">
            <v>4413</v>
          </cell>
          <cell r="F11635" t="str">
            <v>Searches</v>
          </cell>
          <cell r="G11635" t="str">
            <v>201904</v>
          </cell>
          <cell r="H11635" t="str">
            <v>Università del Salento</v>
          </cell>
          <cell r="I11635" t="str">
            <v>Lecce</v>
          </cell>
          <cell r="J11635" t="str">
            <v>Italy</v>
          </cell>
          <cell r="K11635">
            <v>2</v>
          </cell>
          <cell r="L11635" t="str">
            <v>Institute</v>
          </cell>
          <cell r="M11635">
            <v>3</v>
          </cell>
          <cell r="N11635" t="str">
            <v>Standard</v>
          </cell>
          <cell r="O11635" t="str">
            <v/>
          </cell>
          <cell r="P11635" t="str">
            <v/>
          </cell>
          <cell r="Q11635">
            <v>3</v>
          </cell>
          <cell r="R11635" t="str">
            <v>Année Philologique</v>
          </cell>
          <cell r="S11635" t="str">
            <v/>
          </cell>
        </row>
        <row r="11636">
          <cell r="E11636">
            <v>4413</v>
          </cell>
          <cell r="F11636" t="str">
            <v>Searches</v>
          </cell>
          <cell r="G11636" t="str">
            <v>201905</v>
          </cell>
          <cell r="H11636" t="str">
            <v>Università del Salento</v>
          </cell>
          <cell r="I11636" t="str">
            <v>Lecce</v>
          </cell>
          <cell r="J11636" t="str">
            <v>Italy</v>
          </cell>
          <cell r="K11636">
            <v>2</v>
          </cell>
          <cell r="L11636" t="str">
            <v>Institute</v>
          </cell>
          <cell r="M11636">
            <v>3</v>
          </cell>
          <cell r="N11636" t="str">
            <v>Standard</v>
          </cell>
          <cell r="O11636" t="str">
            <v/>
          </cell>
          <cell r="P11636" t="str">
            <v/>
          </cell>
          <cell r="Q11636">
            <v>3</v>
          </cell>
          <cell r="R11636" t="str">
            <v>Année Philologique</v>
          </cell>
          <cell r="S11636" t="str">
            <v/>
          </cell>
        </row>
        <row r="11637">
          <cell r="E11637">
            <v>4413</v>
          </cell>
          <cell r="F11637" t="str">
            <v>Searches</v>
          </cell>
          <cell r="G11637" t="str">
            <v>201906</v>
          </cell>
          <cell r="H11637" t="str">
            <v>Università del Salento</v>
          </cell>
          <cell r="I11637" t="str">
            <v>Lecce</v>
          </cell>
          <cell r="J11637" t="str">
            <v>Italy</v>
          </cell>
          <cell r="K11637">
            <v>2</v>
          </cell>
          <cell r="L11637" t="str">
            <v>Institute</v>
          </cell>
          <cell r="M11637">
            <v>3</v>
          </cell>
          <cell r="N11637" t="str">
            <v>Standard</v>
          </cell>
          <cell r="O11637" t="str">
            <v/>
          </cell>
          <cell r="P11637" t="str">
            <v/>
          </cell>
          <cell r="Q11637">
            <v>3</v>
          </cell>
          <cell r="R11637" t="str">
            <v>Année Philologique</v>
          </cell>
          <cell r="S11637" t="str">
            <v/>
          </cell>
        </row>
        <row r="11638">
          <cell r="E11638">
            <v>4413</v>
          </cell>
          <cell r="F11638" t="str">
            <v>Searches</v>
          </cell>
          <cell r="G11638" t="str">
            <v>201907</v>
          </cell>
          <cell r="H11638" t="str">
            <v>Università del Salento</v>
          </cell>
          <cell r="I11638" t="str">
            <v>Lecce</v>
          </cell>
          <cell r="J11638" t="str">
            <v>Italy</v>
          </cell>
          <cell r="K11638">
            <v>2</v>
          </cell>
          <cell r="L11638" t="str">
            <v>Institute</v>
          </cell>
          <cell r="M11638">
            <v>3</v>
          </cell>
          <cell r="N11638" t="str">
            <v>Standard</v>
          </cell>
          <cell r="O11638" t="str">
            <v/>
          </cell>
          <cell r="P11638" t="str">
            <v/>
          </cell>
          <cell r="Q11638">
            <v>3</v>
          </cell>
          <cell r="R11638" t="str">
            <v>Année Philologique</v>
          </cell>
          <cell r="S11638" t="str">
            <v/>
          </cell>
        </row>
        <row r="11639">
          <cell r="E11639">
            <v>4413</v>
          </cell>
          <cell r="F11639" t="str">
            <v>Searches</v>
          </cell>
          <cell r="G11639" t="str">
            <v>201908</v>
          </cell>
          <cell r="H11639" t="str">
            <v>Università del Salento</v>
          </cell>
          <cell r="I11639" t="str">
            <v>Lecce</v>
          </cell>
          <cell r="J11639" t="str">
            <v>Italy</v>
          </cell>
          <cell r="K11639">
            <v>2</v>
          </cell>
          <cell r="L11639" t="str">
            <v>Institute</v>
          </cell>
          <cell r="M11639">
            <v>3</v>
          </cell>
          <cell r="N11639" t="str">
            <v>Standard</v>
          </cell>
          <cell r="O11639" t="str">
            <v/>
          </cell>
          <cell r="P11639" t="str">
            <v/>
          </cell>
          <cell r="Q11639">
            <v>3</v>
          </cell>
          <cell r="R11639" t="str">
            <v>Année Philologique</v>
          </cell>
          <cell r="S11639" t="str">
            <v/>
          </cell>
        </row>
        <row r="11640">
          <cell r="E11640">
            <v>4413</v>
          </cell>
          <cell r="F11640" t="str">
            <v>Searches</v>
          </cell>
          <cell r="G11640" t="str">
            <v>201909</v>
          </cell>
          <cell r="H11640" t="str">
            <v>Università del Salento</v>
          </cell>
          <cell r="I11640" t="str">
            <v>Lecce</v>
          </cell>
          <cell r="J11640" t="str">
            <v>Italy</v>
          </cell>
          <cell r="K11640">
            <v>2</v>
          </cell>
          <cell r="L11640" t="str">
            <v>Institute</v>
          </cell>
          <cell r="M11640">
            <v>3</v>
          </cell>
          <cell r="N11640" t="str">
            <v>Standard</v>
          </cell>
          <cell r="O11640" t="str">
            <v/>
          </cell>
          <cell r="P11640" t="str">
            <v/>
          </cell>
          <cell r="Q11640">
            <v>3</v>
          </cell>
          <cell r="R11640" t="str">
            <v>Année Philologique</v>
          </cell>
          <cell r="S11640" t="str">
            <v/>
          </cell>
        </row>
        <row r="11641">
          <cell r="E11641">
            <v>4413</v>
          </cell>
          <cell r="F11641" t="str">
            <v>Searches</v>
          </cell>
          <cell r="G11641" t="str">
            <v>201910</v>
          </cell>
          <cell r="H11641" t="str">
            <v>Università del Salento</v>
          </cell>
          <cell r="I11641" t="str">
            <v>Lecce</v>
          </cell>
          <cell r="J11641" t="str">
            <v>Italy</v>
          </cell>
          <cell r="K11641">
            <v>2</v>
          </cell>
          <cell r="L11641" t="str">
            <v>Institute</v>
          </cell>
          <cell r="M11641">
            <v>3</v>
          </cell>
          <cell r="N11641" t="str">
            <v>Standard</v>
          </cell>
          <cell r="O11641" t="str">
            <v/>
          </cell>
          <cell r="P11641" t="str">
            <v/>
          </cell>
          <cell r="Q11641">
            <v>3</v>
          </cell>
          <cell r="R11641" t="str">
            <v>Année Philologique</v>
          </cell>
          <cell r="S11641" t="str">
            <v/>
          </cell>
        </row>
        <row r="11642">
          <cell r="E11642">
            <v>4413</v>
          </cell>
          <cell r="F11642" t="str">
            <v>Searches</v>
          </cell>
          <cell r="G11642" t="str">
            <v>201911</v>
          </cell>
          <cell r="H11642" t="str">
            <v>Università del Salento</v>
          </cell>
          <cell r="I11642" t="str">
            <v>Lecce</v>
          </cell>
          <cell r="J11642" t="str">
            <v>Italy</v>
          </cell>
          <cell r="K11642">
            <v>2</v>
          </cell>
          <cell r="L11642" t="str">
            <v>Institute</v>
          </cell>
          <cell r="M11642">
            <v>3</v>
          </cell>
          <cell r="N11642" t="str">
            <v>Standard</v>
          </cell>
          <cell r="O11642" t="str">
            <v/>
          </cell>
          <cell r="P11642" t="str">
            <v/>
          </cell>
          <cell r="Q11642">
            <v>3</v>
          </cell>
          <cell r="R11642" t="str">
            <v>Année Philologique</v>
          </cell>
          <cell r="S11642" t="str">
            <v/>
          </cell>
        </row>
        <row r="11643">
          <cell r="E11643">
            <v>4413</v>
          </cell>
          <cell r="F11643" t="str">
            <v>Searches</v>
          </cell>
          <cell r="G11643" t="str">
            <v>201912</v>
          </cell>
          <cell r="H11643" t="str">
            <v>Università del Salento</v>
          </cell>
          <cell r="I11643" t="str">
            <v>Lecce</v>
          </cell>
          <cell r="J11643" t="str">
            <v>Italy</v>
          </cell>
          <cell r="K11643">
            <v>2</v>
          </cell>
          <cell r="L11643" t="str">
            <v>Institute</v>
          </cell>
          <cell r="M11643">
            <v>3</v>
          </cell>
          <cell r="N11643" t="str">
            <v>Standard</v>
          </cell>
          <cell r="O11643" t="str">
            <v/>
          </cell>
          <cell r="P11643" t="str">
            <v/>
          </cell>
          <cell r="Q11643">
            <v>3</v>
          </cell>
          <cell r="R11643" t="str">
            <v>Année Philologique</v>
          </cell>
          <cell r="S11643" t="str">
            <v/>
          </cell>
        </row>
        <row r="11644">
          <cell r="E11644">
            <v>4430</v>
          </cell>
          <cell r="F11644" t="str">
            <v>Searches</v>
          </cell>
          <cell r="G11644" t="str">
            <v>201901</v>
          </cell>
          <cell r="H11644" t="str">
            <v>Peking University Library</v>
          </cell>
          <cell r="I11644" t="str">
            <v>Beijing</v>
          </cell>
          <cell r="J11644" t="str">
            <v>China</v>
          </cell>
          <cell r="K11644">
            <v>2</v>
          </cell>
          <cell r="L11644" t="str">
            <v>Institute</v>
          </cell>
          <cell r="M11644">
            <v>3</v>
          </cell>
          <cell r="N11644" t="str">
            <v>Standard</v>
          </cell>
          <cell r="O11644" t="str">
            <v/>
          </cell>
          <cell r="P11644" t="str">
            <v/>
          </cell>
          <cell r="Q11644">
            <v>3</v>
          </cell>
          <cell r="R11644" t="str">
            <v>Année Philologique</v>
          </cell>
          <cell r="S11644" t="str">
            <v/>
          </cell>
        </row>
        <row r="11645">
          <cell r="E11645">
            <v>4430</v>
          </cell>
          <cell r="F11645" t="str">
            <v>Searches</v>
          </cell>
          <cell r="G11645" t="str">
            <v>201902</v>
          </cell>
          <cell r="H11645" t="str">
            <v>Peking University Library</v>
          </cell>
          <cell r="I11645" t="str">
            <v>Beijing</v>
          </cell>
          <cell r="J11645" t="str">
            <v>China</v>
          </cell>
          <cell r="K11645">
            <v>2</v>
          </cell>
          <cell r="L11645" t="str">
            <v>Institute</v>
          </cell>
          <cell r="M11645">
            <v>3</v>
          </cell>
          <cell r="N11645" t="str">
            <v>Standard</v>
          </cell>
          <cell r="O11645" t="str">
            <v/>
          </cell>
          <cell r="P11645" t="str">
            <v/>
          </cell>
          <cell r="Q11645">
            <v>3</v>
          </cell>
          <cell r="R11645" t="str">
            <v>Année Philologique</v>
          </cell>
          <cell r="S11645" t="str">
            <v/>
          </cell>
        </row>
        <row r="11646">
          <cell r="E11646">
            <v>4430</v>
          </cell>
          <cell r="F11646" t="str">
            <v>Searches</v>
          </cell>
          <cell r="G11646" t="str">
            <v>201903</v>
          </cell>
          <cell r="H11646" t="str">
            <v>Peking University Library</v>
          </cell>
          <cell r="I11646" t="str">
            <v>Beijing</v>
          </cell>
          <cell r="J11646" t="str">
            <v>China</v>
          </cell>
          <cell r="K11646">
            <v>2</v>
          </cell>
          <cell r="L11646" t="str">
            <v>Institute</v>
          </cell>
          <cell r="M11646">
            <v>3</v>
          </cell>
          <cell r="N11646" t="str">
            <v>Standard</v>
          </cell>
          <cell r="O11646" t="str">
            <v/>
          </cell>
          <cell r="P11646" t="str">
            <v/>
          </cell>
          <cell r="Q11646">
            <v>3</v>
          </cell>
          <cell r="R11646" t="str">
            <v>Année Philologique</v>
          </cell>
          <cell r="S11646" t="str">
            <v/>
          </cell>
        </row>
        <row r="11647">
          <cell r="E11647">
            <v>4430</v>
          </cell>
          <cell r="F11647" t="str">
            <v>Searches</v>
          </cell>
          <cell r="G11647" t="str">
            <v>201904</v>
          </cell>
          <cell r="H11647" t="str">
            <v>Peking University Library</v>
          </cell>
          <cell r="I11647" t="str">
            <v>Beijing</v>
          </cell>
          <cell r="J11647" t="str">
            <v>China</v>
          </cell>
          <cell r="K11647">
            <v>2</v>
          </cell>
          <cell r="L11647" t="str">
            <v>Institute</v>
          </cell>
          <cell r="M11647">
            <v>3</v>
          </cell>
          <cell r="N11647" t="str">
            <v>Standard</v>
          </cell>
          <cell r="O11647" t="str">
            <v/>
          </cell>
          <cell r="P11647" t="str">
            <v/>
          </cell>
          <cell r="Q11647">
            <v>3</v>
          </cell>
          <cell r="R11647" t="str">
            <v>Année Philologique</v>
          </cell>
          <cell r="S11647" t="str">
            <v/>
          </cell>
        </row>
        <row r="11648">
          <cell r="E11648">
            <v>4430</v>
          </cell>
          <cell r="F11648" t="str">
            <v>Searches</v>
          </cell>
          <cell r="G11648" t="str">
            <v>201905</v>
          </cell>
          <cell r="H11648" t="str">
            <v>Peking University Library</v>
          </cell>
          <cell r="I11648" t="str">
            <v>Beijing</v>
          </cell>
          <cell r="J11648" t="str">
            <v>China</v>
          </cell>
          <cell r="K11648">
            <v>2</v>
          </cell>
          <cell r="L11648" t="str">
            <v>Institute</v>
          </cell>
          <cell r="M11648">
            <v>3</v>
          </cell>
          <cell r="N11648" t="str">
            <v>Standard</v>
          </cell>
          <cell r="O11648" t="str">
            <v/>
          </cell>
          <cell r="P11648" t="str">
            <v/>
          </cell>
          <cell r="Q11648">
            <v>3</v>
          </cell>
          <cell r="R11648" t="str">
            <v>Année Philologique</v>
          </cell>
          <cell r="S11648" t="str">
            <v/>
          </cell>
        </row>
        <row r="11649">
          <cell r="E11649">
            <v>4430</v>
          </cell>
          <cell r="F11649" t="str">
            <v>Searches</v>
          </cell>
          <cell r="G11649" t="str">
            <v>201906</v>
          </cell>
          <cell r="H11649" t="str">
            <v>Peking University Library</v>
          </cell>
          <cell r="I11649" t="str">
            <v>Beijing</v>
          </cell>
          <cell r="J11649" t="str">
            <v>China</v>
          </cell>
          <cell r="K11649">
            <v>2</v>
          </cell>
          <cell r="L11649" t="str">
            <v>Institute</v>
          </cell>
          <cell r="M11649">
            <v>3</v>
          </cell>
          <cell r="N11649" t="str">
            <v>Standard</v>
          </cell>
          <cell r="O11649" t="str">
            <v/>
          </cell>
          <cell r="P11649" t="str">
            <v/>
          </cell>
          <cell r="Q11649">
            <v>3</v>
          </cell>
          <cell r="R11649" t="str">
            <v>Année Philologique</v>
          </cell>
          <cell r="S11649" t="str">
            <v/>
          </cell>
        </row>
        <row r="11650">
          <cell r="E11650">
            <v>4430</v>
          </cell>
          <cell r="F11650" t="str">
            <v>Searches</v>
          </cell>
          <cell r="G11650" t="str">
            <v>201907</v>
          </cell>
          <cell r="H11650" t="str">
            <v>Peking University Library</v>
          </cell>
          <cell r="I11650" t="str">
            <v>Beijing</v>
          </cell>
          <cell r="J11650" t="str">
            <v>China</v>
          </cell>
          <cell r="K11650">
            <v>2</v>
          </cell>
          <cell r="L11650" t="str">
            <v>Institute</v>
          </cell>
          <cell r="M11650">
            <v>3</v>
          </cell>
          <cell r="N11650" t="str">
            <v>Standard</v>
          </cell>
          <cell r="O11650" t="str">
            <v/>
          </cell>
          <cell r="P11650" t="str">
            <v/>
          </cell>
          <cell r="Q11650">
            <v>3</v>
          </cell>
          <cell r="R11650" t="str">
            <v>Année Philologique</v>
          </cell>
          <cell r="S11650" t="str">
            <v/>
          </cell>
        </row>
        <row r="11651">
          <cell r="E11651">
            <v>4430</v>
          </cell>
          <cell r="F11651" t="str">
            <v>Searches</v>
          </cell>
          <cell r="G11651" t="str">
            <v>201908</v>
          </cell>
          <cell r="H11651" t="str">
            <v>Peking University Library</v>
          </cell>
          <cell r="I11651" t="str">
            <v>Beijing</v>
          </cell>
          <cell r="J11651" t="str">
            <v>China</v>
          </cell>
          <cell r="K11651">
            <v>2</v>
          </cell>
          <cell r="L11651" t="str">
            <v>Institute</v>
          </cell>
          <cell r="M11651">
            <v>3</v>
          </cell>
          <cell r="N11651" t="str">
            <v>Standard</v>
          </cell>
          <cell r="O11651" t="str">
            <v/>
          </cell>
          <cell r="P11651" t="str">
            <v/>
          </cell>
          <cell r="Q11651">
            <v>3</v>
          </cell>
          <cell r="R11651" t="str">
            <v>Année Philologique</v>
          </cell>
          <cell r="S11651" t="str">
            <v/>
          </cell>
        </row>
        <row r="11652">
          <cell r="E11652">
            <v>4430</v>
          </cell>
          <cell r="F11652" t="str">
            <v>Searches</v>
          </cell>
          <cell r="G11652" t="str">
            <v>201909</v>
          </cell>
          <cell r="H11652" t="str">
            <v>Peking University Library</v>
          </cell>
          <cell r="I11652" t="str">
            <v>Beijing</v>
          </cell>
          <cell r="J11652" t="str">
            <v>China</v>
          </cell>
          <cell r="K11652">
            <v>2</v>
          </cell>
          <cell r="L11652" t="str">
            <v>Institute</v>
          </cell>
          <cell r="M11652">
            <v>3</v>
          </cell>
          <cell r="N11652" t="str">
            <v>Standard</v>
          </cell>
          <cell r="O11652" t="str">
            <v/>
          </cell>
          <cell r="P11652" t="str">
            <v/>
          </cell>
          <cell r="Q11652">
            <v>3</v>
          </cell>
          <cell r="R11652" t="str">
            <v>Année Philologique</v>
          </cell>
          <cell r="S11652" t="str">
            <v/>
          </cell>
        </row>
        <row r="11653">
          <cell r="E11653">
            <v>4430</v>
          </cell>
          <cell r="F11653" t="str">
            <v>Searches</v>
          </cell>
          <cell r="G11653" t="str">
            <v>201910</v>
          </cell>
          <cell r="H11653" t="str">
            <v>Peking University Library</v>
          </cell>
          <cell r="I11653" t="str">
            <v>Beijing</v>
          </cell>
          <cell r="J11653" t="str">
            <v>China</v>
          </cell>
          <cell r="K11653">
            <v>2</v>
          </cell>
          <cell r="L11653" t="str">
            <v>Institute</v>
          </cell>
          <cell r="M11653">
            <v>3</v>
          </cell>
          <cell r="N11653" t="str">
            <v>Standard</v>
          </cell>
          <cell r="O11653" t="str">
            <v/>
          </cell>
          <cell r="P11653" t="str">
            <v/>
          </cell>
          <cell r="Q11653">
            <v>3</v>
          </cell>
          <cell r="R11653" t="str">
            <v>Année Philologique</v>
          </cell>
          <cell r="S11653" t="str">
            <v/>
          </cell>
        </row>
        <row r="11654">
          <cell r="E11654">
            <v>4430</v>
          </cell>
          <cell r="F11654" t="str">
            <v>Searches</v>
          </cell>
          <cell r="G11654" t="str">
            <v>201911</v>
          </cell>
          <cell r="H11654" t="str">
            <v>Peking University Library</v>
          </cell>
          <cell r="I11654" t="str">
            <v>Beijing</v>
          </cell>
          <cell r="J11654" t="str">
            <v>China</v>
          </cell>
          <cell r="K11654">
            <v>2</v>
          </cell>
          <cell r="L11654" t="str">
            <v>Institute</v>
          </cell>
          <cell r="M11654">
            <v>3</v>
          </cell>
          <cell r="N11654" t="str">
            <v>Standard</v>
          </cell>
          <cell r="O11654" t="str">
            <v/>
          </cell>
          <cell r="P11654" t="str">
            <v/>
          </cell>
          <cell r="Q11654">
            <v>3</v>
          </cell>
          <cell r="R11654" t="str">
            <v>Année Philologique</v>
          </cell>
          <cell r="S11654" t="str">
            <v/>
          </cell>
        </row>
        <row r="11655">
          <cell r="E11655">
            <v>4430</v>
          </cell>
          <cell r="F11655" t="str">
            <v>Searches</v>
          </cell>
          <cell r="G11655" t="str">
            <v>201912</v>
          </cell>
          <cell r="H11655" t="str">
            <v>Peking University Library</v>
          </cell>
          <cell r="I11655" t="str">
            <v>Beijing</v>
          </cell>
          <cell r="J11655" t="str">
            <v>China</v>
          </cell>
          <cell r="K11655">
            <v>2</v>
          </cell>
          <cell r="L11655" t="str">
            <v>Institute</v>
          </cell>
          <cell r="M11655">
            <v>3</v>
          </cell>
          <cell r="N11655" t="str">
            <v>Standard</v>
          </cell>
          <cell r="O11655" t="str">
            <v/>
          </cell>
          <cell r="P11655" t="str">
            <v/>
          </cell>
          <cell r="Q11655">
            <v>3</v>
          </cell>
          <cell r="R11655" t="str">
            <v>Année Philologique</v>
          </cell>
          <cell r="S11655" t="str">
            <v/>
          </cell>
        </row>
        <row r="11656">
          <cell r="E11656">
            <v>4466</v>
          </cell>
          <cell r="F11656" t="str">
            <v>Searches</v>
          </cell>
          <cell r="G11656" t="str">
            <v>201911</v>
          </cell>
          <cell r="H11656" t="str">
            <v>Southwest University</v>
          </cell>
          <cell r="I11656" t="str">
            <v>Chongqing</v>
          </cell>
          <cell r="J11656" t="str">
            <v>China</v>
          </cell>
          <cell r="K11656">
            <v>2</v>
          </cell>
          <cell r="L11656" t="str">
            <v>Institute</v>
          </cell>
          <cell r="M11656">
            <v>1</v>
          </cell>
          <cell r="N11656" t="str">
            <v>Test</v>
          </cell>
          <cell r="O11656" t="str">
            <v/>
          </cell>
          <cell r="P11656" t="str">
            <v/>
          </cell>
          <cell r="Q11656">
            <v>40</v>
          </cell>
          <cell r="R11656" t="str">
            <v>Année Philologique</v>
          </cell>
          <cell r="S11656" t="str">
            <v/>
          </cell>
        </row>
        <row r="11657">
          <cell r="E11657">
            <v>4525</v>
          </cell>
          <cell r="F11657" t="str">
            <v>Searches</v>
          </cell>
          <cell r="G11657" t="str">
            <v>201901</v>
          </cell>
          <cell r="H11657" t="str">
            <v>Université d'Orléans</v>
          </cell>
          <cell r="I11657" t="str">
            <v>Orléans</v>
          </cell>
          <cell r="J11657" t="str">
            <v>France</v>
          </cell>
          <cell r="K11657">
            <v>2</v>
          </cell>
          <cell r="L11657" t="str">
            <v>Institute</v>
          </cell>
          <cell r="M11657">
            <v>3</v>
          </cell>
          <cell r="N11657" t="str">
            <v>Standard</v>
          </cell>
          <cell r="O11657" t="str">
            <v/>
          </cell>
          <cell r="P11657" t="str">
            <v/>
          </cell>
          <cell r="Q11657">
            <v>3</v>
          </cell>
          <cell r="R11657" t="str">
            <v>Année Philologique</v>
          </cell>
          <cell r="S11657" t="str">
            <v/>
          </cell>
        </row>
        <row r="11658">
          <cell r="E11658">
            <v>4525</v>
          </cell>
          <cell r="F11658" t="str">
            <v>Searches</v>
          </cell>
          <cell r="G11658" t="str">
            <v>201902</v>
          </cell>
          <cell r="H11658" t="str">
            <v>Université d'Orléans</v>
          </cell>
          <cell r="I11658" t="str">
            <v>Orléans</v>
          </cell>
          <cell r="J11658" t="str">
            <v>France</v>
          </cell>
          <cell r="K11658">
            <v>2</v>
          </cell>
          <cell r="L11658" t="str">
            <v>Institute</v>
          </cell>
          <cell r="M11658">
            <v>3</v>
          </cell>
          <cell r="N11658" t="str">
            <v>Standard</v>
          </cell>
          <cell r="O11658" t="str">
            <v/>
          </cell>
          <cell r="P11658" t="str">
            <v/>
          </cell>
          <cell r="Q11658">
            <v>3</v>
          </cell>
          <cell r="R11658" t="str">
            <v>Année Philologique</v>
          </cell>
          <cell r="S11658" t="str">
            <v/>
          </cell>
        </row>
        <row r="11659">
          <cell r="E11659">
            <v>4525</v>
          </cell>
          <cell r="F11659" t="str">
            <v>Searches</v>
          </cell>
          <cell r="G11659" t="str">
            <v>201903</v>
          </cell>
          <cell r="H11659" t="str">
            <v>Université d'Orléans</v>
          </cell>
          <cell r="I11659" t="str">
            <v>Orléans</v>
          </cell>
          <cell r="J11659" t="str">
            <v>France</v>
          </cell>
          <cell r="K11659">
            <v>2</v>
          </cell>
          <cell r="L11659" t="str">
            <v>Institute</v>
          </cell>
          <cell r="M11659">
            <v>3</v>
          </cell>
          <cell r="N11659" t="str">
            <v>Standard</v>
          </cell>
          <cell r="O11659" t="str">
            <v/>
          </cell>
          <cell r="P11659" t="str">
            <v/>
          </cell>
          <cell r="Q11659">
            <v>3</v>
          </cell>
          <cell r="R11659" t="str">
            <v>Année Philologique</v>
          </cell>
          <cell r="S11659" t="str">
            <v/>
          </cell>
        </row>
        <row r="11660">
          <cell r="E11660">
            <v>4525</v>
          </cell>
          <cell r="F11660" t="str">
            <v>Searches</v>
          </cell>
          <cell r="G11660" t="str">
            <v>201904</v>
          </cell>
          <cell r="H11660" t="str">
            <v>Université d'Orléans</v>
          </cell>
          <cell r="I11660" t="str">
            <v>Orléans</v>
          </cell>
          <cell r="J11660" t="str">
            <v>France</v>
          </cell>
          <cell r="K11660">
            <v>2</v>
          </cell>
          <cell r="L11660" t="str">
            <v>Institute</v>
          </cell>
          <cell r="M11660">
            <v>3</v>
          </cell>
          <cell r="N11660" t="str">
            <v>Standard</v>
          </cell>
          <cell r="O11660" t="str">
            <v/>
          </cell>
          <cell r="P11660" t="str">
            <v/>
          </cell>
          <cell r="Q11660">
            <v>3</v>
          </cell>
          <cell r="R11660" t="str">
            <v>Année Philologique</v>
          </cell>
          <cell r="S11660" t="str">
            <v/>
          </cell>
        </row>
        <row r="11661">
          <cell r="E11661">
            <v>4525</v>
          </cell>
          <cell r="F11661" t="str">
            <v>Searches</v>
          </cell>
          <cell r="G11661" t="str">
            <v>201905</v>
          </cell>
          <cell r="H11661" t="str">
            <v>Université d'Orléans</v>
          </cell>
          <cell r="I11661" t="str">
            <v>Orléans</v>
          </cell>
          <cell r="J11661" t="str">
            <v>France</v>
          </cell>
          <cell r="K11661">
            <v>2</v>
          </cell>
          <cell r="L11661" t="str">
            <v>Institute</v>
          </cell>
          <cell r="M11661">
            <v>3</v>
          </cell>
          <cell r="N11661" t="str">
            <v>Standard</v>
          </cell>
          <cell r="O11661" t="str">
            <v/>
          </cell>
          <cell r="P11661" t="str">
            <v/>
          </cell>
          <cell r="Q11661">
            <v>3</v>
          </cell>
          <cell r="R11661" t="str">
            <v>Année Philologique</v>
          </cell>
          <cell r="S11661" t="str">
            <v/>
          </cell>
        </row>
        <row r="11662">
          <cell r="E11662">
            <v>4525</v>
          </cell>
          <cell r="F11662" t="str">
            <v>Searches</v>
          </cell>
          <cell r="G11662" t="str">
            <v>201906</v>
          </cell>
          <cell r="H11662" t="str">
            <v>Université d'Orléans</v>
          </cell>
          <cell r="I11662" t="str">
            <v>Orléans</v>
          </cell>
          <cell r="J11662" t="str">
            <v>France</v>
          </cell>
          <cell r="K11662">
            <v>2</v>
          </cell>
          <cell r="L11662" t="str">
            <v>Institute</v>
          </cell>
          <cell r="M11662">
            <v>3</v>
          </cell>
          <cell r="N11662" t="str">
            <v>Standard</v>
          </cell>
          <cell r="O11662" t="str">
            <v/>
          </cell>
          <cell r="P11662" t="str">
            <v/>
          </cell>
          <cell r="Q11662">
            <v>3</v>
          </cell>
          <cell r="R11662" t="str">
            <v>Année Philologique</v>
          </cell>
          <cell r="S11662" t="str">
            <v/>
          </cell>
        </row>
        <row r="11663">
          <cell r="E11663">
            <v>4525</v>
          </cell>
          <cell r="F11663" t="str">
            <v>Searches</v>
          </cell>
          <cell r="G11663" t="str">
            <v>201908</v>
          </cell>
          <cell r="H11663" t="str">
            <v>Université d'Orléans</v>
          </cell>
          <cell r="I11663" t="str">
            <v>Orléans</v>
          </cell>
          <cell r="J11663" t="str">
            <v>France</v>
          </cell>
          <cell r="K11663">
            <v>2</v>
          </cell>
          <cell r="L11663" t="str">
            <v>Institute</v>
          </cell>
          <cell r="M11663">
            <v>3</v>
          </cell>
          <cell r="N11663" t="str">
            <v>Standard</v>
          </cell>
          <cell r="O11663" t="str">
            <v/>
          </cell>
          <cell r="P11663" t="str">
            <v/>
          </cell>
          <cell r="Q11663">
            <v>3</v>
          </cell>
          <cell r="R11663" t="str">
            <v>Année Philologique</v>
          </cell>
          <cell r="S11663" t="str">
            <v/>
          </cell>
        </row>
        <row r="11664">
          <cell r="E11664">
            <v>4525</v>
          </cell>
          <cell r="F11664" t="str">
            <v>Searches</v>
          </cell>
          <cell r="G11664" t="str">
            <v>201909</v>
          </cell>
          <cell r="H11664" t="str">
            <v>Université d'Orléans</v>
          </cell>
          <cell r="I11664" t="str">
            <v>Orléans</v>
          </cell>
          <cell r="J11664" t="str">
            <v>France</v>
          </cell>
          <cell r="K11664">
            <v>2</v>
          </cell>
          <cell r="L11664" t="str">
            <v>Institute</v>
          </cell>
          <cell r="M11664">
            <v>3</v>
          </cell>
          <cell r="N11664" t="str">
            <v>Standard</v>
          </cell>
          <cell r="O11664" t="str">
            <v/>
          </cell>
          <cell r="P11664" t="str">
            <v/>
          </cell>
          <cell r="Q11664">
            <v>3</v>
          </cell>
          <cell r="R11664" t="str">
            <v>Année Philologique</v>
          </cell>
          <cell r="S11664" t="str">
            <v/>
          </cell>
        </row>
        <row r="11665">
          <cell r="E11665">
            <v>4525</v>
          </cell>
          <cell r="F11665" t="str">
            <v>Searches</v>
          </cell>
          <cell r="G11665" t="str">
            <v>201911</v>
          </cell>
          <cell r="H11665" t="str">
            <v>Université d'Orléans</v>
          </cell>
          <cell r="I11665" t="str">
            <v>Orléans</v>
          </cell>
          <cell r="J11665" t="str">
            <v>France</v>
          </cell>
          <cell r="K11665">
            <v>2</v>
          </cell>
          <cell r="L11665" t="str">
            <v>Institute</v>
          </cell>
          <cell r="M11665">
            <v>3</v>
          </cell>
          <cell r="N11665" t="str">
            <v>Standard</v>
          </cell>
          <cell r="O11665" t="str">
            <v/>
          </cell>
          <cell r="P11665" t="str">
            <v/>
          </cell>
          <cell r="Q11665">
            <v>3</v>
          </cell>
          <cell r="R11665" t="str">
            <v>Année Philologique</v>
          </cell>
          <cell r="S11665" t="str">
            <v/>
          </cell>
        </row>
        <row r="11666">
          <cell r="E11666">
            <v>4525</v>
          </cell>
          <cell r="F11666" t="str">
            <v>Searches</v>
          </cell>
          <cell r="G11666" t="str">
            <v>201912</v>
          </cell>
          <cell r="H11666" t="str">
            <v>Université d'Orléans</v>
          </cell>
          <cell r="I11666" t="str">
            <v>Orléans</v>
          </cell>
          <cell r="J11666" t="str">
            <v>France</v>
          </cell>
          <cell r="K11666">
            <v>2</v>
          </cell>
          <cell r="L11666" t="str">
            <v>Institute</v>
          </cell>
          <cell r="M11666">
            <v>3</v>
          </cell>
          <cell r="N11666" t="str">
            <v>Standard</v>
          </cell>
          <cell r="O11666" t="str">
            <v/>
          </cell>
          <cell r="P11666" t="str">
            <v/>
          </cell>
          <cell r="Q11666">
            <v>3</v>
          </cell>
          <cell r="R11666" t="str">
            <v>Année Philologique</v>
          </cell>
          <cell r="S11666" t="str">
            <v/>
          </cell>
        </row>
        <row r="11667">
          <cell r="E11667">
            <v>4536</v>
          </cell>
          <cell r="F11667" t="str">
            <v>Searches</v>
          </cell>
          <cell r="G11667" t="str">
            <v>201901</v>
          </cell>
          <cell r="H11667" t="str">
            <v>UNED (Universidad Nacional de Educación a Distancia)</v>
          </cell>
          <cell r="I11667" t="str">
            <v>Madrid</v>
          </cell>
          <cell r="J11667" t="str">
            <v>Spain</v>
          </cell>
          <cell r="K11667">
            <v>2</v>
          </cell>
          <cell r="L11667" t="str">
            <v>Institute</v>
          </cell>
          <cell r="M11667">
            <v>3</v>
          </cell>
          <cell r="N11667" t="str">
            <v>Standard</v>
          </cell>
          <cell r="O11667" t="str">
            <v/>
          </cell>
          <cell r="P11667" t="str">
            <v/>
          </cell>
          <cell r="Q11667">
            <v>3</v>
          </cell>
          <cell r="R11667" t="str">
            <v>Année Philologique</v>
          </cell>
          <cell r="S11667" t="str">
            <v/>
          </cell>
        </row>
        <row r="11668">
          <cell r="E11668">
            <v>4536</v>
          </cell>
          <cell r="F11668" t="str">
            <v>Searches</v>
          </cell>
          <cell r="G11668" t="str">
            <v>201910</v>
          </cell>
          <cell r="H11668" t="str">
            <v>UNED (Universidad Nacional de Educación a Distancia)</v>
          </cell>
          <cell r="I11668" t="str">
            <v>Madrid</v>
          </cell>
          <cell r="J11668" t="str">
            <v>Spain</v>
          </cell>
          <cell r="K11668">
            <v>2</v>
          </cell>
          <cell r="L11668" t="str">
            <v>Institute</v>
          </cell>
          <cell r="M11668">
            <v>3</v>
          </cell>
          <cell r="N11668" t="str">
            <v>Standard</v>
          </cell>
          <cell r="O11668" t="str">
            <v/>
          </cell>
          <cell r="P11668" t="str">
            <v/>
          </cell>
          <cell r="Q11668">
            <v>3</v>
          </cell>
          <cell r="R11668" t="str">
            <v>Année Philologique</v>
          </cell>
          <cell r="S11668" t="str">
            <v/>
          </cell>
        </row>
        <row r="11669">
          <cell r="E11669">
            <v>4536</v>
          </cell>
          <cell r="F11669" t="str">
            <v>Searches</v>
          </cell>
          <cell r="G11669" t="str">
            <v>201912</v>
          </cell>
          <cell r="H11669" t="str">
            <v>UNED (Universidad Nacional de Educación a Distancia)</v>
          </cell>
          <cell r="I11669" t="str">
            <v>Madrid</v>
          </cell>
          <cell r="J11669" t="str">
            <v>Spain</v>
          </cell>
          <cell r="K11669">
            <v>2</v>
          </cell>
          <cell r="L11669" t="str">
            <v>Institute</v>
          </cell>
          <cell r="M11669">
            <v>3</v>
          </cell>
          <cell r="N11669" t="str">
            <v>Standard</v>
          </cell>
          <cell r="O11669" t="str">
            <v/>
          </cell>
          <cell r="P11669" t="str">
            <v/>
          </cell>
          <cell r="Q11669">
            <v>3</v>
          </cell>
          <cell r="R11669" t="str">
            <v>Année Philologique</v>
          </cell>
          <cell r="S11669" t="str">
            <v/>
          </cell>
        </row>
        <row r="11670">
          <cell r="E11670">
            <v>4549</v>
          </cell>
          <cell r="F11670" t="str">
            <v>Searches</v>
          </cell>
          <cell r="G11670" t="str">
            <v>201901</v>
          </cell>
          <cell r="H11670" t="str">
            <v>Vassar College</v>
          </cell>
          <cell r="I11670" t="str">
            <v>Poughkeepsie</v>
          </cell>
          <cell r="J11670" t="str">
            <v>USA</v>
          </cell>
          <cell r="K11670">
            <v>1</v>
          </cell>
          <cell r="L11670" t="str">
            <v>Consortium</v>
          </cell>
          <cell r="M11670">
            <v>11</v>
          </cell>
          <cell r="N11670" t="str">
            <v>CARN-4</v>
          </cell>
          <cell r="O11670" t="str">
            <v/>
          </cell>
          <cell r="P11670" t="str">
            <v/>
          </cell>
          <cell r="Q11670">
            <v>40</v>
          </cell>
          <cell r="R11670" t="str">
            <v>Année Philologique</v>
          </cell>
          <cell r="S11670" t="str">
            <v/>
          </cell>
        </row>
        <row r="11671">
          <cell r="E11671">
            <v>4549</v>
          </cell>
          <cell r="F11671" t="str">
            <v>Searches</v>
          </cell>
          <cell r="G11671" t="str">
            <v>201902</v>
          </cell>
          <cell r="H11671" t="str">
            <v>Vassar College</v>
          </cell>
          <cell r="I11671" t="str">
            <v>Poughkeepsie</v>
          </cell>
          <cell r="J11671" t="str">
            <v>USA</v>
          </cell>
          <cell r="K11671">
            <v>1</v>
          </cell>
          <cell r="L11671" t="str">
            <v>Consortium</v>
          </cell>
          <cell r="M11671">
            <v>11</v>
          </cell>
          <cell r="N11671" t="str">
            <v>CARN-4</v>
          </cell>
          <cell r="O11671" t="str">
            <v/>
          </cell>
          <cell r="P11671" t="str">
            <v/>
          </cell>
          <cell r="Q11671">
            <v>40</v>
          </cell>
          <cell r="R11671" t="str">
            <v>Année Philologique</v>
          </cell>
          <cell r="S11671" t="str">
            <v/>
          </cell>
        </row>
        <row r="11672">
          <cell r="E11672">
            <v>4549</v>
          </cell>
          <cell r="F11672" t="str">
            <v>Searches</v>
          </cell>
          <cell r="G11672" t="str">
            <v>201903</v>
          </cell>
          <cell r="H11672" t="str">
            <v>Vassar College</v>
          </cell>
          <cell r="I11672" t="str">
            <v>Poughkeepsie</v>
          </cell>
          <cell r="J11672" t="str">
            <v>USA</v>
          </cell>
          <cell r="K11672">
            <v>1</v>
          </cell>
          <cell r="L11672" t="str">
            <v>Consortium</v>
          </cell>
          <cell r="M11672">
            <v>11</v>
          </cell>
          <cell r="N11672" t="str">
            <v>CARN-4</v>
          </cell>
          <cell r="O11672" t="str">
            <v/>
          </cell>
          <cell r="P11672" t="str">
            <v/>
          </cell>
          <cell r="Q11672">
            <v>40</v>
          </cell>
          <cell r="R11672" t="str">
            <v>Année Philologique</v>
          </cell>
          <cell r="S11672" t="str">
            <v/>
          </cell>
        </row>
        <row r="11673">
          <cell r="E11673">
            <v>4549</v>
          </cell>
          <cell r="F11673" t="str">
            <v>Searches</v>
          </cell>
          <cell r="G11673" t="str">
            <v>201904</v>
          </cell>
          <cell r="H11673" t="str">
            <v>Vassar College</v>
          </cell>
          <cell r="I11673" t="str">
            <v>Poughkeepsie</v>
          </cell>
          <cell r="J11673" t="str">
            <v>USA</v>
          </cell>
          <cell r="K11673">
            <v>1</v>
          </cell>
          <cell r="L11673" t="str">
            <v>Consortium</v>
          </cell>
          <cell r="M11673">
            <v>11</v>
          </cell>
          <cell r="N11673" t="str">
            <v>CARN-4</v>
          </cell>
          <cell r="O11673" t="str">
            <v/>
          </cell>
          <cell r="P11673" t="str">
            <v/>
          </cell>
          <cell r="Q11673">
            <v>40</v>
          </cell>
          <cell r="R11673" t="str">
            <v>Année Philologique</v>
          </cell>
          <cell r="S11673" t="str">
            <v/>
          </cell>
        </row>
        <row r="11674">
          <cell r="E11674">
            <v>4549</v>
          </cell>
          <cell r="F11674" t="str">
            <v>Searches</v>
          </cell>
          <cell r="G11674" t="str">
            <v>201905</v>
          </cell>
          <cell r="H11674" t="str">
            <v>Vassar College</v>
          </cell>
          <cell r="I11674" t="str">
            <v>Poughkeepsie</v>
          </cell>
          <cell r="J11674" t="str">
            <v>USA</v>
          </cell>
          <cell r="K11674">
            <v>1</v>
          </cell>
          <cell r="L11674" t="str">
            <v>Consortium</v>
          </cell>
          <cell r="M11674">
            <v>11</v>
          </cell>
          <cell r="N11674" t="str">
            <v>CARN-4</v>
          </cell>
          <cell r="O11674" t="str">
            <v/>
          </cell>
          <cell r="P11674" t="str">
            <v/>
          </cell>
          <cell r="Q11674">
            <v>40</v>
          </cell>
          <cell r="R11674" t="str">
            <v>Année Philologique</v>
          </cell>
          <cell r="S11674" t="str">
            <v/>
          </cell>
        </row>
        <row r="11675">
          <cell r="E11675">
            <v>4549</v>
          </cell>
          <cell r="F11675" t="str">
            <v>Searches</v>
          </cell>
          <cell r="G11675" t="str">
            <v>201906</v>
          </cell>
          <cell r="H11675" t="str">
            <v>Vassar College</v>
          </cell>
          <cell r="I11675" t="str">
            <v>Poughkeepsie</v>
          </cell>
          <cell r="J11675" t="str">
            <v>USA</v>
          </cell>
          <cell r="K11675">
            <v>1</v>
          </cell>
          <cell r="L11675" t="str">
            <v>Consortium</v>
          </cell>
          <cell r="M11675">
            <v>11</v>
          </cell>
          <cell r="N11675" t="str">
            <v>CARN-4</v>
          </cell>
          <cell r="O11675" t="str">
            <v/>
          </cell>
          <cell r="P11675" t="str">
            <v/>
          </cell>
          <cell r="Q11675">
            <v>40</v>
          </cell>
          <cell r="R11675" t="str">
            <v>Année Philologique</v>
          </cell>
          <cell r="S11675" t="str">
            <v/>
          </cell>
        </row>
        <row r="11676">
          <cell r="E11676">
            <v>4549</v>
          </cell>
          <cell r="F11676" t="str">
            <v>Searches</v>
          </cell>
          <cell r="G11676" t="str">
            <v>201907</v>
          </cell>
          <cell r="H11676" t="str">
            <v>Vassar College</v>
          </cell>
          <cell r="I11676" t="str">
            <v>Poughkeepsie</v>
          </cell>
          <cell r="J11676" t="str">
            <v>USA</v>
          </cell>
          <cell r="K11676">
            <v>1</v>
          </cell>
          <cell r="L11676" t="str">
            <v>Consortium</v>
          </cell>
          <cell r="M11676">
            <v>11</v>
          </cell>
          <cell r="N11676" t="str">
            <v>CARN-4</v>
          </cell>
          <cell r="O11676" t="str">
            <v/>
          </cell>
          <cell r="P11676" t="str">
            <v/>
          </cell>
          <cell r="Q11676">
            <v>40</v>
          </cell>
          <cell r="R11676" t="str">
            <v>Année Philologique</v>
          </cell>
          <cell r="S11676" t="str">
            <v/>
          </cell>
        </row>
        <row r="11677">
          <cell r="E11677">
            <v>4549</v>
          </cell>
          <cell r="F11677" t="str">
            <v>Searches</v>
          </cell>
          <cell r="G11677" t="str">
            <v>201908</v>
          </cell>
          <cell r="H11677" t="str">
            <v>Vassar College</v>
          </cell>
          <cell r="I11677" t="str">
            <v>Poughkeepsie</v>
          </cell>
          <cell r="J11677" t="str">
            <v>USA</v>
          </cell>
          <cell r="K11677">
            <v>1</v>
          </cell>
          <cell r="L11677" t="str">
            <v>Consortium</v>
          </cell>
          <cell r="M11677">
            <v>11</v>
          </cell>
          <cell r="N11677" t="str">
            <v>CARN-4</v>
          </cell>
          <cell r="O11677" t="str">
            <v/>
          </cell>
          <cell r="P11677" t="str">
            <v/>
          </cell>
          <cell r="Q11677">
            <v>40</v>
          </cell>
          <cell r="R11677" t="str">
            <v>Année Philologique</v>
          </cell>
          <cell r="S11677" t="str">
            <v/>
          </cell>
        </row>
        <row r="11678">
          <cell r="E11678">
            <v>4549</v>
          </cell>
          <cell r="F11678" t="str">
            <v>Searches</v>
          </cell>
          <cell r="G11678" t="str">
            <v>201909</v>
          </cell>
          <cell r="H11678" t="str">
            <v>Vassar College</v>
          </cell>
          <cell r="I11678" t="str">
            <v>Poughkeepsie</v>
          </cell>
          <cell r="J11678" t="str">
            <v>USA</v>
          </cell>
          <cell r="K11678">
            <v>1</v>
          </cell>
          <cell r="L11678" t="str">
            <v>Consortium</v>
          </cell>
          <cell r="M11678">
            <v>11</v>
          </cell>
          <cell r="N11678" t="str">
            <v>CARN-4</v>
          </cell>
          <cell r="O11678" t="str">
            <v/>
          </cell>
          <cell r="P11678" t="str">
            <v/>
          </cell>
          <cell r="Q11678">
            <v>40</v>
          </cell>
          <cell r="R11678" t="str">
            <v>Année Philologique</v>
          </cell>
          <cell r="S11678" t="str">
            <v/>
          </cell>
        </row>
        <row r="11679">
          <cell r="E11679">
            <v>4549</v>
          </cell>
          <cell r="F11679" t="str">
            <v>Searches</v>
          </cell>
          <cell r="G11679" t="str">
            <v>201910</v>
          </cell>
          <cell r="H11679" t="str">
            <v>Vassar College</v>
          </cell>
          <cell r="I11679" t="str">
            <v>Poughkeepsie</v>
          </cell>
          <cell r="J11679" t="str">
            <v>USA</v>
          </cell>
          <cell r="K11679">
            <v>1</v>
          </cell>
          <cell r="L11679" t="str">
            <v>Consortium</v>
          </cell>
          <cell r="M11679">
            <v>11</v>
          </cell>
          <cell r="N11679" t="str">
            <v>CARN-4</v>
          </cell>
          <cell r="O11679" t="str">
            <v/>
          </cell>
          <cell r="P11679" t="str">
            <v/>
          </cell>
          <cell r="Q11679">
            <v>40</v>
          </cell>
          <cell r="R11679" t="str">
            <v>Année Philologique</v>
          </cell>
          <cell r="S11679" t="str">
            <v/>
          </cell>
        </row>
        <row r="11680">
          <cell r="E11680">
            <v>4549</v>
          </cell>
          <cell r="F11680" t="str">
            <v>Searches</v>
          </cell>
          <cell r="G11680" t="str">
            <v>201911</v>
          </cell>
          <cell r="H11680" t="str">
            <v>Vassar College</v>
          </cell>
          <cell r="I11680" t="str">
            <v>Poughkeepsie</v>
          </cell>
          <cell r="J11680" t="str">
            <v>USA</v>
          </cell>
          <cell r="K11680">
            <v>1</v>
          </cell>
          <cell r="L11680" t="str">
            <v>Consortium</v>
          </cell>
          <cell r="M11680">
            <v>11</v>
          </cell>
          <cell r="N11680" t="str">
            <v>CARN-4</v>
          </cell>
          <cell r="O11680" t="str">
            <v/>
          </cell>
          <cell r="P11680" t="str">
            <v/>
          </cell>
          <cell r="Q11680">
            <v>40</v>
          </cell>
          <cell r="R11680" t="str">
            <v>Année Philologique</v>
          </cell>
          <cell r="S11680" t="str">
            <v/>
          </cell>
        </row>
        <row r="11681">
          <cell r="E11681">
            <v>4549</v>
          </cell>
          <cell r="F11681" t="str">
            <v>Searches</v>
          </cell>
          <cell r="G11681" t="str">
            <v>201912</v>
          </cell>
          <cell r="H11681" t="str">
            <v>Vassar College</v>
          </cell>
          <cell r="I11681" t="str">
            <v>Poughkeepsie</v>
          </cell>
          <cell r="J11681" t="str">
            <v>USA</v>
          </cell>
          <cell r="K11681">
            <v>1</v>
          </cell>
          <cell r="L11681" t="str">
            <v>Consortium</v>
          </cell>
          <cell r="M11681">
            <v>11</v>
          </cell>
          <cell r="N11681" t="str">
            <v>CARN-4</v>
          </cell>
          <cell r="O11681" t="str">
            <v/>
          </cell>
          <cell r="P11681" t="str">
            <v/>
          </cell>
          <cell r="Q11681">
            <v>40</v>
          </cell>
          <cell r="R11681" t="str">
            <v>Année Philologique</v>
          </cell>
          <cell r="S11681" t="str">
            <v/>
          </cell>
        </row>
        <row r="11682">
          <cell r="E11682">
            <v>4550</v>
          </cell>
          <cell r="F11682" t="str">
            <v>Searches</v>
          </cell>
          <cell r="G11682" t="str">
            <v>201901</v>
          </cell>
          <cell r="H11682" t="str">
            <v>American School of Classical Studies at Athens</v>
          </cell>
          <cell r="I11682" t="str">
            <v>Athens</v>
          </cell>
          <cell r="J11682" t="str">
            <v>Greece</v>
          </cell>
          <cell r="K11682">
            <v>2</v>
          </cell>
          <cell r="L11682" t="str">
            <v>Institute</v>
          </cell>
          <cell r="M11682">
            <v>2</v>
          </cell>
          <cell r="N11682" t="str">
            <v>Campus Wide</v>
          </cell>
          <cell r="O11682" t="str">
            <v/>
          </cell>
          <cell r="P11682" t="str">
            <v/>
          </cell>
          <cell r="Q11682">
            <v>50</v>
          </cell>
          <cell r="R11682" t="str">
            <v>Année Philologique</v>
          </cell>
          <cell r="S11682" t="str">
            <v/>
          </cell>
        </row>
        <row r="11683">
          <cell r="E11683">
            <v>4550</v>
          </cell>
          <cell r="F11683" t="str">
            <v>Searches</v>
          </cell>
          <cell r="G11683" t="str">
            <v>201902</v>
          </cell>
          <cell r="H11683" t="str">
            <v>American School of Classical Studies at Athens</v>
          </cell>
          <cell r="I11683" t="str">
            <v>Athens</v>
          </cell>
          <cell r="J11683" t="str">
            <v>Greece</v>
          </cell>
          <cell r="K11683">
            <v>2</v>
          </cell>
          <cell r="L11683" t="str">
            <v>Institute</v>
          </cell>
          <cell r="M11683">
            <v>2</v>
          </cell>
          <cell r="N11683" t="str">
            <v>Campus Wide</v>
          </cell>
          <cell r="O11683" t="str">
            <v/>
          </cell>
          <cell r="P11683" t="str">
            <v/>
          </cell>
          <cell r="Q11683">
            <v>50</v>
          </cell>
          <cell r="R11683" t="str">
            <v>Année Philologique</v>
          </cell>
          <cell r="S11683" t="str">
            <v/>
          </cell>
        </row>
        <row r="11684">
          <cell r="E11684">
            <v>4550</v>
          </cell>
          <cell r="F11684" t="str">
            <v>Searches</v>
          </cell>
          <cell r="G11684" t="str">
            <v>201903</v>
          </cell>
          <cell r="H11684" t="str">
            <v>American School of Classical Studies at Athens</v>
          </cell>
          <cell r="I11684" t="str">
            <v>Athens</v>
          </cell>
          <cell r="J11684" t="str">
            <v>Greece</v>
          </cell>
          <cell r="K11684">
            <v>2</v>
          </cell>
          <cell r="L11684" t="str">
            <v>Institute</v>
          </cell>
          <cell r="M11684">
            <v>2</v>
          </cell>
          <cell r="N11684" t="str">
            <v>Campus Wide</v>
          </cell>
          <cell r="O11684" t="str">
            <v/>
          </cell>
          <cell r="P11684" t="str">
            <v/>
          </cell>
          <cell r="Q11684">
            <v>50</v>
          </cell>
          <cell r="R11684" t="str">
            <v>Année Philologique</v>
          </cell>
          <cell r="S11684" t="str">
            <v/>
          </cell>
        </row>
        <row r="11685">
          <cell r="E11685">
            <v>4550</v>
          </cell>
          <cell r="F11685" t="str">
            <v>Searches</v>
          </cell>
          <cell r="G11685" t="str">
            <v>201906</v>
          </cell>
          <cell r="H11685" t="str">
            <v>American School of Classical Studies at Athens</v>
          </cell>
          <cell r="I11685" t="str">
            <v>Athens</v>
          </cell>
          <cell r="J11685" t="str">
            <v>Greece</v>
          </cell>
          <cell r="K11685">
            <v>2</v>
          </cell>
          <cell r="L11685" t="str">
            <v>Institute</v>
          </cell>
          <cell r="M11685">
            <v>2</v>
          </cell>
          <cell r="N11685" t="str">
            <v>Campus Wide</v>
          </cell>
          <cell r="O11685" t="str">
            <v/>
          </cell>
          <cell r="P11685" t="str">
            <v/>
          </cell>
          <cell r="Q11685">
            <v>50</v>
          </cell>
          <cell r="R11685" t="str">
            <v>Année Philologique</v>
          </cell>
          <cell r="S11685" t="str">
            <v/>
          </cell>
        </row>
        <row r="11686">
          <cell r="E11686">
            <v>4550</v>
          </cell>
          <cell r="F11686" t="str">
            <v>Searches</v>
          </cell>
          <cell r="G11686" t="str">
            <v>201907</v>
          </cell>
          <cell r="H11686" t="str">
            <v>American School of Classical Studies at Athens</v>
          </cell>
          <cell r="I11686" t="str">
            <v>Athens</v>
          </cell>
          <cell r="J11686" t="str">
            <v>Greece</v>
          </cell>
          <cell r="K11686">
            <v>2</v>
          </cell>
          <cell r="L11686" t="str">
            <v>Institute</v>
          </cell>
          <cell r="M11686">
            <v>2</v>
          </cell>
          <cell r="N11686" t="str">
            <v>Campus Wide</v>
          </cell>
          <cell r="O11686" t="str">
            <v/>
          </cell>
          <cell r="P11686" t="str">
            <v/>
          </cell>
          <cell r="Q11686">
            <v>50</v>
          </cell>
          <cell r="R11686" t="str">
            <v>Année Philologique</v>
          </cell>
          <cell r="S11686" t="str">
            <v/>
          </cell>
        </row>
        <row r="11687">
          <cell r="E11687">
            <v>4550</v>
          </cell>
          <cell r="F11687" t="str">
            <v>Searches</v>
          </cell>
          <cell r="G11687" t="str">
            <v>201908</v>
          </cell>
          <cell r="H11687" t="str">
            <v>American School of Classical Studies at Athens</v>
          </cell>
          <cell r="I11687" t="str">
            <v>Athens</v>
          </cell>
          <cell r="J11687" t="str">
            <v>Greece</v>
          </cell>
          <cell r="K11687">
            <v>2</v>
          </cell>
          <cell r="L11687" t="str">
            <v>Institute</v>
          </cell>
          <cell r="M11687">
            <v>2</v>
          </cell>
          <cell r="N11687" t="str">
            <v>Campus Wide</v>
          </cell>
          <cell r="O11687" t="str">
            <v/>
          </cell>
          <cell r="P11687" t="str">
            <v/>
          </cell>
          <cell r="Q11687">
            <v>50</v>
          </cell>
          <cell r="R11687" t="str">
            <v>Année Philologique</v>
          </cell>
          <cell r="S11687" t="str">
            <v/>
          </cell>
        </row>
        <row r="11688">
          <cell r="E11688">
            <v>4550</v>
          </cell>
          <cell r="F11688" t="str">
            <v>Searches</v>
          </cell>
          <cell r="G11688" t="str">
            <v>201909</v>
          </cell>
          <cell r="H11688" t="str">
            <v>American School of Classical Studies at Athens</v>
          </cell>
          <cell r="I11688" t="str">
            <v>Athens</v>
          </cell>
          <cell r="J11688" t="str">
            <v>Greece</v>
          </cell>
          <cell r="K11688">
            <v>2</v>
          </cell>
          <cell r="L11688" t="str">
            <v>Institute</v>
          </cell>
          <cell r="M11688">
            <v>2</v>
          </cell>
          <cell r="N11688" t="str">
            <v>Campus Wide</v>
          </cell>
          <cell r="O11688" t="str">
            <v/>
          </cell>
          <cell r="P11688" t="str">
            <v/>
          </cell>
          <cell r="Q11688">
            <v>50</v>
          </cell>
          <cell r="R11688" t="str">
            <v>Année Philologique</v>
          </cell>
          <cell r="S11688" t="str">
            <v/>
          </cell>
        </row>
        <row r="11689">
          <cell r="E11689">
            <v>4550</v>
          </cell>
          <cell r="F11689" t="str">
            <v>Searches</v>
          </cell>
          <cell r="G11689" t="str">
            <v>201910</v>
          </cell>
          <cell r="H11689" t="str">
            <v>American School of Classical Studies at Athens</v>
          </cell>
          <cell r="I11689" t="str">
            <v>Athens</v>
          </cell>
          <cell r="J11689" t="str">
            <v>Greece</v>
          </cell>
          <cell r="K11689">
            <v>2</v>
          </cell>
          <cell r="L11689" t="str">
            <v>Institute</v>
          </cell>
          <cell r="M11689">
            <v>2</v>
          </cell>
          <cell r="N11689" t="str">
            <v>Campus Wide</v>
          </cell>
          <cell r="O11689" t="str">
            <v/>
          </cell>
          <cell r="P11689" t="str">
            <v/>
          </cell>
          <cell r="Q11689">
            <v>50</v>
          </cell>
          <cell r="R11689" t="str">
            <v>Année Philologique</v>
          </cell>
          <cell r="S11689" t="str">
            <v/>
          </cell>
        </row>
        <row r="11690">
          <cell r="E11690">
            <v>4550</v>
          </cell>
          <cell r="F11690" t="str">
            <v>Searches</v>
          </cell>
          <cell r="G11690" t="str">
            <v>201911</v>
          </cell>
          <cell r="H11690" t="str">
            <v>American School of Classical Studies at Athens</v>
          </cell>
          <cell r="I11690" t="str">
            <v>Athens</v>
          </cell>
          <cell r="J11690" t="str">
            <v>Greece</v>
          </cell>
          <cell r="K11690">
            <v>2</v>
          </cell>
          <cell r="L11690" t="str">
            <v>Institute</v>
          </cell>
          <cell r="M11690">
            <v>2</v>
          </cell>
          <cell r="N11690" t="str">
            <v>Campus Wide</v>
          </cell>
          <cell r="O11690" t="str">
            <v/>
          </cell>
          <cell r="P11690" t="str">
            <v/>
          </cell>
          <cell r="Q11690">
            <v>50</v>
          </cell>
          <cell r="R11690" t="str">
            <v>Année Philologique</v>
          </cell>
          <cell r="S11690" t="str">
            <v/>
          </cell>
        </row>
        <row r="11691">
          <cell r="E11691">
            <v>4550</v>
          </cell>
          <cell r="F11691" t="str">
            <v>Searches</v>
          </cell>
          <cell r="G11691" t="str">
            <v>201912</v>
          </cell>
          <cell r="H11691" t="str">
            <v>American School of Classical Studies at Athens</v>
          </cell>
          <cell r="I11691" t="str">
            <v>Athens</v>
          </cell>
          <cell r="J11691" t="str">
            <v>Greece</v>
          </cell>
          <cell r="K11691">
            <v>2</v>
          </cell>
          <cell r="L11691" t="str">
            <v>Institute</v>
          </cell>
          <cell r="M11691">
            <v>2</v>
          </cell>
          <cell r="N11691" t="str">
            <v>Campus Wide</v>
          </cell>
          <cell r="O11691" t="str">
            <v/>
          </cell>
          <cell r="P11691" t="str">
            <v/>
          </cell>
          <cell r="Q11691">
            <v>50</v>
          </cell>
          <cell r="R11691" t="str">
            <v>Année Philologique</v>
          </cell>
          <cell r="S11691" t="str">
            <v/>
          </cell>
        </row>
        <row r="11692">
          <cell r="E11692">
            <v>4566</v>
          </cell>
          <cell r="F11692" t="str">
            <v>Searches</v>
          </cell>
          <cell r="G11692" t="str">
            <v>201901</v>
          </cell>
          <cell r="H11692" t="str">
            <v>Lawrence University</v>
          </cell>
          <cell r="I11692" t="str">
            <v>Appleton</v>
          </cell>
          <cell r="J11692" t="str">
            <v>USA</v>
          </cell>
          <cell r="K11692">
            <v>2</v>
          </cell>
          <cell r="L11692" t="str">
            <v>Institute</v>
          </cell>
          <cell r="M11692">
            <v>11</v>
          </cell>
          <cell r="N11692" t="str">
            <v>CARN-4</v>
          </cell>
          <cell r="O11692" t="str">
            <v/>
          </cell>
          <cell r="P11692" t="str">
            <v/>
          </cell>
          <cell r="Q11692">
            <v>2</v>
          </cell>
          <cell r="R11692" t="str">
            <v>Année Philologique</v>
          </cell>
          <cell r="S11692" t="str">
            <v/>
          </cell>
        </row>
        <row r="11693">
          <cell r="E11693">
            <v>4566</v>
          </cell>
          <cell r="F11693" t="str">
            <v>Searches</v>
          </cell>
          <cell r="G11693" t="str">
            <v>201902</v>
          </cell>
          <cell r="H11693" t="str">
            <v>Lawrence University</v>
          </cell>
          <cell r="I11693" t="str">
            <v>Appleton</v>
          </cell>
          <cell r="J11693" t="str">
            <v>USA</v>
          </cell>
          <cell r="K11693">
            <v>2</v>
          </cell>
          <cell r="L11693" t="str">
            <v>Institute</v>
          </cell>
          <cell r="M11693">
            <v>11</v>
          </cell>
          <cell r="N11693" t="str">
            <v>CARN-4</v>
          </cell>
          <cell r="O11693" t="str">
            <v/>
          </cell>
          <cell r="P11693" t="str">
            <v/>
          </cell>
          <cell r="Q11693">
            <v>2</v>
          </cell>
          <cell r="R11693" t="str">
            <v>Année Philologique</v>
          </cell>
          <cell r="S11693" t="str">
            <v/>
          </cell>
        </row>
        <row r="11694">
          <cell r="E11694">
            <v>4566</v>
          </cell>
          <cell r="F11694" t="str">
            <v>Searches</v>
          </cell>
          <cell r="G11694" t="str">
            <v>201903</v>
          </cell>
          <cell r="H11694" t="str">
            <v>Lawrence University</v>
          </cell>
          <cell r="I11694" t="str">
            <v>Appleton</v>
          </cell>
          <cell r="J11694" t="str">
            <v>USA</v>
          </cell>
          <cell r="K11694">
            <v>2</v>
          </cell>
          <cell r="L11694" t="str">
            <v>Institute</v>
          </cell>
          <cell r="M11694">
            <v>11</v>
          </cell>
          <cell r="N11694" t="str">
            <v>CARN-4</v>
          </cell>
          <cell r="O11694" t="str">
            <v/>
          </cell>
          <cell r="P11694" t="str">
            <v/>
          </cell>
          <cell r="Q11694">
            <v>2</v>
          </cell>
          <cell r="R11694" t="str">
            <v>Année Philologique</v>
          </cell>
          <cell r="S11694" t="str">
            <v/>
          </cell>
        </row>
        <row r="11695">
          <cell r="E11695">
            <v>4566</v>
          </cell>
          <cell r="F11695" t="str">
            <v>Searches</v>
          </cell>
          <cell r="G11695" t="str">
            <v>201904</v>
          </cell>
          <cell r="H11695" t="str">
            <v>Lawrence University</v>
          </cell>
          <cell r="I11695" t="str">
            <v>Appleton</v>
          </cell>
          <cell r="J11695" t="str">
            <v>USA</v>
          </cell>
          <cell r="K11695">
            <v>2</v>
          </cell>
          <cell r="L11695" t="str">
            <v>Institute</v>
          </cell>
          <cell r="M11695">
            <v>11</v>
          </cell>
          <cell r="N11695" t="str">
            <v>CARN-4</v>
          </cell>
          <cell r="O11695" t="str">
            <v/>
          </cell>
          <cell r="P11695" t="str">
            <v/>
          </cell>
          <cell r="Q11695">
            <v>2</v>
          </cell>
          <cell r="R11695" t="str">
            <v>Année Philologique</v>
          </cell>
          <cell r="S11695" t="str">
            <v/>
          </cell>
        </row>
        <row r="11696">
          <cell r="E11696">
            <v>4566</v>
          </cell>
          <cell r="F11696" t="str">
            <v>Searches</v>
          </cell>
          <cell r="G11696" t="str">
            <v>201905</v>
          </cell>
          <cell r="H11696" t="str">
            <v>Lawrence University</v>
          </cell>
          <cell r="I11696" t="str">
            <v>Appleton</v>
          </cell>
          <cell r="J11696" t="str">
            <v>USA</v>
          </cell>
          <cell r="K11696">
            <v>2</v>
          </cell>
          <cell r="L11696" t="str">
            <v>Institute</v>
          </cell>
          <cell r="M11696">
            <v>11</v>
          </cell>
          <cell r="N11696" t="str">
            <v>CARN-4</v>
          </cell>
          <cell r="O11696" t="str">
            <v/>
          </cell>
          <cell r="P11696" t="str">
            <v/>
          </cell>
          <cell r="Q11696">
            <v>2</v>
          </cell>
          <cell r="R11696" t="str">
            <v>Année Philologique</v>
          </cell>
          <cell r="S11696" t="str">
            <v/>
          </cell>
        </row>
        <row r="11697">
          <cell r="E11697">
            <v>4566</v>
          </cell>
          <cell r="F11697" t="str">
            <v>Searches</v>
          </cell>
          <cell r="G11697" t="str">
            <v>201910</v>
          </cell>
          <cell r="H11697" t="str">
            <v>Lawrence University</v>
          </cell>
          <cell r="I11697" t="str">
            <v>Appleton</v>
          </cell>
          <cell r="J11697" t="str">
            <v>USA</v>
          </cell>
          <cell r="K11697">
            <v>2</v>
          </cell>
          <cell r="L11697" t="str">
            <v>Institute</v>
          </cell>
          <cell r="M11697">
            <v>11</v>
          </cell>
          <cell r="N11697" t="str">
            <v>CARN-4</v>
          </cell>
          <cell r="O11697" t="str">
            <v/>
          </cell>
          <cell r="P11697" t="str">
            <v/>
          </cell>
          <cell r="Q11697">
            <v>2</v>
          </cell>
          <cell r="R11697" t="str">
            <v>Année Philologique</v>
          </cell>
          <cell r="S11697" t="str">
            <v/>
          </cell>
        </row>
        <row r="11698">
          <cell r="E11698">
            <v>4566</v>
          </cell>
          <cell r="F11698" t="str">
            <v>Searches</v>
          </cell>
          <cell r="G11698" t="str">
            <v>201911</v>
          </cell>
          <cell r="H11698" t="str">
            <v>Lawrence University</v>
          </cell>
          <cell r="I11698" t="str">
            <v>Appleton</v>
          </cell>
          <cell r="J11698" t="str">
            <v>USA</v>
          </cell>
          <cell r="K11698">
            <v>2</v>
          </cell>
          <cell r="L11698" t="str">
            <v>Institute</v>
          </cell>
          <cell r="M11698">
            <v>11</v>
          </cell>
          <cell r="N11698" t="str">
            <v>CARN-4</v>
          </cell>
          <cell r="O11698" t="str">
            <v/>
          </cell>
          <cell r="P11698" t="str">
            <v/>
          </cell>
          <cell r="Q11698">
            <v>2</v>
          </cell>
          <cell r="R11698" t="str">
            <v>Année Philologique</v>
          </cell>
          <cell r="S11698" t="str">
            <v/>
          </cell>
        </row>
        <row r="11699">
          <cell r="E11699">
            <v>4603</v>
          </cell>
          <cell r="F11699" t="str">
            <v>Searches</v>
          </cell>
          <cell r="G11699" t="str">
            <v>201901</v>
          </cell>
          <cell r="H11699" t="str">
            <v>University of California San Diego</v>
          </cell>
          <cell r="I11699" t="str">
            <v>La Jolla</v>
          </cell>
          <cell r="J11699" t="str">
            <v>USA</v>
          </cell>
          <cell r="K11699">
            <v>1</v>
          </cell>
          <cell r="L11699" t="str">
            <v>Consortium</v>
          </cell>
          <cell r="M11699">
            <v>8</v>
          </cell>
          <cell r="N11699" t="str">
            <v>CARN-1</v>
          </cell>
          <cell r="O11699" t="str">
            <v/>
          </cell>
          <cell r="P11699" t="str">
            <v/>
          </cell>
          <cell r="Q11699">
            <v>40</v>
          </cell>
          <cell r="R11699" t="str">
            <v>Année Philologique</v>
          </cell>
          <cell r="S11699" t="str">
            <v/>
          </cell>
        </row>
        <row r="11700">
          <cell r="E11700">
            <v>4603</v>
          </cell>
          <cell r="F11700" t="str">
            <v>Searches</v>
          </cell>
          <cell r="G11700" t="str">
            <v>201902</v>
          </cell>
          <cell r="H11700" t="str">
            <v>University of California San Diego</v>
          </cell>
          <cell r="I11700" t="str">
            <v>La Jolla</v>
          </cell>
          <cell r="J11700" t="str">
            <v>USA</v>
          </cell>
          <cell r="K11700">
            <v>1</v>
          </cell>
          <cell r="L11700" t="str">
            <v>Consortium</v>
          </cell>
          <cell r="M11700">
            <v>8</v>
          </cell>
          <cell r="N11700" t="str">
            <v>CARN-1</v>
          </cell>
          <cell r="O11700" t="str">
            <v/>
          </cell>
          <cell r="P11700" t="str">
            <v/>
          </cell>
          <cell r="Q11700">
            <v>40</v>
          </cell>
          <cell r="R11700" t="str">
            <v>Année Philologique</v>
          </cell>
          <cell r="S11700" t="str">
            <v/>
          </cell>
        </row>
        <row r="11701">
          <cell r="E11701">
            <v>4603</v>
          </cell>
          <cell r="F11701" t="str">
            <v>Searches</v>
          </cell>
          <cell r="G11701" t="str">
            <v>201903</v>
          </cell>
          <cell r="H11701" t="str">
            <v>University of California San Diego</v>
          </cell>
          <cell r="I11701" t="str">
            <v>La Jolla</v>
          </cell>
          <cell r="J11701" t="str">
            <v>USA</v>
          </cell>
          <cell r="K11701">
            <v>1</v>
          </cell>
          <cell r="L11701" t="str">
            <v>Consortium</v>
          </cell>
          <cell r="M11701">
            <v>8</v>
          </cell>
          <cell r="N11701" t="str">
            <v>CARN-1</v>
          </cell>
          <cell r="O11701" t="str">
            <v/>
          </cell>
          <cell r="P11701" t="str">
            <v/>
          </cell>
          <cell r="Q11701">
            <v>40</v>
          </cell>
          <cell r="R11701" t="str">
            <v>Année Philologique</v>
          </cell>
          <cell r="S11701" t="str">
            <v/>
          </cell>
        </row>
        <row r="11702">
          <cell r="E11702">
            <v>4603</v>
          </cell>
          <cell r="F11702" t="str">
            <v>Searches</v>
          </cell>
          <cell r="G11702" t="str">
            <v>201904</v>
          </cell>
          <cell r="H11702" t="str">
            <v>University of California San Diego</v>
          </cell>
          <cell r="I11702" t="str">
            <v>La Jolla</v>
          </cell>
          <cell r="J11702" t="str">
            <v>USA</v>
          </cell>
          <cell r="K11702">
            <v>1</v>
          </cell>
          <cell r="L11702" t="str">
            <v>Consortium</v>
          </cell>
          <cell r="M11702">
            <v>8</v>
          </cell>
          <cell r="N11702" t="str">
            <v>CARN-1</v>
          </cell>
          <cell r="O11702" t="str">
            <v/>
          </cell>
          <cell r="P11702" t="str">
            <v/>
          </cell>
          <cell r="Q11702">
            <v>40</v>
          </cell>
          <cell r="R11702" t="str">
            <v>Année Philologique</v>
          </cell>
          <cell r="S11702" t="str">
            <v/>
          </cell>
        </row>
        <row r="11703">
          <cell r="E11703">
            <v>4603</v>
          </cell>
          <cell r="F11703" t="str">
            <v>Searches</v>
          </cell>
          <cell r="G11703" t="str">
            <v>201905</v>
          </cell>
          <cell r="H11703" t="str">
            <v>University of California San Diego</v>
          </cell>
          <cell r="I11703" t="str">
            <v>La Jolla</v>
          </cell>
          <cell r="J11703" t="str">
            <v>USA</v>
          </cell>
          <cell r="K11703">
            <v>1</v>
          </cell>
          <cell r="L11703" t="str">
            <v>Consortium</v>
          </cell>
          <cell r="M11703">
            <v>8</v>
          </cell>
          <cell r="N11703" t="str">
            <v>CARN-1</v>
          </cell>
          <cell r="O11703" t="str">
            <v/>
          </cell>
          <cell r="P11703" t="str">
            <v/>
          </cell>
          <cell r="Q11703">
            <v>40</v>
          </cell>
          <cell r="R11703" t="str">
            <v>Année Philologique</v>
          </cell>
          <cell r="S11703" t="str">
            <v/>
          </cell>
        </row>
        <row r="11704">
          <cell r="E11704">
            <v>4603</v>
          </cell>
          <cell r="F11704" t="str">
            <v>Searches</v>
          </cell>
          <cell r="G11704" t="str">
            <v>201906</v>
          </cell>
          <cell r="H11704" t="str">
            <v>University of California San Diego</v>
          </cell>
          <cell r="I11704" t="str">
            <v>La Jolla</v>
          </cell>
          <cell r="J11704" t="str">
            <v>USA</v>
          </cell>
          <cell r="K11704">
            <v>1</v>
          </cell>
          <cell r="L11704" t="str">
            <v>Consortium</v>
          </cell>
          <cell r="M11704">
            <v>8</v>
          </cell>
          <cell r="N11704" t="str">
            <v>CARN-1</v>
          </cell>
          <cell r="O11704" t="str">
            <v/>
          </cell>
          <cell r="P11704" t="str">
            <v/>
          </cell>
          <cell r="Q11704">
            <v>40</v>
          </cell>
          <cell r="R11704" t="str">
            <v>Année Philologique</v>
          </cell>
          <cell r="S11704" t="str">
            <v/>
          </cell>
        </row>
        <row r="11705">
          <cell r="E11705">
            <v>4603</v>
          </cell>
          <cell r="F11705" t="str">
            <v>Searches</v>
          </cell>
          <cell r="G11705" t="str">
            <v>201907</v>
          </cell>
          <cell r="H11705" t="str">
            <v>University of California San Diego</v>
          </cell>
          <cell r="I11705" t="str">
            <v>La Jolla</v>
          </cell>
          <cell r="J11705" t="str">
            <v>USA</v>
          </cell>
          <cell r="K11705">
            <v>1</v>
          </cell>
          <cell r="L11705" t="str">
            <v>Consortium</v>
          </cell>
          <cell r="M11705">
            <v>8</v>
          </cell>
          <cell r="N11705" t="str">
            <v>CARN-1</v>
          </cell>
          <cell r="O11705" t="str">
            <v/>
          </cell>
          <cell r="P11705" t="str">
            <v/>
          </cell>
          <cell r="Q11705">
            <v>40</v>
          </cell>
          <cell r="R11705" t="str">
            <v>Année Philologique</v>
          </cell>
          <cell r="S11705" t="str">
            <v/>
          </cell>
        </row>
        <row r="11706">
          <cell r="E11706">
            <v>4603</v>
          </cell>
          <cell r="F11706" t="str">
            <v>Searches</v>
          </cell>
          <cell r="G11706" t="str">
            <v>201908</v>
          </cell>
          <cell r="H11706" t="str">
            <v>University of California San Diego</v>
          </cell>
          <cell r="I11706" t="str">
            <v>La Jolla</v>
          </cell>
          <cell r="J11706" t="str">
            <v>USA</v>
          </cell>
          <cell r="K11706">
            <v>1</v>
          </cell>
          <cell r="L11706" t="str">
            <v>Consortium</v>
          </cell>
          <cell r="M11706">
            <v>8</v>
          </cell>
          <cell r="N11706" t="str">
            <v>CARN-1</v>
          </cell>
          <cell r="O11706" t="str">
            <v/>
          </cell>
          <cell r="P11706" t="str">
            <v/>
          </cell>
          <cell r="Q11706">
            <v>40</v>
          </cell>
          <cell r="R11706" t="str">
            <v>Année Philologique</v>
          </cell>
          <cell r="S11706" t="str">
            <v/>
          </cell>
        </row>
        <row r="11707">
          <cell r="E11707">
            <v>4603</v>
          </cell>
          <cell r="F11707" t="str">
            <v>Searches</v>
          </cell>
          <cell r="G11707" t="str">
            <v>201909</v>
          </cell>
          <cell r="H11707" t="str">
            <v>University of California San Diego</v>
          </cell>
          <cell r="I11707" t="str">
            <v>La Jolla</v>
          </cell>
          <cell r="J11707" t="str">
            <v>USA</v>
          </cell>
          <cell r="K11707">
            <v>1</v>
          </cell>
          <cell r="L11707" t="str">
            <v>Consortium</v>
          </cell>
          <cell r="M11707">
            <v>8</v>
          </cell>
          <cell r="N11707" t="str">
            <v>CARN-1</v>
          </cell>
          <cell r="O11707" t="str">
            <v/>
          </cell>
          <cell r="P11707" t="str">
            <v/>
          </cell>
          <cell r="Q11707">
            <v>40</v>
          </cell>
          <cell r="R11707" t="str">
            <v>Année Philologique</v>
          </cell>
          <cell r="S11707" t="str">
            <v/>
          </cell>
        </row>
        <row r="11708">
          <cell r="E11708">
            <v>4603</v>
          </cell>
          <cell r="F11708" t="str">
            <v>Searches</v>
          </cell>
          <cell r="G11708" t="str">
            <v>201910</v>
          </cell>
          <cell r="H11708" t="str">
            <v>University of California San Diego</v>
          </cell>
          <cell r="I11708" t="str">
            <v>La Jolla</v>
          </cell>
          <cell r="J11708" t="str">
            <v>USA</v>
          </cell>
          <cell r="K11708">
            <v>1</v>
          </cell>
          <cell r="L11708" t="str">
            <v>Consortium</v>
          </cell>
          <cell r="M11708">
            <v>8</v>
          </cell>
          <cell r="N11708" t="str">
            <v>CARN-1</v>
          </cell>
          <cell r="O11708" t="str">
            <v/>
          </cell>
          <cell r="P11708" t="str">
            <v/>
          </cell>
          <cell r="Q11708">
            <v>40</v>
          </cell>
          <cell r="R11708" t="str">
            <v>Année Philologique</v>
          </cell>
          <cell r="S11708" t="str">
            <v/>
          </cell>
        </row>
        <row r="11709">
          <cell r="E11709">
            <v>4603</v>
          </cell>
          <cell r="F11709" t="str">
            <v>Searches</v>
          </cell>
          <cell r="G11709" t="str">
            <v>201911</v>
          </cell>
          <cell r="H11709" t="str">
            <v>University of California San Diego</v>
          </cell>
          <cell r="I11709" t="str">
            <v>La Jolla</v>
          </cell>
          <cell r="J11709" t="str">
            <v>USA</v>
          </cell>
          <cell r="K11709">
            <v>1</v>
          </cell>
          <cell r="L11709" t="str">
            <v>Consortium</v>
          </cell>
          <cell r="M11709">
            <v>8</v>
          </cell>
          <cell r="N11709" t="str">
            <v>CARN-1</v>
          </cell>
          <cell r="O11709" t="str">
            <v/>
          </cell>
          <cell r="P11709" t="str">
            <v/>
          </cell>
          <cell r="Q11709">
            <v>40</v>
          </cell>
          <cell r="R11709" t="str">
            <v>Année Philologique</v>
          </cell>
          <cell r="S11709" t="str">
            <v/>
          </cell>
        </row>
        <row r="11710">
          <cell r="E11710">
            <v>4603</v>
          </cell>
          <cell r="F11710" t="str">
            <v>Searches</v>
          </cell>
          <cell r="G11710" t="str">
            <v>201912</v>
          </cell>
          <cell r="H11710" t="str">
            <v>University of California San Diego</v>
          </cell>
          <cell r="I11710" t="str">
            <v>La Jolla</v>
          </cell>
          <cell r="J11710" t="str">
            <v>USA</v>
          </cell>
          <cell r="K11710">
            <v>1</v>
          </cell>
          <cell r="L11710" t="str">
            <v>Consortium</v>
          </cell>
          <cell r="M11710">
            <v>8</v>
          </cell>
          <cell r="N11710" t="str">
            <v>CARN-1</v>
          </cell>
          <cell r="O11710" t="str">
            <v/>
          </cell>
          <cell r="P11710" t="str">
            <v/>
          </cell>
          <cell r="Q11710">
            <v>40</v>
          </cell>
          <cell r="R11710" t="str">
            <v>Année Philologique</v>
          </cell>
          <cell r="S11710" t="str">
            <v/>
          </cell>
        </row>
        <row r="11711">
          <cell r="E11711">
            <v>4604</v>
          </cell>
          <cell r="F11711" t="str">
            <v>Searches</v>
          </cell>
          <cell r="G11711" t="str">
            <v>201901</v>
          </cell>
          <cell r="H11711" t="str">
            <v>The Open University</v>
          </cell>
          <cell r="I11711" t="str">
            <v>Milton Keynes</v>
          </cell>
          <cell r="J11711" t="str">
            <v>UK</v>
          </cell>
          <cell r="K11711">
            <v>2</v>
          </cell>
          <cell r="L11711" t="str">
            <v>Institute</v>
          </cell>
          <cell r="M11711">
            <v>15</v>
          </cell>
          <cell r="N11711" t="str">
            <v>JISC-3</v>
          </cell>
          <cell r="O11711" t="str">
            <v/>
          </cell>
          <cell r="P11711" t="str">
            <v/>
          </cell>
          <cell r="Q11711">
            <v>40</v>
          </cell>
          <cell r="R11711" t="str">
            <v>Année Philologique</v>
          </cell>
          <cell r="S11711" t="str">
            <v/>
          </cell>
        </row>
        <row r="11712">
          <cell r="E11712">
            <v>4604</v>
          </cell>
          <cell r="F11712" t="str">
            <v>Searches</v>
          </cell>
          <cell r="G11712" t="str">
            <v>201902</v>
          </cell>
          <cell r="H11712" t="str">
            <v>The Open University</v>
          </cell>
          <cell r="I11712" t="str">
            <v>Milton Keynes</v>
          </cell>
          <cell r="J11712" t="str">
            <v>UK</v>
          </cell>
          <cell r="K11712">
            <v>2</v>
          </cell>
          <cell r="L11712" t="str">
            <v>Institute</v>
          </cell>
          <cell r="M11712">
            <v>15</v>
          </cell>
          <cell r="N11712" t="str">
            <v>JISC-3</v>
          </cell>
          <cell r="O11712" t="str">
            <v/>
          </cell>
          <cell r="P11712" t="str">
            <v/>
          </cell>
          <cell r="Q11712">
            <v>40</v>
          </cell>
          <cell r="R11712" t="str">
            <v>Année Philologique</v>
          </cell>
          <cell r="S11712" t="str">
            <v/>
          </cell>
        </row>
        <row r="11713">
          <cell r="E11713">
            <v>4604</v>
          </cell>
          <cell r="F11713" t="str">
            <v>Searches</v>
          </cell>
          <cell r="G11713" t="str">
            <v>201903</v>
          </cell>
          <cell r="H11713" t="str">
            <v>The Open University</v>
          </cell>
          <cell r="I11713" t="str">
            <v>Milton Keynes</v>
          </cell>
          <cell r="J11713" t="str">
            <v>UK</v>
          </cell>
          <cell r="K11713">
            <v>2</v>
          </cell>
          <cell r="L11713" t="str">
            <v>Institute</v>
          </cell>
          <cell r="M11713">
            <v>15</v>
          </cell>
          <cell r="N11713" t="str">
            <v>JISC-3</v>
          </cell>
          <cell r="O11713" t="str">
            <v/>
          </cell>
          <cell r="P11713" t="str">
            <v/>
          </cell>
          <cell r="Q11713">
            <v>40</v>
          </cell>
          <cell r="R11713" t="str">
            <v>Année Philologique</v>
          </cell>
          <cell r="S11713" t="str">
            <v/>
          </cell>
        </row>
        <row r="11714">
          <cell r="E11714">
            <v>4604</v>
          </cell>
          <cell r="F11714" t="str">
            <v>Searches</v>
          </cell>
          <cell r="G11714" t="str">
            <v>201904</v>
          </cell>
          <cell r="H11714" t="str">
            <v>The Open University</v>
          </cell>
          <cell r="I11714" t="str">
            <v>Milton Keynes</v>
          </cell>
          <cell r="J11714" t="str">
            <v>UK</v>
          </cell>
          <cell r="K11714">
            <v>2</v>
          </cell>
          <cell r="L11714" t="str">
            <v>Institute</v>
          </cell>
          <cell r="M11714">
            <v>15</v>
          </cell>
          <cell r="N11714" t="str">
            <v>JISC-3</v>
          </cell>
          <cell r="O11714" t="str">
            <v/>
          </cell>
          <cell r="P11714" t="str">
            <v/>
          </cell>
          <cell r="Q11714">
            <v>40</v>
          </cell>
          <cell r="R11714" t="str">
            <v>Année Philologique</v>
          </cell>
          <cell r="S11714" t="str">
            <v/>
          </cell>
        </row>
        <row r="11715">
          <cell r="E11715">
            <v>4604</v>
          </cell>
          <cell r="F11715" t="str">
            <v>Searches</v>
          </cell>
          <cell r="G11715" t="str">
            <v>201905</v>
          </cell>
          <cell r="H11715" t="str">
            <v>The Open University</v>
          </cell>
          <cell r="I11715" t="str">
            <v>Milton Keynes</v>
          </cell>
          <cell r="J11715" t="str">
            <v>UK</v>
          </cell>
          <cell r="K11715">
            <v>2</v>
          </cell>
          <cell r="L11715" t="str">
            <v>Institute</v>
          </cell>
          <cell r="M11715">
            <v>15</v>
          </cell>
          <cell r="N11715" t="str">
            <v>JISC-3</v>
          </cell>
          <cell r="O11715" t="str">
            <v/>
          </cell>
          <cell r="P11715" t="str">
            <v/>
          </cell>
          <cell r="Q11715">
            <v>40</v>
          </cell>
          <cell r="R11715" t="str">
            <v>Année Philologique</v>
          </cell>
          <cell r="S11715" t="str">
            <v/>
          </cell>
        </row>
        <row r="11716">
          <cell r="E11716">
            <v>4604</v>
          </cell>
          <cell r="F11716" t="str">
            <v>Searches</v>
          </cell>
          <cell r="G11716" t="str">
            <v>201906</v>
          </cell>
          <cell r="H11716" t="str">
            <v>The Open University</v>
          </cell>
          <cell r="I11716" t="str">
            <v>Milton Keynes</v>
          </cell>
          <cell r="J11716" t="str">
            <v>UK</v>
          </cell>
          <cell r="K11716">
            <v>2</v>
          </cell>
          <cell r="L11716" t="str">
            <v>Institute</v>
          </cell>
          <cell r="M11716">
            <v>15</v>
          </cell>
          <cell r="N11716" t="str">
            <v>JISC-3</v>
          </cell>
          <cell r="O11716" t="str">
            <v/>
          </cell>
          <cell r="P11716" t="str">
            <v/>
          </cell>
          <cell r="Q11716">
            <v>40</v>
          </cell>
          <cell r="R11716" t="str">
            <v>Année Philologique</v>
          </cell>
          <cell r="S11716" t="str">
            <v/>
          </cell>
        </row>
        <row r="11717">
          <cell r="E11717">
            <v>4604</v>
          </cell>
          <cell r="F11717" t="str">
            <v>Searches</v>
          </cell>
          <cell r="G11717" t="str">
            <v>201907</v>
          </cell>
          <cell r="H11717" t="str">
            <v>The Open University</v>
          </cell>
          <cell r="I11717" t="str">
            <v>Milton Keynes</v>
          </cell>
          <cell r="J11717" t="str">
            <v>UK</v>
          </cell>
          <cell r="K11717">
            <v>2</v>
          </cell>
          <cell r="L11717" t="str">
            <v>Institute</v>
          </cell>
          <cell r="M11717">
            <v>15</v>
          </cell>
          <cell r="N11717" t="str">
            <v>JISC-3</v>
          </cell>
          <cell r="O11717" t="str">
            <v/>
          </cell>
          <cell r="P11717" t="str">
            <v/>
          </cell>
          <cell r="Q11717">
            <v>40</v>
          </cell>
          <cell r="R11717" t="str">
            <v>Année Philologique</v>
          </cell>
          <cell r="S11717" t="str">
            <v/>
          </cell>
        </row>
        <row r="11718">
          <cell r="E11718">
            <v>4604</v>
          </cell>
          <cell r="F11718" t="str">
            <v>Searches</v>
          </cell>
          <cell r="G11718" t="str">
            <v>201908</v>
          </cell>
          <cell r="H11718" t="str">
            <v>The Open University</v>
          </cell>
          <cell r="I11718" t="str">
            <v>Milton Keynes</v>
          </cell>
          <cell r="J11718" t="str">
            <v>UK</v>
          </cell>
          <cell r="K11718">
            <v>2</v>
          </cell>
          <cell r="L11718" t="str">
            <v>Institute</v>
          </cell>
          <cell r="M11718">
            <v>15</v>
          </cell>
          <cell r="N11718" t="str">
            <v>JISC-3</v>
          </cell>
          <cell r="O11718" t="str">
            <v/>
          </cell>
          <cell r="P11718" t="str">
            <v/>
          </cell>
          <cell r="Q11718">
            <v>40</v>
          </cell>
          <cell r="R11718" t="str">
            <v>Année Philologique</v>
          </cell>
          <cell r="S11718" t="str">
            <v/>
          </cell>
        </row>
        <row r="11719">
          <cell r="E11719">
            <v>4604</v>
          </cell>
          <cell r="F11719" t="str">
            <v>Searches</v>
          </cell>
          <cell r="G11719" t="str">
            <v>201909</v>
          </cell>
          <cell r="H11719" t="str">
            <v>The Open University</v>
          </cell>
          <cell r="I11719" t="str">
            <v>Milton Keynes</v>
          </cell>
          <cell r="J11719" t="str">
            <v>UK</v>
          </cell>
          <cell r="K11719">
            <v>2</v>
          </cell>
          <cell r="L11719" t="str">
            <v>Institute</v>
          </cell>
          <cell r="M11719">
            <v>15</v>
          </cell>
          <cell r="N11719" t="str">
            <v>JISC-3</v>
          </cell>
          <cell r="O11719" t="str">
            <v/>
          </cell>
          <cell r="P11719" t="str">
            <v/>
          </cell>
          <cell r="Q11719">
            <v>40</v>
          </cell>
          <cell r="R11719" t="str">
            <v>Année Philologique</v>
          </cell>
          <cell r="S11719" t="str">
            <v/>
          </cell>
        </row>
        <row r="11720">
          <cell r="E11720">
            <v>4604</v>
          </cell>
          <cell r="F11720" t="str">
            <v>Searches</v>
          </cell>
          <cell r="G11720" t="str">
            <v>201910</v>
          </cell>
          <cell r="H11720" t="str">
            <v>The Open University</v>
          </cell>
          <cell r="I11720" t="str">
            <v>Milton Keynes</v>
          </cell>
          <cell r="J11720" t="str">
            <v>UK</v>
          </cell>
          <cell r="K11720">
            <v>2</v>
          </cell>
          <cell r="L11720" t="str">
            <v>Institute</v>
          </cell>
          <cell r="M11720">
            <v>15</v>
          </cell>
          <cell r="N11720" t="str">
            <v>JISC-3</v>
          </cell>
          <cell r="O11720" t="str">
            <v/>
          </cell>
          <cell r="P11720" t="str">
            <v/>
          </cell>
          <cell r="Q11720">
            <v>40</v>
          </cell>
          <cell r="R11720" t="str">
            <v>Année Philologique</v>
          </cell>
          <cell r="S11720" t="str">
            <v/>
          </cell>
        </row>
        <row r="11721">
          <cell r="E11721">
            <v>4604</v>
          </cell>
          <cell r="F11721" t="str">
            <v>Searches</v>
          </cell>
          <cell r="G11721" t="str">
            <v>201911</v>
          </cell>
          <cell r="H11721" t="str">
            <v>The Open University</v>
          </cell>
          <cell r="I11721" t="str">
            <v>Milton Keynes</v>
          </cell>
          <cell r="J11721" t="str">
            <v>UK</v>
          </cell>
          <cell r="K11721">
            <v>2</v>
          </cell>
          <cell r="L11721" t="str">
            <v>Institute</v>
          </cell>
          <cell r="M11721">
            <v>15</v>
          </cell>
          <cell r="N11721" t="str">
            <v>JISC-3</v>
          </cell>
          <cell r="O11721" t="str">
            <v/>
          </cell>
          <cell r="P11721" t="str">
            <v/>
          </cell>
          <cell r="Q11721">
            <v>40</v>
          </cell>
          <cell r="R11721" t="str">
            <v>Année Philologique</v>
          </cell>
          <cell r="S11721" t="str">
            <v/>
          </cell>
        </row>
        <row r="11722">
          <cell r="E11722">
            <v>4604</v>
          </cell>
          <cell r="F11722" t="str">
            <v>Searches</v>
          </cell>
          <cell r="G11722" t="str">
            <v>201912</v>
          </cell>
          <cell r="H11722" t="str">
            <v>The Open University</v>
          </cell>
          <cell r="I11722" t="str">
            <v>Milton Keynes</v>
          </cell>
          <cell r="J11722" t="str">
            <v>UK</v>
          </cell>
          <cell r="K11722">
            <v>2</v>
          </cell>
          <cell r="L11722" t="str">
            <v>Institute</v>
          </cell>
          <cell r="M11722">
            <v>15</v>
          </cell>
          <cell r="N11722" t="str">
            <v>JISC-3</v>
          </cell>
          <cell r="O11722" t="str">
            <v/>
          </cell>
          <cell r="P11722" t="str">
            <v/>
          </cell>
          <cell r="Q11722">
            <v>40</v>
          </cell>
          <cell r="R11722" t="str">
            <v>Année Philologique</v>
          </cell>
          <cell r="S11722" t="str">
            <v/>
          </cell>
        </row>
        <row r="11723">
          <cell r="E11723">
            <v>4606</v>
          </cell>
          <cell r="F11723" t="str">
            <v>Searches</v>
          </cell>
          <cell r="G11723" t="str">
            <v>201901</v>
          </cell>
          <cell r="H11723" t="str">
            <v>University of New South Wales</v>
          </cell>
          <cell r="I11723" t="str">
            <v>Sydney</v>
          </cell>
          <cell r="J11723" t="str">
            <v>Australia</v>
          </cell>
          <cell r="K11723">
            <v>1</v>
          </cell>
          <cell r="L11723" t="str">
            <v>Consortium</v>
          </cell>
          <cell r="M11723">
            <v>2</v>
          </cell>
          <cell r="N11723" t="str">
            <v>Campus Wide</v>
          </cell>
          <cell r="O11723" t="str">
            <v/>
          </cell>
          <cell r="P11723" t="str">
            <v/>
          </cell>
          <cell r="Q11723">
            <v>40</v>
          </cell>
          <cell r="R11723" t="str">
            <v>Année Philologique</v>
          </cell>
          <cell r="S11723" t="str">
            <v/>
          </cell>
        </row>
        <row r="11724">
          <cell r="E11724">
            <v>4606</v>
          </cell>
          <cell r="F11724" t="str">
            <v>Searches</v>
          </cell>
          <cell r="G11724" t="str">
            <v>201902</v>
          </cell>
          <cell r="H11724" t="str">
            <v>University of New South Wales</v>
          </cell>
          <cell r="I11724" t="str">
            <v>Sydney</v>
          </cell>
          <cell r="J11724" t="str">
            <v>Australia</v>
          </cell>
          <cell r="K11724">
            <v>1</v>
          </cell>
          <cell r="L11724" t="str">
            <v>Consortium</v>
          </cell>
          <cell r="M11724">
            <v>2</v>
          </cell>
          <cell r="N11724" t="str">
            <v>Campus Wide</v>
          </cell>
          <cell r="O11724" t="str">
            <v/>
          </cell>
          <cell r="P11724" t="str">
            <v/>
          </cell>
          <cell r="Q11724">
            <v>40</v>
          </cell>
          <cell r="R11724" t="str">
            <v>Année Philologique</v>
          </cell>
          <cell r="S11724" t="str">
            <v/>
          </cell>
        </row>
        <row r="11725">
          <cell r="E11725">
            <v>4606</v>
          </cell>
          <cell r="F11725" t="str">
            <v>Searches</v>
          </cell>
          <cell r="G11725" t="str">
            <v>201903</v>
          </cell>
          <cell r="H11725" t="str">
            <v>University of New South Wales</v>
          </cell>
          <cell r="I11725" t="str">
            <v>Sydney</v>
          </cell>
          <cell r="J11725" t="str">
            <v>Australia</v>
          </cell>
          <cell r="K11725">
            <v>1</v>
          </cell>
          <cell r="L11725" t="str">
            <v>Consortium</v>
          </cell>
          <cell r="M11725">
            <v>2</v>
          </cell>
          <cell r="N11725" t="str">
            <v>Campus Wide</v>
          </cell>
          <cell r="O11725" t="str">
            <v/>
          </cell>
          <cell r="P11725" t="str">
            <v/>
          </cell>
          <cell r="Q11725">
            <v>40</v>
          </cell>
          <cell r="R11725" t="str">
            <v>Année Philologique</v>
          </cell>
          <cell r="S11725" t="str">
            <v/>
          </cell>
        </row>
        <row r="11726">
          <cell r="E11726">
            <v>4606</v>
          </cell>
          <cell r="F11726" t="str">
            <v>Searches</v>
          </cell>
          <cell r="G11726" t="str">
            <v>201904</v>
          </cell>
          <cell r="H11726" t="str">
            <v>University of New South Wales</v>
          </cell>
          <cell r="I11726" t="str">
            <v>Sydney</v>
          </cell>
          <cell r="J11726" t="str">
            <v>Australia</v>
          </cell>
          <cell r="K11726">
            <v>1</v>
          </cell>
          <cell r="L11726" t="str">
            <v>Consortium</v>
          </cell>
          <cell r="M11726">
            <v>2</v>
          </cell>
          <cell r="N11726" t="str">
            <v>Campus Wide</v>
          </cell>
          <cell r="O11726" t="str">
            <v/>
          </cell>
          <cell r="P11726" t="str">
            <v/>
          </cell>
          <cell r="Q11726">
            <v>40</v>
          </cell>
          <cell r="R11726" t="str">
            <v>Année Philologique</v>
          </cell>
          <cell r="S11726" t="str">
            <v/>
          </cell>
        </row>
        <row r="11727">
          <cell r="E11727">
            <v>4607</v>
          </cell>
          <cell r="F11727" t="str">
            <v>Searches</v>
          </cell>
          <cell r="G11727" t="str">
            <v>201901</v>
          </cell>
          <cell r="H11727" t="str">
            <v>Australian National University</v>
          </cell>
          <cell r="I11727" t="str">
            <v>Canberra</v>
          </cell>
          <cell r="J11727" t="str">
            <v>Australia</v>
          </cell>
          <cell r="K11727">
            <v>2</v>
          </cell>
          <cell r="L11727" t="str">
            <v>Institute</v>
          </cell>
          <cell r="M11727">
            <v>2</v>
          </cell>
          <cell r="N11727" t="str">
            <v>Campus Wide</v>
          </cell>
          <cell r="O11727" t="str">
            <v/>
          </cell>
          <cell r="P11727" t="str">
            <v/>
          </cell>
          <cell r="Q11727">
            <v>40</v>
          </cell>
          <cell r="R11727" t="str">
            <v>Année Philologique</v>
          </cell>
          <cell r="S11727" t="str">
            <v/>
          </cell>
        </row>
        <row r="11728">
          <cell r="E11728">
            <v>4607</v>
          </cell>
          <cell r="F11728" t="str">
            <v>Searches</v>
          </cell>
          <cell r="G11728" t="str">
            <v>201902</v>
          </cell>
          <cell r="H11728" t="str">
            <v>Australian National University</v>
          </cell>
          <cell r="I11728" t="str">
            <v>Canberra</v>
          </cell>
          <cell r="J11728" t="str">
            <v>Australia</v>
          </cell>
          <cell r="K11728">
            <v>2</v>
          </cell>
          <cell r="L11728" t="str">
            <v>Institute</v>
          </cell>
          <cell r="M11728">
            <v>2</v>
          </cell>
          <cell r="N11728" t="str">
            <v>Campus Wide</v>
          </cell>
          <cell r="O11728" t="str">
            <v/>
          </cell>
          <cell r="P11728" t="str">
            <v/>
          </cell>
          <cell r="Q11728">
            <v>40</v>
          </cell>
          <cell r="R11728" t="str">
            <v>Année Philologique</v>
          </cell>
          <cell r="S11728" t="str">
            <v/>
          </cell>
        </row>
        <row r="11729">
          <cell r="E11729">
            <v>4607</v>
          </cell>
          <cell r="F11729" t="str">
            <v>Searches</v>
          </cell>
          <cell r="G11729" t="str">
            <v>201904</v>
          </cell>
          <cell r="H11729" t="str">
            <v>Australian National University</v>
          </cell>
          <cell r="I11729" t="str">
            <v>Canberra</v>
          </cell>
          <cell r="J11729" t="str">
            <v>Australia</v>
          </cell>
          <cell r="K11729">
            <v>2</v>
          </cell>
          <cell r="L11729" t="str">
            <v>Institute</v>
          </cell>
          <cell r="M11729">
            <v>2</v>
          </cell>
          <cell r="N11729" t="str">
            <v>Campus Wide</v>
          </cell>
          <cell r="O11729" t="str">
            <v/>
          </cell>
          <cell r="P11729" t="str">
            <v/>
          </cell>
          <cell r="Q11729">
            <v>40</v>
          </cell>
          <cell r="R11729" t="str">
            <v>Année Philologique</v>
          </cell>
          <cell r="S11729" t="str">
            <v/>
          </cell>
        </row>
        <row r="11730">
          <cell r="E11730">
            <v>4607</v>
          </cell>
          <cell r="F11730" t="str">
            <v>Searches</v>
          </cell>
          <cell r="G11730" t="str">
            <v>201905</v>
          </cell>
          <cell r="H11730" t="str">
            <v>Australian National University</v>
          </cell>
          <cell r="I11730" t="str">
            <v>Canberra</v>
          </cell>
          <cell r="J11730" t="str">
            <v>Australia</v>
          </cell>
          <cell r="K11730">
            <v>2</v>
          </cell>
          <cell r="L11730" t="str">
            <v>Institute</v>
          </cell>
          <cell r="M11730">
            <v>2</v>
          </cell>
          <cell r="N11730" t="str">
            <v>Campus Wide</v>
          </cell>
          <cell r="O11730" t="str">
            <v/>
          </cell>
          <cell r="P11730" t="str">
            <v/>
          </cell>
          <cell r="Q11730">
            <v>40</v>
          </cell>
          <cell r="R11730" t="str">
            <v>Année Philologique</v>
          </cell>
          <cell r="S11730" t="str">
            <v/>
          </cell>
        </row>
        <row r="11731">
          <cell r="E11731">
            <v>4607</v>
          </cell>
          <cell r="F11731" t="str">
            <v>Searches</v>
          </cell>
          <cell r="G11731" t="str">
            <v>201907</v>
          </cell>
          <cell r="H11731" t="str">
            <v>Australian National University</v>
          </cell>
          <cell r="I11731" t="str">
            <v>Canberra</v>
          </cell>
          <cell r="J11731" t="str">
            <v>Australia</v>
          </cell>
          <cell r="K11731">
            <v>2</v>
          </cell>
          <cell r="L11731" t="str">
            <v>Institute</v>
          </cell>
          <cell r="M11731">
            <v>2</v>
          </cell>
          <cell r="N11731" t="str">
            <v>Campus Wide</v>
          </cell>
          <cell r="O11731" t="str">
            <v/>
          </cell>
          <cell r="P11731" t="str">
            <v/>
          </cell>
          <cell r="Q11731">
            <v>40</v>
          </cell>
          <cell r="R11731" t="str">
            <v>Année Philologique</v>
          </cell>
          <cell r="S11731" t="str">
            <v/>
          </cell>
        </row>
        <row r="11732">
          <cell r="E11732">
            <v>4607</v>
          </cell>
          <cell r="F11732" t="str">
            <v>Searches</v>
          </cell>
          <cell r="G11732" t="str">
            <v>201908</v>
          </cell>
          <cell r="H11732" t="str">
            <v>Australian National University</v>
          </cell>
          <cell r="I11732" t="str">
            <v>Canberra</v>
          </cell>
          <cell r="J11732" t="str">
            <v>Australia</v>
          </cell>
          <cell r="K11732">
            <v>2</v>
          </cell>
          <cell r="L11732" t="str">
            <v>Institute</v>
          </cell>
          <cell r="M11732">
            <v>2</v>
          </cell>
          <cell r="N11732" t="str">
            <v>Campus Wide</v>
          </cell>
          <cell r="O11732" t="str">
            <v/>
          </cell>
          <cell r="P11732" t="str">
            <v/>
          </cell>
          <cell r="Q11732">
            <v>40</v>
          </cell>
          <cell r="R11732" t="str">
            <v>Année Philologique</v>
          </cell>
          <cell r="S11732" t="str">
            <v/>
          </cell>
        </row>
        <row r="11733">
          <cell r="E11733">
            <v>4607</v>
          </cell>
          <cell r="F11733" t="str">
            <v>Searches</v>
          </cell>
          <cell r="G11733" t="str">
            <v>201909</v>
          </cell>
          <cell r="H11733" t="str">
            <v>Australian National University</v>
          </cell>
          <cell r="I11733" t="str">
            <v>Canberra</v>
          </cell>
          <cell r="J11733" t="str">
            <v>Australia</v>
          </cell>
          <cell r="K11733">
            <v>2</v>
          </cell>
          <cell r="L11733" t="str">
            <v>Institute</v>
          </cell>
          <cell r="M11733">
            <v>2</v>
          </cell>
          <cell r="N11733" t="str">
            <v>Campus Wide</v>
          </cell>
          <cell r="O11733" t="str">
            <v/>
          </cell>
          <cell r="P11733" t="str">
            <v/>
          </cell>
          <cell r="Q11733">
            <v>40</v>
          </cell>
          <cell r="R11733" t="str">
            <v>Année Philologique</v>
          </cell>
          <cell r="S11733" t="str">
            <v/>
          </cell>
        </row>
        <row r="11734">
          <cell r="E11734">
            <v>4607</v>
          </cell>
          <cell r="F11734" t="str">
            <v>Searches</v>
          </cell>
          <cell r="G11734" t="str">
            <v>201910</v>
          </cell>
          <cell r="H11734" t="str">
            <v>Australian National University</v>
          </cell>
          <cell r="I11734" t="str">
            <v>Canberra</v>
          </cell>
          <cell r="J11734" t="str">
            <v>Australia</v>
          </cell>
          <cell r="K11734">
            <v>2</v>
          </cell>
          <cell r="L11734" t="str">
            <v>Institute</v>
          </cell>
          <cell r="M11734">
            <v>2</v>
          </cell>
          <cell r="N11734" t="str">
            <v>Campus Wide</v>
          </cell>
          <cell r="O11734" t="str">
            <v/>
          </cell>
          <cell r="P11734" t="str">
            <v/>
          </cell>
          <cell r="Q11734">
            <v>40</v>
          </cell>
          <cell r="R11734" t="str">
            <v>Année Philologique</v>
          </cell>
          <cell r="S11734" t="str">
            <v/>
          </cell>
        </row>
        <row r="11735">
          <cell r="E11735">
            <v>4607</v>
          </cell>
          <cell r="F11735" t="str">
            <v>Searches</v>
          </cell>
          <cell r="G11735" t="str">
            <v>201911</v>
          </cell>
          <cell r="H11735" t="str">
            <v>Australian National University</v>
          </cell>
          <cell r="I11735" t="str">
            <v>Canberra</v>
          </cell>
          <cell r="J11735" t="str">
            <v>Australia</v>
          </cell>
          <cell r="K11735">
            <v>2</v>
          </cell>
          <cell r="L11735" t="str">
            <v>Institute</v>
          </cell>
          <cell r="M11735">
            <v>2</v>
          </cell>
          <cell r="N11735" t="str">
            <v>Campus Wide</v>
          </cell>
          <cell r="O11735" t="str">
            <v/>
          </cell>
          <cell r="P11735" t="str">
            <v/>
          </cell>
          <cell r="Q11735">
            <v>40</v>
          </cell>
          <cell r="R11735" t="str">
            <v>Année Philologique</v>
          </cell>
          <cell r="S11735" t="str">
            <v/>
          </cell>
        </row>
        <row r="11736">
          <cell r="E11736">
            <v>4607</v>
          </cell>
          <cell r="F11736" t="str">
            <v>Searches</v>
          </cell>
          <cell r="G11736" t="str">
            <v>201912</v>
          </cell>
          <cell r="H11736" t="str">
            <v>Australian National University</v>
          </cell>
          <cell r="I11736" t="str">
            <v>Canberra</v>
          </cell>
          <cell r="J11736" t="str">
            <v>Australia</v>
          </cell>
          <cell r="K11736">
            <v>2</v>
          </cell>
          <cell r="L11736" t="str">
            <v>Institute</v>
          </cell>
          <cell r="M11736">
            <v>2</v>
          </cell>
          <cell r="N11736" t="str">
            <v>Campus Wide</v>
          </cell>
          <cell r="O11736" t="str">
            <v/>
          </cell>
          <cell r="P11736" t="str">
            <v/>
          </cell>
          <cell r="Q11736">
            <v>40</v>
          </cell>
          <cell r="R11736" t="str">
            <v>Année Philologique</v>
          </cell>
          <cell r="S11736" t="str">
            <v/>
          </cell>
        </row>
        <row r="11737">
          <cell r="E11737">
            <v>4608</v>
          </cell>
          <cell r="F11737" t="str">
            <v>Searches</v>
          </cell>
          <cell r="G11737" t="str">
            <v>201901</v>
          </cell>
          <cell r="H11737" t="str">
            <v>University of Adelaide</v>
          </cell>
          <cell r="I11737" t="str">
            <v>Adelaide</v>
          </cell>
          <cell r="J11737" t="str">
            <v>Australia</v>
          </cell>
          <cell r="K11737">
            <v>1</v>
          </cell>
          <cell r="L11737" t="str">
            <v>Consortium</v>
          </cell>
          <cell r="M11737">
            <v>2</v>
          </cell>
          <cell r="N11737" t="str">
            <v>Campus Wide</v>
          </cell>
          <cell r="O11737" t="str">
            <v/>
          </cell>
          <cell r="P11737" t="str">
            <v/>
          </cell>
          <cell r="Q11737">
            <v>40</v>
          </cell>
          <cell r="R11737" t="str">
            <v>Année Philologique</v>
          </cell>
          <cell r="S11737" t="str">
            <v/>
          </cell>
        </row>
        <row r="11738">
          <cell r="E11738">
            <v>4608</v>
          </cell>
          <cell r="F11738" t="str">
            <v>Searches</v>
          </cell>
          <cell r="G11738" t="str">
            <v>201902</v>
          </cell>
          <cell r="H11738" t="str">
            <v>University of Adelaide</v>
          </cell>
          <cell r="I11738" t="str">
            <v>Adelaide</v>
          </cell>
          <cell r="J11738" t="str">
            <v>Australia</v>
          </cell>
          <cell r="K11738">
            <v>1</v>
          </cell>
          <cell r="L11738" t="str">
            <v>Consortium</v>
          </cell>
          <cell r="M11738">
            <v>2</v>
          </cell>
          <cell r="N11738" t="str">
            <v>Campus Wide</v>
          </cell>
          <cell r="O11738" t="str">
            <v/>
          </cell>
          <cell r="P11738" t="str">
            <v/>
          </cell>
          <cell r="Q11738">
            <v>40</v>
          </cell>
          <cell r="R11738" t="str">
            <v>Année Philologique</v>
          </cell>
          <cell r="S11738" t="str">
            <v/>
          </cell>
        </row>
        <row r="11739">
          <cell r="E11739">
            <v>4608</v>
          </cell>
          <cell r="F11739" t="str">
            <v>Searches</v>
          </cell>
          <cell r="G11739" t="str">
            <v>201903</v>
          </cell>
          <cell r="H11739" t="str">
            <v>University of Adelaide</v>
          </cell>
          <cell r="I11739" t="str">
            <v>Adelaide</v>
          </cell>
          <cell r="J11739" t="str">
            <v>Australia</v>
          </cell>
          <cell r="K11739">
            <v>1</v>
          </cell>
          <cell r="L11739" t="str">
            <v>Consortium</v>
          </cell>
          <cell r="M11739">
            <v>2</v>
          </cell>
          <cell r="N11739" t="str">
            <v>Campus Wide</v>
          </cell>
          <cell r="O11739" t="str">
            <v/>
          </cell>
          <cell r="P11739" t="str">
            <v/>
          </cell>
          <cell r="Q11739">
            <v>40</v>
          </cell>
          <cell r="R11739" t="str">
            <v>Année Philologique</v>
          </cell>
          <cell r="S11739" t="str">
            <v/>
          </cell>
        </row>
        <row r="11740">
          <cell r="E11740">
            <v>4608</v>
          </cell>
          <cell r="F11740" t="str">
            <v>Searches</v>
          </cell>
          <cell r="G11740" t="str">
            <v>201904</v>
          </cell>
          <cell r="H11740" t="str">
            <v>University of Adelaide</v>
          </cell>
          <cell r="I11740" t="str">
            <v>Adelaide</v>
          </cell>
          <cell r="J11740" t="str">
            <v>Australia</v>
          </cell>
          <cell r="K11740">
            <v>1</v>
          </cell>
          <cell r="L11740" t="str">
            <v>Consortium</v>
          </cell>
          <cell r="M11740">
            <v>2</v>
          </cell>
          <cell r="N11740" t="str">
            <v>Campus Wide</v>
          </cell>
          <cell r="O11740" t="str">
            <v/>
          </cell>
          <cell r="P11740" t="str">
            <v/>
          </cell>
          <cell r="Q11740">
            <v>40</v>
          </cell>
          <cell r="R11740" t="str">
            <v>Année Philologique</v>
          </cell>
          <cell r="S11740" t="str">
            <v/>
          </cell>
        </row>
        <row r="11741">
          <cell r="E11741">
            <v>4608</v>
          </cell>
          <cell r="F11741" t="str">
            <v>Searches</v>
          </cell>
          <cell r="G11741" t="str">
            <v>201905</v>
          </cell>
          <cell r="H11741" t="str">
            <v>University of Adelaide</v>
          </cell>
          <cell r="I11741" t="str">
            <v>Adelaide</v>
          </cell>
          <cell r="J11741" t="str">
            <v>Australia</v>
          </cell>
          <cell r="K11741">
            <v>1</v>
          </cell>
          <cell r="L11741" t="str">
            <v>Consortium</v>
          </cell>
          <cell r="M11741">
            <v>2</v>
          </cell>
          <cell r="N11741" t="str">
            <v>Campus Wide</v>
          </cell>
          <cell r="O11741" t="str">
            <v/>
          </cell>
          <cell r="P11741" t="str">
            <v/>
          </cell>
          <cell r="Q11741">
            <v>40</v>
          </cell>
          <cell r="R11741" t="str">
            <v>Année Philologique</v>
          </cell>
          <cell r="S11741" t="str">
            <v/>
          </cell>
        </row>
        <row r="11742">
          <cell r="E11742">
            <v>4608</v>
          </cell>
          <cell r="F11742" t="str">
            <v>Searches</v>
          </cell>
          <cell r="G11742" t="str">
            <v>201906</v>
          </cell>
          <cell r="H11742" t="str">
            <v>University of Adelaide</v>
          </cell>
          <cell r="I11742" t="str">
            <v>Adelaide</v>
          </cell>
          <cell r="J11742" t="str">
            <v>Australia</v>
          </cell>
          <cell r="K11742">
            <v>1</v>
          </cell>
          <cell r="L11742" t="str">
            <v>Consortium</v>
          </cell>
          <cell r="M11742">
            <v>2</v>
          </cell>
          <cell r="N11742" t="str">
            <v>Campus Wide</v>
          </cell>
          <cell r="O11742" t="str">
            <v/>
          </cell>
          <cell r="P11742" t="str">
            <v/>
          </cell>
          <cell r="Q11742">
            <v>40</v>
          </cell>
          <cell r="R11742" t="str">
            <v>Année Philologique</v>
          </cell>
          <cell r="S11742" t="str">
            <v/>
          </cell>
        </row>
        <row r="11743">
          <cell r="E11743">
            <v>4608</v>
          </cell>
          <cell r="F11743" t="str">
            <v>Searches</v>
          </cell>
          <cell r="G11743" t="str">
            <v>201907</v>
          </cell>
          <cell r="H11743" t="str">
            <v>University of Adelaide</v>
          </cell>
          <cell r="I11743" t="str">
            <v>Adelaide</v>
          </cell>
          <cell r="J11743" t="str">
            <v>Australia</v>
          </cell>
          <cell r="K11743">
            <v>1</v>
          </cell>
          <cell r="L11743" t="str">
            <v>Consortium</v>
          </cell>
          <cell r="M11743">
            <v>2</v>
          </cell>
          <cell r="N11743" t="str">
            <v>Campus Wide</v>
          </cell>
          <cell r="O11743" t="str">
            <v/>
          </cell>
          <cell r="P11743" t="str">
            <v/>
          </cell>
          <cell r="Q11743">
            <v>40</v>
          </cell>
          <cell r="R11743" t="str">
            <v>Année Philologique</v>
          </cell>
          <cell r="S11743" t="str">
            <v/>
          </cell>
        </row>
        <row r="11744">
          <cell r="E11744">
            <v>4608</v>
          </cell>
          <cell r="F11744" t="str">
            <v>Searches</v>
          </cell>
          <cell r="G11744" t="str">
            <v>201908</v>
          </cell>
          <cell r="H11744" t="str">
            <v>University of Adelaide</v>
          </cell>
          <cell r="I11744" t="str">
            <v>Adelaide</v>
          </cell>
          <cell r="J11744" t="str">
            <v>Australia</v>
          </cell>
          <cell r="K11744">
            <v>1</v>
          </cell>
          <cell r="L11744" t="str">
            <v>Consortium</v>
          </cell>
          <cell r="M11744">
            <v>2</v>
          </cell>
          <cell r="N11744" t="str">
            <v>Campus Wide</v>
          </cell>
          <cell r="O11744" t="str">
            <v/>
          </cell>
          <cell r="P11744" t="str">
            <v/>
          </cell>
          <cell r="Q11744">
            <v>40</v>
          </cell>
          <cell r="R11744" t="str">
            <v>Année Philologique</v>
          </cell>
          <cell r="S11744" t="str">
            <v/>
          </cell>
        </row>
        <row r="11745">
          <cell r="E11745">
            <v>4608</v>
          </cell>
          <cell r="F11745" t="str">
            <v>Searches</v>
          </cell>
          <cell r="G11745" t="str">
            <v>201909</v>
          </cell>
          <cell r="H11745" t="str">
            <v>University of Adelaide</v>
          </cell>
          <cell r="I11745" t="str">
            <v>Adelaide</v>
          </cell>
          <cell r="J11745" t="str">
            <v>Australia</v>
          </cell>
          <cell r="K11745">
            <v>1</v>
          </cell>
          <cell r="L11745" t="str">
            <v>Consortium</v>
          </cell>
          <cell r="M11745">
            <v>2</v>
          </cell>
          <cell r="N11745" t="str">
            <v>Campus Wide</v>
          </cell>
          <cell r="O11745" t="str">
            <v/>
          </cell>
          <cell r="P11745" t="str">
            <v/>
          </cell>
          <cell r="Q11745">
            <v>40</v>
          </cell>
          <cell r="R11745" t="str">
            <v>Année Philologique</v>
          </cell>
          <cell r="S11745" t="str">
            <v/>
          </cell>
        </row>
        <row r="11746">
          <cell r="E11746">
            <v>4608</v>
          </cell>
          <cell r="F11746" t="str">
            <v>Searches</v>
          </cell>
          <cell r="G11746" t="str">
            <v>201910</v>
          </cell>
          <cell r="H11746" t="str">
            <v>University of Adelaide</v>
          </cell>
          <cell r="I11746" t="str">
            <v>Adelaide</v>
          </cell>
          <cell r="J11746" t="str">
            <v>Australia</v>
          </cell>
          <cell r="K11746">
            <v>1</v>
          </cell>
          <cell r="L11746" t="str">
            <v>Consortium</v>
          </cell>
          <cell r="M11746">
            <v>2</v>
          </cell>
          <cell r="N11746" t="str">
            <v>Campus Wide</v>
          </cell>
          <cell r="O11746" t="str">
            <v/>
          </cell>
          <cell r="P11746" t="str">
            <v/>
          </cell>
          <cell r="Q11746">
            <v>40</v>
          </cell>
          <cell r="R11746" t="str">
            <v>Année Philologique</v>
          </cell>
          <cell r="S11746" t="str">
            <v/>
          </cell>
        </row>
        <row r="11747">
          <cell r="E11747">
            <v>4608</v>
          </cell>
          <cell r="F11747" t="str">
            <v>Searches</v>
          </cell>
          <cell r="G11747" t="str">
            <v>201911</v>
          </cell>
          <cell r="H11747" t="str">
            <v>University of Adelaide</v>
          </cell>
          <cell r="I11747" t="str">
            <v>Adelaide</v>
          </cell>
          <cell r="J11747" t="str">
            <v>Australia</v>
          </cell>
          <cell r="K11747">
            <v>1</v>
          </cell>
          <cell r="L11747" t="str">
            <v>Consortium</v>
          </cell>
          <cell r="M11747">
            <v>2</v>
          </cell>
          <cell r="N11747" t="str">
            <v>Campus Wide</v>
          </cell>
          <cell r="O11747" t="str">
            <v/>
          </cell>
          <cell r="P11747" t="str">
            <v/>
          </cell>
          <cell r="Q11747">
            <v>40</v>
          </cell>
          <cell r="R11747" t="str">
            <v>Année Philologique</v>
          </cell>
          <cell r="S11747" t="str">
            <v/>
          </cell>
        </row>
        <row r="11748">
          <cell r="E11748">
            <v>4608</v>
          </cell>
          <cell r="F11748" t="str">
            <v>Searches</v>
          </cell>
          <cell r="G11748" t="str">
            <v>201912</v>
          </cell>
          <cell r="H11748" t="str">
            <v>University of Adelaide</v>
          </cell>
          <cell r="I11748" t="str">
            <v>Adelaide</v>
          </cell>
          <cell r="J11748" t="str">
            <v>Australia</v>
          </cell>
          <cell r="K11748">
            <v>1</v>
          </cell>
          <cell r="L11748" t="str">
            <v>Consortium</v>
          </cell>
          <cell r="M11748">
            <v>2</v>
          </cell>
          <cell r="N11748" t="str">
            <v>Campus Wide</v>
          </cell>
          <cell r="O11748" t="str">
            <v/>
          </cell>
          <cell r="P11748" t="str">
            <v/>
          </cell>
          <cell r="Q11748">
            <v>40</v>
          </cell>
          <cell r="R11748" t="str">
            <v>Année Philologique</v>
          </cell>
          <cell r="S11748" t="str">
            <v/>
          </cell>
        </row>
        <row r="11749">
          <cell r="E11749">
            <v>4609</v>
          </cell>
          <cell r="F11749" t="str">
            <v>Searches</v>
          </cell>
          <cell r="G11749" t="str">
            <v>201901</v>
          </cell>
          <cell r="H11749" t="str">
            <v>University of New England</v>
          </cell>
          <cell r="I11749" t="str">
            <v>Armidale</v>
          </cell>
          <cell r="J11749" t="str">
            <v>Australia</v>
          </cell>
          <cell r="K11749">
            <v>1</v>
          </cell>
          <cell r="L11749" t="str">
            <v>Consortium</v>
          </cell>
          <cell r="M11749">
            <v>2</v>
          </cell>
          <cell r="N11749" t="str">
            <v>Campus Wide</v>
          </cell>
          <cell r="O11749" t="str">
            <v/>
          </cell>
          <cell r="P11749" t="str">
            <v/>
          </cell>
          <cell r="Q11749">
            <v>40</v>
          </cell>
          <cell r="R11749" t="str">
            <v>Année Philologique</v>
          </cell>
          <cell r="S11749" t="str">
            <v/>
          </cell>
        </row>
        <row r="11750">
          <cell r="E11750">
            <v>4609</v>
          </cell>
          <cell r="F11750" t="str">
            <v>Searches</v>
          </cell>
          <cell r="G11750" t="str">
            <v>201902</v>
          </cell>
          <cell r="H11750" t="str">
            <v>University of New England</v>
          </cell>
          <cell r="I11750" t="str">
            <v>Armidale</v>
          </cell>
          <cell r="J11750" t="str">
            <v>Australia</v>
          </cell>
          <cell r="K11750">
            <v>1</v>
          </cell>
          <cell r="L11750" t="str">
            <v>Consortium</v>
          </cell>
          <cell r="M11750">
            <v>2</v>
          </cell>
          <cell r="N11750" t="str">
            <v>Campus Wide</v>
          </cell>
          <cell r="O11750" t="str">
            <v/>
          </cell>
          <cell r="P11750" t="str">
            <v/>
          </cell>
          <cell r="Q11750">
            <v>40</v>
          </cell>
          <cell r="R11750" t="str">
            <v>Année Philologique</v>
          </cell>
          <cell r="S11750" t="str">
            <v/>
          </cell>
        </row>
        <row r="11751">
          <cell r="E11751">
            <v>4609</v>
          </cell>
          <cell r="F11751" t="str">
            <v>Searches</v>
          </cell>
          <cell r="G11751" t="str">
            <v>201903</v>
          </cell>
          <cell r="H11751" t="str">
            <v>University of New England</v>
          </cell>
          <cell r="I11751" t="str">
            <v>Armidale</v>
          </cell>
          <cell r="J11751" t="str">
            <v>Australia</v>
          </cell>
          <cell r="K11751">
            <v>1</v>
          </cell>
          <cell r="L11751" t="str">
            <v>Consortium</v>
          </cell>
          <cell r="M11751">
            <v>2</v>
          </cell>
          <cell r="N11751" t="str">
            <v>Campus Wide</v>
          </cell>
          <cell r="O11751" t="str">
            <v/>
          </cell>
          <cell r="P11751" t="str">
            <v/>
          </cell>
          <cell r="Q11751">
            <v>40</v>
          </cell>
          <cell r="R11751" t="str">
            <v>Année Philologique</v>
          </cell>
          <cell r="S11751" t="str">
            <v/>
          </cell>
        </row>
        <row r="11752">
          <cell r="E11752">
            <v>4609</v>
          </cell>
          <cell r="F11752" t="str">
            <v>Searches</v>
          </cell>
          <cell r="G11752" t="str">
            <v>201904</v>
          </cell>
          <cell r="H11752" t="str">
            <v>University of New England</v>
          </cell>
          <cell r="I11752" t="str">
            <v>Armidale</v>
          </cell>
          <cell r="J11752" t="str">
            <v>Australia</v>
          </cell>
          <cell r="K11752">
            <v>1</v>
          </cell>
          <cell r="L11752" t="str">
            <v>Consortium</v>
          </cell>
          <cell r="M11752">
            <v>2</v>
          </cell>
          <cell r="N11752" t="str">
            <v>Campus Wide</v>
          </cell>
          <cell r="O11752" t="str">
            <v/>
          </cell>
          <cell r="P11752" t="str">
            <v/>
          </cell>
          <cell r="Q11752">
            <v>40</v>
          </cell>
          <cell r="R11752" t="str">
            <v>Année Philologique</v>
          </cell>
          <cell r="S11752" t="str">
            <v/>
          </cell>
        </row>
        <row r="11753">
          <cell r="E11753">
            <v>4609</v>
          </cell>
          <cell r="F11753" t="str">
            <v>Searches</v>
          </cell>
          <cell r="G11753" t="str">
            <v>201905</v>
          </cell>
          <cell r="H11753" t="str">
            <v>University of New England</v>
          </cell>
          <cell r="I11753" t="str">
            <v>Armidale</v>
          </cell>
          <cell r="J11753" t="str">
            <v>Australia</v>
          </cell>
          <cell r="K11753">
            <v>1</v>
          </cell>
          <cell r="L11753" t="str">
            <v>Consortium</v>
          </cell>
          <cell r="M11753">
            <v>2</v>
          </cell>
          <cell r="N11753" t="str">
            <v>Campus Wide</v>
          </cell>
          <cell r="O11753" t="str">
            <v/>
          </cell>
          <cell r="P11753" t="str">
            <v/>
          </cell>
          <cell r="Q11753">
            <v>40</v>
          </cell>
          <cell r="R11753" t="str">
            <v>Année Philologique</v>
          </cell>
          <cell r="S11753" t="str">
            <v/>
          </cell>
        </row>
        <row r="11754">
          <cell r="E11754">
            <v>4609</v>
          </cell>
          <cell r="F11754" t="str">
            <v>Searches</v>
          </cell>
          <cell r="G11754" t="str">
            <v>201906</v>
          </cell>
          <cell r="H11754" t="str">
            <v>University of New England</v>
          </cell>
          <cell r="I11754" t="str">
            <v>Armidale</v>
          </cell>
          <cell r="J11754" t="str">
            <v>Australia</v>
          </cell>
          <cell r="K11754">
            <v>1</v>
          </cell>
          <cell r="L11754" t="str">
            <v>Consortium</v>
          </cell>
          <cell r="M11754">
            <v>2</v>
          </cell>
          <cell r="N11754" t="str">
            <v>Campus Wide</v>
          </cell>
          <cell r="O11754" t="str">
            <v/>
          </cell>
          <cell r="P11754" t="str">
            <v/>
          </cell>
          <cell r="Q11754">
            <v>40</v>
          </cell>
          <cell r="R11754" t="str">
            <v>Année Philologique</v>
          </cell>
          <cell r="S11754" t="str">
            <v/>
          </cell>
        </row>
        <row r="11755">
          <cell r="E11755">
            <v>4609</v>
          </cell>
          <cell r="F11755" t="str">
            <v>Searches</v>
          </cell>
          <cell r="G11755" t="str">
            <v>201907</v>
          </cell>
          <cell r="H11755" t="str">
            <v>University of New England</v>
          </cell>
          <cell r="I11755" t="str">
            <v>Armidale</v>
          </cell>
          <cell r="J11755" t="str">
            <v>Australia</v>
          </cell>
          <cell r="K11755">
            <v>1</v>
          </cell>
          <cell r="L11755" t="str">
            <v>Consortium</v>
          </cell>
          <cell r="M11755">
            <v>2</v>
          </cell>
          <cell r="N11755" t="str">
            <v>Campus Wide</v>
          </cell>
          <cell r="O11755" t="str">
            <v/>
          </cell>
          <cell r="P11755" t="str">
            <v/>
          </cell>
          <cell r="Q11755">
            <v>40</v>
          </cell>
          <cell r="R11755" t="str">
            <v>Année Philologique</v>
          </cell>
          <cell r="S11755" t="str">
            <v/>
          </cell>
        </row>
        <row r="11756">
          <cell r="E11756">
            <v>4609</v>
          </cell>
          <cell r="F11756" t="str">
            <v>Searches</v>
          </cell>
          <cell r="G11756" t="str">
            <v>201908</v>
          </cell>
          <cell r="H11756" t="str">
            <v>University of New England</v>
          </cell>
          <cell r="I11756" t="str">
            <v>Armidale</v>
          </cell>
          <cell r="J11756" t="str">
            <v>Australia</v>
          </cell>
          <cell r="K11756">
            <v>1</v>
          </cell>
          <cell r="L11756" t="str">
            <v>Consortium</v>
          </cell>
          <cell r="M11756">
            <v>2</v>
          </cell>
          <cell r="N11756" t="str">
            <v>Campus Wide</v>
          </cell>
          <cell r="O11756" t="str">
            <v/>
          </cell>
          <cell r="P11756" t="str">
            <v/>
          </cell>
          <cell r="Q11756">
            <v>40</v>
          </cell>
          <cell r="R11756" t="str">
            <v>Année Philologique</v>
          </cell>
          <cell r="S11756" t="str">
            <v/>
          </cell>
        </row>
        <row r="11757">
          <cell r="E11757">
            <v>4609</v>
          </cell>
          <cell r="F11757" t="str">
            <v>Searches</v>
          </cell>
          <cell r="G11757" t="str">
            <v>201909</v>
          </cell>
          <cell r="H11757" t="str">
            <v>University of New England</v>
          </cell>
          <cell r="I11757" t="str">
            <v>Armidale</v>
          </cell>
          <cell r="J11757" t="str">
            <v>Australia</v>
          </cell>
          <cell r="K11757">
            <v>1</v>
          </cell>
          <cell r="L11757" t="str">
            <v>Consortium</v>
          </cell>
          <cell r="M11757">
            <v>2</v>
          </cell>
          <cell r="N11757" t="str">
            <v>Campus Wide</v>
          </cell>
          <cell r="O11757" t="str">
            <v/>
          </cell>
          <cell r="P11757" t="str">
            <v/>
          </cell>
          <cell r="Q11757">
            <v>40</v>
          </cell>
          <cell r="R11757" t="str">
            <v>Année Philologique</v>
          </cell>
          <cell r="S11757" t="str">
            <v/>
          </cell>
        </row>
        <row r="11758">
          <cell r="E11758">
            <v>4609</v>
          </cell>
          <cell r="F11758" t="str">
            <v>Searches</v>
          </cell>
          <cell r="G11758" t="str">
            <v>201910</v>
          </cell>
          <cell r="H11758" t="str">
            <v>University of New England</v>
          </cell>
          <cell r="I11758" t="str">
            <v>Armidale</v>
          </cell>
          <cell r="J11758" t="str">
            <v>Australia</v>
          </cell>
          <cell r="K11758">
            <v>1</v>
          </cell>
          <cell r="L11758" t="str">
            <v>Consortium</v>
          </cell>
          <cell r="M11758">
            <v>2</v>
          </cell>
          <cell r="N11758" t="str">
            <v>Campus Wide</v>
          </cell>
          <cell r="O11758" t="str">
            <v/>
          </cell>
          <cell r="P11758" t="str">
            <v/>
          </cell>
          <cell r="Q11758">
            <v>40</v>
          </cell>
          <cell r="R11758" t="str">
            <v>Année Philologique</v>
          </cell>
          <cell r="S11758" t="str">
            <v/>
          </cell>
        </row>
        <row r="11759">
          <cell r="E11759">
            <v>4609</v>
          </cell>
          <cell r="F11759" t="str">
            <v>Searches</v>
          </cell>
          <cell r="G11759" t="str">
            <v>201911</v>
          </cell>
          <cell r="H11759" t="str">
            <v>University of New England</v>
          </cell>
          <cell r="I11759" t="str">
            <v>Armidale</v>
          </cell>
          <cell r="J11759" t="str">
            <v>Australia</v>
          </cell>
          <cell r="K11759">
            <v>1</v>
          </cell>
          <cell r="L11759" t="str">
            <v>Consortium</v>
          </cell>
          <cell r="M11759">
            <v>2</v>
          </cell>
          <cell r="N11759" t="str">
            <v>Campus Wide</v>
          </cell>
          <cell r="O11759" t="str">
            <v/>
          </cell>
          <cell r="P11759" t="str">
            <v/>
          </cell>
          <cell r="Q11759">
            <v>40</v>
          </cell>
          <cell r="R11759" t="str">
            <v>Année Philologique</v>
          </cell>
          <cell r="S11759" t="str">
            <v/>
          </cell>
        </row>
        <row r="11760">
          <cell r="E11760">
            <v>4609</v>
          </cell>
          <cell r="F11760" t="str">
            <v>Searches</v>
          </cell>
          <cell r="G11760" t="str">
            <v>201912</v>
          </cell>
          <cell r="H11760" t="str">
            <v>University of New England</v>
          </cell>
          <cell r="I11760" t="str">
            <v>Armidale</v>
          </cell>
          <cell r="J11760" t="str">
            <v>Australia</v>
          </cell>
          <cell r="K11760">
            <v>1</v>
          </cell>
          <cell r="L11760" t="str">
            <v>Consortium</v>
          </cell>
          <cell r="M11760">
            <v>2</v>
          </cell>
          <cell r="N11760" t="str">
            <v>Campus Wide</v>
          </cell>
          <cell r="O11760" t="str">
            <v/>
          </cell>
          <cell r="P11760" t="str">
            <v/>
          </cell>
          <cell r="Q11760">
            <v>40</v>
          </cell>
          <cell r="R11760" t="str">
            <v>Année Philologique</v>
          </cell>
          <cell r="S11760" t="str">
            <v/>
          </cell>
        </row>
        <row r="11761">
          <cell r="E11761">
            <v>4610</v>
          </cell>
          <cell r="F11761" t="str">
            <v>Searches</v>
          </cell>
          <cell r="G11761" t="str">
            <v>201901</v>
          </cell>
          <cell r="H11761" t="str">
            <v>Australian Catholic University</v>
          </cell>
          <cell r="I11761" t="str">
            <v>North Sydney</v>
          </cell>
          <cell r="J11761" t="str">
            <v>Australia</v>
          </cell>
          <cell r="K11761">
            <v>1</v>
          </cell>
          <cell r="L11761" t="str">
            <v>Consortium</v>
          </cell>
          <cell r="M11761">
            <v>2</v>
          </cell>
          <cell r="N11761" t="str">
            <v>Campus Wide</v>
          </cell>
          <cell r="O11761" t="str">
            <v/>
          </cell>
          <cell r="P11761" t="str">
            <v/>
          </cell>
          <cell r="Q11761">
            <v>40</v>
          </cell>
          <cell r="R11761" t="str">
            <v>Année Philologique</v>
          </cell>
          <cell r="S11761" t="str">
            <v/>
          </cell>
        </row>
        <row r="11762">
          <cell r="E11762">
            <v>4610</v>
          </cell>
          <cell r="F11762" t="str">
            <v>Searches</v>
          </cell>
          <cell r="G11762" t="str">
            <v>201902</v>
          </cell>
          <cell r="H11762" t="str">
            <v>Australian Catholic University</v>
          </cell>
          <cell r="I11762" t="str">
            <v>North Sydney</v>
          </cell>
          <cell r="J11762" t="str">
            <v>Australia</v>
          </cell>
          <cell r="K11762">
            <v>1</v>
          </cell>
          <cell r="L11762" t="str">
            <v>Consortium</v>
          </cell>
          <cell r="M11762">
            <v>2</v>
          </cell>
          <cell r="N11762" t="str">
            <v>Campus Wide</v>
          </cell>
          <cell r="O11762" t="str">
            <v/>
          </cell>
          <cell r="P11762" t="str">
            <v/>
          </cell>
          <cell r="Q11762">
            <v>40</v>
          </cell>
          <cell r="R11762" t="str">
            <v>Année Philologique</v>
          </cell>
          <cell r="S11762" t="str">
            <v/>
          </cell>
        </row>
        <row r="11763">
          <cell r="E11763">
            <v>4610</v>
          </cell>
          <cell r="F11763" t="str">
            <v>Searches</v>
          </cell>
          <cell r="G11763" t="str">
            <v>201903</v>
          </cell>
          <cell r="H11763" t="str">
            <v>Australian Catholic University</v>
          </cell>
          <cell r="I11763" t="str">
            <v>North Sydney</v>
          </cell>
          <cell r="J11763" t="str">
            <v>Australia</v>
          </cell>
          <cell r="K11763">
            <v>1</v>
          </cell>
          <cell r="L11763" t="str">
            <v>Consortium</v>
          </cell>
          <cell r="M11763">
            <v>2</v>
          </cell>
          <cell r="N11763" t="str">
            <v>Campus Wide</v>
          </cell>
          <cell r="O11763" t="str">
            <v/>
          </cell>
          <cell r="P11763" t="str">
            <v/>
          </cell>
          <cell r="Q11763">
            <v>40</v>
          </cell>
          <cell r="R11763" t="str">
            <v>Année Philologique</v>
          </cell>
          <cell r="S11763" t="str">
            <v/>
          </cell>
        </row>
        <row r="11764">
          <cell r="E11764">
            <v>4610</v>
          </cell>
          <cell r="F11764" t="str">
            <v>Searches</v>
          </cell>
          <cell r="G11764" t="str">
            <v>201904</v>
          </cell>
          <cell r="H11764" t="str">
            <v>Australian Catholic University</v>
          </cell>
          <cell r="I11764" t="str">
            <v>North Sydney</v>
          </cell>
          <cell r="J11764" t="str">
            <v>Australia</v>
          </cell>
          <cell r="K11764">
            <v>1</v>
          </cell>
          <cell r="L11764" t="str">
            <v>Consortium</v>
          </cell>
          <cell r="M11764">
            <v>2</v>
          </cell>
          <cell r="N11764" t="str">
            <v>Campus Wide</v>
          </cell>
          <cell r="O11764" t="str">
            <v/>
          </cell>
          <cell r="P11764" t="str">
            <v/>
          </cell>
          <cell r="Q11764">
            <v>40</v>
          </cell>
          <cell r="R11764" t="str">
            <v>Année Philologique</v>
          </cell>
          <cell r="S11764" t="str">
            <v/>
          </cell>
        </row>
        <row r="11765">
          <cell r="E11765">
            <v>4610</v>
          </cell>
          <cell r="F11765" t="str">
            <v>Searches</v>
          </cell>
          <cell r="G11765" t="str">
            <v>201905</v>
          </cell>
          <cell r="H11765" t="str">
            <v>Australian Catholic University</v>
          </cell>
          <cell r="I11765" t="str">
            <v>North Sydney</v>
          </cell>
          <cell r="J11765" t="str">
            <v>Australia</v>
          </cell>
          <cell r="K11765">
            <v>1</v>
          </cell>
          <cell r="L11765" t="str">
            <v>Consortium</v>
          </cell>
          <cell r="M11765">
            <v>2</v>
          </cell>
          <cell r="N11765" t="str">
            <v>Campus Wide</v>
          </cell>
          <cell r="O11765" t="str">
            <v/>
          </cell>
          <cell r="P11765" t="str">
            <v/>
          </cell>
          <cell r="Q11765">
            <v>40</v>
          </cell>
          <cell r="R11765" t="str">
            <v>Année Philologique</v>
          </cell>
          <cell r="S11765" t="str">
            <v/>
          </cell>
        </row>
        <row r="11766">
          <cell r="E11766">
            <v>4610</v>
          </cell>
          <cell r="F11766" t="str">
            <v>Searches</v>
          </cell>
          <cell r="G11766" t="str">
            <v>201906</v>
          </cell>
          <cell r="H11766" t="str">
            <v>Australian Catholic University</v>
          </cell>
          <cell r="I11766" t="str">
            <v>North Sydney</v>
          </cell>
          <cell r="J11766" t="str">
            <v>Australia</v>
          </cell>
          <cell r="K11766">
            <v>1</v>
          </cell>
          <cell r="L11766" t="str">
            <v>Consortium</v>
          </cell>
          <cell r="M11766">
            <v>2</v>
          </cell>
          <cell r="N11766" t="str">
            <v>Campus Wide</v>
          </cell>
          <cell r="O11766" t="str">
            <v/>
          </cell>
          <cell r="P11766" t="str">
            <v/>
          </cell>
          <cell r="Q11766">
            <v>40</v>
          </cell>
          <cell r="R11766" t="str">
            <v>Année Philologique</v>
          </cell>
          <cell r="S11766" t="str">
            <v/>
          </cell>
        </row>
        <row r="11767">
          <cell r="E11767">
            <v>4610</v>
          </cell>
          <cell r="F11767" t="str">
            <v>Searches</v>
          </cell>
          <cell r="G11767" t="str">
            <v>201908</v>
          </cell>
          <cell r="H11767" t="str">
            <v>Australian Catholic University</v>
          </cell>
          <cell r="I11767" t="str">
            <v>North Sydney</v>
          </cell>
          <cell r="J11767" t="str">
            <v>Australia</v>
          </cell>
          <cell r="K11767">
            <v>1</v>
          </cell>
          <cell r="L11767" t="str">
            <v>Consortium</v>
          </cell>
          <cell r="M11767">
            <v>2</v>
          </cell>
          <cell r="N11767" t="str">
            <v>Campus Wide</v>
          </cell>
          <cell r="O11767" t="str">
            <v/>
          </cell>
          <cell r="P11767" t="str">
            <v/>
          </cell>
          <cell r="Q11767">
            <v>40</v>
          </cell>
          <cell r="R11767" t="str">
            <v>Année Philologique</v>
          </cell>
          <cell r="S11767" t="str">
            <v/>
          </cell>
        </row>
        <row r="11768">
          <cell r="E11768">
            <v>4610</v>
          </cell>
          <cell r="F11768" t="str">
            <v>Searches</v>
          </cell>
          <cell r="G11768" t="str">
            <v>201909</v>
          </cell>
          <cell r="H11768" t="str">
            <v>Australian Catholic University</v>
          </cell>
          <cell r="I11768" t="str">
            <v>North Sydney</v>
          </cell>
          <cell r="J11768" t="str">
            <v>Australia</v>
          </cell>
          <cell r="K11768">
            <v>1</v>
          </cell>
          <cell r="L11768" t="str">
            <v>Consortium</v>
          </cell>
          <cell r="M11768">
            <v>2</v>
          </cell>
          <cell r="N11768" t="str">
            <v>Campus Wide</v>
          </cell>
          <cell r="O11768" t="str">
            <v/>
          </cell>
          <cell r="P11768" t="str">
            <v/>
          </cell>
          <cell r="Q11768">
            <v>40</v>
          </cell>
          <cell r="R11768" t="str">
            <v>Année Philologique</v>
          </cell>
          <cell r="S11768" t="str">
            <v/>
          </cell>
        </row>
        <row r="11769">
          <cell r="E11769">
            <v>4610</v>
          </cell>
          <cell r="F11769" t="str">
            <v>Searches</v>
          </cell>
          <cell r="G11769" t="str">
            <v>201910</v>
          </cell>
          <cell r="H11769" t="str">
            <v>Australian Catholic University</v>
          </cell>
          <cell r="I11769" t="str">
            <v>North Sydney</v>
          </cell>
          <cell r="J11769" t="str">
            <v>Australia</v>
          </cell>
          <cell r="K11769">
            <v>1</v>
          </cell>
          <cell r="L11769" t="str">
            <v>Consortium</v>
          </cell>
          <cell r="M11769">
            <v>2</v>
          </cell>
          <cell r="N11769" t="str">
            <v>Campus Wide</v>
          </cell>
          <cell r="O11769" t="str">
            <v/>
          </cell>
          <cell r="P11769" t="str">
            <v/>
          </cell>
          <cell r="Q11769">
            <v>40</v>
          </cell>
          <cell r="R11769" t="str">
            <v>Année Philologique</v>
          </cell>
          <cell r="S11769" t="str">
            <v/>
          </cell>
        </row>
        <row r="11770">
          <cell r="E11770">
            <v>4610</v>
          </cell>
          <cell r="F11770" t="str">
            <v>Searches</v>
          </cell>
          <cell r="G11770" t="str">
            <v>201911</v>
          </cell>
          <cell r="H11770" t="str">
            <v>Australian Catholic University</v>
          </cell>
          <cell r="I11770" t="str">
            <v>North Sydney</v>
          </cell>
          <cell r="J11770" t="str">
            <v>Australia</v>
          </cell>
          <cell r="K11770">
            <v>1</v>
          </cell>
          <cell r="L11770" t="str">
            <v>Consortium</v>
          </cell>
          <cell r="M11770">
            <v>2</v>
          </cell>
          <cell r="N11770" t="str">
            <v>Campus Wide</v>
          </cell>
          <cell r="O11770" t="str">
            <v/>
          </cell>
          <cell r="P11770" t="str">
            <v/>
          </cell>
          <cell r="Q11770">
            <v>40</v>
          </cell>
          <cell r="R11770" t="str">
            <v>Année Philologique</v>
          </cell>
          <cell r="S11770" t="str">
            <v/>
          </cell>
        </row>
        <row r="11771">
          <cell r="E11771">
            <v>4610</v>
          </cell>
          <cell r="F11771" t="str">
            <v>Searches</v>
          </cell>
          <cell r="G11771" t="str">
            <v>201912</v>
          </cell>
          <cell r="H11771" t="str">
            <v>Australian Catholic University</v>
          </cell>
          <cell r="I11771" t="str">
            <v>North Sydney</v>
          </cell>
          <cell r="J11771" t="str">
            <v>Australia</v>
          </cell>
          <cell r="K11771">
            <v>1</v>
          </cell>
          <cell r="L11771" t="str">
            <v>Consortium</v>
          </cell>
          <cell r="M11771">
            <v>2</v>
          </cell>
          <cell r="N11771" t="str">
            <v>Campus Wide</v>
          </cell>
          <cell r="O11771" t="str">
            <v/>
          </cell>
          <cell r="P11771" t="str">
            <v/>
          </cell>
          <cell r="Q11771">
            <v>40</v>
          </cell>
          <cell r="R11771" t="str">
            <v>Année Philologique</v>
          </cell>
          <cell r="S11771" t="str">
            <v/>
          </cell>
        </row>
        <row r="11772">
          <cell r="E11772">
            <v>4624</v>
          </cell>
          <cell r="F11772" t="str">
            <v>Searches</v>
          </cell>
          <cell r="G11772" t="str">
            <v>201901</v>
          </cell>
          <cell r="H11772" t="str">
            <v>Universitetsbiblioteket i Tromsoe</v>
          </cell>
          <cell r="I11772" t="str">
            <v>Tromsoe</v>
          </cell>
          <cell r="J11772" t="str">
            <v>Norway</v>
          </cell>
          <cell r="K11772">
            <v>2</v>
          </cell>
          <cell r="L11772" t="str">
            <v>Institute</v>
          </cell>
          <cell r="M11772">
            <v>2</v>
          </cell>
          <cell r="N11772" t="str">
            <v>Campus Wide</v>
          </cell>
          <cell r="O11772" t="str">
            <v/>
          </cell>
          <cell r="P11772" t="str">
            <v/>
          </cell>
          <cell r="Q11772">
            <v>40</v>
          </cell>
          <cell r="R11772" t="str">
            <v>Année Philologique</v>
          </cell>
          <cell r="S11772" t="str">
            <v/>
          </cell>
        </row>
        <row r="11773">
          <cell r="E11773">
            <v>4624</v>
          </cell>
          <cell r="F11773" t="str">
            <v>Searches</v>
          </cell>
          <cell r="G11773" t="str">
            <v>201902</v>
          </cell>
          <cell r="H11773" t="str">
            <v>Universitetsbiblioteket i Tromsoe</v>
          </cell>
          <cell r="I11773" t="str">
            <v>Tromsoe</v>
          </cell>
          <cell r="J11773" t="str">
            <v>Norway</v>
          </cell>
          <cell r="K11773">
            <v>2</v>
          </cell>
          <cell r="L11773" t="str">
            <v>Institute</v>
          </cell>
          <cell r="M11773">
            <v>2</v>
          </cell>
          <cell r="N11773" t="str">
            <v>Campus Wide</v>
          </cell>
          <cell r="O11773" t="str">
            <v/>
          </cell>
          <cell r="P11773" t="str">
            <v/>
          </cell>
          <cell r="Q11773">
            <v>40</v>
          </cell>
          <cell r="R11773" t="str">
            <v>Année Philologique</v>
          </cell>
          <cell r="S11773" t="str">
            <v/>
          </cell>
        </row>
        <row r="11774">
          <cell r="E11774">
            <v>4624</v>
          </cell>
          <cell r="F11774" t="str">
            <v>Searches</v>
          </cell>
          <cell r="G11774" t="str">
            <v>201905</v>
          </cell>
          <cell r="H11774" t="str">
            <v>Universitetsbiblioteket i Tromsoe</v>
          </cell>
          <cell r="I11774" t="str">
            <v>Tromsoe</v>
          </cell>
          <cell r="J11774" t="str">
            <v>Norway</v>
          </cell>
          <cell r="K11774">
            <v>2</v>
          </cell>
          <cell r="L11774" t="str">
            <v>Institute</v>
          </cell>
          <cell r="M11774">
            <v>2</v>
          </cell>
          <cell r="N11774" t="str">
            <v>Campus Wide</v>
          </cell>
          <cell r="O11774" t="str">
            <v/>
          </cell>
          <cell r="P11774" t="str">
            <v/>
          </cell>
          <cell r="Q11774">
            <v>40</v>
          </cell>
          <cell r="R11774" t="str">
            <v>Année Philologique</v>
          </cell>
          <cell r="S11774" t="str">
            <v/>
          </cell>
        </row>
        <row r="11775">
          <cell r="E11775">
            <v>4624</v>
          </cell>
          <cell r="F11775" t="str">
            <v>Searches</v>
          </cell>
          <cell r="G11775" t="str">
            <v>201908</v>
          </cell>
          <cell r="H11775" t="str">
            <v>Universitetsbiblioteket i Tromsoe</v>
          </cell>
          <cell r="I11775" t="str">
            <v>Tromsoe</v>
          </cell>
          <cell r="J11775" t="str">
            <v>Norway</v>
          </cell>
          <cell r="K11775">
            <v>2</v>
          </cell>
          <cell r="L11775" t="str">
            <v>Institute</v>
          </cell>
          <cell r="M11775">
            <v>2</v>
          </cell>
          <cell r="N11775" t="str">
            <v>Campus Wide</v>
          </cell>
          <cell r="O11775" t="str">
            <v/>
          </cell>
          <cell r="P11775" t="str">
            <v/>
          </cell>
          <cell r="Q11775">
            <v>40</v>
          </cell>
          <cell r="R11775" t="str">
            <v>Année Philologique</v>
          </cell>
          <cell r="S11775" t="str">
            <v/>
          </cell>
        </row>
        <row r="11776">
          <cell r="E11776">
            <v>4624</v>
          </cell>
          <cell r="F11776" t="str">
            <v>Searches</v>
          </cell>
          <cell r="G11776" t="str">
            <v>201909</v>
          </cell>
          <cell r="H11776" t="str">
            <v>Universitetsbiblioteket i Tromsoe</v>
          </cell>
          <cell r="I11776" t="str">
            <v>Tromsoe</v>
          </cell>
          <cell r="J11776" t="str">
            <v>Norway</v>
          </cell>
          <cell r="K11776">
            <v>2</v>
          </cell>
          <cell r="L11776" t="str">
            <v>Institute</v>
          </cell>
          <cell r="M11776">
            <v>2</v>
          </cell>
          <cell r="N11776" t="str">
            <v>Campus Wide</v>
          </cell>
          <cell r="O11776" t="str">
            <v/>
          </cell>
          <cell r="P11776" t="str">
            <v/>
          </cell>
          <cell r="Q11776">
            <v>40</v>
          </cell>
          <cell r="R11776" t="str">
            <v>Année Philologique</v>
          </cell>
          <cell r="S11776" t="str">
            <v/>
          </cell>
        </row>
        <row r="11777">
          <cell r="E11777">
            <v>4624</v>
          </cell>
          <cell r="F11777" t="str">
            <v>Searches</v>
          </cell>
          <cell r="G11777" t="str">
            <v>201910</v>
          </cell>
          <cell r="H11777" t="str">
            <v>Universitetsbiblioteket i Tromsoe</v>
          </cell>
          <cell r="I11777" t="str">
            <v>Tromsoe</v>
          </cell>
          <cell r="J11777" t="str">
            <v>Norway</v>
          </cell>
          <cell r="K11777">
            <v>2</v>
          </cell>
          <cell r="L11777" t="str">
            <v>Institute</v>
          </cell>
          <cell r="M11777">
            <v>2</v>
          </cell>
          <cell r="N11777" t="str">
            <v>Campus Wide</v>
          </cell>
          <cell r="O11777" t="str">
            <v/>
          </cell>
          <cell r="P11777" t="str">
            <v/>
          </cell>
          <cell r="Q11777">
            <v>40</v>
          </cell>
          <cell r="R11777" t="str">
            <v>Année Philologique</v>
          </cell>
          <cell r="S11777" t="str">
            <v/>
          </cell>
        </row>
        <row r="11778">
          <cell r="E11778">
            <v>4629</v>
          </cell>
          <cell r="F11778" t="str">
            <v>Searches</v>
          </cell>
          <cell r="G11778" t="str">
            <v>201901</v>
          </cell>
          <cell r="H11778" t="str">
            <v>University of Illinois at Chicago</v>
          </cell>
          <cell r="I11778" t="str">
            <v>Chicago</v>
          </cell>
          <cell r="J11778" t="str">
            <v>USA</v>
          </cell>
          <cell r="K11778">
            <v>2</v>
          </cell>
          <cell r="L11778" t="str">
            <v>Institute</v>
          </cell>
          <cell r="M11778">
            <v>8</v>
          </cell>
          <cell r="N11778" t="str">
            <v>CARN-1</v>
          </cell>
          <cell r="O11778" t="str">
            <v/>
          </cell>
          <cell r="P11778" t="str">
            <v/>
          </cell>
          <cell r="Q11778">
            <v>40</v>
          </cell>
          <cell r="R11778" t="str">
            <v>Année Philologique</v>
          </cell>
          <cell r="S11778" t="str">
            <v/>
          </cell>
        </row>
        <row r="11779">
          <cell r="E11779">
            <v>4629</v>
          </cell>
          <cell r="F11779" t="str">
            <v>Searches</v>
          </cell>
          <cell r="G11779" t="str">
            <v>201902</v>
          </cell>
          <cell r="H11779" t="str">
            <v>University of Illinois at Chicago</v>
          </cell>
          <cell r="I11779" t="str">
            <v>Chicago</v>
          </cell>
          <cell r="J11779" t="str">
            <v>USA</v>
          </cell>
          <cell r="K11779">
            <v>2</v>
          </cell>
          <cell r="L11779" t="str">
            <v>Institute</v>
          </cell>
          <cell r="M11779">
            <v>8</v>
          </cell>
          <cell r="N11779" t="str">
            <v>CARN-1</v>
          </cell>
          <cell r="O11779" t="str">
            <v/>
          </cell>
          <cell r="P11779" t="str">
            <v/>
          </cell>
          <cell r="Q11779">
            <v>40</v>
          </cell>
          <cell r="R11779" t="str">
            <v>Année Philologique</v>
          </cell>
          <cell r="S11779" t="str">
            <v/>
          </cell>
        </row>
        <row r="11780">
          <cell r="E11780">
            <v>4629</v>
          </cell>
          <cell r="F11780" t="str">
            <v>Searches</v>
          </cell>
          <cell r="G11780" t="str">
            <v>201903</v>
          </cell>
          <cell r="H11780" t="str">
            <v>University of Illinois at Chicago</v>
          </cell>
          <cell r="I11780" t="str">
            <v>Chicago</v>
          </cell>
          <cell r="J11780" t="str">
            <v>USA</v>
          </cell>
          <cell r="K11780">
            <v>2</v>
          </cell>
          <cell r="L11780" t="str">
            <v>Institute</v>
          </cell>
          <cell r="M11780">
            <v>8</v>
          </cell>
          <cell r="N11780" t="str">
            <v>CARN-1</v>
          </cell>
          <cell r="O11780" t="str">
            <v/>
          </cell>
          <cell r="P11780" t="str">
            <v/>
          </cell>
          <cell r="Q11780">
            <v>40</v>
          </cell>
          <cell r="R11780" t="str">
            <v>Année Philologique</v>
          </cell>
          <cell r="S11780" t="str">
            <v/>
          </cell>
        </row>
        <row r="11781">
          <cell r="E11781">
            <v>4629</v>
          </cell>
          <cell r="F11781" t="str">
            <v>Searches</v>
          </cell>
          <cell r="G11781" t="str">
            <v>201904</v>
          </cell>
          <cell r="H11781" t="str">
            <v>University of Illinois at Chicago</v>
          </cell>
          <cell r="I11781" t="str">
            <v>Chicago</v>
          </cell>
          <cell r="J11781" t="str">
            <v>USA</v>
          </cell>
          <cell r="K11781">
            <v>2</v>
          </cell>
          <cell r="L11781" t="str">
            <v>Institute</v>
          </cell>
          <cell r="M11781">
            <v>8</v>
          </cell>
          <cell r="N11781" t="str">
            <v>CARN-1</v>
          </cell>
          <cell r="O11781" t="str">
            <v/>
          </cell>
          <cell r="P11781" t="str">
            <v/>
          </cell>
          <cell r="Q11781">
            <v>40</v>
          </cell>
          <cell r="R11781" t="str">
            <v>Année Philologique</v>
          </cell>
          <cell r="S11781" t="str">
            <v/>
          </cell>
        </row>
        <row r="11782">
          <cell r="E11782">
            <v>4629</v>
          </cell>
          <cell r="F11782" t="str">
            <v>Searches</v>
          </cell>
          <cell r="G11782" t="str">
            <v>201905</v>
          </cell>
          <cell r="H11782" t="str">
            <v>University of Illinois at Chicago</v>
          </cell>
          <cell r="I11782" t="str">
            <v>Chicago</v>
          </cell>
          <cell r="J11782" t="str">
            <v>USA</v>
          </cell>
          <cell r="K11782">
            <v>2</v>
          </cell>
          <cell r="L11782" t="str">
            <v>Institute</v>
          </cell>
          <cell r="M11782">
            <v>8</v>
          </cell>
          <cell r="N11782" t="str">
            <v>CARN-1</v>
          </cell>
          <cell r="O11782" t="str">
            <v/>
          </cell>
          <cell r="P11782" t="str">
            <v/>
          </cell>
          <cell r="Q11782">
            <v>40</v>
          </cell>
          <cell r="R11782" t="str">
            <v>Année Philologique</v>
          </cell>
          <cell r="S11782" t="str">
            <v/>
          </cell>
        </row>
        <row r="11783">
          <cell r="E11783">
            <v>4629</v>
          </cell>
          <cell r="F11783" t="str">
            <v>Searches</v>
          </cell>
          <cell r="G11783" t="str">
            <v>201906</v>
          </cell>
          <cell r="H11783" t="str">
            <v>University of Illinois at Chicago</v>
          </cell>
          <cell r="I11783" t="str">
            <v>Chicago</v>
          </cell>
          <cell r="J11783" t="str">
            <v>USA</v>
          </cell>
          <cell r="K11783">
            <v>2</v>
          </cell>
          <cell r="L11783" t="str">
            <v>Institute</v>
          </cell>
          <cell r="M11783">
            <v>8</v>
          </cell>
          <cell r="N11783" t="str">
            <v>CARN-1</v>
          </cell>
          <cell r="O11783" t="str">
            <v/>
          </cell>
          <cell r="P11783" t="str">
            <v/>
          </cell>
          <cell r="Q11783">
            <v>40</v>
          </cell>
          <cell r="R11783" t="str">
            <v>Année Philologique</v>
          </cell>
          <cell r="S11783" t="str">
            <v/>
          </cell>
        </row>
        <row r="11784">
          <cell r="E11784">
            <v>4629</v>
          </cell>
          <cell r="F11784" t="str">
            <v>Searches</v>
          </cell>
          <cell r="G11784" t="str">
            <v>201907</v>
          </cell>
          <cell r="H11784" t="str">
            <v>University of Illinois at Chicago</v>
          </cell>
          <cell r="I11784" t="str">
            <v>Chicago</v>
          </cell>
          <cell r="J11784" t="str">
            <v>USA</v>
          </cell>
          <cell r="K11784">
            <v>2</v>
          </cell>
          <cell r="L11784" t="str">
            <v>Institute</v>
          </cell>
          <cell r="M11784">
            <v>8</v>
          </cell>
          <cell r="N11784" t="str">
            <v>CARN-1</v>
          </cell>
          <cell r="O11784" t="str">
            <v/>
          </cell>
          <cell r="P11784" t="str">
            <v/>
          </cell>
          <cell r="Q11784">
            <v>40</v>
          </cell>
          <cell r="R11784" t="str">
            <v>Année Philologique</v>
          </cell>
          <cell r="S11784" t="str">
            <v/>
          </cell>
        </row>
        <row r="11785">
          <cell r="E11785">
            <v>4629</v>
          </cell>
          <cell r="F11785" t="str">
            <v>Searches</v>
          </cell>
          <cell r="G11785" t="str">
            <v>201908</v>
          </cell>
          <cell r="H11785" t="str">
            <v>University of Illinois at Chicago</v>
          </cell>
          <cell r="I11785" t="str">
            <v>Chicago</v>
          </cell>
          <cell r="J11785" t="str">
            <v>USA</v>
          </cell>
          <cell r="K11785">
            <v>2</v>
          </cell>
          <cell r="L11785" t="str">
            <v>Institute</v>
          </cell>
          <cell r="M11785">
            <v>8</v>
          </cell>
          <cell r="N11785" t="str">
            <v>CARN-1</v>
          </cell>
          <cell r="O11785" t="str">
            <v/>
          </cell>
          <cell r="P11785" t="str">
            <v/>
          </cell>
          <cell r="Q11785">
            <v>40</v>
          </cell>
          <cell r="R11785" t="str">
            <v>Année Philologique</v>
          </cell>
          <cell r="S11785" t="str">
            <v/>
          </cell>
        </row>
        <row r="11786">
          <cell r="E11786">
            <v>4629</v>
          </cell>
          <cell r="F11786" t="str">
            <v>Searches</v>
          </cell>
          <cell r="G11786" t="str">
            <v>201909</v>
          </cell>
          <cell r="H11786" t="str">
            <v>University of Illinois at Chicago</v>
          </cell>
          <cell r="I11786" t="str">
            <v>Chicago</v>
          </cell>
          <cell r="J11786" t="str">
            <v>USA</v>
          </cell>
          <cell r="K11786">
            <v>2</v>
          </cell>
          <cell r="L11786" t="str">
            <v>Institute</v>
          </cell>
          <cell r="M11786">
            <v>8</v>
          </cell>
          <cell r="N11786" t="str">
            <v>CARN-1</v>
          </cell>
          <cell r="O11786" t="str">
            <v/>
          </cell>
          <cell r="P11786" t="str">
            <v/>
          </cell>
          <cell r="Q11786">
            <v>40</v>
          </cell>
          <cell r="R11786" t="str">
            <v>Année Philologique</v>
          </cell>
          <cell r="S11786" t="str">
            <v/>
          </cell>
        </row>
        <row r="11787">
          <cell r="E11787">
            <v>4629</v>
          </cell>
          <cell r="F11787" t="str">
            <v>Searches</v>
          </cell>
          <cell r="G11787" t="str">
            <v>201910</v>
          </cell>
          <cell r="H11787" t="str">
            <v>University of Illinois at Chicago</v>
          </cell>
          <cell r="I11787" t="str">
            <v>Chicago</v>
          </cell>
          <cell r="J11787" t="str">
            <v>USA</v>
          </cell>
          <cell r="K11787">
            <v>2</v>
          </cell>
          <cell r="L11787" t="str">
            <v>Institute</v>
          </cell>
          <cell r="M11787">
            <v>8</v>
          </cell>
          <cell r="N11787" t="str">
            <v>CARN-1</v>
          </cell>
          <cell r="O11787" t="str">
            <v/>
          </cell>
          <cell r="P11787" t="str">
            <v/>
          </cell>
          <cell r="Q11787">
            <v>40</v>
          </cell>
          <cell r="R11787" t="str">
            <v>Année Philologique</v>
          </cell>
          <cell r="S11787" t="str">
            <v/>
          </cell>
        </row>
        <row r="11788">
          <cell r="E11788">
            <v>4629</v>
          </cell>
          <cell r="F11788" t="str">
            <v>Searches</v>
          </cell>
          <cell r="G11788" t="str">
            <v>201911</v>
          </cell>
          <cell r="H11788" t="str">
            <v>University of Illinois at Chicago</v>
          </cell>
          <cell r="I11788" t="str">
            <v>Chicago</v>
          </cell>
          <cell r="J11788" t="str">
            <v>USA</v>
          </cell>
          <cell r="K11788">
            <v>2</v>
          </cell>
          <cell r="L11788" t="str">
            <v>Institute</v>
          </cell>
          <cell r="M11788">
            <v>8</v>
          </cell>
          <cell r="N11788" t="str">
            <v>CARN-1</v>
          </cell>
          <cell r="O11788" t="str">
            <v/>
          </cell>
          <cell r="P11788" t="str">
            <v/>
          </cell>
          <cell r="Q11788">
            <v>40</v>
          </cell>
          <cell r="R11788" t="str">
            <v>Année Philologique</v>
          </cell>
          <cell r="S11788" t="str">
            <v/>
          </cell>
        </row>
        <row r="11789">
          <cell r="E11789">
            <v>4629</v>
          </cell>
          <cell r="F11789" t="str">
            <v>Searches</v>
          </cell>
          <cell r="G11789" t="str">
            <v>201912</v>
          </cell>
          <cell r="H11789" t="str">
            <v>University of Illinois at Chicago</v>
          </cell>
          <cell r="I11789" t="str">
            <v>Chicago</v>
          </cell>
          <cell r="J11789" t="str">
            <v>USA</v>
          </cell>
          <cell r="K11789">
            <v>2</v>
          </cell>
          <cell r="L11789" t="str">
            <v>Institute</v>
          </cell>
          <cell r="M11789">
            <v>8</v>
          </cell>
          <cell r="N11789" t="str">
            <v>CARN-1</v>
          </cell>
          <cell r="O11789" t="str">
            <v/>
          </cell>
          <cell r="P11789" t="str">
            <v/>
          </cell>
          <cell r="Q11789">
            <v>40</v>
          </cell>
          <cell r="R11789" t="str">
            <v>Année Philologique</v>
          </cell>
          <cell r="S11789" t="str">
            <v/>
          </cell>
        </row>
        <row r="11790">
          <cell r="E11790">
            <v>4638</v>
          </cell>
          <cell r="F11790" t="str">
            <v>Searches</v>
          </cell>
          <cell r="G11790" t="str">
            <v>201901</v>
          </cell>
          <cell r="H11790" t="str">
            <v>Università degli Studi di Roma "Tor Vergata"</v>
          </cell>
          <cell r="I11790" t="str">
            <v>Roma</v>
          </cell>
          <cell r="J11790" t="str">
            <v>Italy</v>
          </cell>
          <cell r="K11790">
            <v>2</v>
          </cell>
          <cell r="L11790" t="str">
            <v>Institute</v>
          </cell>
          <cell r="M11790">
            <v>2</v>
          </cell>
          <cell r="N11790" t="str">
            <v>Campus Wide</v>
          </cell>
          <cell r="O11790" t="str">
            <v/>
          </cell>
          <cell r="P11790" t="str">
            <v/>
          </cell>
          <cell r="Q11790">
            <v>80</v>
          </cell>
          <cell r="R11790" t="str">
            <v>Année Philologique</v>
          </cell>
          <cell r="S11790" t="str">
            <v/>
          </cell>
        </row>
        <row r="11791">
          <cell r="E11791">
            <v>4638</v>
          </cell>
          <cell r="F11791" t="str">
            <v>Searches</v>
          </cell>
          <cell r="G11791" t="str">
            <v>201902</v>
          </cell>
          <cell r="H11791" t="str">
            <v>Università degli Studi di Roma "Tor Vergata"</v>
          </cell>
          <cell r="I11791" t="str">
            <v>Roma</v>
          </cell>
          <cell r="J11791" t="str">
            <v>Italy</v>
          </cell>
          <cell r="K11791">
            <v>2</v>
          </cell>
          <cell r="L11791" t="str">
            <v>Institute</v>
          </cell>
          <cell r="M11791">
            <v>2</v>
          </cell>
          <cell r="N11791" t="str">
            <v>Campus Wide</v>
          </cell>
          <cell r="O11791" t="str">
            <v/>
          </cell>
          <cell r="P11791" t="str">
            <v/>
          </cell>
          <cell r="Q11791">
            <v>80</v>
          </cell>
          <cell r="R11791" t="str">
            <v>Année Philologique</v>
          </cell>
          <cell r="S11791" t="str">
            <v/>
          </cell>
        </row>
        <row r="11792">
          <cell r="E11792">
            <v>4638</v>
          </cell>
          <cell r="F11792" t="str">
            <v>Searches</v>
          </cell>
          <cell r="G11792" t="str">
            <v>201903</v>
          </cell>
          <cell r="H11792" t="str">
            <v>Università degli Studi di Roma "Tor Vergata"</v>
          </cell>
          <cell r="I11792" t="str">
            <v>Roma</v>
          </cell>
          <cell r="J11792" t="str">
            <v>Italy</v>
          </cell>
          <cell r="K11792">
            <v>2</v>
          </cell>
          <cell r="L11792" t="str">
            <v>Institute</v>
          </cell>
          <cell r="M11792">
            <v>2</v>
          </cell>
          <cell r="N11792" t="str">
            <v>Campus Wide</v>
          </cell>
          <cell r="O11792" t="str">
            <v/>
          </cell>
          <cell r="P11792" t="str">
            <v/>
          </cell>
          <cell r="Q11792">
            <v>80</v>
          </cell>
          <cell r="R11792" t="str">
            <v>Année Philologique</v>
          </cell>
          <cell r="S11792" t="str">
            <v/>
          </cell>
        </row>
        <row r="11793">
          <cell r="E11793">
            <v>4638</v>
          </cell>
          <cell r="F11793" t="str">
            <v>Searches</v>
          </cell>
          <cell r="G11793" t="str">
            <v>201904</v>
          </cell>
          <cell r="H11793" t="str">
            <v>Università degli Studi di Roma "Tor Vergata"</v>
          </cell>
          <cell r="I11793" t="str">
            <v>Roma</v>
          </cell>
          <cell r="J11793" t="str">
            <v>Italy</v>
          </cell>
          <cell r="K11793">
            <v>2</v>
          </cell>
          <cell r="L11793" t="str">
            <v>Institute</v>
          </cell>
          <cell r="M11793">
            <v>2</v>
          </cell>
          <cell r="N11793" t="str">
            <v>Campus Wide</v>
          </cell>
          <cell r="O11793" t="str">
            <v/>
          </cell>
          <cell r="P11793" t="str">
            <v/>
          </cell>
          <cell r="Q11793">
            <v>80</v>
          </cell>
          <cell r="R11793" t="str">
            <v>Année Philologique</v>
          </cell>
          <cell r="S11793" t="str">
            <v/>
          </cell>
        </row>
        <row r="11794">
          <cell r="E11794">
            <v>4638</v>
          </cell>
          <cell r="F11794" t="str">
            <v>Searches</v>
          </cell>
          <cell r="G11794" t="str">
            <v>201905</v>
          </cell>
          <cell r="H11794" t="str">
            <v>Università degli Studi di Roma "Tor Vergata"</v>
          </cell>
          <cell r="I11794" t="str">
            <v>Roma</v>
          </cell>
          <cell r="J11794" t="str">
            <v>Italy</v>
          </cell>
          <cell r="K11794">
            <v>2</v>
          </cell>
          <cell r="L11794" t="str">
            <v>Institute</v>
          </cell>
          <cell r="M11794">
            <v>2</v>
          </cell>
          <cell r="N11794" t="str">
            <v>Campus Wide</v>
          </cell>
          <cell r="O11794" t="str">
            <v/>
          </cell>
          <cell r="P11794" t="str">
            <v/>
          </cell>
          <cell r="Q11794">
            <v>80</v>
          </cell>
          <cell r="R11794" t="str">
            <v>Année Philologique</v>
          </cell>
          <cell r="S11794" t="str">
            <v/>
          </cell>
        </row>
        <row r="11795">
          <cell r="E11795">
            <v>4638</v>
          </cell>
          <cell r="F11795" t="str">
            <v>Searches</v>
          </cell>
          <cell r="G11795" t="str">
            <v>201906</v>
          </cell>
          <cell r="H11795" t="str">
            <v>Università degli Studi di Roma "Tor Vergata"</v>
          </cell>
          <cell r="I11795" t="str">
            <v>Roma</v>
          </cell>
          <cell r="J11795" t="str">
            <v>Italy</v>
          </cell>
          <cell r="K11795">
            <v>2</v>
          </cell>
          <cell r="L11795" t="str">
            <v>Institute</v>
          </cell>
          <cell r="M11795">
            <v>2</v>
          </cell>
          <cell r="N11795" t="str">
            <v>Campus Wide</v>
          </cell>
          <cell r="O11795" t="str">
            <v/>
          </cell>
          <cell r="P11795" t="str">
            <v/>
          </cell>
          <cell r="Q11795">
            <v>80</v>
          </cell>
          <cell r="R11795" t="str">
            <v>Année Philologique</v>
          </cell>
          <cell r="S11795" t="str">
            <v/>
          </cell>
        </row>
        <row r="11796">
          <cell r="E11796">
            <v>4638</v>
          </cell>
          <cell r="F11796" t="str">
            <v>Searches</v>
          </cell>
          <cell r="G11796" t="str">
            <v>201907</v>
          </cell>
          <cell r="H11796" t="str">
            <v>Università degli Studi di Roma "Tor Vergata"</v>
          </cell>
          <cell r="I11796" t="str">
            <v>Roma</v>
          </cell>
          <cell r="J11796" t="str">
            <v>Italy</v>
          </cell>
          <cell r="K11796">
            <v>2</v>
          </cell>
          <cell r="L11796" t="str">
            <v>Institute</v>
          </cell>
          <cell r="M11796">
            <v>2</v>
          </cell>
          <cell r="N11796" t="str">
            <v>Campus Wide</v>
          </cell>
          <cell r="O11796" t="str">
            <v/>
          </cell>
          <cell r="P11796" t="str">
            <v/>
          </cell>
          <cell r="Q11796">
            <v>80</v>
          </cell>
          <cell r="R11796" t="str">
            <v>Année Philologique</v>
          </cell>
          <cell r="S11796" t="str">
            <v/>
          </cell>
        </row>
        <row r="11797">
          <cell r="E11797">
            <v>4638</v>
          </cell>
          <cell r="F11797" t="str">
            <v>Searches</v>
          </cell>
          <cell r="G11797" t="str">
            <v>201908</v>
          </cell>
          <cell r="H11797" t="str">
            <v>Università degli Studi di Roma "Tor Vergata"</v>
          </cell>
          <cell r="I11797" t="str">
            <v>Roma</v>
          </cell>
          <cell r="J11797" t="str">
            <v>Italy</v>
          </cell>
          <cell r="K11797">
            <v>2</v>
          </cell>
          <cell r="L11797" t="str">
            <v>Institute</v>
          </cell>
          <cell r="M11797">
            <v>2</v>
          </cell>
          <cell r="N11797" t="str">
            <v>Campus Wide</v>
          </cell>
          <cell r="O11797" t="str">
            <v/>
          </cell>
          <cell r="P11797" t="str">
            <v/>
          </cell>
          <cell r="Q11797">
            <v>80</v>
          </cell>
          <cell r="R11797" t="str">
            <v>Année Philologique</v>
          </cell>
          <cell r="S11797" t="str">
            <v/>
          </cell>
        </row>
        <row r="11798">
          <cell r="E11798">
            <v>4638</v>
          </cell>
          <cell r="F11798" t="str">
            <v>Searches</v>
          </cell>
          <cell r="G11798" t="str">
            <v>201909</v>
          </cell>
          <cell r="H11798" t="str">
            <v>Università degli Studi di Roma "Tor Vergata"</v>
          </cell>
          <cell r="I11798" t="str">
            <v>Roma</v>
          </cell>
          <cell r="J11798" t="str">
            <v>Italy</v>
          </cell>
          <cell r="K11798">
            <v>2</v>
          </cell>
          <cell r="L11798" t="str">
            <v>Institute</v>
          </cell>
          <cell r="M11798">
            <v>2</v>
          </cell>
          <cell r="N11798" t="str">
            <v>Campus Wide</v>
          </cell>
          <cell r="O11798" t="str">
            <v/>
          </cell>
          <cell r="P11798" t="str">
            <v/>
          </cell>
          <cell r="Q11798">
            <v>80</v>
          </cell>
          <cell r="R11798" t="str">
            <v>Année Philologique</v>
          </cell>
          <cell r="S11798" t="str">
            <v/>
          </cell>
        </row>
        <row r="11799">
          <cell r="E11799">
            <v>4638</v>
          </cell>
          <cell r="F11799" t="str">
            <v>Searches</v>
          </cell>
          <cell r="G11799" t="str">
            <v>201910</v>
          </cell>
          <cell r="H11799" t="str">
            <v>Università degli Studi di Roma "Tor Vergata"</v>
          </cell>
          <cell r="I11799" t="str">
            <v>Roma</v>
          </cell>
          <cell r="J11799" t="str">
            <v>Italy</v>
          </cell>
          <cell r="K11799">
            <v>2</v>
          </cell>
          <cell r="L11799" t="str">
            <v>Institute</v>
          </cell>
          <cell r="M11799">
            <v>2</v>
          </cell>
          <cell r="N11799" t="str">
            <v>Campus Wide</v>
          </cell>
          <cell r="O11799" t="str">
            <v/>
          </cell>
          <cell r="P11799" t="str">
            <v/>
          </cell>
          <cell r="Q11799">
            <v>80</v>
          </cell>
          <cell r="R11799" t="str">
            <v>Année Philologique</v>
          </cell>
          <cell r="S11799" t="str">
            <v/>
          </cell>
        </row>
        <row r="11800">
          <cell r="E11800">
            <v>4638</v>
          </cell>
          <cell r="F11800" t="str">
            <v>Searches</v>
          </cell>
          <cell r="G11800" t="str">
            <v>201911</v>
          </cell>
          <cell r="H11800" t="str">
            <v>Università degli Studi di Roma "Tor Vergata"</v>
          </cell>
          <cell r="I11800" t="str">
            <v>Roma</v>
          </cell>
          <cell r="J11800" t="str">
            <v>Italy</v>
          </cell>
          <cell r="K11800">
            <v>2</v>
          </cell>
          <cell r="L11800" t="str">
            <v>Institute</v>
          </cell>
          <cell r="M11800">
            <v>2</v>
          </cell>
          <cell r="N11800" t="str">
            <v>Campus Wide</v>
          </cell>
          <cell r="O11800" t="str">
            <v/>
          </cell>
          <cell r="P11800" t="str">
            <v/>
          </cell>
          <cell r="Q11800">
            <v>80</v>
          </cell>
          <cell r="R11800" t="str">
            <v>Année Philologique</v>
          </cell>
          <cell r="S11800" t="str">
            <v/>
          </cell>
        </row>
        <row r="11801">
          <cell r="E11801">
            <v>4638</v>
          </cell>
          <cell r="F11801" t="str">
            <v>Searches</v>
          </cell>
          <cell r="G11801" t="str">
            <v>201912</v>
          </cell>
          <cell r="H11801" t="str">
            <v>Università degli Studi di Roma "Tor Vergata"</v>
          </cell>
          <cell r="I11801" t="str">
            <v>Roma</v>
          </cell>
          <cell r="J11801" t="str">
            <v>Italy</v>
          </cell>
          <cell r="K11801">
            <v>2</v>
          </cell>
          <cell r="L11801" t="str">
            <v>Institute</v>
          </cell>
          <cell r="M11801">
            <v>2</v>
          </cell>
          <cell r="N11801" t="str">
            <v>Campus Wide</v>
          </cell>
          <cell r="O11801" t="str">
            <v/>
          </cell>
          <cell r="P11801" t="str">
            <v/>
          </cell>
          <cell r="Q11801">
            <v>80</v>
          </cell>
          <cell r="R11801" t="str">
            <v>Année Philologique</v>
          </cell>
          <cell r="S11801" t="str">
            <v/>
          </cell>
        </row>
        <row r="11802">
          <cell r="E11802">
            <v>4640</v>
          </cell>
          <cell r="F11802" t="str">
            <v>Searches</v>
          </cell>
          <cell r="G11802" t="str">
            <v>201902</v>
          </cell>
          <cell r="H11802" t="str">
            <v>Gustavus Adolphus College</v>
          </cell>
          <cell r="I11802" t="str">
            <v>St. Peter</v>
          </cell>
          <cell r="J11802" t="str">
            <v>USA</v>
          </cell>
          <cell r="K11802">
            <v>2</v>
          </cell>
          <cell r="L11802" t="str">
            <v>Institute</v>
          </cell>
          <cell r="M11802">
            <v>11</v>
          </cell>
          <cell r="N11802" t="str">
            <v>CARN-4</v>
          </cell>
          <cell r="O11802" t="str">
            <v/>
          </cell>
          <cell r="P11802" t="str">
            <v/>
          </cell>
          <cell r="Q11802">
            <v>2</v>
          </cell>
          <cell r="R11802" t="str">
            <v>Année Philologique</v>
          </cell>
          <cell r="S11802" t="str">
            <v/>
          </cell>
        </row>
        <row r="11803">
          <cell r="E11803">
            <v>4640</v>
          </cell>
          <cell r="F11803" t="str">
            <v>Searches</v>
          </cell>
          <cell r="G11803" t="str">
            <v>201903</v>
          </cell>
          <cell r="H11803" t="str">
            <v>Gustavus Adolphus College</v>
          </cell>
          <cell r="I11803" t="str">
            <v>St. Peter</v>
          </cell>
          <cell r="J11803" t="str">
            <v>USA</v>
          </cell>
          <cell r="K11803">
            <v>2</v>
          </cell>
          <cell r="L11803" t="str">
            <v>Institute</v>
          </cell>
          <cell r="M11803">
            <v>11</v>
          </cell>
          <cell r="N11803" t="str">
            <v>CARN-4</v>
          </cell>
          <cell r="O11803" t="str">
            <v/>
          </cell>
          <cell r="P11803" t="str">
            <v/>
          </cell>
          <cell r="Q11803">
            <v>2</v>
          </cell>
          <cell r="R11803" t="str">
            <v>Année Philologique</v>
          </cell>
          <cell r="S11803" t="str">
            <v/>
          </cell>
        </row>
        <row r="11804">
          <cell r="E11804">
            <v>4640</v>
          </cell>
          <cell r="F11804" t="str">
            <v>Searches</v>
          </cell>
          <cell r="G11804" t="str">
            <v>201904</v>
          </cell>
          <cell r="H11804" t="str">
            <v>Gustavus Adolphus College</v>
          </cell>
          <cell r="I11804" t="str">
            <v>St. Peter</v>
          </cell>
          <cell r="J11804" t="str">
            <v>USA</v>
          </cell>
          <cell r="K11804">
            <v>2</v>
          </cell>
          <cell r="L11804" t="str">
            <v>Institute</v>
          </cell>
          <cell r="M11804">
            <v>11</v>
          </cell>
          <cell r="N11804" t="str">
            <v>CARN-4</v>
          </cell>
          <cell r="O11804" t="str">
            <v/>
          </cell>
          <cell r="P11804" t="str">
            <v/>
          </cell>
          <cell r="Q11804">
            <v>2</v>
          </cell>
          <cell r="R11804" t="str">
            <v>Année Philologique</v>
          </cell>
          <cell r="S11804" t="str">
            <v/>
          </cell>
        </row>
        <row r="11805">
          <cell r="E11805">
            <v>4640</v>
          </cell>
          <cell r="F11805" t="str">
            <v>Searches</v>
          </cell>
          <cell r="G11805" t="str">
            <v>201905</v>
          </cell>
          <cell r="H11805" t="str">
            <v>Gustavus Adolphus College</v>
          </cell>
          <cell r="I11805" t="str">
            <v>St. Peter</v>
          </cell>
          <cell r="J11805" t="str">
            <v>USA</v>
          </cell>
          <cell r="K11805">
            <v>2</v>
          </cell>
          <cell r="L11805" t="str">
            <v>Institute</v>
          </cell>
          <cell r="M11805">
            <v>11</v>
          </cell>
          <cell r="N11805" t="str">
            <v>CARN-4</v>
          </cell>
          <cell r="O11805" t="str">
            <v/>
          </cell>
          <cell r="P11805" t="str">
            <v/>
          </cell>
          <cell r="Q11805">
            <v>2</v>
          </cell>
          <cell r="R11805" t="str">
            <v>Année Philologique</v>
          </cell>
          <cell r="S11805" t="str">
            <v/>
          </cell>
        </row>
        <row r="11806">
          <cell r="E11806">
            <v>4640</v>
          </cell>
          <cell r="F11806" t="str">
            <v>Searches</v>
          </cell>
          <cell r="G11806" t="str">
            <v>201906</v>
          </cell>
          <cell r="H11806" t="str">
            <v>Gustavus Adolphus College</v>
          </cell>
          <cell r="I11806" t="str">
            <v>St. Peter</v>
          </cell>
          <cell r="J11806" t="str">
            <v>USA</v>
          </cell>
          <cell r="K11806">
            <v>2</v>
          </cell>
          <cell r="L11806" t="str">
            <v>Institute</v>
          </cell>
          <cell r="M11806">
            <v>11</v>
          </cell>
          <cell r="N11806" t="str">
            <v>CARN-4</v>
          </cell>
          <cell r="O11806" t="str">
            <v/>
          </cell>
          <cell r="P11806" t="str">
            <v/>
          </cell>
          <cell r="Q11806">
            <v>2</v>
          </cell>
          <cell r="R11806" t="str">
            <v>Année Philologique</v>
          </cell>
          <cell r="S11806" t="str">
            <v/>
          </cell>
        </row>
        <row r="11807">
          <cell r="E11807">
            <v>4640</v>
          </cell>
          <cell r="F11807" t="str">
            <v>Searches</v>
          </cell>
          <cell r="G11807" t="str">
            <v>201907</v>
          </cell>
          <cell r="H11807" t="str">
            <v>Gustavus Adolphus College</v>
          </cell>
          <cell r="I11807" t="str">
            <v>St. Peter</v>
          </cell>
          <cell r="J11807" t="str">
            <v>USA</v>
          </cell>
          <cell r="K11807">
            <v>2</v>
          </cell>
          <cell r="L11807" t="str">
            <v>Institute</v>
          </cell>
          <cell r="M11807">
            <v>11</v>
          </cell>
          <cell r="N11807" t="str">
            <v>CARN-4</v>
          </cell>
          <cell r="O11807" t="str">
            <v/>
          </cell>
          <cell r="P11807" t="str">
            <v/>
          </cell>
          <cell r="Q11807">
            <v>2</v>
          </cell>
          <cell r="R11807" t="str">
            <v>Année Philologique</v>
          </cell>
          <cell r="S11807" t="str">
            <v/>
          </cell>
        </row>
        <row r="11808">
          <cell r="E11808">
            <v>4640</v>
          </cell>
          <cell r="F11808" t="str">
            <v>Searches</v>
          </cell>
          <cell r="G11808" t="str">
            <v>201911</v>
          </cell>
          <cell r="H11808" t="str">
            <v>Gustavus Adolphus College</v>
          </cell>
          <cell r="I11808" t="str">
            <v>St. Peter</v>
          </cell>
          <cell r="J11808" t="str">
            <v>USA</v>
          </cell>
          <cell r="K11808">
            <v>2</v>
          </cell>
          <cell r="L11808" t="str">
            <v>Institute</v>
          </cell>
          <cell r="M11808">
            <v>11</v>
          </cell>
          <cell r="N11808" t="str">
            <v>CARN-4</v>
          </cell>
          <cell r="O11808" t="str">
            <v/>
          </cell>
          <cell r="P11808" t="str">
            <v/>
          </cell>
          <cell r="Q11808">
            <v>2</v>
          </cell>
          <cell r="R11808" t="str">
            <v>Année Philologique</v>
          </cell>
          <cell r="S11808" t="str">
            <v/>
          </cell>
        </row>
        <row r="11809">
          <cell r="E11809">
            <v>4642</v>
          </cell>
          <cell r="F11809" t="str">
            <v>Searches</v>
          </cell>
          <cell r="G11809" t="str">
            <v>201901</v>
          </cell>
          <cell r="H11809" t="str">
            <v>Universidad de Granada</v>
          </cell>
          <cell r="I11809" t="str">
            <v>Granada</v>
          </cell>
          <cell r="J11809" t="str">
            <v>Spain</v>
          </cell>
          <cell r="K11809">
            <v>2</v>
          </cell>
          <cell r="L11809" t="str">
            <v>Institute</v>
          </cell>
          <cell r="M11809">
            <v>3</v>
          </cell>
          <cell r="N11809" t="str">
            <v>Standard</v>
          </cell>
          <cell r="O11809" t="str">
            <v/>
          </cell>
          <cell r="P11809" t="str">
            <v/>
          </cell>
          <cell r="Q11809">
            <v>3</v>
          </cell>
          <cell r="R11809" t="str">
            <v>Année Philologique</v>
          </cell>
          <cell r="S11809" t="str">
            <v/>
          </cell>
        </row>
        <row r="11810">
          <cell r="E11810">
            <v>4642</v>
          </cell>
          <cell r="F11810" t="str">
            <v>Searches</v>
          </cell>
          <cell r="G11810" t="str">
            <v>201902</v>
          </cell>
          <cell r="H11810" t="str">
            <v>Universidad de Granada</v>
          </cell>
          <cell r="I11810" t="str">
            <v>Granada</v>
          </cell>
          <cell r="J11810" t="str">
            <v>Spain</v>
          </cell>
          <cell r="K11810">
            <v>2</v>
          </cell>
          <cell r="L11810" t="str">
            <v>Institute</v>
          </cell>
          <cell r="M11810">
            <v>3</v>
          </cell>
          <cell r="N11810" t="str">
            <v>Standard</v>
          </cell>
          <cell r="O11810" t="str">
            <v/>
          </cell>
          <cell r="P11810" t="str">
            <v/>
          </cell>
          <cell r="Q11810">
            <v>3</v>
          </cell>
          <cell r="R11810" t="str">
            <v>Année Philologique</v>
          </cell>
          <cell r="S11810" t="str">
            <v/>
          </cell>
        </row>
        <row r="11811">
          <cell r="E11811">
            <v>4642</v>
          </cell>
          <cell r="F11811" t="str">
            <v>Searches</v>
          </cell>
          <cell r="G11811" t="str">
            <v>201903</v>
          </cell>
          <cell r="H11811" t="str">
            <v>Universidad de Granada</v>
          </cell>
          <cell r="I11811" t="str">
            <v>Granada</v>
          </cell>
          <cell r="J11811" t="str">
            <v>Spain</v>
          </cell>
          <cell r="K11811">
            <v>2</v>
          </cell>
          <cell r="L11811" t="str">
            <v>Institute</v>
          </cell>
          <cell r="M11811">
            <v>3</v>
          </cell>
          <cell r="N11811" t="str">
            <v>Standard</v>
          </cell>
          <cell r="O11811" t="str">
            <v/>
          </cell>
          <cell r="P11811" t="str">
            <v/>
          </cell>
          <cell r="Q11811">
            <v>3</v>
          </cell>
          <cell r="R11811" t="str">
            <v>Année Philologique</v>
          </cell>
          <cell r="S11811" t="str">
            <v/>
          </cell>
        </row>
        <row r="11812">
          <cell r="E11812">
            <v>4642</v>
          </cell>
          <cell r="F11812" t="str">
            <v>Searches</v>
          </cell>
          <cell r="G11812" t="str">
            <v>201904</v>
          </cell>
          <cell r="H11812" t="str">
            <v>Universidad de Granada</v>
          </cell>
          <cell r="I11812" t="str">
            <v>Granada</v>
          </cell>
          <cell r="J11812" t="str">
            <v>Spain</v>
          </cell>
          <cell r="K11812">
            <v>2</v>
          </cell>
          <cell r="L11812" t="str">
            <v>Institute</v>
          </cell>
          <cell r="M11812">
            <v>3</v>
          </cell>
          <cell r="N11812" t="str">
            <v>Standard</v>
          </cell>
          <cell r="O11812" t="str">
            <v/>
          </cell>
          <cell r="P11812" t="str">
            <v/>
          </cell>
          <cell r="Q11812">
            <v>3</v>
          </cell>
          <cell r="R11812" t="str">
            <v>Année Philologique</v>
          </cell>
          <cell r="S11812" t="str">
            <v/>
          </cell>
        </row>
        <row r="11813">
          <cell r="E11813">
            <v>4642</v>
          </cell>
          <cell r="F11813" t="str">
            <v>Searches</v>
          </cell>
          <cell r="G11813" t="str">
            <v>201905</v>
          </cell>
          <cell r="H11813" t="str">
            <v>Universidad de Granada</v>
          </cell>
          <cell r="I11813" t="str">
            <v>Granada</v>
          </cell>
          <cell r="J11813" t="str">
            <v>Spain</v>
          </cell>
          <cell r="K11813">
            <v>2</v>
          </cell>
          <cell r="L11813" t="str">
            <v>Institute</v>
          </cell>
          <cell r="M11813">
            <v>3</v>
          </cell>
          <cell r="N11813" t="str">
            <v>Standard</v>
          </cell>
          <cell r="O11813" t="str">
            <v/>
          </cell>
          <cell r="P11813" t="str">
            <v/>
          </cell>
          <cell r="Q11813">
            <v>3</v>
          </cell>
          <cell r="R11813" t="str">
            <v>Année Philologique</v>
          </cell>
          <cell r="S11813" t="str">
            <v/>
          </cell>
        </row>
        <row r="11814">
          <cell r="E11814">
            <v>4642</v>
          </cell>
          <cell r="F11814" t="str">
            <v>Searches</v>
          </cell>
          <cell r="G11814" t="str">
            <v>201906</v>
          </cell>
          <cell r="H11814" t="str">
            <v>Universidad de Granada</v>
          </cell>
          <cell r="I11814" t="str">
            <v>Granada</v>
          </cell>
          <cell r="J11814" t="str">
            <v>Spain</v>
          </cell>
          <cell r="K11814">
            <v>2</v>
          </cell>
          <cell r="L11814" t="str">
            <v>Institute</v>
          </cell>
          <cell r="M11814">
            <v>3</v>
          </cell>
          <cell r="N11814" t="str">
            <v>Standard</v>
          </cell>
          <cell r="O11814" t="str">
            <v/>
          </cell>
          <cell r="P11814" t="str">
            <v/>
          </cell>
          <cell r="Q11814">
            <v>3</v>
          </cell>
          <cell r="R11814" t="str">
            <v>Année Philologique</v>
          </cell>
          <cell r="S11814" t="str">
            <v/>
          </cell>
        </row>
        <row r="11815">
          <cell r="E11815">
            <v>4642</v>
          </cell>
          <cell r="F11815" t="str">
            <v>Searches</v>
          </cell>
          <cell r="G11815" t="str">
            <v>201907</v>
          </cell>
          <cell r="H11815" t="str">
            <v>Universidad de Granada</v>
          </cell>
          <cell r="I11815" t="str">
            <v>Granada</v>
          </cell>
          <cell r="J11815" t="str">
            <v>Spain</v>
          </cell>
          <cell r="K11815">
            <v>2</v>
          </cell>
          <cell r="L11815" t="str">
            <v>Institute</v>
          </cell>
          <cell r="M11815">
            <v>3</v>
          </cell>
          <cell r="N11815" t="str">
            <v>Standard</v>
          </cell>
          <cell r="O11815" t="str">
            <v/>
          </cell>
          <cell r="P11815" t="str">
            <v/>
          </cell>
          <cell r="Q11815">
            <v>3</v>
          </cell>
          <cell r="R11815" t="str">
            <v>Année Philologique</v>
          </cell>
          <cell r="S11815" t="str">
            <v/>
          </cell>
        </row>
        <row r="11816">
          <cell r="E11816">
            <v>4642</v>
          </cell>
          <cell r="F11816" t="str">
            <v>Searches</v>
          </cell>
          <cell r="G11816" t="str">
            <v>201908</v>
          </cell>
          <cell r="H11816" t="str">
            <v>Universidad de Granada</v>
          </cell>
          <cell r="I11816" t="str">
            <v>Granada</v>
          </cell>
          <cell r="J11816" t="str">
            <v>Spain</v>
          </cell>
          <cell r="K11816">
            <v>2</v>
          </cell>
          <cell r="L11816" t="str">
            <v>Institute</v>
          </cell>
          <cell r="M11816">
            <v>3</v>
          </cell>
          <cell r="N11816" t="str">
            <v>Standard</v>
          </cell>
          <cell r="O11816" t="str">
            <v/>
          </cell>
          <cell r="P11816" t="str">
            <v/>
          </cell>
          <cell r="Q11816">
            <v>3</v>
          </cell>
          <cell r="R11816" t="str">
            <v>Année Philologique</v>
          </cell>
          <cell r="S11816" t="str">
            <v/>
          </cell>
        </row>
        <row r="11817">
          <cell r="E11817">
            <v>4642</v>
          </cell>
          <cell r="F11817" t="str">
            <v>Searches</v>
          </cell>
          <cell r="G11817" t="str">
            <v>201909</v>
          </cell>
          <cell r="H11817" t="str">
            <v>Universidad de Granada</v>
          </cell>
          <cell r="I11817" t="str">
            <v>Granada</v>
          </cell>
          <cell r="J11817" t="str">
            <v>Spain</v>
          </cell>
          <cell r="K11817">
            <v>2</v>
          </cell>
          <cell r="L11817" t="str">
            <v>Institute</v>
          </cell>
          <cell r="M11817">
            <v>3</v>
          </cell>
          <cell r="N11817" t="str">
            <v>Standard</v>
          </cell>
          <cell r="O11817" t="str">
            <v/>
          </cell>
          <cell r="P11817" t="str">
            <v/>
          </cell>
          <cell r="Q11817">
            <v>3</v>
          </cell>
          <cell r="R11817" t="str">
            <v>Année Philologique</v>
          </cell>
          <cell r="S11817" t="str">
            <v/>
          </cell>
        </row>
        <row r="11818">
          <cell r="E11818">
            <v>4642</v>
          </cell>
          <cell r="F11818" t="str">
            <v>Searches</v>
          </cell>
          <cell r="G11818" t="str">
            <v>201910</v>
          </cell>
          <cell r="H11818" t="str">
            <v>Universidad de Granada</v>
          </cell>
          <cell r="I11818" t="str">
            <v>Granada</v>
          </cell>
          <cell r="J11818" t="str">
            <v>Spain</v>
          </cell>
          <cell r="K11818">
            <v>2</v>
          </cell>
          <cell r="L11818" t="str">
            <v>Institute</v>
          </cell>
          <cell r="M11818">
            <v>3</v>
          </cell>
          <cell r="N11818" t="str">
            <v>Standard</v>
          </cell>
          <cell r="O11818" t="str">
            <v/>
          </cell>
          <cell r="P11818" t="str">
            <v/>
          </cell>
          <cell r="Q11818">
            <v>3</v>
          </cell>
          <cell r="R11818" t="str">
            <v>Année Philologique</v>
          </cell>
          <cell r="S11818" t="str">
            <v/>
          </cell>
        </row>
        <row r="11819">
          <cell r="E11819">
            <v>4642</v>
          </cell>
          <cell r="F11819" t="str">
            <v>Searches</v>
          </cell>
          <cell r="G11819" t="str">
            <v>201911</v>
          </cell>
          <cell r="H11819" t="str">
            <v>Universidad de Granada</v>
          </cell>
          <cell r="I11819" t="str">
            <v>Granada</v>
          </cell>
          <cell r="J11819" t="str">
            <v>Spain</v>
          </cell>
          <cell r="K11819">
            <v>2</v>
          </cell>
          <cell r="L11819" t="str">
            <v>Institute</v>
          </cell>
          <cell r="M11819">
            <v>3</v>
          </cell>
          <cell r="N11819" t="str">
            <v>Standard</v>
          </cell>
          <cell r="O11819" t="str">
            <v/>
          </cell>
          <cell r="P11819" t="str">
            <v/>
          </cell>
          <cell r="Q11819">
            <v>3</v>
          </cell>
          <cell r="R11819" t="str">
            <v>Année Philologique</v>
          </cell>
          <cell r="S11819" t="str">
            <v/>
          </cell>
        </row>
        <row r="11820">
          <cell r="E11820">
            <v>4642</v>
          </cell>
          <cell r="F11820" t="str">
            <v>Searches</v>
          </cell>
          <cell r="G11820" t="str">
            <v>201912</v>
          </cell>
          <cell r="H11820" t="str">
            <v>Universidad de Granada</v>
          </cell>
          <cell r="I11820" t="str">
            <v>Granada</v>
          </cell>
          <cell r="J11820" t="str">
            <v>Spain</v>
          </cell>
          <cell r="K11820">
            <v>2</v>
          </cell>
          <cell r="L11820" t="str">
            <v>Institute</v>
          </cell>
          <cell r="M11820">
            <v>3</v>
          </cell>
          <cell r="N11820" t="str">
            <v>Standard</v>
          </cell>
          <cell r="O11820" t="str">
            <v/>
          </cell>
          <cell r="P11820" t="str">
            <v/>
          </cell>
          <cell r="Q11820">
            <v>3</v>
          </cell>
          <cell r="R11820" t="str">
            <v>Année Philologique</v>
          </cell>
          <cell r="S11820" t="str">
            <v/>
          </cell>
        </row>
        <row r="11821">
          <cell r="E11821">
            <v>4644</v>
          </cell>
          <cell r="F11821" t="str">
            <v>Searches</v>
          </cell>
          <cell r="G11821" t="str">
            <v>201901</v>
          </cell>
          <cell r="H11821" t="str">
            <v>Université du Havre</v>
          </cell>
          <cell r="I11821" t="str">
            <v>Le Havre</v>
          </cell>
          <cell r="J11821" t="str">
            <v>France</v>
          </cell>
          <cell r="K11821">
            <v>2</v>
          </cell>
          <cell r="L11821" t="str">
            <v>Institute</v>
          </cell>
          <cell r="M11821">
            <v>3</v>
          </cell>
          <cell r="N11821" t="str">
            <v>Standard</v>
          </cell>
          <cell r="O11821" t="str">
            <v/>
          </cell>
          <cell r="P11821" t="str">
            <v/>
          </cell>
          <cell r="Q11821">
            <v>3</v>
          </cell>
          <cell r="R11821" t="str">
            <v>Année Philologique</v>
          </cell>
          <cell r="S11821" t="str">
            <v/>
          </cell>
        </row>
        <row r="11822">
          <cell r="E11822">
            <v>4644</v>
          </cell>
          <cell r="F11822" t="str">
            <v>Searches</v>
          </cell>
          <cell r="G11822" t="str">
            <v>201902</v>
          </cell>
          <cell r="H11822" t="str">
            <v>Université du Havre</v>
          </cell>
          <cell r="I11822" t="str">
            <v>Le Havre</v>
          </cell>
          <cell r="J11822" t="str">
            <v>France</v>
          </cell>
          <cell r="K11822">
            <v>2</v>
          </cell>
          <cell r="L11822" t="str">
            <v>Institute</v>
          </cell>
          <cell r="M11822">
            <v>3</v>
          </cell>
          <cell r="N11822" t="str">
            <v>Standard</v>
          </cell>
          <cell r="O11822" t="str">
            <v/>
          </cell>
          <cell r="P11822" t="str">
            <v/>
          </cell>
          <cell r="Q11822">
            <v>3</v>
          </cell>
          <cell r="R11822" t="str">
            <v>Année Philologique</v>
          </cell>
          <cell r="S11822" t="str">
            <v/>
          </cell>
        </row>
        <row r="11823">
          <cell r="E11823">
            <v>4644</v>
          </cell>
          <cell r="F11823" t="str">
            <v>Searches</v>
          </cell>
          <cell r="G11823" t="str">
            <v>201904</v>
          </cell>
          <cell r="H11823" t="str">
            <v>Université du Havre</v>
          </cell>
          <cell r="I11823" t="str">
            <v>Le Havre</v>
          </cell>
          <cell r="J11823" t="str">
            <v>France</v>
          </cell>
          <cell r="K11823">
            <v>2</v>
          </cell>
          <cell r="L11823" t="str">
            <v>Institute</v>
          </cell>
          <cell r="M11823">
            <v>3</v>
          </cell>
          <cell r="N11823" t="str">
            <v>Standard</v>
          </cell>
          <cell r="O11823" t="str">
            <v/>
          </cell>
          <cell r="P11823" t="str">
            <v/>
          </cell>
          <cell r="Q11823">
            <v>3</v>
          </cell>
          <cell r="R11823" t="str">
            <v>Année Philologique</v>
          </cell>
          <cell r="S11823" t="str">
            <v/>
          </cell>
        </row>
        <row r="11824">
          <cell r="E11824">
            <v>4644</v>
          </cell>
          <cell r="F11824" t="str">
            <v>Searches</v>
          </cell>
          <cell r="G11824" t="str">
            <v>201911</v>
          </cell>
          <cell r="H11824" t="str">
            <v>Université du Havre</v>
          </cell>
          <cell r="I11824" t="str">
            <v>Le Havre</v>
          </cell>
          <cell r="J11824" t="str">
            <v>France</v>
          </cell>
          <cell r="K11824">
            <v>2</v>
          </cell>
          <cell r="L11824" t="str">
            <v>Institute</v>
          </cell>
          <cell r="M11824">
            <v>3</v>
          </cell>
          <cell r="N11824" t="str">
            <v>Standard</v>
          </cell>
          <cell r="O11824" t="str">
            <v/>
          </cell>
          <cell r="P11824" t="str">
            <v/>
          </cell>
          <cell r="Q11824">
            <v>3</v>
          </cell>
          <cell r="R11824" t="str">
            <v>Année Philologique</v>
          </cell>
          <cell r="S11824" t="str">
            <v/>
          </cell>
        </row>
        <row r="11825">
          <cell r="E11825">
            <v>4696</v>
          </cell>
          <cell r="F11825" t="str">
            <v>Searches</v>
          </cell>
          <cell r="G11825" t="str">
            <v>201901</v>
          </cell>
          <cell r="H11825" t="str">
            <v>University of Winnipeg</v>
          </cell>
          <cell r="I11825" t="str">
            <v>Winnipeg</v>
          </cell>
          <cell r="J11825" t="str">
            <v>Canada</v>
          </cell>
          <cell r="K11825">
            <v>1</v>
          </cell>
          <cell r="L11825" t="str">
            <v>Consortium</v>
          </cell>
          <cell r="M11825">
            <v>3</v>
          </cell>
          <cell r="N11825" t="str">
            <v>Standard</v>
          </cell>
          <cell r="O11825" t="str">
            <v/>
          </cell>
          <cell r="P11825" t="str">
            <v/>
          </cell>
          <cell r="Q11825">
            <v>3</v>
          </cell>
          <cell r="R11825" t="str">
            <v>Année Philologique</v>
          </cell>
          <cell r="S11825" t="str">
            <v/>
          </cell>
        </row>
        <row r="11826">
          <cell r="E11826">
            <v>4696</v>
          </cell>
          <cell r="F11826" t="str">
            <v>Searches</v>
          </cell>
          <cell r="G11826" t="str">
            <v>201902</v>
          </cell>
          <cell r="H11826" t="str">
            <v>University of Winnipeg</v>
          </cell>
          <cell r="I11826" t="str">
            <v>Winnipeg</v>
          </cell>
          <cell r="J11826" t="str">
            <v>Canada</v>
          </cell>
          <cell r="K11826">
            <v>1</v>
          </cell>
          <cell r="L11826" t="str">
            <v>Consortium</v>
          </cell>
          <cell r="M11826">
            <v>3</v>
          </cell>
          <cell r="N11826" t="str">
            <v>Standard</v>
          </cell>
          <cell r="O11826" t="str">
            <v/>
          </cell>
          <cell r="P11826" t="str">
            <v/>
          </cell>
          <cell r="Q11826">
            <v>3</v>
          </cell>
          <cell r="R11826" t="str">
            <v>Année Philologique</v>
          </cell>
          <cell r="S11826" t="str">
            <v/>
          </cell>
        </row>
        <row r="11827">
          <cell r="E11827">
            <v>4696</v>
          </cell>
          <cell r="F11827" t="str">
            <v>Searches</v>
          </cell>
          <cell r="G11827" t="str">
            <v>201903</v>
          </cell>
          <cell r="H11827" t="str">
            <v>University of Winnipeg</v>
          </cell>
          <cell r="I11827" t="str">
            <v>Winnipeg</v>
          </cell>
          <cell r="J11827" t="str">
            <v>Canada</v>
          </cell>
          <cell r="K11827">
            <v>1</v>
          </cell>
          <cell r="L11827" t="str">
            <v>Consortium</v>
          </cell>
          <cell r="M11827">
            <v>3</v>
          </cell>
          <cell r="N11827" t="str">
            <v>Standard</v>
          </cell>
          <cell r="O11827" t="str">
            <v/>
          </cell>
          <cell r="P11827" t="str">
            <v/>
          </cell>
          <cell r="Q11827">
            <v>3</v>
          </cell>
          <cell r="R11827" t="str">
            <v>Année Philologique</v>
          </cell>
          <cell r="S11827" t="str">
            <v/>
          </cell>
        </row>
        <row r="11828">
          <cell r="E11828">
            <v>4696</v>
          </cell>
          <cell r="F11828" t="str">
            <v>Searches</v>
          </cell>
          <cell r="G11828" t="str">
            <v>201904</v>
          </cell>
          <cell r="H11828" t="str">
            <v>University of Winnipeg</v>
          </cell>
          <cell r="I11828" t="str">
            <v>Winnipeg</v>
          </cell>
          <cell r="J11828" t="str">
            <v>Canada</v>
          </cell>
          <cell r="K11828">
            <v>1</v>
          </cell>
          <cell r="L11828" t="str">
            <v>Consortium</v>
          </cell>
          <cell r="M11828">
            <v>3</v>
          </cell>
          <cell r="N11828" t="str">
            <v>Standard</v>
          </cell>
          <cell r="O11828" t="str">
            <v/>
          </cell>
          <cell r="P11828" t="str">
            <v/>
          </cell>
          <cell r="Q11828">
            <v>3</v>
          </cell>
          <cell r="R11828" t="str">
            <v>Année Philologique</v>
          </cell>
          <cell r="S11828" t="str">
            <v/>
          </cell>
        </row>
        <row r="11829">
          <cell r="E11829">
            <v>4696</v>
          </cell>
          <cell r="F11829" t="str">
            <v>Searches</v>
          </cell>
          <cell r="G11829" t="str">
            <v>201905</v>
          </cell>
          <cell r="H11829" t="str">
            <v>University of Winnipeg</v>
          </cell>
          <cell r="I11829" t="str">
            <v>Winnipeg</v>
          </cell>
          <cell r="J11829" t="str">
            <v>Canada</v>
          </cell>
          <cell r="K11829">
            <v>1</v>
          </cell>
          <cell r="L11829" t="str">
            <v>Consortium</v>
          </cell>
          <cell r="M11829">
            <v>3</v>
          </cell>
          <cell r="N11829" t="str">
            <v>Standard</v>
          </cell>
          <cell r="O11829" t="str">
            <v/>
          </cell>
          <cell r="P11829" t="str">
            <v/>
          </cell>
          <cell r="Q11829">
            <v>3</v>
          </cell>
          <cell r="R11829" t="str">
            <v>Année Philologique</v>
          </cell>
          <cell r="S11829" t="str">
            <v/>
          </cell>
        </row>
        <row r="11830">
          <cell r="E11830">
            <v>4696</v>
          </cell>
          <cell r="F11830" t="str">
            <v>Searches</v>
          </cell>
          <cell r="G11830" t="str">
            <v>201906</v>
          </cell>
          <cell r="H11830" t="str">
            <v>University of Winnipeg</v>
          </cell>
          <cell r="I11830" t="str">
            <v>Winnipeg</v>
          </cell>
          <cell r="J11830" t="str">
            <v>Canada</v>
          </cell>
          <cell r="K11830">
            <v>1</v>
          </cell>
          <cell r="L11830" t="str">
            <v>Consortium</v>
          </cell>
          <cell r="M11830">
            <v>3</v>
          </cell>
          <cell r="N11830" t="str">
            <v>Standard</v>
          </cell>
          <cell r="O11830" t="str">
            <v/>
          </cell>
          <cell r="P11830" t="str">
            <v/>
          </cell>
          <cell r="Q11830">
            <v>3</v>
          </cell>
          <cell r="R11830" t="str">
            <v>Année Philologique</v>
          </cell>
          <cell r="S11830" t="str">
            <v/>
          </cell>
        </row>
        <row r="11831">
          <cell r="E11831">
            <v>4696</v>
          </cell>
          <cell r="F11831" t="str">
            <v>Searches</v>
          </cell>
          <cell r="G11831" t="str">
            <v>201907</v>
          </cell>
          <cell r="H11831" t="str">
            <v>University of Winnipeg</v>
          </cell>
          <cell r="I11831" t="str">
            <v>Winnipeg</v>
          </cell>
          <cell r="J11831" t="str">
            <v>Canada</v>
          </cell>
          <cell r="K11831">
            <v>1</v>
          </cell>
          <cell r="L11831" t="str">
            <v>Consortium</v>
          </cell>
          <cell r="M11831">
            <v>3</v>
          </cell>
          <cell r="N11831" t="str">
            <v>Standard</v>
          </cell>
          <cell r="O11831" t="str">
            <v/>
          </cell>
          <cell r="P11831" t="str">
            <v/>
          </cell>
          <cell r="Q11831">
            <v>3</v>
          </cell>
          <cell r="R11831" t="str">
            <v>Année Philologique</v>
          </cell>
          <cell r="S11831" t="str">
            <v/>
          </cell>
        </row>
        <row r="11832">
          <cell r="E11832">
            <v>4696</v>
          </cell>
          <cell r="F11832" t="str">
            <v>Searches</v>
          </cell>
          <cell r="G11832" t="str">
            <v>201908</v>
          </cell>
          <cell r="H11832" t="str">
            <v>University of Winnipeg</v>
          </cell>
          <cell r="I11832" t="str">
            <v>Winnipeg</v>
          </cell>
          <cell r="J11832" t="str">
            <v>Canada</v>
          </cell>
          <cell r="K11832">
            <v>1</v>
          </cell>
          <cell r="L11832" t="str">
            <v>Consortium</v>
          </cell>
          <cell r="M11832">
            <v>3</v>
          </cell>
          <cell r="N11832" t="str">
            <v>Standard</v>
          </cell>
          <cell r="O11832" t="str">
            <v/>
          </cell>
          <cell r="P11832" t="str">
            <v/>
          </cell>
          <cell r="Q11832">
            <v>3</v>
          </cell>
          <cell r="R11832" t="str">
            <v>Année Philologique</v>
          </cell>
          <cell r="S11832" t="str">
            <v/>
          </cell>
        </row>
        <row r="11833">
          <cell r="E11833">
            <v>4696</v>
          </cell>
          <cell r="F11833" t="str">
            <v>Searches</v>
          </cell>
          <cell r="G11833" t="str">
            <v>201909</v>
          </cell>
          <cell r="H11833" t="str">
            <v>University of Winnipeg</v>
          </cell>
          <cell r="I11833" t="str">
            <v>Winnipeg</v>
          </cell>
          <cell r="J11833" t="str">
            <v>Canada</v>
          </cell>
          <cell r="K11833">
            <v>1</v>
          </cell>
          <cell r="L11833" t="str">
            <v>Consortium</v>
          </cell>
          <cell r="M11833">
            <v>3</v>
          </cell>
          <cell r="N11833" t="str">
            <v>Standard</v>
          </cell>
          <cell r="O11833" t="str">
            <v/>
          </cell>
          <cell r="P11833" t="str">
            <v/>
          </cell>
          <cell r="Q11833">
            <v>3</v>
          </cell>
          <cell r="R11833" t="str">
            <v>Année Philologique</v>
          </cell>
          <cell r="S11833" t="str">
            <v/>
          </cell>
        </row>
        <row r="11834">
          <cell r="E11834">
            <v>4696</v>
          </cell>
          <cell r="F11834" t="str">
            <v>Searches</v>
          </cell>
          <cell r="G11834" t="str">
            <v>201910</v>
          </cell>
          <cell r="H11834" t="str">
            <v>University of Winnipeg</v>
          </cell>
          <cell r="I11834" t="str">
            <v>Winnipeg</v>
          </cell>
          <cell r="J11834" t="str">
            <v>Canada</v>
          </cell>
          <cell r="K11834">
            <v>1</v>
          </cell>
          <cell r="L11834" t="str">
            <v>Consortium</v>
          </cell>
          <cell r="M11834">
            <v>3</v>
          </cell>
          <cell r="N11834" t="str">
            <v>Standard</v>
          </cell>
          <cell r="O11834" t="str">
            <v/>
          </cell>
          <cell r="P11834" t="str">
            <v/>
          </cell>
          <cell r="Q11834">
            <v>3</v>
          </cell>
          <cell r="R11834" t="str">
            <v>Année Philologique</v>
          </cell>
          <cell r="S11834" t="str">
            <v/>
          </cell>
        </row>
        <row r="11835">
          <cell r="E11835">
            <v>4696</v>
          </cell>
          <cell r="F11835" t="str">
            <v>Searches</v>
          </cell>
          <cell r="G11835" t="str">
            <v>201911</v>
          </cell>
          <cell r="H11835" t="str">
            <v>University of Winnipeg</v>
          </cell>
          <cell r="I11835" t="str">
            <v>Winnipeg</v>
          </cell>
          <cell r="J11835" t="str">
            <v>Canada</v>
          </cell>
          <cell r="K11835">
            <v>1</v>
          </cell>
          <cell r="L11835" t="str">
            <v>Consortium</v>
          </cell>
          <cell r="M11835">
            <v>3</v>
          </cell>
          <cell r="N11835" t="str">
            <v>Standard</v>
          </cell>
          <cell r="O11835" t="str">
            <v/>
          </cell>
          <cell r="P11835" t="str">
            <v/>
          </cell>
          <cell r="Q11835">
            <v>3</v>
          </cell>
          <cell r="R11835" t="str">
            <v>Année Philologique</v>
          </cell>
          <cell r="S11835" t="str">
            <v/>
          </cell>
        </row>
        <row r="11836">
          <cell r="E11836">
            <v>4696</v>
          </cell>
          <cell r="F11836" t="str">
            <v>Searches</v>
          </cell>
          <cell r="G11836" t="str">
            <v>201912</v>
          </cell>
          <cell r="H11836" t="str">
            <v>University of Winnipeg</v>
          </cell>
          <cell r="I11836" t="str">
            <v>Winnipeg</v>
          </cell>
          <cell r="J11836" t="str">
            <v>Canada</v>
          </cell>
          <cell r="K11836">
            <v>1</v>
          </cell>
          <cell r="L11836" t="str">
            <v>Consortium</v>
          </cell>
          <cell r="M11836">
            <v>3</v>
          </cell>
          <cell r="N11836" t="str">
            <v>Standard</v>
          </cell>
          <cell r="O11836" t="str">
            <v/>
          </cell>
          <cell r="P11836" t="str">
            <v/>
          </cell>
          <cell r="Q11836">
            <v>3</v>
          </cell>
          <cell r="R11836" t="str">
            <v>Année Philologique</v>
          </cell>
          <cell r="S11836" t="str">
            <v/>
          </cell>
        </row>
        <row r="11837">
          <cell r="E11837">
            <v>4859</v>
          </cell>
          <cell r="F11837" t="str">
            <v>Searches</v>
          </cell>
          <cell r="G11837" t="str">
            <v>201901</v>
          </cell>
          <cell r="H11837" t="str">
            <v>Macalester College</v>
          </cell>
          <cell r="I11837" t="str">
            <v>St. Paul</v>
          </cell>
          <cell r="J11837" t="str">
            <v>USA</v>
          </cell>
          <cell r="K11837">
            <v>2</v>
          </cell>
          <cell r="L11837" t="str">
            <v>Institute</v>
          </cell>
          <cell r="M11837">
            <v>11</v>
          </cell>
          <cell r="N11837" t="str">
            <v>CARN-4</v>
          </cell>
          <cell r="O11837" t="str">
            <v/>
          </cell>
          <cell r="P11837" t="str">
            <v/>
          </cell>
          <cell r="Q11837">
            <v>2</v>
          </cell>
          <cell r="R11837" t="str">
            <v>Année Philologique</v>
          </cell>
          <cell r="S11837" t="str">
            <v/>
          </cell>
        </row>
        <row r="11838">
          <cell r="E11838">
            <v>4859</v>
          </cell>
          <cell r="F11838" t="str">
            <v>Searches</v>
          </cell>
          <cell r="G11838" t="str">
            <v>201902</v>
          </cell>
          <cell r="H11838" t="str">
            <v>Macalester College</v>
          </cell>
          <cell r="I11838" t="str">
            <v>St. Paul</v>
          </cell>
          <cell r="J11838" t="str">
            <v>USA</v>
          </cell>
          <cell r="K11838">
            <v>2</v>
          </cell>
          <cell r="L11838" t="str">
            <v>Institute</v>
          </cell>
          <cell r="M11838">
            <v>11</v>
          </cell>
          <cell r="N11838" t="str">
            <v>CARN-4</v>
          </cell>
          <cell r="O11838" t="str">
            <v/>
          </cell>
          <cell r="P11838" t="str">
            <v/>
          </cell>
          <cell r="Q11838">
            <v>2</v>
          </cell>
          <cell r="R11838" t="str">
            <v>Année Philologique</v>
          </cell>
          <cell r="S11838" t="str">
            <v/>
          </cell>
        </row>
        <row r="11839">
          <cell r="E11839">
            <v>4859</v>
          </cell>
          <cell r="F11839" t="str">
            <v>Searches</v>
          </cell>
          <cell r="G11839" t="str">
            <v>201903</v>
          </cell>
          <cell r="H11839" t="str">
            <v>Macalester College</v>
          </cell>
          <cell r="I11839" t="str">
            <v>St. Paul</v>
          </cell>
          <cell r="J11839" t="str">
            <v>USA</v>
          </cell>
          <cell r="K11839">
            <v>2</v>
          </cell>
          <cell r="L11839" t="str">
            <v>Institute</v>
          </cell>
          <cell r="M11839">
            <v>11</v>
          </cell>
          <cell r="N11839" t="str">
            <v>CARN-4</v>
          </cell>
          <cell r="O11839" t="str">
            <v/>
          </cell>
          <cell r="P11839" t="str">
            <v/>
          </cell>
          <cell r="Q11839">
            <v>2</v>
          </cell>
          <cell r="R11839" t="str">
            <v>Année Philologique</v>
          </cell>
          <cell r="S11839" t="str">
            <v/>
          </cell>
        </row>
        <row r="11840">
          <cell r="E11840">
            <v>4859</v>
          </cell>
          <cell r="F11840" t="str">
            <v>Searches</v>
          </cell>
          <cell r="G11840" t="str">
            <v>201904</v>
          </cell>
          <cell r="H11840" t="str">
            <v>Macalester College</v>
          </cell>
          <cell r="I11840" t="str">
            <v>St. Paul</v>
          </cell>
          <cell r="J11840" t="str">
            <v>USA</v>
          </cell>
          <cell r="K11840">
            <v>2</v>
          </cell>
          <cell r="L11840" t="str">
            <v>Institute</v>
          </cell>
          <cell r="M11840">
            <v>11</v>
          </cell>
          <cell r="N11840" t="str">
            <v>CARN-4</v>
          </cell>
          <cell r="O11840" t="str">
            <v/>
          </cell>
          <cell r="P11840" t="str">
            <v/>
          </cell>
          <cell r="Q11840">
            <v>2</v>
          </cell>
          <cell r="R11840" t="str">
            <v>Année Philologique</v>
          </cell>
          <cell r="S11840" t="str">
            <v/>
          </cell>
        </row>
        <row r="11841">
          <cell r="E11841">
            <v>4859</v>
          </cell>
          <cell r="F11841" t="str">
            <v>Searches</v>
          </cell>
          <cell r="G11841" t="str">
            <v>201905</v>
          </cell>
          <cell r="H11841" t="str">
            <v>Macalester College</v>
          </cell>
          <cell r="I11841" t="str">
            <v>St. Paul</v>
          </cell>
          <cell r="J11841" t="str">
            <v>USA</v>
          </cell>
          <cell r="K11841">
            <v>2</v>
          </cell>
          <cell r="L11841" t="str">
            <v>Institute</v>
          </cell>
          <cell r="M11841">
            <v>11</v>
          </cell>
          <cell r="N11841" t="str">
            <v>CARN-4</v>
          </cell>
          <cell r="O11841" t="str">
            <v/>
          </cell>
          <cell r="P11841" t="str">
            <v/>
          </cell>
          <cell r="Q11841">
            <v>2</v>
          </cell>
          <cell r="R11841" t="str">
            <v>Année Philologique</v>
          </cell>
          <cell r="S11841" t="str">
            <v/>
          </cell>
        </row>
        <row r="11842">
          <cell r="E11842">
            <v>4859</v>
          </cell>
          <cell r="F11842" t="str">
            <v>Searches</v>
          </cell>
          <cell r="G11842" t="str">
            <v>201906</v>
          </cell>
          <cell r="H11842" t="str">
            <v>Macalester College</v>
          </cell>
          <cell r="I11842" t="str">
            <v>St. Paul</v>
          </cell>
          <cell r="J11842" t="str">
            <v>USA</v>
          </cell>
          <cell r="K11842">
            <v>2</v>
          </cell>
          <cell r="L11842" t="str">
            <v>Institute</v>
          </cell>
          <cell r="M11842">
            <v>11</v>
          </cell>
          <cell r="N11842" t="str">
            <v>CARN-4</v>
          </cell>
          <cell r="O11842" t="str">
            <v/>
          </cell>
          <cell r="P11842" t="str">
            <v/>
          </cell>
          <cell r="Q11842">
            <v>2</v>
          </cell>
          <cell r="R11842" t="str">
            <v>Année Philologique</v>
          </cell>
          <cell r="S11842" t="str">
            <v/>
          </cell>
        </row>
        <row r="11843">
          <cell r="E11843">
            <v>4859</v>
          </cell>
          <cell r="F11843" t="str">
            <v>Searches</v>
          </cell>
          <cell r="G11843" t="str">
            <v>201909</v>
          </cell>
          <cell r="H11843" t="str">
            <v>Macalester College</v>
          </cell>
          <cell r="I11843" t="str">
            <v>St. Paul</v>
          </cell>
          <cell r="J11843" t="str">
            <v>USA</v>
          </cell>
          <cell r="K11843">
            <v>2</v>
          </cell>
          <cell r="L11843" t="str">
            <v>Institute</v>
          </cell>
          <cell r="M11843">
            <v>11</v>
          </cell>
          <cell r="N11843" t="str">
            <v>CARN-4</v>
          </cell>
          <cell r="O11843" t="str">
            <v/>
          </cell>
          <cell r="P11843" t="str">
            <v/>
          </cell>
          <cell r="Q11843">
            <v>2</v>
          </cell>
          <cell r="R11843" t="str">
            <v>Année Philologique</v>
          </cell>
          <cell r="S11843" t="str">
            <v/>
          </cell>
        </row>
        <row r="11844">
          <cell r="E11844">
            <v>4859</v>
          </cell>
          <cell r="F11844" t="str">
            <v>Searches</v>
          </cell>
          <cell r="G11844" t="str">
            <v>201910</v>
          </cell>
          <cell r="H11844" t="str">
            <v>Macalester College</v>
          </cell>
          <cell r="I11844" t="str">
            <v>St. Paul</v>
          </cell>
          <cell r="J11844" t="str">
            <v>USA</v>
          </cell>
          <cell r="K11844">
            <v>2</v>
          </cell>
          <cell r="L11844" t="str">
            <v>Institute</v>
          </cell>
          <cell r="M11844">
            <v>11</v>
          </cell>
          <cell r="N11844" t="str">
            <v>CARN-4</v>
          </cell>
          <cell r="O11844" t="str">
            <v/>
          </cell>
          <cell r="P11844" t="str">
            <v/>
          </cell>
          <cell r="Q11844">
            <v>2</v>
          </cell>
          <cell r="R11844" t="str">
            <v>Année Philologique</v>
          </cell>
          <cell r="S11844" t="str">
            <v/>
          </cell>
        </row>
        <row r="11845">
          <cell r="E11845">
            <v>4859</v>
          </cell>
          <cell r="F11845" t="str">
            <v>Searches</v>
          </cell>
          <cell r="G11845" t="str">
            <v>201911</v>
          </cell>
          <cell r="H11845" t="str">
            <v>Macalester College</v>
          </cell>
          <cell r="I11845" t="str">
            <v>St. Paul</v>
          </cell>
          <cell r="J11845" t="str">
            <v>USA</v>
          </cell>
          <cell r="K11845">
            <v>2</v>
          </cell>
          <cell r="L11845" t="str">
            <v>Institute</v>
          </cell>
          <cell r="M11845">
            <v>11</v>
          </cell>
          <cell r="N11845" t="str">
            <v>CARN-4</v>
          </cell>
          <cell r="O11845" t="str">
            <v/>
          </cell>
          <cell r="P11845" t="str">
            <v/>
          </cell>
          <cell r="Q11845">
            <v>2</v>
          </cell>
          <cell r="R11845" t="str">
            <v>Année Philologique</v>
          </cell>
          <cell r="S11845" t="str">
            <v/>
          </cell>
        </row>
        <row r="11846">
          <cell r="E11846">
            <v>4859</v>
          </cell>
          <cell r="F11846" t="str">
            <v>Searches</v>
          </cell>
          <cell r="G11846" t="str">
            <v>201912</v>
          </cell>
          <cell r="H11846" t="str">
            <v>Macalester College</v>
          </cell>
          <cell r="I11846" t="str">
            <v>St. Paul</v>
          </cell>
          <cell r="J11846" t="str">
            <v>USA</v>
          </cell>
          <cell r="K11846">
            <v>2</v>
          </cell>
          <cell r="L11846" t="str">
            <v>Institute</v>
          </cell>
          <cell r="M11846">
            <v>11</v>
          </cell>
          <cell r="N11846" t="str">
            <v>CARN-4</v>
          </cell>
          <cell r="O11846" t="str">
            <v/>
          </cell>
          <cell r="P11846" t="str">
            <v/>
          </cell>
          <cell r="Q11846">
            <v>2</v>
          </cell>
          <cell r="R11846" t="str">
            <v>Année Philologique</v>
          </cell>
          <cell r="S11846" t="str">
            <v/>
          </cell>
        </row>
        <row r="11847">
          <cell r="E11847">
            <v>4869</v>
          </cell>
          <cell r="F11847" t="str">
            <v>Searches</v>
          </cell>
          <cell r="G11847" t="str">
            <v>201901</v>
          </cell>
          <cell r="H11847" t="str">
            <v>Indiana University-Purdue University Indianapolis</v>
          </cell>
          <cell r="I11847" t="str">
            <v>Indianapolis, USA</v>
          </cell>
          <cell r="J11847" t="str">
            <v>USA</v>
          </cell>
          <cell r="K11847">
            <v>1</v>
          </cell>
          <cell r="L11847" t="str">
            <v>Consortium</v>
          </cell>
          <cell r="M11847">
            <v>2</v>
          </cell>
          <cell r="N11847" t="str">
            <v>Campus Wide</v>
          </cell>
          <cell r="O11847" t="str">
            <v/>
          </cell>
          <cell r="P11847" t="str">
            <v/>
          </cell>
          <cell r="Q11847">
            <v>20</v>
          </cell>
          <cell r="R11847" t="str">
            <v>Année Philologique</v>
          </cell>
          <cell r="S11847" t="str">
            <v/>
          </cell>
        </row>
        <row r="11848">
          <cell r="E11848">
            <v>4873</v>
          </cell>
          <cell r="F11848" t="str">
            <v>Searches</v>
          </cell>
          <cell r="G11848" t="str">
            <v>201906</v>
          </cell>
          <cell r="H11848" t="str">
            <v>Deborah Cromley</v>
          </cell>
          <cell r="I11848" t="str">
            <v>Syracuse</v>
          </cell>
          <cell r="J11848" t="str">
            <v>USA</v>
          </cell>
          <cell r="K11848">
            <v>4</v>
          </cell>
          <cell r="L11848" t="str">
            <v>Private</v>
          </cell>
          <cell r="M11848">
            <v>5</v>
          </cell>
          <cell r="N11848" t="str">
            <v>Individual</v>
          </cell>
          <cell r="O11848" t="str">
            <v/>
          </cell>
          <cell r="P11848" t="str">
            <v/>
          </cell>
          <cell r="Q11848">
            <v>1</v>
          </cell>
          <cell r="R11848" t="str">
            <v>Année Philologique</v>
          </cell>
          <cell r="S11848" t="str">
            <v/>
          </cell>
        </row>
        <row r="11849">
          <cell r="E11849">
            <v>4873</v>
          </cell>
          <cell r="F11849" t="str">
            <v>Searches</v>
          </cell>
          <cell r="G11849" t="str">
            <v>201907</v>
          </cell>
          <cell r="H11849" t="str">
            <v>Deborah Cromley</v>
          </cell>
          <cell r="I11849" t="str">
            <v>Syracuse</v>
          </cell>
          <cell r="J11849" t="str">
            <v>USA</v>
          </cell>
          <cell r="K11849">
            <v>4</v>
          </cell>
          <cell r="L11849" t="str">
            <v>Private</v>
          </cell>
          <cell r="M11849">
            <v>5</v>
          </cell>
          <cell r="N11849" t="str">
            <v>Individual</v>
          </cell>
          <cell r="O11849" t="str">
            <v/>
          </cell>
          <cell r="P11849" t="str">
            <v/>
          </cell>
          <cell r="Q11849">
            <v>1</v>
          </cell>
          <cell r="R11849" t="str">
            <v>Année Philologique</v>
          </cell>
          <cell r="S11849" t="str">
            <v/>
          </cell>
        </row>
        <row r="11850">
          <cell r="E11850">
            <v>4873</v>
          </cell>
          <cell r="F11850" t="str">
            <v>Searches</v>
          </cell>
          <cell r="G11850" t="str">
            <v>201908</v>
          </cell>
          <cell r="H11850" t="str">
            <v>Deborah Cromley</v>
          </cell>
          <cell r="I11850" t="str">
            <v>Syracuse</v>
          </cell>
          <cell r="J11850" t="str">
            <v>USA</v>
          </cell>
          <cell r="K11850">
            <v>4</v>
          </cell>
          <cell r="L11850" t="str">
            <v>Private</v>
          </cell>
          <cell r="M11850">
            <v>5</v>
          </cell>
          <cell r="N11850" t="str">
            <v>Individual</v>
          </cell>
          <cell r="O11850" t="str">
            <v/>
          </cell>
          <cell r="P11850" t="str">
            <v/>
          </cell>
          <cell r="Q11850">
            <v>1</v>
          </cell>
          <cell r="R11850" t="str">
            <v>Année Philologique</v>
          </cell>
          <cell r="S11850" t="str">
            <v/>
          </cell>
        </row>
        <row r="11851">
          <cell r="E11851">
            <v>4875</v>
          </cell>
          <cell r="F11851" t="str">
            <v>Searches</v>
          </cell>
          <cell r="G11851" t="str">
            <v>201901</v>
          </cell>
          <cell r="H11851" t="str">
            <v>Roehampton University</v>
          </cell>
          <cell r="I11851" t="str">
            <v>London</v>
          </cell>
          <cell r="J11851" t="str">
            <v>UK</v>
          </cell>
          <cell r="K11851">
            <v>2</v>
          </cell>
          <cell r="L11851" t="str">
            <v>Institute</v>
          </cell>
          <cell r="M11851">
            <v>19</v>
          </cell>
          <cell r="N11851" t="str">
            <v>JISC-7</v>
          </cell>
          <cell r="O11851" t="str">
            <v/>
          </cell>
          <cell r="P11851" t="str">
            <v/>
          </cell>
          <cell r="Q11851">
            <v>40</v>
          </cell>
          <cell r="R11851" t="str">
            <v>Année Philologique</v>
          </cell>
          <cell r="S11851" t="str">
            <v/>
          </cell>
        </row>
        <row r="11852">
          <cell r="E11852">
            <v>4875</v>
          </cell>
          <cell r="F11852" t="str">
            <v>Searches</v>
          </cell>
          <cell r="G11852" t="str">
            <v>201902</v>
          </cell>
          <cell r="H11852" t="str">
            <v>Roehampton University</v>
          </cell>
          <cell r="I11852" t="str">
            <v>London</v>
          </cell>
          <cell r="J11852" t="str">
            <v>UK</v>
          </cell>
          <cell r="K11852">
            <v>2</v>
          </cell>
          <cell r="L11852" t="str">
            <v>Institute</v>
          </cell>
          <cell r="M11852">
            <v>19</v>
          </cell>
          <cell r="N11852" t="str">
            <v>JISC-7</v>
          </cell>
          <cell r="O11852" t="str">
            <v/>
          </cell>
          <cell r="P11852" t="str">
            <v/>
          </cell>
          <cell r="Q11852">
            <v>40</v>
          </cell>
          <cell r="R11852" t="str">
            <v>Année Philologique</v>
          </cell>
          <cell r="S11852" t="str">
            <v/>
          </cell>
        </row>
        <row r="11853">
          <cell r="E11853">
            <v>4875</v>
          </cell>
          <cell r="F11853" t="str">
            <v>Searches</v>
          </cell>
          <cell r="G11853" t="str">
            <v>201903</v>
          </cell>
          <cell r="H11853" t="str">
            <v>Roehampton University</v>
          </cell>
          <cell r="I11853" t="str">
            <v>London</v>
          </cell>
          <cell r="J11853" t="str">
            <v>UK</v>
          </cell>
          <cell r="K11853">
            <v>2</v>
          </cell>
          <cell r="L11853" t="str">
            <v>Institute</v>
          </cell>
          <cell r="M11853">
            <v>19</v>
          </cell>
          <cell r="N11853" t="str">
            <v>JISC-7</v>
          </cell>
          <cell r="O11853" t="str">
            <v/>
          </cell>
          <cell r="P11853" t="str">
            <v/>
          </cell>
          <cell r="Q11853">
            <v>40</v>
          </cell>
          <cell r="R11853" t="str">
            <v>Année Philologique</v>
          </cell>
          <cell r="S11853" t="str">
            <v/>
          </cell>
        </row>
        <row r="11854">
          <cell r="E11854">
            <v>4875</v>
          </cell>
          <cell r="F11854" t="str">
            <v>Searches</v>
          </cell>
          <cell r="G11854" t="str">
            <v>201904</v>
          </cell>
          <cell r="H11854" t="str">
            <v>Roehampton University</v>
          </cell>
          <cell r="I11854" t="str">
            <v>London</v>
          </cell>
          <cell r="J11854" t="str">
            <v>UK</v>
          </cell>
          <cell r="K11854">
            <v>2</v>
          </cell>
          <cell r="L11854" t="str">
            <v>Institute</v>
          </cell>
          <cell r="M11854">
            <v>19</v>
          </cell>
          <cell r="N11854" t="str">
            <v>JISC-7</v>
          </cell>
          <cell r="O11854" t="str">
            <v/>
          </cell>
          <cell r="P11854" t="str">
            <v/>
          </cell>
          <cell r="Q11854">
            <v>40</v>
          </cell>
          <cell r="R11854" t="str">
            <v>Année Philologique</v>
          </cell>
          <cell r="S11854" t="str">
            <v/>
          </cell>
        </row>
        <row r="11855">
          <cell r="E11855">
            <v>4875</v>
          </cell>
          <cell r="F11855" t="str">
            <v>Searches</v>
          </cell>
          <cell r="G11855" t="str">
            <v>201905</v>
          </cell>
          <cell r="H11855" t="str">
            <v>Roehampton University</v>
          </cell>
          <cell r="I11855" t="str">
            <v>London</v>
          </cell>
          <cell r="J11855" t="str">
            <v>UK</v>
          </cell>
          <cell r="K11855">
            <v>2</v>
          </cell>
          <cell r="L11855" t="str">
            <v>Institute</v>
          </cell>
          <cell r="M11855">
            <v>19</v>
          </cell>
          <cell r="N11855" t="str">
            <v>JISC-7</v>
          </cell>
          <cell r="O11855" t="str">
            <v/>
          </cell>
          <cell r="P11855" t="str">
            <v/>
          </cell>
          <cell r="Q11855">
            <v>40</v>
          </cell>
          <cell r="R11855" t="str">
            <v>Année Philologique</v>
          </cell>
          <cell r="S11855" t="str">
            <v/>
          </cell>
        </row>
        <row r="11856">
          <cell r="E11856">
            <v>4875</v>
          </cell>
          <cell r="F11856" t="str">
            <v>Searches</v>
          </cell>
          <cell r="G11856" t="str">
            <v>201906</v>
          </cell>
          <cell r="H11856" t="str">
            <v>Roehampton University</v>
          </cell>
          <cell r="I11856" t="str">
            <v>London</v>
          </cell>
          <cell r="J11856" t="str">
            <v>UK</v>
          </cell>
          <cell r="K11856">
            <v>2</v>
          </cell>
          <cell r="L11856" t="str">
            <v>Institute</v>
          </cell>
          <cell r="M11856">
            <v>19</v>
          </cell>
          <cell r="N11856" t="str">
            <v>JISC-7</v>
          </cell>
          <cell r="O11856" t="str">
            <v/>
          </cell>
          <cell r="P11856" t="str">
            <v/>
          </cell>
          <cell r="Q11856">
            <v>40</v>
          </cell>
          <cell r="R11856" t="str">
            <v>Année Philologique</v>
          </cell>
          <cell r="S11856" t="str">
            <v/>
          </cell>
        </row>
        <row r="11857">
          <cell r="E11857">
            <v>4875</v>
          </cell>
          <cell r="F11857" t="str">
            <v>Searches</v>
          </cell>
          <cell r="G11857" t="str">
            <v>201907</v>
          </cell>
          <cell r="H11857" t="str">
            <v>Roehampton University</v>
          </cell>
          <cell r="I11857" t="str">
            <v>London</v>
          </cell>
          <cell r="J11857" t="str">
            <v>UK</v>
          </cell>
          <cell r="K11857">
            <v>2</v>
          </cell>
          <cell r="L11857" t="str">
            <v>Institute</v>
          </cell>
          <cell r="M11857">
            <v>19</v>
          </cell>
          <cell r="N11857" t="str">
            <v>JISC-7</v>
          </cell>
          <cell r="O11857" t="str">
            <v/>
          </cell>
          <cell r="P11857" t="str">
            <v/>
          </cell>
          <cell r="Q11857">
            <v>40</v>
          </cell>
          <cell r="R11857" t="str">
            <v>Année Philologique</v>
          </cell>
          <cell r="S11857" t="str">
            <v/>
          </cell>
        </row>
        <row r="11858">
          <cell r="E11858">
            <v>4875</v>
          </cell>
          <cell r="F11858" t="str">
            <v>Searches</v>
          </cell>
          <cell r="G11858" t="str">
            <v>201908</v>
          </cell>
          <cell r="H11858" t="str">
            <v>Roehampton University</v>
          </cell>
          <cell r="I11858" t="str">
            <v>London</v>
          </cell>
          <cell r="J11858" t="str">
            <v>UK</v>
          </cell>
          <cell r="K11858">
            <v>2</v>
          </cell>
          <cell r="L11858" t="str">
            <v>Institute</v>
          </cell>
          <cell r="M11858">
            <v>19</v>
          </cell>
          <cell r="N11858" t="str">
            <v>JISC-7</v>
          </cell>
          <cell r="O11858" t="str">
            <v/>
          </cell>
          <cell r="P11858" t="str">
            <v/>
          </cell>
          <cell r="Q11858">
            <v>40</v>
          </cell>
          <cell r="R11858" t="str">
            <v>Année Philologique</v>
          </cell>
          <cell r="S11858" t="str">
            <v/>
          </cell>
        </row>
        <row r="11859">
          <cell r="E11859">
            <v>4875</v>
          </cell>
          <cell r="F11859" t="str">
            <v>Searches</v>
          </cell>
          <cell r="G11859" t="str">
            <v>201909</v>
          </cell>
          <cell r="H11859" t="str">
            <v>Roehampton University</v>
          </cell>
          <cell r="I11859" t="str">
            <v>London</v>
          </cell>
          <cell r="J11859" t="str">
            <v>UK</v>
          </cell>
          <cell r="K11859">
            <v>2</v>
          </cell>
          <cell r="L11859" t="str">
            <v>Institute</v>
          </cell>
          <cell r="M11859">
            <v>19</v>
          </cell>
          <cell r="N11859" t="str">
            <v>JISC-7</v>
          </cell>
          <cell r="O11859" t="str">
            <v/>
          </cell>
          <cell r="P11859" t="str">
            <v/>
          </cell>
          <cell r="Q11859">
            <v>40</v>
          </cell>
          <cell r="R11859" t="str">
            <v>Année Philologique</v>
          </cell>
          <cell r="S11859" t="str">
            <v/>
          </cell>
        </row>
        <row r="11860">
          <cell r="E11860">
            <v>4875</v>
          </cell>
          <cell r="F11860" t="str">
            <v>Searches</v>
          </cell>
          <cell r="G11860" t="str">
            <v>201910</v>
          </cell>
          <cell r="H11860" t="str">
            <v>Roehampton University</v>
          </cell>
          <cell r="I11860" t="str">
            <v>London</v>
          </cell>
          <cell r="J11860" t="str">
            <v>UK</v>
          </cell>
          <cell r="K11860">
            <v>2</v>
          </cell>
          <cell r="L11860" t="str">
            <v>Institute</v>
          </cell>
          <cell r="M11860">
            <v>19</v>
          </cell>
          <cell r="N11860" t="str">
            <v>JISC-7</v>
          </cell>
          <cell r="O11860" t="str">
            <v/>
          </cell>
          <cell r="P11860" t="str">
            <v/>
          </cell>
          <cell r="Q11860">
            <v>40</v>
          </cell>
          <cell r="R11860" t="str">
            <v>Année Philologique</v>
          </cell>
          <cell r="S11860" t="str">
            <v/>
          </cell>
        </row>
        <row r="11861">
          <cell r="E11861">
            <v>4875</v>
          </cell>
          <cell r="F11861" t="str">
            <v>Searches</v>
          </cell>
          <cell r="G11861" t="str">
            <v>201911</v>
          </cell>
          <cell r="H11861" t="str">
            <v>Roehampton University</v>
          </cell>
          <cell r="I11861" t="str">
            <v>London</v>
          </cell>
          <cell r="J11861" t="str">
            <v>UK</v>
          </cell>
          <cell r="K11861">
            <v>2</v>
          </cell>
          <cell r="L11861" t="str">
            <v>Institute</v>
          </cell>
          <cell r="M11861">
            <v>19</v>
          </cell>
          <cell r="N11861" t="str">
            <v>JISC-7</v>
          </cell>
          <cell r="O11861" t="str">
            <v/>
          </cell>
          <cell r="P11861" t="str">
            <v/>
          </cell>
          <cell r="Q11861">
            <v>40</v>
          </cell>
          <cell r="R11861" t="str">
            <v>Année Philologique</v>
          </cell>
          <cell r="S11861" t="str">
            <v/>
          </cell>
        </row>
        <row r="11862">
          <cell r="E11862">
            <v>4875</v>
          </cell>
          <cell r="F11862" t="str">
            <v>Searches</v>
          </cell>
          <cell r="G11862" t="str">
            <v>201912</v>
          </cell>
          <cell r="H11862" t="str">
            <v>Roehampton University</v>
          </cell>
          <cell r="I11862" t="str">
            <v>London</v>
          </cell>
          <cell r="J11862" t="str">
            <v>UK</v>
          </cell>
          <cell r="K11862">
            <v>2</v>
          </cell>
          <cell r="L11862" t="str">
            <v>Institute</v>
          </cell>
          <cell r="M11862">
            <v>19</v>
          </cell>
          <cell r="N11862" t="str">
            <v>JISC-7</v>
          </cell>
          <cell r="O11862" t="str">
            <v/>
          </cell>
          <cell r="P11862" t="str">
            <v/>
          </cell>
          <cell r="Q11862">
            <v>40</v>
          </cell>
          <cell r="R11862" t="str">
            <v>Année Philologique</v>
          </cell>
          <cell r="S11862" t="str">
            <v/>
          </cell>
        </row>
        <row r="11863">
          <cell r="E11863">
            <v>4877</v>
          </cell>
          <cell r="F11863" t="str">
            <v>Searches</v>
          </cell>
          <cell r="G11863" t="str">
            <v>201903</v>
          </cell>
          <cell r="H11863" t="str">
            <v>National Library of Israel</v>
          </cell>
          <cell r="I11863" t="str">
            <v>Jerusalem</v>
          </cell>
          <cell r="J11863" t="str">
            <v>Israel</v>
          </cell>
          <cell r="K11863">
            <v>2</v>
          </cell>
          <cell r="L11863" t="str">
            <v>Institute</v>
          </cell>
          <cell r="M11863">
            <v>3</v>
          </cell>
          <cell r="N11863" t="str">
            <v>Standard</v>
          </cell>
          <cell r="O11863" t="str">
            <v/>
          </cell>
          <cell r="P11863" t="str">
            <v/>
          </cell>
          <cell r="Q11863">
            <v>3</v>
          </cell>
          <cell r="R11863" t="str">
            <v>Année Philologique</v>
          </cell>
          <cell r="S11863" t="str">
            <v/>
          </cell>
        </row>
        <row r="11864">
          <cell r="E11864">
            <v>4883</v>
          </cell>
          <cell r="F11864" t="str">
            <v>Searches</v>
          </cell>
          <cell r="G11864" t="str">
            <v>201901</v>
          </cell>
          <cell r="H11864" t="str">
            <v>Monash University</v>
          </cell>
          <cell r="I11864" t="str">
            <v>Clayton</v>
          </cell>
          <cell r="J11864" t="str">
            <v>Australia</v>
          </cell>
          <cell r="K11864">
            <v>1</v>
          </cell>
          <cell r="L11864" t="str">
            <v>Consortium</v>
          </cell>
          <cell r="M11864">
            <v>3</v>
          </cell>
          <cell r="N11864" t="str">
            <v>Standard</v>
          </cell>
          <cell r="O11864" t="str">
            <v/>
          </cell>
          <cell r="P11864" t="str">
            <v/>
          </cell>
          <cell r="Q11864">
            <v>3</v>
          </cell>
          <cell r="R11864" t="str">
            <v>Année Philologique</v>
          </cell>
          <cell r="S11864" t="str">
            <v/>
          </cell>
        </row>
        <row r="11865">
          <cell r="E11865">
            <v>4883</v>
          </cell>
          <cell r="F11865" t="str">
            <v>Searches</v>
          </cell>
          <cell r="G11865" t="str">
            <v>201903</v>
          </cell>
          <cell r="H11865" t="str">
            <v>Monash University</v>
          </cell>
          <cell r="I11865" t="str">
            <v>Clayton</v>
          </cell>
          <cell r="J11865" t="str">
            <v>Australia</v>
          </cell>
          <cell r="K11865">
            <v>1</v>
          </cell>
          <cell r="L11865" t="str">
            <v>Consortium</v>
          </cell>
          <cell r="M11865">
            <v>3</v>
          </cell>
          <cell r="N11865" t="str">
            <v>Standard</v>
          </cell>
          <cell r="O11865" t="str">
            <v/>
          </cell>
          <cell r="P11865" t="str">
            <v/>
          </cell>
          <cell r="Q11865">
            <v>3</v>
          </cell>
          <cell r="R11865" t="str">
            <v>Année Philologique</v>
          </cell>
          <cell r="S11865" t="str">
            <v/>
          </cell>
        </row>
        <row r="11866">
          <cell r="E11866">
            <v>4883</v>
          </cell>
          <cell r="F11866" t="str">
            <v>Searches</v>
          </cell>
          <cell r="G11866" t="str">
            <v>201905</v>
          </cell>
          <cell r="H11866" t="str">
            <v>Monash University</v>
          </cell>
          <cell r="I11866" t="str">
            <v>Clayton</v>
          </cell>
          <cell r="J11866" t="str">
            <v>Australia</v>
          </cell>
          <cell r="K11866">
            <v>1</v>
          </cell>
          <cell r="L11866" t="str">
            <v>Consortium</v>
          </cell>
          <cell r="M11866">
            <v>3</v>
          </cell>
          <cell r="N11866" t="str">
            <v>Standard</v>
          </cell>
          <cell r="O11866" t="str">
            <v/>
          </cell>
          <cell r="P11866" t="str">
            <v/>
          </cell>
          <cell r="Q11866">
            <v>3</v>
          </cell>
          <cell r="R11866" t="str">
            <v>Année Philologique</v>
          </cell>
          <cell r="S11866" t="str">
            <v/>
          </cell>
        </row>
        <row r="11867">
          <cell r="E11867">
            <v>4883</v>
          </cell>
          <cell r="F11867" t="str">
            <v>Searches</v>
          </cell>
          <cell r="G11867" t="str">
            <v>201906</v>
          </cell>
          <cell r="H11867" t="str">
            <v>Monash University</v>
          </cell>
          <cell r="I11867" t="str">
            <v>Clayton</v>
          </cell>
          <cell r="J11867" t="str">
            <v>Australia</v>
          </cell>
          <cell r="K11867">
            <v>1</v>
          </cell>
          <cell r="L11867" t="str">
            <v>Consortium</v>
          </cell>
          <cell r="M11867">
            <v>3</v>
          </cell>
          <cell r="N11867" t="str">
            <v>Standard</v>
          </cell>
          <cell r="O11867" t="str">
            <v/>
          </cell>
          <cell r="P11867" t="str">
            <v/>
          </cell>
          <cell r="Q11867">
            <v>3</v>
          </cell>
          <cell r="R11867" t="str">
            <v>Année Philologique</v>
          </cell>
          <cell r="S11867" t="str">
            <v/>
          </cell>
        </row>
        <row r="11868">
          <cell r="E11868">
            <v>4883</v>
          </cell>
          <cell r="F11868" t="str">
            <v>Searches</v>
          </cell>
          <cell r="G11868" t="str">
            <v>201907</v>
          </cell>
          <cell r="H11868" t="str">
            <v>Monash University</v>
          </cell>
          <cell r="I11868" t="str">
            <v>Clayton</v>
          </cell>
          <cell r="J11868" t="str">
            <v>Australia</v>
          </cell>
          <cell r="K11868">
            <v>1</v>
          </cell>
          <cell r="L11868" t="str">
            <v>Consortium</v>
          </cell>
          <cell r="M11868">
            <v>3</v>
          </cell>
          <cell r="N11868" t="str">
            <v>Standard</v>
          </cell>
          <cell r="O11868" t="str">
            <v/>
          </cell>
          <cell r="P11868" t="str">
            <v/>
          </cell>
          <cell r="Q11868">
            <v>3</v>
          </cell>
          <cell r="R11868" t="str">
            <v>Année Philologique</v>
          </cell>
          <cell r="S11868" t="str">
            <v/>
          </cell>
        </row>
        <row r="11869">
          <cell r="E11869">
            <v>4883</v>
          </cell>
          <cell r="F11869" t="str">
            <v>Searches</v>
          </cell>
          <cell r="G11869" t="str">
            <v>201908</v>
          </cell>
          <cell r="H11869" t="str">
            <v>Monash University</v>
          </cell>
          <cell r="I11869" t="str">
            <v>Clayton</v>
          </cell>
          <cell r="J11869" t="str">
            <v>Australia</v>
          </cell>
          <cell r="K11869">
            <v>1</v>
          </cell>
          <cell r="L11869" t="str">
            <v>Consortium</v>
          </cell>
          <cell r="M11869">
            <v>3</v>
          </cell>
          <cell r="N11869" t="str">
            <v>Standard</v>
          </cell>
          <cell r="O11869" t="str">
            <v/>
          </cell>
          <cell r="P11869" t="str">
            <v/>
          </cell>
          <cell r="Q11869">
            <v>3</v>
          </cell>
          <cell r="R11869" t="str">
            <v>Année Philologique</v>
          </cell>
          <cell r="S11869" t="str">
            <v/>
          </cell>
        </row>
        <row r="11870">
          <cell r="E11870">
            <v>4883</v>
          </cell>
          <cell r="F11870" t="str">
            <v>Searches</v>
          </cell>
          <cell r="G11870" t="str">
            <v>201909</v>
          </cell>
          <cell r="H11870" t="str">
            <v>Monash University</v>
          </cell>
          <cell r="I11870" t="str">
            <v>Clayton</v>
          </cell>
          <cell r="J11870" t="str">
            <v>Australia</v>
          </cell>
          <cell r="K11870">
            <v>1</v>
          </cell>
          <cell r="L11870" t="str">
            <v>Consortium</v>
          </cell>
          <cell r="M11870">
            <v>3</v>
          </cell>
          <cell r="N11870" t="str">
            <v>Standard</v>
          </cell>
          <cell r="O11870" t="str">
            <v/>
          </cell>
          <cell r="P11870" t="str">
            <v/>
          </cell>
          <cell r="Q11870">
            <v>3</v>
          </cell>
          <cell r="R11870" t="str">
            <v>Année Philologique</v>
          </cell>
          <cell r="S11870" t="str">
            <v/>
          </cell>
        </row>
        <row r="11871">
          <cell r="E11871">
            <v>4883</v>
          </cell>
          <cell r="F11871" t="str">
            <v>Searches</v>
          </cell>
          <cell r="G11871" t="str">
            <v>201910</v>
          </cell>
          <cell r="H11871" t="str">
            <v>Monash University</v>
          </cell>
          <cell r="I11871" t="str">
            <v>Clayton</v>
          </cell>
          <cell r="J11871" t="str">
            <v>Australia</v>
          </cell>
          <cell r="K11871">
            <v>1</v>
          </cell>
          <cell r="L11871" t="str">
            <v>Consortium</v>
          </cell>
          <cell r="M11871">
            <v>3</v>
          </cell>
          <cell r="N11871" t="str">
            <v>Standard</v>
          </cell>
          <cell r="O11871" t="str">
            <v/>
          </cell>
          <cell r="P11871" t="str">
            <v/>
          </cell>
          <cell r="Q11871">
            <v>3</v>
          </cell>
          <cell r="R11871" t="str">
            <v>Année Philologique</v>
          </cell>
          <cell r="S11871" t="str">
            <v/>
          </cell>
        </row>
        <row r="11872">
          <cell r="E11872">
            <v>4883</v>
          </cell>
          <cell r="F11872" t="str">
            <v>Searches</v>
          </cell>
          <cell r="G11872" t="str">
            <v>201911</v>
          </cell>
          <cell r="H11872" t="str">
            <v>Monash University</v>
          </cell>
          <cell r="I11872" t="str">
            <v>Clayton</v>
          </cell>
          <cell r="J11872" t="str">
            <v>Australia</v>
          </cell>
          <cell r="K11872">
            <v>1</v>
          </cell>
          <cell r="L11872" t="str">
            <v>Consortium</v>
          </cell>
          <cell r="M11872">
            <v>3</v>
          </cell>
          <cell r="N11872" t="str">
            <v>Standard</v>
          </cell>
          <cell r="O11872" t="str">
            <v/>
          </cell>
          <cell r="P11872" t="str">
            <v/>
          </cell>
          <cell r="Q11872">
            <v>3</v>
          </cell>
          <cell r="R11872" t="str">
            <v>Année Philologique</v>
          </cell>
          <cell r="S11872" t="str">
            <v/>
          </cell>
        </row>
        <row r="11873">
          <cell r="E11873">
            <v>4883</v>
          </cell>
          <cell r="F11873" t="str">
            <v>Searches</v>
          </cell>
          <cell r="G11873" t="str">
            <v>201912</v>
          </cell>
          <cell r="H11873" t="str">
            <v>Monash University</v>
          </cell>
          <cell r="I11873" t="str">
            <v>Clayton</v>
          </cell>
          <cell r="J11873" t="str">
            <v>Australia</v>
          </cell>
          <cell r="K11873">
            <v>1</v>
          </cell>
          <cell r="L11873" t="str">
            <v>Consortium</v>
          </cell>
          <cell r="M11873">
            <v>3</v>
          </cell>
          <cell r="N11873" t="str">
            <v>Standard</v>
          </cell>
          <cell r="O11873" t="str">
            <v/>
          </cell>
          <cell r="P11873" t="str">
            <v/>
          </cell>
          <cell r="Q11873">
            <v>3</v>
          </cell>
          <cell r="R11873" t="str">
            <v>Année Philologique</v>
          </cell>
          <cell r="S11873" t="str">
            <v/>
          </cell>
        </row>
        <row r="11874">
          <cell r="E11874">
            <v>4893</v>
          </cell>
          <cell r="F11874" t="str">
            <v>Searches</v>
          </cell>
          <cell r="G11874" t="str">
            <v>201901</v>
          </cell>
          <cell r="H11874" t="str">
            <v>Biblioteca Apostolica Vaticana</v>
          </cell>
          <cell r="I11874" t="str">
            <v>Vatican City</v>
          </cell>
          <cell r="J11874" t="str">
            <v>Vatican City</v>
          </cell>
          <cell r="K11874">
            <v>2</v>
          </cell>
          <cell r="L11874" t="str">
            <v>Institute</v>
          </cell>
          <cell r="M11874">
            <v>3</v>
          </cell>
          <cell r="N11874" t="str">
            <v>Standard</v>
          </cell>
          <cell r="O11874" t="str">
            <v/>
          </cell>
          <cell r="P11874" t="str">
            <v/>
          </cell>
          <cell r="Q11874">
            <v>3</v>
          </cell>
          <cell r="R11874" t="str">
            <v>Année Philologique</v>
          </cell>
          <cell r="S11874" t="str">
            <v/>
          </cell>
        </row>
        <row r="11875">
          <cell r="E11875">
            <v>4893</v>
          </cell>
          <cell r="F11875" t="str">
            <v>Searches</v>
          </cell>
          <cell r="G11875" t="str">
            <v>201902</v>
          </cell>
          <cell r="H11875" t="str">
            <v>Biblioteca Apostolica Vaticana</v>
          </cell>
          <cell r="I11875" t="str">
            <v>Vatican City</v>
          </cell>
          <cell r="J11875" t="str">
            <v>Vatican City</v>
          </cell>
          <cell r="K11875">
            <v>2</v>
          </cell>
          <cell r="L11875" t="str">
            <v>Institute</v>
          </cell>
          <cell r="M11875">
            <v>3</v>
          </cell>
          <cell r="N11875" t="str">
            <v>Standard</v>
          </cell>
          <cell r="O11875" t="str">
            <v/>
          </cell>
          <cell r="P11875" t="str">
            <v/>
          </cell>
          <cell r="Q11875">
            <v>3</v>
          </cell>
          <cell r="R11875" t="str">
            <v>Année Philologique</v>
          </cell>
          <cell r="S11875" t="str">
            <v/>
          </cell>
        </row>
        <row r="11876">
          <cell r="E11876">
            <v>4893</v>
          </cell>
          <cell r="F11876" t="str">
            <v>Searches</v>
          </cell>
          <cell r="G11876" t="str">
            <v>201903</v>
          </cell>
          <cell r="H11876" t="str">
            <v>Biblioteca Apostolica Vaticana</v>
          </cell>
          <cell r="I11876" t="str">
            <v>Vatican City</v>
          </cell>
          <cell r="J11876" t="str">
            <v>Vatican City</v>
          </cell>
          <cell r="K11876">
            <v>2</v>
          </cell>
          <cell r="L11876" t="str">
            <v>Institute</v>
          </cell>
          <cell r="M11876">
            <v>3</v>
          </cell>
          <cell r="N11876" t="str">
            <v>Standard</v>
          </cell>
          <cell r="O11876" t="str">
            <v/>
          </cell>
          <cell r="P11876" t="str">
            <v/>
          </cell>
          <cell r="Q11876">
            <v>3</v>
          </cell>
          <cell r="R11876" t="str">
            <v>Année Philologique</v>
          </cell>
          <cell r="S11876" t="str">
            <v/>
          </cell>
        </row>
        <row r="11877">
          <cell r="E11877">
            <v>4893</v>
          </cell>
          <cell r="F11877" t="str">
            <v>Searches</v>
          </cell>
          <cell r="G11877" t="str">
            <v>201904</v>
          </cell>
          <cell r="H11877" t="str">
            <v>Biblioteca Apostolica Vaticana</v>
          </cell>
          <cell r="I11877" t="str">
            <v>Vatican City</v>
          </cell>
          <cell r="J11877" t="str">
            <v>Vatican City</v>
          </cell>
          <cell r="K11877">
            <v>2</v>
          </cell>
          <cell r="L11877" t="str">
            <v>Institute</v>
          </cell>
          <cell r="M11877">
            <v>3</v>
          </cell>
          <cell r="N11877" t="str">
            <v>Standard</v>
          </cell>
          <cell r="O11877" t="str">
            <v/>
          </cell>
          <cell r="P11877" t="str">
            <v/>
          </cell>
          <cell r="Q11877">
            <v>3</v>
          </cell>
          <cell r="R11877" t="str">
            <v>Année Philologique</v>
          </cell>
          <cell r="S11877" t="str">
            <v/>
          </cell>
        </row>
        <row r="11878">
          <cell r="E11878">
            <v>4893</v>
          </cell>
          <cell r="F11878" t="str">
            <v>Searches</v>
          </cell>
          <cell r="G11878" t="str">
            <v>201907</v>
          </cell>
          <cell r="H11878" t="str">
            <v>Biblioteca Apostolica Vaticana</v>
          </cell>
          <cell r="I11878" t="str">
            <v>Vatican City</v>
          </cell>
          <cell r="J11878" t="str">
            <v>Vatican City</v>
          </cell>
          <cell r="K11878">
            <v>2</v>
          </cell>
          <cell r="L11878" t="str">
            <v>Institute</v>
          </cell>
          <cell r="M11878">
            <v>3</v>
          </cell>
          <cell r="N11878" t="str">
            <v>Standard</v>
          </cell>
          <cell r="O11878" t="str">
            <v/>
          </cell>
          <cell r="P11878" t="str">
            <v/>
          </cell>
          <cell r="Q11878">
            <v>3</v>
          </cell>
          <cell r="R11878" t="str">
            <v>Année Philologique</v>
          </cell>
          <cell r="S11878" t="str">
            <v/>
          </cell>
        </row>
        <row r="11879">
          <cell r="E11879">
            <v>4893</v>
          </cell>
          <cell r="F11879" t="str">
            <v>Searches</v>
          </cell>
          <cell r="G11879" t="str">
            <v>201911</v>
          </cell>
          <cell r="H11879" t="str">
            <v>Biblioteca Apostolica Vaticana</v>
          </cell>
          <cell r="I11879" t="str">
            <v>Vatican City</v>
          </cell>
          <cell r="J11879" t="str">
            <v>Vatican City</v>
          </cell>
          <cell r="K11879">
            <v>2</v>
          </cell>
          <cell r="L11879" t="str">
            <v>Institute</v>
          </cell>
          <cell r="M11879">
            <v>3</v>
          </cell>
          <cell r="N11879" t="str">
            <v>Standard</v>
          </cell>
          <cell r="O11879" t="str">
            <v/>
          </cell>
          <cell r="P11879" t="str">
            <v/>
          </cell>
          <cell r="Q11879">
            <v>3</v>
          </cell>
          <cell r="R11879" t="str">
            <v>Année Philologique</v>
          </cell>
          <cell r="S11879" t="str">
            <v/>
          </cell>
        </row>
        <row r="11880">
          <cell r="E11880">
            <v>4893</v>
          </cell>
          <cell r="F11880" t="str">
            <v>Searches</v>
          </cell>
          <cell r="G11880" t="str">
            <v>201912</v>
          </cell>
          <cell r="H11880" t="str">
            <v>Biblioteca Apostolica Vaticana</v>
          </cell>
          <cell r="I11880" t="str">
            <v>Vatican City</v>
          </cell>
          <cell r="J11880" t="str">
            <v>Vatican City</v>
          </cell>
          <cell r="K11880">
            <v>2</v>
          </cell>
          <cell r="L11880" t="str">
            <v>Institute</v>
          </cell>
          <cell r="M11880">
            <v>3</v>
          </cell>
          <cell r="N11880" t="str">
            <v>Standard</v>
          </cell>
          <cell r="O11880" t="str">
            <v/>
          </cell>
          <cell r="P11880" t="str">
            <v/>
          </cell>
          <cell r="Q11880">
            <v>3</v>
          </cell>
          <cell r="R11880" t="str">
            <v>Année Philologique</v>
          </cell>
          <cell r="S11880" t="str">
            <v/>
          </cell>
        </row>
        <row r="11881">
          <cell r="E11881">
            <v>4910</v>
          </cell>
          <cell r="F11881" t="str">
            <v>Searches</v>
          </cell>
          <cell r="G11881" t="str">
            <v>201901</v>
          </cell>
          <cell r="H11881" t="str">
            <v>Charles University - Faculty of Philosophy and Arts</v>
          </cell>
          <cell r="I11881" t="str">
            <v>Prague</v>
          </cell>
          <cell r="J11881" t="str">
            <v>Czech Republic</v>
          </cell>
          <cell r="K11881">
            <v>1</v>
          </cell>
          <cell r="L11881" t="str">
            <v>Consortium</v>
          </cell>
          <cell r="M11881">
            <v>3</v>
          </cell>
          <cell r="N11881" t="str">
            <v>Standard</v>
          </cell>
          <cell r="O11881" t="str">
            <v/>
          </cell>
          <cell r="P11881" t="str">
            <v/>
          </cell>
          <cell r="Q11881">
            <v>3</v>
          </cell>
          <cell r="R11881" t="str">
            <v>Année Philologique</v>
          </cell>
          <cell r="S11881" t="str">
            <v/>
          </cell>
        </row>
        <row r="11882">
          <cell r="E11882">
            <v>4910</v>
          </cell>
          <cell r="F11882" t="str">
            <v>Searches</v>
          </cell>
          <cell r="G11882" t="str">
            <v>201906</v>
          </cell>
          <cell r="H11882" t="str">
            <v>Charles University - Faculty of Philosophy and Arts</v>
          </cell>
          <cell r="I11882" t="str">
            <v>Prague</v>
          </cell>
          <cell r="J11882" t="str">
            <v>Czech Republic</v>
          </cell>
          <cell r="K11882">
            <v>1</v>
          </cell>
          <cell r="L11882" t="str">
            <v>Consortium</v>
          </cell>
          <cell r="M11882">
            <v>3</v>
          </cell>
          <cell r="N11882" t="str">
            <v>Standard</v>
          </cell>
          <cell r="O11882" t="str">
            <v/>
          </cell>
          <cell r="P11882" t="str">
            <v/>
          </cell>
          <cell r="Q11882">
            <v>3</v>
          </cell>
          <cell r="R11882" t="str">
            <v>Année Philologique</v>
          </cell>
          <cell r="S11882" t="str">
            <v/>
          </cell>
        </row>
        <row r="11883">
          <cell r="E11883">
            <v>4910</v>
          </cell>
          <cell r="F11883" t="str">
            <v>Searches</v>
          </cell>
          <cell r="G11883" t="str">
            <v>201907</v>
          </cell>
          <cell r="H11883" t="str">
            <v>Charles University - Faculty of Philosophy and Arts</v>
          </cell>
          <cell r="I11883" t="str">
            <v>Prague</v>
          </cell>
          <cell r="J11883" t="str">
            <v>Czech Republic</v>
          </cell>
          <cell r="K11883">
            <v>1</v>
          </cell>
          <cell r="L11883" t="str">
            <v>Consortium</v>
          </cell>
          <cell r="M11883">
            <v>3</v>
          </cell>
          <cell r="N11883" t="str">
            <v>Standard</v>
          </cell>
          <cell r="O11883" t="str">
            <v/>
          </cell>
          <cell r="P11883" t="str">
            <v/>
          </cell>
          <cell r="Q11883">
            <v>3</v>
          </cell>
          <cell r="R11883" t="str">
            <v>Année Philologique</v>
          </cell>
          <cell r="S11883" t="str">
            <v/>
          </cell>
        </row>
        <row r="11884">
          <cell r="E11884">
            <v>4910</v>
          </cell>
          <cell r="F11884" t="str">
            <v>Searches</v>
          </cell>
          <cell r="G11884" t="str">
            <v>201910</v>
          </cell>
          <cell r="H11884" t="str">
            <v>Charles University - Faculty of Philosophy and Arts</v>
          </cell>
          <cell r="I11884" t="str">
            <v>Prague</v>
          </cell>
          <cell r="J11884" t="str">
            <v>Czech Republic</v>
          </cell>
          <cell r="K11884">
            <v>1</v>
          </cell>
          <cell r="L11884" t="str">
            <v>Consortium</v>
          </cell>
          <cell r="M11884">
            <v>3</v>
          </cell>
          <cell r="N11884" t="str">
            <v>Standard</v>
          </cell>
          <cell r="O11884" t="str">
            <v/>
          </cell>
          <cell r="P11884" t="str">
            <v/>
          </cell>
          <cell r="Q11884">
            <v>3</v>
          </cell>
          <cell r="R11884" t="str">
            <v>Année Philologique</v>
          </cell>
          <cell r="S11884" t="str">
            <v/>
          </cell>
        </row>
        <row r="11885">
          <cell r="E11885">
            <v>4910</v>
          </cell>
          <cell r="F11885" t="str">
            <v>Searches</v>
          </cell>
          <cell r="G11885" t="str">
            <v>201911</v>
          </cell>
          <cell r="H11885" t="str">
            <v>Charles University - Faculty of Philosophy and Arts</v>
          </cell>
          <cell r="I11885" t="str">
            <v>Prague</v>
          </cell>
          <cell r="J11885" t="str">
            <v>Czech Republic</v>
          </cell>
          <cell r="K11885">
            <v>1</v>
          </cell>
          <cell r="L11885" t="str">
            <v>Consortium</v>
          </cell>
          <cell r="M11885">
            <v>3</v>
          </cell>
          <cell r="N11885" t="str">
            <v>Standard</v>
          </cell>
          <cell r="O11885" t="str">
            <v/>
          </cell>
          <cell r="P11885" t="str">
            <v/>
          </cell>
          <cell r="Q11885">
            <v>3</v>
          </cell>
          <cell r="R11885" t="str">
            <v>Année Philologique</v>
          </cell>
          <cell r="S11885" t="str">
            <v/>
          </cell>
        </row>
        <row r="11886">
          <cell r="E11886">
            <v>4934</v>
          </cell>
          <cell r="F11886" t="str">
            <v>Searches</v>
          </cell>
          <cell r="G11886" t="str">
            <v>201901</v>
          </cell>
          <cell r="H11886" t="str">
            <v>Università di Urbino Carlo Bo</v>
          </cell>
          <cell r="I11886" t="str">
            <v>Urbino</v>
          </cell>
          <cell r="J11886" t="str">
            <v>Italy</v>
          </cell>
          <cell r="K11886">
            <v>2</v>
          </cell>
          <cell r="L11886" t="str">
            <v>Institute</v>
          </cell>
          <cell r="M11886">
            <v>2</v>
          </cell>
          <cell r="N11886" t="str">
            <v>Campus Wide</v>
          </cell>
          <cell r="O11886" t="str">
            <v/>
          </cell>
          <cell r="P11886" t="str">
            <v/>
          </cell>
          <cell r="Q11886">
            <v>50</v>
          </cell>
          <cell r="R11886" t="str">
            <v>Année Philologique</v>
          </cell>
          <cell r="S11886" t="str">
            <v/>
          </cell>
        </row>
        <row r="11887">
          <cell r="E11887">
            <v>4934</v>
          </cell>
          <cell r="F11887" t="str">
            <v>Searches</v>
          </cell>
          <cell r="G11887" t="str">
            <v>201902</v>
          </cell>
          <cell r="H11887" t="str">
            <v>Università di Urbino Carlo Bo</v>
          </cell>
          <cell r="I11887" t="str">
            <v>Urbino</v>
          </cell>
          <cell r="J11887" t="str">
            <v>Italy</v>
          </cell>
          <cell r="K11887">
            <v>2</v>
          </cell>
          <cell r="L11887" t="str">
            <v>Institute</v>
          </cell>
          <cell r="M11887">
            <v>2</v>
          </cell>
          <cell r="N11887" t="str">
            <v>Campus Wide</v>
          </cell>
          <cell r="O11887" t="str">
            <v/>
          </cell>
          <cell r="P11887" t="str">
            <v/>
          </cell>
          <cell r="Q11887">
            <v>50</v>
          </cell>
          <cell r="R11887" t="str">
            <v>Année Philologique</v>
          </cell>
          <cell r="S11887" t="str">
            <v/>
          </cell>
        </row>
        <row r="11888">
          <cell r="E11888">
            <v>4934</v>
          </cell>
          <cell r="F11888" t="str">
            <v>Searches</v>
          </cell>
          <cell r="G11888" t="str">
            <v>201903</v>
          </cell>
          <cell r="H11888" t="str">
            <v>Università di Urbino Carlo Bo</v>
          </cell>
          <cell r="I11888" t="str">
            <v>Urbino</v>
          </cell>
          <cell r="J11888" t="str">
            <v>Italy</v>
          </cell>
          <cell r="K11888">
            <v>2</v>
          </cell>
          <cell r="L11888" t="str">
            <v>Institute</v>
          </cell>
          <cell r="M11888">
            <v>2</v>
          </cell>
          <cell r="N11888" t="str">
            <v>Campus Wide</v>
          </cell>
          <cell r="O11888" t="str">
            <v/>
          </cell>
          <cell r="P11888" t="str">
            <v/>
          </cell>
          <cell r="Q11888">
            <v>50</v>
          </cell>
          <cell r="R11888" t="str">
            <v>Année Philologique</v>
          </cell>
          <cell r="S11888" t="str">
            <v/>
          </cell>
        </row>
        <row r="11889">
          <cell r="E11889">
            <v>4934</v>
          </cell>
          <cell r="F11889" t="str">
            <v>Searches</v>
          </cell>
          <cell r="G11889" t="str">
            <v>201904</v>
          </cell>
          <cell r="H11889" t="str">
            <v>Università di Urbino Carlo Bo</v>
          </cell>
          <cell r="I11889" t="str">
            <v>Urbino</v>
          </cell>
          <cell r="J11889" t="str">
            <v>Italy</v>
          </cell>
          <cell r="K11889">
            <v>2</v>
          </cell>
          <cell r="L11889" t="str">
            <v>Institute</v>
          </cell>
          <cell r="M11889">
            <v>2</v>
          </cell>
          <cell r="N11889" t="str">
            <v>Campus Wide</v>
          </cell>
          <cell r="O11889" t="str">
            <v/>
          </cell>
          <cell r="P11889" t="str">
            <v/>
          </cell>
          <cell r="Q11889">
            <v>50</v>
          </cell>
          <cell r="R11889" t="str">
            <v>Année Philologique</v>
          </cell>
          <cell r="S11889" t="str">
            <v/>
          </cell>
        </row>
        <row r="11890">
          <cell r="E11890">
            <v>4934</v>
          </cell>
          <cell r="F11890" t="str">
            <v>Searches</v>
          </cell>
          <cell r="G11890" t="str">
            <v>201905</v>
          </cell>
          <cell r="H11890" t="str">
            <v>Università di Urbino Carlo Bo</v>
          </cell>
          <cell r="I11890" t="str">
            <v>Urbino</v>
          </cell>
          <cell r="J11890" t="str">
            <v>Italy</v>
          </cell>
          <cell r="K11890">
            <v>2</v>
          </cell>
          <cell r="L11890" t="str">
            <v>Institute</v>
          </cell>
          <cell r="M11890">
            <v>2</v>
          </cell>
          <cell r="N11890" t="str">
            <v>Campus Wide</v>
          </cell>
          <cell r="O11890" t="str">
            <v/>
          </cell>
          <cell r="P11890" t="str">
            <v/>
          </cell>
          <cell r="Q11890">
            <v>50</v>
          </cell>
          <cell r="R11890" t="str">
            <v>Année Philologique</v>
          </cell>
          <cell r="S11890" t="str">
            <v/>
          </cell>
        </row>
        <row r="11891">
          <cell r="E11891">
            <v>4934</v>
          </cell>
          <cell r="F11891" t="str">
            <v>Searches</v>
          </cell>
          <cell r="G11891" t="str">
            <v>201906</v>
          </cell>
          <cell r="H11891" t="str">
            <v>Università di Urbino Carlo Bo</v>
          </cell>
          <cell r="I11891" t="str">
            <v>Urbino</v>
          </cell>
          <cell r="J11891" t="str">
            <v>Italy</v>
          </cell>
          <cell r="K11891">
            <v>2</v>
          </cell>
          <cell r="L11891" t="str">
            <v>Institute</v>
          </cell>
          <cell r="M11891">
            <v>2</v>
          </cell>
          <cell r="N11891" t="str">
            <v>Campus Wide</v>
          </cell>
          <cell r="O11891" t="str">
            <v/>
          </cell>
          <cell r="P11891" t="str">
            <v/>
          </cell>
          <cell r="Q11891">
            <v>50</v>
          </cell>
          <cell r="R11891" t="str">
            <v>Année Philologique</v>
          </cell>
          <cell r="S11891" t="str">
            <v/>
          </cell>
        </row>
        <row r="11892">
          <cell r="E11892">
            <v>4934</v>
          </cell>
          <cell r="F11892" t="str">
            <v>Searches</v>
          </cell>
          <cell r="G11892" t="str">
            <v>201907</v>
          </cell>
          <cell r="H11892" t="str">
            <v>Università di Urbino Carlo Bo</v>
          </cell>
          <cell r="I11892" t="str">
            <v>Urbino</v>
          </cell>
          <cell r="J11892" t="str">
            <v>Italy</v>
          </cell>
          <cell r="K11892">
            <v>2</v>
          </cell>
          <cell r="L11892" t="str">
            <v>Institute</v>
          </cell>
          <cell r="M11892">
            <v>2</v>
          </cell>
          <cell r="N11892" t="str">
            <v>Campus Wide</v>
          </cell>
          <cell r="O11892" t="str">
            <v/>
          </cell>
          <cell r="P11892" t="str">
            <v/>
          </cell>
          <cell r="Q11892">
            <v>50</v>
          </cell>
          <cell r="R11892" t="str">
            <v>Année Philologique</v>
          </cell>
          <cell r="S11892" t="str">
            <v/>
          </cell>
        </row>
        <row r="11893">
          <cell r="E11893">
            <v>4934</v>
          </cell>
          <cell r="F11893" t="str">
            <v>Searches</v>
          </cell>
          <cell r="G11893" t="str">
            <v>201908</v>
          </cell>
          <cell r="H11893" t="str">
            <v>Università di Urbino Carlo Bo</v>
          </cell>
          <cell r="I11893" t="str">
            <v>Urbino</v>
          </cell>
          <cell r="J11893" t="str">
            <v>Italy</v>
          </cell>
          <cell r="K11893">
            <v>2</v>
          </cell>
          <cell r="L11893" t="str">
            <v>Institute</v>
          </cell>
          <cell r="M11893">
            <v>2</v>
          </cell>
          <cell r="N11893" t="str">
            <v>Campus Wide</v>
          </cell>
          <cell r="O11893" t="str">
            <v/>
          </cell>
          <cell r="P11893" t="str">
            <v/>
          </cell>
          <cell r="Q11893">
            <v>50</v>
          </cell>
          <cell r="R11893" t="str">
            <v>Année Philologique</v>
          </cell>
          <cell r="S11893" t="str">
            <v/>
          </cell>
        </row>
        <row r="11894">
          <cell r="E11894">
            <v>4934</v>
          </cell>
          <cell r="F11894" t="str">
            <v>Searches</v>
          </cell>
          <cell r="G11894" t="str">
            <v>201909</v>
          </cell>
          <cell r="H11894" t="str">
            <v>Università di Urbino Carlo Bo</v>
          </cell>
          <cell r="I11894" t="str">
            <v>Urbino</v>
          </cell>
          <cell r="J11894" t="str">
            <v>Italy</v>
          </cell>
          <cell r="K11894">
            <v>2</v>
          </cell>
          <cell r="L11894" t="str">
            <v>Institute</v>
          </cell>
          <cell r="M11894">
            <v>2</v>
          </cell>
          <cell r="N11894" t="str">
            <v>Campus Wide</v>
          </cell>
          <cell r="O11894" t="str">
            <v/>
          </cell>
          <cell r="P11894" t="str">
            <v/>
          </cell>
          <cell r="Q11894">
            <v>50</v>
          </cell>
          <cell r="R11894" t="str">
            <v>Année Philologique</v>
          </cell>
          <cell r="S11894" t="str">
            <v/>
          </cell>
        </row>
        <row r="11895">
          <cell r="E11895">
            <v>4934</v>
          </cell>
          <cell r="F11895" t="str">
            <v>Searches</v>
          </cell>
          <cell r="G11895" t="str">
            <v>201910</v>
          </cell>
          <cell r="H11895" t="str">
            <v>Università di Urbino Carlo Bo</v>
          </cell>
          <cell r="I11895" t="str">
            <v>Urbino</v>
          </cell>
          <cell r="J11895" t="str">
            <v>Italy</v>
          </cell>
          <cell r="K11895">
            <v>2</v>
          </cell>
          <cell r="L11895" t="str">
            <v>Institute</v>
          </cell>
          <cell r="M11895">
            <v>2</v>
          </cell>
          <cell r="N11895" t="str">
            <v>Campus Wide</v>
          </cell>
          <cell r="O11895" t="str">
            <v/>
          </cell>
          <cell r="P11895" t="str">
            <v/>
          </cell>
          <cell r="Q11895">
            <v>50</v>
          </cell>
          <cell r="R11895" t="str">
            <v>Année Philologique</v>
          </cell>
          <cell r="S11895" t="str">
            <v/>
          </cell>
        </row>
        <row r="11896">
          <cell r="E11896">
            <v>4934</v>
          </cell>
          <cell r="F11896" t="str">
            <v>Searches</v>
          </cell>
          <cell r="G11896" t="str">
            <v>201911</v>
          </cell>
          <cell r="H11896" t="str">
            <v>Università di Urbino Carlo Bo</v>
          </cell>
          <cell r="I11896" t="str">
            <v>Urbino</v>
          </cell>
          <cell r="J11896" t="str">
            <v>Italy</v>
          </cell>
          <cell r="K11896">
            <v>2</v>
          </cell>
          <cell r="L11896" t="str">
            <v>Institute</v>
          </cell>
          <cell r="M11896">
            <v>2</v>
          </cell>
          <cell r="N11896" t="str">
            <v>Campus Wide</v>
          </cell>
          <cell r="O11896" t="str">
            <v/>
          </cell>
          <cell r="P11896" t="str">
            <v/>
          </cell>
          <cell r="Q11896">
            <v>50</v>
          </cell>
          <cell r="R11896" t="str">
            <v>Année Philologique</v>
          </cell>
          <cell r="S11896" t="str">
            <v/>
          </cell>
        </row>
        <row r="11897">
          <cell r="E11897">
            <v>4934</v>
          </cell>
          <cell r="F11897" t="str">
            <v>Searches</v>
          </cell>
          <cell r="G11897" t="str">
            <v>201912</v>
          </cell>
          <cell r="H11897" t="str">
            <v>Università di Urbino Carlo Bo</v>
          </cell>
          <cell r="I11897" t="str">
            <v>Urbino</v>
          </cell>
          <cell r="J11897" t="str">
            <v>Italy</v>
          </cell>
          <cell r="K11897">
            <v>2</v>
          </cell>
          <cell r="L11897" t="str">
            <v>Institute</v>
          </cell>
          <cell r="M11897">
            <v>2</v>
          </cell>
          <cell r="N11897" t="str">
            <v>Campus Wide</v>
          </cell>
          <cell r="O11897" t="str">
            <v/>
          </cell>
          <cell r="P11897" t="str">
            <v/>
          </cell>
          <cell r="Q11897">
            <v>50</v>
          </cell>
          <cell r="R11897" t="str">
            <v>Année Philologique</v>
          </cell>
          <cell r="S11897" t="str">
            <v/>
          </cell>
        </row>
        <row r="11898">
          <cell r="E11898">
            <v>4937</v>
          </cell>
          <cell r="F11898" t="str">
            <v>Searches</v>
          </cell>
          <cell r="G11898" t="str">
            <v>201901</v>
          </cell>
          <cell r="H11898" t="str">
            <v>Universidad de Salamanca</v>
          </cell>
          <cell r="I11898" t="str">
            <v>Salamanca</v>
          </cell>
          <cell r="J11898" t="str">
            <v>Spain</v>
          </cell>
          <cell r="K11898">
            <v>2</v>
          </cell>
          <cell r="L11898" t="str">
            <v>Institute</v>
          </cell>
          <cell r="M11898">
            <v>2</v>
          </cell>
          <cell r="N11898" t="str">
            <v>Campus Wide</v>
          </cell>
          <cell r="O11898" t="str">
            <v/>
          </cell>
          <cell r="P11898" t="str">
            <v/>
          </cell>
          <cell r="Q11898">
            <v>50</v>
          </cell>
          <cell r="R11898" t="str">
            <v>Année Philologique</v>
          </cell>
          <cell r="S11898" t="str">
            <v/>
          </cell>
        </row>
        <row r="11899">
          <cell r="E11899">
            <v>4937</v>
          </cell>
          <cell r="F11899" t="str">
            <v>Searches</v>
          </cell>
          <cell r="G11899" t="str">
            <v>201902</v>
          </cell>
          <cell r="H11899" t="str">
            <v>Universidad de Salamanca</v>
          </cell>
          <cell r="I11899" t="str">
            <v>Salamanca</v>
          </cell>
          <cell r="J11899" t="str">
            <v>Spain</v>
          </cell>
          <cell r="K11899">
            <v>2</v>
          </cell>
          <cell r="L11899" t="str">
            <v>Institute</v>
          </cell>
          <cell r="M11899">
            <v>2</v>
          </cell>
          <cell r="N11899" t="str">
            <v>Campus Wide</v>
          </cell>
          <cell r="O11899" t="str">
            <v/>
          </cell>
          <cell r="P11899" t="str">
            <v/>
          </cell>
          <cell r="Q11899">
            <v>50</v>
          </cell>
          <cell r="R11899" t="str">
            <v>Année Philologique</v>
          </cell>
          <cell r="S11899" t="str">
            <v/>
          </cell>
        </row>
        <row r="11900">
          <cell r="E11900">
            <v>4937</v>
          </cell>
          <cell r="F11900" t="str">
            <v>Searches</v>
          </cell>
          <cell r="G11900" t="str">
            <v>201903</v>
          </cell>
          <cell r="H11900" t="str">
            <v>Universidad de Salamanca</v>
          </cell>
          <cell r="I11900" t="str">
            <v>Salamanca</v>
          </cell>
          <cell r="J11900" t="str">
            <v>Spain</v>
          </cell>
          <cell r="K11900">
            <v>2</v>
          </cell>
          <cell r="L11900" t="str">
            <v>Institute</v>
          </cell>
          <cell r="M11900">
            <v>2</v>
          </cell>
          <cell r="N11900" t="str">
            <v>Campus Wide</v>
          </cell>
          <cell r="O11900" t="str">
            <v/>
          </cell>
          <cell r="P11900" t="str">
            <v/>
          </cell>
          <cell r="Q11900">
            <v>50</v>
          </cell>
          <cell r="R11900" t="str">
            <v>Année Philologique</v>
          </cell>
          <cell r="S11900" t="str">
            <v/>
          </cell>
        </row>
        <row r="11901">
          <cell r="E11901">
            <v>4937</v>
          </cell>
          <cell r="F11901" t="str">
            <v>Searches</v>
          </cell>
          <cell r="G11901" t="str">
            <v>201904</v>
          </cell>
          <cell r="H11901" t="str">
            <v>Universidad de Salamanca</v>
          </cell>
          <cell r="I11901" t="str">
            <v>Salamanca</v>
          </cell>
          <cell r="J11901" t="str">
            <v>Spain</v>
          </cell>
          <cell r="K11901">
            <v>2</v>
          </cell>
          <cell r="L11901" t="str">
            <v>Institute</v>
          </cell>
          <cell r="M11901">
            <v>2</v>
          </cell>
          <cell r="N11901" t="str">
            <v>Campus Wide</v>
          </cell>
          <cell r="O11901" t="str">
            <v/>
          </cell>
          <cell r="P11901" t="str">
            <v/>
          </cell>
          <cell r="Q11901">
            <v>50</v>
          </cell>
          <cell r="R11901" t="str">
            <v>Année Philologique</v>
          </cell>
          <cell r="S11901" t="str">
            <v/>
          </cell>
        </row>
        <row r="11902">
          <cell r="E11902">
            <v>4937</v>
          </cell>
          <cell r="F11902" t="str">
            <v>Searches</v>
          </cell>
          <cell r="G11902" t="str">
            <v>201905</v>
          </cell>
          <cell r="H11902" t="str">
            <v>Universidad de Salamanca</v>
          </cell>
          <cell r="I11902" t="str">
            <v>Salamanca</v>
          </cell>
          <cell r="J11902" t="str">
            <v>Spain</v>
          </cell>
          <cell r="K11902">
            <v>2</v>
          </cell>
          <cell r="L11902" t="str">
            <v>Institute</v>
          </cell>
          <cell r="M11902">
            <v>2</v>
          </cell>
          <cell r="N11902" t="str">
            <v>Campus Wide</v>
          </cell>
          <cell r="O11902" t="str">
            <v/>
          </cell>
          <cell r="P11902" t="str">
            <v/>
          </cell>
          <cell r="Q11902">
            <v>50</v>
          </cell>
          <cell r="R11902" t="str">
            <v>Année Philologique</v>
          </cell>
          <cell r="S11902" t="str">
            <v/>
          </cell>
        </row>
        <row r="11903">
          <cell r="E11903">
            <v>4937</v>
          </cell>
          <cell r="F11903" t="str">
            <v>Searches</v>
          </cell>
          <cell r="G11903" t="str">
            <v>201906</v>
          </cell>
          <cell r="H11903" t="str">
            <v>Universidad de Salamanca</v>
          </cell>
          <cell r="I11903" t="str">
            <v>Salamanca</v>
          </cell>
          <cell r="J11903" t="str">
            <v>Spain</v>
          </cell>
          <cell r="K11903">
            <v>2</v>
          </cell>
          <cell r="L11903" t="str">
            <v>Institute</v>
          </cell>
          <cell r="M11903">
            <v>2</v>
          </cell>
          <cell r="N11903" t="str">
            <v>Campus Wide</v>
          </cell>
          <cell r="O11903" t="str">
            <v/>
          </cell>
          <cell r="P11903" t="str">
            <v/>
          </cell>
          <cell r="Q11903">
            <v>50</v>
          </cell>
          <cell r="R11903" t="str">
            <v>Année Philologique</v>
          </cell>
          <cell r="S11903" t="str">
            <v/>
          </cell>
        </row>
        <row r="11904">
          <cell r="E11904">
            <v>4937</v>
          </cell>
          <cell r="F11904" t="str">
            <v>Searches</v>
          </cell>
          <cell r="G11904" t="str">
            <v>201907</v>
          </cell>
          <cell r="H11904" t="str">
            <v>Universidad de Salamanca</v>
          </cell>
          <cell r="I11904" t="str">
            <v>Salamanca</v>
          </cell>
          <cell r="J11904" t="str">
            <v>Spain</v>
          </cell>
          <cell r="K11904">
            <v>2</v>
          </cell>
          <cell r="L11904" t="str">
            <v>Institute</v>
          </cell>
          <cell r="M11904">
            <v>2</v>
          </cell>
          <cell r="N11904" t="str">
            <v>Campus Wide</v>
          </cell>
          <cell r="O11904" t="str">
            <v/>
          </cell>
          <cell r="P11904" t="str">
            <v/>
          </cell>
          <cell r="Q11904">
            <v>50</v>
          </cell>
          <cell r="R11904" t="str">
            <v>Année Philologique</v>
          </cell>
          <cell r="S11904" t="str">
            <v/>
          </cell>
        </row>
        <row r="11905">
          <cell r="E11905">
            <v>4937</v>
          </cell>
          <cell r="F11905" t="str">
            <v>Searches</v>
          </cell>
          <cell r="G11905" t="str">
            <v>201908</v>
          </cell>
          <cell r="H11905" t="str">
            <v>Universidad de Salamanca</v>
          </cell>
          <cell r="I11905" t="str">
            <v>Salamanca</v>
          </cell>
          <cell r="J11905" t="str">
            <v>Spain</v>
          </cell>
          <cell r="K11905">
            <v>2</v>
          </cell>
          <cell r="L11905" t="str">
            <v>Institute</v>
          </cell>
          <cell r="M11905">
            <v>2</v>
          </cell>
          <cell r="N11905" t="str">
            <v>Campus Wide</v>
          </cell>
          <cell r="O11905" t="str">
            <v/>
          </cell>
          <cell r="P11905" t="str">
            <v/>
          </cell>
          <cell r="Q11905">
            <v>50</v>
          </cell>
          <cell r="R11905" t="str">
            <v>Année Philologique</v>
          </cell>
          <cell r="S11905" t="str">
            <v/>
          </cell>
        </row>
        <row r="11906">
          <cell r="E11906">
            <v>4937</v>
          </cell>
          <cell r="F11906" t="str">
            <v>Searches</v>
          </cell>
          <cell r="G11906" t="str">
            <v>201909</v>
          </cell>
          <cell r="H11906" t="str">
            <v>Universidad de Salamanca</v>
          </cell>
          <cell r="I11906" t="str">
            <v>Salamanca</v>
          </cell>
          <cell r="J11906" t="str">
            <v>Spain</v>
          </cell>
          <cell r="K11906">
            <v>2</v>
          </cell>
          <cell r="L11906" t="str">
            <v>Institute</v>
          </cell>
          <cell r="M11906">
            <v>2</v>
          </cell>
          <cell r="N11906" t="str">
            <v>Campus Wide</v>
          </cell>
          <cell r="O11906" t="str">
            <v/>
          </cell>
          <cell r="P11906" t="str">
            <v/>
          </cell>
          <cell r="Q11906">
            <v>50</v>
          </cell>
          <cell r="R11906" t="str">
            <v>Année Philologique</v>
          </cell>
          <cell r="S11906" t="str">
            <v/>
          </cell>
        </row>
        <row r="11907">
          <cell r="E11907">
            <v>4937</v>
          </cell>
          <cell r="F11907" t="str">
            <v>Searches</v>
          </cell>
          <cell r="G11907" t="str">
            <v>201910</v>
          </cell>
          <cell r="H11907" t="str">
            <v>Universidad de Salamanca</v>
          </cell>
          <cell r="I11907" t="str">
            <v>Salamanca</v>
          </cell>
          <cell r="J11907" t="str">
            <v>Spain</v>
          </cell>
          <cell r="K11907">
            <v>2</v>
          </cell>
          <cell r="L11907" t="str">
            <v>Institute</v>
          </cell>
          <cell r="M11907">
            <v>2</v>
          </cell>
          <cell r="N11907" t="str">
            <v>Campus Wide</v>
          </cell>
          <cell r="O11907" t="str">
            <v/>
          </cell>
          <cell r="P11907" t="str">
            <v/>
          </cell>
          <cell r="Q11907">
            <v>50</v>
          </cell>
          <cell r="R11907" t="str">
            <v>Année Philologique</v>
          </cell>
          <cell r="S11907" t="str">
            <v/>
          </cell>
        </row>
        <row r="11908">
          <cell r="E11908">
            <v>4937</v>
          </cell>
          <cell r="F11908" t="str">
            <v>Searches</v>
          </cell>
          <cell r="G11908" t="str">
            <v>201911</v>
          </cell>
          <cell r="H11908" t="str">
            <v>Universidad de Salamanca</v>
          </cell>
          <cell r="I11908" t="str">
            <v>Salamanca</v>
          </cell>
          <cell r="J11908" t="str">
            <v>Spain</v>
          </cell>
          <cell r="K11908">
            <v>2</v>
          </cell>
          <cell r="L11908" t="str">
            <v>Institute</v>
          </cell>
          <cell r="M11908">
            <v>2</v>
          </cell>
          <cell r="N11908" t="str">
            <v>Campus Wide</v>
          </cell>
          <cell r="O11908" t="str">
            <v/>
          </cell>
          <cell r="P11908" t="str">
            <v/>
          </cell>
          <cell r="Q11908">
            <v>50</v>
          </cell>
          <cell r="R11908" t="str">
            <v>Année Philologique</v>
          </cell>
          <cell r="S11908" t="str">
            <v/>
          </cell>
        </row>
        <row r="11909">
          <cell r="E11909">
            <v>4937</v>
          </cell>
          <cell r="F11909" t="str">
            <v>Searches</v>
          </cell>
          <cell r="G11909" t="str">
            <v>201912</v>
          </cell>
          <cell r="H11909" t="str">
            <v>Universidad de Salamanca</v>
          </cell>
          <cell r="I11909" t="str">
            <v>Salamanca</v>
          </cell>
          <cell r="J11909" t="str">
            <v>Spain</v>
          </cell>
          <cell r="K11909">
            <v>2</v>
          </cell>
          <cell r="L11909" t="str">
            <v>Institute</v>
          </cell>
          <cell r="M11909">
            <v>2</v>
          </cell>
          <cell r="N11909" t="str">
            <v>Campus Wide</v>
          </cell>
          <cell r="O11909" t="str">
            <v/>
          </cell>
          <cell r="P11909" t="str">
            <v/>
          </cell>
          <cell r="Q11909">
            <v>50</v>
          </cell>
          <cell r="R11909" t="str">
            <v>Année Philologique</v>
          </cell>
          <cell r="S11909" t="str">
            <v/>
          </cell>
        </row>
        <row r="11910">
          <cell r="E11910">
            <v>4943</v>
          </cell>
          <cell r="F11910" t="str">
            <v>Searches</v>
          </cell>
          <cell r="G11910" t="str">
            <v>201902</v>
          </cell>
          <cell r="H11910" t="str">
            <v>Vrije Universiteit Brussel (VUB)</v>
          </cell>
          <cell r="I11910" t="str">
            <v>Brussel</v>
          </cell>
          <cell r="J11910" t="str">
            <v>Belgium</v>
          </cell>
          <cell r="K11910">
            <v>1</v>
          </cell>
          <cell r="L11910" t="str">
            <v>Consortium</v>
          </cell>
          <cell r="M11910">
            <v>3</v>
          </cell>
          <cell r="N11910" t="str">
            <v>Standard</v>
          </cell>
          <cell r="O11910" t="str">
            <v/>
          </cell>
          <cell r="P11910" t="str">
            <v/>
          </cell>
          <cell r="Q11910">
            <v>3</v>
          </cell>
          <cell r="R11910" t="str">
            <v>Année Philologique</v>
          </cell>
          <cell r="S11910" t="str">
            <v/>
          </cell>
        </row>
        <row r="11911">
          <cell r="E11911">
            <v>4943</v>
          </cell>
          <cell r="F11911" t="str">
            <v>Searches</v>
          </cell>
          <cell r="G11911" t="str">
            <v>201903</v>
          </cell>
          <cell r="H11911" t="str">
            <v>Vrije Universiteit Brussel (VUB)</v>
          </cell>
          <cell r="I11911" t="str">
            <v>Brussel</v>
          </cell>
          <cell r="J11911" t="str">
            <v>Belgium</v>
          </cell>
          <cell r="K11911">
            <v>1</v>
          </cell>
          <cell r="L11911" t="str">
            <v>Consortium</v>
          </cell>
          <cell r="M11911">
            <v>3</v>
          </cell>
          <cell r="N11911" t="str">
            <v>Standard</v>
          </cell>
          <cell r="O11911" t="str">
            <v/>
          </cell>
          <cell r="P11911" t="str">
            <v/>
          </cell>
          <cell r="Q11911">
            <v>3</v>
          </cell>
          <cell r="R11911" t="str">
            <v>Année Philologique</v>
          </cell>
          <cell r="S11911" t="str">
            <v/>
          </cell>
        </row>
        <row r="11912">
          <cell r="E11912">
            <v>4943</v>
          </cell>
          <cell r="F11912" t="str">
            <v>Searches</v>
          </cell>
          <cell r="G11912" t="str">
            <v>201904</v>
          </cell>
          <cell r="H11912" t="str">
            <v>Vrije Universiteit Brussel (VUB)</v>
          </cell>
          <cell r="I11912" t="str">
            <v>Brussel</v>
          </cell>
          <cell r="J11912" t="str">
            <v>Belgium</v>
          </cell>
          <cell r="K11912">
            <v>1</v>
          </cell>
          <cell r="L11912" t="str">
            <v>Consortium</v>
          </cell>
          <cell r="M11912">
            <v>3</v>
          </cell>
          <cell r="N11912" t="str">
            <v>Standard</v>
          </cell>
          <cell r="O11912" t="str">
            <v/>
          </cell>
          <cell r="P11912" t="str">
            <v/>
          </cell>
          <cell r="Q11912">
            <v>3</v>
          </cell>
          <cell r="R11912" t="str">
            <v>Année Philologique</v>
          </cell>
          <cell r="S11912" t="str">
            <v/>
          </cell>
        </row>
        <row r="11913">
          <cell r="E11913">
            <v>4943</v>
          </cell>
          <cell r="F11913" t="str">
            <v>Searches</v>
          </cell>
          <cell r="G11913" t="str">
            <v>201905</v>
          </cell>
          <cell r="H11913" t="str">
            <v>Vrije Universiteit Brussel (VUB)</v>
          </cell>
          <cell r="I11913" t="str">
            <v>Brussel</v>
          </cell>
          <cell r="J11913" t="str">
            <v>Belgium</v>
          </cell>
          <cell r="K11913">
            <v>1</v>
          </cell>
          <cell r="L11913" t="str">
            <v>Consortium</v>
          </cell>
          <cell r="M11913">
            <v>3</v>
          </cell>
          <cell r="N11913" t="str">
            <v>Standard</v>
          </cell>
          <cell r="O11913" t="str">
            <v/>
          </cell>
          <cell r="P11913" t="str">
            <v/>
          </cell>
          <cell r="Q11913">
            <v>3</v>
          </cell>
          <cell r="R11913" t="str">
            <v>Année Philologique</v>
          </cell>
          <cell r="S11913" t="str">
            <v/>
          </cell>
        </row>
        <row r="11914">
          <cell r="E11914">
            <v>4943</v>
          </cell>
          <cell r="F11914" t="str">
            <v>Searches</v>
          </cell>
          <cell r="G11914" t="str">
            <v>201906</v>
          </cell>
          <cell r="H11914" t="str">
            <v>Vrije Universiteit Brussel (VUB)</v>
          </cell>
          <cell r="I11914" t="str">
            <v>Brussel</v>
          </cell>
          <cell r="J11914" t="str">
            <v>Belgium</v>
          </cell>
          <cell r="K11914">
            <v>1</v>
          </cell>
          <cell r="L11914" t="str">
            <v>Consortium</v>
          </cell>
          <cell r="M11914">
            <v>3</v>
          </cell>
          <cell r="N11914" t="str">
            <v>Standard</v>
          </cell>
          <cell r="O11914" t="str">
            <v/>
          </cell>
          <cell r="P11914" t="str">
            <v/>
          </cell>
          <cell r="Q11914">
            <v>3</v>
          </cell>
          <cell r="R11914" t="str">
            <v>Année Philologique</v>
          </cell>
          <cell r="S11914" t="str">
            <v/>
          </cell>
        </row>
        <row r="11915">
          <cell r="E11915">
            <v>4943</v>
          </cell>
          <cell r="F11915" t="str">
            <v>Searches</v>
          </cell>
          <cell r="G11915" t="str">
            <v>201907</v>
          </cell>
          <cell r="H11915" t="str">
            <v>Vrije Universiteit Brussel (VUB)</v>
          </cell>
          <cell r="I11915" t="str">
            <v>Brussel</v>
          </cell>
          <cell r="J11915" t="str">
            <v>Belgium</v>
          </cell>
          <cell r="K11915">
            <v>1</v>
          </cell>
          <cell r="L11915" t="str">
            <v>Consortium</v>
          </cell>
          <cell r="M11915">
            <v>3</v>
          </cell>
          <cell r="N11915" t="str">
            <v>Standard</v>
          </cell>
          <cell r="O11915" t="str">
            <v/>
          </cell>
          <cell r="P11915" t="str">
            <v/>
          </cell>
          <cell r="Q11915">
            <v>3</v>
          </cell>
          <cell r="R11915" t="str">
            <v>Année Philologique</v>
          </cell>
          <cell r="S11915" t="str">
            <v/>
          </cell>
        </row>
        <row r="11916">
          <cell r="E11916">
            <v>4943</v>
          </cell>
          <cell r="F11916" t="str">
            <v>Searches</v>
          </cell>
          <cell r="G11916" t="str">
            <v>201908</v>
          </cell>
          <cell r="H11916" t="str">
            <v>Vrije Universiteit Brussel (VUB)</v>
          </cell>
          <cell r="I11916" t="str">
            <v>Brussel</v>
          </cell>
          <cell r="J11916" t="str">
            <v>Belgium</v>
          </cell>
          <cell r="K11916">
            <v>1</v>
          </cell>
          <cell r="L11916" t="str">
            <v>Consortium</v>
          </cell>
          <cell r="M11916">
            <v>3</v>
          </cell>
          <cell r="N11916" t="str">
            <v>Standard</v>
          </cell>
          <cell r="O11916" t="str">
            <v/>
          </cell>
          <cell r="P11916" t="str">
            <v/>
          </cell>
          <cell r="Q11916">
            <v>3</v>
          </cell>
          <cell r="R11916" t="str">
            <v>Année Philologique</v>
          </cell>
          <cell r="S11916" t="str">
            <v/>
          </cell>
        </row>
        <row r="11917">
          <cell r="E11917">
            <v>4943</v>
          </cell>
          <cell r="F11917" t="str">
            <v>Searches</v>
          </cell>
          <cell r="G11917" t="str">
            <v>201910</v>
          </cell>
          <cell r="H11917" t="str">
            <v>Vrije Universiteit Brussel (VUB)</v>
          </cell>
          <cell r="I11917" t="str">
            <v>Brussel</v>
          </cell>
          <cell r="J11917" t="str">
            <v>Belgium</v>
          </cell>
          <cell r="K11917">
            <v>1</v>
          </cell>
          <cell r="L11917" t="str">
            <v>Consortium</v>
          </cell>
          <cell r="M11917">
            <v>3</v>
          </cell>
          <cell r="N11917" t="str">
            <v>Standard</v>
          </cell>
          <cell r="O11917" t="str">
            <v/>
          </cell>
          <cell r="P11917" t="str">
            <v/>
          </cell>
          <cell r="Q11917">
            <v>3</v>
          </cell>
          <cell r="R11917" t="str">
            <v>Année Philologique</v>
          </cell>
          <cell r="S11917" t="str">
            <v/>
          </cell>
        </row>
        <row r="11918">
          <cell r="E11918">
            <v>4943</v>
          </cell>
          <cell r="F11918" t="str">
            <v>Searches</v>
          </cell>
          <cell r="G11918" t="str">
            <v>201911</v>
          </cell>
          <cell r="H11918" t="str">
            <v>Vrije Universiteit Brussel (VUB)</v>
          </cell>
          <cell r="I11918" t="str">
            <v>Brussel</v>
          </cell>
          <cell r="J11918" t="str">
            <v>Belgium</v>
          </cell>
          <cell r="K11918">
            <v>1</v>
          </cell>
          <cell r="L11918" t="str">
            <v>Consortium</v>
          </cell>
          <cell r="M11918">
            <v>3</v>
          </cell>
          <cell r="N11918" t="str">
            <v>Standard</v>
          </cell>
          <cell r="O11918" t="str">
            <v/>
          </cell>
          <cell r="P11918" t="str">
            <v/>
          </cell>
          <cell r="Q11918">
            <v>3</v>
          </cell>
          <cell r="R11918" t="str">
            <v>Année Philologique</v>
          </cell>
          <cell r="S11918" t="str">
            <v/>
          </cell>
        </row>
        <row r="11919">
          <cell r="E11919">
            <v>4943</v>
          </cell>
          <cell r="F11919" t="str">
            <v>Searches</v>
          </cell>
          <cell r="G11919" t="str">
            <v>201912</v>
          </cell>
          <cell r="H11919" t="str">
            <v>Vrije Universiteit Brussel (VUB)</v>
          </cell>
          <cell r="I11919" t="str">
            <v>Brussel</v>
          </cell>
          <cell r="J11919" t="str">
            <v>Belgium</v>
          </cell>
          <cell r="K11919">
            <v>1</v>
          </cell>
          <cell r="L11919" t="str">
            <v>Consortium</v>
          </cell>
          <cell r="M11919">
            <v>3</v>
          </cell>
          <cell r="N11919" t="str">
            <v>Standard</v>
          </cell>
          <cell r="O11919" t="str">
            <v/>
          </cell>
          <cell r="P11919" t="str">
            <v/>
          </cell>
          <cell r="Q11919">
            <v>3</v>
          </cell>
          <cell r="R11919" t="str">
            <v>Année Philologique</v>
          </cell>
          <cell r="S11919" t="str">
            <v/>
          </cell>
        </row>
        <row r="11920">
          <cell r="E11920">
            <v>4944</v>
          </cell>
          <cell r="F11920" t="str">
            <v>Searches</v>
          </cell>
          <cell r="G11920" t="str">
            <v>201901</v>
          </cell>
          <cell r="H11920" t="str">
            <v>University of Crete</v>
          </cell>
          <cell r="I11920" t="str">
            <v>Rethymno</v>
          </cell>
          <cell r="J11920" t="str">
            <v>Greece</v>
          </cell>
          <cell r="K11920">
            <v>2</v>
          </cell>
          <cell r="L11920" t="str">
            <v>Institute</v>
          </cell>
          <cell r="M11920">
            <v>2</v>
          </cell>
          <cell r="N11920" t="str">
            <v>Campus Wide</v>
          </cell>
          <cell r="O11920" t="str">
            <v/>
          </cell>
          <cell r="P11920" t="str">
            <v/>
          </cell>
          <cell r="Q11920">
            <v>40</v>
          </cell>
          <cell r="R11920" t="str">
            <v>Année Philologique</v>
          </cell>
          <cell r="S11920" t="str">
            <v/>
          </cell>
        </row>
        <row r="11921">
          <cell r="E11921">
            <v>4944</v>
          </cell>
          <cell r="F11921" t="str">
            <v>Searches</v>
          </cell>
          <cell r="G11921" t="str">
            <v>201902</v>
          </cell>
          <cell r="H11921" t="str">
            <v>University of Crete</v>
          </cell>
          <cell r="I11921" t="str">
            <v>Rethymno</v>
          </cell>
          <cell r="J11921" t="str">
            <v>Greece</v>
          </cell>
          <cell r="K11921">
            <v>2</v>
          </cell>
          <cell r="L11921" t="str">
            <v>Institute</v>
          </cell>
          <cell r="M11921">
            <v>2</v>
          </cell>
          <cell r="N11921" t="str">
            <v>Campus Wide</v>
          </cell>
          <cell r="O11921" t="str">
            <v/>
          </cell>
          <cell r="P11921" t="str">
            <v/>
          </cell>
          <cell r="Q11921">
            <v>40</v>
          </cell>
          <cell r="R11921" t="str">
            <v>Année Philologique</v>
          </cell>
          <cell r="S11921" t="str">
            <v/>
          </cell>
        </row>
        <row r="11922">
          <cell r="E11922">
            <v>4944</v>
          </cell>
          <cell r="F11922" t="str">
            <v>Searches</v>
          </cell>
          <cell r="G11922" t="str">
            <v>201903</v>
          </cell>
          <cell r="H11922" t="str">
            <v>University of Crete</v>
          </cell>
          <cell r="I11922" t="str">
            <v>Rethymno</v>
          </cell>
          <cell r="J11922" t="str">
            <v>Greece</v>
          </cell>
          <cell r="K11922">
            <v>2</v>
          </cell>
          <cell r="L11922" t="str">
            <v>Institute</v>
          </cell>
          <cell r="M11922">
            <v>2</v>
          </cell>
          <cell r="N11922" t="str">
            <v>Campus Wide</v>
          </cell>
          <cell r="O11922" t="str">
            <v/>
          </cell>
          <cell r="P11922" t="str">
            <v/>
          </cell>
          <cell r="Q11922">
            <v>40</v>
          </cell>
          <cell r="R11922" t="str">
            <v>Année Philologique</v>
          </cell>
          <cell r="S11922" t="str">
            <v/>
          </cell>
        </row>
        <row r="11923">
          <cell r="E11923">
            <v>4944</v>
          </cell>
          <cell r="F11923" t="str">
            <v>Searches</v>
          </cell>
          <cell r="G11923" t="str">
            <v>201904</v>
          </cell>
          <cell r="H11923" t="str">
            <v>University of Crete</v>
          </cell>
          <cell r="I11923" t="str">
            <v>Rethymno</v>
          </cell>
          <cell r="J11923" t="str">
            <v>Greece</v>
          </cell>
          <cell r="K11923">
            <v>2</v>
          </cell>
          <cell r="L11923" t="str">
            <v>Institute</v>
          </cell>
          <cell r="M11923">
            <v>2</v>
          </cell>
          <cell r="N11923" t="str">
            <v>Campus Wide</v>
          </cell>
          <cell r="O11923" t="str">
            <v/>
          </cell>
          <cell r="P11923" t="str">
            <v/>
          </cell>
          <cell r="Q11923">
            <v>40</v>
          </cell>
          <cell r="R11923" t="str">
            <v>Année Philologique</v>
          </cell>
          <cell r="S11923" t="str">
            <v/>
          </cell>
        </row>
        <row r="11924">
          <cell r="E11924">
            <v>4944</v>
          </cell>
          <cell r="F11924" t="str">
            <v>Searches</v>
          </cell>
          <cell r="G11924" t="str">
            <v>201905</v>
          </cell>
          <cell r="H11924" t="str">
            <v>University of Crete</v>
          </cell>
          <cell r="I11924" t="str">
            <v>Rethymno</v>
          </cell>
          <cell r="J11924" t="str">
            <v>Greece</v>
          </cell>
          <cell r="K11924">
            <v>2</v>
          </cell>
          <cell r="L11924" t="str">
            <v>Institute</v>
          </cell>
          <cell r="M11924">
            <v>2</v>
          </cell>
          <cell r="N11924" t="str">
            <v>Campus Wide</v>
          </cell>
          <cell r="O11924" t="str">
            <v/>
          </cell>
          <cell r="P11924" t="str">
            <v/>
          </cell>
          <cell r="Q11924">
            <v>40</v>
          </cell>
          <cell r="R11924" t="str">
            <v>Année Philologique</v>
          </cell>
          <cell r="S11924" t="str">
            <v/>
          </cell>
        </row>
        <row r="11925">
          <cell r="E11925">
            <v>4944</v>
          </cell>
          <cell r="F11925" t="str">
            <v>Searches</v>
          </cell>
          <cell r="G11925" t="str">
            <v>201906</v>
          </cell>
          <cell r="H11925" t="str">
            <v>University of Crete</v>
          </cell>
          <cell r="I11925" t="str">
            <v>Rethymno</v>
          </cell>
          <cell r="J11925" t="str">
            <v>Greece</v>
          </cell>
          <cell r="K11925">
            <v>2</v>
          </cell>
          <cell r="L11925" t="str">
            <v>Institute</v>
          </cell>
          <cell r="M11925">
            <v>2</v>
          </cell>
          <cell r="N11925" t="str">
            <v>Campus Wide</v>
          </cell>
          <cell r="O11925" t="str">
            <v/>
          </cell>
          <cell r="P11925" t="str">
            <v/>
          </cell>
          <cell r="Q11925">
            <v>40</v>
          </cell>
          <cell r="R11925" t="str">
            <v>Année Philologique</v>
          </cell>
          <cell r="S11925" t="str">
            <v/>
          </cell>
        </row>
        <row r="11926">
          <cell r="E11926">
            <v>4944</v>
          </cell>
          <cell r="F11926" t="str">
            <v>Searches</v>
          </cell>
          <cell r="G11926" t="str">
            <v>201907</v>
          </cell>
          <cell r="H11926" t="str">
            <v>University of Crete</v>
          </cell>
          <cell r="I11926" t="str">
            <v>Rethymno</v>
          </cell>
          <cell r="J11926" t="str">
            <v>Greece</v>
          </cell>
          <cell r="K11926">
            <v>2</v>
          </cell>
          <cell r="L11926" t="str">
            <v>Institute</v>
          </cell>
          <cell r="M11926">
            <v>2</v>
          </cell>
          <cell r="N11926" t="str">
            <v>Campus Wide</v>
          </cell>
          <cell r="O11926" t="str">
            <v/>
          </cell>
          <cell r="P11926" t="str">
            <v/>
          </cell>
          <cell r="Q11926">
            <v>40</v>
          </cell>
          <cell r="R11926" t="str">
            <v>Année Philologique</v>
          </cell>
          <cell r="S11926" t="str">
            <v/>
          </cell>
        </row>
        <row r="11927">
          <cell r="E11927">
            <v>4944</v>
          </cell>
          <cell r="F11927" t="str">
            <v>Searches</v>
          </cell>
          <cell r="G11927" t="str">
            <v>201908</v>
          </cell>
          <cell r="H11927" t="str">
            <v>University of Crete</v>
          </cell>
          <cell r="I11927" t="str">
            <v>Rethymno</v>
          </cell>
          <cell r="J11927" t="str">
            <v>Greece</v>
          </cell>
          <cell r="K11927">
            <v>2</v>
          </cell>
          <cell r="L11927" t="str">
            <v>Institute</v>
          </cell>
          <cell r="M11927">
            <v>2</v>
          </cell>
          <cell r="N11927" t="str">
            <v>Campus Wide</v>
          </cell>
          <cell r="O11927" t="str">
            <v/>
          </cell>
          <cell r="P11927" t="str">
            <v/>
          </cell>
          <cell r="Q11927">
            <v>40</v>
          </cell>
          <cell r="R11927" t="str">
            <v>Année Philologique</v>
          </cell>
          <cell r="S11927" t="str">
            <v/>
          </cell>
        </row>
        <row r="11928">
          <cell r="E11928">
            <v>4944</v>
          </cell>
          <cell r="F11928" t="str">
            <v>Searches</v>
          </cell>
          <cell r="G11928" t="str">
            <v>201909</v>
          </cell>
          <cell r="H11928" t="str">
            <v>University of Crete</v>
          </cell>
          <cell r="I11928" t="str">
            <v>Rethymno</v>
          </cell>
          <cell r="J11928" t="str">
            <v>Greece</v>
          </cell>
          <cell r="K11928">
            <v>2</v>
          </cell>
          <cell r="L11928" t="str">
            <v>Institute</v>
          </cell>
          <cell r="M11928">
            <v>2</v>
          </cell>
          <cell r="N11928" t="str">
            <v>Campus Wide</v>
          </cell>
          <cell r="O11928" t="str">
            <v/>
          </cell>
          <cell r="P11928" t="str">
            <v/>
          </cell>
          <cell r="Q11928">
            <v>40</v>
          </cell>
          <cell r="R11928" t="str">
            <v>Année Philologique</v>
          </cell>
          <cell r="S11928" t="str">
            <v/>
          </cell>
        </row>
        <row r="11929">
          <cell r="E11929">
            <v>4944</v>
          </cell>
          <cell r="F11929" t="str">
            <v>Searches</v>
          </cell>
          <cell r="G11929" t="str">
            <v>201910</v>
          </cell>
          <cell r="H11929" t="str">
            <v>University of Crete</v>
          </cell>
          <cell r="I11929" t="str">
            <v>Rethymno</v>
          </cell>
          <cell r="J11929" t="str">
            <v>Greece</v>
          </cell>
          <cell r="K11929">
            <v>2</v>
          </cell>
          <cell r="L11929" t="str">
            <v>Institute</v>
          </cell>
          <cell r="M11929">
            <v>2</v>
          </cell>
          <cell r="N11929" t="str">
            <v>Campus Wide</v>
          </cell>
          <cell r="O11929" t="str">
            <v/>
          </cell>
          <cell r="P11929" t="str">
            <v/>
          </cell>
          <cell r="Q11929">
            <v>40</v>
          </cell>
          <cell r="R11929" t="str">
            <v>Année Philologique</v>
          </cell>
          <cell r="S11929" t="str">
            <v/>
          </cell>
        </row>
        <row r="11930">
          <cell r="E11930">
            <v>4944</v>
          </cell>
          <cell r="F11930" t="str">
            <v>Searches</v>
          </cell>
          <cell r="G11930" t="str">
            <v>201911</v>
          </cell>
          <cell r="H11930" t="str">
            <v>University of Crete</v>
          </cell>
          <cell r="I11930" t="str">
            <v>Rethymno</v>
          </cell>
          <cell r="J11930" t="str">
            <v>Greece</v>
          </cell>
          <cell r="K11930">
            <v>2</v>
          </cell>
          <cell r="L11930" t="str">
            <v>Institute</v>
          </cell>
          <cell r="M11930">
            <v>2</v>
          </cell>
          <cell r="N11930" t="str">
            <v>Campus Wide</v>
          </cell>
          <cell r="O11930" t="str">
            <v/>
          </cell>
          <cell r="P11930" t="str">
            <v/>
          </cell>
          <cell r="Q11930">
            <v>40</v>
          </cell>
          <cell r="R11930" t="str">
            <v>Année Philologique</v>
          </cell>
          <cell r="S11930" t="str">
            <v/>
          </cell>
        </row>
        <row r="11931">
          <cell r="E11931">
            <v>4944</v>
          </cell>
          <cell r="F11931" t="str">
            <v>Searches</v>
          </cell>
          <cell r="G11931" t="str">
            <v>201912</v>
          </cell>
          <cell r="H11931" t="str">
            <v>University of Crete</v>
          </cell>
          <cell r="I11931" t="str">
            <v>Rethymno</v>
          </cell>
          <cell r="J11931" t="str">
            <v>Greece</v>
          </cell>
          <cell r="K11931">
            <v>2</v>
          </cell>
          <cell r="L11931" t="str">
            <v>Institute</v>
          </cell>
          <cell r="M11931">
            <v>2</v>
          </cell>
          <cell r="N11931" t="str">
            <v>Campus Wide</v>
          </cell>
          <cell r="O11931" t="str">
            <v/>
          </cell>
          <cell r="P11931" t="str">
            <v/>
          </cell>
          <cell r="Q11931">
            <v>40</v>
          </cell>
          <cell r="R11931" t="str">
            <v>Année Philologique</v>
          </cell>
          <cell r="S11931" t="str">
            <v/>
          </cell>
        </row>
        <row r="11932">
          <cell r="E11932">
            <v>4955</v>
          </cell>
          <cell r="F11932" t="str">
            <v>Searches</v>
          </cell>
          <cell r="G11932" t="str">
            <v>201902</v>
          </cell>
          <cell r="H11932" t="str">
            <v>Tohoku University</v>
          </cell>
          <cell r="I11932" t="str">
            <v>Sendai</v>
          </cell>
          <cell r="J11932" t="str">
            <v>Japan</v>
          </cell>
          <cell r="K11932">
            <v>2</v>
          </cell>
          <cell r="L11932" t="str">
            <v>Institute</v>
          </cell>
          <cell r="M11932">
            <v>3</v>
          </cell>
          <cell r="N11932" t="str">
            <v>Standard</v>
          </cell>
          <cell r="O11932" t="str">
            <v/>
          </cell>
          <cell r="P11932" t="str">
            <v/>
          </cell>
          <cell r="Q11932">
            <v>3</v>
          </cell>
          <cell r="R11932" t="str">
            <v>Année Philologique</v>
          </cell>
          <cell r="S11932" t="str">
            <v/>
          </cell>
        </row>
        <row r="11933">
          <cell r="E11933">
            <v>4955</v>
          </cell>
          <cell r="F11933" t="str">
            <v>Searches</v>
          </cell>
          <cell r="G11933" t="str">
            <v>201908</v>
          </cell>
          <cell r="H11933" t="str">
            <v>Tohoku University</v>
          </cell>
          <cell r="I11933" t="str">
            <v>Sendai</v>
          </cell>
          <cell r="J11933" t="str">
            <v>Japan</v>
          </cell>
          <cell r="K11933">
            <v>2</v>
          </cell>
          <cell r="L11933" t="str">
            <v>Institute</v>
          </cell>
          <cell r="M11933">
            <v>3</v>
          </cell>
          <cell r="N11933" t="str">
            <v>Standard</v>
          </cell>
          <cell r="O11933" t="str">
            <v/>
          </cell>
          <cell r="P11933" t="str">
            <v/>
          </cell>
          <cell r="Q11933">
            <v>3</v>
          </cell>
          <cell r="R11933" t="str">
            <v>Année Philologique</v>
          </cell>
          <cell r="S11933" t="str">
            <v/>
          </cell>
        </row>
        <row r="11934">
          <cell r="E11934">
            <v>4987</v>
          </cell>
          <cell r="F11934" t="str">
            <v>Searches</v>
          </cell>
          <cell r="G11934" t="str">
            <v>201910</v>
          </cell>
          <cell r="H11934" t="str">
            <v>University of California San Francisco</v>
          </cell>
          <cell r="I11934" t="str">
            <v>San Francisco</v>
          </cell>
          <cell r="J11934" t="str">
            <v>USA</v>
          </cell>
          <cell r="K11934">
            <v>1</v>
          </cell>
          <cell r="L11934" t="str">
            <v>Consortium</v>
          </cell>
          <cell r="M11934">
            <v>6</v>
          </cell>
          <cell r="N11934" t="str">
            <v>Brepols Administrative Access</v>
          </cell>
          <cell r="O11934" t="str">
            <v/>
          </cell>
          <cell r="P11934" t="str">
            <v/>
          </cell>
          <cell r="Q11934">
            <v>3</v>
          </cell>
          <cell r="R11934" t="str">
            <v>Année Philologique</v>
          </cell>
          <cell r="S11934" t="str">
            <v/>
          </cell>
        </row>
        <row r="11935">
          <cell r="E11935">
            <v>4988</v>
          </cell>
          <cell r="F11935" t="str">
            <v>Searches</v>
          </cell>
          <cell r="G11935" t="str">
            <v>201904</v>
          </cell>
          <cell r="H11935" t="str">
            <v>University of California Office of the President</v>
          </cell>
          <cell r="I11935" t="str">
            <v/>
          </cell>
          <cell r="J11935" t="str">
            <v>USA</v>
          </cell>
          <cell r="K11935">
            <v>1</v>
          </cell>
          <cell r="L11935" t="str">
            <v>Consortium</v>
          </cell>
          <cell r="M11935">
            <v>6</v>
          </cell>
          <cell r="N11935" t="str">
            <v>Brepols Administrative Access</v>
          </cell>
          <cell r="O11935" t="str">
            <v/>
          </cell>
          <cell r="P11935" t="str">
            <v/>
          </cell>
          <cell r="Q11935">
            <v>3</v>
          </cell>
          <cell r="R11935" t="str">
            <v>Année Philologique</v>
          </cell>
          <cell r="S11935" t="str">
            <v/>
          </cell>
        </row>
        <row r="11936">
          <cell r="E11936">
            <v>5031</v>
          </cell>
          <cell r="F11936" t="str">
            <v>Searches</v>
          </cell>
          <cell r="G11936" t="str">
            <v>201901</v>
          </cell>
          <cell r="H11936" t="str">
            <v>Hamilton College</v>
          </cell>
          <cell r="I11936" t="str">
            <v>Hamilton</v>
          </cell>
          <cell r="J11936" t="str">
            <v>USA</v>
          </cell>
          <cell r="K11936">
            <v>2</v>
          </cell>
          <cell r="L11936" t="str">
            <v>Institute</v>
          </cell>
          <cell r="M11936">
            <v>11</v>
          </cell>
          <cell r="N11936" t="str">
            <v>CARN-4</v>
          </cell>
          <cell r="O11936" t="str">
            <v/>
          </cell>
          <cell r="P11936" t="str">
            <v/>
          </cell>
          <cell r="Q11936">
            <v>2</v>
          </cell>
          <cell r="R11936" t="str">
            <v>Année Philologique</v>
          </cell>
          <cell r="S11936" t="str">
            <v/>
          </cell>
        </row>
        <row r="11937">
          <cell r="E11937">
            <v>5031</v>
          </cell>
          <cell r="F11937" t="str">
            <v>Searches</v>
          </cell>
          <cell r="G11937" t="str">
            <v>201902</v>
          </cell>
          <cell r="H11937" t="str">
            <v>Hamilton College</v>
          </cell>
          <cell r="I11937" t="str">
            <v>Hamilton</v>
          </cell>
          <cell r="J11937" t="str">
            <v>USA</v>
          </cell>
          <cell r="K11937">
            <v>2</v>
          </cell>
          <cell r="L11937" t="str">
            <v>Institute</v>
          </cell>
          <cell r="M11937">
            <v>11</v>
          </cell>
          <cell r="N11937" t="str">
            <v>CARN-4</v>
          </cell>
          <cell r="O11937" t="str">
            <v/>
          </cell>
          <cell r="P11937" t="str">
            <v/>
          </cell>
          <cell r="Q11937">
            <v>2</v>
          </cell>
          <cell r="R11937" t="str">
            <v>Année Philologique</v>
          </cell>
          <cell r="S11937" t="str">
            <v/>
          </cell>
        </row>
        <row r="11938">
          <cell r="E11938">
            <v>5031</v>
          </cell>
          <cell r="F11938" t="str">
            <v>Searches</v>
          </cell>
          <cell r="G11938" t="str">
            <v>201903</v>
          </cell>
          <cell r="H11938" t="str">
            <v>Hamilton College</v>
          </cell>
          <cell r="I11938" t="str">
            <v>Hamilton</v>
          </cell>
          <cell r="J11938" t="str">
            <v>USA</v>
          </cell>
          <cell r="K11938">
            <v>2</v>
          </cell>
          <cell r="L11938" t="str">
            <v>Institute</v>
          </cell>
          <cell r="M11938">
            <v>11</v>
          </cell>
          <cell r="N11938" t="str">
            <v>CARN-4</v>
          </cell>
          <cell r="O11938" t="str">
            <v/>
          </cell>
          <cell r="P11938" t="str">
            <v/>
          </cell>
          <cell r="Q11938">
            <v>2</v>
          </cell>
          <cell r="R11938" t="str">
            <v>Année Philologique</v>
          </cell>
          <cell r="S11938" t="str">
            <v/>
          </cell>
        </row>
        <row r="11939">
          <cell r="E11939">
            <v>5031</v>
          </cell>
          <cell r="F11939" t="str">
            <v>Searches</v>
          </cell>
          <cell r="G11939" t="str">
            <v>201904</v>
          </cell>
          <cell r="H11939" t="str">
            <v>Hamilton College</v>
          </cell>
          <cell r="I11939" t="str">
            <v>Hamilton</v>
          </cell>
          <cell r="J11939" t="str">
            <v>USA</v>
          </cell>
          <cell r="K11939">
            <v>2</v>
          </cell>
          <cell r="L11939" t="str">
            <v>Institute</v>
          </cell>
          <cell r="M11939">
            <v>11</v>
          </cell>
          <cell r="N11939" t="str">
            <v>CARN-4</v>
          </cell>
          <cell r="O11939" t="str">
            <v/>
          </cell>
          <cell r="P11939" t="str">
            <v/>
          </cell>
          <cell r="Q11939">
            <v>2</v>
          </cell>
          <cell r="R11939" t="str">
            <v>Année Philologique</v>
          </cell>
          <cell r="S11939" t="str">
            <v/>
          </cell>
        </row>
        <row r="11940">
          <cell r="E11940">
            <v>5031</v>
          </cell>
          <cell r="F11940" t="str">
            <v>Searches</v>
          </cell>
          <cell r="G11940" t="str">
            <v>201905</v>
          </cell>
          <cell r="H11940" t="str">
            <v>Hamilton College</v>
          </cell>
          <cell r="I11940" t="str">
            <v>Hamilton</v>
          </cell>
          <cell r="J11940" t="str">
            <v>USA</v>
          </cell>
          <cell r="K11940">
            <v>2</v>
          </cell>
          <cell r="L11940" t="str">
            <v>Institute</v>
          </cell>
          <cell r="M11940">
            <v>11</v>
          </cell>
          <cell r="N11940" t="str">
            <v>CARN-4</v>
          </cell>
          <cell r="O11940" t="str">
            <v/>
          </cell>
          <cell r="P11940" t="str">
            <v/>
          </cell>
          <cell r="Q11940">
            <v>2</v>
          </cell>
          <cell r="R11940" t="str">
            <v>Année Philologique</v>
          </cell>
          <cell r="S11940" t="str">
            <v/>
          </cell>
        </row>
        <row r="11941">
          <cell r="E11941">
            <v>5031</v>
          </cell>
          <cell r="F11941" t="str">
            <v>Searches</v>
          </cell>
          <cell r="G11941" t="str">
            <v>201906</v>
          </cell>
          <cell r="H11941" t="str">
            <v>Hamilton College</v>
          </cell>
          <cell r="I11941" t="str">
            <v>Hamilton</v>
          </cell>
          <cell r="J11941" t="str">
            <v>USA</v>
          </cell>
          <cell r="K11941">
            <v>2</v>
          </cell>
          <cell r="L11941" t="str">
            <v>Institute</v>
          </cell>
          <cell r="M11941">
            <v>11</v>
          </cell>
          <cell r="N11941" t="str">
            <v>CARN-4</v>
          </cell>
          <cell r="O11941" t="str">
            <v/>
          </cell>
          <cell r="P11941" t="str">
            <v/>
          </cell>
          <cell r="Q11941">
            <v>2</v>
          </cell>
          <cell r="R11941" t="str">
            <v>Année Philologique</v>
          </cell>
          <cell r="S11941" t="str">
            <v/>
          </cell>
        </row>
        <row r="11942">
          <cell r="E11942">
            <v>5031</v>
          </cell>
          <cell r="F11942" t="str">
            <v>Searches</v>
          </cell>
          <cell r="G11942" t="str">
            <v>201907</v>
          </cell>
          <cell r="H11942" t="str">
            <v>Hamilton College</v>
          </cell>
          <cell r="I11942" t="str">
            <v>Hamilton</v>
          </cell>
          <cell r="J11942" t="str">
            <v>USA</v>
          </cell>
          <cell r="K11942">
            <v>2</v>
          </cell>
          <cell r="L11942" t="str">
            <v>Institute</v>
          </cell>
          <cell r="M11942">
            <v>11</v>
          </cell>
          <cell r="N11942" t="str">
            <v>CARN-4</v>
          </cell>
          <cell r="O11942" t="str">
            <v/>
          </cell>
          <cell r="P11942" t="str">
            <v/>
          </cell>
          <cell r="Q11942">
            <v>2</v>
          </cell>
          <cell r="R11942" t="str">
            <v>Année Philologique</v>
          </cell>
          <cell r="S11942" t="str">
            <v/>
          </cell>
        </row>
        <row r="11943">
          <cell r="E11943">
            <v>5031</v>
          </cell>
          <cell r="F11943" t="str">
            <v>Searches</v>
          </cell>
          <cell r="G11943" t="str">
            <v>201909</v>
          </cell>
          <cell r="H11943" t="str">
            <v>Hamilton College</v>
          </cell>
          <cell r="I11943" t="str">
            <v>Hamilton</v>
          </cell>
          <cell r="J11943" t="str">
            <v>USA</v>
          </cell>
          <cell r="K11943">
            <v>2</v>
          </cell>
          <cell r="L11943" t="str">
            <v>Institute</v>
          </cell>
          <cell r="M11943">
            <v>11</v>
          </cell>
          <cell r="N11943" t="str">
            <v>CARN-4</v>
          </cell>
          <cell r="O11943" t="str">
            <v/>
          </cell>
          <cell r="P11943" t="str">
            <v/>
          </cell>
          <cell r="Q11943">
            <v>2</v>
          </cell>
          <cell r="R11943" t="str">
            <v>Année Philologique</v>
          </cell>
          <cell r="S11943" t="str">
            <v/>
          </cell>
        </row>
        <row r="11944">
          <cell r="E11944">
            <v>5031</v>
          </cell>
          <cell r="F11944" t="str">
            <v>Searches</v>
          </cell>
          <cell r="G11944" t="str">
            <v>201910</v>
          </cell>
          <cell r="H11944" t="str">
            <v>Hamilton College</v>
          </cell>
          <cell r="I11944" t="str">
            <v>Hamilton</v>
          </cell>
          <cell r="J11944" t="str">
            <v>USA</v>
          </cell>
          <cell r="K11944">
            <v>2</v>
          </cell>
          <cell r="L11944" t="str">
            <v>Institute</v>
          </cell>
          <cell r="M11944">
            <v>11</v>
          </cell>
          <cell r="N11944" t="str">
            <v>CARN-4</v>
          </cell>
          <cell r="O11944" t="str">
            <v/>
          </cell>
          <cell r="P11944" t="str">
            <v/>
          </cell>
          <cell r="Q11944">
            <v>2</v>
          </cell>
          <cell r="R11944" t="str">
            <v>Année Philologique</v>
          </cell>
          <cell r="S11944" t="str">
            <v/>
          </cell>
        </row>
        <row r="11945">
          <cell r="E11945">
            <v>5031</v>
          </cell>
          <cell r="F11945" t="str">
            <v>Searches</v>
          </cell>
          <cell r="G11945" t="str">
            <v>201911</v>
          </cell>
          <cell r="H11945" t="str">
            <v>Hamilton College</v>
          </cell>
          <cell r="I11945" t="str">
            <v>Hamilton</v>
          </cell>
          <cell r="J11945" t="str">
            <v>USA</v>
          </cell>
          <cell r="K11945">
            <v>2</v>
          </cell>
          <cell r="L11945" t="str">
            <v>Institute</v>
          </cell>
          <cell r="M11945">
            <v>11</v>
          </cell>
          <cell r="N11945" t="str">
            <v>CARN-4</v>
          </cell>
          <cell r="O11945" t="str">
            <v/>
          </cell>
          <cell r="P11945" t="str">
            <v/>
          </cell>
          <cell r="Q11945">
            <v>2</v>
          </cell>
          <cell r="R11945" t="str">
            <v>Année Philologique</v>
          </cell>
          <cell r="S11945" t="str">
            <v/>
          </cell>
        </row>
        <row r="11946">
          <cell r="E11946">
            <v>5031</v>
          </cell>
          <cell r="F11946" t="str">
            <v>Searches</v>
          </cell>
          <cell r="G11946" t="str">
            <v>201912</v>
          </cell>
          <cell r="H11946" t="str">
            <v>Hamilton College</v>
          </cell>
          <cell r="I11946" t="str">
            <v>Hamilton</v>
          </cell>
          <cell r="J11946" t="str">
            <v>USA</v>
          </cell>
          <cell r="K11946">
            <v>2</v>
          </cell>
          <cell r="L11946" t="str">
            <v>Institute</v>
          </cell>
          <cell r="M11946">
            <v>11</v>
          </cell>
          <cell r="N11946" t="str">
            <v>CARN-4</v>
          </cell>
          <cell r="O11946" t="str">
            <v/>
          </cell>
          <cell r="P11946" t="str">
            <v/>
          </cell>
          <cell r="Q11946">
            <v>2</v>
          </cell>
          <cell r="R11946" t="str">
            <v>Année Philologique</v>
          </cell>
          <cell r="S11946" t="str">
            <v/>
          </cell>
        </row>
        <row r="11947">
          <cell r="E11947">
            <v>5222</v>
          </cell>
          <cell r="F11947" t="str">
            <v>Searches</v>
          </cell>
          <cell r="G11947" t="str">
            <v>201904</v>
          </cell>
          <cell r="H11947" t="str">
            <v>Beijing Foreign Studies University</v>
          </cell>
          <cell r="I11947" t="str">
            <v>Beijing</v>
          </cell>
          <cell r="J11947" t="str">
            <v>China</v>
          </cell>
          <cell r="K11947">
            <v>2</v>
          </cell>
          <cell r="L11947" t="str">
            <v>Institute</v>
          </cell>
          <cell r="M11947">
            <v>1</v>
          </cell>
          <cell r="N11947" t="str">
            <v>Test</v>
          </cell>
          <cell r="O11947" t="str">
            <v/>
          </cell>
          <cell r="P11947" t="str">
            <v/>
          </cell>
          <cell r="Q11947">
            <v>40</v>
          </cell>
          <cell r="R11947" t="str">
            <v>Année Philologique</v>
          </cell>
          <cell r="S11947" t="str">
            <v/>
          </cell>
        </row>
        <row r="11948">
          <cell r="E11948">
            <v>5456</v>
          </cell>
          <cell r="F11948" t="str">
            <v>Searches</v>
          </cell>
          <cell r="G11948" t="str">
            <v>201912</v>
          </cell>
          <cell r="H11948" t="str">
            <v>Kungliga Biblioteket - National Library of Sweden</v>
          </cell>
          <cell r="I11948" t="str">
            <v>Stockholm</v>
          </cell>
          <cell r="J11948" t="str">
            <v>Sweden</v>
          </cell>
          <cell r="K11948">
            <v>2</v>
          </cell>
          <cell r="L11948" t="str">
            <v>Institute</v>
          </cell>
          <cell r="M11948">
            <v>3</v>
          </cell>
          <cell r="N11948" t="str">
            <v>Standard</v>
          </cell>
          <cell r="O11948" t="str">
            <v/>
          </cell>
          <cell r="P11948" t="str">
            <v/>
          </cell>
          <cell r="Q11948">
            <v>3</v>
          </cell>
          <cell r="R11948" t="str">
            <v>Année Philologique</v>
          </cell>
          <cell r="S11948" t="str">
            <v/>
          </cell>
        </row>
        <row r="11949">
          <cell r="E11949">
            <v>5482</v>
          </cell>
          <cell r="F11949" t="str">
            <v>Searches</v>
          </cell>
          <cell r="G11949" t="str">
            <v>201901</v>
          </cell>
          <cell r="H11949" t="str">
            <v>Università degli Studi di Foggia</v>
          </cell>
          <cell r="I11949" t="str">
            <v>Foggia</v>
          </cell>
          <cell r="J11949" t="str">
            <v>Italy</v>
          </cell>
          <cell r="K11949">
            <v>2</v>
          </cell>
          <cell r="L11949" t="str">
            <v>Institute</v>
          </cell>
          <cell r="M11949">
            <v>3</v>
          </cell>
          <cell r="N11949" t="str">
            <v>Standard</v>
          </cell>
          <cell r="O11949" t="str">
            <v/>
          </cell>
          <cell r="P11949" t="str">
            <v/>
          </cell>
          <cell r="Q11949">
            <v>3</v>
          </cell>
          <cell r="R11949" t="str">
            <v>Année Philologique</v>
          </cell>
          <cell r="S11949" t="str">
            <v/>
          </cell>
        </row>
        <row r="11950">
          <cell r="E11950">
            <v>5482</v>
          </cell>
          <cell r="F11950" t="str">
            <v>Searches</v>
          </cell>
          <cell r="G11950" t="str">
            <v>201902</v>
          </cell>
          <cell r="H11950" t="str">
            <v>Università degli Studi di Foggia</v>
          </cell>
          <cell r="I11950" t="str">
            <v>Foggia</v>
          </cell>
          <cell r="J11950" t="str">
            <v>Italy</v>
          </cell>
          <cell r="K11950">
            <v>2</v>
          </cell>
          <cell r="L11950" t="str">
            <v>Institute</v>
          </cell>
          <cell r="M11950">
            <v>3</v>
          </cell>
          <cell r="N11950" t="str">
            <v>Standard</v>
          </cell>
          <cell r="O11950" t="str">
            <v/>
          </cell>
          <cell r="P11950" t="str">
            <v/>
          </cell>
          <cell r="Q11950">
            <v>3</v>
          </cell>
          <cell r="R11950" t="str">
            <v>Année Philologique</v>
          </cell>
          <cell r="S11950" t="str">
            <v/>
          </cell>
        </row>
        <row r="11951">
          <cell r="E11951">
            <v>5482</v>
          </cell>
          <cell r="F11951" t="str">
            <v>Searches</v>
          </cell>
          <cell r="G11951" t="str">
            <v>201903</v>
          </cell>
          <cell r="H11951" t="str">
            <v>Università degli Studi di Foggia</v>
          </cell>
          <cell r="I11951" t="str">
            <v>Foggia</v>
          </cell>
          <cell r="J11951" t="str">
            <v>Italy</v>
          </cell>
          <cell r="K11951">
            <v>2</v>
          </cell>
          <cell r="L11951" t="str">
            <v>Institute</v>
          </cell>
          <cell r="M11951">
            <v>3</v>
          </cell>
          <cell r="N11951" t="str">
            <v>Standard</v>
          </cell>
          <cell r="O11951" t="str">
            <v/>
          </cell>
          <cell r="P11951" t="str">
            <v/>
          </cell>
          <cell r="Q11951">
            <v>3</v>
          </cell>
          <cell r="R11951" t="str">
            <v>Année Philologique</v>
          </cell>
          <cell r="S11951" t="str">
            <v/>
          </cell>
        </row>
        <row r="11952">
          <cell r="E11952">
            <v>5482</v>
          </cell>
          <cell r="F11952" t="str">
            <v>Searches</v>
          </cell>
          <cell r="G11952" t="str">
            <v>201904</v>
          </cell>
          <cell r="H11952" t="str">
            <v>Università degli Studi di Foggia</v>
          </cell>
          <cell r="I11952" t="str">
            <v>Foggia</v>
          </cell>
          <cell r="J11952" t="str">
            <v>Italy</v>
          </cell>
          <cell r="K11952">
            <v>2</v>
          </cell>
          <cell r="L11952" t="str">
            <v>Institute</v>
          </cell>
          <cell r="M11952">
            <v>3</v>
          </cell>
          <cell r="N11952" t="str">
            <v>Standard</v>
          </cell>
          <cell r="O11952" t="str">
            <v/>
          </cell>
          <cell r="P11952" t="str">
            <v/>
          </cell>
          <cell r="Q11952">
            <v>3</v>
          </cell>
          <cell r="R11952" t="str">
            <v>Année Philologique</v>
          </cell>
          <cell r="S11952" t="str">
            <v/>
          </cell>
        </row>
        <row r="11953">
          <cell r="E11953">
            <v>5482</v>
          </cell>
          <cell r="F11953" t="str">
            <v>Searches</v>
          </cell>
          <cell r="G11953" t="str">
            <v>201905</v>
          </cell>
          <cell r="H11953" t="str">
            <v>Università degli Studi di Foggia</v>
          </cell>
          <cell r="I11953" t="str">
            <v>Foggia</v>
          </cell>
          <cell r="J11953" t="str">
            <v>Italy</v>
          </cell>
          <cell r="K11953">
            <v>2</v>
          </cell>
          <cell r="L11953" t="str">
            <v>Institute</v>
          </cell>
          <cell r="M11953">
            <v>3</v>
          </cell>
          <cell r="N11953" t="str">
            <v>Standard</v>
          </cell>
          <cell r="O11953" t="str">
            <v/>
          </cell>
          <cell r="P11953" t="str">
            <v/>
          </cell>
          <cell r="Q11953">
            <v>3</v>
          </cell>
          <cell r="R11953" t="str">
            <v>Année Philologique</v>
          </cell>
          <cell r="S11953" t="str">
            <v/>
          </cell>
        </row>
        <row r="11954">
          <cell r="E11954">
            <v>5482</v>
          </cell>
          <cell r="F11954" t="str">
            <v>Searches</v>
          </cell>
          <cell r="G11954" t="str">
            <v>201906</v>
          </cell>
          <cell r="H11954" t="str">
            <v>Università degli Studi di Foggia</v>
          </cell>
          <cell r="I11954" t="str">
            <v>Foggia</v>
          </cell>
          <cell r="J11954" t="str">
            <v>Italy</v>
          </cell>
          <cell r="K11954">
            <v>2</v>
          </cell>
          <cell r="L11954" t="str">
            <v>Institute</v>
          </cell>
          <cell r="M11954">
            <v>3</v>
          </cell>
          <cell r="N11954" t="str">
            <v>Standard</v>
          </cell>
          <cell r="O11954" t="str">
            <v/>
          </cell>
          <cell r="P11954" t="str">
            <v/>
          </cell>
          <cell r="Q11954">
            <v>3</v>
          </cell>
          <cell r="R11954" t="str">
            <v>Année Philologique</v>
          </cell>
          <cell r="S11954" t="str">
            <v/>
          </cell>
        </row>
        <row r="11955">
          <cell r="E11955">
            <v>5482</v>
          </cell>
          <cell r="F11955" t="str">
            <v>Searches</v>
          </cell>
          <cell r="G11955" t="str">
            <v>201907</v>
          </cell>
          <cell r="H11955" t="str">
            <v>Università degli Studi di Foggia</v>
          </cell>
          <cell r="I11955" t="str">
            <v>Foggia</v>
          </cell>
          <cell r="J11955" t="str">
            <v>Italy</v>
          </cell>
          <cell r="K11955">
            <v>2</v>
          </cell>
          <cell r="L11955" t="str">
            <v>Institute</v>
          </cell>
          <cell r="M11955">
            <v>3</v>
          </cell>
          <cell r="N11955" t="str">
            <v>Standard</v>
          </cell>
          <cell r="O11955" t="str">
            <v/>
          </cell>
          <cell r="P11955" t="str">
            <v/>
          </cell>
          <cell r="Q11955">
            <v>3</v>
          </cell>
          <cell r="R11955" t="str">
            <v>Année Philologique</v>
          </cell>
          <cell r="S11955" t="str">
            <v/>
          </cell>
        </row>
        <row r="11956">
          <cell r="E11956">
            <v>5482</v>
          </cell>
          <cell r="F11956" t="str">
            <v>Searches</v>
          </cell>
          <cell r="G11956" t="str">
            <v>201908</v>
          </cell>
          <cell r="H11956" t="str">
            <v>Università degli Studi di Foggia</v>
          </cell>
          <cell r="I11956" t="str">
            <v>Foggia</v>
          </cell>
          <cell r="J11956" t="str">
            <v>Italy</v>
          </cell>
          <cell r="K11956">
            <v>2</v>
          </cell>
          <cell r="L11956" t="str">
            <v>Institute</v>
          </cell>
          <cell r="M11956">
            <v>3</v>
          </cell>
          <cell r="N11956" t="str">
            <v>Standard</v>
          </cell>
          <cell r="O11956" t="str">
            <v/>
          </cell>
          <cell r="P11956" t="str">
            <v/>
          </cell>
          <cell r="Q11956">
            <v>3</v>
          </cell>
          <cell r="R11956" t="str">
            <v>Année Philologique</v>
          </cell>
          <cell r="S11956" t="str">
            <v/>
          </cell>
        </row>
        <row r="11957">
          <cell r="E11957">
            <v>5482</v>
          </cell>
          <cell r="F11957" t="str">
            <v>Searches</v>
          </cell>
          <cell r="G11957" t="str">
            <v>201909</v>
          </cell>
          <cell r="H11957" t="str">
            <v>Università degli Studi di Foggia</v>
          </cell>
          <cell r="I11957" t="str">
            <v>Foggia</v>
          </cell>
          <cell r="J11957" t="str">
            <v>Italy</v>
          </cell>
          <cell r="K11957">
            <v>2</v>
          </cell>
          <cell r="L11957" t="str">
            <v>Institute</v>
          </cell>
          <cell r="M11957">
            <v>3</v>
          </cell>
          <cell r="N11957" t="str">
            <v>Standard</v>
          </cell>
          <cell r="O11957" t="str">
            <v/>
          </cell>
          <cell r="P11957" t="str">
            <v/>
          </cell>
          <cell r="Q11957">
            <v>3</v>
          </cell>
          <cell r="R11957" t="str">
            <v>Année Philologique</v>
          </cell>
          <cell r="S11957" t="str">
            <v/>
          </cell>
        </row>
        <row r="11958">
          <cell r="E11958">
            <v>5482</v>
          </cell>
          <cell r="F11958" t="str">
            <v>Searches</v>
          </cell>
          <cell r="G11958" t="str">
            <v>201910</v>
          </cell>
          <cell r="H11958" t="str">
            <v>Università degli Studi di Foggia</v>
          </cell>
          <cell r="I11958" t="str">
            <v>Foggia</v>
          </cell>
          <cell r="J11958" t="str">
            <v>Italy</v>
          </cell>
          <cell r="K11958">
            <v>2</v>
          </cell>
          <cell r="L11958" t="str">
            <v>Institute</v>
          </cell>
          <cell r="M11958">
            <v>3</v>
          </cell>
          <cell r="N11958" t="str">
            <v>Standard</v>
          </cell>
          <cell r="O11958" t="str">
            <v/>
          </cell>
          <cell r="P11958" t="str">
            <v/>
          </cell>
          <cell r="Q11958">
            <v>3</v>
          </cell>
          <cell r="R11958" t="str">
            <v>Année Philologique</v>
          </cell>
          <cell r="S11958" t="str">
            <v/>
          </cell>
        </row>
        <row r="11959">
          <cell r="E11959">
            <v>5482</v>
          </cell>
          <cell r="F11959" t="str">
            <v>Searches</v>
          </cell>
          <cell r="G11959" t="str">
            <v>201911</v>
          </cell>
          <cell r="H11959" t="str">
            <v>Università degli Studi di Foggia</v>
          </cell>
          <cell r="I11959" t="str">
            <v>Foggia</v>
          </cell>
          <cell r="J11959" t="str">
            <v>Italy</v>
          </cell>
          <cell r="K11959">
            <v>2</v>
          </cell>
          <cell r="L11959" t="str">
            <v>Institute</v>
          </cell>
          <cell r="M11959">
            <v>3</v>
          </cell>
          <cell r="N11959" t="str">
            <v>Standard</v>
          </cell>
          <cell r="O11959" t="str">
            <v/>
          </cell>
          <cell r="P11959" t="str">
            <v/>
          </cell>
          <cell r="Q11959">
            <v>3</v>
          </cell>
          <cell r="R11959" t="str">
            <v>Année Philologique</v>
          </cell>
          <cell r="S11959" t="str">
            <v/>
          </cell>
        </row>
        <row r="11960">
          <cell r="E11960">
            <v>5482</v>
          </cell>
          <cell r="F11960" t="str">
            <v>Searches</v>
          </cell>
          <cell r="G11960" t="str">
            <v>201912</v>
          </cell>
          <cell r="H11960" t="str">
            <v>Università degli Studi di Foggia</v>
          </cell>
          <cell r="I11960" t="str">
            <v>Foggia</v>
          </cell>
          <cell r="J11960" t="str">
            <v>Italy</v>
          </cell>
          <cell r="K11960">
            <v>2</v>
          </cell>
          <cell r="L11960" t="str">
            <v>Institute</v>
          </cell>
          <cell r="M11960">
            <v>3</v>
          </cell>
          <cell r="N11960" t="str">
            <v>Standard</v>
          </cell>
          <cell r="O11960" t="str">
            <v/>
          </cell>
          <cell r="P11960" t="str">
            <v/>
          </cell>
          <cell r="Q11960">
            <v>3</v>
          </cell>
          <cell r="R11960" t="str">
            <v>Année Philologique</v>
          </cell>
          <cell r="S11960" t="str">
            <v/>
          </cell>
        </row>
        <row r="11961">
          <cell r="E11961">
            <v>5505</v>
          </cell>
          <cell r="F11961" t="str">
            <v>Searches</v>
          </cell>
          <cell r="G11961" t="str">
            <v>201901</v>
          </cell>
          <cell r="H11961" t="str">
            <v>College of the Holy Cross</v>
          </cell>
          <cell r="I11961" t="str">
            <v>Worcester</v>
          </cell>
          <cell r="J11961" t="str">
            <v>USA</v>
          </cell>
          <cell r="K11961">
            <v>1</v>
          </cell>
          <cell r="L11961" t="str">
            <v>Consortium</v>
          </cell>
          <cell r="M11961">
            <v>11</v>
          </cell>
          <cell r="N11961" t="str">
            <v>CARN-4</v>
          </cell>
          <cell r="O11961" t="str">
            <v/>
          </cell>
          <cell r="P11961" t="str">
            <v/>
          </cell>
          <cell r="Q11961">
            <v>40</v>
          </cell>
          <cell r="R11961" t="str">
            <v>Année Philologique</v>
          </cell>
          <cell r="S11961" t="str">
            <v/>
          </cell>
        </row>
        <row r="11962">
          <cell r="E11962">
            <v>5505</v>
          </cell>
          <cell r="F11962" t="str">
            <v>Searches</v>
          </cell>
          <cell r="G11962" t="str">
            <v>201902</v>
          </cell>
          <cell r="H11962" t="str">
            <v>College of the Holy Cross</v>
          </cell>
          <cell r="I11962" t="str">
            <v>Worcester</v>
          </cell>
          <cell r="J11962" t="str">
            <v>USA</v>
          </cell>
          <cell r="K11962">
            <v>1</v>
          </cell>
          <cell r="L11962" t="str">
            <v>Consortium</v>
          </cell>
          <cell r="M11962">
            <v>11</v>
          </cell>
          <cell r="N11962" t="str">
            <v>CARN-4</v>
          </cell>
          <cell r="O11962" t="str">
            <v/>
          </cell>
          <cell r="P11962" t="str">
            <v/>
          </cell>
          <cell r="Q11962">
            <v>40</v>
          </cell>
          <cell r="R11962" t="str">
            <v>Année Philologique</v>
          </cell>
          <cell r="S11962" t="str">
            <v/>
          </cell>
        </row>
        <row r="11963">
          <cell r="E11963">
            <v>5505</v>
          </cell>
          <cell r="F11963" t="str">
            <v>Searches</v>
          </cell>
          <cell r="G11963" t="str">
            <v>201903</v>
          </cell>
          <cell r="H11963" t="str">
            <v>College of the Holy Cross</v>
          </cell>
          <cell r="I11963" t="str">
            <v>Worcester</v>
          </cell>
          <cell r="J11963" t="str">
            <v>USA</v>
          </cell>
          <cell r="K11963">
            <v>1</v>
          </cell>
          <cell r="L11963" t="str">
            <v>Consortium</v>
          </cell>
          <cell r="M11963">
            <v>11</v>
          </cell>
          <cell r="N11963" t="str">
            <v>CARN-4</v>
          </cell>
          <cell r="O11963" t="str">
            <v/>
          </cell>
          <cell r="P11963" t="str">
            <v/>
          </cell>
          <cell r="Q11963">
            <v>40</v>
          </cell>
          <cell r="R11963" t="str">
            <v>Année Philologique</v>
          </cell>
          <cell r="S11963" t="str">
            <v/>
          </cell>
        </row>
        <row r="11964">
          <cell r="E11964">
            <v>5505</v>
          </cell>
          <cell r="F11964" t="str">
            <v>Searches</v>
          </cell>
          <cell r="G11964" t="str">
            <v>201904</v>
          </cell>
          <cell r="H11964" t="str">
            <v>College of the Holy Cross</v>
          </cell>
          <cell r="I11964" t="str">
            <v>Worcester</v>
          </cell>
          <cell r="J11964" t="str">
            <v>USA</v>
          </cell>
          <cell r="K11964">
            <v>1</v>
          </cell>
          <cell r="L11964" t="str">
            <v>Consortium</v>
          </cell>
          <cell r="M11964">
            <v>11</v>
          </cell>
          <cell r="N11964" t="str">
            <v>CARN-4</v>
          </cell>
          <cell r="O11964" t="str">
            <v/>
          </cell>
          <cell r="P11964" t="str">
            <v/>
          </cell>
          <cell r="Q11964">
            <v>40</v>
          </cell>
          <cell r="R11964" t="str">
            <v>Année Philologique</v>
          </cell>
          <cell r="S11964" t="str">
            <v/>
          </cell>
        </row>
        <row r="11965">
          <cell r="E11965">
            <v>5505</v>
          </cell>
          <cell r="F11965" t="str">
            <v>Searches</v>
          </cell>
          <cell r="G11965" t="str">
            <v>201905</v>
          </cell>
          <cell r="H11965" t="str">
            <v>College of the Holy Cross</v>
          </cell>
          <cell r="I11965" t="str">
            <v>Worcester</v>
          </cell>
          <cell r="J11965" t="str">
            <v>USA</v>
          </cell>
          <cell r="K11965">
            <v>1</v>
          </cell>
          <cell r="L11965" t="str">
            <v>Consortium</v>
          </cell>
          <cell r="M11965">
            <v>11</v>
          </cell>
          <cell r="N11965" t="str">
            <v>CARN-4</v>
          </cell>
          <cell r="O11965" t="str">
            <v/>
          </cell>
          <cell r="P11965" t="str">
            <v/>
          </cell>
          <cell r="Q11965">
            <v>40</v>
          </cell>
          <cell r="R11965" t="str">
            <v>Année Philologique</v>
          </cell>
          <cell r="S11965" t="str">
            <v/>
          </cell>
        </row>
        <row r="11966">
          <cell r="E11966">
            <v>5505</v>
          </cell>
          <cell r="F11966" t="str">
            <v>Searches</v>
          </cell>
          <cell r="G11966" t="str">
            <v>201906</v>
          </cell>
          <cell r="H11966" t="str">
            <v>College of the Holy Cross</v>
          </cell>
          <cell r="I11966" t="str">
            <v>Worcester</v>
          </cell>
          <cell r="J11966" t="str">
            <v>USA</v>
          </cell>
          <cell r="K11966">
            <v>1</v>
          </cell>
          <cell r="L11966" t="str">
            <v>Consortium</v>
          </cell>
          <cell r="M11966">
            <v>11</v>
          </cell>
          <cell r="N11966" t="str">
            <v>CARN-4</v>
          </cell>
          <cell r="O11966" t="str">
            <v/>
          </cell>
          <cell r="P11966" t="str">
            <v/>
          </cell>
          <cell r="Q11966">
            <v>40</v>
          </cell>
          <cell r="R11966" t="str">
            <v>Année Philologique</v>
          </cell>
          <cell r="S11966" t="str">
            <v/>
          </cell>
        </row>
        <row r="11967">
          <cell r="E11967">
            <v>5505</v>
          </cell>
          <cell r="F11967" t="str">
            <v>Searches</v>
          </cell>
          <cell r="G11967" t="str">
            <v>201907</v>
          </cell>
          <cell r="H11967" t="str">
            <v>College of the Holy Cross</v>
          </cell>
          <cell r="I11967" t="str">
            <v>Worcester</v>
          </cell>
          <cell r="J11967" t="str">
            <v>USA</v>
          </cell>
          <cell r="K11967">
            <v>1</v>
          </cell>
          <cell r="L11967" t="str">
            <v>Consortium</v>
          </cell>
          <cell r="M11967">
            <v>11</v>
          </cell>
          <cell r="N11967" t="str">
            <v>CARN-4</v>
          </cell>
          <cell r="O11967" t="str">
            <v/>
          </cell>
          <cell r="P11967" t="str">
            <v/>
          </cell>
          <cell r="Q11967">
            <v>40</v>
          </cell>
          <cell r="R11967" t="str">
            <v>Année Philologique</v>
          </cell>
          <cell r="S11967" t="str">
            <v/>
          </cell>
        </row>
        <row r="11968">
          <cell r="E11968">
            <v>5505</v>
          </cell>
          <cell r="F11968" t="str">
            <v>Searches</v>
          </cell>
          <cell r="G11968" t="str">
            <v>201908</v>
          </cell>
          <cell r="H11968" t="str">
            <v>College of the Holy Cross</v>
          </cell>
          <cell r="I11968" t="str">
            <v>Worcester</v>
          </cell>
          <cell r="J11968" t="str">
            <v>USA</v>
          </cell>
          <cell r="K11968">
            <v>1</v>
          </cell>
          <cell r="L11968" t="str">
            <v>Consortium</v>
          </cell>
          <cell r="M11968">
            <v>11</v>
          </cell>
          <cell r="N11968" t="str">
            <v>CARN-4</v>
          </cell>
          <cell r="O11968" t="str">
            <v/>
          </cell>
          <cell r="P11968" t="str">
            <v/>
          </cell>
          <cell r="Q11968">
            <v>40</v>
          </cell>
          <cell r="R11968" t="str">
            <v>Année Philologique</v>
          </cell>
          <cell r="S11968" t="str">
            <v/>
          </cell>
        </row>
        <row r="11969">
          <cell r="E11969">
            <v>5505</v>
          </cell>
          <cell r="F11969" t="str">
            <v>Searches</v>
          </cell>
          <cell r="G11969" t="str">
            <v>201909</v>
          </cell>
          <cell r="H11969" t="str">
            <v>College of the Holy Cross</v>
          </cell>
          <cell r="I11969" t="str">
            <v>Worcester</v>
          </cell>
          <cell r="J11969" t="str">
            <v>USA</v>
          </cell>
          <cell r="K11969">
            <v>1</v>
          </cell>
          <cell r="L11969" t="str">
            <v>Consortium</v>
          </cell>
          <cell r="M11969">
            <v>11</v>
          </cell>
          <cell r="N11969" t="str">
            <v>CARN-4</v>
          </cell>
          <cell r="O11969" t="str">
            <v/>
          </cell>
          <cell r="P11969" t="str">
            <v/>
          </cell>
          <cell r="Q11969">
            <v>40</v>
          </cell>
          <cell r="R11969" t="str">
            <v>Année Philologique</v>
          </cell>
          <cell r="S11969" t="str">
            <v/>
          </cell>
        </row>
        <row r="11970">
          <cell r="E11970">
            <v>5505</v>
          </cell>
          <cell r="F11970" t="str">
            <v>Searches</v>
          </cell>
          <cell r="G11970" t="str">
            <v>201910</v>
          </cell>
          <cell r="H11970" t="str">
            <v>College of the Holy Cross</v>
          </cell>
          <cell r="I11970" t="str">
            <v>Worcester</v>
          </cell>
          <cell r="J11970" t="str">
            <v>USA</v>
          </cell>
          <cell r="K11970">
            <v>1</v>
          </cell>
          <cell r="L11970" t="str">
            <v>Consortium</v>
          </cell>
          <cell r="M11970">
            <v>11</v>
          </cell>
          <cell r="N11970" t="str">
            <v>CARN-4</v>
          </cell>
          <cell r="O11970" t="str">
            <v/>
          </cell>
          <cell r="P11970" t="str">
            <v/>
          </cell>
          <cell r="Q11970">
            <v>40</v>
          </cell>
          <cell r="R11970" t="str">
            <v>Année Philologique</v>
          </cell>
          <cell r="S11970" t="str">
            <v/>
          </cell>
        </row>
        <row r="11971">
          <cell r="E11971">
            <v>5505</v>
          </cell>
          <cell r="F11971" t="str">
            <v>Searches</v>
          </cell>
          <cell r="G11971" t="str">
            <v>201911</v>
          </cell>
          <cell r="H11971" t="str">
            <v>College of the Holy Cross</v>
          </cell>
          <cell r="I11971" t="str">
            <v>Worcester</v>
          </cell>
          <cell r="J11971" t="str">
            <v>USA</v>
          </cell>
          <cell r="K11971">
            <v>1</v>
          </cell>
          <cell r="L11971" t="str">
            <v>Consortium</v>
          </cell>
          <cell r="M11971">
            <v>11</v>
          </cell>
          <cell r="N11971" t="str">
            <v>CARN-4</v>
          </cell>
          <cell r="O11971" t="str">
            <v/>
          </cell>
          <cell r="P11971" t="str">
            <v/>
          </cell>
          <cell r="Q11971">
            <v>40</v>
          </cell>
          <cell r="R11971" t="str">
            <v>Année Philologique</v>
          </cell>
          <cell r="S11971" t="str">
            <v/>
          </cell>
        </row>
        <row r="11972">
          <cell r="E11972">
            <v>5505</v>
          </cell>
          <cell r="F11972" t="str">
            <v>Searches</v>
          </cell>
          <cell r="G11972" t="str">
            <v>201912</v>
          </cell>
          <cell r="H11972" t="str">
            <v>College of the Holy Cross</v>
          </cell>
          <cell r="I11972" t="str">
            <v>Worcester</v>
          </cell>
          <cell r="J11972" t="str">
            <v>USA</v>
          </cell>
          <cell r="K11972">
            <v>1</v>
          </cell>
          <cell r="L11972" t="str">
            <v>Consortium</v>
          </cell>
          <cell r="M11972">
            <v>11</v>
          </cell>
          <cell r="N11972" t="str">
            <v>CARN-4</v>
          </cell>
          <cell r="O11972" t="str">
            <v/>
          </cell>
          <cell r="P11972" t="str">
            <v/>
          </cell>
          <cell r="Q11972">
            <v>40</v>
          </cell>
          <cell r="R11972" t="str">
            <v>Année Philologique</v>
          </cell>
          <cell r="S11972" t="str">
            <v/>
          </cell>
        </row>
        <row r="11973">
          <cell r="E11973">
            <v>5517</v>
          </cell>
          <cell r="F11973" t="str">
            <v>Searches</v>
          </cell>
          <cell r="G11973" t="str">
            <v>201901</v>
          </cell>
          <cell r="H11973" t="str">
            <v>Sapienza Università di Roma</v>
          </cell>
          <cell r="I11973" t="str">
            <v>Roma</v>
          </cell>
          <cell r="J11973" t="str">
            <v>Italy</v>
          </cell>
          <cell r="K11973">
            <v>2</v>
          </cell>
          <cell r="L11973" t="str">
            <v>Institute</v>
          </cell>
          <cell r="M11973">
            <v>2</v>
          </cell>
          <cell r="N11973" t="str">
            <v>Campus Wide</v>
          </cell>
          <cell r="O11973" t="str">
            <v/>
          </cell>
          <cell r="P11973" t="str">
            <v/>
          </cell>
          <cell r="Q11973">
            <v>50</v>
          </cell>
          <cell r="R11973" t="str">
            <v>Année Philologique</v>
          </cell>
          <cell r="S11973" t="str">
            <v/>
          </cell>
        </row>
        <row r="11974">
          <cell r="E11974">
            <v>5517</v>
          </cell>
          <cell r="F11974" t="str">
            <v>Searches</v>
          </cell>
          <cell r="G11974" t="str">
            <v>201902</v>
          </cell>
          <cell r="H11974" t="str">
            <v>Sapienza Università di Roma</v>
          </cell>
          <cell r="I11974" t="str">
            <v>Roma</v>
          </cell>
          <cell r="J11974" t="str">
            <v>Italy</v>
          </cell>
          <cell r="K11974">
            <v>2</v>
          </cell>
          <cell r="L11974" t="str">
            <v>Institute</v>
          </cell>
          <cell r="M11974">
            <v>2</v>
          </cell>
          <cell r="N11974" t="str">
            <v>Campus Wide</v>
          </cell>
          <cell r="O11974" t="str">
            <v/>
          </cell>
          <cell r="P11974" t="str">
            <v/>
          </cell>
          <cell r="Q11974">
            <v>50</v>
          </cell>
          <cell r="R11974" t="str">
            <v>Année Philologique</v>
          </cell>
          <cell r="S11974" t="str">
            <v/>
          </cell>
        </row>
        <row r="11975">
          <cell r="E11975">
            <v>5517</v>
          </cell>
          <cell r="F11975" t="str">
            <v>Searches</v>
          </cell>
          <cell r="G11975" t="str">
            <v>201903</v>
          </cell>
          <cell r="H11975" t="str">
            <v>Sapienza Università di Roma</v>
          </cell>
          <cell r="I11975" t="str">
            <v>Roma</v>
          </cell>
          <cell r="J11975" t="str">
            <v>Italy</v>
          </cell>
          <cell r="K11975">
            <v>2</v>
          </cell>
          <cell r="L11975" t="str">
            <v>Institute</v>
          </cell>
          <cell r="M11975">
            <v>2</v>
          </cell>
          <cell r="N11975" t="str">
            <v>Campus Wide</v>
          </cell>
          <cell r="O11975" t="str">
            <v/>
          </cell>
          <cell r="P11975" t="str">
            <v/>
          </cell>
          <cell r="Q11975">
            <v>50</v>
          </cell>
          <cell r="R11975" t="str">
            <v>Année Philologique</v>
          </cell>
          <cell r="S11975" t="str">
            <v/>
          </cell>
        </row>
        <row r="11976">
          <cell r="E11976">
            <v>5517</v>
          </cell>
          <cell r="F11976" t="str">
            <v>Searches</v>
          </cell>
          <cell r="G11976" t="str">
            <v>201904</v>
          </cell>
          <cell r="H11976" t="str">
            <v>Sapienza Università di Roma</v>
          </cell>
          <cell r="I11976" t="str">
            <v>Roma</v>
          </cell>
          <cell r="J11976" t="str">
            <v>Italy</v>
          </cell>
          <cell r="K11976">
            <v>2</v>
          </cell>
          <cell r="L11976" t="str">
            <v>Institute</v>
          </cell>
          <cell r="M11976">
            <v>2</v>
          </cell>
          <cell r="N11976" t="str">
            <v>Campus Wide</v>
          </cell>
          <cell r="O11976" t="str">
            <v/>
          </cell>
          <cell r="P11976" t="str">
            <v/>
          </cell>
          <cell r="Q11976">
            <v>50</v>
          </cell>
          <cell r="R11976" t="str">
            <v>Année Philologique</v>
          </cell>
          <cell r="S11976" t="str">
            <v/>
          </cell>
        </row>
        <row r="11977">
          <cell r="E11977">
            <v>5517</v>
          </cell>
          <cell r="F11977" t="str">
            <v>Searches</v>
          </cell>
          <cell r="G11977" t="str">
            <v>201905</v>
          </cell>
          <cell r="H11977" t="str">
            <v>Sapienza Università di Roma</v>
          </cell>
          <cell r="I11977" t="str">
            <v>Roma</v>
          </cell>
          <cell r="J11977" t="str">
            <v>Italy</v>
          </cell>
          <cell r="K11977">
            <v>2</v>
          </cell>
          <cell r="L11977" t="str">
            <v>Institute</v>
          </cell>
          <cell r="M11977">
            <v>2</v>
          </cell>
          <cell r="N11977" t="str">
            <v>Campus Wide</v>
          </cell>
          <cell r="O11977" t="str">
            <v/>
          </cell>
          <cell r="P11977" t="str">
            <v/>
          </cell>
          <cell r="Q11977">
            <v>50</v>
          </cell>
          <cell r="R11977" t="str">
            <v>Année Philologique</v>
          </cell>
          <cell r="S11977" t="str">
            <v/>
          </cell>
        </row>
        <row r="11978">
          <cell r="E11978">
            <v>5517</v>
          </cell>
          <cell r="F11978" t="str">
            <v>Searches</v>
          </cell>
          <cell r="G11978" t="str">
            <v>201906</v>
          </cell>
          <cell r="H11978" t="str">
            <v>Sapienza Università di Roma</v>
          </cell>
          <cell r="I11978" t="str">
            <v>Roma</v>
          </cell>
          <cell r="J11978" t="str">
            <v>Italy</v>
          </cell>
          <cell r="K11978">
            <v>2</v>
          </cell>
          <cell r="L11978" t="str">
            <v>Institute</v>
          </cell>
          <cell r="M11978">
            <v>2</v>
          </cell>
          <cell r="N11978" t="str">
            <v>Campus Wide</v>
          </cell>
          <cell r="O11978" t="str">
            <v/>
          </cell>
          <cell r="P11978" t="str">
            <v/>
          </cell>
          <cell r="Q11978">
            <v>50</v>
          </cell>
          <cell r="R11978" t="str">
            <v>Année Philologique</v>
          </cell>
          <cell r="S11978" t="str">
            <v/>
          </cell>
        </row>
        <row r="11979">
          <cell r="E11979">
            <v>5517</v>
          </cell>
          <cell r="F11979" t="str">
            <v>Searches</v>
          </cell>
          <cell r="G11979" t="str">
            <v>201907</v>
          </cell>
          <cell r="H11979" t="str">
            <v>Sapienza Università di Roma</v>
          </cell>
          <cell r="I11979" t="str">
            <v>Roma</v>
          </cell>
          <cell r="J11979" t="str">
            <v>Italy</v>
          </cell>
          <cell r="K11979">
            <v>2</v>
          </cell>
          <cell r="L11979" t="str">
            <v>Institute</v>
          </cell>
          <cell r="M11979">
            <v>2</v>
          </cell>
          <cell r="N11979" t="str">
            <v>Campus Wide</v>
          </cell>
          <cell r="O11979" t="str">
            <v/>
          </cell>
          <cell r="P11979" t="str">
            <v/>
          </cell>
          <cell r="Q11979">
            <v>50</v>
          </cell>
          <cell r="R11979" t="str">
            <v>Année Philologique</v>
          </cell>
          <cell r="S11979" t="str">
            <v/>
          </cell>
        </row>
        <row r="11980">
          <cell r="E11980">
            <v>5517</v>
          </cell>
          <cell r="F11980" t="str">
            <v>Searches</v>
          </cell>
          <cell r="G11980" t="str">
            <v>201908</v>
          </cell>
          <cell r="H11980" t="str">
            <v>Sapienza Università di Roma</v>
          </cell>
          <cell r="I11980" t="str">
            <v>Roma</v>
          </cell>
          <cell r="J11980" t="str">
            <v>Italy</v>
          </cell>
          <cell r="K11980">
            <v>2</v>
          </cell>
          <cell r="L11980" t="str">
            <v>Institute</v>
          </cell>
          <cell r="M11980">
            <v>2</v>
          </cell>
          <cell r="N11980" t="str">
            <v>Campus Wide</v>
          </cell>
          <cell r="O11980" t="str">
            <v/>
          </cell>
          <cell r="P11980" t="str">
            <v/>
          </cell>
          <cell r="Q11980">
            <v>50</v>
          </cell>
          <cell r="R11980" t="str">
            <v>Année Philologique</v>
          </cell>
          <cell r="S11980" t="str">
            <v/>
          </cell>
        </row>
        <row r="11981">
          <cell r="E11981">
            <v>5517</v>
          </cell>
          <cell r="F11981" t="str">
            <v>Searches</v>
          </cell>
          <cell r="G11981" t="str">
            <v>201909</v>
          </cell>
          <cell r="H11981" t="str">
            <v>Sapienza Università di Roma</v>
          </cell>
          <cell r="I11981" t="str">
            <v>Roma</v>
          </cell>
          <cell r="J11981" t="str">
            <v>Italy</v>
          </cell>
          <cell r="K11981">
            <v>2</v>
          </cell>
          <cell r="L11981" t="str">
            <v>Institute</v>
          </cell>
          <cell r="M11981">
            <v>2</v>
          </cell>
          <cell r="N11981" t="str">
            <v>Campus Wide</v>
          </cell>
          <cell r="O11981" t="str">
            <v/>
          </cell>
          <cell r="P11981" t="str">
            <v/>
          </cell>
          <cell r="Q11981">
            <v>50</v>
          </cell>
          <cell r="R11981" t="str">
            <v>Année Philologique</v>
          </cell>
          <cell r="S11981" t="str">
            <v/>
          </cell>
        </row>
        <row r="11982">
          <cell r="E11982">
            <v>5517</v>
          </cell>
          <cell r="F11982" t="str">
            <v>Searches</v>
          </cell>
          <cell r="G11982" t="str">
            <v>201910</v>
          </cell>
          <cell r="H11982" t="str">
            <v>Sapienza Università di Roma</v>
          </cell>
          <cell r="I11982" t="str">
            <v>Roma</v>
          </cell>
          <cell r="J11982" t="str">
            <v>Italy</v>
          </cell>
          <cell r="K11982">
            <v>2</v>
          </cell>
          <cell r="L11982" t="str">
            <v>Institute</v>
          </cell>
          <cell r="M11982">
            <v>2</v>
          </cell>
          <cell r="N11982" t="str">
            <v>Campus Wide</v>
          </cell>
          <cell r="O11982" t="str">
            <v/>
          </cell>
          <cell r="P11982" t="str">
            <v/>
          </cell>
          <cell r="Q11982">
            <v>50</v>
          </cell>
          <cell r="R11982" t="str">
            <v>Année Philologique</v>
          </cell>
          <cell r="S11982" t="str">
            <v/>
          </cell>
        </row>
        <row r="11983">
          <cell r="E11983">
            <v>5517</v>
          </cell>
          <cell r="F11983" t="str">
            <v>Searches</v>
          </cell>
          <cell r="G11983" t="str">
            <v>201911</v>
          </cell>
          <cell r="H11983" t="str">
            <v>Sapienza Università di Roma</v>
          </cell>
          <cell r="I11983" t="str">
            <v>Roma</v>
          </cell>
          <cell r="J11983" t="str">
            <v>Italy</v>
          </cell>
          <cell r="K11983">
            <v>2</v>
          </cell>
          <cell r="L11983" t="str">
            <v>Institute</v>
          </cell>
          <cell r="M11983">
            <v>2</v>
          </cell>
          <cell r="N11983" t="str">
            <v>Campus Wide</v>
          </cell>
          <cell r="O11983" t="str">
            <v/>
          </cell>
          <cell r="P11983" t="str">
            <v/>
          </cell>
          <cell r="Q11983">
            <v>50</v>
          </cell>
          <cell r="R11983" t="str">
            <v>Année Philologique</v>
          </cell>
          <cell r="S11983" t="str">
            <v/>
          </cell>
        </row>
        <row r="11984">
          <cell r="E11984">
            <v>5517</v>
          </cell>
          <cell r="F11984" t="str">
            <v>Searches</v>
          </cell>
          <cell r="G11984" t="str">
            <v>201912</v>
          </cell>
          <cell r="H11984" t="str">
            <v>Sapienza Università di Roma</v>
          </cell>
          <cell r="I11984" t="str">
            <v>Roma</v>
          </cell>
          <cell r="J11984" t="str">
            <v>Italy</v>
          </cell>
          <cell r="K11984">
            <v>2</v>
          </cell>
          <cell r="L11984" t="str">
            <v>Institute</v>
          </cell>
          <cell r="M11984">
            <v>2</v>
          </cell>
          <cell r="N11984" t="str">
            <v>Campus Wide</v>
          </cell>
          <cell r="O11984" t="str">
            <v/>
          </cell>
          <cell r="P11984" t="str">
            <v/>
          </cell>
          <cell r="Q11984">
            <v>50</v>
          </cell>
          <cell r="R11984" t="str">
            <v>Année Philologique</v>
          </cell>
          <cell r="S11984" t="str">
            <v/>
          </cell>
        </row>
        <row r="11985">
          <cell r="E11985">
            <v>5519</v>
          </cell>
          <cell r="F11985" t="str">
            <v>Searches</v>
          </cell>
          <cell r="G11985" t="str">
            <v>201901</v>
          </cell>
          <cell r="H11985" t="str">
            <v>Austin Peay State University (APSU)</v>
          </cell>
          <cell r="I11985" t="str">
            <v>Clarksville</v>
          </cell>
          <cell r="J11985" t="str">
            <v>USA</v>
          </cell>
          <cell r="K11985">
            <v>2</v>
          </cell>
          <cell r="L11985" t="str">
            <v>Institute</v>
          </cell>
          <cell r="M11985">
            <v>9</v>
          </cell>
          <cell r="N11985" t="str">
            <v>CARN-2</v>
          </cell>
          <cell r="O11985" t="str">
            <v/>
          </cell>
          <cell r="P11985" t="str">
            <v/>
          </cell>
          <cell r="Q11985">
            <v>3</v>
          </cell>
          <cell r="R11985" t="str">
            <v>Année Philologique</v>
          </cell>
          <cell r="S11985" t="str">
            <v/>
          </cell>
        </row>
        <row r="11986">
          <cell r="E11986">
            <v>5519</v>
          </cell>
          <cell r="F11986" t="str">
            <v>Searches</v>
          </cell>
          <cell r="G11986" t="str">
            <v>201902</v>
          </cell>
          <cell r="H11986" t="str">
            <v>Austin Peay State University (APSU)</v>
          </cell>
          <cell r="I11986" t="str">
            <v>Clarksville</v>
          </cell>
          <cell r="J11986" t="str">
            <v>USA</v>
          </cell>
          <cell r="K11986">
            <v>2</v>
          </cell>
          <cell r="L11986" t="str">
            <v>Institute</v>
          </cell>
          <cell r="M11986">
            <v>9</v>
          </cell>
          <cell r="N11986" t="str">
            <v>CARN-2</v>
          </cell>
          <cell r="O11986" t="str">
            <v/>
          </cell>
          <cell r="P11986" t="str">
            <v/>
          </cell>
          <cell r="Q11986">
            <v>3</v>
          </cell>
          <cell r="R11986" t="str">
            <v>Année Philologique</v>
          </cell>
          <cell r="S11986" t="str">
            <v/>
          </cell>
        </row>
        <row r="11987">
          <cell r="E11987">
            <v>5519</v>
          </cell>
          <cell r="F11987" t="str">
            <v>Searches</v>
          </cell>
          <cell r="G11987" t="str">
            <v>201903</v>
          </cell>
          <cell r="H11987" t="str">
            <v>Austin Peay State University (APSU)</v>
          </cell>
          <cell r="I11987" t="str">
            <v>Clarksville</v>
          </cell>
          <cell r="J11987" t="str">
            <v>USA</v>
          </cell>
          <cell r="K11987">
            <v>2</v>
          </cell>
          <cell r="L11987" t="str">
            <v>Institute</v>
          </cell>
          <cell r="M11987">
            <v>9</v>
          </cell>
          <cell r="N11987" t="str">
            <v>CARN-2</v>
          </cell>
          <cell r="O11987" t="str">
            <v/>
          </cell>
          <cell r="P11987" t="str">
            <v/>
          </cell>
          <cell r="Q11987">
            <v>3</v>
          </cell>
          <cell r="R11987" t="str">
            <v>Année Philologique</v>
          </cell>
          <cell r="S11987" t="str">
            <v/>
          </cell>
        </row>
        <row r="11988">
          <cell r="E11988">
            <v>5519</v>
          </cell>
          <cell r="F11988" t="str">
            <v>Searches</v>
          </cell>
          <cell r="G11988" t="str">
            <v>201904</v>
          </cell>
          <cell r="H11988" t="str">
            <v>Austin Peay State University (APSU)</v>
          </cell>
          <cell r="I11988" t="str">
            <v>Clarksville</v>
          </cell>
          <cell r="J11988" t="str">
            <v>USA</v>
          </cell>
          <cell r="K11988">
            <v>2</v>
          </cell>
          <cell r="L11988" t="str">
            <v>Institute</v>
          </cell>
          <cell r="M11988">
            <v>9</v>
          </cell>
          <cell r="N11988" t="str">
            <v>CARN-2</v>
          </cell>
          <cell r="O11988" t="str">
            <v/>
          </cell>
          <cell r="P11988" t="str">
            <v/>
          </cell>
          <cell r="Q11988">
            <v>3</v>
          </cell>
          <cell r="R11988" t="str">
            <v>Année Philologique</v>
          </cell>
          <cell r="S11988" t="str">
            <v/>
          </cell>
        </row>
        <row r="11989">
          <cell r="E11989">
            <v>5519</v>
          </cell>
          <cell r="F11989" t="str">
            <v>Searches</v>
          </cell>
          <cell r="G11989" t="str">
            <v>201905</v>
          </cell>
          <cell r="H11989" t="str">
            <v>Austin Peay State University (APSU)</v>
          </cell>
          <cell r="I11989" t="str">
            <v>Clarksville</v>
          </cell>
          <cell r="J11989" t="str">
            <v>USA</v>
          </cell>
          <cell r="K11989">
            <v>2</v>
          </cell>
          <cell r="L11989" t="str">
            <v>Institute</v>
          </cell>
          <cell r="M11989">
            <v>9</v>
          </cell>
          <cell r="N11989" t="str">
            <v>CARN-2</v>
          </cell>
          <cell r="O11989" t="str">
            <v/>
          </cell>
          <cell r="P11989" t="str">
            <v/>
          </cell>
          <cell r="Q11989">
            <v>3</v>
          </cell>
          <cell r="R11989" t="str">
            <v>Année Philologique</v>
          </cell>
          <cell r="S11989" t="str">
            <v/>
          </cell>
        </row>
        <row r="11990">
          <cell r="E11990">
            <v>5519</v>
          </cell>
          <cell r="F11990" t="str">
            <v>Searches</v>
          </cell>
          <cell r="G11990" t="str">
            <v>201908</v>
          </cell>
          <cell r="H11990" t="str">
            <v>Austin Peay State University (APSU)</v>
          </cell>
          <cell r="I11990" t="str">
            <v>Clarksville</v>
          </cell>
          <cell r="J11990" t="str">
            <v>USA</v>
          </cell>
          <cell r="K11990">
            <v>2</v>
          </cell>
          <cell r="L11990" t="str">
            <v>Institute</v>
          </cell>
          <cell r="M11990">
            <v>9</v>
          </cell>
          <cell r="N11990" t="str">
            <v>CARN-2</v>
          </cell>
          <cell r="O11990" t="str">
            <v/>
          </cell>
          <cell r="P11990" t="str">
            <v/>
          </cell>
          <cell r="Q11990">
            <v>3</v>
          </cell>
          <cell r="R11990" t="str">
            <v>Année Philologique</v>
          </cell>
          <cell r="S11990" t="str">
            <v/>
          </cell>
        </row>
        <row r="11991">
          <cell r="E11991">
            <v>5519</v>
          </cell>
          <cell r="F11991" t="str">
            <v>Searches</v>
          </cell>
          <cell r="G11991" t="str">
            <v>201909</v>
          </cell>
          <cell r="H11991" t="str">
            <v>Austin Peay State University (APSU)</v>
          </cell>
          <cell r="I11991" t="str">
            <v>Clarksville</v>
          </cell>
          <cell r="J11991" t="str">
            <v>USA</v>
          </cell>
          <cell r="K11991">
            <v>2</v>
          </cell>
          <cell r="L11991" t="str">
            <v>Institute</v>
          </cell>
          <cell r="M11991">
            <v>9</v>
          </cell>
          <cell r="N11991" t="str">
            <v>CARN-2</v>
          </cell>
          <cell r="O11991" t="str">
            <v/>
          </cell>
          <cell r="P11991" t="str">
            <v/>
          </cell>
          <cell r="Q11991">
            <v>3</v>
          </cell>
          <cell r="R11991" t="str">
            <v>Année Philologique</v>
          </cell>
          <cell r="S11991" t="str">
            <v/>
          </cell>
        </row>
        <row r="11992">
          <cell r="E11992">
            <v>5519</v>
          </cell>
          <cell r="F11992" t="str">
            <v>Searches</v>
          </cell>
          <cell r="G11992" t="str">
            <v>201910</v>
          </cell>
          <cell r="H11992" t="str">
            <v>Austin Peay State University (APSU)</v>
          </cell>
          <cell r="I11992" t="str">
            <v>Clarksville</v>
          </cell>
          <cell r="J11992" t="str">
            <v>USA</v>
          </cell>
          <cell r="K11992">
            <v>2</v>
          </cell>
          <cell r="L11992" t="str">
            <v>Institute</v>
          </cell>
          <cell r="M11992">
            <v>9</v>
          </cell>
          <cell r="N11992" t="str">
            <v>CARN-2</v>
          </cell>
          <cell r="O11992" t="str">
            <v/>
          </cell>
          <cell r="P11992" t="str">
            <v/>
          </cell>
          <cell r="Q11992">
            <v>3</v>
          </cell>
          <cell r="R11992" t="str">
            <v>Année Philologique</v>
          </cell>
          <cell r="S11992" t="str">
            <v/>
          </cell>
        </row>
        <row r="11993">
          <cell r="E11993">
            <v>5519</v>
          </cell>
          <cell r="F11993" t="str">
            <v>Searches</v>
          </cell>
          <cell r="G11993" t="str">
            <v>201911</v>
          </cell>
          <cell r="H11993" t="str">
            <v>Austin Peay State University (APSU)</v>
          </cell>
          <cell r="I11993" t="str">
            <v>Clarksville</v>
          </cell>
          <cell r="J11993" t="str">
            <v>USA</v>
          </cell>
          <cell r="K11993">
            <v>2</v>
          </cell>
          <cell r="L11993" t="str">
            <v>Institute</v>
          </cell>
          <cell r="M11993">
            <v>9</v>
          </cell>
          <cell r="N11993" t="str">
            <v>CARN-2</v>
          </cell>
          <cell r="O11993" t="str">
            <v/>
          </cell>
          <cell r="P11993" t="str">
            <v/>
          </cell>
          <cell r="Q11993">
            <v>3</v>
          </cell>
          <cell r="R11993" t="str">
            <v>Année Philologique</v>
          </cell>
          <cell r="S11993" t="str">
            <v/>
          </cell>
        </row>
        <row r="11994">
          <cell r="E11994">
            <v>5519</v>
          </cell>
          <cell r="F11994" t="str">
            <v>Searches</v>
          </cell>
          <cell r="G11994" t="str">
            <v>201912</v>
          </cell>
          <cell r="H11994" t="str">
            <v>Austin Peay State University (APSU)</v>
          </cell>
          <cell r="I11994" t="str">
            <v>Clarksville</v>
          </cell>
          <cell r="J11994" t="str">
            <v>USA</v>
          </cell>
          <cell r="K11994">
            <v>2</v>
          </cell>
          <cell r="L11994" t="str">
            <v>Institute</v>
          </cell>
          <cell r="M11994">
            <v>9</v>
          </cell>
          <cell r="N11994" t="str">
            <v>CARN-2</v>
          </cell>
          <cell r="O11994" t="str">
            <v/>
          </cell>
          <cell r="P11994" t="str">
            <v/>
          </cell>
          <cell r="Q11994">
            <v>3</v>
          </cell>
          <cell r="R11994" t="str">
            <v>Année Philologique</v>
          </cell>
          <cell r="S11994" t="str">
            <v/>
          </cell>
        </row>
        <row r="11995">
          <cell r="E11995">
            <v>5527</v>
          </cell>
          <cell r="F11995" t="str">
            <v>Searches</v>
          </cell>
          <cell r="G11995" t="str">
            <v>201901</v>
          </cell>
          <cell r="H11995" t="str">
            <v>Wheaton College</v>
          </cell>
          <cell r="I11995" t="str">
            <v>Wheaton (IL)</v>
          </cell>
          <cell r="J11995" t="str">
            <v>USA</v>
          </cell>
          <cell r="K11995">
            <v>2</v>
          </cell>
          <cell r="L11995" t="str">
            <v>Institute</v>
          </cell>
          <cell r="M11995">
            <v>11</v>
          </cell>
          <cell r="N11995" t="str">
            <v>CARN-4</v>
          </cell>
          <cell r="O11995" t="str">
            <v/>
          </cell>
          <cell r="P11995" t="str">
            <v/>
          </cell>
          <cell r="Q11995">
            <v>2</v>
          </cell>
          <cell r="R11995" t="str">
            <v>Année Philologique</v>
          </cell>
          <cell r="S11995" t="str">
            <v/>
          </cell>
        </row>
        <row r="11996">
          <cell r="E11996">
            <v>5527</v>
          </cell>
          <cell r="F11996" t="str">
            <v>Searches</v>
          </cell>
          <cell r="G11996" t="str">
            <v>201902</v>
          </cell>
          <cell r="H11996" t="str">
            <v>Wheaton College</v>
          </cell>
          <cell r="I11996" t="str">
            <v>Wheaton (IL)</v>
          </cell>
          <cell r="J11996" t="str">
            <v>USA</v>
          </cell>
          <cell r="K11996">
            <v>2</v>
          </cell>
          <cell r="L11996" t="str">
            <v>Institute</v>
          </cell>
          <cell r="M11996">
            <v>11</v>
          </cell>
          <cell r="N11996" t="str">
            <v>CARN-4</v>
          </cell>
          <cell r="O11996" t="str">
            <v/>
          </cell>
          <cell r="P11996" t="str">
            <v/>
          </cell>
          <cell r="Q11996">
            <v>2</v>
          </cell>
          <cell r="R11996" t="str">
            <v>Année Philologique</v>
          </cell>
          <cell r="S11996" t="str">
            <v/>
          </cell>
        </row>
        <row r="11997">
          <cell r="E11997">
            <v>5527</v>
          </cell>
          <cell r="F11997" t="str">
            <v>Searches</v>
          </cell>
          <cell r="G11997" t="str">
            <v>201903</v>
          </cell>
          <cell r="H11997" t="str">
            <v>Wheaton College</v>
          </cell>
          <cell r="I11997" t="str">
            <v>Wheaton (IL)</v>
          </cell>
          <cell r="J11997" t="str">
            <v>USA</v>
          </cell>
          <cell r="K11997">
            <v>2</v>
          </cell>
          <cell r="L11997" t="str">
            <v>Institute</v>
          </cell>
          <cell r="M11997">
            <v>11</v>
          </cell>
          <cell r="N11997" t="str">
            <v>CARN-4</v>
          </cell>
          <cell r="O11997" t="str">
            <v/>
          </cell>
          <cell r="P11997" t="str">
            <v/>
          </cell>
          <cell r="Q11997">
            <v>2</v>
          </cell>
          <cell r="R11997" t="str">
            <v>Année Philologique</v>
          </cell>
          <cell r="S11997" t="str">
            <v/>
          </cell>
        </row>
        <row r="11998">
          <cell r="E11998">
            <v>5527</v>
          </cell>
          <cell r="F11998" t="str">
            <v>Searches</v>
          </cell>
          <cell r="G11998" t="str">
            <v>201904</v>
          </cell>
          <cell r="H11998" t="str">
            <v>Wheaton College</v>
          </cell>
          <cell r="I11998" t="str">
            <v>Wheaton (IL)</v>
          </cell>
          <cell r="J11998" t="str">
            <v>USA</v>
          </cell>
          <cell r="K11998">
            <v>2</v>
          </cell>
          <cell r="L11998" t="str">
            <v>Institute</v>
          </cell>
          <cell r="M11998">
            <v>11</v>
          </cell>
          <cell r="N11998" t="str">
            <v>CARN-4</v>
          </cell>
          <cell r="O11998" t="str">
            <v/>
          </cell>
          <cell r="P11998" t="str">
            <v/>
          </cell>
          <cell r="Q11998">
            <v>2</v>
          </cell>
          <cell r="R11998" t="str">
            <v>Année Philologique</v>
          </cell>
          <cell r="S11998" t="str">
            <v/>
          </cell>
        </row>
        <row r="11999">
          <cell r="E11999">
            <v>5527</v>
          </cell>
          <cell r="F11999" t="str">
            <v>Searches</v>
          </cell>
          <cell r="G11999" t="str">
            <v>201905</v>
          </cell>
          <cell r="H11999" t="str">
            <v>Wheaton College</v>
          </cell>
          <cell r="I11999" t="str">
            <v>Wheaton (IL)</v>
          </cell>
          <cell r="J11999" t="str">
            <v>USA</v>
          </cell>
          <cell r="K11999">
            <v>2</v>
          </cell>
          <cell r="L11999" t="str">
            <v>Institute</v>
          </cell>
          <cell r="M11999">
            <v>11</v>
          </cell>
          <cell r="N11999" t="str">
            <v>CARN-4</v>
          </cell>
          <cell r="O11999" t="str">
            <v/>
          </cell>
          <cell r="P11999" t="str">
            <v/>
          </cell>
          <cell r="Q11999">
            <v>2</v>
          </cell>
          <cell r="R11999" t="str">
            <v>Année Philologique</v>
          </cell>
          <cell r="S11999" t="str">
            <v/>
          </cell>
        </row>
        <row r="12000">
          <cell r="E12000">
            <v>5527</v>
          </cell>
          <cell r="F12000" t="str">
            <v>Searches</v>
          </cell>
          <cell r="G12000" t="str">
            <v>201906</v>
          </cell>
          <cell r="H12000" t="str">
            <v>Wheaton College</v>
          </cell>
          <cell r="I12000" t="str">
            <v>Wheaton (IL)</v>
          </cell>
          <cell r="J12000" t="str">
            <v>USA</v>
          </cell>
          <cell r="K12000">
            <v>2</v>
          </cell>
          <cell r="L12000" t="str">
            <v>Institute</v>
          </cell>
          <cell r="M12000">
            <v>11</v>
          </cell>
          <cell r="N12000" t="str">
            <v>CARN-4</v>
          </cell>
          <cell r="O12000" t="str">
            <v/>
          </cell>
          <cell r="P12000" t="str">
            <v/>
          </cell>
          <cell r="Q12000">
            <v>2</v>
          </cell>
          <cell r="R12000" t="str">
            <v>Année Philologique</v>
          </cell>
          <cell r="S12000" t="str">
            <v/>
          </cell>
        </row>
        <row r="12001">
          <cell r="E12001">
            <v>5527</v>
          </cell>
          <cell r="F12001" t="str">
            <v>Searches</v>
          </cell>
          <cell r="G12001" t="str">
            <v>201907</v>
          </cell>
          <cell r="H12001" t="str">
            <v>Wheaton College</v>
          </cell>
          <cell r="I12001" t="str">
            <v>Wheaton (IL)</v>
          </cell>
          <cell r="J12001" t="str">
            <v>USA</v>
          </cell>
          <cell r="K12001">
            <v>2</v>
          </cell>
          <cell r="L12001" t="str">
            <v>Institute</v>
          </cell>
          <cell r="M12001">
            <v>11</v>
          </cell>
          <cell r="N12001" t="str">
            <v>CARN-4</v>
          </cell>
          <cell r="O12001" t="str">
            <v/>
          </cell>
          <cell r="P12001" t="str">
            <v/>
          </cell>
          <cell r="Q12001">
            <v>2</v>
          </cell>
          <cell r="R12001" t="str">
            <v>Année Philologique</v>
          </cell>
          <cell r="S12001" t="str">
            <v/>
          </cell>
        </row>
        <row r="12002">
          <cell r="E12002">
            <v>5527</v>
          </cell>
          <cell r="F12002" t="str">
            <v>Searches</v>
          </cell>
          <cell r="G12002" t="str">
            <v>201909</v>
          </cell>
          <cell r="H12002" t="str">
            <v>Wheaton College</v>
          </cell>
          <cell r="I12002" t="str">
            <v>Wheaton (IL)</v>
          </cell>
          <cell r="J12002" t="str">
            <v>USA</v>
          </cell>
          <cell r="K12002">
            <v>2</v>
          </cell>
          <cell r="L12002" t="str">
            <v>Institute</v>
          </cell>
          <cell r="M12002">
            <v>11</v>
          </cell>
          <cell r="N12002" t="str">
            <v>CARN-4</v>
          </cell>
          <cell r="O12002" t="str">
            <v/>
          </cell>
          <cell r="P12002" t="str">
            <v/>
          </cell>
          <cell r="Q12002">
            <v>2</v>
          </cell>
          <cell r="R12002" t="str">
            <v>Année Philologique</v>
          </cell>
          <cell r="S12002" t="str">
            <v/>
          </cell>
        </row>
        <row r="12003">
          <cell r="E12003">
            <v>5527</v>
          </cell>
          <cell r="F12003" t="str">
            <v>Searches</v>
          </cell>
          <cell r="G12003" t="str">
            <v>201910</v>
          </cell>
          <cell r="H12003" t="str">
            <v>Wheaton College</v>
          </cell>
          <cell r="I12003" t="str">
            <v>Wheaton (IL)</v>
          </cell>
          <cell r="J12003" t="str">
            <v>USA</v>
          </cell>
          <cell r="K12003">
            <v>2</v>
          </cell>
          <cell r="L12003" t="str">
            <v>Institute</v>
          </cell>
          <cell r="M12003">
            <v>11</v>
          </cell>
          <cell r="N12003" t="str">
            <v>CARN-4</v>
          </cell>
          <cell r="O12003" t="str">
            <v/>
          </cell>
          <cell r="P12003" t="str">
            <v/>
          </cell>
          <cell r="Q12003">
            <v>2</v>
          </cell>
          <cell r="R12003" t="str">
            <v>Année Philologique</v>
          </cell>
          <cell r="S12003" t="str">
            <v/>
          </cell>
        </row>
        <row r="12004">
          <cell r="E12004">
            <v>5527</v>
          </cell>
          <cell r="F12004" t="str">
            <v>Searches</v>
          </cell>
          <cell r="G12004" t="str">
            <v>201912</v>
          </cell>
          <cell r="H12004" t="str">
            <v>Wheaton College</v>
          </cell>
          <cell r="I12004" t="str">
            <v>Wheaton (IL)</v>
          </cell>
          <cell r="J12004" t="str">
            <v>USA</v>
          </cell>
          <cell r="K12004">
            <v>2</v>
          </cell>
          <cell r="L12004" t="str">
            <v>Institute</v>
          </cell>
          <cell r="M12004">
            <v>11</v>
          </cell>
          <cell r="N12004" t="str">
            <v>CARN-4</v>
          </cell>
          <cell r="O12004" t="str">
            <v/>
          </cell>
          <cell r="P12004" t="str">
            <v/>
          </cell>
          <cell r="Q12004">
            <v>2</v>
          </cell>
          <cell r="R12004" t="str">
            <v>Année Philologique</v>
          </cell>
          <cell r="S12004" t="str">
            <v/>
          </cell>
        </row>
        <row r="12005">
          <cell r="E12005">
            <v>5551</v>
          </cell>
          <cell r="F12005" t="str">
            <v>Searches</v>
          </cell>
          <cell r="G12005" t="str">
            <v>201902</v>
          </cell>
          <cell r="H12005" t="str">
            <v>University of Wyoming</v>
          </cell>
          <cell r="I12005" t="str">
            <v>Laramie</v>
          </cell>
          <cell r="J12005" t="str">
            <v>USA</v>
          </cell>
          <cell r="K12005">
            <v>1</v>
          </cell>
          <cell r="L12005" t="str">
            <v>Consortium</v>
          </cell>
          <cell r="M12005">
            <v>8</v>
          </cell>
          <cell r="N12005" t="str">
            <v>CARN-1</v>
          </cell>
          <cell r="O12005" t="str">
            <v/>
          </cell>
          <cell r="P12005" t="str">
            <v/>
          </cell>
          <cell r="Q12005">
            <v>40</v>
          </cell>
          <cell r="R12005" t="str">
            <v>Année Philologique</v>
          </cell>
          <cell r="S12005" t="str">
            <v/>
          </cell>
        </row>
        <row r="12006">
          <cell r="E12006">
            <v>5551</v>
          </cell>
          <cell r="F12006" t="str">
            <v>Searches</v>
          </cell>
          <cell r="G12006" t="str">
            <v>201903</v>
          </cell>
          <cell r="H12006" t="str">
            <v>University of Wyoming</v>
          </cell>
          <cell r="I12006" t="str">
            <v>Laramie</v>
          </cell>
          <cell r="J12006" t="str">
            <v>USA</v>
          </cell>
          <cell r="K12006">
            <v>1</v>
          </cell>
          <cell r="L12006" t="str">
            <v>Consortium</v>
          </cell>
          <cell r="M12006">
            <v>8</v>
          </cell>
          <cell r="N12006" t="str">
            <v>CARN-1</v>
          </cell>
          <cell r="O12006" t="str">
            <v/>
          </cell>
          <cell r="P12006" t="str">
            <v/>
          </cell>
          <cell r="Q12006">
            <v>40</v>
          </cell>
          <cell r="R12006" t="str">
            <v>Année Philologique</v>
          </cell>
          <cell r="S12006" t="str">
            <v/>
          </cell>
        </row>
        <row r="12007">
          <cell r="E12007">
            <v>5551</v>
          </cell>
          <cell r="F12007" t="str">
            <v>Searches</v>
          </cell>
          <cell r="G12007" t="str">
            <v>201904</v>
          </cell>
          <cell r="H12007" t="str">
            <v>University of Wyoming</v>
          </cell>
          <cell r="I12007" t="str">
            <v>Laramie</v>
          </cell>
          <cell r="J12007" t="str">
            <v>USA</v>
          </cell>
          <cell r="K12007">
            <v>1</v>
          </cell>
          <cell r="L12007" t="str">
            <v>Consortium</v>
          </cell>
          <cell r="M12007">
            <v>8</v>
          </cell>
          <cell r="N12007" t="str">
            <v>CARN-1</v>
          </cell>
          <cell r="O12007" t="str">
            <v/>
          </cell>
          <cell r="P12007" t="str">
            <v/>
          </cell>
          <cell r="Q12007">
            <v>40</v>
          </cell>
          <cell r="R12007" t="str">
            <v>Année Philologique</v>
          </cell>
          <cell r="S12007" t="str">
            <v/>
          </cell>
        </row>
        <row r="12008">
          <cell r="E12008">
            <v>5551</v>
          </cell>
          <cell r="F12008" t="str">
            <v>Searches</v>
          </cell>
          <cell r="G12008" t="str">
            <v>201910</v>
          </cell>
          <cell r="H12008" t="str">
            <v>University of Wyoming</v>
          </cell>
          <cell r="I12008" t="str">
            <v>Laramie</v>
          </cell>
          <cell r="J12008" t="str">
            <v>USA</v>
          </cell>
          <cell r="K12008">
            <v>1</v>
          </cell>
          <cell r="L12008" t="str">
            <v>Consortium</v>
          </cell>
          <cell r="M12008">
            <v>8</v>
          </cell>
          <cell r="N12008" t="str">
            <v>CARN-1</v>
          </cell>
          <cell r="O12008" t="str">
            <v/>
          </cell>
          <cell r="P12008" t="str">
            <v/>
          </cell>
          <cell r="Q12008">
            <v>40</v>
          </cell>
          <cell r="R12008" t="str">
            <v>Année Philologique</v>
          </cell>
          <cell r="S12008" t="str">
            <v/>
          </cell>
        </row>
        <row r="12009">
          <cell r="E12009">
            <v>5551</v>
          </cell>
          <cell r="F12009" t="str">
            <v>Searches</v>
          </cell>
          <cell r="G12009" t="str">
            <v>201911</v>
          </cell>
          <cell r="H12009" t="str">
            <v>University of Wyoming</v>
          </cell>
          <cell r="I12009" t="str">
            <v>Laramie</v>
          </cell>
          <cell r="J12009" t="str">
            <v>USA</v>
          </cell>
          <cell r="K12009">
            <v>1</v>
          </cell>
          <cell r="L12009" t="str">
            <v>Consortium</v>
          </cell>
          <cell r="M12009">
            <v>8</v>
          </cell>
          <cell r="N12009" t="str">
            <v>CARN-1</v>
          </cell>
          <cell r="O12009" t="str">
            <v/>
          </cell>
          <cell r="P12009" t="str">
            <v/>
          </cell>
          <cell r="Q12009">
            <v>40</v>
          </cell>
          <cell r="R12009" t="str">
            <v>Année Philologique</v>
          </cell>
          <cell r="S12009" t="str">
            <v/>
          </cell>
        </row>
        <row r="12010">
          <cell r="E12010">
            <v>5588</v>
          </cell>
          <cell r="F12010" t="str">
            <v>Searches</v>
          </cell>
          <cell r="G12010" t="str">
            <v>201901</v>
          </cell>
          <cell r="H12010" t="str">
            <v>Hungarian Academy of Sciences (MTA)</v>
          </cell>
          <cell r="I12010" t="str">
            <v>Budapest</v>
          </cell>
          <cell r="J12010" t="str">
            <v>Hungary</v>
          </cell>
          <cell r="K12010">
            <v>2</v>
          </cell>
          <cell r="L12010" t="str">
            <v>Institute</v>
          </cell>
          <cell r="M12010">
            <v>3</v>
          </cell>
          <cell r="N12010" t="str">
            <v>Standard</v>
          </cell>
          <cell r="O12010" t="str">
            <v/>
          </cell>
          <cell r="P12010" t="str">
            <v/>
          </cell>
          <cell r="Q12010">
            <v>3</v>
          </cell>
          <cell r="R12010" t="str">
            <v>Année Philologique</v>
          </cell>
          <cell r="S12010" t="str">
            <v/>
          </cell>
        </row>
        <row r="12011">
          <cell r="E12011">
            <v>5588</v>
          </cell>
          <cell r="F12011" t="str">
            <v>Searches</v>
          </cell>
          <cell r="G12011" t="str">
            <v>201902</v>
          </cell>
          <cell r="H12011" t="str">
            <v>Hungarian Academy of Sciences (MTA)</v>
          </cell>
          <cell r="I12011" t="str">
            <v>Budapest</v>
          </cell>
          <cell r="J12011" t="str">
            <v>Hungary</v>
          </cell>
          <cell r="K12011">
            <v>2</v>
          </cell>
          <cell r="L12011" t="str">
            <v>Institute</v>
          </cell>
          <cell r="M12011">
            <v>3</v>
          </cell>
          <cell r="N12011" t="str">
            <v>Standard</v>
          </cell>
          <cell r="O12011" t="str">
            <v/>
          </cell>
          <cell r="P12011" t="str">
            <v/>
          </cell>
          <cell r="Q12011">
            <v>3</v>
          </cell>
          <cell r="R12011" t="str">
            <v>Année Philologique</v>
          </cell>
          <cell r="S12011" t="str">
            <v/>
          </cell>
        </row>
        <row r="12012">
          <cell r="E12012">
            <v>5588</v>
          </cell>
          <cell r="F12012" t="str">
            <v>Searches</v>
          </cell>
          <cell r="G12012" t="str">
            <v>201903</v>
          </cell>
          <cell r="H12012" t="str">
            <v>Hungarian Academy of Sciences (MTA)</v>
          </cell>
          <cell r="I12012" t="str">
            <v>Budapest</v>
          </cell>
          <cell r="J12012" t="str">
            <v>Hungary</v>
          </cell>
          <cell r="K12012">
            <v>2</v>
          </cell>
          <cell r="L12012" t="str">
            <v>Institute</v>
          </cell>
          <cell r="M12012">
            <v>3</v>
          </cell>
          <cell r="N12012" t="str">
            <v>Standard</v>
          </cell>
          <cell r="O12012" t="str">
            <v/>
          </cell>
          <cell r="P12012" t="str">
            <v/>
          </cell>
          <cell r="Q12012">
            <v>3</v>
          </cell>
          <cell r="R12012" t="str">
            <v>Année Philologique</v>
          </cell>
          <cell r="S12012" t="str">
            <v/>
          </cell>
        </row>
        <row r="12013">
          <cell r="E12013">
            <v>5588</v>
          </cell>
          <cell r="F12013" t="str">
            <v>Searches</v>
          </cell>
          <cell r="G12013" t="str">
            <v>201904</v>
          </cell>
          <cell r="H12013" t="str">
            <v>Hungarian Academy of Sciences (MTA)</v>
          </cell>
          <cell r="I12013" t="str">
            <v>Budapest</v>
          </cell>
          <cell r="J12013" t="str">
            <v>Hungary</v>
          </cell>
          <cell r="K12013">
            <v>2</v>
          </cell>
          <cell r="L12013" t="str">
            <v>Institute</v>
          </cell>
          <cell r="M12013">
            <v>3</v>
          </cell>
          <cell r="N12013" t="str">
            <v>Standard</v>
          </cell>
          <cell r="O12013" t="str">
            <v/>
          </cell>
          <cell r="P12013" t="str">
            <v/>
          </cell>
          <cell r="Q12013">
            <v>3</v>
          </cell>
          <cell r="R12013" t="str">
            <v>Année Philologique</v>
          </cell>
          <cell r="S12013" t="str">
            <v/>
          </cell>
        </row>
        <row r="12014">
          <cell r="E12014">
            <v>5588</v>
          </cell>
          <cell r="F12014" t="str">
            <v>Searches</v>
          </cell>
          <cell r="G12014" t="str">
            <v>201905</v>
          </cell>
          <cell r="H12014" t="str">
            <v>Hungarian Academy of Sciences (MTA)</v>
          </cell>
          <cell r="I12014" t="str">
            <v>Budapest</v>
          </cell>
          <cell r="J12014" t="str">
            <v>Hungary</v>
          </cell>
          <cell r="K12014">
            <v>2</v>
          </cell>
          <cell r="L12014" t="str">
            <v>Institute</v>
          </cell>
          <cell r="M12014">
            <v>3</v>
          </cell>
          <cell r="N12014" t="str">
            <v>Standard</v>
          </cell>
          <cell r="O12014" t="str">
            <v/>
          </cell>
          <cell r="P12014" t="str">
            <v/>
          </cell>
          <cell r="Q12014">
            <v>3</v>
          </cell>
          <cell r="R12014" t="str">
            <v>Année Philologique</v>
          </cell>
          <cell r="S12014" t="str">
            <v/>
          </cell>
        </row>
        <row r="12015">
          <cell r="E12015">
            <v>5588</v>
          </cell>
          <cell r="F12015" t="str">
            <v>Searches</v>
          </cell>
          <cell r="G12015" t="str">
            <v>201906</v>
          </cell>
          <cell r="H12015" t="str">
            <v>Hungarian Academy of Sciences (MTA)</v>
          </cell>
          <cell r="I12015" t="str">
            <v>Budapest</v>
          </cell>
          <cell r="J12015" t="str">
            <v>Hungary</v>
          </cell>
          <cell r="K12015">
            <v>2</v>
          </cell>
          <cell r="L12015" t="str">
            <v>Institute</v>
          </cell>
          <cell r="M12015">
            <v>3</v>
          </cell>
          <cell r="N12015" t="str">
            <v>Standard</v>
          </cell>
          <cell r="O12015" t="str">
            <v/>
          </cell>
          <cell r="P12015" t="str">
            <v/>
          </cell>
          <cell r="Q12015">
            <v>3</v>
          </cell>
          <cell r="R12015" t="str">
            <v>Année Philologique</v>
          </cell>
          <cell r="S12015" t="str">
            <v/>
          </cell>
        </row>
        <row r="12016">
          <cell r="E12016">
            <v>5588</v>
          </cell>
          <cell r="F12016" t="str">
            <v>Searches</v>
          </cell>
          <cell r="G12016" t="str">
            <v>201907</v>
          </cell>
          <cell r="H12016" t="str">
            <v>Hungarian Academy of Sciences (MTA)</v>
          </cell>
          <cell r="I12016" t="str">
            <v>Budapest</v>
          </cell>
          <cell r="J12016" t="str">
            <v>Hungary</v>
          </cell>
          <cell r="K12016">
            <v>2</v>
          </cell>
          <cell r="L12016" t="str">
            <v>Institute</v>
          </cell>
          <cell r="M12016">
            <v>3</v>
          </cell>
          <cell r="N12016" t="str">
            <v>Standard</v>
          </cell>
          <cell r="O12016" t="str">
            <v/>
          </cell>
          <cell r="P12016" t="str">
            <v/>
          </cell>
          <cell r="Q12016">
            <v>3</v>
          </cell>
          <cell r="R12016" t="str">
            <v>Année Philologique</v>
          </cell>
          <cell r="S12016" t="str">
            <v/>
          </cell>
        </row>
        <row r="12017">
          <cell r="E12017">
            <v>5588</v>
          </cell>
          <cell r="F12017" t="str">
            <v>Searches</v>
          </cell>
          <cell r="G12017" t="str">
            <v>201908</v>
          </cell>
          <cell r="H12017" t="str">
            <v>Hungarian Academy of Sciences (MTA)</v>
          </cell>
          <cell r="I12017" t="str">
            <v>Budapest</v>
          </cell>
          <cell r="J12017" t="str">
            <v>Hungary</v>
          </cell>
          <cell r="K12017">
            <v>2</v>
          </cell>
          <cell r="L12017" t="str">
            <v>Institute</v>
          </cell>
          <cell r="M12017">
            <v>3</v>
          </cell>
          <cell r="N12017" t="str">
            <v>Standard</v>
          </cell>
          <cell r="O12017" t="str">
            <v/>
          </cell>
          <cell r="P12017" t="str">
            <v/>
          </cell>
          <cell r="Q12017">
            <v>3</v>
          </cell>
          <cell r="R12017" t="str">
            <v>Année Philologique</v>
          </cell>
          <cell r="S12017" t="str">
            <v/>
          </cell>
        </row>
        <row r="12018">
          <cell r="E12018">
            <v>5588</v>
          </cell>
          <cell r="F12018" t="str">
            <v>Searches</v>
          </cell>
          <cell r="G12018" t="str">
            <v>201909</v>
          </cell>
          <cell r="H12018" t="str">
            <v>Hungarian Academy of Sciences (MTA)</v>
          </cell>
          <cell r="I12018" t="str">
            <v>Budapest</v>
          </cell>
          <cell r="J12018" t="str">
            <v>Hungary</v>
          </cell>
          <cell r="K12018">
            <v>2</v>
          </cell>
          <cell r="L12018" t="str">
            <v>Institute</v>
          </cell>
          <cell r="M12018">
            <v>3</v>
          </cell>
          <cell r="N12018" t="str">
            <v>Standard</v>
          </cell>
          <cell r="O12018" t="str">
            <v/>
          </cell>
          <cell r="P12018" t="str">
            <v/>
          </cell>
          <cell r="Q12018">
            <v>3</v>
          </cell>
          <cell r="R12018" t="str">
            <v>Année Philologique</v>
          </cell>
          <cell r="S12018" t="str">
            <v/>
          </cell>
        </row>
        <row r="12019">
          <cell r="E12019">
            <v>5588</v>
          </cell>
          <cell r="F12019" t="str">
            <v>Searches</v>
          </cell>
          <cell r="G12019" t="str">
            <v>201910</v>
          </cell>
          <cell r="H12019" t="str">
            <v>Hungarian Academy of Sciences (MTA)</v>
          </cell>
          <cell r="I12019" t="str">
            <v>Budapest</v>
          </cell>
          <cell r="J12019" t="str">
            <v>Hungary</v>
          </cell>
          <cell r="K12019">
            <v>2</v>
          </cell>
          <cell r="L12019" t="str">
            <v>Institute</v>
          </cell>
          <cell r="M12019">
            <v>3</v>
          </cell>
          <cell r="N12019" t="str">
            <v>Standard</v>
          </cell>
          <cell r="O12019" t="str">
            <v/>
          </cell>
          <cell r="P12019" t="str">
            <v/>
          </cell>
          <cell r="Q12019">
            <v>3</v>
          </cell>
          <cell r="R12019" t="str">
            <v>Année Philologique</v>
          </cell>
          <cell r="S12019" t="str">
            <v/>
          </cell>
        </row>
        <row r="12020">
          <cell r="E12020">
            <v>5588</v>
          </cell>
          <cell r="F12020" t="str">
            <v>Searches</v>
          </cell>
          <cell r="G12020" t="str">
            <v>201911</v>
          </cell>
          <cell r="H12020" t="str">
            <v>Hungarian Academy of Sciences (MTA)</v>
          </cell>
          <cell r="I12020" t="str">
            <v>Budapest</v>
          </cell>
          <cell r="J12020" t="str">
            <v>Hungary</v>
          </cell>
          <cell r="K12020">
            <v>2</v>
          </cell>
          <cell r="L12020" t="str">
            <v>Institute</v>
          </cell>
          <cell r="M12020">
            <v>3</v>
          </cell>
          <cell r="N12020" t="str">
            <v>Standard</v>
          </cell>
          <cell r="O12020" t="str">
            <v/>
          </cell>
          <cell r="P12020" t="str">
            <v/>
          </cell>
          <cell r="Q12020">
            <v>3</v>
          </cell>
          <cell r="R12020" t="str">
            <v>Année Philologique</v>
          </cell>
          <cell r="S12020" t="str">
            <v/>
          </cell>
        </row>
        <row r="12021">
          <cell r="E12021">
            <v>5588</v>
          </cell>
          <cell r="F12021" t="str">
            <v>Searches</v>
          </cell>
          <cell r="G12021" t="str">
            <v>201912</v>
          </cell>
          <cell r="H12021" t="str">
            <v>Hungarian Academy of Sciences (MTA)</v>
          </cell>
          <cell r="I12021" t="str">
            <v>Budapest</v>
          </cell>
          <cell r="J12021" t="str">
            <v>Hungary</v>
          </cell>
          <cell r="K12021">
            <v>2</v>
          </cell>
          <cell r="L12021" t="str">
            <v>Institute</v>
          </cell>
          <cell r="M12021">
            <v>3</v>
          </cell>
          <cell r="N12021" t="str">
            <v>Standard</v>
          </cell>
          <cell r="O12021" t="str">
            <v/>
          </cell>
          <cell r="P12021" t="str">
            <v/>
          </cell>
          <cell r="Q12021">
            <v>3</v>
          </cell>
          <cell r="R12021" t="str">
            <v>Année Philologique</v>
          </cell>
          <cell r="S12021" t="str">
            <v/>
          </cell>
        </row>
        <row r="12022">
          <cell r="E12022">
            <v>5589</v>
          </cell>
          <cell r="F12022" t="str">
            <v>Searches</v>
          </cell>
          <cell r="G12022" t="str">
            <v>201901</v>
          </cell>
          <cell r="H12022" t="str">
            <v>Bard College</v>
          </cell>
          <cell r="I12022" t="str">
            <v>Annandale-on-Hudson</v>
          </cell>
          <cell r="J12022" t="str">
            <v>USA</v>
          </cell>
          <cell r="K12022">
            <v>2</v>
          </cell>
          <cell r="L12022" t="str">
            <v>Institute</v>
          </cell>
          <cell r="M12022">
            <v>11</v>
          </cell>
          <cell r="N12022" t="str">
            <v>CARN-4</v>
          </cell>
          <cell r="O12022" t="str">
            <v/>
          </cell>
          <cell r="P12022" t="str">
            <v/>
          </cell>
          <cell r="Q12022">
            <v>2</v>
          </cell>
          <cell r="R12022" t="str">
            <v>Année Philologique</v>
          </cell>
          <cell r="S12022" t="str">
            <v/>
          </cell>
        </row>
        <row r="12023">
          <cell r="E12023">
            <v>5589</v>
          </cell>
          <cell r="F12023" t="str">
            <v>Searches</v>
          </cell>
          <cell r="G12023" t="str">
            <v>201902</v>
          </cell>
          <cell r="H12023" t="str">
            <v>Bard College</v>
          </cell>
          <cell r="I12023" t="str">
            <v>Annandale-on-Hudson</v>
          </cell>
          <cell r="J12023" t="str">
            <v>USA</v>
          </cell>
          <cell r="K12023">
            <v>2</v>
          </cell>
          <cell r="L12023" t="str">
            <v>Institute</v>
          </cell>
          <cell r="M12023">
            <v>11</v>
          </cell>
          <cell r="N12023" t="str">
            <v>CARN-4</v>
          </cell>
          <cell r="O12023" t="str">
            <v/>
          </cell>
          <cell r="P12023" t="str">
            <v/>
          </cell>
          <cell r="Q12023">
            <v>2</v>
          </cell>
          <cell r="R12023" t="str">
            <v>Année Philologique</v>
          </cell>
          <cell r="S12023" t="str">
            <v/>
          </cell>
        </row>
        <row r="12024">
          <cell r="E12024">
            <v>5589</v>
          </cell>
          <cell r="F12024" t="str">
            <v>Searches</v>
          </cell>
          <cell r="G12024" t="str">
            <v>201903</v>
          </cell>
          <cell r="H12024" t="str">
            <v>Bard College</v>
          </cell>
          <cell r="I12024" t="str">
            <v>Annandale-on-Hudson</v>
          </cell>
          <cell r="J12024" t="str">
            <v>USA</v>
          </cell>
          <cell r="K12024">
            <v>2</v>
          </cell>
          <cell r="L12024" t="str">
            <v>Institute</v>
          </cell>
          <cell r="M12024">
            <v>11</v>
          </cell>
          <cell r="N12024" t="str">
            <v>CARN-4</v>
          </cell>
          <cell r="O12024" t="str">
            <v/>
          </cell>
          <cell r="P12024" t="str">
            <v/>
          </cell>
          <cell r="Q12024">
            <v>2</v>
          </cell>
          <cell r="R12024" t="str">
            <v>Année Philologique</v>
          </cell>
          <cell r="S12024" t="str">
            <v/>
          </cell>
        </row>
        <row r="12025">
          <cell r="E12025">
            <v>5589</v>
          </cell>
          <cell r="F12025" t="str">
            <v>Searches</v>
          </cell>
          <cell r="G12025" t="str">
            <v>201904</v>
          </cell>
          <cell r="H12025" t="str">
            <v>Bard College</v>
          </cell>
          <cell r="I12025" t="str">
            <v>Annandale-on-Hudson</v>
          </cell>
          <cell r="J12025" t="str">
            <v>USA</v>
          </cell>
          <cell r="K12025">
            <v>2</v>
          </cell>
          <cell r="L12025" t="str">
            <v>Institute</v>
          </cell>
          <cell r="M12025">
            <v>11</v>
          </cell>
          <cell r="N12025" t="str">
            <v>CARN-4</v>
          </cell>
          <cell r="O12025" t="str">
            <v/>
          </cell>
          <cell r="P12025" t="str">
            <v/>
          </cell>
          <cell r="Q12025">
            <v>2</v>
          </cell>
          <cell r="R12025" t="str">
            <v>Année Philologique</v>
          </cell>
          <cell r="S12025" t="str">
            <v/>
          </cell>
        </row>
        <row r="12026">
          <cell r="E12026">
            <v>5589</v>
          </cell>
          <cell r="F12026" t="str">
            <v>Searches</v>
          </cell>
          <cell r="G12026" t="str">
            <v>201905</v>
          </cell>
          <cell r="H12026" t="str">
            <v>Bard College</v>
          </cell>
          <cell r="I12026" t="str">
            <v>Annandale-on-Hudson</v>
          </cell>
          <cell r="J12026" t="str">
            <v>USA</v>
          </cell>
          <cell r="K12026">
            <v>2</v>
          </cell>
          <cell r="L12026" t="str">
            <v>Institute</v>
          </cell>
          <cell r="M12026">
            <v>11</v>
          </cell>
          <cell r="N12026" t="str">
            <v>CARN-4</v>
          </cell>
          <cell r="O12026" t="str">
            <v/>
          </cell>
          <cell r="P12026" t="str">
            <v/>
          </cell>
          <cell r="Q12026">
            <v>2</v>
          </cell>
          <cell r="R12026" t="str">
            <v>Année Philologique</v>
          </cell>
          <cell r="S12026" t="str">
            <v/>
          </cell>
        </row>
        <row r="12027">
          <cell r="E12027">
            <v>5589</v>
          </cell>
          <cell r="F12027" t="str">
            <v>Searches</v>
          </cell>
          <cell r="G12027" t="str">
            <v>201906</v>
          </cell>
          <cell r="H12027" t="str">
            <v>Bard College</v>
          </cell>
          <cell r="I12027" t="str">
            <v>Annandale-on-Hudson</v>
          </cell>
          <cell r="J12027" t="str">
            <v>USA</v>
          </cell>
          <cell r="K12027">
            <v>2</v>
          </cell>
          <cell r="L12027" t="str">
            <v>Institute</v>
          </cell>
          <cell r="M12027">
            <v>11</v>
          </cell>
          <cell r="N12027" t="str">
            <v>CARN-4</v>
          </cell>
          <cell r="O12027" t="str">
            <v/>
          </cell>
          <cell r="P12027" t="str">
            <v/>
          </cell>
          <cell r="Q12027">
            <v>2</v>
          </cell>
          <cell r="R12027" t="str">
            <v>Année Philologique</v>
          </cell>
          <cell r="S12027" t="str">
            <v/>
          </cell>
        </row>
        <row r="12028">
          <cell r="E12028">
            <v>5589</v>
          </cell>
          <cell r="F12028" t="str">
            <v>Searches</v>
          </cell>
          <cell r="G12028" t="str">
            <v>201907</v>
          </cell>
          <cell r="H12028" t="str">
            <v>Bard College</v>
          </cell>
          <cell r="I12028" t="str">
            <v>Annandale-on-Hudson</v>
          </cell>
          <cell r="J12028" t="str">
            <v>USA</v>
          </cell>
          <cell r="K12028">
            <v>2</v>
          </cell>
          <cell r="L12028" t="str">
            <v>Institute</v>
          </cell>
          <cell r="M12028">
            <v>11</v>
          </cell>
          <cell r="N12028" t="str">
            <v>CARN-4</v>
          </cell>
          <cell r="O12028" t="str">
            <v/>
          </cell>
          <cell r="P12028" t="str">
            <v/>
          </cell>
          <cell r="Q12028">
            <v>2</v>
          </cell>
          <cell r="R12028" t="str">
            <v>Année Philologique</v>
          </cell>
          <cell r="S12028" t="str">
            <v/>
          </cell>
        </row>
        <row r="12029">
          <cell r="E12029">
            <v>5589</v>
          </cell>
          <cell r="F12029" t="str">
            <v>Searches</v>
          </cell>
          <cell r="G12029" t="str">
            <v>201908</v>
          </cell>
          <cell r="H12029" t="str">
            <v>Bard College</v>
          </cell>
          <cell r="I12029" t="str">
            <v>Annandale-on-Hudson</v>
          </cell>
          <cell r="J12029" t="str">
            <v>USA</v>
          </cell>
          <cell r="K12029">
            <v>2</v>
          </cell>
          <cell r="L12029" t="str">
            <v>Institute</v>
          </cell>
          <cell r="M12029">
            <v>11</v>
          </cell>
          <cell r="N12029" t="str">
            <v>CARN-4</v>
          </cell>
          <cell r="O12029" t="str">
            <v/>
          </cell>
          <cell r="P12029" t="str">
            <v/>
          </cell>
          <cell r="Q12029">
            <v>2</v>
          </cell>
          <cell r="R12029" t="str">
            <v>Année Philologique</v>
          </cell>
          <cell r="S12029" t="str">
            <v/>
          </cell>
        </row>
        <row r="12030">
          <cell r="E12030">
            <v>5589</v>
          </cell>
          <cell r="F12030" t="str">
            <v>Searches</v>
          </cell>
          <cell r="G12030" t="str">
            <v>201909</v>
          </cell>
          <cell r="H12030" t="str">
            <v>Bard College</v>
          </cell>
          <cell r="I12030" t="str">
            <v>Annandale-on-Hudson</v>
          </cell>
          <cell r="J12030" t="str">
            <v>USA</v>
          </cell>
          <cell r="K12030">
            <v>2</v>
          </cell>
          <cell r="L12030" t="str">
            <v>Institute</v>
          </cell>
          <cell r="M12030">
            <v>11</v>
          </cell>
          <cell r="N12030" t="str">
            <v>CARN-4</v>
          </cell>
          <cell r="O12030" t="str">
            <v/>
          </cell>
          <cell r="P12030" t="str">
            <v/>
          </cell>
          <cell r="Q12030">
            <v>2</v>
          </cell>
          <cell r="R12030" t="str">
            <v>Année Philologique</v>
          </cell>
          <cell r="S12030" t="str">
            <v/>
          </cell>
        </row>
        <row r="12031">
          <cell r="E12031">
            <v>5589</v>
          </cell>
          <cell r="F12031" t="str">
            <v>Searches</v>
          </cell>
          <cell r="G12031" t="str">
            <v>201910</v>
          </cell>
          <cell r="H12031" t="str">
            <v>Bard College</v>
          </cell>
          <cell r="I12031" t="str">
            <v>Annandale-on-Hudson</v>
          </cell>
          <cell r="J12031" t="str">
            <v>USA</v>
          </cell>
          <cell r="K12031">
            <v>2</v>
          </cell>
          <cell r="L12031" t="str">
            <v>Institute</v>
          </cell>
          <cell r="M12031">
            <v>11</v>
          </cell>
          <cell r="N12031" t="str">
            <v>CARN-4</v>
          </cell>
          <cell r="O12031" t="str">
            <v/>
          </cell>
          <cell r="P12031" t="str">
            <v/>
          </cell>
          <cell r="Q12031">
            <v>2</v>
          </cell>
          <cell r="R12031" t="str">
            <v>Année Philologique</v>
          </cell>
          <cell r="S12031" t="str">
            <v/>
          </cell>
        </row>
        <row r="12032">
          <cell r="E12032">
            <v>5589</v>
          </cell>
          <cell r="F12032" t="str">
            <v>Searches</v>
          </cell>
          <cell r="G12032" t="str">
            <v>201911</v>
          </cell>
          <cell r="H12032" t="str">
            <v>Bard College</v>
          </cell>
          <cell r="I12032" t="str">
            <v>Annandale-on-Hudson</v>
          </cell>
          <cell r="J12032" t="str">
            <v>USA</v>
          </cell>
          <cell r="K12032">
            <v>2</v>
          </cell>
          <cell r="L12032" t="str">
            <v>Institute</v>
          </cell>
          <cell r="M12032">
            <v>11</v>
          </cell>
          <cell r="N12032" t="str">
            <v>CARN-4</v>
          </cell>
          <cell r="O12032" t="str">
            <v/>
          </cell>
          <cell r="P12032" t="str">
            <v/>
          </cell>
          <cell r="Q12032">
            <v>2</v>
          </cell>
          <cell r="R12032" t="str">
            <v>Année Philologique</v>
          </cell>
          <cell r="S12032" t="str">
            <v/>
          </cell>
        </row>
        <row r="12033">
          <cell r="E12033">
            <v>5594</v>
          </cell>
          <cell r="F12033" t="str">
            <v>Searches</v>
          </cell>
          <cell r="G12033" t="str">
            <v>201901</v>
          </cell>
          <cell r="H12033" t="str">
            <v>Universitäts- und Landesbibliothek Tirol</v>
          </cell>
          <cell r="I12033" t="str">
            <v>Innsbruck</v>
          </cell>
          <cell r="J12033" t="str">
            <v>Austria</v>
          </cell>
          <cell r="K12033">
            <v>2</v>
          </cell>
          <cell r="L12033" t="str">
            <v>Institute</v>
          </cell>
          <cell r="M12033">
            <v>3</v>
          </cell>
          <cell r="N12033" t="str">
            <v>Standard</v>
          </cell>
          <cell r="O12033" t="str">
            <v/>
          </cell>
          <cell r="P12033" t="str">
            <v/>
          </cell>
          <cell r="Q12033">
            <v>3</v>
          </cell>
          <cell r="R12033" t="str">
            <v>Année Philologique</v>
          </cell>
          <cell r="S12033" t="str">
            <v/>
          </cell>
        </row>
        <row r="12034">
          <cell r="E12034">
            <v>5594</v>
          </cell>
          <cell r="F12034" t="str">
            <v>Searches</v>
          </cell>
          <cell r="G12034" t="str">
            <v>201902</v>
          </cell>
          <cell r="H12034" t="str">
            <v>Universitäts- und Landesbibliothek Tirol</v>
          </cell>
          <cell r="I12034" t="str">
            <v>Innsbruck</v>
          </cell>
          <cell r="J12034" t="str">
            <v>Austria</v>
          </cell>
          <cell r="K12034">
            <v>2</v>
          </cell>
          <cell r="L12034" t="str">
            <v>Institute</v>
          </cell>
          <cell r="M12034">
            <v>3</v>
          </cell>
          <cell r="N12034" t="str">
            <v>Standard</v>
          </cell>
          <cell r="O12034" t="str">
            <v/>
          </cell>
          <cell r="P12034" t="str">
            <v/>
          </cell>
          <cell r="Q12034">
            <v>3</v>
          </cell>
          <cell r="R12034" t="str">
            <v>Année Philologique</v>
          </cell>
          <cell r="S12034" t="str">
            <v/>
          </cell>
        </row>
        <row r="12035">
          <cell r="E12035">
            <v>5594</v>
          </cell>
          <cell r="F12035" t="str">
            <v>Searches</v>
          </cell>
          <cell r="G12035" t="str">
            <v>201903</v>
          </cell>
          <cell r="H12035" t="str">
            <v>Universitäts- und Landesbibliothek Tirol</v>
          </cell>
          <cell r="I12035" t="str">
            <v>Innsbruck</v>
          </cell>
          <cell r="J12035" t="str">
            <v>Austria</v>
          </cell>
          <cell r="K12035">
            <v>2</v>
          </cell>
          <cell r="L12035" t="str">
            <v>Institute</v>
          </cell>
          <cell r="M12035">
            <v>3</v>
          </cell>
          <cell r="N12035" t="str">
            <v>Standard</v>
          </cell>
          <cell r="O12035" t="str">
            <v/>
          </cell>
          <cell r="P12035" t="str">
            <v/>
          </cell>
          <cell r="Q12035">
            <v>3</v>
          </cell>
          <cell r="R12035" t="str">
            <v>Année Philologique</v>
          </cell>
          <cell r="S12035" t="str">
            <v/>
          </cell>
        </row>
        <row r="12036">
          <cell r="E12036">
            <v>5594</v>
          </cell>
          <cell r="F12036" t="str">
            <v>Searches</v>
          </cell>
          <cell r="G12036" t="str">
            <v>201904</v>
          </cell>
          <cell r="H12036" t="str">
            <v>Universitäts- und Landesbibliothek Tirol</v>
          </cell>
          <cell r="I12036" t="str">
            <v>Innsbruck</v>
          </cell>
          <cell r="J12036" t="str">
            <v>Austria</v>
          </cell>
          <cell r="K12036">
            <v>2</v>
          </cell>
          <cell r="L12036" t="str">
            <v>Institute</v>
          </cell>
          <cell r="M12036">
            <v>3</v>
          </cell>
          <cell r="N12036" t="str">
            <v>Standard</v>
          </cell>
          <cell r="O12036" t="str">
            <v/>
          </cell>
          <cell r="P12036" t="str">
            <v/>
          </cell>
          <cell r="Q12036">
            <v>3</v>
          </cell>
          <cell r="R12036" t="str">
            <v>Année Philologique</v>
          </cell>
          <cell r="S12036" t="str">
            <v/>
          </cell>
        </row>
        <row r="12037">
          <cell r="E12037">
            <v>5594</v>
          </cell>
          <cell r="F12037" t="str">
            <v>Searches</v>
          </cell>
          <cell r="G12037" t="str">
            <v>201905</v>
          </cell>
          <cell r="H12037" t="str">
            <v>Universitäts- und Landesbibliothek Tirol</v>
          </cell>
          <cell r="I12037" t="str">
            <v>Innsbruck</v>
          </cell>
          <cell r="J12037" t="str">
            <v>Austria</v>
          </cell>
          <cell r="K12037">
            <v>2</v>
          </cell>
          <cell r="L12037" t="str">
            <v>Institute</v>
          </cell>
          <cell r="M12037">
            <v>3</v>
          </cell>
          <cell r="N12037" t="str">
            <v>Standard</v>
          </cell>
          <cell r="O12037" t="str">
            <v/>
          </cell>
          <cell r="P12037" t="str">
            <v/>
          </cell>
          <cell r="Q12037">
            <v>3</v>
          </cell>
          <cell r="R12037" t="str">
            <v>Année Philologique</v>
          </cell>
          <cell r="S12037" t="str">
            <v/>
          </cell>
        </row>
        <row r="12038">
          <cell r="E12038">
            <v>5594</v>
          </cell>
          <cell r="F12038" t="str">
            <v>Searches</v>
          </cell>
          <cell r="G12038" t="str">
            <v>201906</v>
          </cell>
          <cell r="H12038" t="str">
            <v>Universitäts- und Landesbibliothek Tirol</v>
          </cell>
          <cell r="I12038" t="str">
            <v>Innsbruck</v>
          </cell>
          <cell r="J12038" t="str">
            <v>Austria</v>
          </cell>
          <cell r="K12038">
            <v>2</v>
          </cell>
          <cell r="L12038" t="str">
            <v>Institute</v>
          </cell>
          <cell r="M12038">
            <v>3</v>
          </cell>
          <cell r="N12038" t="str">
            <v>Standard</v>
          </cell>
          <cell r="O12038" t="str">
            <v/>
          </cell>
          <cell r="P12038" t="str">
            <v/>
          </cell>
          <cell r="Q12038">
            <v>3</v>
          </cell>
          <cell r="R12038" t="str">
            <v>Année Philologique</v>
          </cell>
          <cell r="S12038" t="str">
            <v/>
          </cell>
        </row>
        <row r="12039">
          <cell r="E12039">
            <v>5594</v>
          </cell>
          <cell r="F12039" t="str">
            <v>Searches</v>
          </cell>
          <cell r="G12039" t="str">
            <v>201907</v>
          </cell>
          <cell r="H12039" t="str">
            <v>Universitäts- und Landesbibliothek Tirol</v>
          </cell>
          <cell r="I12039" t="str">
            <v>Innsbruck</v>
          </cell>
          <cell r="J12039" t="str">
            <v>Austria</v>
          </cell>
          <cell r="K12039">
            <v>2</v>
          </cell>
          <cell r="L12039" t="str">
            <v>Institute</v>
          </cell>
          <cell r="M12039">
            <v>3</v>
          </cell>
          <cell r="N12039" t="str">
            <v>Standard</v>
          </cell>
          <cell r="O12039" t="str">
            <v/>
          </cell>
          <cell r="P12039" t="str">
            <v/>
          </cell>
          <cell r="Q12039">
            <v>3</v>
          </cell>
          <cell r="R12039" t="str">
            <v>Année Philologique</v>
          </cell>
          <cell r="S12039" t="str">
            <v/>
          </cell>
        </row>
        <row r="12040">
          <cell r="E12040">
            <v>5594</v>
          </cell>
          <cell r="F12040" t="str">
            <v>Searches</v>
          </cell>
          <cell r="G12040" t="str">
            <v>201908</v>
          </cell>
          <cell r="H12040" t="str">
            <v>Universitäts- und Landesbibliothek Tirol</v>
          </cell>
          <cell r="I12040" t="str">
            <v>Innsbruck</v>
          </cell>
          <cell r="J12040" t="str">
            <v>Austria</v>
          </cell>
          <cell r="K12040">
            <v>2</v>
          </cell>
          <cell r="L12040" t="str">
            <v>Institute</v>
          </cell>
          <cell r="M12040">
            <v>3</v>
          </cell>
          <cell r="N12040" t="str">
            <v>Standard</v>
          </cell>
          <cell r="O12040" t="str">
            <v/>
          </cell>
          <cell r="P12040" t="str">
            <v/>
          </cell>
          <cell r="Q12040">
            <v>3</v>
          </cell>
          <cell r="R12040" t="str">
            <v>Année Philologique</v>
          </cell>
          <cell r="S12040" t="str">
            <v/>
          </cell>
        </row>
        <row r="12041">
          <cell r="E12041">
            <v>5594</v>
          </cell>
          <cell r="F12041" t="str">
            <v>Searches</v>
          </cell>
          <cell r="G12041" t="str">
            <v>201909</v>
          </cell>
          <cell r="H12041" t="str">
            <v>Universitäts- und Landesbibliothek Tirol</v>
          </cell>
          <cell r="I12041" t="str">
            <v>Innsbruck</v>
          </cell>
          <cell r="J12041" t="str">
            <v>Austria</v>
          </cell>
          <cell r="K12041">
            <v>2</v>
          </cell>
          <cell r="L12041" t="str">
            <v>Institute</v>
          </cell>
          <cell r="M12041">
            <v>3</v>
          </cell>
          <cell r="N12041" t="str">
            <v>Standard</v>
          </cell>
          <cell r="O12041" t="str">
            <v/>
          </cell>
          <cell r="P12041" t="str">
            <v/>
          </cell>
          <cell r="Q12041">
            <v>3</v>
          </cell>
          <cell r="R12041" t="str">
            <v>Année Philologique</v>
          </cell>
          <cell r="S12041" t="str">
            <v/>
          </cell>
        </row>
        <row r="12042">
          <cell r="E12042">
            <v>5594</v>
          </cell>
          <cell r="F12042" t="str">
            <v>Searches</v>
          </cell>
          <cell r="G12042" t="str">
            <v>201910</v>
          </cell>
          <cell r="H12042" t="str">
            <v>Universitäts- und Landesbibliothek Tirol</v>
          </cell>
          <cell r="I12042" t="str">
            <v>Innsbruck</v>
          </cell>
          <cell r="J12042" t="str">
            <v>Austria</v>
          </cell>
          <cell r="K12042">
            <v>2</v>
          </cell>
          <cell r="L12042" t="str">
            <v>Institute</v>
          </cell>
          <cell r="M12042">
            <v>3</v>
          </cell>
          <cell r="N12042" t="str">
            <v>Standard</v>
          </cell>
          <cell r="O12042" t="str">
            <v/>
          </cell>
          <cell r="P12042" t="str">
            <v/>
          </cell>
          <cell r="Q12042">
            <v>3</v>
          </cell>
          <cell r="R12042" t="str">
            <v>Année Philologique</v>
          </cell>
          <cell r="S12042" t="str">
            <v/>
          </cell>
        </row>
        <row r="12043">
          <cell r="E12043">
            <v>5594</v>
          </cell>
          <cell r="F12043" t="str">
            <v>Searches</v>
          </cell>
          <cell r="G12043" t="str">
            <v>201911</v>
          </cell>
          <cell r="H12043" t="str">
            <v>Universitäts- und Landesbibliothek Tirol</v>
          </cell>
          <cell r="I12043" t="str">
            <v>Innsbruck</v>
          </cell>
          <cell r="J12043" t="str">
            <v>Austria</v>
          </cell>
          <cell r="K12043">
            <v>2</v>
          </cell>
          <cell r="L12043" t="str">
            <v>Institute</v>
          </cell>
          <cell r="M12043">
            <v>3</v>
          </cell>
          <cell r="N12043" t="str">
            <v>Standard</v>
          </cell>
          <cell r="O12043" t="str">
            <v/>
          </cell>
          <cell r="P12043" t="str">
            <v/>
          </cell>
          <cell r="Q12043">
            <v>3</v>
          </cell>
          <cell r="R12043" t="str">
            <v>Année Philologique</v>
          </cell>
          <cell r="S12043" t="str">
            <v/>
          </cell>
        </row>
        <row r="12044">
          <cell r="E12044">
            <v>5594</v>
          </cell>
          <cell r="F12044" t="str">
            <v>Searches</v>
          </cell>
          <cell r="G12044" t="str">
            <v>201912</v>
          </cell>
          <cell r="H12044" t="str">
            <v>Universitäts- und Landesbibliothek Tirol</v>
          </cell>
          <cell r="I12044" t="str">
            <v>Innsbruck</v>
          </cell>
          <cell r="J12044" t="str">
            <v>Austria</v>
          </cell>
          <cell r="K12044">
            <v>2</v>
          </cell>
          <cell r="L12044" t="str">
            <v>Institute</v>
          </cell>
          <cell r="M12044">
            <v>3</v>
          </cell>
          <cell r="N12044" t="str">
            <v>Standard</v>
          </cell>
          <cell r="O12044" t="str">
            <v/>
          </cell>
          <cell r="P12044" t="str">
            <v/>
          </cell>
          <cell r="Q12044">
            <v>3</v>
          </cell>
          <cell r="R12044" t="str">
            <v>Année Philologique</v>
          </cell>
          <cell r="S12044" t="str">
            <v/>
          </cell>
        </row>
        <row r="12045">
          <cell r="E12045">
            <v>5598</v>
          </cell>
          <cell r="F12045" t="str">
            <v>Searches</v>
          </cell>
          <cell r="G12045" t="str">
            <v>201902</v>
          </cell>
          <cell r="H12045" t="str">
            <v>Lafayette College</v>
          </cell>
          <cell r="I12045" t="str">
            <v>Easton</v>
          </cell>
          <cell r="J12045" t="str">
            <v>USA</v>
          </cell>
          <cell r="K12045">
            <v>2</v>
          </cell>
          <cell r="L12045" t="str">
            <v>Institute</v>
          </cell>
          <cell r="M12045">
            <v>11</v>
          </cell>
          <cell r="N12045" t="str">
            <v>CARN-4</v>
          </cell>
          <cell r="O12045" t="str">
            <v/>
          </cell>
          <cell r="P12045" t="str">
            <v/>
          </cell>
          <cell r="Q12045">
            <v>2</v>
          </cell>
          <cell r="R12045" t="str">
            <v>Année Philologique</v>
          </cell>
          <cell r="S12045" t="str">
            <v/>
          </cell>
        </row>
        <row r="12046">
          <cell r="E12046">
            <v>5598</v>
          </cell>
          <cell r="F12046" t="str">
            <v>Searches</v>
          </cell>
          <cell r="G12046" t="str">
            <v>201903</v>
          </cell>
          <cell r="H12046" t="str">
            <v>Lafayette College</v>
          </cell>
          <cell r="I12046" t="str">
            <v>Easton</v>
          </cell>
          <cell r="J12046" t="str">
            <v>USA</v>
          </cell>
          <cell r="K12046">
            <v>2</v>
          </cell>
          <cell r="L12046" t="str">
            <v>Institute</v>
          </cell>
          <cell r="M12046">
            <v>11</v>
          </cell>
          <cell r="N12046" t="str">
            <v>CARN-4</v>
          </cell>
          <cell r="O12046" t="str">
            <v/>
          </cell>
          <cell r="P12046" t="str">
            <v/>
          </cell>
          <cell r="Q12046">
            <v>2</v>
          </cell>
          <cell r="R12046" t="str">
            <v>Année Philologique</v>
          </cell>
          <cell r="S12046" t="str">
            <v/>
          </cell>
        </row>
        <row r="12047">
          <cell r="E12047">
            <v>5598</v>
          </cell>
          <cell r="F12047" t="str">
            <v>Searches</v>
          </cell>
          <cell r="G12047" t="str">
            <v>201904</v>
          </cell>
          <cell r="H12047" t="str">
            <v>Lafayette College</v>
          </cell>
          <cell r="I12047" t="str">
            <v>Easton</v>
          </cell>
          <cell r="J12047" t="str">
            <v>USA</v>
          </cell>
          <cell r="K12047">
            <v>2</v>
          </cell>
          <cell r="L12047" t="str">
            <v>Institute</v>
          </cell>
          <cell r="M12047">
            <v>11</v>
          </cell>
          <cell r="N12047" t="str">
            <v>CARN-4</v>
          </cell>
          <cell r="O12047" t="str">
            <v/>
          </cell>
          <cell r="P12047" t="str">
            <v/>
          </cell>
          <cell r="Q12047">
            <v>2</v>
          </cell>
          <cell r="R12047" t="str">
            <v>Année Philologique</v>
          </cell>
          <cell r="S12047" t="str">
            <v/>
          </cell>
        </row>
        <row r="12048">
          <cell r="E12048">
            <v>5598</v>
          </cell>
          <cell r="F12048" t="str">
            <v>Searches</v>
          </cell>
          <cell r="G12048" t="str">
            <v>201905</v>
          </cell>
          <cell r="H12048" t="str">
            <v>Lafayette College</v>
          </cell>
          <cell r="I12048" t="str">
            <v>Easton</v>
          </cell>
          <cell r="J12048" t="str">
            <v>USA</v>
          </cell>
          <cell r="K12048">
            <v>2</v>
          </cell>
          <cell r="L12048" t="str">
            <v>Institute</v>
          </cell>
          <cell r="M12048">
            <v>11</v>
          </cell>
          <cell r="N12048" t="str">
            <v>CARN-4</v>
          </cell>
          <cell r="O12048" t="str">
            <v/>
          </cell>
          <cell r="P12048" t="str">
            <v/>
          </cell>
          <cell r="Q12048">
            <v>2</v>
          </cell>
          <cell r="R12048" t="str">
            <v>Année Philologique</v>
          </cell>
          <cell r="S12048" t="str">
            <v/>
          </cell>
        </row>
        <row r="12049">
          <cell r="E12049">
            <v>5598</v>
          </cell>
          <cell r="F12049" t="str">
            <v>Searches</v>
          </cell>
          <cell r="G12049" t="str">
            <v>201906</v>
          </cell>
          <cell r="H12049" t="str">
            <v>Lafayette College</v>
          </cell>
          <cell r="I12049" t="str">
            <v>Easton</v>
          </cell>
          <cell r="J12049" t="str">
            <v>USA</v>
          </cell>
          <cell r="K12049">
            <v>2</v>
          </cell>
          <cell r="L12049" t="str">
            <v>Institute</v>
          </cell>
          <cell r="M12049">
            <v>11</v>
          </cell>
          <cell r="N12049" t="str">
            <v>CARN-4</v>
          </cell>
          <cell r="O12049" t="str">
            <v/>
          </cell>
          <cell r="P12049" t="str">
            <v/>
          </cell>
          <cell r="Q12049">
            <v>2</v>
          </cell>
          <cell r="R12049" t="str">
            <v>Année Philologique</v>
          </cell>
          <cell r="S12049" t="str">
            <v/>
          </cell>
        </row>
        <row r="12050">
          <cell r="E12050">
            <v>5599</v>
          </cell>
          <cell r="F12050" t="str">
            <v>Searches</v>
          </cell>
          <cell r="G12050" t="str">
            <v>201901</v>
          </cell>
          <cell r="H12050" t="str">
            <v>Brepols Publishing Services EPE</v>
          </cell>
          <cell r="I12050" t="str">
            <v>Thessaloniki</v>
          </cell>
          <cell r="J12050" t="str">
            <v>Greece</v>
          </cell>
          <cell r="K12050">
            <v>5</v>
          </cell>
          <cell r="L12050" t="str">
            <v>Brepols Administrative Access</v>
          </cell>
          <cell r="M12050">
            <v>6</v>
          </cell>
          <cell r="N12050" t="str">
            <v>Brepols Administrative Access</v>
          </cell>
          <cell r="O12050" t="str">
            <v/>
          </cell>
          <cell r="P12050" t="str">
            <v/>
          </cell>
          <cell r="Q12050">
            <v>40</v>
          </cell>
          <cell r="R12050" t="str">
            <v>Année Philologique</v>
          </cell>
          <cell r="S12050" t="str">
            <v/>
          </cell>
        </row>
        <row r="12051">
          <cell r="E12051">
            <v>5599</v>
          </cell>
          <cell r="F12051" t="str">
            <v>Searches</v>
          </cell>
          <cell r="G12051" t="str">
            <v>201902</v>
          </cell>
          <cell r="H12051" t="str">
            <v>Brepols Publishing Services EPE</v>
          </cell>
          <cell r="I12051" t="str">
            <v>Thessaloniki</v>
          </cell>
          <cell r="J12051" t="str">
            <v>Greece</v>
          </cell>
          <cell r="K12051">
            <v>5</v>
          </cell>
          <cell r="L12051" t="str">
            <v>Brepols Administrative Access</v>
          </cell>
          <cell r="M12051">
            <v>6</v>
          </cell>
          <cell r="N12051" t="str">
            <v>Brepols Administrative Access</v>
          </cell>
          <cell r="O12051" t="str">
            <v/>
          </cell>
          <cell r="P12051" t="str">
            <v/>
          </cell>
          <cell r="Q12051">
            <v>40</v>
          </cell>
          <cell r="R12051" t="str">
            <v>Année Philologique</v>
          </cell>
          <cell r="S12051" t="str">
            <v/>
          </cell>
        </row>
        <row r="12052">
          <cell r="E12052">
            <v>5599</v>
          </cell>
          <cell r="F12052" t="str">
            <v>Searches</v>
          </cell>
          <cell r="G12052" t="str">
            <v>201903</v>
          </cell>
          <cell r="H12052" t="str">
            <v>Brepols Publishing Services EPE</v>
          </cell>
          <cell r="I12052" t="str">
            <v>Thessaloniki</v>
          </cell>
          <cell r="J12052" t="str">
            <v>Greece</v>
          </cell>
          <cell r="K12052">
            <v>5</v>
          </cell>
          <cell r="L12052" t="str">
            <v>Brepols Administrative Access</v>
          </cell>
          <cell r="M12052">
            <v>6</v>
          </cell>
          <cell r="N12052" t="str">
            <v>Brepols Administrative Access</v>
          </cell>
          <cell r="O12052" t="str">
            <v/>
          </cell>
          <cell r="P12052" t="str">
            <v/>
          </cell>
          <cell r="Q12052">
            <v>40</v>
          </cell>
          <cell r="R12052" t="str">
            <v>Année Philologique</v>
          </cell>
          <cell r="S12052" t="str">
            <v/>
          </cell>
        </row>
        <row r="12053">
          <cell r="E12053">
            <v>5599</v>
          </cell>
          <cell r="F12053" t="str">
            <v>Searches</v>
          </cell>
          <cell r="G12053" t="str">
            <v>201904</v>
          </cell>
          <cell r="H12053" t="str">
            <v>Brepols Publishing Services EPE</v>
          </cell>
          <cell r="I12053" t="str">
            <v>Thessaloniki</v>
          </cell>
          <cell r="J12053" t="str">
            <v>Greece</v>
          </cell>
          <cell r="K12053">
            <v>5</v>
          </cell>
          <cell r="L12053" t="str">
            <v>Brepols Administrative Access</v>
          </cell>
          <cell r="M12053">
            <v>6</v>
          </cell>
          <cell r="N12053" t="str">
            <v>Brepols Administrative Access</v>
          </cell>
          <cell r="O12053" t="str">
            <v/>
          </cell>
          <cell r="P12053" t="str">
            <v/>
          </cell>
          <cell r="Q12053">
            <v>40</v>
          </cell>
          <cell r="R12053" t="str">
            <v>Année Philologique</v>
          </cell>
          <cell r="S12053" t="str">
            <v/>
          </cell>
        </row>
        <row r="12054">
          <cell r="E12054">
            <v>5599</v>
          </cell>
          <cell r="F12054" t="str">
            <v>Searches</v>
          </cell>
          <cell r="G12054" t="str">
            <v>201905</v>
          </cell>
          <cell r="H12054" t="str">
            <v>Brepols Publishing Services EPE</v>
          </cell>
          <cell r="I12054" t="str">
            <v>Thessaloniki</v>
          </cell>
          <cell r="J12054" t="str">
            <v>Greece</v>
          </cell>
          <cell r="K12054">
            <v>5</v>
          </cell>
          <cell r="L12054" t="str">
            <v>Brepols Administrative Access</v>
          </cell>
          <cell r="M12054">
            <v>6</v>
          </cell>
          <cell r="N12054" t="str">
            <v>Brepols Administrative Access</v>
          </cell>
          <cell r="O12054" t="str">
            <v/>
          </cell>
          <cell r="P12054" t="str">
            <v/>
          </cell>
          <cell r="Q12054">
            <v>40</v>
          </cell>
          <cell r="R12054" t="str">
            <v>Année Philologique</v>
          </cell>
          <cell r="S12054" t="str">
            <v/>
          </cell>
        </row>
        <row r="12055">
          <cell r="E12055">
            <v>5599</v>
          </cell>
          <cell r="F12055" t="str">
            <v>Searches</v>
          </cell>
          <cell r="G12055" t="str">
            <v>201906</v>
          </cell>
          <cell r="H12055" t="str">
            <v>Brepols Publishing Services EPE</v>
          </cell>
          <cell r="I12055" t="str">
            <v>Thessaloniki</v>
          </cell>
          <cell r="J12055" t="str">
            <v>Greece</v>
          </cell>
          <cell r="K12055">
            <v>5</v>
          </cell>
          <cell r="L12055" t="str">
            <v>Brepols Administrative Access</v>
          </cell>
          <cell r="M12055">
            <v>6</v>
          </cell>
          <cell r="N12055" t="str">
            <v>Brepols Administrative Access</v>
          </cell>
          <cell r="O12055" t="str">
            <v/>
          </cell>
          <cell r="P12055" t="str">
            <v/>
          </cell>
          <cell r="Q12055">
            <v>40</v>
          </cell>
          <cell r="R12055" t="str">
            <v>Année Philologique</v>
          </cell>
          <cell r="S12055" t="str">
            <v/>
          </cell>
        </row>
        <row r="12056">
          <cell r="E12056">
            <v>5599</v>
          </cell>
          <cell r="F12056" t="str">
            <v>Searches</v>
          </cell>
          <cell r="G12056" t="str">
            <v>201907</v>
          </cell>
          <cell r="H12056" t="str">
            <v>Brepols Publishing Services EPE</v>
          </cell>
          <cell r="I12056" t="str">
            <v>Thessaloniki</v>
          </cell>
          <cell r="J12056" t="str">
            <v>Greece</v>
          </cell>
          <cell r="K12056">
            <v>5</v>
          </cell>
          <cell r="L12056" t="str">
            <v>Brepols Administrative Access</v>
          </cell>
          <cell r="M12056">
            <v>6</v>
          </cell>
          <cell r="N12056" t="str">
            <v>Brepols Administrative Access</v>
          </cell>
          <cell r="O12056" t="str">
            <v/>
          </cell>
          <cell r="P12056" t="str">
            <v/>
          </cell>
          <cell r="Q12056">
            <v>40</v>
          </cell>
          <cell r="R12056" t="str">
            <v>Année Philologique</v>
          </cell>
          <cell r="S12056" t="str">
            <v/>
          </cell>
        </row>
        <row r="12057">
          <cell r="E12057">
            <v>5599</v>
          </cell>
          <cell r="F12057" t="str">
            <v>Searches</v>
          </cell>
          <cell r="G12057" t="str">
            <v>201908</v>
          </cell>
          <cell r="H12057" t="str">
            <v>Brepols Publishing Services EPE</v>
          </cell>
          <cell r="I12057" t="str">
            <v>Thessaloniki</v>
          </cell>
          <cell r="J12057" t="str">
            <v>Greece</v>
          </cell>
          <cell r="K12057">
            <v>5</v>
          </cell>
          <cell r="L12057" t="str">
            <v>Brepols Administrative Access</v>
          </cell>
          <cell r="M12057">
            <v>6</v>
          </cell>
          <cell r="N12057" t="str">
            <v>Brepols Administrative Access</v>
          </cell>
          <cell r="O12057" t="str">
            <v/>
          </cell>
          <cell r="P12057" t="str">
            <v/>
          </cell>
          <cell r="Q12057">
            <v>40</v>
          </cell>
          <cell r="R12057" t="str">
            <v>Année Philologique</v>
          </cell>
          <cell r="S12057" t="str">
            <v/>
          </cell>
        </row>
        <row r="12058">
          <cell r="E12058">
            <v>5599</v>
          </cell>
          <cell r="F12058" t="str">
            <v>Searches</v>
          </cell>
          <cell r="G12058" t="str">
            <v>201909</v>
          </cell>
          <cell r="H12058" t="str">
            <v>Brepols Publishing Services EPE</v>
          </cell>
          <cell r="I12058" t="str">
            <v>Thessaloniki</v>
          </cell>
          <cell r="J12058" t="str">
            <v>Greece</v>
          </cell>
          <cell r="K12058">
            <v>5</v>
          </cell>
          <cell r="L12058" t="str">
            <v>Brepols Administrative Access</v>
          </cell>
          <cell r="M12058">
            <v>6</v>
          </cell>
          <cell r="N12058" t="str">
            <v>Brepols Administrative Access</v>
          </cell>
          <cell r="O12058" t="str">
            <v/>
          </cell>
          <cell r="P12058" t="str">
            <v/>
          </cell>
          <cell r="Q12058">
            <v>40</v>
          </cell>
          <cell r="R12058" t="str">
            <v>Année Philologique</v>
          </cell>
          <cell r="S12058" t="str">
            <v/>
          </cell>
        </row>
        <row r="12059">
          <cell r="E12059">
            <v>5599</v>
          </cell>
          <cell r="F12059" t="str">
            <v>Searches</v>
          </cell>
          <cell r="G12059" t="str">
            <v>201911</v>
          </cell>
          <cell r="H12059" t="str">
            <v>Brepols Publishing Services EPE</v>
          </cell>
          <cell r="I12059" t="str">
            <v>Thessaloniki</v>
          </cell>
          <cell r="J12059" t="str">
            <v>Greece</v>
          </cell>
          <cell r="K12059">
            <v>5</v>
          </cell>
          <cell r="L12059" t="str">
            <v>Brepols Administrative Access</v>
          </cell>
          <cell r="M12059">
            <v>6</v>
          </cell>
          <cell r="N12059" t="str">
            <v>Brepols Administrative Access</v>
          </cell>
          <cell r="O12059" t="str">
            <v/>
          </cell>
          <cell r="P12059" t="str">
            <v/>
          </cell>
          <cell r="Q12059">
            <v>40</v>
          </cell>
          <cell r="R12059" t="str">
            <v>Année Philologique</v>
          </cell>
          <cell r="S12059" t="str">
            <v/>
          </cell>
        </row>
        <row r="12060">
          <cell r="E12060">
            <v>5694</v>
          </cell>
          <cell r="F12060" t="str">
            <v>Searches</v>
          </cell>
          <cell r="G12060" t="str">
            <v>201901</v>
          </cell>
          <cell r="H12060" t="str">
            <v>University of Canterbury</v>
          </cell>
          <cell r="I12060" t="str">
            <v>Christchurch</v>
          </cell>
          <cell r="J12060" t="str">
            <v>New Zealand</v>
          </cell>
          <cell r="K12060">
            <v>1</v>
          </cell>
          <cell r="L12060" t="str">
            <v>Consortium</v>
          </cell>
          <cell r="M12060">
            <v>3</v>
          </cell>
          <cell r="N12060" t="str">
            <v>Standard</v>
          </cell>
          <cell r="O12060" t="str">
            <v/>
          </cell>
          <cell r="P12060" t="str">
            <v/>
          </cell>
          <cell r="Q12060">
            <v>3</v>
          </cell>
          <cell r="R12060" t="str">
            <v>Année Philologique</v>
          </cell>
          <cell r="S12060" t="str">
            <v/>
          </cell>
        </row>
        <row r="12061">
          <cell r="E12061">
            <v>5694</v>
          </cell>
          <cell r="F12061" t="str">
            <v>Searches</v>
          </cell>
          <cell r="G12061" t="str">
            <v>201902</v>
          </cell>
          <cell r="H12061" t="str">
            <v>University of Canterbury</v>
          </cell>
          <cell r="I12061" t="str">
            <v>Christchurch</v>
          </cell>
          <cell r="J12061" t="str">
            <v>New Zealand</v>
          </cell>
          <cell r="K12061">
            <v>1</v>
          </cell>
          <cell r="L12061" t="str">
            <v>Consortium</v>
          </cell>
          <cell r="M12061">
            <v>3</v>
          </cell>
          <cell r="N12061" t="str">
            <v>Standard</v>
          </cell>
          <cell r="O12061" t="str">
            <v/>
          </cell>
          <cell r="P12061" t="str">
            <v/>
          </cell>
          <cell r="Q12061">
            <v>3</v>
          </cell>
          <cell r="R12061" t="str">
            <v>Année Philologique</v>
          </cell>
          <cell r="S12061" t="str">
            <v/>
          </cell>
        </row>
        <row r="12062">
          <cell r="E12062">
            <v>5694</v>
          </cell>
          <cell r="F12062" t="str">
            <v>Searches</v>
          </cell>
          <cell r="G12062" t="str">
            <v>201903</v>
          </cell>
          <cell r="H12062" t="str">
            <v>University of Canterbury</v>
          </cell>
          <cell r="I12062" t="str">
            <v>Christchurch</v>
          </cell>
          <cell r="J12062" t="str">
            <v>New Zealand</v>
          </cell>
          <cell r="K12062">
            <v>1</v>
          </cell>
          <cell r="L12062" t="str">
            <v>Consortium</v>
          </cell>
          <cell r="M12062">
            <v>3</v>
          </cell>
          <cell r="N12062" t="str">
            <v>Standard</v>
          </cell>
          <cell r="O12062" t="str">
            <v/>
          </cell>
          <cell r="P12062" t="str">
            <v/>
          </cell>
          <cell r="Q12062">
            <v>3</v>
          </cell>
          <cell r="R12062" t="str">
            <v>Année Philologique</v>
          </cell>
          <cell r="S12062" t="str">
            <v/>
          </cell>
        </row>
        <row r="12063">
          <cell r="E12063">
            <v>5694</v>
          </cell>
          <cell r="F12063" t="str">
            <v>Searches</v>
          </cell>
          <cell r="G12063" t="str">
            <v>201904</v>
          </cell>
          <cell r="H12063" t="str">
            <v>University of Canterbury</v>
          </cell>
          <cell r="I12063" t="str">
            <v>Christchurch</v>
          </cell>
          <cell r="J12063" t="str">
            <v>New Zealand</v>
          </cell>
          <cell r="K12063">
            <v>1</v>
          </cell>
          <cell r="L12063" t="str">
            <v>Consortium</v>
          </cell>
          <cell r="M12063">
            <v>3</v>
          </cell>
          <cell r="N12063" t="str">
            <v>Standard</v>
          </cell>
          <cell r="O12063" t="str">
            <v/>
          </cell>
          <cell r="P12063" t="str">
            <v/>
          </cell>
          <cell r="Q12063">
            <v>3</v>
          </cell>
          <cell r="R12063" t="str">
            <v>Année Philologique</v>
          </cell>
          <cell r="S12063" t="str">
            <v/>
          </cell>
        </row>
        <row r="12064">
          <cell r="E12064">
            <v>5694</v>
          </cell>
          <cell r="F12064" t="str">
            <v>Searches</v>
          </cell>
          <cell r="G12064" t="str">
            <v>201905</v>
          </cell>
          <cell r="H12064" t="str">
            <v>University of Canterbury</v>
          </cell>
          <cell r="I12064" t="str">
            <v>Christchurch</v>
          </cell>
          <cell r="J12064" t="str">
            <v>New Zealand</v>
          </cell>
          <cell r="K12064">
            <v>1</v>
          </cell>
          <cell r="L12064" t="str">
            <v>Consortium</v>
          </cell>
          <cell r="M12064">
            <v>3</v>
          </cell>
          <cell r="N12064" t="str">
            <v>Standard</v>
          </cell>
          <cell r="O12064" t="str">
            <v/>
          </cell>
          <cell r="P12064" t="str">
            <v/>
          </cell>
          <cell r="Q12064">
            <v>3</v>
          </cell>
          <cell r="R12064" t="str">
            <v>Année Philologique</v>
          </cell>
          <cell r="S12064" t="str">
            <v/>
          </cell>
        </row>
        <row r="12065">
          <cell r="E12065">
            <v>5694</v>
          </cell>
          <cell r="F12065" t="str">
            <v>Searches</v>
          </cell>
          <cell r="G12065" t="str">
            <v>201906</v>
          </cell>
          <cell r="H12065" t="str">
            <v>University of Canterbury</v>
          </cell>
          <cell r="I12065" t="str">
            <v>Christchurch</v>
          </cell>
          <cell r="J12065" t="str">
            <v>New Zealand</v>
          </cell>
          <cell r="K12065">
            <v>1</v>
          </cell>
          <cell r="L12065" t="str">
            <v>Consortium</v>
          </cell>
          <cell r="M12065">
            <v>3</v>
          </cell>
          <cell r="N12065" t="str">
            <v>Standard</v>
          </cell>
          <cell r="O12065" t="str">
            <v/>
          </cell>
          <cell r="P12065" t="str">
            <v/>
          </cell>
          <cell r="Q12065">
            <v>3</v>
          </cell>
          <cell r="R12065" t="str">
            <v>Année Philologique</v>
          </cell>
          <cell r="S12065" t="str">
            <v/>
          </cell>
        </row>
        <row r="12066">
          <cell r="E12066">
            <v>5694</v>
          </cell>
          <cell r="F12066" t="str">
            <v>Searches</v>
          </cell>
          <cell r="G12066" t="str">
            <v>201907</v>
          </cell>
          <cell r="H12066" t="str">
            <v>University of Canterbury</v>
          </cell>
          <cell r="I12066" t="str">
            <v>Christchurch</v>
          </cell>
          <cell r="J12066" t="str">
            <v>New Zealand</v>
          </cell>
          <cell r="K12066">
            <v>1</v>
          </cell>
          <cell r="L12066" t="str">
            <v>Consortium</v>
          </cell>
          <cell r="M12066">
            <v>3</v>
          </cell>
          <cell r="N12066" t="str">
            <v>Standard</v>
          </cell>
          <cell r="O12066" t="str">
            <v/>
          </cell>
          <cell r="P12066" t="str">
            <v/>
          </cell>
          <cell r="Q12066">
            <v>3</v>
          </cell>
          <cell r="R12066" t="str">
            <v>Année Philologique</v>
          </cell>
          <cell r="S12066" t="str">
            <v/>
          </cell>
        </row>
        <row r="12067">
          <cell r="E12067">
            <v>5694</v>
          </cell>
          <cell r="F12067" t="str">
            <v>Searches</v>
          </cell>
          <cell r="G12067" t="str">
            <v>201908</v>
          </cell>
          <cell r="H12067" t="str">
            <v>University of Canterbury</v>
          </cell>
          <cell r="I12067" t="str">
            <v>Christchurch</v>
          </cell>
          <cell r="J12067" t="str">
            <v>New Zealand</v>
          </cell>
          <cell r="K12067">
            <v>1</v>
          </cell>
          <cell r="L12067" t="str">
            <v>Consortium</v>
          </cell>
          <cell r="M12067">
            <v>3</v>
          </cell>
          <cell r="N12067" t="str">
            <v>Standard</v>
          </cell>
          <cell r="O12067" t="str">
            <v/>
          </cell>
          <cell r="P12067" t="str">
            <v/>
          </cell>
          <cell r="Q12067">
            <v>3</v>
          </cell>
          <cell r="R12067" t="str">
            <v>Année Philologique</v>
          </cell>
          <cell r="S12067" t="str">
            <v/>
          </cell>
        </row>
        <row r="12068">
          <cell r="E12068">
            <v>5694</v>
          </cell>
          <cell r="F12068" t="str">
            <v>Searches</v>
          </cell>
          <cell r="G12068" t="str">
            <v>201909</v>
          </cell>
          <cell r="H12068" t="str">
            <v>University of Canterbury</v>
          </cell>
          <cell r="I12068" t="str">
            <v>Christchurch</v>
          </cell>
          <cell r="J12068" t="str">
            <v>New Zealand</v>
          </cell>
          <cell r="K12068">
            <v>1</v>
          </cell>
          <cell r="L12068" t="str">
            <v>Consortium</v>
          </cell>
          <cell r="M12068">
            <v>3</v>
          </cell>
          <cell r="N12068" t="str">
            <v>Standard</v>
          </cell>
          <cell r="O12068" t="str">
            <v/>
          </cell>
          <cell r="P12068" t="str">
            <v/>
          </cell>
          <cell r="Q12068">
            <v>3</v>
          </cell>
          <cell r="R12068" t="str">
            <v>Année Philologique</v>
          </cell>
          <cell r="S12068" t="str">
            <v/>
          </cell>
        </row>
        <row r="12069">
          <cell r="E12069">
            <v>5694</v>
          </cell>
          <cell r="F12069" t="str">
            <v>Searches</v>
          </cell>
          <cell r="G12069" t="str">
            <v>201910</v>
          </cell>
          <cell r="H12069" t="str">
            <v>University of Canterbury</v>
          </cell>
          <cell r="I12069" t="str">
            <v>Christchurch</v>
          </cell>
          <cell r="J12069" t="str">
            <v>New Zealand</v>
          </cell>
          <cell r="K12069">
            <v>1</v>
          </cell>
          <cell r="L12069" t="str">
            <v>Consortium</v>
          </cell>
          <cell r="M12069">
            <v>3</v>
          </cell>
          <cell r="N12069" t="str">
            <v>Standard</v>
          </cell>
          <cell r="O12069" t="str">
            <v/>
          </cell>
          <cell r="P12069" t="str">
            <v/>
          </cell>
          <cell r="Q12069">
            <v>3</v>
          </cell>
          <cell r="R12069" t="str">
            <v>Année Philologique</v>
          </cell>
          <cell r="S12069" t="str">
            <v/>
          </cell>
        </row>
        <row r="12070">
          <cell r="E12070">
            <v>5694</v>
          </cell>
          <cell r="F12070" t="str">
            <v>Searches</v>
          </cell>
          <cell r="G12070" t="str">
            <v>201912</v>
          </cell>
          <cell r="H12070" t="str">
            <v>University of Canterbury</v>
          </cell>
          <cell r="I12070" t="str">
            <v>Christchurch</v>
          </cell>
          <cell r="J12070" t="str">
            <v>New Zealand</v>
          </cell>
          <cell r="K12070">
            <v>1</v>
          </cell>
          <cell r="L12070" t="str">
            <v>Consortium</v>
          </cell>
          <cell r="M12070">
            <v>3</v>
          </cell>
          <cell r="N12070" t="str">
            <v>Standard</v>
          </cell>
          <cell r="O12070" t="str">
            <v/>
          </cell>
          <cell r="P12070" t="str">
            <v/>
          </cell>
          <cell r="Q12070">
            <v>3</v>
          </cell>
          <cell r="R12070" t="str">
            <v>Année Philologique</v>
          </cell>
          <cell r="S12070" t="str">
            <v/>
          </cell>
        </row>
        <row r="12071">
          <cell r="E12071">
            <v>5739</v>
          </cell>
          <cell r="F12071" t="str">
            <v>Searches</v>
          </cell>
          <cell r="G12071" t="str">
            <v>201901</v>
          </cell>
          <cell r="H12071" t="str">
            <v>Wheaton College</v>
          </cell>
          <cell r="I12071" t="str">
            <v>Norton (MA)</v>
          </cell>
          <cell r="J12071" t="str">
            <v>USA</v>
          </cell>
          <cell r="K12071">
            <v>1</v>
          </cell>
          <cell r="L12071" t="str">
            <v>Consortium</v>
          </cell>
          <cell r="M12071">
            <v>11</v>
          </cell>
          <cell r="N12071" t="str">
            <v>CARN-4</v>
          </cell>
          <cell r="O12071" t="str">
            <v/>
          </cell>
          <cell r="P12071" t="str">
            <v/>
          </cell>
          <cell r="Q12071">
            <v>40</v>
          </cell>
          <cell r="R12071" t="str">
            <v>Année Philologique</v>
          </cell>
          <cell r="S12071" t="str">
            <v/>
          </cell>
        </row>
        <row r="12072">
          <cell r="E12072">
            <v>5739</v>
          </cell>
          <cell r="F12072" t="str">
            <v>Searches</v>
          </cell>
          <cell r="G12072" t="str">
            <v>201902</v>
          </cell>
          <cell r="H12072" t="str">
            <v>Wheaton College</v>
          </cell>
          <cell r="I12072" t="str">
            <v>Norton (MA)</v>
          </cell>
          <cell r="J12072" t="str">
            <v>USA</v>
          </cell>
          <cell r="K12072">
            <v>1</v>
          </cell>
          <cell r="L12072" t="str">
            <v>Consortium</v>
          </cell>
          <cell r="M12072">
            <v>11</v>
          </cell>
          <cell r="N12072" t="str">
            <v>CARN-4</v>
          </cell>
          <cell r="O12072" t="str">
            <v/>
          </cell>
          <cell r="P12072" t="str">
            <v/>
          </cell>
          <cell r="Q12072">
            <v>40</v>
          </cell>
          <cell r="R12072" t="str">
            <v>Année Philologique</v>
          </cell>
          <cell r="S12072" t="str">
            <v/>
          </cell>
        </row>
        <row r="12073">
          <cell r="E12073">
            <v>5739</v>
          </cell>
          <cell r="F12073" t="str">
            <v>Searches</v>
          </cell>
          <cell r="G12073" t="str">
            <v>201909</v>
          </cell>
          <cell r="H12073" t="str">
            <v>Wheaton College</v>
          </cell>
          <cell r="I12073" t="str">
            <v>Norton (MA)</v>
          </cell>
          <cell r="J12073" t="str">
            <v>USA</v>
          </cell>
          <cell r="K12073">
            <v>1</v>
          </cell>
          <cell r="L12073" t="str">
            <v>Consortium</v>
          </cell>
          <cell r="M12073">
            <v>11</v>
          </cell>
          <cell r="N12073" t="str">
            <v>CARN-4</v>
          </cell>
          <cell r="O12073" t="str">
            <v/>
          </cell>
          <cell r="P12073" t="str">
            <v/>
          </cell>
          <cell r="Q12073">
            <v>40</v>
          </cell>
          <cell r="R12073" t="str">
            <v>Année Philologique</v>
          </cell>
          <cell r="S12073" t="str">
            <v/>
          </cell>
        </row>
        <row r="12074">
          <cell r="E12074">
            <v>5739</v>
          </cell>
          <cell r="F12074" t="str">
            <v>Searches</v>
          </cell>
          <cell r="G12074" t="str">
            <v>201910</v>
          </cell>
          <cell r="H12074" t="str">
            <v>Wheaton College</v>
          </cell>
          <cell r="I12074" t="str">
            <v>Norton (MA)</v>
          </cell>
          <cell r="J12074" t="str">
            <v>USA</v>
          </cell>
          <cell r="K12074">
            <v>1</v>
          </cell>
          <cell r="L12074" t="str">
            <v>Consortium</v>
          </cell>
          <cell r="M12074">
            <v>11</v>
          </cell>
          <cell r="N12074" t="str">
            <v>CARN-4</v>
          </cell>
          <cell r="O12074" t="str">
            <v/>
          </cell>
          <cell r="P12074" t="str">
            <v/>
          </cell>
          <cell r="Q12074">
            <v>40</v>
          </cell>
          <cell r="R12074" t="str">
            <v>Année Philologique</v>
          </cell>
          <cell r="S12074" t="str">
            <v/>
          </cell>
        </row>
        <row r="12075">
          <cell r="E12075">
            <v>5739</v>
          </cell>
          <cell r="F12075" t="str">
            <v>Searches</v>
          </cell>
          <cell r="G12075" t="str">
            <v>201911</v>
          </cell>
          <cell r="H12075" t="str">
            <v>Wheaton College</v>
          </cell>
          <cell r="I12075" t="str">
            <v>Norton (MA)</v>
          </cell>
          <cell r="J12075" t="str">
            <v>USA</v>
          </cell>
          <cell r="K12075">
            <v>1</v>
          </cell>
          <cell r="L12075" t="str">
            <v>Consortium</v>
          </cell>
          <cell r="M12075">
            <v>11</v>
          </cell>
          <cell r="N12075" t="str">
            <v>CARN-4</v>
          </cell>
          <cell r="O12075" t="str">
            <v/>
          </cell>
          <cell r="P12075" t="str">
            <v/>
          </cell>
          <cell r="Q12075">
            <v>40</v>
          </cell>
          <cell r="R12075" t="str">
            <v>Année Philologique</v>
          </cell>
          <cell r="S12075" t="str">
            <v/>
          </cell>
        </row>
        <row r="12076">
          <cell r="E12076">
            <v>5739</v>
          </cell>
          <cell r="F12076" t="str">
            <v>Searches</v>
          </cell>
          <cell r="G12076" t="str">
            <v>201912</v>
          </cell>
          <cell r="H12076" t="str">
            <v>Wheaton College</v>
          </cell>
          <cell r="I12076" t="str">
            <v>Norton (MA)</v>
          </cell>
          <cell r="J12076" t="str">
            <v>USA</v>
          </cell>
          <cell r="K12076">
            <v>1</v>
          </cell>
          <cell r="L12076" t="str">
            <v>Consortium</v>
          </cell>
          <cell r="M12076">
            <v>11</v>
          </cell>
          <cell r="N12076" t="str">
            <v>CARN-4</v>
          </cell>
          <cell r="O12076" t="str">
            <v/>
          </cell>
          <cell r="P12076" t="str">
            <v/>
          </cell>
          <cell r="Q12076">
            <v>40</v>
          </cell>
          <cell r="R12076" t="str">
            <v>Année Philologique</v>
          </cell>
          <cell r="S12076" t="str">
            <v/>
          </cell>
        </row>
        <row r="12077">
          <cell r="E12077">
            <v>5752</v>
          </cell>
          <cell r="F12077" t="str">
            <v>Searches</v>
          </cell>
          <cell r="G12077" t="str">
            <v>201901</v>
          </cell>
          <cell r="H12077" t="str">
            <v>St. Olaf College</v>
          </cell>
          <cell r="I12077" t="str">
            <v>Northfield</v>
          </cell>
          <cell r="J12077" t="str">
            <v>USA</v>
          </cell>
          <cell r="K12077">
            <v>2</v>
          </cell>
          <cell r="L12077" t="str">
            <v>Institute</v>
          </cell>
          <cell r="M12077">
            <v>11</v>
          </cell>
          <cell r="N12077" t="str">
            <v>CARN-4</v>
          </cell>
          <cell r="O12077" t="str">
            <v/>
          </cell>
          <cell r="P12077" t="str">
            <v/>
          </cell>
          <cell r="Q12077">
            <v>40</v>
          </cell>
          <cell r="R12077" t="str">
            <v>Année Philologique</v>
          </cell>
          <cell r="S12077" t="str">
            <v/>
          </cell>
        </row>
        <row r="12078">
          <cell r="E12078">
            <v>5752</v>
          </cell>
          <cell r="F12078" t="str">
            <v>Searches</v>
          </cell>
          <cell r="G12078" t="str">
            <v>201902</v>
          </cell>
          <cell r="H12078" t="str">
            <v>St. Olaf College</v>
          </cell>
          <cell r="I12078" t="str">
            <v>Northfield</v>
          </cell>
          <cell r="J12078" t="str">
            <v>USA</v>
          </cell>
          <cell r="K12078">
            <v>2</v>
          </cell>
          <cell r="L12078" t="str">
            <v>Institute</v>
          </cell>
          <cell r="M12078">
            <v>11</v>
          </cell>
          <cell r="N12078" t="str">
            <v>CARN-4</v>
          </cell>
          <cell r="O12078" t="str">
            <v/>
          </cell>
          <cell r="P12078" t="str">
            <v/>
          </cell>
          <cell r="Q12078">
            <v>40</v>
          </cell>
          <cell r="R12078" t="str">
            <v>Année Philologique</v>
          </cell>
          <cell r="S12078" t="str">
            <v/>
          </cell>
        </row>
        <row r="12079">
          <cell r="E12079">
            <v>5752</v>
          </cell>
          <cell r="F12079" t="str">
            <v>Searches</v>
          </cell>
          <cell r="G12079" t="str">
            <v>201903</v>
          </cell>
          <cell r="H12079" t="str">
            <v>St. Olaf College</v>
          </cell>
          <cell r="I12079" t="str">
            <v>Northfield</v>
          </cell>
          <cell r="J12079" t="str">
            <v>USA</v>
          </cell>
          <cell r="K12079">
            <v>2</v>
          </cell>
          <cell r="L12079" t="str">
            <v>Institute</v>
          </cell>
          <cell r="M12079">
            <v>11</v>
          </cell>
          <cell r="N12079" t="str">
            <v>CARN-4</v>
          </cell>
          <cell r="O12079" t="str">
            <v/>
          </cell>
          <cell r="P12079" t="str">
            <v/>
          </cell>
          <cell r="Q12079">
            <v>40</v>
          </cell>
          <cell r="R12079" t="str">
            <v>Année Philologique</v>
          </cell>
          <cell r="S12079" t="str">
            <v/>
          </cell>
        </row>
        <row r="12080">
          <cell r="E12080">
            <v>5752</v>
          </cell>
          <cell r="F12080" t="str">
            <v>Searches</v>
          </cell>
          <cell r="G12080" t="str">
            <v>201905</v>
          </cell>
          <cell r="H12080" t="str">
            <v>St. Olaf College</v>
          </cell>
          <cell r="I12080" t="str">
            <v>Northfield</v>
          </cell>
          <cell r="J12080" t="str">
            <v>USA</v>
          </cell>
          <cell r="K12080">
            <v>2</v>
          </cell>
          <cell r="L12080" t="str">
            <v>Institute</v>
          </cell>
          <cell r="M12080">
            <v>11</v>
          </cell>
          <cell r="N12080" t="str">
            <v>CARN-4</v>
          </cell>
          <cell r="O12080" t="str">
            <v/>
          </cell>
          <cell r="P12080" t="str">
            <v/>
          </cell>
          <cell r="Q12080">
            <v>40</v>
          </cell>
          <cell r="R12080" t="str">
            <v>Année Philologique</v>
          </cell>
          <cell r="S12080" t="str">
            <v/>
          </cell>
        </row>
        <row r="12081">
          <cell r="E12081">
            <v>5752</v>
          </cell>
          <cell r="F12081" t="str">
            <v>Searches</v>
          </cell>
          <cell r="G12081" t="str">
            <v>201906</v>
          </cell>
          <cell r="H12081" t="str">
            <v>St. Olaf College</v>
          </cell>
          <cell r="I12081" t="str">
            <v>Northfield</v>
          </cell>
          <cell r="J12081" t="str">
            <v>USA</v>
          </cell>
          <cell r="K12081">
            <v>2</v>
          </cell>
          <cell r="L12081" t="str">
            <v>Institute</v>
          </cell>
          <cell r="M12081">
            <v>11</v>
          </cell>
          <cell r="N12081" t="str">
            <v>CARN-4</v>
          </cell>
          <cell r="O12081" t="str">
            <v/>
          </cell>
          <cell r="P12081" t="str">
            <v/>
          </cell>
          <cell r="Q12081">
            <v>40</v>
          </cell>
          <cell r="R12081" t="str">
            <v>Année Philologique</v>
          </cell>
          <cell r="S12081" t="str">
            <v/>
          </cell>
        </row>
        <row r="12082">
          <cell r="E12082">
            <v>5752</v>
          </cell>
          <cell r="F12082" t="str">
            <v>Searches</v>
          </cell>
          <cell r="G12082" t="str">
            <v>201907</v>
          </cell>
          <cell r="H12082" t="str">
            <v>St. Olaf College</v>
          </cell>
          <cell r="I12082" t="str">
            <v>Northfield</v>
          </cell>
          <cell r="J12082" t="str">
            <v>USA</v>
          </cell>
          <cell r="K12082">
            <v>2</v>
          </cell>
          <cell r="L12082" t="str">
            <v>Institute</v>
          </cell>
          <cell r="M12082">
            <v>11</v>
          </cell>
          <cell r="N12082" t="str">
            <v>CARN-4</v>
          </cell>
          <cell r="O12082" t="str">
            <v/>
          </cell>
          <cell r="P12082" t="str">
            <v/>
          </cell>
          <cell r="Q12082">
            <v>40</v>
          </cell>
          <cell r="R12082" t="str">
            <v>Année Philologique</v>
          </cell>
          <cell r="S12082" t="str">
            <v/>
          </cell>
        </row>
        <row r="12083">
          <cell r="E12083">
            <v>5752</v>
          </cell>
          <cell r="F12083" t="str">
            <v>Searches</v>
          </cell>
          <cell r="G12083" t="str">
            <v>201908</v>
          </cell>
          <cell r="H12083" t="str">
            <v>St. Olaf College</v>
          </cell>
          <cell r="I12083" t="str">
            <v>Northfield</v>
          </cell>
          <cell r="J12083" t="str">
            <v>USA</v>
          </cell>
          <cell r="K12083">
            <v>2</v>
          </cell>
          <cell r="L12083" t="str">
            <v>Institute</v>
          </cell>
          <cell r="M12083">
            <v>11</v>
          </cell>
          <cell r="N12083" t="str">
            <v>CARN-4</v>
          </cell>
          <cell r="O12083" t="str">
            <v/>
          </cell>
          <cell r="P12083" t="str">
            <v/>
          </cell>
          <cell r="Q12083">
            <v>40</v>
          </cell>
          <cell r="R12083" t="str">
            <v>Année Philologique</v>
          </cell>
          <cell r="S12083" t="str">
            <v/>
          </cell>
        </row>
        <row r="12084">
          <cell r="E12084">
            <v>5752</v>
          </cell>
          <cell r="F12084" t="str">
            <v>Searches</v>
          </cell>
          <cell r="G12084" t="str">
            <v>201909</v>
          </cell>
          <cell r="H12084" t="str">
            <v>St. Olaf College</v>
          </cell>
          <cell r="I12084" t="str">
            <v>Northfield</v>
          </cell>
          <cell r="J12084" t="str">
            <v>USA</v>
          </cell>
          <cell r="K12084">
            <v>2</v>
          </cell>
          <cell r="L12084" t="str">
            <v>Institute</v>
          </cell>
          <cell r="M12084">
            <v>11</v>
          </cell>
          <cell r="N12084" t="str">
            <v>CARN-4</v>
          </cell>
          <cell r="O12084" t="str">
            <v/>
          </cell>
          <cell r="P12084" t="str">
            <v/>
          </cell>
          <cell r="Q12084">
            <v>40</v>
          </cell>
          <cell r="R12084" t="str">
            <v>Année Philologique</v>
          </cell>
          <cell r="S12084" t="str">
            <v/>
          </cell>
        </row>
        <row r="12085">
          <cell r="E12085">
            <v>5752</v>
          </cell>
          <cell r="F12085" t="str">
            <v>Searches</v>
          </cell>
          <cell r="G12085" t="str">
            <v>201910</v>
          </cell>
          <cell r="H12085" t="str">
            <v>St. Olaf College</v>
          </cell>
          <cell r="I12085" t="str">
            <v>Northfield</v>
          </cell>
          <cell r="J12085" t="str">
            <v>USA</v>
          </cell>
          <cell r="K12085">
            <v>2</v>
          </cell>
          <cell r="L12085" t="str">
            <v>Institute</v>
          </cell>
          <cell r="M12085">
            <v>11</v>
          </cell>
          <cell r="N12085" t="str">
            <v>CARN-4</v>
          </cell>
          <cell r="O12085" t="str">
            <v/>
          </cell>
          <cell r="P12085" t="str">
            <v/>
          </cell>
          <cell r="Q12085">
            <v>40</v>
          </cell>
          <cell r="R12085" t="str">
            <v>Année Philologique</v>
          </cell>
          <cell r="S12085" t="str">
            <v/>
          </cell>
        </row>
        <row r="12086">
          <cell r="E12086">
            <v>5752</v>
          </cell>
          <cell r="F12086" t="str">
            <v>Searches</v>
          </cell>
          <cell r="G12086" t="str">
            <v>201911</v>
          </cell>
          <cell r="H12086" t="str">
            <v>St. Olaf College</v>
          </cell>
          <cell r="I12086" t="str">
            <v>Northfield</v>
          </cell>
          <cell r="J12086" t="str">
            <v>USA</v>
          </cell>
          <cell r="K12086">
            <v>2</v>
          </cell>
          <cell r="L12086" t="str">
            <v>Institute</v>
          </cell>
          <cell r="M12086">
            <v>11</v>
          </cell>
          <cell r="N12086" t="str">
            <v>CARN-4</v>
          </cell>
          <cell r="O12086" t="str">
            <v/>
          </cell>
          <cell r="P12086" t="str">
            <v/>
          </cell>
          <cell r="Q12086">
            <v>40</v>
          </cell>
          <cell r="R12086" t="str">
            <v>Année Philologique</v>
          </cell>
          <cell r="S12086" t="str">
            <v/>
          </cell>
        </row>
        <row r="12087">
          <cell r="E12087">
            <v>5752</v>
          </cell>
          <cell r="F12087" t="str">
            <v>Searches</v>
          </cell>
          <cell r="G12087" t="str">
            <v>201912</v>
          </cell>
          <cell r="H12087" t="str">
            <v>St. Olaf College</v>
          </cell>
          <cell r="I12087" t="str">
            <v>Northfield</v>
          </cell>
          <cell r="J12087" t="str">
            <v>USA</v>
          </cell>
          <cell r="K12087">
            <v>2</v>
          </cell>
          <cell r="L12087" t="str">
            <v>Institute</v>
          </cell>
          <cell r="M12087">
            <v>11</v>
          </cell>
          <cell r="N12087" t="str">
            <v>CARN-4</v>
          </cell>
          <cell r="O12087" t="str">
            <v/>
          </cell>
          <cell r="P12087" t="str">
            <v/>
          </cell>
          <cell r="Q12087">
            <v>40</v>
          </cell>
          <cell r="R12087" t="str">
            <v>Année Philologique</v>
          </cell>
          <cell r="S12087" t="str">
            <v/>
          </cell>
        </row>
        <row r="12088">
          <cell r="E12088">
            <v>5772</v>
          </cell>
          <cell r="F12088" t="str">
            <v>Searches</v>
          </cell>
          <cell r="G12088" t="str">
            <v>201910</v>
          </cell>
          <cell r="H12088" t="str">
            <v>American University</v>
          </cell>
          <cell r="I12088" t="str">
            <v>Washington</v>
          </cell>
          <cell r="J12088" t="str">
            <v>USA</v>
          </cell>
          <cell r="K12088">
            <v>2</v>
          </cell>
          <cell r="L12088" t="str">
            <v>Institute</v>
          </cell>
          <cell r="M12088">
            <v>1</v>
          </cell>
          <cell r="N12088" t="str">
            <v>Test</v>
          </cell>
          <cell r="O12088" t="str">
            <v/>
          </cell>
          <cell r="P12088" t="str">
            <v/>
          </cell>
          <cell r="Q12088">
            <v>40</v>
          </cell>
          <cell r="R12088" t="str">
            <v>Année Philologique</v>
          </cell>
          <cell r="S12088" t="str">
            <v/>
          </cell>
        </row>
        <row r="12089">
          <cell r="E12089">
            <v>5772</v>
          </cell>
          <cell r="F12089" t="str">
            <v>Searches</v>
          </cell>
          <cell r="G12089" t="str">
            <v>201911</v>
          </cell>
          <cell r="H12089" t="str">
            <v>American University</v>
          </cell>
          <cell r="I12089" t="str">
            <v>Washington</v>
          </cell>
          <cell r="J12089" t="str">
            <v>USA</v>
          </cell>
          <cell r="K12089">
            <v>2</v>
          </cell>
          <cell r="L12089" t="str">
            <v>Institute</v>
          </cell>
          <cell r="M12089">
            <v>1</v>
          </cell>
          <cell r="N12089" t="str">
            <v>Test</v>
          </cell>
          <cell r="O12089" t="str">
            <v/>
          </cell>
          <cell r="P12089" t="str">
            <v/>
          </cell>
          <cell r="Q12089">
            <v>40</v>
          </cell>
          <cell r="R12089" t="str">
            <v>Année Philologique</v>
          </cell>
          <cell r="S12089" t="str">
            <v/>
          </cell>
        </row>
        <row r="12090">
          <cell r="E12090">
            <v>5775</v>
          </cell>
          <cell r="F12090" t="str">
            <v>Searches</v>
          </cell>
          <cell r="G12090" t="str">
            <v>201901</v>
          </cell>
          <cell r="H12090" t="str">
            <v>Laurentian University</v>
          </cell>
          <cell r="I12090" t="str">
            <v>Sudbury</v>
          </cell>
          <cell r="J12090" t="str">
            <v>Canada</v>
          </cell>
          <cell r="K12090">
            <v>1</v>
          </cell>
          <cell r="L12090" t="str">
            <v>Consortium</v>
          </cell>
          <cell r="M12090">
            <v>3</v>
          </cell>
          <cell r="N12090" t="str">
            <v>Standard</v>
          </cell>
          <cell r="O12090" t="str">
            <v/>
          </cell>
          <cell r="P12090" t="str">
            <v/>
          </cell>
          <cell r="Q12090">
            <v>3</v>
          </cell>
          <cell r="R12090" t="str">
            <v>Année Philologique</v>
          </cell>
          <cell r="S12090" t="str">
            <v/>
          </cell>
        </row>
        <row r="12091">
          <cell r="E12091">
            <v>5775</v>
          </cell>
          <cell r="F12091" t="str">
            <v>Searches</v>
          </cell>
          <cell r="G12091" t="str">
            <v>201902</v>
          </cell>
          <cell r="H12091" t="str">
            <v>Laurentian University</v>
          </cell>
          <cell r="I12091" t="str">
            <v>Sudbury</v>
          </cell>
          <cell r="J12091" t="str">
            <v>Canada</v>
          </cell>
          <cell r="K12091">
            <v>1</v>
          </cell>
          <cell r="L12091" t="str">
            <v>Consortium</v>
          </cell>
          <cell r="M12091">
            <v>3</v>
          </cell>
          <cell r="N12091" t="str">
            <v>Standard</v>
          </cell>
          <cell r="O12091" t="str">
            <v/>
          </cell>
          <cell r="P12091" t="str">
            <v/>
          </cell>
          <cell r="Q12091">
            <v>3</v>
          </cell>
          <cell r="R12091" t="str">
            <v>Année Philologique</v>
          </cell>
          <cell r="S12091" t="str">
            <v/>
          </cell>
        </row>
        <row r="12092">
          <cell r="E12092">
            <v>5775</v>
          </cell>
          <cell r="F12092" t="str">
            <v>Searches</v>
          </cell>
          <cell r="G12092" t="str">
            <v>201903</v>
          </cell>
          <cell r="H12092" t="str">
            <v>Laurentian University</v>
          </cell>
          <cell r="I12092" t="str">
            <v>Sudbury</v>
          </cell>
          <cell r="J12092" t="str">
            <v>Canada</v>
          </cell>
          <cell r="K12092">
            <v>1</v>
          </cell>
          <cell r="L12092" t="str">
            <v>Consortium</v>
          </cell>
          <cell r="M12092">
            <v>3</v>
          </cell>
          <cell r="N12092" t="str">
            <v>Standard</v>
          </cell>
          <cell r="O12092" t="str">
            <v/>
          </cell>
          <cell r="P12092" t="str">
            <v/>
          </cell>
          <cell r="Q12092">
            <v>3</v>
          </cell>
          <cell r="R12092" t="str">
            <v>Année Philologique</v>
          </cell>
          <cell r="S12092" t="str">
            <v/>
          </cell>
        </row>
        <row r="12093">
          <cell r="E12093">
            <v>5775</v>
          </cell>
          <cell r="F12093" t="str">
            <v>Searches</v>
          </cell>
          <cell r="G12093" t="str">
            <v>201904</v>
          </cell>
          <cell r="H12093" t="str">
            <v>Laurentian University</v>
          </cell>
          <cell r="I12093" t="str">
            <v>Sudbury</v>
          </cell>
          <cell r="J12093" t="str">
            <v>Canada</v>
          </cell>
          <cell r="K12093">
            <v>1</v>
          </cell>
          <cell r="L12093" t="str">
            <v>Consortium</v>
          </cell>
          <cell r="M12093">
            <v>3</v>
          </cell>
          <cell r="N12093" t="str">
            <v>Standard</v>
          </cell>
          <cell r="O12093" t="str">
            <v/>
          </cell>
          <cell r="P12093" t="str">
            <v/>
          </cell>
          <cell r="Q12093">
            <v>3</v>
          </cell>
          <cell r="R12093" t="str">
            <v>Année Philologique</v>
          </cell>
          <cell r="S12093" t="str">
            <v/>
          </cell>
        </row>
        <row r="12094">
          <cell r="E12094">
            <v>5775</v>
          </cell>
          <cell r="F12094" t="str">
            <v>Searches</v>
          </cell>
          <cell r="G12094" t="str">
            <v>201905</v>
          </cell>
          <cell r="H12094" t="str">
            <v>Laurentian University</v>
          </cell>
          <cell r="I12094" t="str">
            <v>Sudbury</v>
          </cell>
          <cell r="J12094" t="str">
            <v>Canada</v>
          </cell>
          <cell r="K12094">
            <v>1</v>
          </cell>
          <cell r="L12094" t="str">
            <v>Consortium</v>
          </cell>
          <cell r="M12094">
            <v>3</v>
          </cell>
          <cell r="N12094" t="str">
            <v>Standard</v>
          </cell>
          <cell r="O12094" t="str">
            <v/>
          </cell>
          <cell r="P12094" t="str">
            <v/>
          </cell>
          <cell r="Q12094">
            <v>3</v>
          </cell>
          <cell r="R12094" t="str">
            <v>Année Philologique</v>
          </cell>
          <cell r="S12094" t="str">
            <v/>
          </cell>
        </row>
        <row r="12095">
          <cell r="E12095">
            <v>5775</v>
          </cell>
          <cell r="F12095" t="str">
            <v>Searches</v>
          </cell>
          <cell r="G12095" t="str">
            <v>201906</v>
          </cell>
          <cell r="H12095" t="str">
            <v>Laurentian University</v>
          </cell>
          <cell r="I12095" t="str">
            <v>Sudbury</v>
          </cell>
          <cell r="J12095" t="str">
            <v>Canada</v>
          </cell>
          <cell r="K12095">
            <v>1</v>
          </cell>
          <cell r="L12095" t="str">
            <v>Consortium</v>
          </cell>
          <cell r="M12095">
            <v>3</v>
          </cell>
          <cell r="N12095" t="str">
            <v>Standard</v>
          </cell>
          <cell r="O12095" t="str">
            <v/>
          </cell>
          <cell r="P12095" t="str">
            <v/>
          </cell>
          <cell r="Q12095">
            <v>3</v>
          </cell>
          <cell r="R12095" t="str">
            <v>Année Philologique</v>
          </cell>
          <cell r="S12095" t="str">
            <v/>
          </cell>
        </row>
        <row r="12096">
          <cell r="E12096">
            <v>5775</v>
          </cell>
          <cell r="F12096" t="str">
            <v>Searches</v>
          </cell>
          <cell r="G12096" t="str">
            <v>201907</v>
          </cell>
          <cell r="H12096" t="str">
            <v>Laurentian University</v>
          </cell>
          <cell r="I12096" t="str">
            <v>Sudbury</v>
          </cell>
          <cell r="J12096" t="str">
            <v>Canada</v>
          </cell>
          <cell r="K12096">
            <v>1</v>
          </cell>
          <cell r="L12096" t="str">
            <v>Consortium</v>
          </cell>
          <cell r="M12096">
            <v>3</v>
          </cell>
          <cell r="N12096" t="str">
            <v>Standard</v>
          </cell>
          <cell r="O12096" t="str">
            <v/>
          </cell>
          <cell r="P12096" t="str">
            <v/>
          </cell>
          <cell r="Q12096">
            <v>3</v>
          </cell>
          <cell r="R12096" t="str">
            <v>Année Philologique</v>
          </cell>
          <cell r="S12096" t="str">
            <v/>
          </cell>
        </row>
        <row r="12097">
          <cell r="E12097">
            <v>5775</v>
          </cell>
          <cell r="F12097" t="str">
            <v>Searches</v>
          </cell>
          <cell r="G12097" t="str">
            <v>201909</v>
          </cell>
          <cell r="H12097" t="str">
            <v>Laurentian University</v>
          </cell>
          <cell r="I12097" t="str">
            <v>Sudbury</v>
          </cell>
          <cell r="J12097" t="str">
            <v>Canada</v>
          </cell>
          <cell r="K12097">
            <v>1</v>
          </cell>
          <cell r="L12097" t="str">
            <v>Consortium</v>
          </cell>
          <cell r="M12097">
            <v>3</v>
          </cell>
          <cell r="N12097" t="str">
            <v>Standard</v>
          </cell>
          <cell r="O12097" t="str">
            <v/>
          </cell>
          <cell r="P12097" t="str">
            <v/>
          </cell>
          <cell r="Q12097">
            <v>3</v>
          </cell>
          <cell r="R12097" t="str">
            <v>Année Philologique</v>
          </cell>
          <cell r="S12097" t="str">
            <v/>
          </cell>
        </row>
        <row r="12098">
          <cell r="E12098">
            <v>5775</v>
          </cell>
          <cell r="F12098" t="str">
            <v>Searches</v>
          </cell>
          <cell r="G12098" t="str">
            <v>201910</v>
          </cell>
          <cell r="H12098" t="str">
            <v>Laurentian University</v>
          </cell>
          <cell r="I12098" t="str">
            <v>Sudbury</v>
          </cell>
          <cell r="J12098" t="str">
            <v>Canada</v>
          </cell>
          <cell r="K12098">
            <v>1</v>
          </cell>
          <cell r="L12098" t="str">
            <v>Consortium</v>
          </cell>
          <cell r="M12098">
            <v>3</v>
          </cell>
          <cell r="N12098" t="str">
            <v>Standard</v>
          </cell>
          <cell r="O12098" t="str">
            <v/>
          </cell>
          <cell r="P12098" t="str">
            <v/>
          </cell>
          <cell r="Q12098">
            <v>3</v>
          </cell>
          <cell r="R12098" t="str">
            <v>Année Philologique</v>
          </cell>
          <cell r="S12098" t="str">
            <v/>
          </cell>
        </row>
        <row r="12099">
          <cell r="E12099">
            <v>5775</v>
          </cell>
          <cell r="F12099" t="str">
            <v>Searches</v>
          </cell>
          <cell r="G12099" t="str">
            <v>201911</v>
          </cell>
          <cell r="H12099" t="str">
            <v>Laurentian University</v>
          </cell>
          <cell r="I12099" t="str">
            <v>Sudbury</v>
          </cell>
          <cell r="J12099" t="str">
            <v>Canada</v>
          </cell>
          <cell r="K12099">
            <v>1</v>
          </cell>
          <cell r="L12099" t="str">
            <v>Consortium</v>
          </cell>
          <cell r="M12099">
            <v>3</v>
          </cell>
          <cell r="N12099" t="str">
            <v>Standard</v>
          </cell>
          <cell r="O12099" t="str">
            <v/>
          </cell>
          <cell r="P12099" t="str">
            <v/>
          </cell>
          <cell r="Q12099">
            <v>3</v>
          </cell>
          <cell r="R12099" t="str">
            <v>Année Philologique</v>
          </cell>
          <cell r="S12099" t="str">
            <v/>
          </cell>
        </row>
        <row r="12100">
          <cell r="E12100">
            <v>5789</v>
          </cell>
          <cell r="F12100" t="str">
            <v>Searches</v>
          </cell>
          <cell r="G12100" t="str">
            <v>201901</v>
          </cell>
          <cell r="H12100" t="str">
            <v>Giancarlo Reggi</v>
          </cell>
          <cell r="I12100" t="str">
            <v>Lugano</v>
          </cell>
          <cell r="J12100" t="str">
            <v>Switzerland</v>
          </cell>
          <cell r="K12100">
            <v>4</v>
          </cell>
          <cell r="L12100" t="str">
            <v>Private</v>
          </cell>
          <cell r="M12100">
            <v>5</v>
          </cell>
          <cell r="N12100" t="str">
            <v>Individual</v>
          </cell>
          <cell r="O12100" t="str">
            <v/>
          </cell>
          <cell r="P12100" t="str">
            <v/>
          </cell>
          <cell r="Q12100">
            <v>1</v>
          </cell>
          <cell r="R12100" t="str">
            <v>Année Philologique</v>
          </cell>
          <cell r="S12100" t="str">
            <v/>
          </cell>
        </row>
        <row r="12101">
          <cell r="E12101">
            <v>5789</v>
          </cell>
          <cell r="F12101" t="str">
            <v>Searches</v>
          </cell>
          <cell r="G12101" t="str">
            <v>201903</v>
          </cell>
          <cell r="H12101" t="str">
            <v>Giancarlo Reggi</v>
          </cell>
          <cell r="I12101" t="str">
            <v>Lugano</v>
          </cell>
          <cell r="J12101" t="str">
            <v>Switzerland</v>
          </cell>
          <cell r="K12101">
            <v>4</v>
          </cell>
          <cell r="L12101" t="str">
            <v>Private</v>
          </cell>
          <cell r="M12101">
            <v>5</v>
          </cell>
          <cell r="N12101" t="str">
            <v>Individual</v>
          </cell>
          <cell r="O12101" t="str">
            <v/>
          </cell>
          <cell r="P12101" t="str">
            <v/>
          </cell>
          <cell r="Q12101">
            <v>1</v>
          </cell>
          <cell r="R12101" t="str">
            <v>Année Philologique</v>
          </cell>
          <cell r="S12101" t="str">
            <v/>
          </cell>
        </row>
        <row r="12102">
          <cell r="E12102">
            <v>5789</v>
          </cell>
          <cell r="F12102" t="str">
            <v>Searches</v>
          </cell>
          <cell r="G12102" t="str">
            <v>201905</v>
          </cell>
          <cell r="H12102" t="str">
            <v>Giancarlo Reggi</v>
          </cell>
          <cell r="I12102" t="str">
            <v>Lugano</v>
          </cell>
          <cell r="J12102" t="str">
            <v>Switzerland</v>
          </cell>
          <cell r="K12102">
            <v>4</v>
          </cell>
          <cell r="L12102" t="str">
            <v>Private</v>
          </cell>
          <cell r="M12102">
            <v>5</v>
          </cell>
          <cell r="N12102" t="str">
            <v>Individual</v>
          </cell>
          <cell r="O12102" t="str">
            <v/>
          </cell>
          <cell r="P12102" t="str">
            <v/>
          </cell>
          <cell r="Q12102">
            <v>1</v>
          </cell>
          <cell r="R12102" t="str">
            <v>Année Philologique</v>
          </cell>
          <cell r="S12102" t="str">
            <v/>
          </cell>
        </row>
        <row r="12103">
          <cell r="E12103">
            <v>5789</v>
          </cell>
          <cell r="F12103" t="str">
            <v>Searches</v>
          </cell>
          <cell r="G12103" t="str">
            <v>201910</v>
          </cell>
          <cell r="H12103" t="str">
            <v>Giancarlo Reggi</v>
          </cell>
          <cell r="I12103" t="str">
            <v>Lugano</v>
          </cell>
          <cell r="J12103" t="str">
            <v>Switzerland</v>
          </cell>
          <cell r="K12103">
            <v>4</v>
          </cell>
          <cell r="L12103" t="str">
            <v>Private</v>
          </cell>
          <cell r="M12103">
            <v>5</v>
          </cell>
          <cell r="N12103" t="str">
            <v>Individual</v>
          </cell>
          <cell r="O12103" t="str">
            <v/>
          </cell>
          <cell r="P12103" t="str">
            <v/>
          </cell>
          <cell r="Q12103">
            <v>1</v>
          </cell>
          <cell r="R12103" t="str">
            <v>Année Philologique</v>
          </cell>
          <cell r="S12103" t="str">
            <v/>
          </cell>
        </row>
        <row r="12104">
          <cell r="E12104">
            <v>5789</v>
          </cell>
          <cell r="F12104" t="str">
            <v>Searches</v>
          </cell>
          <cell r="G12104" t="str">
            <v>201911</v>
          </cell>
          <cell r="H12104" t="str">
            <v>Giancarlo Reggi</v>
          </cell>
          <cell r="I12104" t="str">
            <v>Lugano</v>
          </cell>
          <cell r="J12104" t="str">
            <v>Switzerland</v>
          </cell>
          <cell r="K12104">
            <v>4</v>
          </cell>
          <cell r="L12104" t="str">
            <v>Private</v>
          </cell>
          <cell r="M12104">
            <v>5</v>
          </cell>
          <cell r="N12104" t="str">
            <v>Individual</v>
          </cell>
          <cell r="O12104" t="str">
            <v/>
          </cell>
          <cell r="P12104" t="str">
            <v/>
          </cell>
          <cell r="Q12104">
            <v>1</v>
          </cell>
          <cell r="R12104" t="str">
            <v>Année Philologique</v>
          </cell>
          <cell r="S12104" t="str">
            <v/>
          </cell>
        </row>
        <row r="12105">
          <cell r="E12105">
            <v>5789</v>
          </cell>
          <cell r="F12105" t="str">
            <v>Searches</v>
          </cell>
          <cell r="G12105" t="str">
            <v>201912</v>
          </cell>
          <cell r="H12105" t="str">
            <v>Giancarlo Reggi</v>
          </cell>
          <cell r="I12105" t="str">
            <v>Lugano</v>
          </cell>
          <cell r="J12105" t="str">
            <v>Switzerland</v>
          </cell>
          <cell r="K12105">
            <v>4</v>
          </cell>
          <cell r="L12105" t="str">
            <v>Private</v>
          </cell>
          <cell r="M12105">
            <v>5</v>
          </cell>
          <cell r="N12105" t="str">
            <v>Individual</v>
          </cell>
          <cell r="O12105" t="str">
            <v/>
          </cell>
          <cell r="P12105" t="str">
            <v/>
          </cell>
          <cell r="Q12105">
            <v>1</v>
          </cell>
          <cell r="R12105" t="str">
            <v>Année Philologique</v>
          </cell>
          <cell r="S12105" t="str">
            <v/>
          </cell>
        </row>
        <row r="12106">
          <cell r="E12106">
            <v>5800</v>
          </cell>
          <cell r="F12106" t="str">
            <v>Searches</v>
          </cell>
          <cell r="G12106" t="str">
            <v>201905</v>
          </cell>
          <cell r="H12106" t="str">
            <v>Illinois State University</v>
          </cell>
          <cell r="I12106" t="str">
            <v>Normal</v>
          </cell>
          <cell r="J12106" t="str">
            <v>USA</v>
          </cell>
          <cell r="K12106">
            <v>2</v>
          </cell>
          <cell r="L12106" t="str">
            <v>Institute</v>
          </cell>
          <cell r="M12106">
            <v>8</v>
          </cell>
          <cell r="N12106" t="str">
            <v>CARN-1</v>
          </cell>
          <cell r="O12106" t="str">
            <v/>
          </cell>
          <cell r="P12106" t="str">
            <v/>
          </cell>
          <cell r="Q12106">
            <v>40</v>
          </cell>
          <cell r="R12106" t="str">
            <v>Année Philologique</v>
          </cell>
          <cell r="S12106" t="str">
            <v/>
          </cell>
        </row>
        <row r="12107">
          <cell r="E12107">
            <v>5800</v>
          </cell>
          <cell r="F12107" t="str">
            <v>Searches</v>
          </cell>
          <cell r="G12107" t="str">
            <v>201908</v>
          </cell>
          <cell r="H12107" t="str">
            <v>Illinois State University</v>
          </cell>
          <cell r="I12107" t="str">
            <v>Normal</v>
          </cell>
          <cell r="J12107" t="str">
            <v>USA</v>
          </cell>
          <cell r="K12107">
            <v>2</v>
          </cell>
          <cell r="L12107" t="str">
            <v>Institute</v>
          </cell>
          <cell r="M12107">
            <v>8</v>
          </cell>
          <cell r="N12107" t="str">
            <v>CARN-1</v>
          </cell>
          <cell r="O12107" t="str">
            <v/>
          </cell>
          <cell r="P12107" t="str">
            <v/>
          </cell>
          <cell r="Q12107">
            <v>40</v>
          </cell>
          <cell r="R12107" t="str">
            <v>Année Philologique</v>
          </cell>
          <cell r="S12107" t="str">
            <v/>
          </cell>
        </row>
        <row r="12108">
          <cell r="E12108">
            <v>5800</v>
          </cell>
          <cell r="F12108" t="str">
            <v>Searches</v>
          </cell>
          <cell r="G12108" t="str">
            <v>201909</v>
          </cell>
          <cell r="H12108" t="str">
            <v>Illinois State University</v>
          </cell>
          <cell r="I12108" t="str">
            <v>Normal</v>
          </cell>
          <cell r="J12108" t="str">
            <v>USA</v>
          </cell>
          <cell r="K12108">
            <v>2</v>
          </cell>
          <cell r="L12108" t="str">
            <v>Institute</v>
          </cell>
          <cell r="M12108">
            <v>8</v>
          </cell>
          <cell r="N12108" t="str">
            <v>CARN-1</v>
          </cell>
          <cell r="O12108" t="str">
            <v/>
          </cell>
          <cell r="P12108" t="str">
            <v/>
          </cell>
          <cell r="Q12108">
            <v>40</v>
          </cell>
          <cell r="R12108" t="str">
            <v>Année Philologique</v>
          </cell>
          <cell r="S12108" t="str">
            <v/>
          </cell>
        </row>
        <row r="12109">
          <cell r="E12109">
            <v>5800</v>
          </cell>
          <cell r="F12109" t="str">
            <v>Searches</v>
          </cell>
          <cell r="G12109" t="str">
            <v>201910</v>
          </cell>
          <cell r="H12109" t="str">
            <v>Illinois State University</v>
          </cell>
          <cell r="I12109" t="str">
            <v>Normal</v>
          </cell>
          <cell r="J12109" t="str">
            <v>USA</v>
          </cell>
          <cell r="K12109">
            <v>2</v>
          </cell>
          <cell r="L12109" t="str">
            <v>Institute</v>
          </cell>
          <cell r="M12109">
            <v>8</v>
          </cell>
          <cell r="N12109" t="str">
            <v>CARN-1</v>
          </cell>
          <cell r="O12109" t="str">
            <v/>
          </cell>
          <cell r="P12109" t="str">
            <v/>
          </cell>
          <cell r="Q12109">
            <v>40</v>
          </cell>
          <cell r="R12109" t="str">
            <v>Année Philologique</v>
          </cell>
          <cell r="S12109" t="str">
            <v/>
          </cell>
        </row>
        <row r="12110">
          <cell r="E12110">
            <v>5800</v>
          </cell>
          <cell r="F12110" t="str">
            <v>Searches</v>
          </cell>
          <cell r="G12110" t="str">
            <v>201911</v>
          </cell>
          <cell r="H12110" t="str">
            <v>Illinois State University</v>
          </cell>
          <cell r="I12110" t="str">
            <v>Normal</v>
          </cell>
          <cell r="J12110" t="str">
            <v>USA</v>
          </cell>
          <cell r="K12110">
            <v>2</v>
          </cell>
          <cell r="L12110" t="str">
            <v>Institute</v>
          </cell>
          <cell r="M12110">
            <v>8</v>
          </cell>
          <cell r="N12110" t="str">
            <v>CARN-1</v>
          </cell>
          <cell r="O12110" t="str">
            <v/>
          </cell>
          <cell r="P12110" t="str">
            <v/>
          </cell>
          <cell r="Q12110">
            <v>40</v>
          </cell>
          <cell r="R12110" t="str">
            <v>Année Philologique</v>
          </cell>
          <cell r="S12110" t="str">
            <v/>
          </cell>
        </row>
        <row r="12111">
          <cell r="E12111">
            <v>5829</v>
          </cell>
          <cell r="F12111" t="str">
            <v>Searches</v>
          </cell>
          <cell r="G12111" t="str">
            <v>201903</v>
          </cell>
          <cell r="H12111" t="str">
            <v>Ryerson University</v>
          </cell>
          <cell r="I12111" t="str">
            <v>Toronto</v>
          </cell>
          <cell r="J12111" t="str">
            <v>Canada</v>
          </cell>
          <cell r="K12111">
            <v>1</v>
          </cell>
          <cell r="L12111" t="str">
            <v>Consortium</v>
          </cell>
          <cell r="M12111">
            <v>3</v>
          </cell>
          <cell r="N12111" t="str">
            <v>Standard</v>
          </cell>
          <cell r="O12111" t="str">
            <v/>
          </cell>
          <cell r="P12111" t="str">
            <v/>
          </cell>
          <cell r="Q12111">
            <v>3</v>
          </cell>
          <cell r="R12111" t="str">
            <v>Année Philologique</v>
          </cell>
          <cell r="S12111" t="str">
            <v/>
          </cell>
        </row>
        <row r="12112">
          <cell r="E12112">
            <v>5829</v>
          </cell>
          <cell r="F12112" t="str">
            <v>Searches</v>
          </cell>
          <cell r="G12112" t="str">
            <v>201904</v>
          </cell>
          <cell r="H12112" t="str">
            <v>Ryerson University</v>
          </cell>
          <cell r="I12112" t="str">
            <v>Toronto</v>
          </cell>
          <cell r="J12112" t="str">
            <v>Canada</v>
          </cell>
          <cell r="K12112">
            <v>1</v>
          </cell>
          <cell r="L12112" t="str">
            <v>Consortium</v>
          </cell>
          <cell r="M12112">
            <v>3</v>
          </cell>
          <cell r="N12112" t="str">
            <v>Standard</v>
          </cell>
          <cell r="O12112" t="str">
            <v/>
          </cell>
          <cell r="P12112" t="str">
            <v/>
          </cell>
          <cell r="Q12112">
            <v>3</v>
          </cell>
          <cell r="R12112" t="str">
            <v>Année Philologique</v>
          </cell>
          <cell r="S12112" t="str">
            <v/>
          </cell>
        </row>
        <row r="12113">
          <cell r="E12113">
            <v>5829</v>
          </cell>
          <cell r="F12113" t="str">
            <v>Searches</v>
          </cell>
          <cell r="G12113" t="str">
            <v>201905</v>
          </cell>
          <cell r="H12113" t="str">
            <v>Ryerson University</v>
          </cell>
          <cell r="I12113" t="str">
            <v>Toronto</v>
          </cell>
          <cell r="J12113" t="str">
            <v>Canada</v>
          </cell>
          <cell r="K12113">
            <v>1</v>
          </cell>
          <cell r="L12113" t="str">
            <v>Consortium</v>
          </cell>
          <cell r="M12113">
            <v>3</v>
          </cell>
          <cell r="N12113" t="str">
            <v>Standard</v>
          </cell>
          <cell r="O12113" t="str">
            <v/>
          </cell>
          <cell r="P12113" t="str">
            <v/>
          </cell>
          <cell r="Q12113">
            <v>3</v>
          </cell>
          <cell r="R12113" t="str">
            <v>Année Philologique</v>
          </cell>
          <cell r="S12113" t="str">
            <v/>
          </cell>
        </row>
        <row r="12114">
          <cell r="E12114">
            <v>5829</v>
          </cell>
          <cell r="F12114" t="str">
            <v>Searches</v>
          </cell>
          <cell r="G12114" t="str">
            <v>201911</v>
          </cell>
          <cell r="H12114" t="str">
            <v>Ryerson University</v>
          </cell>
          <cell r="I12114" t="str">
            <v>Toronto</v>
          </cell>
          <cell r="J12114" t="str">
            <v>Canada</v>
          </cell>
          <cell r="K12114">
            <v>1</v>
          </cell>
          <cell r="L12114" t="str">
            <v>Consortium</v>
          </cell>
          <cell r="M12114">
            <v>3</v>
          </cell>
          <cell r="N12114" t="str">
            <v>Standard</v>
          </cell>
          <cell r="O12114" t="str">
            <v/>
          </cell>
          <cell r="P12114" t="str">
            <v/>
          </cell>
          <cell r="Q12114">
            <v>3</v>
          </cell>
          <cell r="R12114" t="str">
            <v>Année Philologique</v>
          </cell>
          <cell r="S12114" t="str">
            <v/>
          </cell>
        </row>
        <row r="12115">
          <cell r="E12115">
            <v>5829</v>
          </cell>
          <cell r="F12115" t="str">
            <v>Searches</v>
          </cell>
          <cell r="G12115" t="str">
            <v>201912</v>
          </cell>
          <cell r="H12115" t="str">
            <v>Ryerson University</v>
          </cell>
          <cell r="I12115" t="str">
            <v>Toronto</v>
          </cell>
          <cell r="J12115" t="str">
            <v>Canada</v>
          </cell>
          <cell r="K12115">
            <v>1</v>
          </cell>
          <cell r="L12115" t="str">
            <v>Consortium</v>
          </cell>
          <cell r="M12115">
            <v>3</v>
          </cell>
          <cell r="N12115" t="str">
            <v>Standard</v>
          </cell>
          <cell r="O12115" t="str">
            <v/>
          </cell>
          <cell r="P12115" t="str">
            <v/>
          </cell>
          <cell r="Q12115">
            <v>3</v>
          </cell>
          <cell r="R12115" t="str">
            <v>Année Philologique</v>
          </cell>
          <cell r="S12115" t="str">
            <v/>
          </cell>
        </row>
        <row r="12116">
          <cell r="E12116">
            <v>5837</v>
          </cell>
          <cell r="F12116" t="str">
            <v>Searches</v>
          </cell>
          <cell r="G12116" t="str">
            <v>201904</v>
          </cell>
          <cell r="H12116" t="str">
            <v>Colorado Mesa University</v>
          </cell>
          <cell r="I12116" t="str">
            <v>Grand Junction</v>
          </cell>
          <cell r="J12116" t="str">
            <v>USA</v>
          </cell>
          <cell r="K12116">
            <v>1</v>
          </cell>
          <cell r="L12116" t="str">
            <v>Consortium</v>
          </cell>
          <cell r="M12116">
            <v>11</v>
          </cell>
          <cell r="N12116" t="str">
            <v>CARN-4</v>
          </cell>
          <cell r="O12116" t="str">
            <v/>
          </cell>
          <cell r="P12116" t="str">
            <v/>
          </cell>
          <cell r="Q12116">
            <v>2</v>
          </cell>
          <cell r="R12116" t="str">
            <v>Année Philologique</v>
          </cell>
          <cell r="S12116" t="str">
            <v/>
          </cell>
        </row>
        <row r="12117">
          <cell r="E12117">
            <v>5837</v>
          </cell>
          <cell r="F12117" t="str">
            <v>Searches</v>
          </cell>
          <cell r="G12117" t="str">
            <v>201909</v>
          </cell>
          <cell r="H12117" t="str">
            <v>Colorado Mesa University</v>
          </cell>
          <cell r="I12117" t="str">
            <v>Grand Junction</v>
          </cell>
          <cell r="J12117" t="str">
            <v>USA</v>
          </cell>
          <cell r="K12117">
            <v>1</v>
          </cell>
          <cell r="L12117" t="str">
            <v>Consortium</v>
          </cell>
          <cell r="M12117">
            <v>11</v>
          </cell>
          <cell r="N12117" t="str">
            <v>CARN-4</v>
          </cell>
          <cell r="O12117" t="str">
            <v/>
          </cell>
          <cell r="P12117" t="str">
            <v/>
          </cell>
          <cell r="Q12117">
            <v>2</v>
          </cell>
          <cell r="R12117" t="str">
            <v>Année Philologique</v>
          </cell>
          <cell r="S12117" t="str">
            <v/>
          </cell>
        </row>
        <row r="12118">
          <cell r="E12118">
            <v>5837</v>
          </cell>
          <cell r="F12118" t="str">
            <v>Searches</v>
          </cell>
          <cell r="G12118" t="str">
            <v>201910</v>
          </cell>
          <cell r="H12118" t="str">
            <v>Colorado Mesa University</v>
          </cell>
          <cell r="I12118" t="str">
            <v>Grand Junction</v>
          </cell>
          <cell r="J12118" t="str">
            <v>USA</v>
          </cell>
          <cell r="K12118">
            <v>1</v>
          </cell>
          <cell r="L12118" t="str">
            <v>Consortium</v>
          </cell>
          <cell r="M12118">
            <v>11</v>
          </cell>
          <cell r="N12118" t="str">
            <v>CARN-4</v>
          </cell>
          <cell r="O12118" t="str">
            <v/>
          </cell>
          <cell r="P12118" t="str">
            <v/>
          </cell>
          <cell r="Q12118">
            <v>2</v>
          </cell>
          <cell r="R12118" t="str">
            <v>Année Philologique</v>
          </cell>
          <cell r="S12118" t="str">
            <v/>
          </cell>
        </row>
        <row r="12119">
          <cell r="E12119">
            <v>5837</v>
          </cell>
          <cell r="F12119" t="str">
            <v>Searches</v>
          </cell>
          <cell r="G12119" t="str">
            <v>201912</v>
          </cell>
          <cell r="H12119" t="str">
            <v>Colorado Mesa University</v>
          </cell>
          <cell r="I12119" t="str">
            <v>Grand Junction</v>
          </cell>
          <cell r="J12119" t="str">
            <v>USA</v>
          </cell>
          <cell r="K12119">
            <v>1</v>
          </cell>
          <cell r="L12119" t="str">
            <v>Consortium</v>
          </cell>
          <cell r="M12119">
            <v>11</v>
          </cell>
          <cell r="N12119" t="str">
            <v>CARN-4</v>
          </cell>
          <cell r="O12119" t="str">
            <v/>
          </cell>
          <cell r="P12119" t="str">
            <v/>
          </cell>
          <cell r="Q12119">
            <v>2</v>
          </cell>
          <cell r="R12119" t="str">
            <v>Année Philologique</v>
          </cell>
          <cell r="S12119" t="str">
            <v/>
          </cell>
        </row>
        <row r="12120">
          <cell r="E12120">
            <v>5839</v>
          </cell>
          <cell r="F12120" t="str">
            <v>Searches</v>
          </cell>
          <cell r="G12120" t="str">
            <v>201901</v>
          </cell>
          <cell r="H12120" t="str">
            <v>Florida State University Libraries</v>
          </cell>
          <cell r="I12120" t="str">
            <v>Tallahassee, FL</v>
          </cell>
          <cell r="J12120" t="str">
            <v>USA</v>
          </cell>
          <cell r="K12120">
            <v>2</v>
          </cell>
          <cell r="L12120" t="str">
            <v>Institute</v>
          </cell>
          <cell r="M12120">
            <v>8</v>
          </cell>
          <cell r="N12120" t="str">
            <v>CARN-1</v>
          </cell>
          <cell r="O12120" t="str">
            <v/>
          </cell>
          <cell r="P12120" t="str">
            <v/>
          </cell>
          <cell r="Q12120">
            <v>40</v>
          </cell>
          <cell r="R12120" t="str">
            <v>Année Philologique</v>
          </cell>
          <cell r="S12120" t="str">
            <v/>
          </cell>
        </row>
        <row r="12121">
          <cell r="E12121">
            <v>5839</v>
          </cell>
          <cell r="F12121" t="str">
            <v>Searches</v>
          </cell>
          <cell r="G12121" t="str">
            <v>201902</v>
          </cell>
          <cell r="H12121" t="str">
            <v>Florida State University Libraries</v>
          </cell>
          <cell r="I12121" t="str">
            <v>Tallahassee, FL</v>
          </cell>
          <cell r="J12121" t="str">
            <v>USA</v>
          </cell>
          <cell r="K12121">
            <v>2</v>
          </cell>
          <cell r="L12121" t="str">
            <v>Institute</v>
          </cell>
          <cell r="M12121">
            <v>8</v>
          </cell>
          <cell r="N12121" t="str">
            <v>CARN-1</v>
          </cell>
          <cell r="O12121" t="str">
            <v/>
          </cell>
          <cell r="P12121" t="str">
            <v/>
          </cell>
          <cell r="Q12121">
            <v>40</v>
          </cell>
          <cell r="R12121" t="str">
            <v>Année Philologique</v>
          </cell>
          <cell r="S12121" t="str">
            <v/>
          </cell>
        </row>
        <row r="12122">
          <cell r="E12122">
            <v>5839</v>
          </cell>
          <cell r="F12122" t="str">
            <v>Searches</v>
          </cell>
          <cell r="G12122" t="str">
            <v>201903</v>
          </cell>
          <cell r="H12122" t="str">
            <v>Florida State University Libraries</v>
          </cell>
          <cell r="I12122" t="str">
            <v>Tallahassee, FL</v>
          </cell>
          <cell r="J12122" t="str">
            <v>USA</v>
          </cell>
          <cell r="K12122">
            <v>2</v>
          </cell>
          <cell r="L12122" t="str">
            <v>Institute</v>
          </cell>
          <cell r="M12122">
            <v>8</v>
          </cell>
          <cell r="N12122" t="str">
            <v>CARN-1</v>
          </cell>
          <cell r="O12122" t="str">
            <v/>
          </cell>
          <cell r="P12122" t="str">
            <v/>
          </cell>
          <cell r="Q12122">
            <v>40</v>
          </cell>
          <cell r="R12122" t="str">
            <v>Année Philologique</v>
          </cell>
          <cell r="S12122" t="str">
            <v/>
          </cell>
        </row>
        <row r="12123">
          <cell r="E12123">
            <v>5839</v>
          </cell>
          <cell r="F12123" t="str">
            <v>Searches</v>
          </cell>
          <cell r="G12123" t="str">
            <v>201904</v>
          </cell>
          <cell r="H12123" t="str">
            <v>Florida State University Libraries</v>
          </cell>
          <cell r="I12123" t="str">
            <v>Tallahassee, FL</v>
          </cell>
          <cell r="J12123" t="str">
            <v>USA</v>
          </cell>
          <cell r="K12123">
            <v>2</v>
          </cell>
          <cell r="L12123" t="str">
            <v>Institute</v>
          </cell>
          <cell r="M12123">
            <v>8</v>
          </cell>
          <cell r="N12123" t="str">
            <v>CARN-1</v>
          </cell>
          <cell r="O12123" t="str">
            <v/>
          </cell>
          <cell r="P12123" t="str">
            <v/>
          </cell>
          <cell r="Q12123">
            <v>40</v>
          </cell>
          <cell r="R12123" t="str">
            <v>Année Philologique</v>
          </cell>
          <cell r="S12123" t="str">
            <v/>
          </cell>
        </row>
        <row r="12124">
          <cell r="E12124">
            <v>5839</v>
          </cell>
          <cell r="F12124" t="str">
            <v>Searches</v>
          </cell>
          <cell r="G12124" t="str">
            <v>201905</v>
          </cell>
          <cell r="H12124" t="str">
            <v>Florida State University Libraries</v>
          </cell>
          <cell r="I12124" t="str">
            <v>Tallahassee, FL</v>
          </cell>
          <cell r="J12124" t="str">
            <v>USA</v>
          </cell>
          <cell r="K12124">
            <v>2</v>
          </cell>
          <cell r="L12124" t="str">
            <v>Institute</v>
          </cell>
          <cell r="M12124">
            <v>8</v>
          </cell>
          <cell r="N12124" t="str">
            <v>CARN-1</v>
          </cell>
          <cell r="O12124" t="str">
            <v/>
          </cell>
          <cell r="P12124" t="str">
            <v/>
          </cell>
          <cell r="Q12124">
            <v>40</v>
          </cell>
          <cell r="R12124" t="str">
            <v>Année Philologique</v>
          </cell>
          <cell r="S12124" t="str">
            <v/>
          </cell>
        </row>
        <row r="12125">
          <cell r="E12125">
            <v>5839</v>
          </cell>
          <cell r="F12125" t="str">
            <v>Searches</v>
          </cell>
          <cell r="G12125" t="str">
            <v>201906</v>
          </cell>
          <cell r="H12125" t="str">
            <v>Florida State University Libraries</v>
          </cell>
          <cell r="I12125" t="str">
            <v>Tallahassee, FL</v>
          </cell>
          <cell r="J12125" t="str">
            <v>USA</v>
          </cell>
          <cell r="K12125">
            <v>2</v>
          </cell>
          <cell r="L12125" t="str">
            <v>Institute</v>
          </cell>
          <cell r="M12125">
            <v>8</v>
          </cell>
          <cell r="N12125" t="str">
            <v>CARN-1</v>
          </cell>
          <cell r="O12125" t="str">
            <v/>
          </cell>
          <cell r="P12125" t="str">
            <v/>
          </cell>
          <cell r="Q12125">
            <v>40</v>
          </cell>
          <cell r="R12125" t="str">
            <v>Année Philologique</v>
          </cell>
          <cell r="S12125" t="str">
            <v/>
          </cell>
        </row>
        <row r="12126">
          <cell r="E12126">
            <v>5839</v>
          </cell>
          <cell r="F12126" t="str">
            <v>Searches</v>
          </cell>
          <cell r="G12126" t="str">
            <v>201907</v>
          </cell>
          <cell r="H12126" t="str">
            <v>Florida State University Libraries</v>
          </cell>
          <cell r="I12126" t="str">
            <v>Tallahassee, FL</v>
          </cell>
          <cell r="J12126" t="str">
            <v>USA</v>
          </cell>
          <cell r="K12126">
            <v>2</v>
          </cell>
          <cell r="L12126" t="str">
            <v>Institute</v>
          </cell>
          <cell r="M12126">
            <v>8</v>
          </cell>
          <cell r="N12126" t="str">
            <v>CARN-1</v>
          </cell>
          <cell r="O12126" t="str">
            <v/>
          </cell>
          <cell r="P12126" t="str">
            <v/>
          </cell>
          <cell r="Q12126">
            <v>40</v>
          </cell>
          <cell r="R12126" t="str">
            <v>Année Philologique</v>
          </cell>
          <cell r="S12126" t="str">
            <v/>
          </cell>
        </row>
        <row r="12127">
          <cell r="E12127">
            <v>5839</v>
          </cell>
          <cell r="F12127" t="str">
            <v>Searches</v>
          </cell>
          <cell r="G12127" t="str">
            <v>201908</v>
          </cell>
          <cell r="H12127" t="str">
            <v>Florida State University Libraries</v>
          </cell>
          <cell r="I12127" t="str">
            <v>Tallahassee, FL</v>
          </cell>
          <cell r="J12127" t="str">
            <v>USA</v>
          </cell>
          <cell r="K12127">
            <v>2</v>
          </cell>
          <cell r="L12127" t="str">
            <v>Institute</v>
          </cell>
          <cell r="M12127">
            <v>8</v>
          </cell>
          <cell r="N12127" t="str">
            <v>CARN-1</v>
          </cell>
          <cell r="O12127" t="str">
            <v/>
          </cell>
          <cell r="P12127" t="str">
            <v/>
          </cell>
          <cell r="Q12127">
            <v>40</v>
          </cell>
          <cell r="R12127" t="str">
            <v>Année Philologique</v>
          </cell>
          <cell r="S12127" t="str">
            <v/>
          </cell>
        </row>
        <row r="12128">
          <cell r="E12128">
            <v>5839</v>
          </cell>
          <cell r="F12128" t="str">
            <v>Searches</v>
          </cell>
          <cell r="G12128" t="str">
            <v>201909</v>
          </cell>
          <cell r="H12128" t="str">
            <v>Florida State University Libraries</v>
          </cell>
          <cell r="I12128" t="str">
            <v>Tallahassee, FL</v>
          </cell>
          <cell r="J12128" t="str">
            <v>USA</v>
          </cell>
          <cell r="K12128">
            <v>2</v>
          </cell>
          <cell r="L12128" t="str">
            <v>Institute</v>
          </cell>
          <cell r="M12128">
            <v>8</v>
          </cell>
          <cell r="N12128" t="str">
            <v>CARN-1</v>
          </cell>
          <cell r="O12128" t="str">
            <v/>
          </cell>
          <cell r="P12128" t="str">
            <v/>
          </cell>
          <cell r="Q12128">
            <v>40</v>
          </cell>
          <cell r="R12128" t="str">
            <v>Année Philologique</v>
          </cell>
          <cell r="S12128" t="str">
            <v/>
          </cell>
        </row>
        <row r="12129">
          <cell r="E12129">
            <v>5839</v>
          </cell>
          <cell r="F12129" t="str">
            <v>Searches</v>
          </cell>
          <cell r="G12129" t="str">
            <v>201910</v>
          </cell>
          <cell r="H12129" t="str">
            <v>Florida State University Libraries</v>
          </cell>
          <cell r="I12129" t="str">
            <v>Tallahassee, FL</v>
          </cell>
          <cell r="J12129" t="str">
            <v>USA</v>
          </cell>
          <cell r="K12129">
            <v>2</v>
          </cell>
          <cell r="L12129" t="str">
            <v>Institute</v>
          </cell>
          <cell r="M12129">
            <v>8</v>
          </cell>
          <cell r="N12129" t="str">
            <v>CARN-1</v>
          </cell>
          <cell r="O12129" t="str">
            <v/>
          </cell>
          <cell r="P12129" t="str">
            <v/>
          </cell>
          <cell r="Q12129">
            <v>40</v>
          </cell>
          <cell r="R12129" t="str">
            <v>Année Philologique</v>
          </cell>
          <cell r="S12129" t="str">
            <v/>
          </cell>
        </row>
        <row r="12130">
          <cell r="E12130">
            <v>5839</v>
          </cell>
          <cell r="F12130" t="str">
            <v>Searches</v>
          </cell>
          <cell r="G12130" t="str">
            <v>201911</v>
          </cell>
          <cell r="H12130" t="str">
            <v>Florida State University Libraries</v>
          </cell>
          <cell r="I12130" t="str">
            <v>Tallahassee, FL</v>
          </cell>
          <cell r="J12130" t="str">
            <v>USA</v>
          </cell>
          <cell r="K12130">
            <v>2</v>
          </cell>
          <cell r="L12130" t="str">
            <v>Institute</v>
          </cell>
          <cell r="M12130">
            <v>8</v>
          </cell>
          <cell r="N12130" t="str">
            <v>CARN-1</v>
          </cell>
          <cell r="O12130" t="str">
            <v/>
          </cell>
          <cell r="P12130" t="str">
            <v/>
          </cell>
          <cell r="Q12130">
            <v>40</v>
          </cell>
          <cell r="R12130" t="str">
            <v>Année Philologique</v>
          </cell>
          <cell r="S12130" t="str">
            <v/>
          </cell>
        </row>
        <row r="12131">
          <cell r="E12131">
            <v>5839</v>
          </cell>
          <cell r="F12131" t="str">
            <v>Searches</v>
          </cell>
          <cell r="G12131" t="str">
            <v>201912</v>
          </cell>
          <cell r="H12131" t="str">
            <v>Florida State University Libraries</v>
          </cell>
          <cell r="I12131" t="str">
            <v>Tallahassee, FL</v>
          </cell>
          <cell r="J12131" t="str">
            <v>USA</v>
          </cell>
          <cell r="K12131">
            <v>2</v>
          </cell>
          <cell r="L12131" t="str">
            <v>Institute</v>
          </cell>
          <cell r="M12131">
            <v>8</v>
          </cell>
          <cell r="N12131" t="str">
            <v>CARN-1</v>
          </cell>
          <cell r="O12131" t="str">
            <v/>
          </cell>
          <cell r="P12131" t="str">
            <v/>
          </cell>
          <cell r="Q12131">
            <v>40</v>
          </cell>
          <cell r="R12131" t="str">
            <v>Année Philologique</v>
          </cell>
          <cell r="S12131" t="str">
            <v/>
          </cell>
        </row>
        <row r="12132">
          <cell r="E12132">
            <v>5852</v>
          </cell>
          <cell r="F12132" t="str">
            <v>Searches</v>
          </cell>
          <cell r="G12132" t="str">
            <v>201901</v>
          </cell>
          <cell r="H12132" t="str">
            <v>National University of Singapore</v>
          </cell>
          <cell r="I12132" t="str">
            <v>Singapore</v>
          </cell>
          <cell r="J12132" t="str">
            <v>Singapore</v>
          </cell>
          <cell r="K12132">
            <v>2</v>
          </cell>
          <cell r="L12132" t="str">
            <v>Institute</v>
          </cell>
          <cell r="M12132">
            <v>2</v>
          </cell>
          <cell r="N12132" t="str">
            <v>Campus Wide</v>
          </cell>
          <cell r="O12132" t="str">
            <v/>
          </cell>
          <cell r="P12132" t="str">
            <v/>
          </cell>
          <cell r="Q12132">
            <v>40</v>
          </cell>
          <cell r="R12132" t="str">
            <v>Année Philologique</v>
          </cell>
          <cell r="S12132" t="str">
            <v/>
          </cell>
        </row>
        <row r="12133">
          <cell r="E12133">
            <v>5852</v>
          </cell>
          <cell r="F12133" t="str">
            <v>Searches</v>
          </cell>
          <cell r="G12133" t="str">
            <v>201902</v>
          </cell>
          <cell r="H12133" t="str">
            <v>National University of Singapore</v>
          </cell>
          <cell r="I12133" t="str">
            <v>Singapore</v>
          </cell>
          <cell r="J12133" t="str">
            <v>Singapore</v>
          </cell>
          <cell r="K12133">
            <v>2</v>
          </cell>
          <cell r="L12133" t="str">
            <v>Institute</v>
          </cell>
          <cell r="M12133">
            <v>2</v>
          </cell>
          <cell r="N12133" t="str">
            <v>Campus Wide</v>
          </cell>
          <cell r="O12133" t="str">
            <v/>
          </cell>
          <cell r="P12133" t="str">
            <v/>
          </cell>
          <cell r="Q12133">
            <v>40</v>
          </cell>
          <cell r="R12133" t="str">
            <v>Année Philologique</v>
          </cell>
          <cell r="S12133" t="str">
            <v/>
          </cell>
        </row>
        <row r="12134">
          <cell r="E12134">
            <v>5852</v>
          </cell>
          <cell r="F12134" t="str">
            <v>Searches</v>
          </cell>
          <cell r="G12134" t="str">
            <v>201904</v>
          </cell>
          <cell r="H12134" t="str">
            <v>National University of Singapore</v>
          </cell>
          <cell r="I12134" t="str">
            <v>Singapore</v>
          </cell>
          <cell r="J12134" t="str">
            <v>Singapore</v>
          </cell>
          <cell r="K12134">
            <v>2</v>
          </cell>
          <cell r="L12134" t="str">
            <v>Institute</v>
          </cell>
          <cell r="M12134">
            <v>2</v>
          </cell>
          <cell r="N12134" t="str">
            <v>Campus Wide</v>
          </cell>
          <cell r="O12134" t="str">
            <v/>
          </cell>
          <cell r="P12134" t="str">
            <v/>
          </cell>
          <cell r="Q12134">
            <v>40</v>
          </cell>
          <cell r="R12134" t="str">
            <v>Année Philologique</v>
          </cell>
          <cell r="S12134" t="str">
            <v/>
          </cell>
        </row>
        <row r="12135">
          <cell r="E12135">
            <v>5852</v>
          </cell>
          <cell r="F12135" t="str">
            <v>Searches</v>
          </cell>
          <cell r="G12135" t="str">
            <v>201906</v>
          </cell>
          <cell r="H12135" t="str">
            <v>National University of Singapore</v>
          </cell>
          <cell r="I12135" t="str">
            <v>Singapore</v>
          </cell>
          <cell r="J12135" t="str">
            <v>Singapore</v>
          </cell>
          <cell r="K12135">
            <v>2</v>
          </cell>
          <cell r="L12135" t="str">
            <v>Institute</v>
          </cell>
          <cell r="M12135">
            <v>2</v>
          </cell>
          <cell r="N12135" t="str">
            <v>Campus Wide</v>
          </cell>
          <cell r="O12135" t="str">
            <v/>
          </cell>
          <cell r="P12135" t="str">
            <v/>
          </cell>
          <cell r="Q12135">
            <v>40</v>
          </cell>
          <cell r="R12135" t="str">
            <v>Année Philologique</v>
          </cell>
          <cell r="S12135" t="str">
            <v/>
          </cell>
        </row>
        <row r="12136">
          <cell r="E12136">
            <v>5852</v>
          </cell>
          <cell r="F12136" t="str">
            <v>Searches</v>
          </cell>
          <cell r="G12136" t="str">
            <v>201910</v>
          </cell>
          <cell r="H12136" t="str">
            <v>National University of Singapore</v>
          </cell>
          <cell r="I12136" t="str">
            <v>Singapore</v>
          </cell>
          <cell r="J12136" t="str">
            <v>Singapore</v>
          </cell>
          <cell r="K12136">
            <v>2</v>
          </cell>
          <cell r="L12136" t="str">
            <v>Institute</v>
          </cell>
          <cell r="M12136">
            <v>2</v>
          </cell>
          <cell r="N12136" t="str">
            <v>Campus Wide</v>
          </cell>
          <cell r="O12136" t="str">
            <v/>
          </cell>
          <cell r="P12136" t="str">
            <v/>
          </cell>
          <cell r="Q12136">
            <v>40</v>
          </cell>
          <cell r="R12136" t="str">
            <v>Année Philologique</v>
          </cell>
          <cell r="S12136" t="str">
            <v/>
          </cell>
        </row>
        <row r="12137">
          <cell r="E12137">
            <v>5852</v>
          </cell>
          <cell r="F12137" t="str">
            <v>Searches</v>
          </cell>
          <cell r="G12137" t="str">
            <v>201911</v>
          </cell>
          <cell r="H12137" t="str">
            <v>National University of Singapore</v>
          </cell>
          <cell r="I12137" t="str">
            <v>Singapore</v>
          </cell>
          <cell r="J12137" t="str">
            <v>Singapore</v>
          </cell>
          <cell r="K12137">
            <v>2</v>
          </cell>
          <cell r="L12137" t="str">
            <v>Institute</v>
          </cell>
          <cell r="M12137">
            <v>2</v>
          </cell>
          <cell r="N12137" t="str">
            <v>Campus Wide</v>
          </cell>
          <cell r="O12137" t="str">
            <v/>
          </cell>
          <cell r="P12137" t="str">
            <v/>
          </cell>
          <cell r="Q12137">
            <v>40</v>
          </cell>
          <cell r="R12137" t="str">
            <v>Année Philologique</v>
          </cell>
          <cell r="S12137" t="str">
            <v/>
          </cell>
        </row>
        <row r="12138">
          <cell r="E12138">
            <v>5853</v>
          </cell>
          <cell r="F12138" t="str">
            <v>Searches</v>
          </cell>
          <cell r="G12138" t="str">
            <v>201902</v>
          </cell>
          <cell r="H12138" t="str">
            <v>Southwestern Baptist Theological Seminary</v>
          </cell>
          <cell r="I12138" t="str">
            <v>Fort Worth</v>
          </cell>
          <cell r="J12138" t="str">
            <v>USA</v>
          </cell>
          <cell r="K12138">
            <v>1</v>
          </cell>
          <cell r="L12138" t="str">
            <v>Consortium</v>
          </cell>
          <cell r="M12138">
            <v>12</v>
          </cell>
          <cell r="N12138" t="str">
            <v>CARN-5</v>
          </cell>
          <cell r="O12138" t="str">
            <v/>
          </cell>
          <cell r="P12138" t="str">
            <v/>
          </cell>
          <cell r="Q12138">
            <v>2</v>
          </cell>
          <cell r="R12138" t="str">
            <v>Année Philologique</v>
          </cell>
          <cell r="S12138" t="str">
            <v/>
          </cell>
        </row>
        <row r="12139">
          <cell r="E12139">
            <v>5853</v>
          </cell>
          <cell r="F12139" t="str">
            <v>Searches</v>
          </cell>
          <cell r="G12139" t="str">
            <v>201906</v>
          </cell>
          <cell r="H12139" t="str">
            <v>Southwestern Baptist Theological Seminary</v>
          </cell>
          <cell r="I12139" t="str">
            <v>Fort Worth</v>
          </cell>
          <cell r="J12139" t="str">
            <v>USA</v>
          </cell>
          <cell r="K12139">
            <v>1</v>
          </cell>
          <cell r="L12139" t="str">
            <v>Consortium</v>
          </cell>
          <cell r="M12139">
            <v>12</v>
          </cell>
          <cell r="N12139" t="str">
            <v>CARN-5</v>
          </cell>
          <cell r="O12139" t="str">
            <v/>
          </cell>
          <cell r="P12139" t="str">
            <v/>
          </cell>
          <cell r="Q12139">
            <v>2</v>
          </cell>
          <cell r="R12139" t="str">
            <v>Année Philologique</v>
          </cell>
          <cell r="S12139" t="str">
            <v/>
          </cell>
        </row>
        <row r="12140">
          <cell r="E12140">
            <v>5853</v>
          </cell>
          <cell r="F12140" t="str">
            <v>Searches</v>
          </cell>
          <cell r="G12140" t="str">
            <v>201907</v>
          </cell>
          <cell r="H12140" t="str">
            <v>Southwestern Baptist Theological Seminary</v>
          </cell>
          <cell r="I12140" t="str">
            <v>Fort Worth</v>
          </cell>
          <cell r="J12140" t="str">
            <v>USA</v>
          </cell>
          <cell r="K12140">
            <v>1</v>
          </cell>
          <cell r="L12140" t="str">
            <v>Consortium</v>
          </cell>
          <cell r="M12140">
            <v>12</v>
          </cell>
          <cell r="N12140" t="str">
            <v>CARN-5</v>
          </cell>
          <cell r="O12140" t="str">
            <v/>
          </cell>
          <cell r="P12140" t="str">
            <v/>
          </cell>
          <cell r="Q12140">
            <v>2</v>
          </cell>
          <cell r="R12140" t="str">
            <v>Année Philologique</v>
          </cell>
          <cell r="S12140" t="str">
            <v/>
          </cell>
        </row>
        <row r="12141">
          <cell r="E12141">
            <v>5853</v>
          </cell>
          <cell r="F12141" t="str">
            <v>Searches</v>
          </cell>
          <cell r="G12141" t="str">
            <v>201909</v>
          </cell>
          <cell r="H12141" t="str">
            <v>Southwestern Baptist Theological Seminary</v>
          </cell>
          <cell r="I12141" t="str">
            <v>Fort Worth</v>
          </cell>
          <cell r="J12141" t="str">
            <v>USA</v>
          </cell>
          <cell r="K12141">
            <v>1</v>
          </cell>
          <cell r="L12141" t="str">
            <v>Consortium</v>
          </cell>
          <cell r="M12141">
            <v>12</v>
          </cell>
          <cell r="N12141" t="str">
            <v>CARN-5</v>
          </cell>
          <cell r="O12141" t="str">
            <v/>
          </cell>
          <cell r="P12141" t="str">
            <v/>
          </cell>
          <cell r="Q12141">
            <v>2</v>
          </cell>
          <cell r="R12141" t="str">
            <v>Année Philologique</v>
          </cell>
          <cell r="S12141" t="str">
            <v/>
          </cell>
        </row>
        <row r="12142">
          <cell r="E12142">
            <v>5854</v>
          </cell>
          <cell r="F12142" t="str">
            <v>Searches</v>
          </cell>
          <cell r="G12142" t="str">
            <v>201901</v>
          </cell>
          <cell r="H12142" t="str">
            <v>Kalamazoo College</v>
          </cell>
          <cell r="I12142" t="str">
            <v>Kalamazoo</v>
          </cell>
          <cell r="J12142" t="str">
            <v>USA</v>
          </cell>
          <cell r="K12142">
            <v>2</v>
          </cell>
          <cell r="L12142" t="str">
            <v>Institute</v>
          </cell>
          <cell r="M12142">
            <v>11</v>
          </cell>
          <cell r="N12142" t="str">
            <v>CARN-4</v>
          </cell>
          <cell r="O12142" t="str">
            <v/>
          </cell>
          <cell r="P12142" t="str">
            <v/>
          </cell>
          <cell r="Q12142">
            <v>50</v>
          </cell>
          <cell r="R12142" t="str">
            <v>Année Philologique</v>
          </cell>
          <cell r="S12142" t="str">
            <v/>
          </cell>
        </row>
        <row r="12143">
          <cell r="E12143">
            <v>5854</v>
          </cell>
          <cell r="F12143" t="str">
            <v>Searches</v>
          </cell>
          <cell r="G12143" t="str">
            <v>201903</v>
          </cell>
          <cell r="H12143" t="str">
            <v>Kalamazoo College</v>
          </cell>
          <cell r="I12143" t="str">
            <v>Kalamazoo</v>
          </cell>
          <cell r="J12143" t="str">
            <v>USA</v>
          </cell>
          <cell r="K12143">
            <v>2</v>
          </cell>
          <cell r="L12143" t="str">
            <v>Institute</v>
          </cell>
          <cell r="M12143">
            <v>11</v>
          </cell>
          <cell r="N12143" t="str">
            <v>CARN-4</v>
          </cell>
          <cell r="O12143" t="str">
            <v/>
          </cell>
          <cell r="P12143" t="str">
            <v/>
          </cell>
          <cell r="Q12143">
            <v>50</v>
          </cell>
          <cell r="R12143" t="str">
            <v>Année Philologique</v>
          </cell>
          <cell r="S12143" t="str">
            <v/>
          </cell>
        </row>
        <row r="12144">
          <cell r="E12144">
            <v>5854</v>
          </cell>
          <cell r="F12144" t="str">
            <v>Searches</v>
          </cell>
          <cell r="G12144" t="str">
            <v>201904</v>
          </cell>
          <cell r="H12144" t="str">
            <v>Kalamazoo College</v>
          </cell>
          <cell r="I12144" t="str">
            <v>Kalamazoo</v>
          </cell>
          <cell r="J12144" t="str">
            <v>USA</v>
          </cell>
          <cell r="K12144">
            <v>2</v>
          </cell>
          <cell r="L12144" t="str">
            <v>Institute</v>
          </cell>
          <cell r="M12144">
            <v>11</v>
          </cell>
          <cell r="N12144" t="str">
            <v>CARN-4</v>
          </cell>
          <cell r="O12144" t="str">
            <v/>
          </cell>
          <cell r="P12144" t="str">
            <v/>
          </cell>
          <cell r="Q12144">
            <v>50</v>
          </cell>
          <cell r="R12144" t="str">
            <v>Année Philologique</v>
          </cell>
          <cell r="S12144" t="str">
            <v/>
          </cell>
        </row>
        <row r="12145">
          <cell r="E12145">
            <v>5854</v>
          </cell>
          <cell r="F12145" t="str">
            <v>Searches</v>
          </cell>
          <cell r="G12145" t="str">
            <v>201905</v>
          </cell>
          <cell r="H12145" t="str">
            <v>Kalamazoo College</v>
          </cell>
          <cell r="I12145" t="str">
            <v>Kalamazoo</v>
          </cell>
          <cell r="J12145" t="str">
            <v>USA</v>
          </cell>
          <cell r="K12145">
            <v>2</v>
          </cell>
          <cell r="L12145" t="str">
            <v>Institute</v>
          </cell>
          <cell r="M12145">
            <v>11</v>
          </cell>
          <cell r="N12145" t="str">
            <v>CARN-4</v>
          </cell>
          <cell r="O12145" t="str">
            <v/>
          </cell>
          <cell r="P12145" t="str">
            <v/>
          </cell>
          <cell r="Q12145">
            <v>50</v>
          </cell>
          <cell r="R12145" t="str">
            <v>Année Philologique</v>
          </cell>
          <cell r="S12145" t="str">
            <v/>
          </cell>
        </row>
        <row r="12146">
          <cell r="E12146">
            <v>5854</v>
          </cell>
          <cell r="F12146" t="str">
            <v>Searches</v>
          </cell>
          <cell r="G12146" t="str">
            <v>201906</v>
          </cell>
          <cell r="H12146" t="str">
            <v>Kalamazoo College</v>
          </cell>
          <cell r="I12146" t="str">
            <v>Kalamazoo</v>
          </cell>
          <cell r="J12146" t="str">
            <v>USA</v>
          </cell>
          <cell r="K12146">
            <v>2</v>
          </cell>
          <cell r="L12146" t="str">
            <v>Institute</v>
          </cell>
          <cell r="M12146">
            <v>11</v>
          </cell>
          <cell r="N12146" t="str">
            <v>CARN-4</v>
          </cell>
          <cell r="O12146" t="str">
            <v/>
          </cell>
          <cell r="P12146" t="str">
            <v/>
          </cell>
          <cell r="Q12146">
            <v>50</v>
          </cell>
          <cell r="R12146" t="str">
            <v>Année Philologique</v>
          </cell>
          <cell r="S12146" t="str">
            <v/>
          </cell>
        </row>
        <row r="12147">
          <cell r="E12147">
            <v>5854</v>
          </cell>
          <cell r="F12147" t="str">
            <v>Searches</v>
          </cell>
          <cell r="G12147" t="str">
            <v>201909</v>
          </cell>
          <cell r="H12147" t="str">
            <v>Kalamazoo College</v>
          </cell>
          <cell r="I12147" t="str">
            <v>Kalamazoo</v>
          </cell>
          <cell r="J12147" t="str">
            <v>USA</v>
          </cell>
          <cell r="K12147">
            <v>2</v>
          </cell>
          <cell r="L12147" t="str">
            <v>Institute</v>
          </cell>
          <cell r="M12147">
            <v>11</v>
          </cell>
          <cell r="N12147" t="str">
            <v>CARN-4</v>
          </cell>
          <cell r="O12147" t="str">
            <v/>
          </cell>
          <cell r="P12147" t="str">
            <v/>
          </cell>
          <cell r="Q12147">
            <v>50</v>
          </cell>
          <cell r="R12147" t="str">
            <v>Année Philologique</v>
          </cell>
          <cell r="S12147" t="str">
            <v/>
          </cell>
        </row>
        <row r="12148">
          <cell r="E12148">
            <v>5854</v>
          </cell>
          <cell r="F12148" t="str">
            <v>Searches</v>
          </cell>
          <cell r="G12148" t="str">
            <v>201910</v>
          </cell>
          <cell r="H12148" t="str">
            <v>Kalamazoo College</v>
          </cell>
          <cell r="I12148" t="str">
            <v>Kalamazoo</v>
          </cell>
          <cell r="J12148" t="str">
            <v>USA</v>
          </cell>
          <cell r="K12148">
            <v>2</v>
          </cell>
          <cell r="L12148" t="str">
            <v>Institute</v>
          </cell>
          <cell r="M12148">
            <v>11</v>
          </cell>
          <cell r="N12148" t="str">
            <v>CARN-4</v>
          </cell>
          <cell r="O12148" t="str">
            <v/>
          </cell>
          <cell r="P12148" t="str">
            <v/>
          </cell>
          <cell r="Q12148">
            <v>50</v>
          </cell>
          <cell r="R12148" t="str">
            <v>Année Philologique</v>
          </cell>
          <cell r="S12148" t="str">
            <v/>
          </cell>
        </row>
        <row r="12149">
          <cell r="E12149">
            <v>5881</v>
          </cell>
          <cell r="F12149" t="str">
            <v>Searches</v>
          </cell>
          <cell r="G12149" t="str">
            <v>201901</v>
          </cell>
          <cell r="H12149" t="str">
            <v>University of South Dakota</v>
          </cell>
          <cell r="I12149" t="str">
            <v>Vermillion</v>
          </cell>
          <cell r="J12149" t="str">
            <v>USA</v>
          </cell>
          <cell r="K12149">
            <v>2</v>
          </cell>
          <cell r="L12149" t="str">
            <v>Institute</v>
          </cell>
          <cell r="M12149">
            <v>8</v>
          </cell>
          <cell r="N12149" t="str">
            <v>CARN-1</v>
          </cell>
          <cell r="O12149" t="str">
            <v/>
          </cell>
          <cell r="P12149" t="str">
            <v/>
          </cell>
          <cell r="Q12149">
            <v>40</v>
          </cell>
          <cell r="R12149" t="str">
            <v>Année Philologique</v>
          </cell>
          <cell r="S12149" t="str">
            <v/>
          </cell>
        </row>
        <row r="12150">
          <cell r="E12150">
            <v>5881</v>
          </cell>
          <cell r="F12150" t="str">
            <v>Searches</v>
          </cell>
          <cell r="G12150" t="str">
            <v>201902</v>
          </cell>
          <cell r="H12150" t="str">
            <v>University of South Dakota</v>
          </cell>
          <cell r="I12150" t="str">
            <v>Vermillion</v>
          </cell>
          <cell r="J12150" t="str">
            <v>USA</v>
          </cell>
          <cell r="K12150">
            <v>2</v>
          </cell>
          <cell r="L12150" t="str">
            <v>Institute</v>
          </cell>
          <cell r="M12150">
            <v>8</v>
          </cell>
          <cell r="N12150" t="str">
            <v>CARN-1</v>
          </cell>
          <cell r="O12150" t="str">
            <v/>
          </cell>
          <cell r="P12150" t="str">
            <v/>
          </cell>
          <cell r="Q12150">
            <v>40</v>
          </cell>
          <cell r="R12150" t="str">
            <v>Année Philologique</v>
          </cell>
          <cell r="S12150" t="str">
            <v/>
          </cell>
        </row>
        <row r="12151">
          <cell r="E12151">
            <v>5881</v>
          </cell>
          <cell r="F12151" t="str">
            <v>Searches</v>
          </cell>
          <cell r="G12151" t="str">
            <v>201903</v>
          </cell>
          <cell r="H12151" t="str">
            <v>University of South Dakota</v>
          </cell>
          <cell r="I12151" t="str">
            <v>Vermillion</v>
          </cell>
          <cell r="J12151" t="str">
            <v>USA</v>
          </cell>
          <cell r="K12151">
            <v>2</v>
          </cell>
          <cell r="L12151" t="str">
            <v>Institute</v>
          </cell>
          <cell r="M12151">
            <v>8</v>
          </cell>
          <cell r="N12151" t="str">
            <v>CARN-1</v>
          </cell>
          <cell r="O12151" t="str">
            <v/>
          </cell>
          <cell r="P12151" t="str">
            <v/>
          </cell>
          <cell r="Q12151">
            <v>40</v>
          </cell>
          <cell r="R12151" t="str">
            <v>Année Philologique</v>
          </cell>
          <cell r="S12151" t="str">
            <v/>
          </cell>
        </row>
        <row r="12152">
          <cell r="E12152">
            <v>5881</v>
          </cell>
          <cell r="F12152" t="str">
            <v>Searches</v>
          </cell>
          <cell r="G12152" t="str">
            <v>201904</v>
          </cell>
          <cell r="H12152" t="str">
            <v>University of South Dakota</v>
          </cell>
          <cell r="I12152" t="str">
            <v>Vermillion</v>
          </cell>
          <cell r="J12152" t="str">
            <v>USA</v>
          </cell>
          <cell r="K12152">
            <v>2</v>
          </cell>
          <cell r="L12152" t="str">
            <v>Institute</v>
          </cell>
          <cell r="M12152">
            <v>8</v>
          </cell>
          <cell r="N12152" t="str">
            <v>CARN-1</v>
          </cell>
          <cell r="O12152" t="str">
            <v/>
          </cell>
          <cell r="P12152" t="str">
            <v/>
          </cell>
          <cell r="Q12152">
            <v>40</v>
          </cell>
          <cell r="R12152" t="str">
            <v>Année Philologique</v>
          </cell>
          <cell r="S12152" t="str">
            <v/>
          </cell>
        </row>
        <row r="12153">
          <cell r="E12153">
            <v>5881</v>
          </cell>
          <cell r="F12153" t="str">
            <v>Searches</v>
          </cell>
          <cell r="G12153" t="str">
            <v>201909</v>
          </cell>
          <cell r="H12153" t="str">
            <v>University of South Dakota</v>
          </cell>
          <cell r="I12153" t="str">
            <v>Vermillion</v>
          </cell>
          <cell r="J12153" t="str">
            <v>USA</v>
          </cell>
          <cell r="K12153">
            <v>2</v>
          </cell>
          <cell r="L12153" t="str">
            <v>Institute</v>
          </cell>
          <cell r="M12153">
            <v>8</v>
          </cell>
          <cell r="N12153" t="str">
            <v>CARN-1</v>
          </cell>
          <cell r="O12153" t="str">
            <v/>
          </cell>
          <cell r="P12153" t="str">
            <v/>
          </cell>
          <cell r="Q12153">
            <v>40</v>
          </cell>
          <cell r="R12153" t="str">
            <v>Année Philologique</v>
          </cell>
          <cell r="S12153" t="str">
            <v/>
          </cell>
        </row>
        <row r="12154">
          <cell r="E12154">
            <v>5881</v>
          </cell>
          <cell r="F12154" t="str">
            <v>Searches</v>
          </cell>
          <cell r="G12154" t="str">
            <v>201910</v>
          </cell>
          <cell r="H12154" t="str">
            <v>University of South Dakota</v>
          </cell>
          <cell r="I12154" t="str">
            <v>Vermillion</v>
          </cell>
          <cell r="J12154" t="str">
            <v>USA</v>
          </cell>
          <cell r="K12154">
            <v>2</v>
          </cell>
          <cell r="L12154" t="str">
            <v>Institute</v>
          </cell>
          <cell r="M12154">
            <v>8</v>
          </cell>
          <cell r="N12154" t="str">
            <v>CARN-1</v>
          </cell>
          <cell r="O12154" t="str">
            <v/>
          </cell>
          <cell r="P12154" t="str">
            <v/>
          </cell>
          <cell r="Q12154">
            <v>40</v>
          </cell>
          <cell r="R12154" t="str">
            <v>Année Philologique</v>
          </cell>
          <cell r="S12154" t="str">
            <v/>
          </cell>
        </row>
        <row r="12155">
          <cell r="E12155">
            <v>5881</v>
          </cell>
          <cell r="F12155" t="str">
            <v>Searches</v>
          </cell>
          <cell r="G12155" t="str">
            <v>201911</v>
          </cell>
          <cell r="H12155" t="str">
            <v>University of South Dakota</v>
          </cell>
          <cell r="I12155" t="str">
            <v>Vermillion</v>
          </cell>
          <cell r="J12155" t="str">
            <v>USA</v>
          </cell>
          <cell r="K12155">
            <v>2</v>
          </cell>
          <cell r="L12155" t="str">
            <v>Institute</v>
          </cell>
          <cell r="M12155">
            <v>8</v>
          </cell>
          <cell r="N12155" t="str">
            <v>CARN-1</v>
          </cell>
          <cell r="O12155" t="str">
            <v/>
          </cell>
          <cell r="P12155" t="str">
            <v/>
          </cell>
          <cell r="Q12155">
            <v>40</v>
          </cell>
          <cell r="R12155" t="str">
            <v>Année Philologique</v>
          </cell>
          <cell r="S12155" t="str">
            <v/>
          </cell>
        </row>
        <row r="12156">
          <cell r="E12156">
            <v>5886</v>
          </cell>
          <cell r="F12156" t="str">
            <v>Searches</v>
          </cell>
          <cell r="G12156" t="str">
            <v>201901</v>
          </cell>
          <cell r="H12156" t="str">
            <v>Wellesley College</v>
          </cell>
          <cell r="I12156" t="str">
            <v>Wellesley</v>
          </cell>
          <cell r="J12156" t="str">
            <v>USA</v>
          </cell>
          <cell r="K12156">
            <v>1</v>
          </cell>
          <cell r="L12156" t="str">
            <v>Consortium</v>
          </cell>
          <cell r="M12156">
            <v>11</v>
          </cell>
          <cell r="N12156" t="str">
            <v>CARN-4</v>
          </cell>
          <cell r="O12156" t="str">
            <v/>
          </cell>
          <cell r="P12156" t="str">
            <v/>
          </cell>
          <cell r="Q12156">
            <v>40</v>
          </cell>
          <cell r="R12156" t="str">
            <v>Année Philologique</v>
          </cell>
          <cell r="S12156" t="str">
            <v/>
          </cell>
        </row>
        <row r="12157">
          <cell r="E12157">
            <v>5886</v>
          </cell>
          <cell r="F12157" t="str">
            <v>Searches</v>
          </cell>
          <cell r="G12157" t="str">
            <v>201902</v>
          </cell>
          <cell r="H12157" t="str">
            <v>Wellesley College</v>
          </cell>
          <cell r="I12157" t="str">
            <v>Wellesley</v>
          </cell>
          <cell r="J12157" t="str">
            <v>USA</v>
          </cell>
          <cell r="K12157">
            <v>1</v>
          </cell>
          <cell r="L12157" t="str">
            <v>Consortium</v>
          </cell>
          <cell r="M12157">
            <v>11</v>
          </cell>
          <cell r="N12157" t="str">
            <v>CARN-4</v>
          </cell>
          <cell r="O12157" t="str">
            <v/>
          </cell>
          <cell r="P12157" t="str">
            <v/>
          </cell>
          <cell r="Q12157">
            <v>40</v>
          </cell>
          <cell r="R12157" t="str">
            <v>Année Philologique</v>
          </cell>
          <cell r="S12157" t="str">
            <v/>
          </cell>
        </row>
        <row r="12158">
          <cell r="E12158">
            <v>5886</v>
          </cell>
          <cell r="F12158" t="str">
            <v>Searches</v>
          </cell>
          <cell r="G12158" t="str">
            <v>201903</v>
          </cell>
          <cell r="H12158" t="str">
            <v>Wellesley College</v>
          </cell>
          <cell r="I12158" t="str">
            <v>Wellesley</v>
          </cell>
          <cell r="J12158" t="str">
            <v>USA</v>
          </cell>
          <cell r="K12158">
            <v>1</v>
          </cell>
          <cell r="L12158" t="str">
            <v>Consortium</v>
          </cell>
          <cell r="M12158">
            <v>11</v>
          </cell>
          <cell r="N12158" t="str">
            <v>CARN-4</v>
          </cell>
          <cell r="O12158" t="str">
            <v/>
          </cell>
          <cell r="P12158" t="str">
            <v/>
          </cell>
          <cell r="Q12158">
            <v>40</v>
          </cell>
          <cell r="R12158" t="str">
            <v>Année Philologique</v>
          </cell>
          <cell r="S12158" t="str">
            <v/>
          </cell>
        </row>
        <row r="12159">
          <cell r="E12159">
            <v>5886</v>
          </cell>
          <cell r="F12159" t="str">
            <v>Searches</v>
          </cell>
          <cell r="G12159" t="str">
            <v>201904</v>
          </cell>
          <cell r="H12159" t="str">
            <v>Wellesley College</v>
          </cell>
          <cell r="I12159" t="str">
            <v>Wellesley</v>
          </cell>
          <cell r="J12159" t="str">
            <v>USA</v>
          </cell>
          <cell r="K12159">
            <v>1</v>
          </cell>
          <cell r="L12159" t="str">
            <v>Consortium</v>
          </cell>
          <cell r="M12159">
            <v>11</v>
          </cell>
          <cell r="N12159" t="str">
            <v>CARN-4</v>
          </cell>
          <cell r="O12159" t="str">
            <v/>
          </cell>
          <cell r="P12159" t="str">
            <v/>
          </cell>
          <cell r="Q12159">
            <v>40</v>
          </cell>
          <cell r="R12159" t="str">
            <v>Année Philologique</v>
          </cell>
          <cell r="S12159" t="str">
            <v/>
          </cell>
        </row>
        <row r="12160">
          <cell r="E12160">
            <v>5886</v>
          </cell>
          <cell r="F12160" t="str">
            <v>Searches</v>
          </cell>
          <cell r="G12160" t="str">
            <v>201905</v>
          </cell>
          <cell r="H12160" t="str">
            <v>Wellesley College</v>
          </cell>
          <cell r="I12160" t="str">
            <v>Wellesley</v>
          </cell>
          <cell r="J12160" t="str">
            <v>USA</v>
          </cell>
          <cell r="K12160">
            <v>1</v>
          </cell>
          <cell r="L12160" t="str">
            <v>Consortium</v>
          </cell>
          <cell r="M12160">
            <v>11</v>
          </cell>
          <cell r="N12160" t="str">
            <v>CARN-4</v>
          </cell>
          <cell r="O12160" t="str">
            <v/>
          </cell>
          <cell r="P12160" t="str">
            <v/>
          </cell>
          <cell r="Q12160">
            <v>40</v>
          </cell>
          <cell r="R12160" t="str">
            <v>Année Philologique</v>
          </cell>
          <cell r="S12160" t="str">
            <v/>
          </cell>
        </row>
        <row r="12161">
          <cell r="E12161">
            <v>5886</v>
          </cell>
          <cell r="F12161" t="str">
            <v>Searches</v>
          </cell>
          <cell r="G12161" t="str">
            <v>201906</v>
          </cell>
          <cell r="H12161" t="str">
            <v>Wellesley College</v>
          </cell>
          <cell r="I12161" t="str">
            <v>Wellesley</v>
          </cell>
          <cell r="J12161" t="str">
            <v>USA</v>
          </cell>
          <cell r="K12161">
            <v>1</v>
          </cell>
          <cell r="L12161" t="str">
            <v>Consortium</v>
          </cell>
          <cell r="M12161">
            <v>11</v>
          </cell>
          <cell r="N12161" t="str">
            <v>CARN-4</v>
          </cell>
          <cell r="O12161" t="str">
            <v/>
          </cell>
          <cell r="P12161" t="str">
            <v/>
          </cell>
          <cell r="Q12161">
            <v>40</v>
          </cell>
          <cell r="R12161" t="str">
            <v>Année Philologique</v>
          </cell>
          <cell r="S12161" t="str">
            <v/>
          </cell>
        </row>
        <row r="12162">
          <cell r="E12162">
            <v>5886</v>
          </cell>
          <cell r="F12162" t="str">
            <v>Searches</v>
          </cell>
          <cell r="G12162" t="str">
            <v>201909</v>
          </cell>
          <cell r="H12162" t="str">
            <v>Wellesley College</v>
          </cell>
          <cell r="I12162" t="str">
            <v>Wellesley</v>
          </cell>
          <cell r="J12162" t="str">
            <v>USA</v>
          </cell>
          <cell r="K12162">
            <v>1</v>
          </cell>
          <cell r="L12162" t="str">
            <v>Consortium</v>
          </cell>
          <cell r="M12162">
            <v>11</v>
          </cell>
          <cell r="N12162" t="str">
            <v>CARN-4</v>
          </cell>
          <cell r="O12162" t="str">
            <v/>
          </cell>
          <cell r="P12162" t="str">
            <v/>
          </cell>
          <cell r="Q12162">
            <v>40</v>
          </cell>
          <cell r="R12162" t="str">
            <v>Année Philologique</v>
          </cell>
          <cell r="S12162" t="str">
            <v/>
          </cell>
        </row>
        <row r="12163">
          <cell r="E12163">
            <v>5886</v>
          </cell>
          <cell r="F12163" t="str">
            <v>Searches</v>
          </cell>
          <cell r="G12163" t="str">
            <v>201910</v>
          </cell>
          <cell r="H12163" t="str">
            <v>Wellesley College</v>
          </cell>
          <cell r="I12163" t="str">
            <v>Wellesley</v>
          </cell>
          <cell r="J12163" t="str">
            <v>USA</v>
          </cell>
          <cell r="K12163">
            <v>1</v>
          </cell>
          <cell r="L12163" t="str">
            <v>Consortium</v>
          </cell>
          <cell r="M12163">
            <v>11</v>
          </cell>
          <cell r="N12163" t="str">
            <v>CARN-4</v>
          </cell>
          <cell r="O12163" t="str">
            <v/>
          </cell>
          <cell r="P12163" t="str">
            <v/>
          </cell>
          <cell r="Q12163">
            <v>40</v>
          </cell>
          <cell r="R12163" t="str">
            <v>Année Philologique</v>
          </cell>
          <cell r="S12163" t="str">
            <v/>
          </cell>
        </row>
        <row r="12164">
          <cell r="E12164">
            <v>5886</v>
          </cell>
          <cell r="F12164" t="str">
            <v>Searches</v>
          </cell>
          <cell r="G12164" t="str">
            <v>201911</v>
          </cell>
          <cell r="H12164" t="str">
            <v>Wellesley College</v>
          </cell>
          <cell r="I12164" t="str">
            <v>Wellesley</v>
          </cell>
          <cell r="J12164" t="str">
            <v>USA</v>
          </cell>
          <cell r="K12164">
            <v>1</v>
          </cell>
          <cell r="L12164" t="str">
            <v>Consortium</v>
          </cell>
          <cell r="M12164">
            <v>11</v>
          </cell>
          <cell r="N12164" t="str">
            <v>CARN-4</v>
          </cell>
          <cell r="O12164" t="str">
            <v/>
          </cell>
          <cell r="P12164" t="str">
            <v/>
          </cell>
          <cell r="Q12164">
            <v>40</v>
          </cell>
          <cell r="R12164" t="str">
            <v>Année Philologique</v>
          </cell>
          <cell r="S12164" t="str">
            <v/>
          </cell>
        </row>
        <row r="12165">
          <cell r="E12165">
            <v>5886</v>
          </cell>
          <cell r="F12165" t="str">
            <v>Searches</v>
          </cell>
          <cell r="G12165" t="str">
            <v>201912</v>
          </cell>
          <cell r="H12165" t="str">
            <v>Wellesley College</v>
          </cell>
          <cell r="I12165" t="str">
            <v>Wellesley</v>
          </cell>
          <cell r="J12165" t="str">
            <v>USA</v>
          </cell>
          <cell r="K12165">
            <v>1</v>
          </cell>
          <cell r="L12165" t="str">
            <v>Consortium</v>
          </cell>
          <cell r="M12165">
            <v>11</v>
          </cell>
          <cell r="N12165" t="str">
            <v>CARN-4</v>
          </cell>
          <cell r="O12165" t="str">
            <v/>
          </cell>
          <cell r="P12165" t="str">
            <v/>
          </cell>
          <cell r="Q12165">
            <v>40</v>
          </cell>
          <cell r="R12165" t="str">
            <v>Année Philologique</v>
          </cell>
          <cell r="S12165" t="str">
            <v/>
          </cell>
        </row>
        <row r="12166">
          <cell r="E12166">
            <v>5982</v>
          </cell>
          <cell r="F12166" t="str">
            <v>Searches</v>
          </cell>
          <cell r="G12166" t="str">
            <v>201907</v>
          </cell>
          <cell r="H12166" t="str">
            <v>Universidad Nacional Autonoma de Mexico</v>
          </cell>
          <cell r="I12166" t="str">
            <v>Mexico</v>
          </cell>
          <cell r="J12166" t="str">
            <v>Mexico</v>
          </cell>
          <cell r="K12166">
            <v>2</v>
          </cell>
          <cell r="L12166" t="str">
            <v>Institute</v>
          </cell>
          <cell r="M12166">
            <v>3</v>
          </cell>
          <cell r="N12166" t="str">
            <v>Standard</v>
          </cell>
          <cell r="O12166" t="str">
            <v/>
          </cell>
          <cell r="P12166" t="str">
            <v/>
          </cell>
          <cell r="Q12166">
            <v>3</v>
          </cell>
          <cell r="R12166" t="str">
            <v>Année Philologique</v>
          </cell>
          <cell r="S12166" t="str">
            <v/>
          </cell>
        </row>
        <row r="12167">
          <cell r="E12167">
            <v>5982</v>
          </cell>
          <cell r="F12167" t="str">
            <v>Searches</v>
          </cell>
          <cell r="G12167" t="str">
            <v>201908</v>
          </cell>
          <cell r="H12167" t="str">
            <v>Universidad Nacional Autonoma de Mexico</v>
          </cell>
          <cell r="I12167" t="str">
            <v>Mexico</v>
          </cell>
          <cell r="J12167" t="str">
            <v>Mexico</v>
          </cell>
          <cell r="K12167">
            <v>2</v>
          </cell>
          <cell r="L12167" t="str">
            <v>Institute</v>
          </cell>
          <cell r="M12167">
            <v>3</v>
          </cell>
          <cell r="N12167" t="str">
            <v>Standard</v>
          </cell>
          <cell r="O12167" t="str">
            <v/>
          </cell>
          <cell r="P12167" t="str">
            <v/>
          </cell>
          <cell r="Q12167">
            <v>3</v>
          </cell>
          <cell r="R12167" t="str">
            <v>Année Philologique</v>
          </cell>
          <cell r="S12167" t="str">
            <v/>
          </cell>
        </row>
        <row r="12168">
          <cell r="E12168">
            <v>5982</v>
          </cell>
          <cell r="F12168" t="str">
            <v>Searches</v>
          </cell>
          <cell r="G12168" t="str">
            <v>201909</v>
          </cell>
          <cell r="H12168" t="str">
            <v>Universidad Nacional Autonoma de Mexico</v>
          </cell>
          <cell r="I12168" t="str">
            <v>Mexico</v>
          </cell>
          <cell r="J12168" t="str">
            <v>Mexico</v>
          </cell>
          <cell r="K12168">
            <v>2</v>
          </cell>
          <cell r="L12168" t="str">
            <v>Institute</v>
          </cell>
          <cell r="M12168">
            <v>3</v>
          </cell>
          <cell r="N12168" t="str">
            <v>Standard</v>
          </cell>
          <cell r="O12168" t="str">
            <v/>
          </cell>
          <cell r="P12168" t="str">
            <v/>
          </cell>
          <cell r="Q12168">
            <v>3</v>
          </cell>
          <cell r="R12168" t="str">
            <v>Année Philologique</v>
          </cell>
          <cell r="S12168" t="str">
            <v/>
          </cell>
        </row>
        <row r="12169">
          <cell r="E12169">
            <v>5982</v>
          </cell>
          <cell r="F12169" t="str">
            <v>Searches</v>
          </cell>
          <cell r="G12169" t="str">
            <v>201910</v>
          </cell>
          <cell r="H12169" t="str">
            <v>Universidad Nacional Autonoma de Mexico</v>
          </cell>
          <cell r="I12169" t="str">
            <v>Mexico</v>
          </cell>
          <cell r="J12169" t="str">
            <v>Mexico</v>
          </cell>
          <cell r="K12169">
            <v>2</v>
          </cell>
          <cell r="L12169" t="str">
            <v>Institute</v>
          </cell>
          <cell r="M12169">
            <v>3</v>
          </cell>
          <cell r="N12169" t="str">
            <v>Standard</v>
          </cell>
          <cell r="O12169" t="str">
            <v/>
          </cell>
          <cell r="P12169" t="str">
            <v/>
          </cell>
          <cell r="Q12169">
            <v>3</v>
          </cell>
          <cell r="R12169" t="str">
            <v>Année Philologique</v>
          </cell>
          <cell r="S12169" t="str">
            <v/>
          </cell>
        </row>
        <row r="12170">
          <cell r="E12170">
            <v>5982</v>
          </cell>
          <cell r="F12170" t="str">
            <v>Searches</v>
          </cell>
          <cell r="G12170" t="str">
            <v>201911</v>
          </cell>
          <cell r="H12170" t="str">
            <v>Universidad Nacional Autonoma de Mexico</v>
          </cell>
          <cell r="I12170" t="str">
            <v>Mexico</v>
          </cell>
          <cell r="J12170" t="str">
            <v>Mexico</v>
          </cell>
          <cell r="K12170">
            <v>2</v>
          </cell>
          <cell r="L12170" t="str">
            <v>Institute</v>
          </cell>
          <cell r="M12170">
            <v>3</v>
          </cell>
          <cell r="N12170" t="str">
            <v>Standard</v>
          </cell>
          <cell r="O12170" t="str">
            <v/>
          </cell>
          <cell r="P12170" t="str">
            <v/>
          </cell>
          <cell r="Q12170">
            <v>3</v>
          </cell>
          <cell r="R12170" t="str">
            <v>Année Philologique</v>
          </cell>
          <cell r="S12170" t="str">
            <v/>
          </cell>
        </row>
        <row r="12171">
          <cell r="E12171">
            <v>5998</v>
          </cell>
          <cell r="F12171" t="str">
            <v>Searches</v>
          </cell>
          <cell r="G12171" t="str">
            <v>201901</v>
          </cell>
          <cell r="H12171" t="str">
            <v>The University of Texas</v>
          </cell>
          <cell r="I12171" t="str">
            <v>San Antonio</v>
          </cell>
          <cell r="J12171" t="str">
            <v>USA</v>
          </cell>
          <cell r="K12171">
            <v>2</v>
          </cell>
          <cell r="L12171" t="str">
            <v>Institute</v>
          </cell>
          <cell r="M12171">
            <v>8</v>
          </cell>
          <cell r="N12171" t="str">
            <v>CARN-1</v>
          </cell>
          <cell r="O12171" t="str">
            <v/>
          </cell>
          <cell r="P12171" t="str">
            <v/>
          </cell>
          <cell r="Q12171">
            <v>40</v>
          </cell>
          <cell r="R12171" t="str">
            <v>Année Philologique</v>
          </cell>
          <cell r="S12171" t="str">
            <v/>
          </cell>
        </row>
        <row r="12172">
          <cell r="E12172">
            <v>5998</v>
          </cell>
          <cell r="F12172" t="str">
            <v>Searches</v>
          </cell>
          <cell r="G12172" t="str">
            <v>201902</v>
          </cell>
          <cell r="H12172" t="str">
            <v>The University of Texas</v>
          </cell>
          <cell r="I12172" t="str">
            <v>San Antonio</v>
          </cell>
          <cell r="J12172" t="str">
            <v>USA</v>
          </cell>
          <cell r="K12172">
            <v>2</v>
          </cell>
          <cell r="L12172" t="str">
            <v>Institute</v>
          </cell>
          <cell r="M12172">
            <v>8</v>
          </cell>
          <cell r="N12172" t="str">
            <v>CARN-1</v>
          </cell>
          <cell r="O12172" t="str">
            <v/>
          </cell>
          <cell r="P12172" t="str">
            <v/>
          </cell>
          <cell r="Q12172">
            <v>40</v>
          </cell>
          <cell r="R12172" t="str">
            <v>Année Philologique</v>
          </cell>
          <cell r="S12172" t="str">
            <v/>
          </cell>
        </row>
        <row r="12173">
          <cell r="E12173">
            <v>5998</v>
          </cell>
          <cell r="F12173" t="str">
            <v>Searches</v>
          </cell>
          <cell r="G12173" t="str">
            <v>201903</v>
          </cell>
          <cell r="H12173" t="str">
            <v>The University of Texas</v>
          </cell>
          <cell r="I12173" t="str">
            <v>San Antonio</v>
          </cell>
          <cell r="J12173" t="str">
            <v>USA</v>
          </cell>
          <cell r="K12173">
            <v>2</v>
          </cell>
          <cell r="L12173" t="str">
            <v>Institute</v>
          </cell>
          <cell r="M12173">
            <v>8</v>
          </cell>
          <cell r="N12173" t="str">
            <v>CARN-1</v>
          </cell>
          <cell r="O12173" t="str">
            <v/>
          </cell>
          <cell r="P12173" t="str">
            <v/>
          </cell>
          <cell r="Q12173">
            <v>40</v>
          </cell>
          <cell r="R12173" t="str">
            <v>Année Philologique</v>
          </cell>
          <cell r="S12173" t="str">
            <v/>
          </cell>
        </row>
        <row r="12174">
          <cell r="E12174">
            <v>5998</v>
          </cell>
          <cell r="F12174" t="str">
            <v>Searches</v>
          </cell>
          <cell r="G12174" t="str">
            <v>201904</v>
          </cell>
          <cell r="H12174" t="str">
            <v>The University of Texas</v>
          </cell>
          <cell r="I12174" t="str">
            <v>San Antonio</v>
          </cell>
          <cell r="J12174" t="str">
            <v>USA</v>
          </cell>
          <cell r="K12174">
            <v>2</v>
          </cell>
          <cell r="L12174" t="str">
            <v>Institute</v>
          </cell>
          <cell r="M12174">
            <v>8</v>
          </cell>
          <cell r="N12174" t="str">
            <v>CARN-1</v>
          </cell>
          <cell r="O12174" t="str">
            <v/>
          </cell>
          <cell r="P12174" t="str">
            <v/>
          </cell>
          <cell r="Q12174">
            <v>40</v>
          </cell>
          <cell r="R12174" t="str">
            <v>Année Philologique</v>
          </cell>
          <cell r="S12174" t="str">
            <v/>
          </cell>
        </row>
        <row r="12175">
          <cell r="E12175">
            <v>5998</v>
          </cell>
          <cell r="F12175" t="str">
            <v>Searches</v>
          </cell>
          <cell r="G12175" t="str">
            <v>201905</v>
          </cell>
          <cell r="H12175" t="str">
            <v>The University of Texas</v>
          </cell>
          <cell r="I12175" t="str">
            <v>San Antonio</v>
          </cell>
          <cell r="J12175" t="str">
            <v>USA</v>
          </cell>
          <cell r="K12175">
            <v>2</v>
          </cell>
          <cell r="L12175" t="str">
            <v>Institute</v>
          </cell>
          <cell r="M12175">
            <v>8</v>
          </cell>
          <cell r="N12175" t="str">
            <v>CARN-1</v>
          </cell>
          <cell r="O12175" t="str">
            <v/>
          </cell>
          <cell r="P12175" t="str">
            <v/>
          </cell>
          <cell r="Q12175">
            <v>40</v>
          </cell>
          <cell r="R12175" t="str">
            <v>Année Philologique</v>
          </cell>
          <cell r="S12175" t="str">
            <v/>
          </cell>
        </row>
        <row r="12176">
          <cell r="E12176">
            <v>6028</v>
          </cell>
          <cell r="F12176" t="str">
            <v>Searches</v>
          </cell>
          <cell r="G12176" t="str">
            <v>201901</v>
          </cell>
          <cell r="H12176" t="str">
            <v>Franklin and Marshall College</v>
          </cell>
          <cell r="I12176" t="str">
            <v>Lancaster</v>
          </cell>
          <cell r="J12176" t="str">
            <v>USA</v>
          </cell>
          <cell r="K12176">
            <v>2</v>
          </cell>
          <cell r="L12176" t="str">
            <v>Institute</v>
          </cell>
          <cell r="M12176">
            <v>11</v>
          </cell>
          <cell r="N12176" t="str">
            <v>CARN-4</v>
          </cell>
          <cell r="O12176" t="str">
            <v/>
          </cell>
          <cell r="P12176" t="str">
            <v/>
          </cell>
          <cell r="Q12176">
            <v>40</v>
          </cell>
          <cell r="R12176" t="str">
            <v>Année Philologique</v>
          </cell>
          <cell r="S12176" t="str">
            <v/>
          </cell>
        </row>
        <row r="12177">
          <cell r="E12177">
            <v>6028</v>
          </cell>
          <cell r="F12177" t="str">
            <v>Searches</v>
          </cell>
          <cell r="G12177" t="str">
            <v>201902</v>
          </cell>
          <cell r="H12177" t="str">
            <v>Franklin and Marshall College</v>
          </cell>
          <cell r="I12177" t="str">
            <v>Lancaster</v>
          </cell>
          <cell r="J12177" t="str">
            <v>USA</v>
          </cell>
          <cell r="K12177">
            <v>2</v>
          </cell>
          <cell r="L12177" t="str">
            <v>Institute</v>
          </cell>
          <cell r="M12177">
            <v>11</v>
          </cell>
          <cell r="N12177" t="str">
            <v>CARN-4</v>
          </cell>
          <cell r="O12177" t="str">
            <v/>
          </cell>
          <cell r="P12177" t="str">
            <v/>
          </cell>
          <cell r="Q12177">
            <v>40</v>
          </cell>
          <cell r="R12177" t="str">
            <v>Année Philologique</v>
          </cell>
          <cell r="S12177" t="str">
            <v/>
          </cell>
        </row>
        <row r="12178">
          <cell r="E12178">
            <v>6028</v>
          </cell>
          <cell r="F12178" t="str">
            <v>Searches</v>
          </cell>
          <cell r="G12178" t="str">
            <v>201903</v>
          </cell>
          <cell r="H12178" t="str">
            <v>Franklin and Marshall College</v>
          </cell>
          <cell r="I12178" t="str">
            <v>Lancaster</v>
          </cell>
          <cell r="J12178" t="str">
            <v>USA</v>
          </cell>
          <cell r="K12178">
            <v>2</v>
          </cell>
          <cell r="L12178" t="str">
            <v>Institute</v>
          </cell>
          <cell r="M12178">
            <v>11</v>
          </cell>
          <cell r="N12178" t="str">
            <v>CARN-4</v>
          </cell>
          <cell r="O12178" t="str">
            <v/>
          </cell>
          <cell r="P12178" t="str">
            <v/>
          </cell>
          <cell r="Q12178">
            <v>40</v>
          </cell>
          <cell r="R12178" t="str">
            <v>Année Philologique</v>
          </cell>
          <cell r="S12178" t="str">
            <v/>
          </cell>
        </row>
        <row r="12179">
          <cell r="E12179">
            <v>6028</v>
          </cell>
          <cell r="F12179" t="str">
            <v>Searches</v>
          </cell>
          <cell r="G12179" t="str">
            <v>201904</v>
          </cell>
          <cell r="H12179" t="str">
            <v>Franklin and Marshall College</v>
          </cell>
          <cell r="I12179" t="str">
            <v>Lancaster</v>
          </cell>
          <cell r="J12179" t="str">
            <v>USA</v>
          </cell>
          <cell r="K12179">
            <v>2</v>
          </cell>
          <cell r="L12179" t="str">
            <v>Institute</v>
          </cell>
          <cell r="M12179">
            <v>11</v>
          </cell>
          <cell r="N12179" t="str">
            <v>CARN-4</v>
          </cell>
          <cell r="O12179" t="str">
            <v/>
          </cell>
          <cell r="P12179" t="str">
            <v/>
          </cell>
          <cell r="Q12179">
            <v>40</v>
          </cell>
          <cell r="R12179" t="str">
            <v>Année Philologique</v>
          </cell>
          <cell r="S12179" t="str">
            <v/>
          </cell>
        </row>
        <row r="12180">
          <cell r="E12180">
            <v>6028</v>
          </cell>
          <cell r="F12180" t="str">
            <v>Searches</v>
          </cell>
          <cell r="G12180" t="str">
            <v>201905</v>
          </cell>
          <cell r="H12180" t="str">
            <v>Franklin and Marshall College</v>
          </cell>
          <cell r="I12180" t="str">
            <v>Lancaster</v>
          </cell>
          <cell r="J12180" t="str">
            <v>USA</v>
          </cell>
          <cell r="K12180">
            <v>2</v>
          </cell>
          <cell r="L12180" t="str">
            <v>Institute</v>
          </cell>
          <cell r="M12180">
            <v>11</v>
          </cell>
          <cell r="N12180" t="str">
            <v>CARN-4</v>
          </cell>
          <cell r="O12180" t="str">
            <v/>
          </cell>
          <cell r="P12180" t="str">
            <v/>
          </cell>
          <cell r="Q12180">
            <v>40</v>
          </cell>
          <cell r="R12180" t="str">
            <v>Année Philologique</v>
          </cell>
          <cell r="S12180" t="str">
            <v/>
          </cell>
        </row>
        <row r="12181">
          <cell r="E12181">
            <v>6028</v>
          </cell>
          <cell r="F12181" t="str">
            <v>Searches</v>
          </cell>
          <cell r="G12181" t="str">
            <v>201906</v>
          </cell>
          <cell r="H12181" t="str">
            <v>Franklin and Marshall College</v>
          </cell>
          <cell r="I12181" t="str">
            <v>Lancaster</v>
          </cell>
          <cell r="J12181" t="str">
            <v>USA</v>
          </cell>
          <cell r="K12181">
            <v>2</v>
          </cell>
          <cell r="L12181" t="str">
            <v>Institute</v>
          </cell>
          <cell r="M12181">
            <v>11</v>
          </cell>
          <cell r="N12181" t="str">
            <v>CARN-4</v>
          </cell>
          <cell r="O12181" t="str">
            <v/>
          </cell>
          <cell r="P12181" t="str">
            <v/>
          </cell>
          <cell r="Q12181">
            <v>40</v>
          </cell>
          <cell r="R12181" t="str">
            <v>Année Philologique</v>
          </cell>
          <cell r="S12181" t="str">
            <v/>
          </cell>
        </row>
        <row r="12182">
          <cell r="E12182">
            <v>6028</v>
          </cell>
          <cell r="F12182" t="str">
            <v>Searches</v>
          </cell>
          <cell r="G12182" t="str">
            <v>201908</v>
          </cell>
          <cell r="H12182" t="str">
            <v>Franklin and Marshall College</v>
          </cell>
          <cell r="I12182" t="str">
            <v>Lancaster</v>
          </cell>
          <cell r="J12182" t="str">
            <v>USA</v>
          </cell>
          <cell r="K12182">
            <v>2</v>
          </cell>
          <cell r="L12182" t="str">
            <v>Institute</v>
          </cell>
          <cell r="M12182">
            <v>11</v>
          </cell>
          <cell r="N12182" t="str">
            <v>CARN-4</v>
          </cell>
          <cell r="O12182" t="str">
            <v/>
          </cell>
          <cell r="P12182" t="str">
            <v/>
          </cell>
          <cell r="Q12182">
            <v>40</v>
          </cell>
          <cell r="R12182" t="str">
            <v>Année Philologique</v>
          </cell>
          <cell r="S12182" t="str">
            <v/>
          </cell>
        </row>
        <row r="12183">
          <cell r="E12183">
            <v>6028</v>
          </cell>
          <cell r="F12183" t="str">
            <v>Searches</v>
          </cell>
          <cell r="G12183" t="str">
            <v>201909</v>
          </cell>
          <cell r="H12183" t="str">
            <v>Franklin and Marshall College</v>
          </cell>
          <cell r="I12183" t="str">
            <v>Lancaster</v>
          </cell>
          <cell r="J12183" t="str">
            <v>USA</v>
          </cell>
          <cell r="K12183">
            <v>2</v>
          </cell>
          <cell r="L12183" t="str">
            <v>Institute</v>
          </cell>
          <cell r="M12183">
            <v>11</v>
          </cell>
          <cell r="N12183" t="str">
            <v>CARN-4</v>
          </cell>
          <cell r="O12183" t="str">
            <v/>
          </cell>
          <cell r="P12183" t="str">
            <v/>
          </cell>
          <cell r="Q12183">
            <v>40</v>
          </cell>
          <cell r="R12183" t="str">
            <v>Année Philologique</v>
          </cell>
          <cell r="S12183" t="str">
            <v/>
          </cell>
        </row>
        <row r="12184">
          <cell r="E12184">
            <v>6028</v>
          </cell>
          <cell r="F12184" t="str">
            <v>Searches</v>
          </cell>
          <cell r="G12184" t="str">
            <v>201911</v>
          </cell>
          <cell r="H12184" t="str">
            <v>Franklin and Marshall College</v>
          </cell>
          <cell r="I12184" t="str">
            <v>Lancaster</v>
          </cell>
          <cell r="J12184" t="str">
            <v>USA</v>
          </cell>
          <cell r="K12184">
            <v>2</v>
          </cell>
          <cell r="L12184" t="str">
            <v>Institute</v>
          </cell>
          <cell r="M12184">
            <v>11</v>
          </cell>
          <cell r="N12184" t="str">
            <v>CARN-4</v>
          </cell>
          <cell r="O12184" t="str">
            <v/>
          </cell>
          <cell r="P12184" t="str">
            <v/>
          </cell>
          <cell r="Q12184">
            <v>40</v>
          </cell>
          <cell r="R12184" t="str">
            <v>Année Philologique</v>
          </cell>
          <cell r="S12184" t="str">
            <v/>
          </cell>
        </row>
        <row r="12185">
          <cell r="E12185">
            <v>6029</v>
          </cell>
          <cell r="F12185" t="str">
            <v>Searches</v>
          </cell>
          <cell r="G12185" t="str">
            <v>201901</v>
          </cell>
          <cell r="H12185" t="str">
            <v>Université de Bretagne Occidentale</v>
          </cell>
          <cell r="I12185" t="str">
            <v>Brest</v>
          </cell>
          <cell r="J12185" t="str">
            <v>France</v>
          </cell>
          <cell r="K12185">
            <v>1</v>
          </cell>
          <cell r="L12185" t="str">
            <v>Consortium</v>
          </cell>
          <cell r="M12185">
            <v>3</v>
          </cell>
          <cell r="N12185" t="str">
            <v>Standard</v>
          </cell>
          <cell r="O12185" t="str">
            <v/>
          </cell>
          <cell r="P12185" t="str">
            <v/>
          </cell>
          <cell r="Q12185">
            <v>3</v>
          </cell>
          <cell r="R12185" t="str">
            <v>Année Philologique</v>
          </cell>
          <cell r="S12185" t="str">
            <v/>
          </cell>
        </row>
        <row r="12186">
          <cell r="E12186">
            <v>6029</v>
          </cell>
          <cell r="F12186" t="str">
            <v>Searches</v>
          </cell>
          <cell r="G12186" t="str">
            <v>201902</v>
          </cell>
          <cell r="H12186" t="str">
            <v>Université de Bretagne Occidentale</v>
          </cell>
          <cell r="I12186" t="str">
            <v>Brest</v>
          </cell>
          <cell r="J12186" t="str">
            <v>France</v>
          </cell>
          <cell r="K12186">
            <v>1</v>
          </cell>
          <cell r="L12186" t="str">
            <v>Consortium</v>
          </cell>
          <cell r="M12186">
            <v>3</v>
          </cell>
          <cell r="N12186" t="str">
            <v>Standard</v>
          </cell>
          <cell r="O12186" t="str">
            <v/>
          </cell>
          <cell r="P12186" t="str">
            <v/>
          </cell>
          <cell r="Q12186">
            <v>3</v>
          </cell>
          <cell r="R12186" t="str">
            <v>Année Philologique</v>
          </cell>
          <cell r="S12186" t="str">
            <v/>
          </cell>
        </row>
        <row r="12187">
          <cell r="E12187">
            <v>6029</v>
          </cell>
          <cell r="F12187" t="str">
            <v>Searches</v>
          </cell>
          <cell r="G12187" t="str">
            <v>201903</v>
          </cell>
          <cell r="H12187" t="str">
            <v>Université de Bretagne Occidentale</v>
          </cell>
          <cell r="I12187" t="str">
            <v>Brest</v>
          </cell>
          <cell r="J12187" t="str">
            <v>France</v>
          </cell>
          <cell r="K12187">
            <v>1</v>
          </cell>
          <cell r="L12187" t="str">
            <v>Consortium</v>
          </cell>
          <cell r="M12187">
            <v>3</v>
          </cell>
          <cell r="N12187" t="str">
            <v>Standard</v>
          </cell>
          <cell r="O12187" t="str">
            <v/>
          </cell>
          <cell r="P12187" t="str">
            <v/>
          </cell>
          <cell r="Q12187">
            <v>3</v>
          </cell>
          <cell r="R12187" t="str">
            <v>Année Philologique</v>
          </cell>
          <cell r="S12187" t="str">
            <v/>
          </cell>
        </row>
        <row r="12188">
          <cell r="E12188">
            <v>6029</v>
          </cell>
          <cell r="F12188" t="str">
            <v>Searches</v>
          </cell>
          <cell r="G12188" t="str">
            <v>201904</v>
          </cell>
          <cell r="H12188" t="str">
            <v>Université de Bretagne Occidentale</v>
          </cell>
          <cell r="I12188" t="str">
            <v>Brest</v>
          </cell>
          <cell r="J12188" t="str">
            <v>France</v>
          </cell>
          <cell r="K12188">
            <v>1</v>
          </cell>
          <cell r="L12188" t="str">
            <v>Consortium</v>
          </cell>
          <cell r="M12188">
            <v>3</v>
          </cell>
          <cell r="N12188" t="str">
            <v>Standard</v>
          </cell>
          <cell r="O12188" t="str">
            <v/>
          </cell>
          <cell r="P12188" t="str">
            <v/>
          </cell>
          <cell r="Q12188">
            <v>3</v>
          </cell>
          <cell r="R12188" t="str">
            <v>Année Philologique</v>
          </cell>
          <cell r="S12188" t="str">
            <v/>
          </cell>
        </row>
        <row r="12189">
          <cell r="E12189">
            <v>6029</v>
          </cell>
          <cell r="F12189" t="str">
            <v>Searches</v>
          </cell>
          <cell r="G12189" t="str">
            <v>201905</v>
          </cell>
          <cell r="H12189" t="str">
            <v>Université de Bretagne Occidentale</v>
          </cell>
          <cell r="I12189" t="str">
            <v>Brest</v>
          </cell>
          <cell r="J12189" t="str">
            <v>France</v>
          </cell>
          <cell r="K12189">
            <v>1</v>
          </cell>
          <cell r="L12189" t="str">
            <v>Consortium</v>
          </cell>
          <cell r="M12189">
            <v>3</v>
          </cell>
          <cell r="N12189" t="str">
            <v>Standard</v>
          </cell>
          <cell r="O12189" t="str">
            <v/>
          </cell>
          <cell r="P12189" t="str">
            <v/>
          </cell>
          <cell r="Q12189">
            <v>3</v>
          </cell>
          <cell r="R12189" t="str">
            <v>Année Philologique</v>
          </cell>
          <cell r="S12189" t="str">
            <v/>
          </cell>
        </row>
        <row r="12190">
          <cell r="E12190">
            <v>6029</v>
          </cell>
          <cell r="F12190" t="str">
            <v>Searches</v>
          </cell>
          <cell r="G12190" t="str">
            <v>201906</v>
          </cell>
          <cell r="H12190" t="str">
            <v>Université de Bretagne Occidentale</v>
          </cell>
          <cell r="I12190" t="str">
            <v>Brest</v>
          </cell>
          <cell r="J12190" t="str">
            <v>France</v>
          </cell>
          <cell r="K12190">
            <v>1</v>
          </cell>
          <cell r="L12190" t="str">
            <v>Consortium</v>
          </cell>
          <cell r="M12190">
            <v>3</v>
          </cell>
          <cell r="N12190" t="str">
            <v>Standard</v>
          </cell>
          <cell r="O12190" t="str">
            <v/>
          </cell>
          <cell r="P12190" t="str">
            <v/>
          </cell>
          <cell r="Q12190">
            <v>3</v>
          </cell>
          <cell r="R12190" t="str">
            <v>Année Philologique</v>
          </cell>
          <cell r="S12190" t="str">
            <v/>
          </cell>
        </row>
        <row r="12191">
          <cell r="E12191">
            <v>6029</v>
          </cell>
          <cell r="F12191" t="str">
            <v>Searches</v>
          </cell>
          <cell r="G12191" t="str">
            <v>201907</v>
          </cell>
          <cell r="H12191" t="str">
            <v>Université de Bretagne Occidentale</v>
          </cell>
          <cell r="I12191" t="str">
            <v>Brest</v>
          </cell>
          <cell r="J12191" t="str">
            <v>France</v>
          </cell>
          <cell r="K12191">
            <v>1</v>
          </cell>
          <cell r="L12191" t="str">
            <v>Consortium</v>
          </cell>
          <cell r="M12191">
            <v>3</v>
          </cell>
          <cell r="N12191" t="str">
            <v>Standard</v>
          </cell>
          <cell r="O12191" t="str">
            <v/>
          </cell>
          <cell r="P12191" t="str">
            <v/>
          </cell>
          <cell r="Q12191">
            <v>3</v>
          </cell>
          <cell r="R12191" t="str">
            <v>Année Philologique</v>
          </cell>
          <cell r="S12191" t="str">
            <v/>
          </cell>
        </row>
        <row r="12192">
          <cell r="E12192">
            <v>6029</v>
          </cell>
          <cell r="F12192" t="str">
            <v>Searches</v>
          </cell>
          <cell r="G12192" t="str">
            <v>201908</v>
          </cell>
          <cell r="H12192" t="str">
            <v>Université de Bretagne Occidentale</v>
          </cell>
          <cell r="I12192" t="str">
            <v>Brest</v>
          </cell>
          <cell r="J12192" t="str">
            <v>France</v>
          </cell>
          <cell r="K12192">
            <v>1</v>
          </cell>
          <cell r="L12192" t="str">
            <v>Consortium</v>
          </cell>
          <cell r="M12192">
            <v>3</v>
          </cell>
          <cell r="N12192" t="str">
            <v>Standard</v>
          </cell>
          <cell r="O12192" t="str">
            <v/>
          </cell>
          <cell r="P12192" t="str">
            <v/>
          </cell>
          <cell r="Q12192">
            <v>3</v>
          </cell>
          <cell r="R12192" t="str">
            <v>Année Philologique</v>
          </cell>
          <cell r="S12192" t="str">
            <v/>
          </cell>
        </row>
        <row r="12193">
          <cell r="E12193">
            <v>6029</v>
          </cell>
          <cell r="F12193" t="str">
            <v>Searches</v>
          </cell>
          <cell r="G12193" t="str">
            <v>201909</v>
          </cell>
          <cell r="H12193" t="str">
            <v>Université de Bretagne Occidentale</v>
          </cell>
          <cell r="I12193" t="str">
            <v>Brest</v>
          </cell>
          <cell r="J12193" t="str">
            <v>France</v>
          </cell>
          <cell r="K12193">
            <v>1</v>
          </cell>
          <cell r="L12193" t="str">
            <v>Consortium</v>
          </cell>
          <cell r="M12193">
            <v>3</v>
          </cell>
          <cell r="N12193" t="str">
            <v>Standard</v>
          </cell>
          <cell r="O12193" t="str">
            <v/>
          </cell>
          <cell r="P12193" t="str">
            <v/>
          </cell>
          <cell r="Q12193">
            <v>3</v>
          </cell>
          <cell r="R12193" t="str">
            <v>Année Philologique</v>
          </cell>
          <cell r="S12193" t="str">
            <v/>
          </cell>
        </row>
        <row r="12194">
          <cell r="E12194">
            <v>6029</v>
          </cell>
          <cell r="F12194" t="str">
            <v>Searches</v>
          </cell>
          <cell r="G12194" t="str">
            <v>201910</v>
          </cell>
          <cell r="H12194" t="str">
            <v>Université de Bretagne Occidentale</v>
          </cell>
          <cell r="I12194" t="str">
            <v>Brest</v>
          </cell>
          <cell r="J12194" t="str">
            <v>France</v>
          </cell>
          <cell r="K12194">
            <v>1</v>
          </cell>
          <cell r="L12194" t="str">
            <v>Consortium</v>
          </cell>
          <cell r="M12194">
            <v>3</v>
          </cell>
          <cell r="N12194" t="str">
            <v>Standard</v>
          </cell>
          <cell r="O12194" t="str">
            <v/>
          </cell>
          <cell r="P12194" t="str">
            <v/>
          </cell>
          <cell r="Q12194">
            <v>3</v>
          </cell>
          <cell r="R12194" t="str">
            <v>Année Philologique</v>
          </cell>
          <cell r="S12194" t="str">
            <v/>
          </cell>
        </row>
        <row r="12195">
          <cell r="E12195">
            <v>6029</v>
          </cell>
          <cell r="F12195" t="str">
            <v>Searches</v>
          </cell>
          <cell r="G12195" t="str">
            <v>201911</v>
          </cell>
          <cell r="H12195" t="str">
            <v>Université de Bretagne Occidentale</v>
          </cell>
          <cell r="I12195" t="str">
            <v>Brest</v>
          </cell>
          <cell r="J12195" t="str">
            <v>France</v>
          </cell>
          <cell r="K12195">
            <v>1</v>
          </cell>
          <cell r="L12195" t="str">
            <v>Consortium</v>
          </cell>
          <cell r="M12195">
            <v>3</v>
          </cell>
          <cell r="N12195" t="str">
            <v>Standard</v>
          </cell>
          <cell r="O12195" t="str">
            <v/>
          </cell>
          <cell r="P12195" t="str">
            <v/>
          </cell>
          <cell r="Q12195">
            <v>3</v>
          </cell>
          <cell r="R12195" t="str">
            <v>Année Philologique</v>
          </cell>
          <cell r="S12195" t="str">
            <v/>
          </cell>
        </row>
        <row r="12196">
          <cell r="E12196">
            <v>6029</v>
          </cell>
          <cell r="F12196" t="str">
            <v>Searches</v>
          </cell>
          <cell r="G12196" t="str">
            <v>201912</v>
          </cell>
          <cell r="H12196" t="str">
            <v>Université de Bretagne Occidentale</v>
          </cell>
          <cell r="I12196" t="str">
            <v>Brest</v>
          </cell>
          <cell r="J12196" t="str">
            <v>France</v>
          </cell>
          <cell r="K12196">
            <v>1</v>
          </cell>
          <cell r="L12196" t="str">
            <v>Consortium</v>
          </cell>
          <cell r="M12196">
            <v>3</v>
          </cell>
          <cell r="N12196" t="str">
            <v>Standard</v>
          </cell>
          <cell r="O12196" t="str">
            <v/>
          </cell>
          <cell r="P12196" t="str">
            <v/>
          </cell>
          <cell r="Q12196">
            <v>3</v>
          </cell>
          <cell r="R12196" t="str">
            <v>Année Philologique</v>
          </cell>
          <cell r="S12196" t="str">
            <v/>
          </cell>
        </row>
        <row r="12197">
          <cell r="E12197">
            <v>6044</v>
          </cell>
          <cell r="F12197" t="str">
            <v>Searches</v>
          </cell>
          <cell r="G12197" t="str">
            <v>201908</v>
          </cell>
          <cell r="H12197" t="str">
            <v>University of South Carolina Upstate</v>
          </cell>
          <cell r="I12197" t="str">
            <v>Spartanburg</v>
          </cell>
          <cell r="J12197" t="str">
            <v>USA</v>
          </cell>
          <cell r="K12197">
            <v>2</v>
          </cell>
          <cell r="L12197" t="str">
            <v>Institute</v>
          </cell>
          <cell r="M12197">
            <v>8</v>
          </cell>
          <cell r="N12197" t="str">
            <v>CARN-1</v>
          </cell>
          <cell r="O12197" t="str">
            <v/>
          </cell>
          <cell r="P12197" t="str">
            <v/>
          </cell>
          <cell r="Q12197">
            <v>40</v>
          </cell>
          <cell r="R12197" t="str">
            <v>Année Philologique</v>
          </cell>
          <cell r="S12197" t="str">
            <v/>
          </cell>
        </row>
        <row r="12198">
          <cell r="E12198">
            <v>6061</v>
          </cell>
          <cell r="F12198" t="str">
            <v>Searches</v>
          </cell>
          <cell r="G12198" t="str">
            <v>201901</v>
          </cell>
          <cell r="H12198" t="str">
            <v>Davidson College</v>
          </cell>
          <cell r="I12198" t="str">
            <v>Davidson</v>
          </cell>
          <cell r="J12198" t="str">
            <v>USA</v>
          </cell>
          <cell r="K12198">
            <v>2</v>
          </cell>
          <cell r="L12198" t="str">
            <v>Institute</v>
          </cell>
          <cell r="M12198">
            <v>11</v>
          </cell>
          <cell r="N12198" t="str">
            <v>CARN-4</v>
          </cell>
          <cell r="O12198" t="str">
            <v/>
          </cell>
          <cell r="P12198" t="str">
            <v/>
          </cell>
          <cell r="Q12198">
            <v>3</v>
          </cell>
          <cell r="R12198" t="str">
            <v>Année Philologique</v>
          </cell>
          <cell r="S12198" t="str">
            <v/>
          </cell>
        </row>
        <row r="12199">
          <cell r="E12199">
            <v>6061</v>
          </cell>
          <cell r="F12199" t="str">
            <v>Searches</v>
          </cell>
          <cell r="G12199" t="str">
            <v>201902</v>
          </cell>
          <cell r="H12199" t="str">
            <v>Davidson College</v>
          </cell>
          <cell r="I12199" t="str">
            <v>Davidson</v>
          </cell>
          <cell r="J12199" t="str">
            <v>USA</v>
          </cell>
          <cell r="K12199">
            <v>2</v>
          </cell>
          <cell r="L12199" t="str">
            <v>Institute</v>
          </cell>
          <cell r="M12199">
            <v>11</v>
          </cell>
          <cell r="N12199" t="str">
            <v>CARN-4</v>
          </cell>
          <cell r="O12199" t="str">
            <v/>
          </cell>
          <cell r="P12199" t="str">
            <v/>
          </cell>
          <cell r="Q12199">
            <v>3</v>
          </cell>
          <cell r="R12199" t="str">
            <v>Année Philologique</v>
          </cell>
          <cell r="S12199" t="str">
            <v/>
          </cell>
        </row>
        <row r="12200">
          <cell r="E12200">
            <v>6061</v>
          </cell>
          <cell r="F12200" t="str">
            <v>Searches</v>
          </cell>
          <cell r="G12200" t="str">
            <v>201903</v>
          </cell>
          <cell r="H12200" t="str">
            <v>Davidson College</v>
          </cell>
          <cell r="I12200" t="str">
            <v>Davidson</v>
          </cell>
          <cell r="J12200" t="str">
            <v>USA</v>
          </cell>
          <cell r="K12200">
            <v>2</v>
          </cell>
          <cell r="L12200" t="str">
            <v>Institute</v>
          </cell>
          <cell r="M12200">
            <v>11</v>
          </cell>
          <cell r="N12200" t="str">
            <v>CARN-4</v>
          </cell>
          <cell r="O12200" t="str">
            <v/>
          </cell>
          <cell r="P12200" t="str">
            <v/>
          </cell>
          <cell r="Q12200">
            <v>3</v>
          </cell>
          <cell r="R12200" t="str">
            <v>Année Philologique</v>
          </cell>
          <cell r="S12200" t="str">
            <v/>
          </cell>
        </row>
        <row r="12201">
          <cell r="E12201">
            <v>6061</v>
          </cell>
          <cell r="F12201" t="str">
            <v>Searches</v>
          </cell>
          <cell r="G12201" t="str">
            <v>201904</v>
          </cell>
          <cell r="H12201" t="str">
            <v>Davidson College</v>
          </cell>
          <cell r="I12201" t="str">
            <v>Davidson</v>
          </cell>
          <cell r="J12201" t="str">
            <v>USA</v>
          </cell>
          <cell r="K12201">
            <v>2</v>
          </cell>
          <cell r="L12201" t="str">
            <v>Institute</v>
          </cell>
          <cell r="M12201">
            <v>11</v>
          </cell>
          <cell r="N12201" t="str">
            <v>CARN-4</v>
          </cell>
          <cell r="O12201" t="str">
            <v/>
          </cell>
          <cell r="P12201" t="str">
            <v/>
          </cell>
          <cell r="Q12201">
            <v>3</v>
          </cell>
          <cell r="R12201" t="str">
            <v>Année Philologique</v>
          </cell>
          <cell r="S12201" t="str">
            <v/>
          </cell>
        </row>
        <row r="12202">
          <cell r="E12202">
            <v>6061</v>
          </cell>
          <cell r="F12202" t="str">
            <v>Searches</v>
          </cell>
          <cell r="G12202" t="str">
            <v>201905</v>
          </cell>
          <cell r="H12202" t="str">
            <v>Davidson College</v>
          </cell>
          <cell r="I12202" t="str">
            <v>Davidson</v>
          </cell>
          <cell r="J12202" t="str">
            <v>USA</v>
          </cell>
          <cell r="K12202">
            <v>2</v>
          </cell>
          <cell r="L12202" t="str">
            <v>Institute</v>
          </cell>
          <cell r="M12202">
            <v>11</v>
          </cell>
          <cell r="N12202" t="str">
            <v>CARN-4</v>
          </cell>
          <cell r="O12202" t="str">
            <v/>
          </cell>
          <cell r="P12202" t="str">
            <v/>
          </cell>
          <cell r="Q12202">
            <v>3</v>
          </cell>
          <cell r="R12202" t="str">
            <v>Année Philologique</v>
          </cell>
          <cell r="S12202" t="str">
            <v/>
          </cell>
        </row>
        <row r="12203">
          <cell r="E12203">
            <v>6061</v>
          </cell>
          <cell r="F12203" t="str">
            <v>Searches</v>
          </cell>
          <cell r="G12203" t="str">
            <v>201906</v>
          </cell>
          <cell r="H12203" t="str">
            <v>Davidson College</v>
          </cell>
          <cell r="I12203" t="str">
            <v>Davidson</v>
          </cell>
          <cell r="J12203" t="str">
            <v>USA</v>
          </cell>
          <cell r="K12203">
            <v>2</v>
          </cell>
          <cell r="L12203" t="str">
            <v>Institute</v>
          </cell>
          <cell r="M12203">
            <v>11</v>
          </cell>
          <cell r="N12203" t="str">
            <v>CARN-4</v>
          </cell>
          <cell r="O12203" t="str">
            <v/>
          </cell>
          <cell r="P12203" t="str">
            <v/>
          </cell>
          <cell r="Q12203">
            <v>3</v>
          </cell>
          <cell r="R12203" t="str">
            <v>Année Philologique</v>
          </cell>
          <cell r="S12203" t="str">
            <v/>
          </cell>
        </row>
        <row r="12204">
          <cell r="E12204">
            <v>6061</v>
          </cell>
          <cell r="F12204" t="str">
            <v>Searches</v>
          </cell>
          <cell r="G12204" t="str">
            <v>201907</v>
          </cell>
          <cell r="H12204" t="str">
            <v>Davidson College</v>
          </cell>
          <cell r="I12204" t="str">
            <v>Davidson</v>
          </cell>
          <cell r="J12204" t="str">
            <v>USA</v>
          </cell>
          <cell r="K12204">
            <v>2</v>
          </cell>
          <cell r="L12204" t="str">
            <v>Institute</v>
          </cell>
          <cell r="M12204">
            <v>11</v>
          </cell>
          <cell r="N12204" t="str">
            <v>CARN-4</v>
          </cell>
          <cell r="O12204" t="str">
            <v/>
          </cell>
          <cell r="P12204" t="str">
            <v/>
          </cell>
          <cell r="Q12204">
            <v>3</v>
          </cell>
          <cell r="R12204" t="str">
            <v>Année Philologique</v>
          </cell>
          <cell r="S12204" t="str">
            <v/>
          </cell>
        </row>
        <row r="12205">
          <cell r="E12205">
            <v>6061</v>
          </cell>
          <cell r="F12205" t="str">
            <v>Searches</v>
          </cell>
          <cell r="G12205" t="str">
            <v>201908</v>
          </cell>
          <cell r="H12205" t="str">
            <v>Davidson College</v>
          </cell>
          <cell r="I12205" t="str">
            <v>Davidson</v>
          </cell>
          <cell r="J12205" t="str">
            <v>USA</v>
          </cell>
          <cell r="K12205">
            <v>2</v>
          </cell>
          <cell r="L12205" t="str">
            <v>Institute</v>
          </cell>
          <cell r="M12205">
            <v>11</v>
          </cell>
          <cell r="N12205" t="str">
            <v>CARN-4</v>
          </cell>
          <cell r="O12205" t="str">
            <v/>
          </cell>
          <cell r="P12205" t="str">
            <v/>
          </cell>
          <cell r="Q12205">
            <v>3</v>
          </cell>
          <cell r="R12205" t="str">
            <v>Année Philologique</v>
          </cell>
          <cell r="S12205" t="str">
            <v/>
          </cell>
        </row>
        <row r="12206">
          <cell r="E12206">
            <v>6061</v>
          </cell>
          <cell r="F12206" t="str">
            <v>Searches</v>
          </cell>
          <cell r="G12206" t="str">
            <v>201909</v>
          </cell>
          <cell r="H12206" t="str">
            <v>Davidson College</v>
          </cell>
          <cell r="I12206" t="str">
            <v>Davidson</v>
          </cell>
          <cell r="J12206" t="str">
            <v>USA</v>
          </cell>
          <cell r="K12206">
            <v>2</v>
          </cell>
          <cell r="L12206" t="str">
            <v>Institute</v>
          </cell>
          <cell r="M12206">
            <v>11</v>
          </cell>
          <cell r="N12206" t="str">
            <v>CARN-4</v>
          </cell>
          <cell r="O12206" t="str">
            <v/>
          </cell>
          <cell r="P12206" t="str">
            <v/>
          </cell>
          <cell r="Q12206">
            <v>3</v>
          </cell>
          <cell r="R12206" t="str">
            <v>Année Philologique</v>
          </cell>
          <cell r="S12206" t="str">
            <v/>
          </cell>
        </row>
        <row r="12207">
          <cell r="E12207">
            <v>6061</v>
          </cell>
          <cell r="F12207" t="str">
            <v>Searches</v>
          </cell>
          <cell r="G12207" t="str">
            <v>201910</v>
          </cell>
          <cell r="H12207" t="str">
            <v>Davidson College</v>
          </cell>
          <cell r="I12207" t="str">
            <v>Davidson</v>
          </cell>
          <cell r="J12207" t="str">
            <v>USA</v>
          </cell>
          <cell r="K12207">
            <v>2</v>
          </cell>
          <cell r="L12207" t="str">
            <v>Institute</v>
          </cell>
          <cell r="M12207">
            <v>11</v>
          </cell>
          <cell r="N12207" t="str">
            <v>CARN-4</v>
          </cell>
          <cell r="O12207" t="str">
            <v/>
          </cell>
          <cell r="P12207" t="str">
            <v/>
          </cell>
          <cell r="Q12207">
            <v>3</v>
          </cell>
          <cell r="R12207" t="str">
            <v>Année Philologique</v>
          </cell>
          <cell r="S12207" t="str">
            <v/>
          </cell>
        </row>
        <row r="12208">
          <cell r="E12208">
            <v>6061</v>
          </cell>
          <cell r="F12208" t="str">
            <v>Searches</v>
          </cell>
          <cell r="G12208" t="str">
            <v>201911</v>
          </cell>
          <cell r="H12208" t="str">
            <v>Davidson College</v>
          </cell>
          <cell r="I12208" t="str">
            <v>Davidson</v>
          </cell>
          <cell r="J12208" t="str">
            <v>USA</v>
          </cell>
          <cell r="K12208">
            <v>2</v>
          </cell>
          <cell r="L12208" t="str">
            <v>Institute</v>
          </cell>
          <cell r="M12208">
            <v>11</v>
          </cell>
          <cell r="N12208" t="str">
            <v>CARN-4</v>
          </cell>
          <cell r="O12208" t="str">
            <v/>
          </cell>
          <cell r="P12208" t="str">
            <v/>
          </cell>
          <cell r="Q12208">
            <v>3</v>
          </cell>
          <cell r="R12208" t="str">
            <v>Année Philologique</v>
          </cell>
          <cell r="S12208" t="str">
            <v/>
          </cell>
        </row>
        <row r="12209">
          <cell r="E12209">
            <v>6061</v>
          </cell>
          <cell r="F12209" t="str">
            <v>Searches</v>
          </cell>
          <cell r="G12209" t="str">
            <v>201912</v>
          </cell>
          <cell r="H12209" t="str">
            <v>Davidson College</v>
          </cell>
          <cell r="I12209" t="str">
            <v>Davidson</v>
          </cell>
          <cell r="J12209" t="str">
            <v>USA</v>
          </cell>
          <cell r="K12209">
            <v>2</v>
          </cell>
          <cell r="L12209" t="str">
            <v>Institute</v>
          </cell>
          <cell r="M12209">
            <v>11</v>
          </cell>
          <cell r="N12209" t="str">
            <v>CARN-4</v>
          </cell>
          <cell r="O12209" t="str">
            <v/>
          </cell>
          <cell r="P12209" t="str">
            <v/>
          </cell>
          <cell r="Q12209">
            <v>3</v>
          </cell>
          <cell r="R12209" t="str">
            <v>Année Philologique</v>
          </cell>
          <cell r="S12209" t="str">
            <v/>
          </cell>
        </row>
        <row r="12210">
          <cell r="E12210">
            <v>6067</v>
          </cell>
          <cell r="F12210" t="str">
            <v>Searches</v>
          </cell>
          <cell r="G12210" t="str">
            <v>201903</v>
          </cell>
          <cell r="H12210" t="str">
            <v>Università di Milano-Bicocca</v>
          </cell>
          <cell r="I12210" t="str">
            <v>Milano</v>
          </cell>
          <cell r="J12210" t="str">
            <v>Italy</v>
          </cell>
          <cell r="K12210">
            <v>2</v>
          </cell>
          <cell r="L12210" t="str">
            <v>Institute</v>
          </cell>
          <cell r="M12210">
            <v>3</v>
          </cell>
          <cell r="N12210" t="str">
            <v>Standard</v>
          </cell>
          <cell r="O12210" t="str">
            <v/>
          </cell>
          <cell r="P12210" t="str">
            <v/>
          </cell>
          <cell r="Q12210">
            <v>3</v>
          </cell>
          <cell r="R12210" t="str">
            <v>Année Philologique</v>
          </cell>
          <cell r="S12210" t="str">
            <v/>
          </cell>
        </row>
        <row r="12211">
          <cell r="E12211">
            <v>6067</v>
          </cell>
          <cell r="F12211" t="str">
            <v>Searches</v>
          </cell>
          <cell r="G12211" t="str">
            <v>201904</v>
          </cell>
          <cell r="H12211" t="str">
            <v>Università di Milano-Bicocca</v>
          </cell>
          <cell r="I12211" t="str">
            <v>Milano</v>
          </cell>
          <cell r="J12211" t="str">
            <v>Italy</v>
          </cell>
          <cell r="K12211">
            <v>2</v>
          </cell>
          <cell r="L12211" t="str">
            <v>Institute</v>
          </cell>
          <cell r="M12211">
            <v>3</v>
          </cell>
          <cell r="N12211" t="str">
            <v>Standard</v>
          </cell>
          <cell r="O12211" t="str">
            <v/>
          </cell>
          <cell r="P12211" t="str">
            <v/>
          </cell>
          <cell r="Q12211">
            <v>3</v>
          </cell>
          <cell r="R12211" t="str">
            <v>Année Philologique</v>
          </cell>
          <cell r="S12211" t="str">
            <v/>
          </cell>
        </row>
        <row r="12212">
          <cell r="E12212">
            <v>6067</v>
          </cell>
          <cell r="F12212" t="str">
            <v>Searches</v>
          </cell>
          <cell r="G12212" t="str">
            <v>201905</v>
          </cell>
          <cell r="H12212" t="str">
            <v>Università di Milano-Bicocca</v>
          </cell>
          <cell r="I12212" t="str">
            <v>Milano</v>
          </cell>
          <cell r="J12212" t="str">
            <v>Italy</v>
          </cell>
          <cell r="K12212">
            <v>2</v>
          </cell>
          <cell r="L12212" t="str">
            <v>Institute</v>
          </cell>
          <cell r="M12212">
            <v>3</v>
          </cell>
          <cell r="N12212" t="str">
            <v>Standard</v>
          </cell>
          <cell r="O12212" t="str">
            <v/>
          </cell>
          <cell r="P12212" t="str">
            <v/>
          </cell>
          <cell r="Q12212">
            <v>3</v>
          </cell>
          <cell r="R12212" t="str">
            <v>Année Philologique</v>
          </cell>
          <cell r="S12212" t="str">
            <v/>
          </cell>
        </row>
        <row r="12213">
          <cell r="E12213">
            <v>6067</v>
          </cell>
          <cell r="F12213" t="str">
            <v>Searches</v>
          </cell>
          <cell r="G12213" t="str">
            <v>201906</v>
          </cell>
          <cell r="H12213" t="str">
            <v>Università di Milano-Bicocca</v>
          </cell>
          <cell r="I12213" t="str">
            <v>Milano</v>
          </cell>
          <cell r="J12213" t="str">
            <v>Italy</v>
          </cell>
          <cell r="K12213">
            <v>2</v>
          </cell>
          <cell r="L12213" t="str">
            <v>Institute</v>
          </cell>
          <cell r="M12213">
            <v>3</v>
          </cell>
          <cell r="N12213" t="str">
            <v>Standard</v>
          </cell>
          <cell r="O12213" t="str">
            <v/>
          </cell>
          <cell r="P12213" t="str">
            <v/>
          </cell>
          <cell r="Q12213">
            <v>3</v>
          </cell>
          <cell r="R12213" t="str">
            <v>Année Philologique</v>
          </cell>
          <cell r="S12213" t="str">
            <v/>
          </cell>
        </row>
        <row r="12214">
          <cell r="E12214">
            <v>6067</v>
          </cell>
          <cell r="F12214" t="str">
            <v>Searches</v>
          </cell>
          <cell r="G12214" t="str">
            <v>201907</v>
          </cell>
          <cell r="H12214" t="str">
            <v>Università di Milano-Bicocca</v>
          </cell>
          <cell r="I12214" t="str">
            <v>Milano</v>
          </cell>
          <cell r="J12214" t="str">
            <v>Italy</v>
          </cell>
          <cell r="K12214">
            <v>2</v>
          </cell>
          <cell r="L12214" t="str">
            <v>Institute</v>
          </cell>
          <cell r="M12214">
            <v>3</v>
          </cell>
          <cell r="N12214" t="str">
            <v>Standard</v>
          </cell>
          <cell r="O12214" t="str">
            <v/>
          </cell>
          <cell r="P12214" t="str">
            <v/>
          </cell>
          <cell r="Q12214">
            <v>3</v>
          </cell>
          <cell r="R12214" t="str">
            <v>Année Philologique</v>
          </cell>
          <cell r="S12214" t="str">
            <v/>
          </cell>
        </row>
        <row r="12215">
          <cell r="E12215">
            <v>6067</v>
          </cell>
          <cell r="F12215" t="str">
            <v>Searches</v>
          </cell>
          <cell r="G12215" t="str">
            <v>201910</v>
          </cell>
          <cell r="H12215" t="str">
            <v>Università di Milano-Bicocca</v>
          </cell>
          <cell r="I12215" t="str">
            <v>Milano</v>
          </cell>
          <cell r="J12215" t="str">
            <v>Italy</v>
          </cell>
          <cell r="K12215">
            <v>2</v>
          </cell>
          <cell r="L12215" t="str">
            <v>Institute</v>
          </cell>
          <cell r="M12215">
            <v>3</v>
          </cell>
          <cell r="N12215" t="str">
            <v>Standard</v>
          </cell>
          <cell r="O12215" t="str">
            <v/>
          </cell>
          <cell r="P12215" t="str">
            <v/>
          </cell>
          <cell r="Q12215">
            <v>3</v>
          </cell>
          <cell r="R12215" t="str">
            <v>Année Philologique</v>
          </cell>
          <cell r="S12215" t="str">
            <v/>
          </cell>
        </row>
        <row r="12216">
          <cell r="E12216">
            <v>6067</v>
          </cell>
          <cell r="F12216" t="str">
            <v>Searches</v>
          </cell>
          <cell r="G12216" t="str">
            <v>201912</v>
          </cell>
          <cell r="H12216" t="str">
            <v>Università di Milano-Bicocca</v>
          </cell>
          <cell r="I12216" t="str">
            <v>Milano</v>
          </cell>
          <cell r="J12216" t="str">
            <v>Italy</v>
          </cell>
          <cell r="K12216">
            <v>2</v>
          </cell>
          <cell r="L12216" t="str">
            <v>Institute</v>
          </cell>
          <cell r="M12216">
            <v>3</v>
          </cell>
          <cell r="N12216" t="str">
            <v>Standard</v>
          </cell>
          <cell r="O12216" t="str">
            <v/>
          </cell>
          <cell r="P12216" t="str">
            <v/>
          </cell>
          <cell r="Q12216">
            <v>3</v>
          </cell>
          <cell r="R12216" t="str">
            <v>Année Philologique</v>
          </cell>
          <cell r="S12216" t="str">
            <v/>
          </cell>
        </row>
        <row r="12217">
          <cell r="E12217">
            <v>6076</v>
          </cell>
          <cell r="F12217" t="str">
            <v>Searches</v>
          </cell>
          <cell r="G12217" t="str">
            <v>201901</v>
          </cell>
          <cell r="H12217" t="str">
            <v>Universite Grenoble Alpes</v>
          </cell>
          <cell r="I12217" t="str">
            <v>Grenoble</v>
          </cell>
          <cell r="J12217" t="str">
            <v>France</v>
          </cell>
          <cell r="K12217">
            <v>1</v>
          </cell>
          <cell r="L12217" t="str">
            <v>Consortium</v>
          </cell>
          <cell r="M12217">
            <v>3</v>
          </cell>
          <cell r="N12217" t="str">
            <v>Standard</v>
          </cell>
          <cell r="O12217" t="str">
            <v/>
          </cell>
          <cell r="P12217" t="str">
            <v/>
          </cell>
          <cell r="Q12217">
            <v>3</v>
          </cell>
          <cell r="R12217" t="str">
            <v>Année Philologique</v>
          </cell>
          <cell r="S12217" t="str">
            <v/>
          </cell>
        </row>
        <row r="12218">
          <cell r="E12218">
            <v>6076</v>
          </cell>
          <cell r="F12218" t="str">
            <v>Searches</v>
          </cell>
          <cell r="G12218" t="str">
            <v>201902</v>
          </cell>
          <cell r="H12218" t="str">
            <v>Universite Grenoble Alpes</v>
          </cell>
          <cell r="I12218" t="str">
            <v>Grenoble</v>
          </cell>
          <cell r="J12218" t="str">
            <v>France</v>
          </cell>
          <cell r="K12218">
            <v>1</v>
          </cell>
          <cell r="L12218" t="str">
            <v>Consortium</v>
          </cell>
          <cell r="M12218">
            <v>3</v>
          </cell>
          <cell r="N12218" t="str">
            <v>Standard</v>
          </cell>
          <cell r="O12218" t="str">
            <v/>
          </cell>
          <cell r="P12218" t="str">
            <v/>
          </cell>
          <cell r="Q12218">
            <v>3</v>
          </cell>
          <cell r="R12218" t="str">
            <v>Année Philologique</v>
          </cell>
          <cell r="S12218" t="str">
            <v/>
          </cell>
        </row>
        <row r="12219">
          <cell r="E12219">
            <v>6076</v>
          </cell>
          <cell r="F12219" t="str">
            <v>Searches</v>
          </cell>
          <cell r="G12219" t="str">
            <v>201903</v>
          </cell>
          <cell r="H12219" t="str">
            <v>Universite Grenoble Alpes</v>
          </cell>
          <cell r="I12219" t="str">
            <v>Grenoble</v>
          </cell>
          <cell r="J12219" t="str">
            <v>France</v>
          </cell>
          <cell r="K12219">
            <v>1</v>
          </cell>
          <cell r="L12219" t="str">
            <v>Consortium</v>
          </cell>
          <cell r="M12219">
            <v>3</v>
          </cell>
          <cell r="N12219" t="str">
            <v>Standard</v>
          </cell>
          <cell r="O12219" t="str">
            <v/>
          </cell>
          <cell r="P12219" t="str">
            <v/>
          </cell>
          <cell r="Q12219">
            <v>3</v>
          </cell>
          <cell r="R12219" t="str">
            <v>Année Philologique</v>
          </cell>
          <cell r="S12219" t="str">
            <v/>
          </cell>
        </row>
        <row r="12220">
          <cell r="E12220">
            <v>6076</v>
          </cell>
          <cell r="F12220" t="str">
            <v>Searches</v>
          </cell>
          <cell r="G12220" t="str">
            <v>201904</v>
          </cell>
          <cell r="H12220" t="str">
            <v>Universite Grenoble Alpes</v>
          </cell>
          <cell r="I12220" t="str">
            <v>Grenoble</v>
          </cell>
          <cell r="J12220" t="str">
            <v>France</v>
          </cell>
          <cell r="K12220">
            <v>1</v>
          </cell>
          <cell r="L12220" t="str">
            <v>Consortium</v>
          </cell>
          <cell r="M12220">
            <v>3</v>
          </cell>
          <cell r="N12220" t="str">
            <v>Standard</v>
          </cell>
          <cell r="O12220" t="str">
            <v/>
          </cell>
          <cell r="P12220" t="str">
            <v/>
          </cell>
          <cell r="Q12220">
            <v>3</v>
          </cell>
          <cell r="R12220" t="str">
            <v>Année Philologique</v>
          </cell>
          <cell r="S12220" t="str">
            <v/>
          </cell>
        </row>
        <row r="12221">
          <cell r="E12221">
            <v>6076</v>
          </cell>
          <cell r="F12221" t="str">
            <v>Searches</v>
          </cell>
          <cell r="G12221" t="str">
            <v>201905</v>
          </cell>
          <cell r="H12221" t="str">
            <v>Universite Grenoble Alpes</v>
          </cell>
          <cell r="I12221" t="str">
            <v>Grenoble</v>
          </cell>
          <cell r="J12221" t="str">
            <v>France</v>
          </cell>
          <cell r="K12221">
            <v>1</v>
          </cell>
          <cell r="L12221" t="str">
            <v>Consortium</v>
          </cell>
          <cell r="M12221">
            <v>3</v>
          </cell>
          <cell r="N12221" t="str">
            <v>Standard</v>
          </cell>
          <cell r="O12221" t="str">
            <v/>
          </cell>
          <cell r="P12221" t="str">
            <v/>
          </cell>
          <cell r="Q12221">
            <v>3</v>
          </cell>
          <cell r="R12221" t="str">
            <v>Année Philologique</v>
          </cell>
          <cell r="S12221" t="str">
            <v/>
          </cell>
        </row>
        <row r="12222">
          <cell r="E12222">
            <v>6076</v>
          </cell>
          <cell r="F12222" t="str">
            <v>Searches</v>
          </cell>
          <cell r="G12222" t="str">
            <v>201906</v>
          </cell>
          <cell r="H12222" t="str">
            <v>Universite Grenoble Alpes</v>
          </cell>
          <cell r="I12222" t="str">
            <v>Grenoble</v>
          </cell>
          <cell r="J12222" t="str">
            <v>France</v>
          </cell>
          <cell r="K12222">
            <v>1</v>
          </cell>
          <cell r="L12222" t="str">
            <v>Consortium</v>
          </cell>
          <cell r="M12222">
            <v>3</v>
          </cell>
          <cell r="N12222" t="str">
            <v>Standard</v>
          </cell>
          <cell r="O12222" t="str">
            <v/>
          </cell>
          <cell r="P12222" t="str">
            <v/>
          </cell>
          <cell r="Q12222">
            <v>3</v>
          </cell>
          <cell r="R12222" t="str">
            <v>Année Philologique</v>
          </cell>
          <cell r="S12222" t="str">
            <v/>
          </cell>
        </row>
        <row r="12223">
          <cell r="E12223">
            <v>6076</v>
          </cell>
          <cell r="F12223" t="str">
            <v>Searches</v>
          </cell>
          <cell r="G12223" t="str">
            <v>201907</v>
          </cell>
          <cell r="H12223" t="str">
            <v>Universite Grenoble Alpes</v>
          </cell>
          <cell r="I12223" t="str">
            <v>Grenoble</v>
          </cell>
          <cell r="J12223" t="str">
            <v>France</v>
          </cell>
          <cell r="K12223">
            <v>1</v>
          </cell>
          <cell r="L12223" t="str">
            <v>Consortium</v>
          </cell>
          <cell r="M12223">
            <v>3</v>
          </cell>
          <cell r="N12223" t="str">
            <v>Standard</v>
          </cell>
          <cell r="O12223" t="str">
            <v/>
          </cell>
          <cell r="P12223" t="str">
            <v/>
          </cell>
          <cell r="Q12223">
            <v>3</v>
          </cell>
          <cell r="R12223" t="str">
            <v>Année Philologique</v>
          </cell>
          <cell r="S12223" t="str">
            <v/>
          </cell>
        </row>
        <row r="12224">
          <cell r="E12224">
            <v>6076</v>
          </cell>
          <cell r="F12224" t="str">
            <v>Searches</v>
          </cell>
          <cell r="G12224" t="str">
            <v>201908</v>
          </cell>
          <cell r="H12224" t="str">
            <v>Universite Grenoble Alpes</v>
          </cell>
          <cell r="I12224" t="str">
            <v>Grenoble</v>
          </cell>
          <cell r="J12224" t="str">
            <v>France</v>
          </cell>
          <cell r="K12224">
            <v>1</v>
          </cell>
          <cell r="L12224" t="str">
            <v>Consortium</v>
          </cell>
          <cell r="M12224">
            <v>3</v>
          </cell>
          <cell r="N12224" t="str">
            <v>Standard</v>
          </cell>
          <cell r="O12224" t="str">
            <v/>
          </cell>
          <cell r="P12224" t="str">
            <v/>
          </cell>
          <cell r="Q12224">
            <v>3</v>
          </cell>
          <cell r="R12224" t="str">
            <v>Année Philologique</v>
          </cell>
          <cell r="S12224" t="str">
            <v/>
          </cell>
        </row>
        <row r="12225">
          <cell r="E12225">
            <v>6076</v>
          </cell>
          <cell r="F12225" t="str">
            <v>Searches</v>
          </cell>
          <cell r="G12225" t="str">
            <v>201909</v>
          </cell>
          <cell r="H12225" t="str">
            <v>Universite Grenoble Alpes</v>
          </cell>
          <cell r="I12225" t="str">
            <v>Grenoble</v>
          </cell>
          <cell r="J12225" t="str">
            <v>France</v>
          </cell>
          <cell r="K12225">
            <v>1</v>
          </cell>
          <cell r="L12225" t="str">
            <v>Consortium</v>
          </cell>
          <cell r="M12225">
            <v>3</v>
          </cell>
          <cell r="N12225" t="str">
            <v>Standard</v>
          </cell>
          <cell r="O12225" t="str">
            <v/>
          </cell>
          <cell r="P12225" t="str">
            <v/>
          </cell>
          <cell r="Q12225">
            <v>3</v>
          </cell>
          <cell r="R12225" t="str">
            <v>Année Philologique</v>
          </cell>
          <cell r="S12225" t="str">
            <v/>
          </cell>
        </row>
        <row r="12226">
          <cell r="E12226">
            <v>6076</v>
          </cell>
          <cell r="F12226" t="str">
            <v>Searches</v>
          </cell>
          <cell r="G12226" t="str">
            <v>201910</v>
          </cell>
          <cell r="H12226" t="str">
            <v>Universite Grenoble Alpes</v>
          </cell>
          <cell r="I12226" t="str">
            <v>Grenoble</v>
          </cell>
          <cell r="J12226" t="str">
            <v>France</v>
          </cell>
          <cell r="K12226">
            <v>1</v>
          </cell>
          <cell r="L12226" t="str">
            <v>Consortium</v>
          </cell>
          <cell r="M12226">
            <v>3</v>
          </cell>
          <cell r="N12226" t="str">
            <v>Standard</v>
          </cell>
          <cell r="O12226" t="str">
            <v/>
          </cell>
          <cell r="P12226" t="str">
            <v/>
          </cell>
          <cell r="Q12226">
            <v>3</v>
          </cell>
          <cell r="R12226" t="str">
            <v>Année Philologique</v>
          </cell>
          <cell r="S12226" t="str">
            <v/>
          </cell>
        </row>
        <row r="12227">
          <cell r="E12227">
            <v>6076</v>
          </cell>
          <cell r="F12227" t="str">
            <v>Searches</v>
          </cell>
          <cell r="G12227" t="str">
            <v>201911</v>
          </cell>
          <cell r="H12227" t="str">
            <v>Universite Grenoble Alpes</v>
          </cell>
          <cell r="I12227" t="str">
            <v>Grenoble</v>
          </cell>
          <cell r="J12227" t="str">
            <v>France</v>
          </cell>
          <cell r="K12227">
            <v>1</v>
          </cell>
          <cell r="L12227" t="str">
            <v>Consortium</v>
          </cell>
          <cell r="M12227">
            <v>3</v>
          </cell>
          <cell r="N12227" t="str">
            <v>Standard</v>
          </cell>
          <cell r="O12227" t="str">
            <v/>
          </cell>
          <cell r="P12227" t="str">
            <v/>
          </cell>
          <cell r="Q12227">
            <v>3</v>
          </cell>
          <cell r="R12227" t="str">
            <v>Année Philologique</v>
          </cell>
          <cell r="S12227" t="str">
            <v/>
          </cell>
        </row>
        <row r="12228">
          <cell r="E12228">
            <v>6076</v>
          </cell>
          <cell r="F12228" t="str">
            <v>Searches</v>
          </cell>
          <cell r="G12228" t="str">
            <v>201912</v>
          </cell>
          <cell r="H12228" t="str">
            <v>Universite Grenoble Alpes</v>
          </cell>
          <cell r="I12228" t="str">
            <v>Grenoble</v>
          </cell>
          <cell r="J12228" t="str">
            <v>France</v>
          </cell>
          <cell r="K12228">
            <v>1</v>
          </cell>
          <cell r="L12228" t="str">
            <v>Consortium</v>
          </cell>
          <cell r="M12228">
            <v>3</v>
          </cell>
          <cell r="N12228" t="str">
            <v>Standard</v>
          </cell>
          <cell r="O12228" t="str">
            <v/>
          </cell>
          <cell r="P12228" t="str">
            <v/>
          </cell>
          <cell r="Q12228">
            <v>3</v>
          </cell>
          <cell r="R12228" t="str">
            <v>Année Philologique</v>
          </cell>
          <cell r="S12228" t="str">
            <v/>
          </cell>
        </row>
        <row r="12229">
          <cell r="E12229">
            <v>6092</v>
          </cell>
          <cell r="F12229" t="str">
            <v>Searches</v>
          </cell>
          <cell r="G12229" t="str">
            <v>201901</v>
          </cell>
          <cell r="H12229" t="str">
            <v>Grand Valley State University</v>
          </cell>
          <cell r="I12229" t="str">
            <v>Allendale</v>
          </cell>
          <cell r="J12229" t="str">
            <v>USA</v>
          </cell>
          <cell r="K12229">
            <v>2</v>
          </cell>
          <cell r="L12229" t="str">
            <v>Institute</v>
          </cell>
          <cell r="M12229">
            <v>9</v>
          </cell>
          <cell r="N12229" t="str">
            <v>CARN-2</v>
          </cell>
          <cell r="O12229" t="str">
            <v/>
          </cell>
          <cell r="P12229" t="str">
            <v/>
          </cell>
          <cell r="Q12229">
            <v>3</v>
          </cell>
          <cell r="R12229" t="str">
            <v>Année Philologique</v>
          </cell>
          <cell r="S12229" t="str">
            <v/>
          </cell>
        </row>
        <row r="12230">
          <cell r="E12230">
            <v>6092</v>
          </cell>
          <cell r="F12230" t="str">
            <v>Searches</v>
          </cell>
          <cell r="G12230" t="str">
            <v>201902</v>
          </cell>
          <cell r="H12230" t="str">
            <v>Grand Valley State University</v>
          </cell>
          <cell r="I12230" t="str">
            <v>Allendale</v>
          </cell>
          <cell r="J12230" t="str">
            <v>USA</v>
          </cell>
          <cell r="K12230">
            <v>2</v>
          </cell>
          <cell r="L12230" t="str">
            <v>Institute</v>
          </cell>
          <cell r="M12230">
            <v>9</v>
          </cell>
          <cell r="N12230" t="str">
            <v>CARN-2</v>
          </cell>
          <cell r="O12230" t="str">
            <v/>
          </cell>
          <cell r="P12230" t="str">
            <v/>
          </cell>
          <cell r="Q12230">
            <v>3</v>
          </cell>
          <cell r="R12230" t="str">
            <v>Année Philologique</v>
          </cell>
          <cell r="S12230" t="str">
            <v/>
          </cell>
        </row>
        <row r="12231">
          <cell r="E12231">
            <v>6092</v>
          </cell>
          <cell r="F12231" t="str">
            <v>Searches</v>
          </cell>
          <cell r="G12231" t="str">
            <v>201903</v>
          </cell>
          <cell r="H12231" t="str">
            <v>Grand Valley State University</v>
          </cell>
          <cell r="I12231" t="str">
            <v>Allendale</v>
          </cell>
          <cell r="J12231" t="str">
            <v>USA</v>
          </cell>
          <cell r="K12231">
            <v>2</v>
          </cell>
          <cell r="L12231" t="str">
            <v>Institute</v>
          </cell>
          <cell r="M12231">
            <v>9</v>
          </cell>
          <cell r="N12231" t="str">
            <v>CARN-2</v>
          </cell>
          <cell r="O12231" t="str">
            <v/>
          </cell>
          <cell r="P12231" t="str">
            <v/>
          </cell>
          <cell r="Q12231">
            <v>3</v>
          </cell>
          <cell r="R12231" t="str">
            <v>Année Philologique</v>
          </cell>
          <cell r="S12231" t="str">
            <v/>
          </cell>
        </row>
        <row r="12232">
          <cell r="E12232">
            <v>6092</v>
          </cell>
          <cell r="F12232" t="str">
            <v>Searches</v>
          </cell>
          <cell r="G12232" t="str">
            <v>201904</v>
          </cell>
          <cell r="H12232" t="str">
            <v>Grand Valley State University</v>
          </cell>
          <cell r="I12232" t="str">
            <v>Allendale</v>
          </cell>
          <cell r="J12232" t="str">
            <v>USA</v>
          </cell>
          <cell r="K12232">
            <v>2</v>
          </cell>
          <cell r="L12232" t="str">
            <v>Institute</v>
          </cell>
          <cell r="M12232">
            <v>9</v>
          </cell>
          <cell r="N12232" t="str">
            <v>CARN-2</v>
          </cell>
          <cell r="O12232" t="str">
            <v/>
          </cell>
          <cell r="P12232" t="str">
            <v/>
          </cell>
          <cell r="Q12232">
            <v>3</v>
          </cell>
          <cell r="R12232" t="str">
            <v>Année Philologique</v>
          </cell>
          <cell r="S12232" t="str">
            <v/>
          </cell>
        </row>
        <row r="12233">
          <cell r="E12233">
            <v>6092</v>
          </cell>
          <cell r="F12233" t="str">
            <v>Searches</v>
          </cell>
          <cell r="G12233" t="str">
            <v>201906</v>
          </cell>
          <cell r="H12233" t="str">
            <v>Grand Valley State University</v>
          </cell>
          <cell r="I12233" t="str">
            <v>Allendale</v>
          </cell>
          <cell r="J12233" t="str">
            <v>USA</v>
          </cell>
          <cell r="K12233">
            <v>2</v>
          </cell>
          <cell r="L12233" t="str">
            <v>Institute</v>
          </cell>
          <cell r="M12233">
            <v>9</v>
          </cell>
          <cell r="N12233" t="str">
            <v>CARN-2</v>
          </cell>
          <cell r="O12233" t="str">
            <v/>
          </cell>
          <cell r="P12233" t="str">
            <v/>
          </cell>
          <cell r="Q12233">
            <v>3</v>
          </cell>
          <cell r="R12233" t="str">
            <v>Année Philologique</v>
          </cell>
          <cell r="S12233" t="str">
            <v/>
          </cell>
        </row>
        <row r="12234">
          <cell r="E12234">
            <v>6092</v>
          </cell>
          <cell r="F12234" t="str">
            <v>Searches</v>
          </cell>
          <cell r="G12234" t="str">
            <v>201907</v>
          </cell>
          <cell r="H12234" t="str">
            <v>Grand Valley State University</v>
          </cell>
          <cell r="I12234" t="str">
            <v>Allendale</v>
          </cell>
          <cell r="J12234" t="str">
            <v>USA</v>
          </cell>
          <cell r="K12234">
            <v>2</v>
          </cell>
          <cell r="L12234" t="str">
            <v>Institute</v>
          </cell>
          <cell r="M12234">
            <v>9</v>
          </cell>
          <cell r="N12234" t="str">
            <v>CARN-2</v>
          </cell>
          <cell r="O12234" t="str">
            <v/>
          </cell>
          <cell r="P12234" t="str">
            <v/>
          </cell>
          <cell r="Q12234">
            <v>3</v>
          </cell>
          <cell r="R12234" t="str">
            <v>Année Philologique</v>
          </cell>
          <cell r="S12234" t="str">
            <v/>
          </cell>
        </row>
        <row r="12235">
          <cell r="E12235">
            <v>6092</v>
          </cell>
          <cell r="F12235" t="str">
            <v>Searches</v>
          </cell>
          <cell r="G12235" t="str">
            <v>201908</v>
          </cell>
          <cell r="H12235" t="str">
            <v>Grand Valley State University</v>
          </cell>
          <cell r="I12235" t="str">
            <v>Allendale</v>
          </cell>
          <cell r="J12235" t="str">
            <v>USA</v>
          </cell>
          <cell r="K12235">
            <v>2</v>
          </cell>
          <cell r="L12235" t="str">
            <v>Institute</v>
          </cell>
          <cell r="M12235">
            <v>9</v>
          </cell>
          <cell r="N12235" t="str">
            <v>CARN-2</v>
          </cell>
          <cell r="O12235" t="str">
            <v/>
          </cell>
          <cell r="P12235" t="str">
            <v/>
          </cell>
          <cell r="Q12235">
            <v>3</v>
          </cell>
          <cell r="R12235" t="str">
            <v>Année Philologique</v>
          </cell>
          <cell r="S12235" t="str">
            <v/>
          </cell>
        </row>
        <row r="12236">
          <cell r="E12236">
            <v>6092</v>
          </cell>
          <cell r="F12236" t="str">
            <v>Searches</v>
          </cell>
          <cell r="G12236" t="str">
            <v>201909</v>
          </cell>
          <cell r="H12236" t="str">
            <v>Grand Valley State University</v>
          </cell>
          <cell r="I12236" t="str">
            <v>Allendale</v>
          </cell>
          <cell r="J12236" t="str">
            <v>USA</v>
          </cell>
          <cell r="K12236">
            <v>2</v>
          </cell>
          <cell r="L12236" t="str">
            <v>Institute</v>
          </cell>
          <cell r="M12236">
            <v>9</v>
          </cell>
          <cell r="N12236" t="str">
            <v>CARN-2</v>
          </cell>
          <cell r="O12236" t="str">
            <v/>
          </cell>
          <cell r="P12236" t="str">
            <v/>
          </cell>
          <cell r="Q12236">
            <v>3</v>
          </cell>
          <cell r="R12236" t="str">
            <v>Année Philologique</v>
          </cell>
          <cell r="S12236" t="str">
            <v/>
          </cell>
        </row>
        <row r="12237">
          <cell r="E12237">
            <v>6092</v>
          </cell>
          <cell r="F12237" t="str">
            <v>Searches</v>
          </cell>
          <cell r="G12237" t="str">
            <v>201910</v>
          </cell>
          <cell r="H12237" t="str">
            <v>Grand Valley State University</v>
          </cell>
          <cell r="I12237" t="str">
            <v>Allendale</v>
          </cell>
          <cell r="J12237" t="str">
            <v>USA</v>
          </cell>
          <cell r="K12237">
            <v>2</v>
          </cell>
          <cell r="L12237" t="str">
            <v>Institute</v>
          </cell>
          <cell r="M12237">
            <v>9</v>
          </cell>
          <cell r="N12237" t="str">
            <v>CARN-2</v>
          </cell>
          <cell r="O12237" t="str">
            <v/>
          </cell>
          <cell r="P12237" t="str">
            <v/>
          </cell>
          <cell r="Q12237">
            <v>3</v>
          </cell>
          <cell r="R12237" t="str">
            <v>Année Philologique</v>
          </cell>
          <cell r="S12237" t="str">
            <v/>
          </cell>
        </row>
        <row r="12238">
          <cell r="E12238">
            <v>6092</v>
          </cell>
          <cell r="F12238" t="str">
            <v>Searches</v>
          </cell>
          <cell r="G12238" t="str">
            <v>201911</v>
          </cell>
          <cell r="H12238" t="str">
            <v>Grand Valley State University</v>
          </cell>
          <cell r="I12238" t="str">
            <v>Allendale</v>
          </cell>
          <cell r="J12238" t="str">
            <v>USA</v>
          </cell>
          <cell r="K12238">
            <v>2</v>
          </cell>
          <cell r="L12238" t="str">
            <v>Institute</v>
          </cell>
          <cell r="M12238">
            <v>9</v>
          </cell>
          <cell r="N12238" t="str">
            <v>CARN-2</v>
          </cell>
          <cell r="O12238" t="str">
            <v/>
          </cell>
          <cell r="P12238" t="str">
            <v/>
          </cell>
          <cell r="Q12238">
            <v>3</v>
          </cell>
          <cell r="R12238" t="str">
            <v>Année Philologique</v>
          </cell>
          <cell r="S12238" t="str">
            <v/>
          </cell>
        </row>
        <row r="12239">
          <cell r="E12239">
            <v>6092</v>
          </cell>
          <cell r="F12239" t="str">
            <v>Searches</v>
          </cell>
          <cell r="G12239" t="str">
            <v>201912</v>
          </cell>
          <cell r="H12239" t="str">
            <v>Grand Valley State University</v>
          </cell>
          <cell r="I12239" t="str">
            <v>Allendale</v>
          </cell>
          <cell r="J12239" t="str">
            <v>USA</v>
          </cell>
          <cell r="K12239">
            <v>2</v>
          </cell>
          <cell r="L12239" t="str">
            <v>Institute</v>
          </cell>
          <cell r="M12239">
            <v>9</v>
          </cell>
          <cell r="N12239" t="str">
            <v>CARN-2</v>
          </cell>
          <cell r="O12239" t="str">
            <v/>
          </cell>
          <cell r="P12239" t="str">
            <v/>
          </cell>
          <cell r="Q12239">
            <v>3</v>
          </cell>
          <cell r="R12239" t="str">
            <v>Année Philologique</v>
          </cell>
          <cell r="S12239" t="str">
            <v/>
          </cell>
        </row>
        <row r="12240">
          <cell r="E12240">
            <v>6094</v>
          </cell>
          <cell r="F12240" t="str">
            <v>Searches</v>
          </cell>
          <cell r="G12240" t="str">
            <v>201901</v>
          </cell>
          <cell r="H12240" t="str">
            <v>Karl-Franzens-Universität Graz</v>
          </cell>
          <cell r="I12240" t="str">
            <v>Graz</v>
          </cell>
          <cell r="J12240" t="str">
            <v>Austria</v>
          </cell>
          <cell r="K12240">
            <v>2</v>
          </cell>
          <cell r="L12240" t="str">
            <v>Institute</v>
          </cell>
          <cell r="M12240">
            <v>3</v>
          </cell>
          <cell r="N12240" t="str">
            <v>Standard</v>
          </cell>
          <cell r="O12240" t="str">
            <v/>
          </cell>
          <cell r="P12240" t="str">
            <v/>
          </cell>
          <cell r="Q12240">
            <v>3</v>
          </cell>
          <cell r="R12240" t="str">
            <v>Année Philologique</v>
          </cell>
          <cell r="S12240" t="str">
            <v/>
          </cell>
        </row>
        <row r="12241">
          <cell r="E12241">
            <v>6094</v>
          </cell>
          <cell r="F12241" t="str">
            <v>Searches</v>
          </cell>
          <cell r="G12241" t="str">
            <v>201902</v>
          </cell>
          <cell r="H12241" t="str">
            <v>Karl-Franzens-Universität Graz</v>
          </cell>
          <cell r="I12241" t="str">
            <v>Graz</v>
          </cell>
          <cell r="J12241" t="str">
            <v>Austria</v>
          </cell>
          <cell r="K12241">
            <v>2</v>
          </cell>
          <cell r="L12241" t="str">
            <v>Institute</v>
          </cell>
          <cell r="M12241">
            <v>3</v>
          </cell>
          <cell r="N12241" t="str">
            <v>Standard</v>
          </cell>
          <cell r="O12241" t="str">
            <v/>
          </cell>
          <cell r="P12241" t="str">
            <v/>
          </cell>
          <cell r="Q12241">
            <v>3</v>
          </cell>
          <cell r="R12241" t="str">
            <v>Année Philologique</v>
          </cell>
          <cell r="S12241" t="str">
            <v/>
          </cell>
        </row>
        <row r="12242">
          <cell r="E12242">
            <v>6094</v>
          </cell>
          <cell r="F12242" t="str">
            <v>Searches</v>
          </cell>
          <cell r="G12242" t="str">
            <v>201903</v>
          </cell>
          <cell r="H12242" t="str">
            <v>Karl-Franzens-Universität Graz</v>
          </cell>
          <cell r="I12242" t="str">
            <v>Graz</v>
          </cell>
          <cell r="J12242" t="str">
            <v>Austria</v>
          </cell>
          <cell r="K12242">
            <v>2</v>
          </cell>
          <cell r="L12242" t="str">
            <v>Institute</v>
          </cell>
          <cell r="M12242">
            <v>3</v>
          </cell>
          <cell r="N12242" t="str">
            <v>Standard</v>
          </cell>
          <cell r="O12242" t="str">
            <v/>
          </cell>
          <cell r="P12242" t="str">
            <v/>
          </cell>
          <cell r="Q12242">
            <v>3</v>
          </cell>
          <cell r="R12242" t="str">
            <v>Année Philologique</v>
          </cell>
          <cell r="S12242" t="str">
            <v/>
          </cell>
        </row>
        <row r="12243">
          <cell r="E12243">
            <v>6094</v>
          </cell>
          <cell r="F12243" t="str">
            <v>Searches</v>
          </cell>
          <cell r="G12243" t="str">
            <v>201904</v>
          </cell>
          <cell r="H12243" t="str">
            <v>Karl-Franzens-Universität Graz</v>
          </cell>
          <cell r="I12243" t="str">
            <v>Graz</v>
          </cell>
          <cell r="J12243" t="str">
            <v>Austria</v>
          </cell>
          <cell r="K12243">
            <v>2</v>
          </cell>
          <cell r="L12243" t="str">
            <v>Institute</v>
          </cell>
          <cell r="M12243">
            <v>3</v>
          </cell>
          <cell r="N12243" t="str">
            <v>Standard</v>
          </cell>
          <cell r="O12243" t="str">
            <v/>
          </cell>
          <cell r="P12243" t="str">
            <v/>
          </cell>
          <cell r="Q12243">
            <v>3</v>
          </cell>
          <cell r="R12243" t="str">
            <v>Année Philologique</v>
          </cell>
          <cell r="S12243" t="str">
            <v/>
          </cell>
        </row>
        <row r="12244">
          <cell r="E12244">
            <v>6094</v>
          </cell>
          <cell r="F12244" t="str">
            <v>Searches</v>
          </cell>
          <cell r="G12244" t="str">
            <v>201905</v>
          </cell>
          <cell r="H12244" t="str">
            <v>Karl-Franzens-Universität Graz</v>
          </cell>
          <cell r="I12244" t="str">
            <v>Graz</v>
          </cell>
          <cell r="J12244" t="str">
            <v>Austria</v>
          </cell>
          <cell r="K12244">
            <v>2</v>
          </cell>
          <cell r="L12244" t="str">
            <v>Institute</v>
          </cell>
          <cell r="M12244">
            <v>3</v>
          </cell>
          <cell r="N12244" t="str">
            <v>Standard</v>
          </cell>
          <cell r="O12244" t="str">
            <v/>
          </cell>
          <cell r="P12244" t="str">
            <v/>
          </cell>
          <cell r="Q12244">
            <v>3</v>
          </cell>
          <cell r="R12244" t="str">
            <v>Année Philologique</v>
          </cell>
          <cell r="S12244" t="str">
            <v/>
          </cell>
        </row>
        <row r="12245">
          <cell r="E12245">
            <v>6094</v>
          </cell>
          <cell r="F12245" t="str">
            <v>Searches</v>
          </cell>
          <cell r="G12245" t="str">
            <v>201906</v>
          </cell>
          <cell r="H12245" t="str">
            <v>Karl-Franzens-Universität Graz</v>
          </cell>
          <cell r="I12245" t="str">
            <v>Graz</v>
          </cell>
          <cell r="J12245" t="str">
            <v>Austria</v>
          </cell>
          <cell r="K12245">
            <v>2</v>
          </cell>
          <cell r="L12245" t="str">
            <v>Institute</v>
          </cell>
          <cell r="M12245">
            <v>3</v>
          </cell>
          <cell r="N12245" t="str">
            <v>Standard</v>
          </cell>
          <cell r="O12245" t="str">
            <v/>
          </cell>
          <cell r="P12245" t="str">
            <v/>
          </cell>
          <cell r="Q12245">
            <v>3</v>
          </cell>
          <cell r="R12245" t="str">
            <v>Année Philologique</v>
          </cell>
          <cell r="S12245" t="str">
            <v/>
          </cell>
        </row>
        <row r="12246">
          <cell r="E12246">
            <v>6094</v>
          </cell>
          <cell r="F12246" t="str">
            <v>Searches</v>
          </cell>
          <cell r="G12246" t="str">
            <v>201907</v>
          </cell>
          <cell r="H12246" t="str">
            <v>Karl-Franzens-Universität Graz</v>
          </cell>
          <cell r="I12246" t="str">
            <v>Graz</v>
          </cell>
          <cell r="J12246" t="str">
            <v>Austria</v>
          </cell>
          <cell r="K12246">
            <v>2</v>
          </cell>
          <cell r="L12246" t="str">
            <v>Institute</v>
          </cell>
          <cell r="M12246">
            <v>3</v>
          </cell>
          <cell r="N12246" t="str">
            <v>Standard</v>
          </cell>
          <cell r="O12246" t="str">
            <v/>
          </cell>
          <cell r="P12246" t="str">
            <v/>
          </cell>
          <cell r="Q12246">
            <v>3</v>
          </cell>
          <cell r="R12246" t="str">
            <v>Année Philologique</v>
          </cell>
          <cell r="S12246" t="str">
            <v/>
          </cell>
        </row>
        <row r="12247">
          <cell r="E12247">
            <v>6094</v>
          </cell>
          <cell r="F12247" t="str">
            <v>Searches</v>
          </cell>
          <cell r="G12247" t="str">
            <v>201908</v>
          </cell>
          <cell r="H12247" t="str">
            <v>Karl-Franzens-Universität Graz</v>
          </cell>
          <cell r="I12247" t="str">
            <v>Graz</v>
          </cell>
          <cell r="J12247" t="str">
            <v>Austria</v>
          </cell>
          <cell r="K12247">
            <v>2</v>
          </cell>
          <cell r="L12247" t="str">
            <v>Institute</v>
          </cell>
          <cell r="M12247">
            <v>3</v>
          </cell>
          <cell r="N12247" t="str">
            <v>Standard</v>
          </cell>
          <cell r="O12247" t="str">
            <v/>
          </cell>
          <cell r="P12247" t="str">
            <v/>
          </cell>
          <cell r="Q12247">
            <v>3</v>
          </cell>
          <cell r="R12247" t="str">
            <v>Année Philologique</v>
          </cell>
          <cell r="S12247" t="str">
            <v/>
          </cell>
        </row>
        <row r="12248">
          <cell r="E12248">
            <v>6094</v>
          </cell>
          <cell r="F12248" t="str">
            <v>Searches</v>
          </cell>
          <cell r="G12248" t="str">
            <v>201909</v>
          </cell>
          <cell r="H12248" t="str">
            <v>Karl-Franzens-Universität Graz</v>
          </cell>
          <cell r="I12248" t="str">
            <v>Graz</v>
          </cell>
          <cell r="J12248" t="str">
            <v>Austria</v>
          </cell>
          <cell r="K12248">
            <v>2</v>
          </cell>
          <cell r="L12248" t="str">
            <v>Institute</v>
          </cell>
          <cell r="M12248">
            <v>3</v>
          </cell>
          <cell r="N12248" t="str">
            <v>Standard</v>
          </cell>
          <cell r="O12248" t="str">
            <v/>
          </cell>
          <cell r="P12248" t="str">
            <v/>
          </cell>
          <cell r="Q12248">
            <v>3</v>
          </cell>
          <cell r="R12248" t="str">
            <v>Année Philologique</v>
          </cell>
          <cell r="S12248" t="str">
            <v/>
          </cell>
        </row>
        <row r="12249">
          <cell r="E12249">
            <v>6094</v>
          </cell>
          <cell r="F12249" t="str">
            <v>Searches</v>
          </cell>
          <cell r="G12249" t="str">
            <v>201910</v>
          </cell>
          <cell r="H12249" t="str">
            <v>Karl-Franzens-Universität Graz</v>
          </cell>
          <cell r="I12249" t="str">
            <v>Graz</v>
          </cell>
          <cell r="J12249" t="str">
            <v>Austria</v>
          </cell>
          <cell r="K12249">
            <v>2</v>
          </cell>
          <cell r="L12249" t="str">
            <v>Institute</v>
          </cell>
          <cell r="M12249">
            <v>3</v>
          </cell>
          <cell r="N12249" t="str">
            <v>Standard</v>
          </cell>
          <cell r="O12249" t="str">
            <v/>
          </cell>
          <cell r="P12249" t="str">
            <v/>
          </cell>
          <cell r="Q12249">
            <v>3</v>
          </cell>
          <cell r="R12249" t="str">
            <v>Année Philologique</v>
          </cell>
          <cell r="S12249" t="str">
            <v/>
          </cell>
        </row>
        <row r="12250">
          <cell r="E12250">
            <v>6094</v>
          </cell>
          <cell r="F12250" t="str">
            <v>Searches</v>
          </cell>
          <cell r="G12250" t="str">
            <v>201911</v>
          </cell>
          <cell r="H12250" t="str">
            <v>Karl-Franzens-Universität Graz</v>
          </cell>
          <cell r="I12250" t="str">
            <v>Graz</v>
          </cell>
          <cell r="J12250" t="str">
            <v>Austria</v>
          </cell>
          <cell r="K12250">
            <v>2</v>
          </cell>
          <cell r="L12250" t="str">
            <v>Institute</v>
          </cell>
          <cell r="M12250">
            <v>3</v>
          </cell>
          <cell r="N12250" t="str">
            <v>Standard</v>
          </cell>
          <cell r="O12250" t="str">
            <v/>
          </cell>
          <cell r="P12250" t="str">
            <v/>
          </cell>
          <cell r="Q12250">
            <v>3</v>
          </cell>
          <cell r="R12250" t="str">
            <v>Année Philologique</v>
          </cell>
          <cell r="S12250" t="str">
            <v/>
          </cell>
        </row>
        <row r="12251">
          <cell r="E12251">
            <v>6094</v>
          </cell>
          <cell r="F12251" t="str">
            <v>Searches</v>
          </cell>
          <cell r="G12251" t="str">
            <v>201912</v>
          </cell>
          <cell r="H12251" t="str">
            <v>Karl-Franzens-Universität Graz</v>
          </cell>
          <cell r="I12251" t="str">
            <v>Graz</v>
          </cell>
          <cell r="J12251" t="str">
            <v>Austria</v>
          </cell>
          <cell r="K12251">
            <v>2</v>
          </cell>
          <cell r="L12251" t="str">
            <v>Institute</v>
          </cell>
          <cell r="M12251">
            <v>3</v>
          </cell>
          <cell r="N12251" t="str">
            <v>Standard</v>
          </cell>
          <cell r="O12251" t="str">
            <v/>
          </cell>
          <cell r="P12251" t="str">
            <v/>
          </cell>
          <cell r="Q12251">
            <v>3</v>
          </cell>
          <cell r="R12251" t="str">
            <v>Année Philologique</v>
          </cell>
          <cell r="S12251" t="str">
            <v/>
          </cell>
        </row>
        <row r="12252">
          <cell r="E12252">
            <v>6195</v>
          </cell>
          <cell r="F12252" t="str">
            <v>Searches</v>
          </cell>
          <cell r="G12252" t="str">
            <v>201910</v>
          </cell>
          <cell r="H12252" t="str">
            <v>Dafni Papatheodorou</v>
          </cell>
          <cell r="I12252" t="str">
            <v>Thessaloniki</v>
          </cell>
          <cell r="J12252" t="str">
            <v>Greece</v>
          </cell>
          <cell r="K12252">
            <v>5</v>
          </cell>
          <cell r="L12252" t="str">
            <v>Brepols Administrative Access</v>
          </cell>
          <cell r="M12252">
            <v>6</v>
          </cell>
          <cell r="N12252" t="str">
            <v>Brepols Administrative Access</v>
          </cell>
          <cell r="O12252" t="str">
            <v/>
          </cell>
          <cell r="P12252" t="str">
            <v/>
          </cell>
          <cell r="Q12252">
            <v>1</v>
          </cell>
          <cell r="R12252" t="str">
            <v>Année Philologique</v>
          </cell>
          <cell r="S12252" t="str">
            <v/>
          </cell>
        </row>
        <row r="12253">
          <cell r="E12253">
            <v>6195</v>
          </cell>
          <cell r="F12253" t="str">
            <v>Searches</v>
          </cell>
          <cell r="G12253" t="str">
            <v>201911</v>
          </cell>
          <cell r="H12253" t="str">
            <v>Dafni Papatheodorou</v>
          </cell>
          <cell r="I12253" t="str">
            <v>Thessaloniki</v>
          </cell>
          <cell r="J12253" t="str">
            <v>Greece</v>
          </cell>
          <cell r="K12253">
            <v>5</v>
          </cell>
          <cell r="L12253" t="str">
            <v>Brepols Administrative Access</v>
          </cell>
          <cell r="M12253">
            <v>6</v>
          </cell>
          <cell r="N12253" t="str">
            <v>Brepols Administrative Access</v>
          </cell>
          <cell r="O12253" t="str">
            <v/>
          </cell>
          <cell r="P12253" t="str">
            <v/>
          </cell>
          <cell r="Q12253">
            <v>1</v>
          </cell>
          <cell r="R12253" t="str">
            <v>Année Philologique</v>
          </cell>
          <cell r="S12253" t="str">
            <v/>
          </cell>
        </row>
        <row r="12254">
          <cell r="E12254">
            <v>6195</v>
          </cell>
          <cell r="F12254" t="str">
            <v>Searches</v>
          </cell>
          <cell r="G12254" t="str">
            <v>201912</v>
          </cell>
          <cell r="H12254" t="str">
            <v>Dafni Papatheodorou</v>
          </cell>
          <cell r="I12254" t="str">
            <v>Thessaloniki</v>
          </cell>
          <cell r="J12254" t="str">
            <v>Greece</v>
          </cell>
          <cell r="K12254">
            <v>5</v>
          </cell>
          <cell r="L12254" t="str">
            <v>Brepols Administrative Access</v>
          </cell>
          <cell r="M12254">
            <v>6</v>
          </cell>
          <cell r="N12254" t="str">
            <v>Brepols Administrative Access</v>
          </cell>
          <cell r="O12254" t="str">
            <v/>
          </cell>
          <cell r="P12254" t="str">
            <v/>
          </cell>
          <cell r="Q12254">
            <v>1</v>
          </cell>
          <cell r="R12254" t="str">
            <v>Année Philologique</v>
          </cell>
          <cell r="S12254" t="str">
            <v/>
          </cell>
        </row>
        <row r="12255">
          <cell r="E12255">
            <v>6202</v>
          </cell>
          <cell r="F12255" t="str">
            <v>Searches</v>
          </cell>
          <cell r="G12255" t="str">
            <v>201901</v>
          </cell>
          <cell r="H12255" t="str">
            <v>University of Ljubljana</v>
          </cell>
          <cell r="I12255" t="str">
            <v>Ljubljana</v>
          </cell>
          <cell r="J12255" t="str">
            <v>Slovenia</v>
          </cell>
          <cell r="K12255">
            <v>2</v>
          </cell>
          <cell r="L12255" t="str">
            <v>Institute</v>
          </cell>
          <cell r="M12255">
            <v>3</v>
          </cell>
          <cell r="N12255" t="str">
            <v>Standard</v>
          </cell>
          <cell r="O12255" t="str">
            <v/>
          </cell>
          <cell r="P12255" t="str">
            <v/>
          </cell>
          <cell r="Q12255">
            <v>3</v>
          </cell>
          <cell r="R12255" t="str">
            <v>Année Philologique</v>
          </cell>
          <cell r="S12255" t="str">
            <v/>
          </cell>
        </row>
        <row r="12256">
          <cell r="E12256">
            <v>6202</v>
          </cell>
          <cell r="F12256" t="str">
            <v>Searches</v>
          </cell>
          <cell r="G12256" t="str">
            <v>201902</v>
          </cell>
          <cell r="H12256" t="str">
            <v>University of Ljubljana</v>
          </cell>
          <cell r="I12256" t="str">
            <v>Ljubljana</v>
          </cell>
          <cell r="J12256" t="str">
            <v>Slovenia</v>
          </cell>
          <cell r="K12256">
            <v>2</v>
          </cell>
          <cell r="L12256" t="str">
            <v>Institute</v>
          </cell>
          <cell r="M12256">
            <v>3</v>
          </cell>
          <cell r="N12256" t="str">
            <v>Standard</v>
          </cell>
          <cell r="O12256" t="str">
            <v/>
          </cell>
          <cell r="P12256" t="str">
            <v/>
          </cell>
          <cell r="Q12256">
            <v>3</v>
          </cell>
          <cell r="R12256" t="str">
            <v>Année Philologique</v>
          </cell>
          <cell r="S12256" t="str">
            <v/>
          </cell>
        </row>
        <row r="12257">
          <cell r="E12257">
            <v>6202</v>
          </cell>
          <cell r="F12257" t="str">
            <v>Searches</v>
          </cell>
          <cell r="G12257" t="str">
            <v>201903</v>
          </cell>
          <cell r="H12257" t="str">
            <v>University of Ljubljana</v>
          </cell>
          <cell r="I12257" t="str">
            <v>Ljubljana</v>
          </cell>
          <cell r="J12257" t="str">
            <v>Slovenia</v>
          </cell>
          <cell r="K12257">
            <v>2</v>
          </cell>
          <cell r="L12257" t="str">
            <v>Institute</v>
          </cell>
          <cell r="M12257">
            <v>3</v>
          </cell>
          <cell r="N12257" t="str">
            <v>Standard</v>
          </cell>
          <cell r="O12257" t="str">
            <v/>
          </cell>
          <cell r="P12257" t="str">
            <v/>
          </cell>
          <cell r="Q12257">
            <v>3</v>
          </cell>
          <cell r="R12257" t="str">
            <v>Année Philologique</v>
          </cell>
          <cell r="S12257" t="str">
            <v/>
          </cell>
        </row>
        <row r="12258">
          <cell r="E12258">
            <v>6202</v>
          </cell>
          <cell r="F12258" t="str">
            <v>Searches</v>
          </cell>
          <cell r="G12258" t="str">
            <v>201904</v>
          </cell>
          <cell r="H12258" t="str">
            <v>University of Ljubljana</v>
          </cell>
          <cell r="I12258" t="str">
            <v>Ljubljana</v>
          </cell>
          <cell r="J12258" t="str">
            <v>Slovenia</v>
          </cell>
          <cell r="K12258">
            <v>2</v>
          </cell>
          <cell r="L12258" t="str">
            <v>Institute</v>
          </cell>
          <cell r="M12258">
            <v>3</v>
          </cell>
          <cell r="N12258" t="str">
            <v>Standard</v>
          </cell>
          <cell r="O12258" t="str">
            <v/>
          </cell>
          <cell r="P12258" t="str">
            <v/>
          </cell>
          <cell r="Q12258">
            <v>3</v>
          </cell>
          <cell r="R12258" t="str">
            <v>Année Philologique</v>
          </cell>
          <cell r="S12258" t="str">
            <v/>
          </cell>
        </row>
        <row r="12259">
          <cell r="E12259">
            <v>6202</v>
          </cell>
          <cell r="F12259" t="str">
            <v>Searches</v>
          </cell>
          <cell r="G12259" t="str">
            <v>201905</v>
          </cell>
          <cell r="H12259" t="str">
            <v>University of Ljubljana</v>
          </cell>
          <cell r="I12259" t="str">
            <v>Ljubljana</v>
          </cell>
          <cell r="J12259" t="str">
            <v>Slovenia</v>
          </cell>
          <cell r="K12259">
            <v>2</v>
          </cell>
          <cell r="L12259" t="str">
            <v>Institute</v>
          </cell>
          <cell r="M12259">
            <v>3</v>
          </cell>
          <cell r="N12259" t="str">
            <v>Standard</v>
          </cell>
          <cell r="O12259" t="str">
            <v/>
          </cell>
          <cell r="P12259" t="str">
            <v/>
          </cell>
          <cell r="Q12259">
            <v>3</v>
          </cell>
          <cell r="R12259" t="str">
            <v>Année Philologique</v>
          </cell>
          <cell r="S12259" t="str">
            <v/>
          </cell>
        </row>
        <row r="12260">
          <cell r="E12260">
            <v>6202</v>
          </cell>
          <cell r="F12260" t="str">
            <v>Searches</v>
          </cell>
          <cell r="G12260" t="str">
            <v>201906</v>
          </cell>
          <cell r="H12260" t="str">
            <v>University of Ljubljana</v>
          </cell>
          <cell r="I12260" t="str">
            <v>Ljubljana</v>
          </cell>
          <cell r="J12260" t="str">
            <v>Slovenia</v>
          </cell>
          <cell r="K12260">
            <v>2</v>
          </cell>
          <cell r="L12260" t="str">
            <v>Institute</v>
          </cell>
          <cell r="M12260">
            <v>3</v>
          </cell>
          <cell r="N12260" t="str">
            <v>Standard</v>
          </cell>
          <cell r="O12260" t="str">
            <v/>
          </cell>
          <cell r="P12260" t="str">
            <v/>
          </cell>
          <cell r="Q12260">
            <v>3</v>
          </cell>
          <cell r="R12260" t="str">
            <v>Année Philologique</v>
          </cell>
          <cell r="S12260" t="str">
            <v/>
          </cell>
        </row>
        <row r="12261">
          <cell r="E12261">
            <v>6202</v>
          </cell>
          <cell r="F12261" t="str">
            <v>Searches</v>
          </cell>
          <cell r="G12261" t="str">
            <v>201907</v>
          </cell>
          <cell r="H12261" t="str">
            <v>University of Ljubljana</v>
          </cell>
          <cell r="I12261" t="str">
            <v>Ljubljana</v>
          </cell>
          <cell r="J12261" t="str">
            <v>Slovenia</v>
          </cell>
          <cell r="K12261">
            <v>2</v>
          </cell>
          <cell r="L12261" t="str">
            <v>Institute</v>
          </cell>
          <cell r="M12261">
            <v>3</v>
          </cell>
          <cell r="N12261" t="str">
            <v>Standard</v>
          </cell>
          <cell r="O12261" t="str">
            <v/>
          </cell>
          <cell r="P12261" t="str">
            <v/>
          </cell>
          <cell r="Q12261">
            <v>3</v>
          </cell>
          <cell r="R12261" t="str">
            <v>Année Philologique</v>
          </cell>
          <cell r="S12261" t="str">
            <v/>
          </cell>
        </row>
        <row r="12262">
          <cell r="E12262">
            <v>6202</v>
          </cell>
          <cell r="F12262" t="str">
            <v>Searches</v>
          </cell>
          <cell r="G12262" t="str">
            <v>201908</v>
          </cell>
          <cell r="H12262" t="str">
            <v>University of Ljubljana</v>
          </cell>
          <cell r="I12262" t="str">
            <v>Ljubljana</v>
          </cell>
          <cell r="J12262" t="str">
            <v>Slovenia</v>
          </cell>
          <cell r="K12262">
            <v>2</v>
          </cell>
          <cell r="L12262" t="str">
            <v>Institute</v>
          </cell>
          <cell r="M12262">
            <v>3</v>
          </cell>
          <cell r="N12262" t="str">
            <v>Standard</v>
          </cell>
          <cell r="O12262" t="str">
            <v/>
          </cell>
          <cell r="P12262" t="str">
            <v/>
          </cell>
          <cell r="Q12262">
            <v>3</v>
          </cell>
          <cell r="R12262" t="str">
            <v>Année Philologique</v>
          </cell>
          <cell r="S12262" t="str">
            <v/>
          </cell>
        </row>
        <row r="12263">
          <cell r="E12263">
            <v>6202</v>
          </cell>
          <cell r="F12263" t="str">
            <v>Searches</v>
          </cell>
          <cell r="G12263" t="str">
            <v>201909</v>
          </cell>
          <cell r="H12263" t="str">
            <v>University of Ljubljana</v>
          </cell>
          <cell r="I12263" t="str">
            <v>Ljubljana</v>
          </cell>
          <cell r="J12263" t="str">
            <v>Slovenia</v>
          </cell>
          <cell r="K12263">
            <v>2</v>
          </cell>
          <cell r="L12263" t="str">
            <v>Institute</v>
          </cell>
          <cell r="M12263">
            <v>3</v>
          </cell>
          <cell r="N12263" t="str">
            <v>Standard</v>
          </cell>
          <cell r="O12263" t="str">
            <v/>
          </cell>
          <cell r="P12263" t="str">
            <v/>
          </cell>
          <cell r="Q12263">
            <v>3</v>
          </cell>
          <cell r="R12263" t="str">
            <v>Année Philologique</v>
          </cell>
          <cell r="S12263" t="str">
            <v/>
          </cell>
        </row>
        <row r="12264">
          <cell r="E12264">
            <v>6202</v>
          </cell>
          <cell r="F12264" t="str">
            <v>Searches</v>
          </cell>
          <cell r="G12264" t="str">
            <v>201910</v>
          </cell>
          <cell r="H12264" t="str">
            <v>University of Ljubljana</v>
          </cell>
          <cell r="I12264" t="str">
            <v>Ljubljana</v>
          </cell>
          <cell r="J12264" t="str">
            <v>Slovenia</v>
          </cell>
          <cell r="K12264">
            <v>2</v>
          </cell>
          <cell r="L12264" t="str">
            <v>Institute</v>
          </cell>
          <cell r="M12264">
            <v>3</v>
          </cell>
          <cell r="N12264" t="str">
            <v>Standard</v>
          </cell>
          <cell r="O12264" t="str">
            <v/>
          </cell>
          <cell r="P12264" t="str">
            <v/>
          </cell>
          <cell r="Q12264">
            <v>3</v>
          </cell>
          <cell r="R12264" t="str">
            <v>Année Philologique</v>
          </cell>
          <cell r="S12264" t="str">
            <v/>
          </cell>
        </row>
        <row r="12265">
          <cell r="E12265">
            <v>6202</v>
          </cell>
          <cell r="F12265" t="str">
            <v>Searches</v>
          </cell>
          <cell r="G12265" t="str">
            <v>201911</v>
          </cell>
          <cell r="H12265" t="str">
            <v>University of Ljubljana</v>
          </cell>
          <cell r="I12265" t="str">
            <v>Ljubljana</v>
          </cell>
          <cell r="J12265" t="str">
            <v>Slovenia</v>
          </cell>
          <cell r="K12265">
            <v>2</v>
          </cell>
          <cell r="L12265" t="str">
            <v>Institute</v>
          </cell>
          <cell r="M12265">
            <v>3</v>
          </cell>
          <cell r="N12265" t="str">
            <v>Standard</v>
          </cell>
          <cell r="O12265" t="str">
            <v/>
          </cell>
          <cell r="P12265" t="str">
            <v/>
          </cell>
          <cell r="Q12265">
            <v>3</v>
          </cell>
          <cell r="R12265" t="str">
            <v>Année Philologique</v>
          </cell>
          <cell r="S12265" t="str">
            <v/>
          </cell>
        </row>
        <row r="12266">
          <cell r="E12266">
            <v>6202</v>
          </cell>
          <cell r="F12266" t="str">
            <v>Searches</v>
          </cell>
          <cell r="G12266" t="str">
            <v>201912</v>
          </cell>
          <cell r="H12266" t="str">
            <v>University of Ljubljana</v>
          </cell>
          <cell r="I12266" t="str">
            <v>Ljubljana</v>
          </cell>
          <cell r="J12266" t="str">
            <v>Slovenia</v>
          </cell>
          <cell r="K12266">
            <v>2</v>
          </cell>
          <cell r="L12266" t="str">
            <v>Institute</v>
          </cell>
          <cell r="M12266">
            <v>3</v>
          </cell>
          <cell r="N12266" t="str">
            <v>Standard</v>
          </cell>
          <cell r="O12266" t="str">
            <v/>
          </cell>
          <cell r="P12266" t="str">
            <v/>
          </cell>
          <cell r="Q12266">
            <v>3</v>
          </cell>
          <cell r="R12266" t="str">
            <v>Année Philologique</v>
          </cell>
          <cell r="S12266" t="str">
            <v/>
          </cell>
        </row>
        <row r="12267">
          <cell r="E12267">
            <v>6204</v>
          </cell>
          <cell r="F12267" t="str">
            <v>Searches</v>
          </cell>
          <cell r="G12267" t="str">
            <v>201903</v>
          </cell>
          <cell r="H12267" t="str">
            <v>Lehigh University</v>
          </cell>
          <cell r="I12267" t="str">
            <v>Bethlehem</v>
          </cell>
          <cell r="J12267" t="str">
            <v>USA</v>
          </cell>
          <cell r="K12267">
            <v>2</v>
          </cell>
          <cell r="L12267" t="str">
            <v>Institute</v>
          </cell>
          <cell r="M12267">
            <v>8</v>
          </cell>
          <cell r="N12267" t="str">
            <v>CARN-1</v>
          </cell>
          <cell r="O12267" t="str">
            <v/>
          </cell>
          <cell r="P12267" t="str">
            <v/>
          </cell>
          <cell r="Q12267">
            <v>40</v>
          </cell>
          <cell r="R12267" t="str">
            <v>Année Philologique</v>
          </cell>
          <cell r="S12267" t="str">
            <v/>
          </cell>
        </row>
        <row r="12268">
          <cell r="E12268">
            <v>6204</v>
          </cell>
          <cell r="F12268" t="str">
            <v>Searches</v>
          </cell>
          <cell r="G12268" t="str">
            <v>201905</v>
          </cell>
          <cell r="H12268" t="str">
            <v>Lehigh University</v>
          </cell>
          <cell r="I12268" t="str">
            <v>Bethlehem</v>
          </cell>
          <cell r="J12268" t="str">
            <v>USA</v>
          </cell>
          <cell r="K12268">
            <v>2</v>
          </cell>
          <cell r="L12268" t="str">
            <v>Institute</v>
          </cell>
          <cell r="M12268">
            <v>8</v>
          </cell>
          <cell r="N12268" t="str">
            <v>CARN-1</v>
          </cell>
          <cell r="O12268" t="str">
            <v/>
          </cell>
          <cell r="P12268" t="str">
            <v/>
          </cell>
          <cell r="Q12268">
            <v>40</v>
          </cell>
          <cell r="R12268" t="str">
            <v>Année Philologique</v>
          </cell>
          <cell r="S12268" t="str">
            <v/>
          </cell>
        </row>
        <row r="12269">
          <cell r="E12269">
            <v>6204</v>
          </cell>
          <cell r="F12269" t="str">
            <v>Searches</v>
          </cell>
          <cell r="G12269" t="str">
            <v>201909</v>
          </cell>
          <cell r="H12269" t="str">
            <v>Lehigh University</v>
          </cell>
          <cell r="I12269" t="str">
            <v>Bethlehem</v>
          </cell>
          <cell r="J12269" t="str">
            <v>USA</v>
          </cell>
          <cell r="K12269">
            <v>2</v>
          </cell>
          <cell r="L12269" t="str">
            <v>Institute</v>
          </cell>
          <cell r="M12269">
            <v>8</v>
          </cell>
          <cell r="N12269" t="str">
            <v>CARN-1</v>
          </cell>
          <cell r="O12269" t="str">
            <v/>
          </cell>
          <cell r="P12269" t="str">
            <v/>
          </cell>
          <cell r="Q12269">
            <v>40</v>
          </cell>
          <cell r="R12269" t="str">
            <v>Année Philologique</v>
          </cell>
          <cell r="S12269" t="str">
            <v/>
          </cell>
        </row>
        <row r="12270">
          <cell r="E12270">
            <v>6204</v>
          </cell>
          <cell r="F12270" t="str">
            <v>Searches</v>
          </cell>
          <cell r="G12270" t="str">
            <v>201910</v>
          </cell>
          <cell r="H12270" t="str">
            <v>Lehigh University</v>
          </cell>
          <cell r="I12270" t="str">
            <v>Bethlehem</v>
          </cell>
          <cell r="J12270" t="str">
            <v>USA</v>
          </cell>
          <cell r="K12270">
            <v>2</v>
          </cell>
          <cell r="L12270" t="str">
            <v>Institute</v>
          </cell>
          <cell r="M12270">
            <v>8</v>
          </cell>
          <cell r="N12270" t="str">
            <v>CARN-1</v>
          </cell>
          <cell r="O12270" t="str">
            <v/>
          </cell>
          <cell r="P12270" t="str">
            <v/>
          </cell>
          <cell r="Q12270">
            <v>40</v>
          </cell>
          <cell r="R12270" t="str">
            <v>Année Philologique</v>
          </cell>
          <cell r="S12270" t="str">
            <v/>
          </cell>
        </row>
        <row r="12271">
          <cell r="E12271">
            <v>6204</v>
          </cell>
          <cell r="F12271" t="str">
            <v>Searches</v>
          </cell>
          <cell r="G12271" t="str">
            <v>201911</v>
          </cell>
          <cell r="H12271" t="str">
            <v>Lehigh University</v>
          </cell>
          <cell r="I12271" t="str">
            <v>Bethlehem</v>
          </cell>
          <cell r="J12271" t="str">
            <v>USA</v>
          </cell>
          <cell r="K12271">
            <v>2</v>
          </cell>
          <cell r="L12271" t="str">
            <v>Institute</v>
          </cell>
          <cell r="M12271">
            <v>8</v>
          </cell>
          <cell r="N12271" t="str">
            <v>CARN-1</v>
          </cell>
          <cell r="O12271" t="str">
            <v/>
          </cell>
          <cell r="P12271" t="str">
            <v/>
          </cell>
          <cell r="Q12271">
            <v>40</v>
          </cell>
          <cell r="R12271" t="str">
            <v>Année Philologique</v>
          </cell>
          <cell r="S12271" t="str">
            <v/>
          </cell>
        </row>
        <row r="12272">
          <cell r="E12272">
            <v>6206</v>
          </cell>
          <cell r="F12272" t="str">
            <v>Searches</v>
          </cell>
          <cell r="G12272" t="str">
            <v>201901</v>
          </cell>
          <cell r="H12272" t="str">
            <v>University of Wales Trinity Saint David</v>
          </cell>
          <cell r="I12272" t="str">
            <v>Lampeter</v>
          </cell>
          <cell r="J12272" t="str">
            <v>UK</v>
          </cell>
          <cell r="K12272">
            <v>2</v>
          </cell>
          <cell r="L12272" t="str">
            <v>Institute</v>
          </cell>
          <cell r="M12272">
            <v>19</v>
          </cell>
          <cell r="N12272" t="str">
            <v>JISC-7</v>
          </cell>
          <cell r="O12272" t="str">
            <v/>
          </cell>
          <cell r="P12272" t="str">
            <v/>
          </cell>
          <cell r="Q12272">
            <v>3</v>
          </cell>
          <cell r="R12272" t="str">
            <v>Année Philologique</v>
          </cell>
          <cell r="S12272" t="str">
            <v/>
          </cell>
        </row>
        <row r="12273">
          <cell r="E12273">
            <v>6206</v>
          </cell>
          <cell r="F12273" t="str">
            <v>Searches</v>
          </cell>
          <cell r="G12273" t="str">
            <v>201902</v>
          </cell>
          <cell r="H12273" t="str">
            <v>University of Wales Trinity Saint David</v>
          </cell>
          <cell r="I12273" t="str">
            <v>Lampeter</v>
          </cell>
          <cell r="J12273" t="str">
            <v>UK</v>
          </cell>
          <cell r="K12273">
            <v>2</v>
          </cell>
          <cell r="L12273" t="str">
            <v>Institute</v>
          </cell>
          <cell r="M12273">
            <v>19</v>
          </cell>
          <cell r="N12273" t="str">
            <v>JISC-7</v>
          </cell>
          <cell r="O12273" t="str">
            <v/>
          </cell>
          <cell r="P12273" t="str">
            <v/>
          </cell>
          <cell r="Q12273">
            <v>3</v>
          </cell>
          <cell r="R12273" t="str">
            <v>Année Philologique</v>
          </cell>
          <cell r="S12273" t="str">
            <v/>
          </cell>
        </row>
        <row r="12274">
          <cell r="E12274">
            <v>6206</v>
          </cell>
          <cell r="F12274" t="str">
            <v>Searches</v>
          </cell>
          <cell r="G12274" t="str">
            <v>201903</v>
          </cell>
          <cell r="H12274" t="str">
            <v>University of Wales Trinity Saint David</v>
          </cell>
          <cell r="I12274" t="str">
            <v>Lampeter</v>
          </cell>
          <cell r="J12274" t="str">
            <v>UK</v>
          </cell>
          <cell r="K12274">
            <v>2</v>
          </cell>
          <cell r="L12274" t="str">
            <v>Institute</v>
          </cell>
          <cell r="M12274">
            <v>19</v>
          </cell>
          <cell r="N12274" t="str">
            <v>JISC-7</v>
          </cell>
          <cell r="O12274" t="str">
            <v/>
          </cell>
          <cell r="P12274" t="str">
            <v/>
          </cell>
          <cell r="Q12274">
            <v>3</v>
          </cell>
          <cell r="R12274" t="str">
            <v>Année Philologique</v>
          </cell>
          <cell r="S12274" t="str">
            <v/>
          </cell>
        </row>
        <row r="12275">
          <cell r="E12275">
            <v>6206</v>
          </cell>
          <cell r="F12275" t="str">
            <v>Searches</v>
          </cell>
          <cell r="G12275" t="str">
            <v>201904</v>
          </cell>
          <cell r="H12275" t="str">
            <v>University of Wales Trinity Saint David</v>
          </cell>
          <cell r="I12275" t="str">
            <v>Lampeter</v>
          </cell>
          <cell r="J12275" t="str">
            <v>UK</v>
          </cell>
          <cell r="K12275">
            <v>2</v>
          </cell>
          <cell r="L12275" t="str">
            <v>Institute</v>
          </cell>
          <cell r="M12275">
            <v>19</v>
          </cell>
          <cell r="N12275" t="str">
            <v>JISC-7</v>
          </cell>
          <cell r="O12275" t="str">
            <v/>
          </cell>
          <cell r="P12275" t="str">
            <v/>
          </cell>
          <cell r="Q12275">
            <v>3</v>
          </cell>
          <cell r="R12275" t="str">
            <v>Année Philologique</v>
          </cell>
          <cell r="S12275" t="str">
            <v/>
          </cell>
        </row>
        <row r="12276">
          <cell r="E12276">
            <v>6206</v>
          </cell>
          <cell r="F12276" t="str">
            <v>Searches</v>
          </cell>
          <cell r="G12276" t="str">
            <v>201905</v>
          </cell>
          <cell r="H12276" t="str">
            <v>University of Wales Trinity Saint David</v>
          </cell>
          <cell r="I12276" t="str">
            <v>Lampeter</v>
          </cell>
          <cell r="J12276" t="str">
            <v>UK</v>
          </cell>
          <cell r="K12276">
            <v>2</v>
          </cell>
          <cell r="L12276" t="str">
            <v>Institute</v>
          </cell>
          <cell r="M12276">
            <v>19</v>
          </cell>
          <cell r="N12276" t="str">
            <v>JISC-7</v>
          </cell>
          <cell r="O12276" t="str">
            <v/>
          </cell>
          <cell r="P12276" t="str">
            <v/>
          </cell>
          <cell r="Q12276">
            <v>3</v>
          </cell>
          <cell r="R12276" t="str">
            <v>Année Philologique</v>
          </cell>
          <cell r="S12276" t="str">
            <v/>
          </cell>
        </row>
        <row r="12277">
          <cell r="E12277">
            <v>6206</v>
          </cell>
          <cell r="F12277" t="str">
            <v>Searches</v>
          </cell>
          <cell r="G12277" t="str">
            <v>201906</v>
          </cell>
          <cell r="H12277" t="str">
            <v>University of Wales Trinity Saint David</v>
          </cell>
          <cell r="I12277" t="str">
            <v>Lampeter</v>
          </cell>
          <cell r="J12277" t="str">
            <v>UK</v>
          </cell>
          <cell r="K12277">
            <v>2</v>
          </cell>
          <cell r="L12277" t="str">
            <v>Institute</v>
          </cell>
          <cell r="M12277">
            <v>19</v>
          </cell>
          <cell r="N12277" t="str">
            <v>JISC-7</v>
          </cell>
          <cell r="O12277" t="str">
            <v/>
          </cell>
          <cell r="P12277" t="str">
            <v/>
          </cell>
          <cell r="Q12277">
            <v>3</v>
          </cell>
          <cell r="R12277" t="str">
            <v>Année Philologique</v>
          </cell>
          <cell r="S12277" t="str">
            <v/>
          </cell>
        </row>
        <row r="12278">
          <cell r="E12278">
            <v>6206</v>
          </cell>
          <cell r="F12278" t="str">
            <v>Searches</v>
          </cell>
          <cell r="G12278" t="str">
            <v>201907</v>
          </cell>
          <cell r="H12278" t="str">
            <v>University of Wales Trinity Saint David</v>
          </cell>
          <cell r="I12278" t="str">
            <v>Lampeter</v>
          </cell>
          <cell r="J12278" t="str">
            <v>UK</v>
          </cell>
          <cell r="K12278">
            <v>2</v>
          </cell>
          <cell r="L12278" t="str">
            <v>Institute</v>
          </cell>
          <cell r="M12278">
            <v>19</v>
          </cell>
          <cell r="N12278" t="str">
            <v>JISC-7</v>
          </cell>
          <cell r="O12278" t="str">
            <v/>
          </cell>
          <cell r="P12278" t="str">
            <v/>
          </cell>
          <cell r="Q12278">
            <v>3</v>
          </cell>
          <cell r="R12278" t="str">
            <v>Année Philologique</v>
          </cell>
          <cell r="S12278" t="str">
            <v/>
          </cell>
        </row>
        <row r="12279">
          <cell r="E12279">
            <v>6206</v>
          </cell>
          <cell r="F12279" t="str">
            <v>Searches</v>
          </cell>
          <cell r="G12279" t="str">
            <v>201908</v>
          </cell>
          <cell r="H12279" t="str">
            <v>University of Wales Trinity Saint David</v>
          </cell>
          <cell r="I12279" t="str">
            <v>Lampeter</v>
          </cell>
          <cell r="J12279" t="str">
            <v>UK</v>
          </cell>
          <cell r="K12279">
            <v>2</v>
          </cell>
          <cell r="L12279" t="str">
            <v>Institute</v>
          </cell>
          <cell r="M12279">
            <v>19</v>
          </cell>
          <cell r="N12279" t="str">
            <v>JISC-7</v>
          </cell>
          <cell r="O12279" t="str">
            <v/>
          </cell>
          <cell r="P12279" t="str">
            <v/>
          </cell>
          <cell r="Q12279">
            <v>3</v>
          </cell>
          <cell r="R12279" t="str">
            <v>Année Philologique</v>
          </cell>
          <cell r="S12279" t="str">
            <v/>
          </cell>
        </row>
        <row r="12280">
          <cell r="E12280">
            <v>6206</v>
          </cell>
          <cell r="F12280" t="str">
            <v>Searches</v>
          </cell>
          <cell r="G12280" t="str">
            <v>201909</v>
          </cell>
          <cell r="H12280" t="str">
            <v>University of Wales Trinity Saint David</v>
          </cell>
          <cell r="I12280" t="str">
            <v>Lampeter</v>
          </cell>
          <cell r="J12280" t="str">
            <v>UK</v>
          </cell>
          <cell r="K12280">
            <v>2</v>
          </cell>
          <cell r="L12280" t="str">
            <v>Institute</v>
          </cell>
          <cell r="M12280">
            <v>19</v>
          </cell>
          <cell r="N12280" t="str">
            <v>JISC-7</v>
          </cell>
          <cell r="O12280" t="str">
            <v/>
          </cell>
          <cell r="P12280" t="str">
            <v/>
          </cell>
          <cell r="Q12280">
            <v>3</v>
          </cell>
          <cell r="R12280" t="str">
            <v>Année Philologique</v>
          </cell>
          <cell r="S12280" t="str">
            <v/>
          </cell>
        </row>
        <row r="12281">
          <cell r="E12281">
            <v>6206</v>
          </cell>
          <cell r="F12281" t="str">
            <v>Searches</v>
          </cell>
          <cell r="G12281" t="str">
            <v>201910</v>
          </cell>
          <cell r="H12281" t="str">
            <v>University of Wales Trinity Saint David</v>
          </cell>
          <cell r="I12281" t="str">
            <v>Lampeter</v>
          </cell>
          <cell r="J12281" t="str">
            <v>UK</v>
          </cell>
          <cell r="K12281">
            <v>2</v>
          </cell>
          <cell r="L12281" t="str">
            <v>Institute</v>
          </cell>
          <cell r="M12281">
            <v>19</v>
          </cell>
          <cell r="N12281" t="str">
            <v>JISC-7</v>
          </cell>
          <cell r="O12281" t="str">
            <v/>
          </cell>
          <cell r="P12281" t="str">
            <v/>
          </cell>
          <cell r="Q12281">
            <v>3</v>
          </cell>
          <cell r="R12281" t="str">
            <v>Année Philologique</v>
          </cell>
          <cell r="S12281" t="str">
            <v/>
          </cell>
        </row>
        <row r="12282">
          <cell r="E12282">
            <v>6206</v>
          </cell>
          <cell r="F12282" t="str">
            <v>Searches</v>
          </cell>
          <cell r="G12282" t="str">
            <v>201911</v>
          </cell>
          <cell r="H12282" t="str">
            <v>University of Wales Trinity Saint David</v>
          </cell>
          <cell r="I12282" t="str">
            <v>Lampeter</v>
          </cell>
          <cell r="J12282" t="str">
            <v>UK</v>
          </cell>
          <cell r="K12282">
            <v>2</v>
          </cell>
          <cell r="L12282" t="str">
            <v>Institute</v>
          </cell>
          <cell r="M12282">
            <v>19</v>
          </cell>
          <cell r="N12282" t="str">
            <v>JISC-7</v>
          </cell>
          <cell r="O12282" t="str">
            <v/>
          </cell>
          <cell r="P12282" t="str">
            <v/>
          </cell>
          <cell r="Q12282">
            <v>3</v>
          </cell>
          <cell r="R12282" t="str">
            <v>Année Philologique</v>
          </cell>
          <cell r="S12282" t="str">
            <v/>
          </cell>
        </row>
        <row r="12283">
          <cell r="E12283">
            <v>6206</v>
          </cell>
          <cell r="F12283" t="str">
            <v>Searches</v>
          </cell>
          <cell r="G12283" t="str">
            <v>201912</v>
          </cell>
          <cell r="H12283" t="str">
            <v>University of Wales Trinity Saint David</v>
          </cell>
          <cell r="I12283" t="str">
            <v>Lampeter</v>
          </cell>
          <cell r="J12283" t="str">
            <v>UK</v>
          </cell>
          <cell r="K12283">
            <v>2</v>
          </cell>
          <cell r="L12283" t="str">
            <v>Institute</v>
          </cell>
          <cell r="M12283">
            <v>19</v>
          </cell>
          <cell r="N12283" t="str">
            <v>JISC-7</v>
          </cell>
          <cell r="O12283" t="str">
            <v/>
          </cell>
          <cell r="P12283" t="str">
            <v/>
          </cell>
          <cell r="Q12283">
            <v>3</v>
          </cell>
          <cell r="R12283" t="str">
            <v>Année Philologique</v>
          </cell>
          <cell r="S12283" t="str">
            <v/>
          </cell>
        </row>
        <row r="12284">
          <cell r="E12284">
            <v>6211</v>
          </cell>
          <cell r="F12284" t="str">
            <v>Searches</v>
          </cell>
          <cell r="G12284" t="str">
            <v>201901</v>
          </cell>
          <cell r="H12284" t="str">
            <v>Stellenbosch University</v>
          </cell>
          <cell r="I12284" t="str">
            <v>Stellenbosch</v>
          </cell>
          <cell r="J12284" t="str">
            <v>South Africa</v>
          </cell>
          <cell r="K12284">
            <v>2</v>
          </cell>
          <cell r="L12284" t="str">
            <v>Institute</v>
          </cell>
          <cell r="M12284">
            <v>3</v>
          </cell>
          <cell r="N12284" t="str">
            <v>Standard</v>
          </cell>
          <cell r="O12284" t="str">
            <v/>
          </cell>
          <cell r="P12284" t="str">
            <v/>
          </cell>
          <cell r="Q12284">
            <v>3</v>
          </cell>
          <cell r="R12284" t="str">
            <v>Année Philologique</v>
          </cell>
          <cell r="S12284" t="str">
            <v/>
          </cell>
        </row>
        <row r="12285">
          <cell r="E12285">
            <v>6211</v>
          </cell>
          <cell r="F12285" t="str">
            <v>Searches</v>
          </cell>
          <cell r="G12285" t="str">
            <v>201902</v>
          </cell>
          <cell r="H12285" t="str">
            <v>Stellenbosch University</v>
          </cell>
          <cell r="I12285" t="str">
            <v>Stellenbosch</v>
          </cell>
          <cell r="J12285" t="str">
            <v>South Africa</v>
          </cell>
          <cell r="K12285">
            <v>2</v>
          </cell>
          <cell r="L12285" t="str">
            <v>Institute</v>
          </cell>
          <cell r="M12285">
            <v>3</v>
          </cell>
          <cell r="N12285" t="str">
            <v>Standard</v>
          </cell>
          <cell r="O12285" t="str">
            <v/>
          </cell>
          <cell r="P12285" t="str">
            <v/>
          </cell>
          <cell r="Q12285">
            <v>3</v>
          </cell>
          <cell r="R12285" t="str">
            <v>Année Philologique</v>
          </cell>
          <cell r="S12285" t="str">
            <v/>
          </cell>
        </row>
        <row r="12286">
          <cell r="E12286">
            <v>6211</v>
          </cell>
          <cell r="F12286" t="str">
            <v>Searches</v>
          </cell>
          <cell r="G12286" t="str">
            <v>201903</v>
          </cell>
          <cell r="H12286" t="str">
            <v>Stellenbosch University</v>
          </cell>
          <cell r="I12286" t="str">
            <v>Stellenbosch</v>
          </cell>
          <cell r="J12286" t="str">
            <v>South Africa</v>
          </cell>
          <cell r="K12286">
            <v>2</v>
          </cell>
          <cell r="L12286" t="str">
            <v>Institute</v>
          </cell>
          <cell r="M12286">
            <v>3</v>
          </cell>
          <cell r="N12286" t="str">
            <v>Standard</v>
          </cell>
          <cell r="O12286" t="str">
            <v/>
          </cell>
          <cell r="P12286" t="str">
            <v/>
          </cell>
          <cell r="Q12286">
            <v>3</v>
          </cell>
          <cell r="R12286" t="str">
            <v>Année Philologique</v>
          </cell>
          <cell r="S12286" t="str">
            <v/>
          </cell>
        </row>
        <row r="12287">
          <cell r="E12287">
            <v>6211</v>
          </cell>
          <cell r="F12287" t="str">
            <v>Searches</v>
          </cell>
          <cell r="G12287" t="str">
            <v>201904</v>
          </cell>
          <cell r="H12287" t="str">
            <v>Stellenbosch University</v>
          </cell>
          <cell r="I12287" t="str">
            <v>Stellenbosch</v>
          </cell>
          <cell r="J12287" t="str">
            <v>South Africa</v>
          </cell>
          <cell r="K12287">
            <v>2</v>
          </cell>
          <cell r="L12287" t="str">
            <v>Institute</v>
          </cell>
          <cell r="M12287">
            <v>3</v>
          </cell>
          <cell r="N12287" t="str">
            <v>Standard</v>
          </cell>
          <cell r="O12287" t="str">
            <v/>
          </cell>
          <cell r="P12287" t="str">
            <v/>
          </cell>
          <cell r="Q12287">
            <v>3</v>
          </cell>
          <cell r="R12287" t="str">
            <v>Année Philologique</v>
          </cell>
          <cell r="S12287" t="str">
            <v/>
          </cell>
        </row>
        <row r="12288">
          <cell r="E12288">
            <v>6211</v>
          </cell>
          <cell r="F12288" t="str">
            <v>Searches</v>
          </cell>
          <cell r="G12288" t="str">
            <v>201905</v>
          </cell>
          <cell r="H12288" t="str">
            <v>Stellenbosch University</v>
          </cell>
          <cell r="I12288" t="str">
            <v>Stellenbosch</v>
          </cell>
          <cell r="J12288" t="str">
            <v>South Africa</v>
          </cell>
          <cell r="K12288">
            <v>2</v>
          </cell>
          <cell r="L12288" t="str">
            <v>Institute</v>
          </cell>
          <cell r="M12288">
            <v>3</v>
          </cell>
          <cell r="N12288" t="str">
            <v>Standard</v>
          </cell>
          <cell r="O12288" t="str">
            <v/>
          </cell>
          <cell r="P12288" t="str">
            <v/>
          </cell>
          <cell r="Q12288">
            <v>3</v>
          </cell>
          <cell r="R12288" t="str">
            <v>Année Philologique</v>
          </cell>
          <cell r="S12288" t="str">
            <v/>
          </cell>
        </row>
        <row r="12289">
          <cell r="E12289">
            <v>6211</v>
          </cell>
          <cell r="F12289" t="str">
            <v>Searches</v>
          </cell>
          <cell r="G12289" t="str">
            <v>201906</v>
          </cell>
          <cell r="H12289" t="str">
            <v>Stellenbosch University</v>
          </cell>
          <cell r="I12289" t="str">
            <v>Stellenbosch</v>
          </cell>
          <cell r="J12289" t="str">
            <v>South Africa</v>
          </cell>
          <cell r="K12289">
            <v>2</v>
          </cell>
          <cell r="L12289" t="str">
            <v>Institute</v>
          </cell>
          <cell r="M12289">
            <v>3</v>
          </cell>
          <cell r="N12289" t="str">
            <v>Standard</v>
          </cell>
          <cell r="O12289" t="str">
            <v/>
          </cell>
          <cell r="P12289" t="str">
            <v/>
          </cell>
          <cell r="Q12289">
            <v>3</v>
          </cell>
          <cell r="R12289" t="str">
            <v>Année Philologique</v>
          </cell>
          <cell r="S12289" t="str">
            <v/>
          </cell>
        </row>
        <row r="12290">
          <cell r="E12290">
            <v>6211</v>
          </cell>
          <cell r="F12290" t="str">
            <v>Searches</v>
          </cell>
          <cell r="G12290" t="str">
            <v>201907</v>
          </cell>
          <cell r="H12290" t="str">
            <v>Stellenbosch University</v>
          </cell>
          <cell r="I12290" t="str">
            <v>Stellenbosch</v>
          </cell>
          <cell r="J12290" t="str">
            <v>South Africa</v>
          </cell>
          <cell r="K12290">
            <v>2</v>
          </cell>
          <cell r="L12290" t="str">
            <v>Institute</v>
          </cell>
          <cell r="M12290">
            <v>3</v>
          </cell>
          <cell r="N12290" t="str">
            <v>Standard</v>
          </cell>
          <cell r="O12290" t="str">
            <v/>
          </cell>
          <cell r="P12290" t="str">
            <v/>
          </cell>
          <cell r="Q12290">
            <v>3</v>
          </cell>
          <cell r="R12290" t="str">
            <v>Année Philologique</v>
          </cell>
          <cell r="S12290" t="str">
            <v/>
          </cell>
        </row>
        <row r="12291">
          <cell r="E12291">
            <v>6211</v>
          </cell>
          <cell r="F12291" t="str">
            <v>Searches</v>
          </cell>
          <cell r="G12291" t="str">
            <v>201908</v>
          </cell>
          <cell r="H12291" t="str">
            <v>Stellenbosch University</v>
          </cell>
          <cell r="I12291" t="str">
            <v>Stellenbosch</v>
          </cell>
          <cell r="J12291" t="str">
            <v>South Africa</v>
          </cell>
          <cell r="K12291">
            <v>2</v>
          </cell>
          <cell r="L12291" t="str">
            <v>Institute</v>
          </cell>
          <cell r="M12291">
            <v>3</v>
          </cell>
          <cell r="N12291" t="str">
            <v>Standard</v>
          </cell>
          <cell r="O12291" t="str">
            <v/>
          </cell>
          <cell r="P12291" t="str">
            <v/>
          </cell>
          <cell r="Q12291">
            <v>3</v>
          </cell>
          <cell r="R12291" t="str">
            <v>Année Philologique</v>
          </cell>
          <cell r="S12291" t="str">
            <v/>
          </cell>
        </row>
        <row r="12292">
          <cell r="E12292">
            <v>6211</v>
          </cell>
          <cell r="F12292" t="str">
            <v>Searches</v>
          </cell>
          <cell r="G12292" t="str">
            <v>201909</v>
          </cell>
          <cell r="H12292" t="str">
            <v>Stellenbosch University</v>
          </cell>
          <cell r="I12292" t="str">
            <v>Stellenbosch</v>
          </cell>
          <cell r="J12292" t="str">
            <v>South Africa</v>
          </cell>
          <cell r="K12292">
            <v>2</v>
          </cell>
          <cell r="L12292" t="str">
            <v>Institute</v>
          </cell>
          <cell r="M12292">
            <v>3</v>
          </cell>
          <cell r="N12292" t="str">
            <v>Standard</v>
          </cell>
          <cell r="O12292" t="str">
            <v/>
          </cell>
          <cell r="P12292" t="str">
            <v/>
          </cell>
          <cell r="Q12292">
            <v>3</v>
          </cell>
          <cell r="R12292" t="str">
            <v>Année Philologique</v>
          </cell>
          <cell r="S12292" t="str">
            <v/>
          </cell>
        </row>
        <row r="12293">
          <cell r="E12293">
            <v>6211</v>
          </cell>
          <cell r="F12293" t="str">
            <v>Searches</v>
          </cell>
          <cell r="G12293" t="str">
            <v>201910</v>
          </cell>
          <cell r="H12293" t="str">
            <v>Stellenbosch University</v>
          </cell>
          <cell r="I12293" t="str">
            <v>Stellenbosch</v>
          </cell>
          <cell r="J12293" t="str">
            <v>South Africa</v>
          </cell>
          <cell r="K12293">
            <v>2</v>
          </cell>
          <cell r="L12293" t="str">
            <v>Institute</v>
          </cell>
          <cell r="M12293">
            <v>3</v>
          </cell>
          <cell r="N12293" t="str">
            <v>Standard</v>
          </cell>
          <cell r="O12293" t="str">
            <v/>
          </cell>
          <cell r="P12293" t="str">
            <v/>
          </cell>
          <cell r="Q12293">
            <v>3</v>
          </cell>
          <cell r="R12293" t="str">
            <v>Année Philologique</v>
          </cell>
          <cell r="S12293" t="str">
            <v/>
          </cell>
        </row>
        <row r="12294">
          <cell r="E12294">
            <v>6211</v>
          </cell>
          <cell r="F12294" t="str">
            <v>Searches</v>
          </cell>
          <cell r="G12294" t="str">
            <v>201911</v>
          </cell>
          <cell r="H12294" t="str">
            <v>Stellenbosch University</v>
          </cell>
          <cell r="I12294" t="str">
            <v>Stellenbosch</v>
          </cell>
          <cell r="J12294" t="str">
            <v>South Africa</v>
          </cell>
          <cell r="K12294">
            <v>2</v>
          </cell>
          <cell r="L12294" t="str">
            <v>Institute</v>
          </cell>
          <cell r="M12294">
            <v>3</v>
          </cell>
          <cell r="N12294" t="str">
            <v>Standard</v>
          </cell>
          <cell r="O12294" t="str">
            <v/>
          </cell>
          <cell r="P12294" t="str">
            <v/>
          </cell>
          <cell r="Q12294">
            <v>3</v>
          </cell>
          <cell r="R12294" t="str">
            <v>Année Philologique</v>
          </cell>
          <cell r="S12294" t="str">
            <v/>
          </cell>
        </row>
        <row r="12295">
          <cell r="E12295">
            <v>6211</v>
          </cell>
          <cell r="F12295" t="str">
            <v>Searches</v>
          </cell>
          <cell r="G12295" t="str">
            <v>201912</v>
          </cell>
          <cell r="H12295" t="str">
            <v>Stellenbosch University</v>
          </cell>
          <cell r="I12295" t="str">
            <v>Stellenbosch</v>
          </cell>
          <cell r="J12295" t="str">
            <v>South Africa</v>
          </cell>
          <cell r="K12295">
            <v>2</v>
          </cell>
          <cell r="L12295" t="str">
            <v>Institute</v>
          </cell>
          <cell r="M12295">
            <v>3</v>
          </cell>
          <cell r="N12295" t="str">
            <v>Standard</v>
          </cell>
          <cell r="O12295" t="str">
            <v/>
          </cell>
          <cell r="P12295" t="str">
            <v/>
          </cell>
          <cell r="Q12295">
            <v>3</v>
          </cell>
          <cell r="R12295" t="str">
            <v>Année Philologique</v>
          </cell>
          <cell r="S12295" t="str">
            <v/>
          </cell>
        </row>
        <row r="12296">
          <cell r="E12296">
            <v>6212</v>
          </cell>
          <cell r="F12296" t="str">
            <v>Searches</v>
          </cell>
          <cell r="G12296" t="str">
            <v>201902</v>
          </cell>
          <cell r="H12296" t="str">
            <v>Wabash College</v>
          </cell>
          <cell r="I12296" t="str">
            <v>Crawfordsville</v>
          </cell>
          <cell r="J12296" t="str">
            <v>USA</v>
          </cell>
          <cell r="K12296">
            <v>1</v>
          </cell>
          <cell r="L12296" t="str">
            <v>Consortium</v>
          </cell>
          <cell r="M12296">
            <v>11</v>
          </cell>
          <cell r="N12296" t="str">
            <v>CARN-4</v>
          </cell>
          <cell r="O12296" t="str">
            <v/>
          </cell>
          <cell r="P12296" t="str">
            <v/>
          </cell>
          <cell r="Q12296">
            <v>2</v>
          </cell>
          <cell r="R12296" t="str">
            <v>Année Philologique</v>
          </cell>
          <cell r="S12296" t="str">
            <v/>
          </cell>
        </row>
        <row r="12297">
          <cell r="E12297">
            <v>6212</v>
          </cell>
          <cell r="F12297" t="str">
            <v>Searches</v>
          </cell>
          <cell r="G12297" t="str">
            <v>201904</v>
          </cell>
          <cell r="H12297" t="str">
            <v>Wabash College</v>
          </cell>
          <cell r="I12297" t="str">
            <v>Crawfordsville</v>
          </cell>
          <cell r="J12297" t="str">
            <v>USA</v>
          </cell>
          <cell r="K12297">
            <v>1</v>
          </cell>
          <cell r="L12297" t="str">
            <v>Consortium</v>
          </cell>
          <cell r="M12297">
            <v>11</v>
          </cell>
          <cell r="N12297" t="str">
            <v>CARN-4</v>
          </cell>
          <cell r="O12297" t="str">
            <v/>
          </cell>
          <cell r="P12297" t="str">
            <v/>
          </cell>
          <cell r="Q12297">
            <v>2</v>
          </cell>
          <cell r="R12297" t="str">
            <v>Année Philologique</v>
          </cell>
          <cell r="S12297" t="str">
            <v/>
          </cell>
        </row>
        <row r="12298">
          <cell r="E12298">
            <v>6212</v>
          </cell>
          <cell r="F12298" t="str">
            <v>Searches</v>
          </cell>
          <cell r="G12298" t="str">
            <v>201905</v>
          </cell>
          <cell r="H12298" t="str">
            <v>Wabash College</v>
          </cell>
          <cell r="I12298" t="str">
            <v>Crawfordsville</v>
          </cell>
          <cell r="J12298" t="str">
            <v>USA</v>
          </cell>
          <cell r="K12298">
            <v>1</v>
          </cell>
          <cell r="L12298" t="str">
            <v>Consortium</v>
          </cell>
          <cell r="M12298">
            <v>11</v>
          </cell>
          <cell r="N12298" t="str">
            <v>CARN-4</v>
          </cell>
          <cell r="O12298" t="str">
            <v/>
          </cell>
          <cell r="P12298" t="str">
            <v/>
          </cell>
          <cell r="Q12298">
            <v>2</v>
          </cell>
          <cell r="R12298" t="str">
            <v>Année Philologique</v>
          </cell>
          <cell r="S12298" t="str">
            <v/>
          </cell>
        </row>
        <row r="12299">
          <cell r="E12299">
            <v>6212</v>
          </cell>
          <cell r="F12299" t="str">
            <v>Searches</v>
          </cell>
          <cell r="G12299" t="str">
            <v>201906</v>
          </cell>
          <cell r="H12299" t="str">
            <v>Wabash College</v>
          </cell>
          <cell r="I12299" t="str">
            <v>Crawfordsville</v>
          </cell>
          <cell r="J12299" t="str">
            <v>USA</v>
          </cell>
          <cell r="K12299">
            <v>1</v>
          </cell>
          <cell r="L12299" t="str">
            <v>Consortium</v>
          </cell>
          <cell r="M12299">
            <v>11</v>
          </cell>
          <cell r="N12299" t="str">
            <v>CARN-4</v>
          </cell>
          <cell r="O12299" t="str">
            <v/>
          </cell>
          <cell r="P12299" t="str">
            <v/>
          </cell>
          <cell r="Q12299">
            <v>2</v>
          </cell>
          <cell r="R12299" t="str">
            <v>Année Philologique</v>
          </cell>
          <cell r="S12299" t="str">
            <v/>
          </cell>
        </row>
        <row r="12300">
          <cell r="E12300">
            <v>6212</v>
          </cell>
          <cell r="F12300" t="str">
            <v>Searches</v>
          </cell>
          <cell r="G12300" t="str">
            <v>201909</v>
          </cell>
          <cell r="H12300" t="str">
            <v>Wabash College</v>
          </cell>
          <cell r="I12300" t="str">
            <v>Crawfordsville</v>
          </cell>
          <cell r="J12300" t="str">
            <v>USA</v>
          </cell>
          <cell r="K12300">
            <v>1</v>
          </cell>
          <cell r="L12300" t="str">
            <v>Consortium</v>
          </cell>
          <cell r="M12300">
            <v>11</v>
          </cell>
          <cell r="N12300" t="str">
            <v>CARN-4</v>
          </cell>
          <cell r="O12300" t="str">
            <v/>
          </cell>
          <cell r="P12300" t="str">
            <v/>
          </cell>
          <cell r="Q12300">
            <v>2</v>
          </cell>
          <cell r="R12300" t="str">
            <v>Année Philologique</v>
          </cell>
          <cell r="S12300" t="str">
            <v/>
          </cell>
        </row>
        <row r="12301">
          <cell r="E12301">
            <v>6212</v>
          </cell>
          <cell r="F12301" t="str">
            <v>Searches</v>
          </cell>
          <cell r="G12301" t="str">
            <v>201910</v>
          </cell>
          <cell r="H12301" t="str">
            <v>Wabash College</v>
          </cell>
          <cell r="I12301" t="str">
            <v>Crawfordsville</v>
          </cell>
          <cell r="J12301" t="str">
            <v>USA</v>
          </cell>
          <cell r="K12301">
            <v>1</v>
          </cell>
          <cell r="L12301" t="str">
            <v>Consortium</v>
          </cell>
          <cell r="M12301">
            <v>11</v>
          </cell>
          <cell r="N12301" t="str">
            <v>CARN-4</v>
          </cell>
          <cell r="O12301" t="str">
            <v/>
          </cell>
          <cell r="P12301" t="str">
            <v/>
          </cell>
          <cell r="Q12301">
            <v>2</v>
          </cell>
          <cell r="R12301" t="str">
            <v>Année Philologique</v>
          </cell>
          <cell r="S12301" t="str">
            <v/>
          </cell>
        </row>
        <row r="12302">
          <cell r="E12302">
            <v>6212</v>
          </cell>
          <cell r="F12302" t="str">
            <v>Searches</v>
          </cell>
          <cell r="G12302" t="str">
            <v>201911</v>
          </cell>
          <cell r="H12302" t="str">
            <v>Wabash College</v>
          </cell>
          <cell r="I12302" t="str">
            <v>Crawfordsville</v>
          </cell>
          <cell r="J12302" t="str">
            <v>USA</v>
          </cell>
          <cell r="K12302">
            <v>1</v>
          </cell>
          <cell r="L12302" t="str">
            <v>Consortium</v>
          </cell>
          <cell r="M12302">
            <v>11</v>
          </cell>
          <cell r="N12302" t="str">
            <v>CARN-4</v>
          </cell>
          <cell r="O12302" t="str">
            <v/>
          </cell>
          <cell r="P12302" t="str">
            <v/>
          </cell>
          <cell r="Q12302">
            <v>2</v>
          </cell>
          <cell r="R12302" t="str">
            <v>Année Philologique</v>
          </cell>
          <cell r="S12302" t="str">
            <v/>
          </cell>
        </row>
        <row r="12303">
          <cell r="E12303">
            <v>6213</v>
          </cell>
          <cell r="F12303" t="str">
            <v>Searches</v>
          </cell>
          <cell r="G12303" t="str">
            <v>201901</v>
          </cell>
          <cell r="H12303" t="str">
            <v>Pedro Pablo Fuentes Gonzalez</v>
          </cell>
          <cell r="I12303" t="str">
            <v>Granada</v>
          </cell>
          <cell r="J12303" t="str">
            <v>Spain</v>
          </cell>
          <cell r="K12303">
            <v>5</v>
          </cell>
          <cell r="L12303" t="str">
            <v>Brepols Administrative Access</v>
          </cell>
          <cell r="M12303">
            <v>6</v>
          </cell>
          <cell r="N12303" t="str">
            <v>Brepols Administrative Access</v>
          </cell>
          <cell r="O12303" t="str">
            <v/>
          </cell>
          <cell r="P12303" t="str">
            <v/>
          </cell>
          <cell r="Q12303">
            <v>1</v>
          </cell>
          <cell r="R12303" t="str">
            <v>Année Philologique</v>
          </cell>
          <cell r="S12303" t="str">
            <v/>
          </cell>
        </row>
        <row r="12304">
          <cell r="E12304">
            <v>6213</v>
          </cell>
          <cell r="F12304" t="str">
            <v>Searches</v>
          </cell>
          <cell r="G12304" t="str">
            <v>201902</v>
          </cell>
          <cell r="H12304" t="str">
            <v>Pedro Pablo Fuentes Gonzalez</v>
          </cell>
          <cell r="I12304" t="str">
            <v>Granada</v>
          </cell>
          <cell r="J12304" t="str">
            <v>Spain</v>
          </cell>
          <cell r="K12304">
            <v>5</v>
          </cell>
          <cell r="L12304" t="str">
            <v>Brepols Administrative Access</v>
          </cell>
          <cell r="M12304">
            <v>6</v>
          </cell>
          <cell r="N12304" t="str">
            <v>Brepols Administrative Access</v>
          </cell>
          <cell r="O12304" t="str">
            <v/>
          </cell>
          <cell r="P12304" t="str">
            <v/>
          </cell>
          <cell r="Q12304">
            <v>1</v>
          </cell>
          <cell r="R12304" t="str">
            <v>Année Philologique</v>
          </cell>
          <cell r="S12304" t="str">
            <v/>
          </cell>
        </row>
        <row r="12305">
          <cell r="E12305">
            <v>6213</v>
          </cell>
          <cell r="F12305" t="str">
            <v>Searches</v>
          </cell>
          <cell r="G12305" t="str">
            <v>201903</v>
          </cell>
          <cell r="H12305" t="str">
            <v>Pedro Pablo Fuentes Gonzalez</v>
          </cell>
          <cell r="I12305" t="str">
            <v>Granada</v>
          </cell>
          <cell r="J12305" t="str">
            <v>Spain</v>
          </cell>
          <cell r="K12305">
            <v>5</v>
          </cell>
          <cell r="L12305" t="str">
            <v>Brepols Administrative Access</v>
          </cell>
          <cell r="M12305">
            <v>6</v>
          </cell>
          <cell r="N12305" t="str">
            <v>Brepols Administrative Access</v>
          </cell>
          <cell r="O12305" t="str">
            <v/>
          </cell>
          <cell r="P12305" t="str">
            <v/>
          </cell>
          <cell r="Q12305">
            <v>1</v>
          </cell>
          <cell r="R12305" t="str">
            <v>Année Philologique</v>
          </cell>
          <cell r="S12305" t="str">
            <v/>
          </cell>
        </row>
        <row r="12306">
          <cell r="E12306">
            <v>6213</v>
          </cell>
          <cell r="F12306" t="str">
            <v>Searches</v>
          </cell>
          <cell r="G12306" t="str">
            <v>201904</v>
          </cell>
          <cell r="H12306" t="str">
            <v>Pedro Pablo Fuentes Gonzalez</v>
          </cell>
          <cell r="I12306" t="str">
            <v>Granada</v>
          </cell>
          <cell r="J12306" t="str">
            <v>Spain</v>
          </cell>
          <cell r="K12306">
            <v>5</v>
          </cell>
          <cell r="L12306" t="str">
            <v>Brepols Administrative Access</v>
          </cell>
          <cell r="M12306">
            <v>6</v>
          </cell>
          <cell r="N12306" t="str">
            <v>Brepols Administrative Access</v>
          </cell>
          <cell r="O12306" t="str">
            <v/>
          </cell>
          <cell r="P12306" t="str">
            <v/>
          </cell>
          <cell r="Q12306">
            <v>1</v>
          </cell>
          <cell r="R12306" t="str">
            <v>Année Philologique</v>
          </cell>
          <cell r="S12306" t="str">
            <v/>
          </cell>
        </row>
        <row r="12307">
          <cell r="E12307">
            <v>6213</v>
          </cell>
          <cell r="F12307" t="str">
            <v>Searches</v>
          </cell>
          <cell r="G12307" t="str">
            <v>201905</v>
          </cell>
          <cell r="H12307" t="str">
            <v>Pedro Pablo Fuentes Gonzalez</v>
          </cell>
          <cell r="I12307" t="str">
            <v>Granada</v>
          </cell>
          <cell r="J12307" t="str">
            <v>Spain</v>
          </cell>
          <cell r="K12307">
            <v>5</v>
          </cell>
          <cell r="L12307" t="str">
            <v>Brepols Administrative Access</v>
          </cell>
          <cell r="M12307">
            <v>6</v>
          </cell>
          <cell r="N12307" t="str">
            <v>Brepols Administrative Access</v>
          </cell>
          <cell r="O12307" t="str">
            <v/>
          </cell>
          <cell r="P12307" t="str">
            <v/>
          </cell>
          <cell r="Q12307">
            <v>1</v>
          </cell>
          <cell r="R12307" t="str">
            <v>Année Philologique</v>
          </cell>
          <cell r="S12307" t="str">
            <v/>
          </cell>
        </row>
        <row r="12308">
          <cell r="E12308">
            <v>6213</v>
          </cell>
          <cell r="F12308" t="str">
            <v>Searches</v>
          </cell>
          <cell r="G12308" t="str">
            <v>201906</v>
          </cell>
          <cell r="H12308" t="str">
            <v>Pedro Pablo Fuentes Gonzalez</v>
          </cell>
          <cell r="I12308" t="str">
            <v>Granada</v>
          </cell>
          <cell r="J12308" t="str">
            <v>Spain</v>
          </cell>
          <cell r="K12308">
            <v>5</v>
          </cell>
          <cell r="L12308" t="str">
            <v>Brepols Administrative Access</v>
          </cell>
          <cell r="M12308">
            <v>6</v>
          </cell>
          <cell r="N12308" t="str">
            <v>Brepols Administrative Access</v>
          </cell>
          <cell r="O12308" t="str">
            <v/>
          </cell>
          <cell r="P12308" t="str">
            <v/>
          </cell>
          <cell r="Q12308">
            <v>1</v>
          </cell>
          <cell r="R12308" t="str">
            <v>Année Philologique</v>
          </cell>
          <cell r="S12308" t="str">
            <v/>
          </cell>
        </row>
        <row r="12309">
          <cell r="E12309">
            <v>6213</v>
          </cell>
          <cell r="F12309" t="str">
            <v>Searches</v>
          </cell>
          <cell r="G12309" t="str">
            <v>201907</v>
          </cell>
          <cell r="H12309" t="str">
            <v>Pedro Pablo Fuentes Gonzalez</v>
          </cell>
          <cell r="I12309" t="str">
            <v>Granada</v>
          </cell>
          <cell r="J12309" t="str">
            <v>Spain</v>
          </cell>
          <cell r="K12309">
            <v>5</v>
          </cell>
          <cell r="L12309" t="str">
            <v>Brepols Administrative Access</v>
          </cell>
          <cell r="M12309">
            <v>6</v>
          </cell>
          <cell r="N12309" t="str">
            <v>Brepols Administrative Access</v>
          </cell>
          <cell r="O12309" t="str">
            <v/>
          </cell>
          <cell r="P12309" t="str">
            <v/>
          </cell>
          <cell r="Q12309">
            <v>1</v>
          </cell>
          <cell r="R12309" t="str">
            <v>Année Philologique</v>
          </cell>
          <cell r="S12309" t="str">
            <v/>
          </cell>
        </row>
        <row r="12310">
          <cell r="E12310">
            <v>6213</v>
          </cell>
          <cell r="F12310" t="str">
            <v>Searches</v>
          </cell>
          <cell r="G12310" t="str">
            <v>201908</v>
          </cell>
          <cell r="H12310" t="str">
            <v>Pedro Pablo Fuentes Gonzalez</v>
          </cell>
          <cell r="I12310" t="str">
            <v>Granada</v>
          </cell>
          <cell r="J12310" t="str">
            <v>Spain</v>
          </cell>
          <cell r="K12310">
            <v>5</v>
          </cell>
          <cell r="L12310" t="str">
            <v>Brepols Administrative Access</v>
          </cell>
          <cell r="M12310">
            <v>6</v>
          </cell>
          <cell r="N12310" t="str">
            <v>Brepols Administrative Access</v>
          </cell>
          <cell r="O12310" t="str">
            <v/>
          </cell>
          <cell r="P12310" t="str">
            <v/>
          </cell>
          <cell r="Q12310">
            <v>1</v>
          </cell>
          <cell r="R12310" t="str">
            <v>Année Philologique</v>
          </cell>
          <cell r="S12310" t="str">
            <v/>
          </cell>
        </row>
        <row r="12311">
          <cell r="E12311">
            <v>6213</v>
          </cell>
          <cell r="F12311" t="str">
            <v>Searches</v>
          </cell>
          <cell r="G12311" t="str">
            <v>201909</v>
          </cell>
          <cell r="H12311" t="str">
            <v>Pedro Pablo Fuentes Gonzalez</v>
          </cell>
          <cell r="I12311" t="str">
            <v>Granada</v>
          </cell>
          <cell r="J12311" t="str">
            <v>Spain</v>
          </cell>
          <cell r="K12311">
            <v>5</v>
          </cell>
          <cell r="L12311" t="str">
            <v>Brepols Administrative Access</v>
          </cell>
          <cell r="M12311">
            <v>6</v>
          </cell>
          <cell r="N12311" t="str">
            <v>Brepols Administrative Access</v>
          </cell>
          <cell r="O12311" t="str">
            <v/>
          </cell>
          <cell r="P12311" t="str">
            <v/>
          </cell>
          <cell r="Q12311">
            <v>1</v>
          </cell>
          <cell r="R12311" t="str">
            <v>Année Philologique</v>
          </cell>
          <cell r="S12311" t="str">
            <v/>
          </cell>
        </row>
        <row r="12312">
          <cell r="E12312">
            <v>6213</v>
          </cell>
          <cell r="F12312" t="str">
            <v>Searches</v>
          </cell>
          <cell r="G12312" t="str">
            <v>201910</v>
          </cell>
          <cell r="H12312" t="str">
            <v>Pedro Pablo Fuentes Gonzalez</v>
          </cell>
          <cell r="I12312" t="str">
            <v>Granada</v>
          </cell>
          <cell r="J12312" t="str">
            <v>Spain</v>
          </cell>
          <cell r="K12312">
            <v>5</v>
          </cell>
          <cell r="L12312" t="str">
            <v>Brepols Administrative Access</v>
          </cell>
          <cell r="M12312">
            <v>6</v>
          </cell>
          <cell r="N12312" t="str">
            <v>Brepols Administrative Access</v>
          </cell>
          <cell r="O12312" t="str">
            <v/>
          </cell>
          <cell r="P12312" t="str">
            <v/>
          </cell>
          <cell r="Q12312">
            <v>1</v>
          </cell>
          <cell r="R12312" t="str">
            <v>Année Philologique</v>
          </cell>
          <cell r="S12312" t="str">
            <v/>
          </cell>
        </row>
        <row r="12313">
          <cell r="E12313">
            <v>6213</v>
          </cell>
          <cell r="F12313" t="str">
            <v>Searches</v>
          </cell>
          <cell r="G12313" t="str">
            <v>201911</v>
          </cell>
          <cell r="H12313" t="str">
            <v>Pedro Pablo Fuentes Gonzalez</v>
          </cell>
          <cell r="I12313" t="str">
            <v>Granada</v>
          </cell>
          <cell r="J12313" t="str">
            <v>Spain</v>
          </cell>
          <cell r="K12313">
            <v>5</v>
          </cell>
          <cell r="L12313" t="str">
            <v>Brepols Administrative Access</v>
          </cell>
          <cell r="M12313">
            <v>6</v>
          </cell>
          <cell r="N12313" t="str">
            <v>Brepols Administrative Access</v>
          </cell>
          <cell r="O12313" t="str">
            <v/>
          </cell>
          <cell r="P12313" t="str">
            <v/>
          </cell>
          <cell r="Q12313">
            <v>1</v>
          </cell>
          <cell r="R12313" t="str">
            <v>Année Philologique</v>
          </cell>
          <cell r="S12313" t="str">
            <v/>
          </cell>
        </row>
        <row r="12314">
          <cell r="E12314">
            <v>6213</v>
          </cell>
          <cell r="F12314" t="str">
            <v>Searches</v>
          </cell>
          <cell r="G12314" t="str">
            <v>201912</v>
          </cell>
          <cell r="H12314" t="str">
            <v>Pedro Pablo Fuentes Gonzalez</v>
          </cell>
          <cell r="I12314" t="str">
            <v>Granada</v>
          </cell>
          <cell r="J12314" t="str">
            <v>Spain</v>
          </cell>
          <cell r="K12314">
            <v>5</v>
          </cell>
          <cell r="L12314" t="str">
            <v>Brepols Administrative Access</v>
          </cell>
          <cell r="M12314">
            <v>6</v>
          </cell>
          <cell r="N12314" t="str">
            <v>Brepols Administrative Access</v>
          </cell>
          <cell r="O12314" t="str">
            <v/>
          </cell>
          <cell r="P12314" t="str">
            <v/>
          </cell>
          <cell r="Q12314">
            <v>1</v>
          </cell>
          <cell r="R12314" t="str">
            <v>Année Philologique</v>
          </cell>
          <cell r="S12314" t="str">
            <v/>
          </cell>
        </row>
        <row r="12315">
          <cell r="E12315">
            <v>6215</v>
          </cell>
          <cell r="F12315" t="str">
            <v>Searches</v>
          </cell>
          <cell r="G12315" t="str">
            <v>201901</v>
          </cell>
          <cell r="H12315" t="str">
            <v>Christina Abenstein</v>
          </cell>
          <cell r="I12315" t="str">
            <v/>
          </cell>
          <cell r="J12315" t="str">
            <v>Germany</v>
          </cell>
          <cell r="K12315">
            <v>5</v>
          </cell>
          <cell r="L12315" t="str">
            <v>Brepols Administrative Access</v>
          </cell>
          <cell r="M12315">
            <v>6</v>
          </cell>
          <cell r="N12315" t="str">
            <v>Brepols Administrative Access</v>
          </cell>
          <cell r="O12315" t="str">
            <v/>
          </cell>
          <cell r="P12315" t="str">
            <v/>
          </cell>
          <cell r="Q12315">
            <v>1</v>
          </cell>
          <cell r="R12315" t="str">
            <v>Année Philologique</v>
          </cell>
          <cell r="S12315" t="str">
            <v/>
          </cell>
        </row>
        <row r="12316">
          <cell r="E12316">
            <v>6215</v>
          </cell>
          <cell r="F12316" t="str">
            <v>Searches</v>
          </cell>
          <cell r="G12316" t="str">
            <v>201902</v>
          </cell>
          <cell r="H12316" t="str">
            <v>Christina Abenstein</v>
          </cell>
          <cell r="I12316" t="str">
            <v/>
          </cell>
          <cell r="J12316" t="str">
            <v>Germany</v>
          </cell>
          <cell r="K12316">
            <v>5</v>
          </cell>
          <cell r="L12316" t="str">
            <v>Brepols Administrative Access</v>
          </cell>
          <cell r="M12316">
            <v>6</v>
          </cell>
          <cell r="N12316" t="str">
            <v>Brepols Administrative Access</v>
          </cell>
          <cell r="O12316" t="str">
            <v/>
          </cell>
          <cell r="P12316" t="str">
            <v/>
          </cell>
          <cell r="Q12316">
            <v>1</v>
          </cell>
          <cell r="R12316" t="str">
            <v>Année Philologique</v>
          </cell>
          <cell r="S12316" t="str">
            <v/>
          </cell>
        </row>
        <row r="12317">
          <cell r="E12317">
            <v>6215</v>
          </cell>
          <cell r="F12317" t="str">
            <v>Searches</v>
          </cell>
          <cell r="G12317" t="str">
            <v>201903</v>
          </cell>
          <cell r="H12317" t="str">
            <v>Christina Abenstein</v>
          </cell>
          <cell r="I12317" t="str">
            <v/>
          </cell>
          <cell r="J12317" t="str">
            <v>Germany</v>
          </cell>
          <cell r="K12317">
            <v>5</v>
          </cell>
          <cell r="L12317" t="str">
            <v>Brepols Administrative Access</v>
          </cell>
          <cell r="M12317">
            <v>6</v>
          </cell>
          <cell r="N12317" t="str">
            <v>Brepols Administrative Access</v>
          </cell>
          <cell r="O12317" t="str">
            <v/>
          </cell>
          <cell r="P12317" t="str">
            <v/>
          </cell>
          <cell r="Q12317">
            <v>1</v>
          </cell>
          <cell r="R12317" t="str">
            <v>Année Philologique</v>
          </cell>
          <cell r="S12317" t="str">
            <v/>
          </cell>
        </row>
        <row r="12318">
          <cell r="E12318">
            <v>6215</v>
          </cell>
          <cell r="F12318" t="str">
            <v>Searches</v>
          </cell>
          <cell r="G12318" t="str">
            <v>201904</v>
          </cell>
          <cell r="H12318" t="str">
            <v>Christina Abenstein</v>
          </cell>
          <cell r="I12318" t="str">
            <v/>
          </cell>
          <cell r="J12318" t="str">
            <v>Germany</v>
          </cell>
          <cell r="K12318">
            <v>5</v>
          </cell>
          <cell r="L12318" t="str">
            <v>Brepols Administrative Access</v>
          </cell>
          <cell r="M12318">
            <v>6</v>
          </cell>
          <cell r="N12318" t="str">
            <v>Brepols Administrative Access</v>
          </cell>
          <cell r="O12318" t="str">
            <v/>
          </cell>
          <cell r="P12318" t="str">
            <v/>
          </cell>
          <cell r="Q12318">
            <v>1</v>
          </cell>
          <cell r="R12318" t="str">
            <v>Année Philologique</v>
          </cell>
          <cell r="S12318" t="str">
            <v/>
          </cell>
        </row>
        <row r="12319">
          <cell r="E12319">
            <v>6215</v>
          </cell>
          <cell r="F12319" t="str">
            <v>Searches</v>
          </cell>
          <cell r="G12319" t="str">
            <v>201905</v>
          </cell>
          <cell r="H12319" t="str">
            <v>Christina Abenstein</v>
          </cell>
          <cell r="I12319" t="str">
            <v/>
          </cell>
          <cell r="J12319" t="str">
            <v>Germany</v>
          </cell>
          <cell r="K12319">
            <v>5</v>
          </cell>
          <cell r="L12319" t="str">
            <v>Brepols Administrative Access</v>
          </cell>
          <cell r="M12319">
            <v>6</v>
          </cell>
          <cell r="N12319" t="str">
            <v>Brepols Administrative Access</v>
          </cell>
          <cell r="O12319" t="str">
            <v/>
          </cell>
          <cell r="P12319" t="str">
            <v/>
          </cell>
          <cell r="Q12319">
            <v>1</v>
          </cell>
          <cell r="R12319" t="str">
            <v>Année Philologique</v>
          </cell>
          <cell r="S12319" t="str">
            <v/>
          </cell>
        </row>
        <row r="12320">
          <cell r="E12320">
            <v>6215</v>
          </cell>
          <cell r="F12320" t="str">
            <v>Searches</v>
          </cell>
          <cell r="G12320" t="str">
            <v>201906</v>
          </cell>
          <cell r="H12320" t="str">
            <v>Christina Abenstein</v>
          </cell>
          <cell r="I12320" t="str">
            <v/>
          </cell>
          <cell r="J12320" t="str">
            <v>Germany</v>
          </cell>
          <cell r="K12320">
            <v>5</v>
          </cell>
          <cell r="L12320" t="str">
            <v>Brepols Administrative Access</v>
          </cell>
          <cell r="M12320">
            <v>6</v>
          </cell>
          <cell r="N12320" t="str">
            <v>Brepols Administrative Access</v>
          </cell>
          <cell r="O12320" t="str">
            <v/>
          </cell>
          <cell r="P12320" t="str">
            <v/>
          </cell>
          <cell r="Q12320">
            <v>1</v>
          </cell>
          <cell r="R12320" t="str">
            <v>Année Philologique</v>
          </cell>
          <cell r="S12320" t="str">
            <v/>
          </cell>
        </row>
        <row r="12321">
          <cell r="E12321">
            <v>6215</v>
          </cell>
          <cell r="F12321" t="str">
            <v>Searches</v>
          </cell>
          <cell r="G12321" t="str">
            <v>201907</v>
          </cell>
          <cell r="H12321" t="str">
            <v>Christina Abenstein</v>
          </cell>
          <cell r="I12321" t="str">
            <v/>
          </cell>
          <cell r="J12321" t="str">
            <v>Germany</v>
          </cell>
          <cell r="K12321">
            <v>5</v>
          </cell>
          <cell r="L12321" t="str">
            <v>Brepols Administrative Access</v>
          </cell>
          <cell r="M12321">
            <v>6</v>
          </cell>
          <cell r="N12321" t="str">
            <v>Brepols Administrative Access</v>
          </cell>
          <cell r="O12321" t="str">
            <v/>
          </cell>
          <cell r="P12321" t="str">
            <v/>
          </cell>
          <cell r="Q12321">
            <v>1</v>
          </cell>
          <cell r="R12321" t="str">
            <v>Année Philologique</v>
          </cell>
          <cell r="S12321" t="str">
            <v/>
          </cell>
        </row>
        <row r="12322">
          <cell r="E12322">
            <v>6215</v>
          </cell>
          <cell r="F12322" t="str">
            <v>Searches</v>
          </cell>
          <cell r="G12322" t="str">
            <v>201908</v>
          </cell>
          <cell r="H12322" t="str">
            <v>Christina Abenstein</v>
          </cell>
          <cell r="I12322" t="str">
            <v/>
          </cell>
          <cell r="J12322" t="str">
            <v>Germany</v>
          </cell>
          <cell r="K12322">
            <v>5</v>
          </cell>
          <cell r="L12322" t="str">
            <v>Brepols Administrative Access</v>
          </cell>
          <cell r="M12322">
            <v>6</v>
          </cell>
          <cell r="N12322" t="str">
            <v>Brepols Administrative Access</v>
          </cell>
          <cell r="O12322" t="str">
            <v/>
          </cell>
          <cell r="P12322" t="str">
            <v/>
          </cell>
          <cell r="Q12322">
            <v>1</v>
          </cell>
          <cell r="R12322" t="str">
            <v>Année Philologique</v>
          </cell>
          <cell r="S12322" t="str">
            <v/>
          </cell>
        </row>
        <row r="12323">
          <cell r="E12323">
            <v>6215</v>
          </cell>
          <cell r="F12323" t="str">
            <v>Searches</v>
          </cell>
          <cell r="G12323" t="str">
            <v>201909</v>
          </cell>
          <cell r="H12323" t="str">
            <v>Christina Abenstein</v>
          </cell>
          <cell r="I12323" t="str">
            <v/>
          </cell>
          <cell r="J12323" t="str">
            <v>Germany</v>
          </cell>
          <cell r="K12323">
            <v>5</v>
          </cell>
          <cell r="L12323" t="str">
            <v>Brepols Administrative Access</v>
          </cell>
          <cell r="M12323">
            <v>6</v>
          </cell>
          <cell r="N12323" t="str">
            <v>Brepols Administrative Access</v>
          </cell>
          <cell r="O12323" t="str">
            <v/>
          </cell>
          <cell r="P12323" t="str">
            <v/>
          </cell>
          <cell r="Q12323">
            <v>1</v>
          </cell>
          <cell r="R12323" t="str">
            <v>Année Philologique</v>
          </cell>
          <cell r="S12323" t="str">
            <v/>
          </cell>
        </row>
        <row r="12324">
          <cell r="E12324">
            <v>6215</v>
          </cell>
          <cell r="F12324" t="str">
            <v>Searches</v>
          </cell>
          <cell r="G12324" t="str">
            <v>201910</v>
          </cell>
          <cell r="H12324" t="str">
            <v>Christina Abenstein</v>
          </cell>
          <cell r="I12324" t="str">
            <v/>
          </cell>
          <cell r="J12324" t="str">
            <v>Germany</v>
          </cell>
          <cell r="K12324">
            <v>5</v>
          </cell>
          <cell r="L12324" t="str">
            <v>Brepols Administrative Access</v>
          </cell>
          <cell r="M12324">
            <v>6</v>
          </cell>
          <cell r="N12324" t="str">
            <v>Brepols Administrative Access</v>
          </cell>
          <cell r="O12324" t="str">
            <v/>
          </cell>
          <cell r="P12324" t="str">
            <v/>
          </cell>
          <cell r="Q12324">
            <v>1</v>
          </cell>
          <cell r="R12324" t="str">
            <v>Année Philologique</v>
          </cell>
          <cell r="S12324" t="str">
            <v/>
          </cell>
        </row>
        <row r="12325">
          <cell r="E12325">
            <v>6215</v>
          </cell>
          <cell r="F12325" t="str">
            <v>Searches</v>
          </cell>
          <cell r="G12325" t="str">
            <v>201911</v>
          </cell>
          <cell r="H12325" t="str">
            <v>Christina Abenstein</v>
          </cell>
          <cell r="I12325" t="str">
            <v/>
          </cell>
          <cell r="J12325" t="str">
            <v>Germany</v>
          </cell>
          <cell r="K12325">
            <v>5</v>
          </cell>
          <cell r="L12325" t="str">
            <v>Brepols Administrative Access</v>
          </cell>
          <cell r="M12325">
            <v>6</v>
          </cell>
          <cell r="N12325" t="str">
            <v>Brepols Administrative Access</v>
          </cell>
          <cell r="O12325" t="str">
            <v/>
          </cell>
          <cell r="P12325" t="str">
            <v/>
          </cell>
          <cell r="Q12325">
            <v>1</v>
          </cell>
          <cell r="R12325" t="str">
            <v>Année Philologique</v>
          </cell>
          <cell r="S12325" t="str">
            <v/>
          </cell>
        </row>
        <row r="12326">
          <cell r="E12326">
            <v>6215</v>
          </cell>
          <cell r="F12326" t="str">
            <v>Searches</v>
          </cell>
          <cell r="G12326" t="str">
            <v>201912</v>
          </cell>
          <cell r="H12326" t="str">
            <v>Christina Abenstein</v>
          </cell>
          <cell r="I12326" t="str">
            <v/>
          </cell>
          <cell r="J12326" t="str">
            <v>Germany</v>
          </cell>
          <cell r="K12326">
            <v>5</v>
          </cell>
          <cell r="L12326" t="str">
            <v>Brepols Administrative Access</v>
          </cell>
          <cell r="M12326">
            <v>6</v>
          </cell>
          <cell r="N12326" t="str">
            <v>Brepols Administrative Access</v>
          </cell>
          <cell r="O12326" t="str">
            <v/>
          </cell>
          <cell r="P12326" t="str">
            <v/>
          </cell>
          <cell r="Q12326">
            <v>1</v>
          </cell>
          <cell r="R12326" t="str">
            <v>Année Philologique</v>
          </cell>
          <cell r="S12326" t="str">
            <v/>
          </cell>
        </row>
        <row r="12327">
          <cell r="E12327">
            <v>6216</v>
          </cell>
          <cell r="F12327" t="str">
            <v>Searches</v>
          </cell>
          <cell r="G12327" t="str">
            <v>201901</v>
          </cell>
          <cell r="H12327" t="str">
            <v>Paola Ascheri</v>
          </cell>
          <cell r="I12327" t="str">
            <v/>
          </cell>
          <cell r="J12327" t="str">
            <v>Italy</v>
          </cell>
          <cell r="K12327">
            <v>5</v>
          </cell>
          <cell r="L12327" t="str">
            <v>Brepols Administrative Access</v>
          </cell>
          <cell r="M12327">
            <v>6</v>
          </cell>
          <cell r="N12327" t="str">
            <v>Brepols Administrative Access</v>
          </cell>
          <cell r="O12327" t="str">
            <v/>
          </cell>
          <cell r="P12327" t="str">
            <v/>
          </cell>
          <cell r="Q12327">
            <v>1</v>
          </cell>
          <cell r="R12327" t="str">
            <v>Année Philologique</v>
          </cell>
          <cell r="S12327" t="str">
            <v/>
          </cell>
        </row>
        <row r="12328">
          <cell r="E12328">
            <v>6216</v>
          </cell>
          <cell r="F12328" t="str">
            <v>Searches</v>
          </cell>
          <cell r="G12328" t="str">
            <v>201909</v>
          </cell>
          <cell r="H12328" t="str">
            <v>Paola Ascheri</v>
          </cell>
          <cell r="I12328" t="str">
            <v/>
          </cell>
          <cell r="J12328" t="str">
            <v>Italy</v>
          </cell>
          <cell r="K12328">
            <v>5</v>
          </cell>
          <cell r="L12328" t="str">
            <v>Brepols Administrative Access</v>
          </cell>
          <cell r="M12328">
            <v>6</v>
          </cell>
          <cell r="N12328" t="str">
            <v>Brepols Administrative Access</v>
          </cell>
          <cell r="O12328" t="str">
            <v/>
          </cell>
          <cell r="P12328" t="str">
            <v/>
          </cell>
          <cell r="Q12328">
            <v>1</v>
          </cell>
          <cell r="R12328" t="str">
            <v>Année Philologique</v>
          </cell>
          <cell r="S12328" t="str">
            <v/>
          </cell>
        </row>
        <row r="12329">
          <cell r="E12329">
            <v>6217</v>
          </cell>
          <cell r="F12329" t="str">
            <v>Searches</v>
          </cell>
          <cell r="G12329" t="str">
            <v>201901</v>
          </cell>
          <cell r="H12329" t="str">
            <v>Alice Dananaï</v>
          </cell>
          <cell r="I12329" t="str">
            <v/>
          </cell>
          <cell r="J12329" t="str">
            <v>France</v>
          </cell>
          <cell r="K12329">
            <v>5</v>
          </cell>
          <cell r="L12329" t="str">
            <v>Brepols Administrative Access</v>
          </cell>
          <cell r="M12329">
            <v>6</v>
          </cell>
          <cell r="N12329" t="str">
            <v>Brepols Administrative Access</v>
          </cell>
          <cell r="O12329" t="str">
            <v/>
          </cell>
          <cell r="P12329" t="str">
            <v/>
          </cell>
          <cell r="Q12329">
            <v>1</v>
          </cell>
          <cell r="R12329" t="str">
            <v>Année Philologique</v>
          </cell>
          <cell r="S12329" t="str">
            <v/>
          </cell>
        </row>
        <row r="12330">
          <cell r="E12330">
            <v>6218</v>
          </cell>
          <cell r="F12330" t="str">
            <v>Searches</v>
          </cell>
          <cell r="G12330" t="str">
            <v>201901</v>
          </cell>
          <cell r="H12330" t="str">
            <v>Lisa Carson</v>
          </cell>
          <cell r="I12330" t="str">
            <v/>
          </cell>
          <cell r="J12330" t="str">
            <v>USA</v>
          </cell>
          <cell r="K12330">
            <v>5</v>
          </cell>
          <cell r="L12330" t="str">
            <v>Brepols Administrative Access</v>
          </cell>
          <cell r="M12330">
            <v>6</v>
          </cell>
          <cell r="N12330" t="str">
            <v>Brepols Administrative Access</v>
          </cell>
          <cell r="O12330" t="str">
            <v/>
          </cell>
          <cell r="P12330" t="str">
            <v/>
          </cell>
          <cell r="Q12330">
            <v>1</v>
          </cell>
          <cell r="R12330" t="str">
            <v>Année Philologique</v>
          </cell>
          <cell r="S12330" t="str">
            <v/>
          </cell>
        </row>
        <row r="12331">
          <cell r="E12331">
            <v>6218</v>
          </cell>
          <cell r="F12331" t="str">
            <v>Searches</v>
          </cell>
          <cell r="G12331" t="str">
            <v>201902</v>
          </cell>
          <cell r="H12331" t="str">
            <v>Lisa Carson</v>
          </cell>
          <cell r="I12331" t="str">
            <v/>
          </cell>
          <cell r="J12331" t="str">
            <v>USA</v>
          </cell>
          <cell r="K12331">
            <v>5</v>
          </cell>
          <cell r="L12331" t="str">
            <v>Brepols Administrative Access</v>
          </cell>
          <cell r="M12331">
            <v>6</v>
          </cell>
          <cell r="N12331" t="str">
            <v>Brepols Administrative Access</v>
          </cell>
          <cell r="O12331" t="str">
            <v/>
          </cell>
          <cell r="P12331" t="str">
            <v/>
          </cell>
          <cell r="Q12331">
            <v>1</v>
          </cell>
          <cell r="R12331" t="str">
            <v>Année Philologique</v>
          </cell>
          <cell r="S12331" t="str">
            <v/>
          </cell>
        </row>
        <row r="12332">
          <cell r="E12332">
            <v>6218</v>
          </cell>
          <cell r="F12332" t="str">
            <v>Searches</v>
          </cell>
          <cell r="G12332" t="str">
            <v>201903</v>
          </cell>
          <cell r="H12332" t="str">
            <v>Lisa Carson</v>
          </cell>
          <cell r="I12332" t="str">
            <v/>
          </cell>
          <cell r="J12332" t="str">
            <v>USA</v>
          </cell>
          <cell r="K12332">
            <v>5</v>
          </cell>
          <cell r="L12332" t="str">
            <v>Brepols Administrative Access</v>
          </cell>
          <cell r="M12332">
            <v>6</v>
          </cell>
          <cell r="N12332" t="str">
            <v>Brepols Administrative Access</v>
          </cell>
          <cell r="O12332" t="str">
            <v/>
          </cell>
          <cell r="P12332" t="str">
            <v/>
          </cell>
          <cell r="Q12332">
            <v>1</v>
          </cell>
          <cell r="R12332" t="str">
            <v>Année Philologique</v>
          </cell>
          <cell r="S12332" t="str">
            <v/>
          </cell>
        </row>
        <row r="12333">
          <cell r="E12333">
            <v>6218</v>
          </cell>
          <cell r="F12333" t="str">
            <v>Searches</v>
          </cell>
          <cell r="G12333" t="str">
            <v>201904</v>
          </cell>
          <cell r="H12333" t="str">
            <v>Lisa Carson</v>
          </cell>
          <cell r="I12333" t="str">
            <v/>
          </cell>
          <cell r="J12333" t="str">
            <v>USA</v>
          </cell>
          <cell r="K12333">
            <v>5</v>
          </cell>
          <cell r="L12333" t="str">
            <v>Brepols Administrative Access</v>
          </cell>
          <cell r="M12333">
            <v>6</v>
          </cell>
          <cell r="N12333" t="str">
            <v>Brepols Administrative Access</v>
          </cell>
          <cell r="O12333" t="str">
            <v/>
          </cell>
          <cell r="P12333" t="str">
            <v/>
          </cell>
          <cell r="Q12333">
            <v>1</v>
          </cell>
          <cell r="R12333" t="str">
            <v>Année Philologique</v>
          </cell>
          <cell r="S12333" t="str">
            <v/>
          </cell>
        </row>
        <row r="12334">
          <cell r="E12334">
            <v>6218</v>
          </cell>
          <cell r="F12334" t="str">
            <v>Searches</v>
          </cell>
          <cell r="G12334" t="str">
            <v>201905</v>
          </cell>
          <cell r="H12334" t="str">
            <v>Lisa Carson</v>
          </cell>
          <cell r="I12334" t="str">
            <v/>
          </cell>
          <cell r="J12334" t="str">
            <v>USA</v>
          </cell>
          <cell r="K12334">
            <v>5</v>
          </cell>
          <cell r="L12334" t="str">
            <v>Brepols Administrative Access</v>
          </cell>
          <cell r="M12334">
            <v>6</v>
          </cell>
          <cell r="N12334" t="str">
            <v>Brepols Administrative Access</v>
          </cell>
          <cell r="O12334" t="str">
            <v/>
          </cell>
          <cell r="P12334" t="str">
            <v/>
          </cell>
          <cell r="Q12334">
            <v>1</v>
          </cell>
          <cell r="R12334" t="str">
            <v>Année Philologique</v>
          </cell>
          <cell r="S12334" t="str">
            <v/>
          </cell>
        </row>
        <row r="12335">
          <cell r="E12335">
            <v>6218</v>
          </cell>
          <cell r="F12335" t="str">
            <v>Searches</v>
          </cell>
          <cell r="G12335" t="str">
            <v>201908</v>
          </cell>
          <cell r="H12335" t="str">
            <v>Lisa Carson</v>
          </cell>
          <cell r="I12335" t="str">
            <v/>
          </cell>
          <cell r="J12335" t="str">
            <v>USA</v>
          </cell>
          <cell r="K12335">
            <v>5</v>
          </cell>
          <cell r="L12335" t="str">
            <v>Brepols Administrative Access</v>
          </cell>
          <cell r="M12335">
            <v>6</v>
          </cell>
          <cell r="N12335" t="str">
            <v>Brepols Administrative Access</v>
          </cell>
          <cell r="O12335" t="str">
            <v/>
          </cell>
          <cell r="P12335" t="str">
            <v/>
          </cell>
          <cell r="Q12335">
            <v>1</v>
          </cell>
          <cell r="R12335" t="str">
            <v>Année Philologique</v>
          </cell>
          <cell r="S12335" t="str">
            <v/>
          </cell>
        </row>
        <row r="12336">
          <cell r="E12336">
            <v>6218</v>
          </cell>
          <cell r="F12336" t="str">
            <v>Searches</v>
          </cell>
          <cell r="G12336" t="str">
            <v>201909</v>
          </cell>
          <cell r="H12336" t="str">
            <v>Lisa Carson</v>
          </cell>
          <cell r="I12336" t="str">
            <v/>
          </cell>
          <cell r="J12336" t="str">
            <v>USA</v>
          </cell>
          <cell r="K12336">
            <v>5</v>
          </cell>
          <cell r="L12336" t="str">
            <v>Brepols Administrative Access</v>
          </cell>
          <cell r="M12336">
            <v>6</v>
          </cell>
          <cell r="N12336" t="str">
            <v>Brepols Administrative Access</v>
          </cell>
          <cell r="O12336" t="str">
            <v/>
          </cell>
          <cell r="P12336" t="str">
            <v/>
          </cell>
          <cell r="Q12336">
            <v>1</v>
          </cell>
          <cell r="R12336" t="str">
            <v>Année Philologique</v>
          </cell>
          <cell r="S12336" t="str">
            <v/>
          </cell>
        </row>
        <row r="12337">
          <cell r="E12337">
            <v>6218</v>
          </cell>
          <cell r="F12337" t="str">
            <v>Searches</v>
          </cell>
          <cell r="G12337" t="str">
            <v>201910</v>
          </cell>
          <cell r="H12337" t="str">
            <v>Lisa Carson</v>
          </cell>
          <cell r="I12337" t="str">
            <v/>
          </cell>
          <cell r="J12337" t="str">
            <v>USA</v>
          </cell>
          <cell r="K12337">
            <v>5</v>
          </cell>
          <cell r="L12337" t="str">
            <v>Brepols Administrative Access</v>
          </cell>
          <cell r="M12337">
            <v>6</v>
          </cell>
          <cell r="N12337" t="str">
            <v>Brepols Administrative Access</v>
          </cell>
          <cell r="O12337" t="str">
            <v/>
          </cell>
          <cell r="P12337" t="str">
            <v/>
          </cell>
          <cell r="Q12337">
            <v>1</v>
          </cell>
          <cell r="R12337" t="str">
            <v>Année Philologique</v>
          </cell>
          <cell r="S12337" t="str">
            <v/>
          </cell>
        </row>
        <row r="12338">
          <cell r="E12338">
            <v>6218</v>
          </cell>
          <cell r="F12338" t="str">
            <v>Searches</v>
          </cell>
          <cell r="G12338" t="str">
            <v>201912</v>
          </cell>
          <cell r="H12338" t="str">
            <v>Lisa Carson</v>
          </cell>
          <cell r="I12338" t="str">
            <v/>
          </cell>
          <cell r="J12338" t="str">
            <v>USA</v>
          </cell>
          <cell r="K12338">
            <v>5</v>
          </cell>
          <cell r="L12338" t="str">
            <v>Brepols Administrative Access</v>
          </cell>
          <cell r="M12338">
            <v>6</v>
          </cell>
          <cell r="N12338" t="str">
            <v>Brepols Administrative Access</v>
          </cell>
          <cell r="O12338" t="str">
            <v/>
          </cell>
          <cell r="P12338" t="str">
            <v/>
          </cell>
          <cell r="Q12338">
            <v>1</v>
          </cell>
          <cell r="R12338" t="str">
            <v>Année Philologique</v>
          </cell>
          <cell r="S12338" t="str">
            <v/>
          </cell>
        </row>
        <row r="12339">
          <cell r="E12339">
            <v>6219</v>
          </cell>
          <cell r="F12339" t="str">
            <v>Searches</v>
          </cell>
          <cell r="G12339" t="str">
            <v>201901</v>
          </cell>
          <cell r="H12339" t="str">
            <v xml:space="preserve">Ana Manzanares Ruiz </v>
          </cell>
          <cell r="I12339" t="str">
            <v/>
          </cell>
          <cell r="J12339" t="str">
            <v>Spain</v>
          </cell>
          <cell r="K12339">
            <v>5</v>
          </cell>
          <cell r="L12339" t="str">
            <v>Brepols Administrative Access</v>
          </cell>
          <cell r="M12339">
            <v>6</v>
          </cell>
          <cell r="N12339" t="str">
            <v>Brepols Administrative Access</v>
          </cell>
          <cell r="O12339" t="str">
            <v/>
          </cell>
          <cell r="P12339" t="str">
            <v/>
          </cell>
          <cell r="Q12339">
            <v>1</v>
          </cell>
          <cell r="R12339" t="str">
            <v>Année Philologique</v>
          </cell>
          <cell r="S12339" t="str">
            <v/>
          </cell>
        </row>
        <row r="12340">
          <cell r="E12340">
            <v>6219</v>
          </cell>
          <cell r="F12340" t="str">
            <v>Searches</v>
          </cell>
          <cell r="G12340" t="str">
            <v>201902</v>
          </cell>
          <cell r="H12340" t="str">
            <v xml:space="preserve">Ana Manzanares Ruiz </v>
          </cell>
          <cell r="I12340" t="str">
            <v/>
          </cell>
          <cell r="J12340" t="str">
            <v>Spain</v>
          </cell>
          <cell r="K12340">
            <v>5</v>
          </cell>
          <cell r="L12340" t="str">
            <v>Brepols Administrative Access</v>
          </cell>
          <cell r="M12340">
            <v>6</v>
          </cell>
          <cell r="N12340" t="str">
            <v>Brepols Administrative Access</v>
          </cell>
          <cell r="O12340" t="str">
            <v/>
          </cell>
          <cell r="P12340" t="str">
            <v/>
          </cell>
          <cell r="Q12340">
            <v>1</v>
          </cell>
          <cell r="R12340" t="str">
            <v>Année Philologique</v>
          </cell>
          <cell r="S12340" t="str">
            <v/>
          </cell>
        </row>
        <row r="12341">
          <cell r="E12341">
            <v>6219</v>
          </cell>
          <cell r="F12341" t="str">
            <v>Searches</v>
          </cell>
          <cell r="G12341" t="str">
            <v>201903</v>
          </cell>
          <cell r="H12341" t="str">
            <v xml:space="preserve">Ana Manzanares Ruiz </v>
          </cell>
          <cell r="I12341" t="str">
            <v/>
          </cell>
          <cell r="J12341" t="str">
            <v>Spain</v>
          </cell>
          <cell r="K12341">
            <v>5</v>
          </cell>
          <cell r="L12341" t="str">
            <v>Brepols Administrative Access</v>
          </cell>
          <cell r="M12341">
            <v>6</v>
          </cell>
          <cell r="N12341" t="str">
            <v>Brepols Administrative Access</v>
          </cell>
          <cell r="O12341" t="str">
            <v/>
          </cell>
          <cell r="P12341" t="str">
            <v/>
          </cell>
          <cell r="Q12341">
            <v>1</v>
          </cell>
          <cell r="R12341" t="str">
            <v>Année Philologique</v>
          </cell>
          <cell r="S12341" t="str">
            <v/>
          </cell>
        </row>
        <row r="12342">
          <cell r="E12342">
            <v>6219</v>
          </cell>
          <cell r="F12342" t="str">
            <v>Searches</v>
          </cell>
          <cell r="G12342" t="str">
            <v>201904</v>
          </cell>
          <cell r="H12342" t="str">
            <v xml:space="preserve">Ana Manzanares Ruiz </v>
          </cell>
          <cell r="I12342" t="str">
            <v/>
          </cell>
          <cell r="J12342" t="str">
            <v>Spain</v>
          </cell>
          <cell r="K12342">
            <v>5</v>
          </cell>
          <cell r="L12342" t="str">
            <v>Brepols Administrative Access</v>
          </cell>
          <cell r="M12342">
            <v>6</v>
          </cell>
          <cell r="N12342" t="str">
            <v>Brepols Administrative Access</v>
          </cell>
          <cell r="O12342" t="str">
            <v/>
          </cell>
          <cell r="P12342" t="str">
            <v/>
          </cell>
          <cell r="Q12342">
            <v>1</v>
          </cell>
          <cell r="R12342" t="str">
            <v>Année Philologique</v>
          </cell>
          <cell r="S12342" t="str">
            <v/>
          </cell>
        </row>
        <row r="12343">
          <cell r="E12343">
            <v>6219</v>
          </cell>
          <cell r="F12343" t="str">
            <v>Searches</v>
          </cell>
          <cell r="G12343" t="str">
            <v>201905</v>
          </cell>
          <cell r="H12343" t="str">
            <v xml:space="preserve">Ana Manzanares Ruiz </v>
          </cell>
          <cell r="I12343" t="str">
            <v/>
          </cell>
          <cell r="J12343" t="str">
            <v>Spain</v>
          </cell>
          <cell r="K12343">
            <v>5</v>
          </cell>
          <cell r="L12343" t="str">
            <v>Brepols Administrative Access</v>
          </cell>
          <cell r="M12343">
            <v>6</v>
          </cell>
          <cell r="N12343" t="str">
            <v>Brepols Administrative Access</v>
          </cell>
          <cell r="O12343" t="str">
            <v/>
          </cell>
          <cell r="P12343" t="str">
            <v/>
          </cell>
          <cell r="Q12343">
            <v>1</v>
          </cell>
          <cell r="R12343" t="str">
            <v>Année Philologique</v>
          </cell>
          <cell r="S12343" t="str">
            <v/>
          </cell>
        </row>
        <row r="12344">
          <cell r="E12344">
            <v>6219</v>
          </cell>
          <cell r="F12344" t="str">
            <v>Searches</v>
          </cell>
          <cell r="G12344" t="str">
            <v>201906</v>
          </cell>
          <cell r="H12344" t="str">
            <v xml:space="preserve">Ana Manzanares Ruiz </v>
          </cell>
          <cell r="I12344" t="str">
            <v/>
          </cell>
          <cell r="J12344" t="str">
            <v>Spain</v>
          </cell>
          <cell r="K12344">
            <v>5</v>
          </cell>
          <cell r="L12344" t="str">
            <v>Brepols Administrative Access</v>
          </cell>
          <cell r="M12344">
            <v>6</v>
          </cell>
          <cell r="N12344" t="str">
            <v>Brepols Administrative Access</v>
          </cell>
          <cell r="O12344" t="str">
            <v/>
          </cell>
          <cell r="P12344" t="str">
            <v/>
          </cell>
          <cell r="Q12344">
            <v>1</v>
          </cell>
          <cell r="R12344" t="str">
            <v>Année Philologique</v>
          </cell>
          <cell r="S12344" t="str">
            <v/>
          </cell>
        </row>
        <row r="12345">
          <cell r="E12345">
            <v>6219</v>
          </cell>
          <cell r="F12345" t="str">
            <v>Searches</v>
          </cell>
          <cell r="G12345" t="str">
            <v>201907</v>
          </cell>
          <cell r="H12345" t="str">
            <v xml:space="preserve">Ana Manzanares Ruiz </v>
          </cell>
          <cell r="I12345" t="str">
            <v/>
          </cell>
          <cell r="J12345" t="str">
            <v>Spain</v>
          </cell>
          <cell r="K12345">
            <v>5</v>
          </cell>
          <cell r="L12345" t="str">
            <v>Brepols Administrative Access</v>
          </cell>
          <cell r="M12345">
            <v>6</v>
          </cell>
          <cell r="N12345" t="str">
            <v>Brepols Administrative Access</v>
          </cell>
          <cell r="O12345" t="str">
            <v/>
          </cell>
          <cell r="P12345" t="str">
            <v/>
          </cell>
          <cell r="Q12345">
            <v>1</v>
          </cell>
          <cell r="R12345" t="str">
            <v>Année Philologique</v>
          </cell>
          <cell r="S12345" t="str">
            <v/>
          </cell>
        </row>
        <row r="12346">
          <cell r="E12346">
            <v>6219</v>
          </cell>
          <cell r="F12346" t="str">
            <v>Searches</v>
          </cell>
          <cell r="G12346" t="str">
            <v>201908</v>
          </cell>
          <cell r="H12346" t="str">
            <v xml:space="preserve">Ana Manzanares Ruiz </v>
          </cell>
          <cell r="I12346" t="str">
            <v/>
          </cell>
          <cell r="J12346" t="str">
            <v>Spain</v>
          </cell>
          <cell r="K12346">
            <v>5</v>
          </cell>
          <cell r="L12346" t="str">
            <v>Brepols Administrative Access</v>
          </cell>
          <cell r="M12346">
            <v>6</v>
          </cell>
          <cell r="N12346" t="str">
            <v>Brepols Administrative Access</v>
          </cell>
          <cell r="O12346" t="str">
            <v/>
          </cell>
          <cell r="P12346" t="str">
            <v/>
          </cell>
          <cell r="Q12346">
            <v>1</v>
          </cell>
          <cell r="R12346" t="str">
            <v>Année Philologique</v>
          </cell>
          <cell r="S12346" t="str">
            <v/>
          </cell>
        </row>
        <row r="12347">
          <cell r="E12347">
            <v>6219</v>
          </cell>
          <cell r="F12347" t="str">
            <v>Searches</v>
          </cell>
          <cell r="G12347" t="str">
            <v>201909</v>
          </cell>
          <cell r="H12347" t="str">
            <v xml:space="preserve">Ana Manzanares Ruiz </v>
          </cell>
          <cell r="I12347" t="str">
            <v/>
          </cell>
          <cell r="J12347" t="str">
            <v>Spain</v>
          </cell>
          <cell r="K12347">
            <v>5</v>
          </cell>
          <cell r="L12347" t="str">
            <v>Brepols Administrative Access</v>
          </cell>
          <cell r="M12347">
            <v>6</v>
          </cell>
          <cell r="N12347" t="str">
            <v>Brepols Administrative Access</v>
          </cell>
          <cell r="O12347" t="str">
            <v/>
          </cell>
          <cell r="P12347" t="str">
            <v/>
          </cell>
          <cell r="Q12347">
            <v>1</v>
          </cell>
          <cell r="R12347" t="str">
            <v>Année Philologique</v>
          </cell>
          <cell r="S12347" t="str">
            <v/>
          </cell>
        </row>
        <row r="12348">
          <cell r="E12348">
            <v>6219</v>
          </cell>
          <cell r="F12348" t="str">
            <v>Searches</v>
          </cell>
          <cell r="G12348" t="str">
            <v>201910</v>
          </cell>
          <cell r="H12348" t="str">
            <v xml:space="preserve">Ana Manzanares Ruiz </v>
          </cell>
          <cell r="I12348" t="str">
            <v/>
          </cell>
          <cell r="J12348" t="str">
            <v>Spain</v>
          </cell>
          <cell r="K12348">
            <v>5</v>
          </cell>
          <cell r="L12348" t="str">
            <v>Brepols Administrative Access</v>
          </cell>
          <cell r="M12348">
            <v>6</v>
          </cell>
          <cell r="N12348" t="str">
            <v>Brepols Administrative Access</v>
          </cell>
          <cell r="O12348" t="str">
            <v/>
          </cell>
          <cell r="P12348" t="str">
            <v/>
          </cell>
          <cell r="Q12348">
            <v>1</v>
          </cell>
          <cell r="R12348" t="str">
            <v>Année Philologique</v>
          </cell>
          <cell r="S12348" t="str">
            <v/>
          </cell>
        </row>
        <row r="12349">
          <cell r="E12349">
            <v>6219</v>
          </cell>
          <cell r="F12349" t="str">
            <v>Searches</v>
          </cell>
          <cell r="G12349" t="str">
            <v>201911</v>
          </cell>
          <cell r="H12349" t="str">
            <v xml:space="preserve">Ana Manzanares Ruiz </v>
          </cell>
          <cell r="I12349" t="str">
            <v/>
          </cell>
          <cell r="J12349" t="str">
            <v>Spain</v>
          </cell>
          <cell r="K12349">
            <v>5</v>
          </cell>
          <cell r="L12349" t="str">
            <v>Brepols Administrative Access</v>
          </cell>
          <cell r="M12349">
            <v>6</v>
          </cell>
          <cell r="N12349" t="str">
            <v>Brepols Administrative Access</v>
          </cell>
          <cell r="O12349" t="str">
            <v/>
          </cell>
          <cell r="P12349" t="str">
            <v/>
          </cell>
          <cell r="Q12349">
            <v>1</v>
          </cell>
          <cell r="R12349" t="str">
            <v>Année Philologique</v>
          </cell>
          <cell r="S12349" t="str">
            <v/>
          </cell>
        </row>
        <row r="12350">
          <cell r="E12350">
            <v>6219</v>
          </cell>
          <cell r="F12350" t="str">
            <v>Searches</v>
          </cell>
          <cell r="G12350" t="str">
            <v>201912</v>
          </cell>
          <cell r="H12350" t="str">
            <v xml:space="preserve">Ana Manzanares Ruiz </v>
          </cell>
          <cell r="I12350" t="str">
            <v/>
          </cell>
          <cell r="J12350" t="str">
            <v>Spain</v>
          </cell>
          <cell r="K12350">
            <v>5</v>
          </cell>
          <cell r="L12350" t="str">
            <v>Brepols Administrative Access</v>
          </cell>
          <cell r="M12350">
            <v>6</v>
          </cell>
          <cell r="N12350" t="str">
            <v>Brepols Administrative Access</v>
          </cell>
          <cell r="O12350" t="str">
            <v/>
          </cell>
          <cell r="P12350" t="str">
            <v/>
          </cell>
          <cell r="Q12350">
            <v>1</v>
          </cell>
          <cell r="R12350" t="str">
            <v>Année Philologique</v>
          </cell>
          <cell r="S12350" t="str">
            <v/>
          </cell>
        </row>
        <row r="12351">
          <cell r="E12351">
            <v>6220</v>
          </cell>
          <cell r="F12351" t="str">
            <v>Searches</v>
          </cell>
          <cell r="G12351" t="str">
            <v>201901</v>
          </cell>
          <cell r="H12351" t="str">
            <v>Fausto Montana</v>
          </cell>
          <cell r="I12351" t="str">
            <v/>
          </cell>
          <cell r="J12351" t="str">
            <v>Italy</v>
          </cell>
          <cell r="K12351">
            <v>5</v>
          </cell>
          <cell r="L12351" t="str">
            <v>Brepols Administrative Access</v>
          </cell>
          <cell r="M12351">
            <v>6</v>
          </cell>
          <cell r="N12351" t="str">
            <v>Brepols Administrative Access</v>
          </cell>
          <cell r="O12351" t="str">
            <v/>
          </cell>
          <cell r="P12351" t="str">
            <v/>
          </cell>
          <cell r="Q12351">
            <v>1</v>
          </cell>
          <cell r="R12351" t="str">
            <v>Année Philologique</v>
          </cell>
          <cell r="S12351" t="str">
            <v/>
          </cell>
        </row>
        <row r="12352">
          <cell r="E12352">
            <v>6220</v>
          </cell>
          <cell r="F12352" t="str">
            <v>Searches</v>
          </cell>
          <cell r="G12352" t="str">
            <v>201902</v>
          </cell>
          <cell r="H12352" t="str">
            <v>Fausto Montana</v>
          </cell>
          <cell r="I12352" t="str">
            <v/>
          </cell>
          <cell r="J12352" t="str">
            <v>Italy</v>
          </cell>
          <cell r="K12352">
            <v>5</v>
          </cell>
          <cell r="L12352" t="str">
            <v>Brepols Administrative Access</v>
          </cell>
          <cell r="M12352">
            <v>6</v>
          </cell>
          <cell r="N12352" t="str">
            <v>Brepols Administrative Access</v>
          </cell>
          <cell r="O12352" t="str">
            <v/>
          </cell>
          <cell r="P12352" t="str">
            <v/>
          </cell>
          <cell r="Q12352">
            <v>1</v>
          </cell>
          <cell r="R12352" t="str">
            <v>Année Philologique</v>
          </cell>
          <cell r="S12352" t="str">
            <v/>
          </cell>
        </row>
        <row r="12353">
          <cell r="E12353">
            <v>6220</v>
          </cell>
          <cell r="F12353" t="str">
            <v>Searches</v>
          </cell>
          <cell r="G12353" t="str">
            <v>201903</v>
          </cell>
          <cell r="H12353" t="str">
            <v>Fausto Montana</v>
          </cell>
          <cell r="I12353" t="str">
            <v/>
          </cell>
          <cell r="J12353" t="str">
            <v>Italy</v>
          </cell>
          <cell r="K12353">
            <v>5</v>
          </cell>
          <cell r="L12353" t="str">
            <v>Brepols Administrative Access</v>
          </cell>
          <cell r="M12353">
            <v>6</v>
          </cell>
          <cell r="N12353" t="str">
            <v>Brepols Administrative Access</v>
          </cell>
          <cell r="O12353" t="str">
            <v/>
          </cell>
          <cell r="P12353" t="str">
            <v/>
          </cell>
          <cell r="Q12353">
            <v>1</v>
          </cell>
          <cell r="R12353" t="str">
            <v>Année Philologique</v>
          </cell>
          <cell r="S12353" t="str">
            <v/>
          </cell>
        </row>
        <row r="12354">
          <cell r="E12354">
            <v>6220</v>
          </cell>
          <cell r="F12354" t="str">
            <v>Searches</v>
          </cell>
          <cell r="G12354" t="str">
            <v>201907</v>
          </cell>
          <cell r="H12354" t="str">
            <v>Fausto Montana</v>
          </cell>
          <cell r="I12354" t="str">
            <v/>
          </cell>
          <cell r="J12354" t="str">
            <v>Italy</v>
          </cell>
          <cell r="K12354">
            <v>5</v>
          </cell>
          <cell r="L12354" t="str">
            <v>Brepols Administrative Access</v>
          </cell>
          <cell r="M12354">
            <v>6</v>
          </cell>
          <cell r="N12354" t="str">
            <v>Brepols Administrative Access</v>
          </cell>
          <cell r="O12354" t="str">
            <v/>
          </cell>
          <cell r="P12354" t="str">
            <v/>
          </cell>
          <cell r="Q12354">
            <v>1</v>
          </cell>
          <cell r="R12354" t="str">
            <v>Année Philologique</v>
          </cell>
          <cell r="S12354" t="str">
            <v/>
          </cell>
        </row>
        <row r="12355">
          <cell r="E12355">
            <v>6220</v>
          </cell>
          <cell r="F12355" t="str">
            <v>Searches</v>
          </cell>
          <cell r="G12355" t="str">
            <v>201908</v>
          </cell>
          <cell r="H12355" t="str">
            <v>Fausto Montana</v>
          </cell>
          <cell r="I12355" t="str">
            <v/>
          </cell>
          <cell r="J12355" t="str">
            <v>Italy</v>
          </cell>
          <cell r="K12355">
            <v>5</v>
          </cell>
          <cell r="L12355" t="str">
            <v>Brepols Administrative Access</v>
          </cell>
          <cell r="M12355">
            <v>6</v>
          </cell>
          <cell r="N12355" t="str">
            <v>Brepols Administrative Access</v>
          </cell>
          <cell r="O12355" t="str">
            <v/>
          </cell>
          <cell r="P12355" t="str">
            <v/>
          </cell>
          <cell r="Q12355">
            <v>1</v>
          </cell>
          <cell r="R12355" t="str">
            <v>Année Philologique</v>
          </cell>
          <cell r="S12355" t="str">
            <v/>
          </cell>
        </row>
        <row r="12356">
          <cell r="E12356">
            <v>6220</v>
          </cell>
          <cell r="F12356" t="str">
            <v>Searches</v>
          </cell>
          <cell r="G12356" t="str">
            <v>201909</v>
          </cell>
          <cell r="H12356" t="str">
            <v>Fausto Montana</v>
          </cell>
          <cell r="I12356" t="str">
            <v/>
          </cell>
          <cell r="J12356" t="str">
            <v>Italy</v>
          </cell>
          <cell r="K12356">
            <v>5</v>
          </cell>
          <cell r="L12356" t="str">
            <v>Brepols Administrative Access</v>
          </cell>
          <cell r="M12356">
            <v>6</v>
          </cell>
          <cell r="N12356" t="str">
            <v>Brepols Administrative Access</v>
          </cell>
          <cell r="O12356" t="str">
            <v/>
          </cell>
          <cell r="P12356" t="str">
            <v/>
          </cell>
          <cell r="Q12356">
            <v>1</v>
          </cell>
          <cell r="R12356" t="str">
            <v>Année Philologique</v>
          </cell>
          <cell r="S12356" t="str">
            <v/>
          </cell>
        </row>
        <row r="12357">
          <cell r="E12357">
            <v>6220</v>
          </cell>
          <cell r="F12357" t="str">
            <v>Searches</v>
          </cell>
          <cell r="G12357" t="str">
            <v>201910</v>
          </cell>
          <cell r="H12357" t="str">
            <v>Fausto Montana</v>
          </cell>
          <cell r="I12357" t="str">
            <v/>
          </cell>
          <cell r="J12357" t="str">
            <v>Italy</v>
          </cell>
          <cell r="K12357">
            <v>5</v>
          </cell>
          <cell r="L12357" t="str">
            <v>Brepols Administrative Access</v>
          </cell>
          <cell r="M12357">
            <v>6</v>
          </cell>
          <cell r="N12357" t="str">
            <v>Brepols Administrative Access</v>
          </cell>
          <cell r="O12357" t="str">
            <v/>
          </cell>
          <cell r="P12357" t="str">
            <v/>
          </cell>
          <cell r="Q12357">
            <v>1</v>
          </cell>
          <cell r="R12357" t="str">
            <v>Année Philologique</v>
          </cell>
          <cell r="S12357" t="str">
            <v/>
          </cell>
        </row>
        <row r="12358">
          <cell r="E12358">
            <v>6220</v>
          </cell>
          <cell r="F12358" t="str">
            <v>Searches</v>
          </cell>
          <cell r="G12358" t="str">
            <v>201911</v>
          </cell>
          <cell r="H12358" t="str">
            <v>Fausto Montana</v>
          </cell>
          <cell r="I12358" t="str">
            <v/>
          </cell>
          <cell r="J12358" t="str">
            <v>Italy</v>
          </cell>
          <cell r="K12358">
            <v>5</v>
          </cell>
          <cell r="L12358" t="str">
            <v>Brepols Administrative Access</v>
          </cell>
          <cell r="M12358">
            <v>6</v>
          </cell>
          <cell r="N12358" t="str">
            <v>Brepols Administrative Access</v>
          </cell>
          <cell r="O12358" t="str">
            <v/>
          </cell>
          <cell r="P12358" t="str">
            <v/>
          </cell>
          <cell r="Q12358">
            <v>1</v>
          </cell>
          <cell r="R12358" t="str">
            <v>Année Philologique</v>
          </cell>
          <cell r="S12358" t="str">
            <v/>
          </cell>
        </row>
        <row r="12359">
          <cell r="E12359">
            <v>6220</v>
          </cell>
          <cell r="F12359" t="str">
            <v>Searches</v>
          </cell>
          <cell r="G12359" t="str">
            <v>201912</v>
          </cell>
          <cell r="H12359" t="str">
            <v>Fausto Montana</v>
          </cell>
          <cell r="I12359" t="str">
            <v/>
          </cell>
          <cell r="J12359" t="str">
            <v>Italy</v>
          </cell>
          <cell r="K12359">
            <v>5</v>
          </cell>
          <cell r="L12359" t="str">
            <v>Brepols Administrative Access</v>
          </cell>
          <cell r="M12359">
            <v>6</v>
          </cell>
          <cell r="N12359" t="str">
            <v>Brepols Administrative Access</v>
          </cell>
          <cell r="O12359" t="str">
            <v/>
          </cell>
          <cell r="P12359" t="str">
            <v/>
          </cell>
          <cell r="Q12359">
            <v>1</v>
          </cell>
          <cell r="R12359" t="str">
            <v>Année Philologique</v>
          </cell>
          <cell r="S12359" t="str">
            <v/>
          </cell>
        </row>
        <row r="12360">
          <cell r="E12360">
            <v>6221</v>
          </cell>
          <cell r="F12360" t="str">
            <v>Searches</v>
          </cell>
          <cell r="G12360" t="str">
            <v>201901</v>
          </cell>
          <cell r="H12360" t="str">
            <v>Camillo Neri</v>
          </cell>
          <cell r="I12360" t="str">
            <v/>
          </cell>
          <cell r="J12360" t="str">
            <v>Italy</v>
          </cell>
          <cell r="K12360">
            <v>5</v>
          </cell>
          <cell r="L12360" t="str">
            <v>Brepols Administrative Access</v>
          </cell>
          <cell r="M12360">
            <v>6</v>
          </cell>
          <cell r="N12360" t="str">
            <v>Brepols Administrative Access</v>
          </cell>
          <cell r="O12360" t="str">
            <v/>
          </cell>
          <cell r="P12360" t="str">
            <v/>
          </cell>
          <cell r="Q12360">
            <v>1</v>
          </cell>
          <cell r="R12360" t="str">
            <v>Année Philologique</v>
          </cell>
          <cell r="S12360" t="str">
            <v/>
          </cell>
        </row>
        <row r="12361">
          <cell r="E12361">
            <v>6221</v>
          </cell>
          <cell r="F12361" t="str">
            <v>Searches</v>
          </cell>
          <cell r="G12361" t="str">
            <v>201902</v>
          </cell>
          <cell r="H12361" t="str">
            <v>Camillo Neri</v>
          </cell>
          <cell r="I12361" t="str">
            <v/>
          </cell>
          <cell r="J12361" t="str">
            <v>Italy</v>
          </cell>
          <cell r="K12361">
            <v>5</v>
          </cell>
          <cell r="L12361" t="str">
            <v>Brepols Administrative Access</v>
          </cell>
          <cell r="M12361">
            <v>6</v>
          </cell>
          <cell r="N12361" t="str">
            <v>Brepols Administrative Access</v>
          </cell>
          <cell r="O12361" t="str">
            <v/>
          </cell>
          <cell r="P12361" t="str">
            <v/>
          </cell>
          <cell r="Q12361">
            <v>1</v>
          </cell>
          <cell r="R12361" t="str">
            <v>Année Philologique</v>
          </cell>
          <cell r="S12361" t="str">
            <v/>
          </cell>
        </row>
        <row r="12362">
          <cell r="E12362">
            <v>6221</v>
          </cell>
          <cell r="F12362" t="str">
            <v>Searches</v>
          </cell>
          <cell r="G12362" t="str">
            <v>201903</v>
          </cell>
          <cell r="H12362" t="str">
            <v>Camillo Neri</v>
          </cell>
          <cell r="I12362" t="str">
            <v/>
          </cell>
          <cell r="J12362" t="str">
            <v>Italy</v>
          </cell>
          <cell r="K12362">
            <v>5</v>
          </cell>
          <cell r="L12362" t="str">
            <v>Brepols Administrative Access</v>
          </cell>
          <cell r="M12362">
            <v>6</v>
          </cell>
          <cell r="N12362" t="str">
            <v>Brepols Administrative Access</v>
          </cell>
          <cell r="O12362" t="str">
            <v/>
          </cell>
          <cell r="P12362" t="str">
            <v/>
          </cell>
          <cell r="Q12362">
            <v>1</v>
          </cell>
          <cell r="R12362" t="str">
            <v>Année Philologique</v>
          </cell>
          <cell r="S12362" t="str">
            <v/>
          </cell>
        </row>
        <row r="12363">
          <cell r="E12363">
            <v>6221</v>
          </cell>
          <cell r="F12363" t="str">
            <v>Searches</v>
          </cell>
          <cell r="G12363" t="str">
            <v>201904</v>
          </cell>
          <cell r="H12363" t="str">
            <v>Camillo Neri</v>
          </cell>
          <cell r="I12363" t="str">
            <v/>
          </cell>
          <cell r="J12363" t="str">
            <v>Italy</v>
          </cell>
          <cell r="K12363">
            <v>5</v>
          </cell>
          <cell r="L12363" t="str">
            <v>Brepols Administrative Access</v>
          </cell>
          <cell r="M12363">
            <v>6</v>
          </cell>
          <cell r="N12363" t="str">
            <v>Brepols Administrative Access</v>
          </cell>
          <cell r="O12363" t="str">
            <v/>
          </cell>
          <cell r="P12363" t="str">
            <v/>
          </cell>
          <cell r="Q12363">
            <v>1</v>
          </cell>
          <cell r="R12363" t="str">
            <v>Année Philologique</v>
          </cell>
          <cell r="S12363" t="str">
            <v/>
          </cell>
        </row>
        <row r="12364">
          <cell r="E12364">
            <v>6221</v>
          </cell>
          <cell r="F12364" t="str">
            <v>Searches</v>
          </cell>
          <cell r="G12364" t="str">
            <v>201905</v>
          </cell>
          <cell r="H12364" t="str">
            <v>Camillo Neri</v>
          </cell>
          <cell r="I12364" t="str">
            <v/>
          </cell>
          <cell r="J12364" t="str">
            <v>Italy</v>
          </cell>
          <cell r="K12364">
            <v>5</v>
          </cell>
          <cell r="L12364" t="str">
            <v>Brepols Administrative Access</v>
          </cell>
          <cell r="M12364">
            <v>6</v>
          </cell>
          <cell r="N12364" t="str">
            <v>Brepols Administrative Access</v>
          </cell>
          <cell r="O12364" t="str">
            <v/>
          </cell>
          <cell r="P12364" t="str">
            <v/>
          </cell>
          <cell r="Q12364">
            <v>1</v>
          </cell>
          <cell r="R12364" t="str">
            <v>Année Philologique</v>
          </cell>
          <cell r="S12364" t="str">
            <v/>
          </cell>
        </row>
        <row r="12365">
          <cell r="E12365">
            <v>6221</v>
          </cell>
          <cell r="F12365" t="str">
            <v>Searches</v>
          </cell>
          <cell r="G12365" t="str">
            <v>201906</v>
          </cell>
          <cell r="H12365" t="str">
            <v>Camillo Neri</v>
          </cell>
          <cell r="I12365" t="str">
            <v/>
          </cell>
          <cell r="J12365" t="str">
            <v>Italy</v>
          </cell>
          <cell r="K12365">
            <v>5</v>
          </cell>
          <cell r="L12365" t="str">
            <v>Brepols Administrative Access</v>
          </cell>
          <cell r="M12365">
            <v>6</v>
          </cell>
          <cell r="N12365" t="str">
            <v>Brepols Administrative Access</v>
          </cell>
          <cell r="O12365" t="str">
            <v/>
          </cell>
          <cell r="P12365" t="str">
            <v/>
          </cell>
          <cell r="Q12365">
            <v>1</v>
          </cell>
          <cell r="R12365" t="str">
            <v>Année Philologique</v>
          </cell>
          <cell r="S12365" t="str">
            <v/>
          </cell>
        </row>
        <row r="12366">
          <cell r="E12366">
            <v>6221</v>
          </cell>
          <cell r="F12366" t="str">
            <v>Searches</v>
          </cell>
          <cell r="G12366" t="str">
            <v>201907</v>
          </cell>
          <cell r="H12366" t="str">
            <v>Camillo Neri</v>
          </cell>
          <cell r="I12366" t="str">
            <v/>
          </cell>
          <cell r="J12366" t="str">
            <v>Italy</v>
          </cell>
          <cell r="K12366">
            <v>5</v>
          </cell>
          <cell r="L12366" t="str">
            <v>Brepols Administrative Access</v>
          </cell>
          <cell r="M12366">
            <v>6</v>
          </cell>
          <cell r="N12366" t="str">
            <v>Brepols Administrative Access</v>
          </cell>
          <cell r="O12366" t="str">
            <v/>
          </cell>
          <cell r="P12366" t="str">
            <v/>
          </cell>
          <cell r="Q12366">
            <v>1</v>
          </cell>
          <cell r="R12366" t="str">
            <v>Année Philologique</v>
          </cell>
          <cell r="S12366" t="str">
            <v/>
          </cell>
        </row>
        <row r="12367">
          <cell r="E12367">
            <v>6221</v>
          </cell>
          <cell r="F12367" t="str">
            <v>Searches</v>
          </cell>
          <cell r="G12367" t="str">
            <v>201908</v>
          </cell>
          <cell r="H12367" t="str">
            <v>Camillo Neri</v>
          </cell>
          <cell r="I12367" t="str">
            <v/>
          </cell>
          <cell r="J12367" t="str">
            <v>Italy</v>
          </cell>
          <cell r="K12367">
            <v>5</v>
          </cell>
          <cell r="L12367" t="str">
            <v>Brepols Administrative Access</v>
          </cell>
          <cell r="M12367">
            <v>6</v>
          </cell>
          <cell r="N12367" t="str">
            <v>Brepols Administrative Access</v>
          </cell>
          <cell r="O12367" t="str">
            <v/>
          </cell>
          <cell r="P12367" t="str">
            <v/>
          </cell>
          <cell r="Q12367">
            <v>1</v>
          </cell>
          <cell r="R12367" t="str">
            <v>Année Philologique</v>
          </cell>
          <cell r="S12367" t="str">
            <v/>
          </cell>
        </row>
        <row r="12368">
          <cell r="E12368">
            <v>6221</v>
          </cell>
          <cell r="F12368" t="str">
            <v>Searches</v>
          </cell>
          <cell r="G12368" t="str">
            <v>201909</v>
          </cell>
          <cell r="H12368" t="str">
            <v>Camillo Neri</v>
          </cell>
          <cell r="I12368" t="str">
            <v/>
          </cell>
          <cell r="J12368" t="str">
            <v>Italy</v>
          </cell>
          <cell r="K12368">
            <v>5</v>
          </cell>
          <cell r="L12368" t="str">
            <v>Brepols Administrative Access</v>
          </cell>
          <cell r="M12368">
            <v>6</v>
          </cell>
          <cell r="N12368" t="str">
            <v>Brepols Administrative Access</v>
          </cell>
          <cell r="O12368" t="str">
            <v/>
          </cell>
          <cell r="P12368" t="str">
            <v/>
          </cell>
          <cell r="Q12368">
            <v>1</v>
          </cell>
          <cell r="R12368" t="str">
            <v>Année Philologique</v>
          </cell>
          <cell r="S12368" t="str">
            <v/>
          </cell>
        </row>
        <row r="12369">
          <cell r="E12369">
            <v>6221</v>
          </cell>
          <cell r="F12369" t="str">
            <v>Searches</v>
          </cell>
          <cell r="G12369" t="str">
            <v>201910</v>
          </cell>
          <cell r="H12369" t="str">
            <v>Camillo Neri</v>
          </cell>
          <cell r="I12369" t="str">
            <v/>
          </cell>
          <cell r="J12369" t="str">
            <v>Italy</v>
          </cell>
          <cell r="K12369">
            <v>5</v>
          </cell>
          <cell r="L12369" t="str">
            <v>Brepols Administrative Access</v>
          </cell>
          <cell r="M12369">
            <v>6</v>
          </cell>
          <cell r="N12369" t="str">
            <v>Brepols Administrative Access</v>
          </cell>
          <cell r="O12369" t="str">
            <v/>
          </cell>
          <cell r="P12369" t="str">
            <v/>
          </cell>
          <cell r="Q12369">
            <v>1</v>
          </cell>
          <cell r="R12369" t="str">
            <v>Année Philologique</v>
          </cell>
          <cell r="S12369" t="str">
            <v/>
          </cell>
        </row>
        <row r="12370">
          <cell r="E12370">
            <v>6221</v>
          </cell>
          <cell r="F12370" t="str">
            <v>Searches</v>
          </cell>
          <cell r="G12370" t="str">
            <v>201911</v>
          </cell>
          <cell r="H12370" t="str">
            <v>Camillo Neri</v>
          </cell>
          <cell r="I12370" t="str">
            <v/>
          </cell>
          <cell r="J12370" t="str">
            <v>Italy</v>
          </cell>
          <cell r="K12370">
            <v>5</v>
          </cell>
          <cell r="L12370" t="str">
            <v>Brepols Administrative Access</v>
          </cell>
          <cell r="M12370">
            <v>6</v>
          </cell>
          <cell r="N12370" t="str">
            <v>Brepols Administrative Access</v>
          </cell>
          <cell r="O12370" t="str">
            <v/>
          </cell>
          <cell r="P12370" t="str">
            <v/>
          </cell>
          <cell r="Q12370">
            <v>1</v>
          </cell>
          <cell r="R12370" t="str">
            <v>Année Philologique</v>
          </cell>
          <cell r="S12370" t="str">
            <v/>
          </cell>
        </row>
        <row r="12371">
          <cell r="E12371">
            <v>6221</v>
          </cell>
          <cell r="F12371" t="str">
            <v>Searches</v>
          </cell>
          <cell r="G12371" t="str">
            <v>201912</v>
          </cell>
          <cell r="H12371" t="str">
            <v>Camillo Neri</v>
          </cell>
          <cell r="I12371" t="str">
            <v/>
          </cell>
          <cell r="J12371" t="str">
            <v>Italy</v>
          </cell>
          <cell r="K12371">
            <v>5</v>
          </cell>
          <cell r="L12371" t="str">
            <v>Brepols Administrative Access</v>
          </cell>
          <cell r="M12371">
            <v>6</v>
          </cell>
          <cell r="N12371" t="str">
            <v>Brepols Administrative Access</v>
          </cell>
          <cell r="O12371" t="str">
            <v/>
          </cell>
          <cell r="P12371" t="str">
            <v/>
          </cell>
          <cell r="Q12371">
            <v>1</v>
          </cell>
          <cell r="R12371" t="str">
            <v>Année Philologique</v>
          </cell>
          <cell r="S12371" t="str">
            <v/>
          </cell>
        </row>
        <row r="12372">
          <cell r="E12372">
            <v>6223</v>
          </cell>
          <cell r="F12372" t="str">
            <v>Searches</v>
          </cell>
          <cell r="G12372" t="str">
            <v>201901</v>
          </cell>
          <cell r="H12372" t="str">
            <v>Lara Pagani</v>
          </cell>
          <cell r="I12372" t="str">
            <v/>
          </cell>
          <cell r="J12372" t="str">
            <v>Italy</v>
          </cell>
          <cell r="K12372">
            <v>5</v>
          </cell>
          <cell r="L12372" t="str">
            <v>Brepols Administrative Access</v>
          </cell>
          <cell r="M12372">
            <v>6</v>
          </cell>
          <cell r="N12372" t="str">
            <v>Brepols Administrative Access</v>
          </cell>
          <cell r="O12372" t="str">
            <v/>
          </cell>
          <cell r="P12372" t="str">
            <v/>
          </cell>
          <cell r="Q12372">
            <v>1</v>
          </cell>
          <cell r="R12372" t="str">
            <v>Année Philologique</v>
          </cell>
          <cell r="S12372" t="str">
            <v/>
          </cell>
        </row>
        <row r="12373">
          <cell r="E12373">
            <v>6223</v>
          </cell>
          <cell r="F12373" t="str">
            <v>Searches</v>
          </cell>
          <cell r="G12373" t="str">
            <v>201902</v>
          </cell>
          <cell r="H12373" t="str">
            <v>Lara Pagani</v>
          </cell>
          <cell r="I12373" t="str">
            <v/>
          </cell>
          <cell r="J12373" t="str">
            <v>Italy</v>
          </cell>
          <cell r="K12373">
            <v>5</v>
          </cell>
          <cell r="L12373" t="str">
            <v>Brepols Administrative Access</v>
          </cell>
          <cell r="M12373">
            <v>6</v>
          </cell>
          <cell r="N12373" t="str">
            <v>Brepols Administrative Access</v>
          </cell>
          <cell r="O12373" t="str">
            <v/>
          </cell>
          <cell r="P12373" t="str">
            <v/>
          </cell>
          <cell r="Q12373">
            <v>1</v>
          </cell>
          <cell r="R12373" t="str">
            <v>Année Philologique</v>
          </cell>
          <cell r="S12373" t="str">
            <v/>
          </cell>
        </row>
        <row r="12374">
          <cell r="E12374">
            <v>6223</v>
          </cell>
          <cell r="F12374" t="str">
            <v>Searches</v>
          </cell>
          <cell r="G12374" t="str">
            <v>201903</v>
          </cell>
          <cell r="H12374" t="str">
            <v>Lara Pagani</v>
          </cell>
          <cell r="I12374" t="str">
            <v/>
          </cell>
          <cell r="J12374" t="str">
            <v>Italy</v>
          </cell>
          <cell r="K12374">
            <v>5</v>
          </cell>
          <cell r="L12374" t="str">
            <v>Brepols Administrative Access</v>
          </cell>
          <cell r="M12374">
            <v>6</v>
          </cell>
          <cell r="N12374" t="str">
            <v>Brepols Administrative Access</v>
          </cell>
          <cell r="O12374" t="str">
            <v/>
          </cell>
          <cell r="P12374" t="str">
            <v/>
          </cell>
          <cell r="Q12374">
            <v>1</v>
          </cell>
          <cell r="R12374" t="str">
            <v>Année Philologique</v>
          </cell>
          <cell r="S12374" t="str">
            <v/>
          </cell>
        </row>
        <row r="12375">
          <cell r="E12375">
            <v>6223</v>
          </cell>
          <cell r="F12375" t="str">
            <v>Searches</v>
          </cell>
          <cell r="G12375" t="str">
            <v>201904</v>
          </cell>
          <cell r="H12375" t="str">
            <v>Lara Pagani</v>
          </cell>
          <cell r="I12375" t="str">
            <v/>
          </cell>
          <cell r="J12375" t="str">
            <v>Italy</v>
          </cell>
          <cell r="K12375">
            <v>5</v>
          </cell>
          <cell r="L12375" t="str">
            <v>Brepols Administrative Access</v>
          </cell>
          <cell r="M12375">
            <v>6</v>
          </cell>
          <cell r="N12375" t="str">
            <v>Brepols Administrative Access</v>
          </cell>
          <cell r="O12375" t="str">
            <v/>
          </cell>
          <cell r="P12375" t="str">
            <v/>
          </cell>
          <cell r="Q12375">
            <v>1</v>
          </cell>
          <cell r="R12375" t="str">
            <v>Année Philologique</v>
          </cell>
          <cell r="S12375" t="str">
            <v/>
          </cell>
        </row>
        <row r="12376">
          <cell r="E12376">
            <v>6223</v>
          </cell>
          <cell r="F12376" t="str">
            <v>Searches</v>
          </cell>
          <cell r="G12376" t="str">
            <v>201905</v>
          </cell>
          <cell r="H12376" t="str">
            <v>Lara Pagani</v>
          </cell>
          <cell r="I12376" t="str">
            <v/>
          </cell>
          <cell r="J12376" t="str">
            <v>Italy</v>
          </cell>
          <cell r="K12376">
            <v>5</v>
          </cell>
          <cell r="L12376" t="str">
            <v>Brepols Administrative Access</v>
          </cell>
          <cell r="M12376">
            <v>6</v>
          </cell>
          <cell r="N12376" t="str">
            <v>Brepols Administrative Access</v>
          </cell>
          <cell r="O12376" t="str">
            <v/>
          </cell>
          <cell r="P12376" t="str">
            <v/>
          </cell>
          <cell r="Q12376">
            <v>1</v>
          </cell>
          <cell r="R12376" t="str">
            <v>Année Philologique</v>
          </cell>
          <cell r="S12376" t="str">
            <v/>
          </cell>
        </row>
        <row r="12377">
          <cell r="E12377">
            <v>6223</v>
          </cell>
          <cell r="F12377" t="str">
            <v>Searches</v>
          </cell>
          <cell r="G12377" t="str">
            <v>201906</v>
          </cell>
          <cell r="H12377" t="str">
            <v>Lara Pagani</v>
          </cell>
          <cell r="I12377" t="str">
            <v/>
          </cell>
          <cell r="J12377" t="str">
            <v>Italy</v>
          </cell>
          <cell r="K12377">
            <v>5</v>
          </cell>
          <cell r="L12377" t="str">
            <v>Brepols Administrative Access</v>
          </cell>
          <cell r="M12377">
            <v>6</v>
          </cell>
          <cell r="N12377" t="str">
            <v>Brepols Administrative Access</v>
          </cell>
          <cell r="O12377" t="str">
            <v/>
          </cell>
          <cell r="P12377" t="str">
            <v/>
          </cell>
          <cell r="Q12377">
            <v>1</v>
          </cell>
          <cell r="R12377" t="str">
            <v>Année Philologique</v>
          </cell>
          <cell r="S12377" t="str">
            <v/>
          </cell>
        </row>
        <row r="12378">
          <cell r="E12378">
            <v>6223</v>
          </cell>
          <cell r="F12378" t="str">
            <v>Searches</v>
          </cell>
          <cell r="G12378" t="str">
            <v>201907</v>
          </cell>
          <cell r="H12378" t="str">
            <v>Lara Pagani</v>
          </cell>
          <cell r="I12378" t="str">
            <v/>
          </cell>
          <cell r="J12378" t="str">
            <v>Italy</v>
          </cell>
          <cell r="K12378">
            <v>5</v>
          </cell>
          <cell r="L12378" t="str">
            <v>Brepols Administrative Access</v>
          </cell>
          <cell r="M12378">
            <v>6</v>
          </cell>
          <cell r="N12378" t="str">
            <v>Brepols Administrative Access</v>
          </cell>
          <cell r="O12378" t="str">
            <v/>
          </cell>
          <cell r="P12378" t="str">
            <v/>
          </cell>
          <cell r="Q12378">
            <v>1</v>
          </cell>
          <cell r="R12378" t="str">
            <v>Année Philologique</v>
          </cell>
          <cell r="S12378" t="str">
            <v/>
          </cell>
        </row>
        <row r="12379">
          <cell r="E12379">
            <v>6223</v>
          </cell>
          <cell r="F12379" t="str">
            <v>Searches</v>
          </cell>
          <cell r="G12379" t="str">
            <v>201908</v>
          </cell>
          <cell r="H12379" t="str">
            <v>Lara Pagani</v>
          </cell>
          <cell r="I12379" t="str">
            <v/>
          </cell>
          <cell r="J12379" t="str">
            <v>Italy</v>
          </cell>
          <cell r="K12379">
            <v>5</v>
          </cell>
          <cell r="L12379" t="str">
            <v>Brepols Administrative Access</v>
          </cell>
          <cell r="M12379">
            <v>6</v>
          </cell>
          <cell r="N12379" t="str">
            <v>Brepols Administrative Access</v>
          </cell>
          <cell r="O12379" t="str">
            <v/>
          </cell>
          <cell r="P12379" t="str">
            <v/>
          </cell>
          <cell r="Q12379">
            <v>1</v>
          </cell>
          <cell r="R12379" t="str">
            <v>Année Philologique</v>
          </cell>
          <cell r="S12379" t="str">
            <v/>
          </cell>
        </row>
        <row r="12380">
          <cell r="E12380">
            <v>6223</v>
          </cell>
          <cell r="F12380" t="str">
            <v>Searches</v>
          </cell>
          <cell r="G12380" t="str">
            <v>201909</v>
          </cell>
          <cell r="H12380" t="str">
            <v>Lara Pagani</v>
          </cell>
          <cell r="I12380" t="str">
            <v/>
          </cell>
          <cell r="J12380" t="str">
            <v>Italy</v>
          </cell>
          <cell r="K12380">
            <v>5</v>
          </cell>
          <cell r="L12380" t="str">
            <v>Brepols Administrative Access</v>
          </cell>
          <cell r="M12380">
            <v>6</v>
          </cell>
          <cell r="N12380" t="str">
            <v>Brepols Administrative Access</v>
          </cell>
          <cell r="O12380" t="str">
            <v/>
          </cell>
          <cell r="P12380" t="str">
            <v/>
          </cell>
          <cell r="Q12380">
            <v>1</v>
          </cell>
          <cell r="R12380" t="str">
            <v>Année Philologique</v>
          </cell>
          <cell r="S12380" t="str">
            <v/>
          </cell>
        </row>
        <row r="12381">
          <cell r="E12381">
            <v>6223</v>
          </cell>
          <cell r="F12381" t="str">
            <v>Searches</v>
          </cell>
          <cell r="G12381" t="str">
            <v>201910</v>
          </cell>
          <cell r="H12381" t="str">
            <v>Lara Pagani</v>
          </cell>
          <cell r="I12381" t="str">
            <v/>
          </cell>
          <cell r="J12381" t="str">
            <v>Italy</v>
          </cell>
          <cell r="K12381">
            <v>5</v>
          </cell>
          <cell r="L12381" t="str">
            <v>Brepols Administrative Access</v>
          </cell>
          <cell r="M12381">
            <v>6</v>
          </cell>
          <cell r="N12381" t="str">
            <v>Brepols Administrative Access</v>
          </cell>
          <cell r="O12381" t="str">
            <v/>
          </cell>
          <cell r="P12381" t="str">
            <v/>
          </cell>
          <cell r="Q12381">
            <v>1</v>
          </cell>
          <cell r="R12381" t="str">
            <v>Année Philologique</v>
          </cell>
          <cell r="S12381" t="str">
            <v/>
          </cell>
        </row>
        <row r="12382">
          <cell r="E12382">
            <v>6223</v>
          </cell>
          <cell r="F12382" t="str">
            <v>Searches</v>
          </cell>
          <cell r="G12382" t="str">
            <v>201911</v>
          </cell>
          <cell r="H12382" t="str">
            <v>Lara Pagani</v>
          </cell>
          <cell r="I12382" t="str">
            <v/>
          </cell>
          <cell r="J12382" t="str">
            <v>Italy</v>
          </cell>
          <cell r="K12382">
            <v>5</v>
          </cell>
          <cell r="L12382" t="str">
            <v>Brepols Administrative Access</v>
          </cell>
          <cell r="M12382">
            <v>6</v>
          </cell>
          <cell r="N12382" t="str">
            <v>Brepols Administrative Access</v>
          </cell>
          <cell r="O12382" t="str">
            <v/>
          </cell>
          <cell r="P12382" t="str">
            <v/>
          </cell>
          <cell r="Q12382">
            <v>1</v>
          </cell>
          <cell r="R12382" t="str">
            <v>Année Philologique</v>
          </cell>
          <cell r="S12382" t="str">
            <v/>
          </cell>
        </row>
        <row r="12383">
          <cell r="E12383">
            <v>6223</v>
          </cell>
          <cell r="F12383" t="str">
            <v>Searches</v>
          </cell>
          <cell r="G12383" t="str">
            <v>201912</v>
          </cell>
          <cell r="H12383" t="str">
            <v>Lara Pagani</v>
          </cell>
          <cell r="I12383" t="str">
            <v/>
          </cell>
          <cell r="J12383" t="str">
            <v>Italy</v>
          </cell>
          <cell r="K12383">
            <v>5</v>
          </cell>
          <cell r="L12383" t="str">
            <v>Brepols Administrative Access</v>
          </cell>
          <cell r="M12383">
            <v>6</v>
          </cell>
          <cell r="N12383" t="str">
            <v>Brepols Administrative Access</v>
          </cell>
          <cell r="O12383" t="str">
            <v/>
          </cell>
          <cell r="P12383" t="str">
            <v/>
          </cell>
          <cell r="Q12383">
            <v>1</v>
          </cell>
          <cell r="R12383" t="str">
            <v>Année Philologique</v>
          </cell>
          <cell r="S12383" t="str">
            <v/>
          </cell>
        </row>
        <row r="12384">
          <cell r="E12384">
            <v>6224</v>
          </cell>
          <cell r="F12384" t="str">
            <v>Searches</v>
          </cell>
          <cell r="G12384" t="str">
            <v>201901</v>
          </cell>
          <cell r="H12384" t="str">
            <v>Werner Schubert</v>
          </cell>
          <cell r="I12384" t="str">
            <v/>
          </cell>
          <cell r="J12384" t="str">
            <v>Germany</v>
          </cell>
          <cell r="K12384">
            <v>5</v>
          </cell>
          <cell r="L12384" t="str">
            <v>Brepols Administrative Access</v>
          </cell>
          <cell r="M12384">
            <v>6</v>
          </cell>
          <cell r="N12384" t="str">
            <v>Brepols Administrative Access</v>
          </cell>
          <cell r="O12384" t="str">
            <v/>
          </cell>
          <cell r="P12384" t="str">
            <v/>
          </cell>
          <cell r="Q12384">
            <v>1</v>
          </cell>
          <cell r="R12384" t="str">
            <v>Année Philologique</v>
          </cell>
          <cell r="S12384" t="str">
            <v/>
          </cell>
        </row>
        <row r="12385">
          <cell r="E12385">
            <v>6224</v>
          </cell>
          <cell r="F12385" t="str">
            <v>Searches</v>
          </cell>
          <cell r="G12385" t="str">
            <v>201902</v>
          </cell>
          <cell r="H12385" t="str">
            <v>Werner Schubert</v>
          </cell>
          <cell r="I12385" t="str">
            <v/>
          </cell>
          <cell r="J12385" t="str">
            <v>Germany</v>
          </cell>
          <cell r="K12385">
            <v>5</v>
          </cell>
          <cell r="L12385" t="str">
            <v>Brepols Administrative Access</v>
          </cell>
          <cell r="M12385">
            <v>6</v>
          </cell>
          <cell r="N12385" t="str">
            <v>Brepols Administrative Access</v>
          </cell>
          <cell r="O12385" t="str">
            <v/>
          </cell>
          <cell r="P12385" t="str">
            <v/>
          </cell>
          <cell r="Q12385">
            <v>1</v>
          </cell>
          <cell r="R12385" t="str">
            <v>Année Philologique</v>
          </cell>
          <cell r="S12385" t="str">
            <v/>
          </cell>
        </row>
        <row r="12386">
          <cell r="E12386">
            <v>6224</v>
          </cell>
          <cell r="F12386" t="str">
            <v>Searches</v>
          </cell>
          <cell r="G12386" t="str">
            <v>201903</v>
          </cell>
          <cell r="H12386" t="str">
            <v>Werner Schubert</v>
          </cell>
          <cell r="I12386" t="str">
            <v/>
          </cell>
          <cell r="J12386" t="str">
            <v>Germany</v>
          </cell>
          <cell r="K12386">
            <v>5</v>
          </cell>
          <cell r="L12386" t="str">
            <v>Brepols Administrative Access</v>
          </cell>
          <cell r="M12386">
            <v>6</v>
          </cell>
          <cell r="N12386" t="str">
            <v>Brepols Administrative Access</v>
          </cell>
          <cell r="O12386" t="str">
            <v/>
          </cell>
          <cell r="P12386" t="str">
            <v/>
          </cell>
          <cell r="Q12386">
            <v>1</v>
          </cell>
          <cell r="R12386" t="str">
            <v>Année Philologique</v>
          </cell>
          <cell r="S12386" t="str">
            <v/>
          </cell>
        </row>
        <row r="12387">
          <cell r="E12387">
            <v>6224</v>
          </cell>
          <cell r="F12387" t="str">
            <v>Searches</v>
          </cell>
          <cell r="G12387" t="str">
            <v>201904</v>
          </cell>
          <cell r="H12387" t="str">
            <v>Werner Schubert</v>
          </cell>
          <cell r="I12387" t="str">
            <v/>
          </cell>
          <cell r="J12387" t="str">
            <v>Germany</v>
          </cell>
          <cell r="K12387">
            <v>5</v>
          </cell>
          <cell r="L12387" t="str">
            <v>Brepols Administrative Access</v>
          </cell>
          <cell r="M12387">
            <v>6</v>
          </cell>
          <cell r="N12387" t="str">
            <v>Brepols Administrative Access</v>
          </cell>
          <cell r="O12387" t="str">
            <v/>
          </cell>
          <cell r="P12387" t="str">
            <v/>
          </cell>
          <cell r="Q12387">
            <v>1</v>
          </cell>
          <cell r="R12387" t="str">
            <v>Année Philologique</v>
          </cell>
          <cell r="S12387" t="str">
            <v/>
          </cell>
        </row>
        <row r="12388">
          <cell r="E12388">
            <v>6224</v>
          </cell>
          <cell r="F12388" t="str">
            <v>Searches</v>
          </cell>
          <cell r="G12388" t="str">
            <v>201905</v>
          </cell>
          <cell r="H12388" t="str">
            <v>Werner Schubert</v>
          </cell>
          <cell r="I12388" t="str">
            <v/>
          </cell>
          <cell r="J12388" t="str">
            <v>Germany</v>
          </cell>
          <cell r="K12388">
            <v>5</v>
          </cell>
          <cell r="L12388" t="str">
            <v>Brepols Administrative Access</v>
          </cell>
          <cell r="M12388">
            <v>6</v>
          </cell>
          <cell r="N12388" t="str">
            <v>Brepols Administrative Access</v>
          </cell>
          <cell r="O12388" t="str">
            <v/>
          </cell>
          <cell r="P12388" t="str">
            <v/>
          </cell>
          <cell r="Q12388">
            <v>1</v>
          </cell>
          <cell r="R12388" t="str">
            <v>Année Philologique</v>
          </cell>
          <cell r="S12388" t="str">
            <v/>
          </cell>
        </row>
        <row r="12389">
          <cell r="E12389">
            <v>6224</v>
          </cell>
          <cell r="F12389" t="str">
            <v>Searches</v>
          </cell>
          <cell r="G12389" t="str">
            <v>201906</v>
          </cell>
          <cell r="H12389" t="str">
            <v>Werner Schubert</v>
          </cell>
          <cell r="I12389" t="str">
            <v/>
          </cell>
          <cell r="J12389" t="str">
            <v>Germany</v>
          </cell>
          <cell r="K12389">
            <v>5</v>
          </cell>
          <cell r="L12389" t="str">
            <v>Brepols Administrative Access</v>
          </cell>
          <cell r="M12389">
            <v>6</v>
          </cell>
          <cell r="N12389" t="str">
            <v>Brepols Administrative Access</v>
          </cell>
          <cell r="O12389" t="str">
            <v/>
          </cell>
          <cell r="P12389" t="str">
            <v/>
          </cell>
          <cell r="Q12389">
            <v>1</v>
          </cell>
          <cell r="R12389" t="str">
            <v>Année Philologique</v>
          </cell>
          <cell r="S12389" t="str">
            <v/>
          </cell>
        </row>
        <row r="12390">
          <cell r="E12390">
            <v>6224</v>
          </cell>
          <cell r="F12390" t="str">
            <v>Searches</v>
          </cell>
          <cell r="G12390" t="str">
            <v>201907</v>
          </cell>
          <cell r="H12390" t="str">
            <v>Werner Schubert</v>
          </cell>
          <cell r="I12390" t="str">
            <v/>
          </cell>
          <cell r="J12390" t="str">
            <v>Germany</v>
          </cell>
          <cell r="K12390">
            <v>5</v>
          </cell>
          <cell r="L12390" t="str">
            <v>Brepols Administrative Access</v>
          </cell>
          <cell r="M12390">
            <v>6</v>
          </cell>
          <cell r="N12390" t="str">
            <v>Brepols Administrative Access</v>
          </cell>
          <cell r="O12390" t="str">
            <v/>
          </cell>
          <cell r="P12390" t="str">
            <v/>
          </cell>
          <cell r="Q12390">
            <v>1</v>
          </cell>
          <cell r="R12390" t="str">
            <v>Année Philologique</v>
          </cell>
          <cell r="S12390" t="str">
            <v/>
          </cell>
        </row>
        <row r="12391">
          <cell r="E12391">
            <v>6224</v>
          </cell>
          <cell r="F12391" t="str">
            <v>Searches</v>
          </cell>
          <cell r="G12391" t="str">
            <v>201908</v>
          </cell>
          <cell r="H12391" t="str">
            <v>Werner Schubert</v>
          </cell>
          <cell r="I12391" t="str">
            <v/>
          </cell>
          <cell r="J12391" t="str">
            <v>Germany</v>
          </cell>
          <cell r="K12391">
            <v>5</v>
          </cell>
          <cell r="L12391" t="str">
            <v>Brepols Administrative Access</v>
          </cell>
          <cell r="M12391">
            <v>6</v>
          </cell>
          <cell r="N12391" t="str">
            <v>Brepols Administrative Access</v>
          </cell>
          <cell r="O12391" t="str">
            <v/>
          </cell>
          <cell r="P12391" t="str">
            <v/>
          </cell>
          <cell r="Q12391">
            <v>1</v>
          </cell>
          <cell r="R12391" t="str">
            <v>Année Philologique</v>
          </cell>
          <cell r="S12391" t="str">
            <v/>
          </cell>
        </row>
        <row r="12392">
          <cell r="E12392">
            <v>6224</v>
          </cell>
          <cell r="F12392" t="str">
            <v>Searches</v>
          </cell>
          <cell r="G12392" t="str">
            <v>201909</v>
          </cell>
          <cell r="H12392" t="str">
            <v>Werner Schubert</v>
          </cell>
          <cell r="I12392" t="str">
            <v/>
          </cell>
          <cell r="J12392" t="str">
            <v>Germany</v>
          </cell>
          <cell r="K12392">
            <v>5</v>
          </cell>
          <cell r="L12392" t="str">
            <v>Brepols Administrative Access</v>
          </cell>
          <cell r="M12392">
            <v>6</v>
          </cell>
          <cell r="N12392" t="str">
            <v>Brepols Administrative Access</v>
          </cell>
          <cell r="O12392" t="str">
            <v/>
          </cell>
          <cell r="P12392" t="str">
            <v/>
          </cell>
          <cell r="Q12392">
            <v>1</v>
          </cell>
          <cell r="R12392" t="str">
            <v>Année Philologique</v>
          </cell>
          <cell r="S12392" t="str">
            <v/>
          </cell>
        </row>
        <row r="12393">
          <cell r="E12393">
            <v>6224</v>
          </cell>
          <cell r="F12393" t="str">
            <v>Searches</v>
          </cell>
          <cell r="G12393" t="str">
            <v>201910</v>
          </cell>
          <cell r="H12393" t="str">
            <v>Werner Schubert</v>
          </cell>
          <cell r="I12393" t="str">
            <v/>
          </cell>
          <cell r="J12393" t="str">
            <v>Germany</v>
          </cell>
          <cell r="K12393">
            <v>5</v>
          </cell>
          <cell r="L12393" t="str">
            <v>Brepols Administrative Access</v>
          </cell>
          <cell r="M12393">
            <v>6</v>
          </cell>
          <cell r="N12393" t="str">
            <v>Brepols Administrative Access</v>
          </cell>
          <cell r="O12393" t="str">
            <v/>
          </cell>
          <cell r="P12393" t="str">
            <v/>
          </cell>
          <cell r="Q12393">
            <v>1</v>
          </cell>
          <cell r="R12393" t="str">
            <v>Année Philologique</v>
          </cell>
          <cell r="S12393" t="str">
            <v/>
          </cell>
        </row>
        <row r="12394">
          <cell r="E12394">
            <v>6224</v>
          </cell>
          <cell r="F12394" t="str">
            <v>Searches</v>
          </cell>
          <cell r="G12394" t="str">
            <v>201911</v>
          </cell>
          <cell r="H12394" t="str">
            <v>Werner Schubert</v>
          </cell>
          <cell r="I12394" t="str">
            <v/>
          </cell>
          <cell r="J12394" t="str">
            <v>Germany</v>
          </cell>
          <cell r="K12394">
            <v>5</v>
          </cell>
          <cell r="L12394" t="str">
            <v>Brepols Administrative Access</v>
          </cell>
          <cell r="M12394">
            <v>6</v>
          </cell>
          <cell r="N12394" t="str">
            <v>Brepols Administrative Access</v>
          </cell>
          <cell r="O12394" t="str">
            <v/>
          </cell>
          <cell r="P12394" t="str">
            <v/>
          </cell>
          <cell r="Q12394">
            <v>1</v>
          </cell>
          <cell r="R12394" t="str">
            <v>Année Philologique</v>
          </cell>
          <cell r="S12394" t="str">
            <v/>
          </cell>
        </row>
        <row r="12395">
          <cell r="E12395">
            <v>6224</v>
          </cell>
          <cell r="F12395" t="str">
            <v>Searches</v>
          </cell>
          <cell r="G12395" t="str">
            <v>201912</v>
          </cell>
          <cell r="H12395" t="str">
            <v>Werner Schubert</v>
          </cell>
          <cell r="I12395" t="str">
            <v/>
          </cell>
          <cell r="J12395" t="str">
            <v>Germany</v>
          </cell>
          <cell r="K12395">
            <v>5</v>
          </cell>
          <cell r="L12395" t="str">
            <v>Brepols Administrative Access</v>
          </cell>
          <cell r="M12395">
            <v>6</v>
          </cell>
          <cell r="N12395" t="str">
            <v>Brepols Administrative Access</v>
          </cell>
          <cell r="O12395" t="str">
            <v/>
          </cell>
          <cell r="P12395" t="str">
            <v/>
          </cell>
          <cell r="Q12395">
            <v>1</v>
          </cell>
          <cell r="R12395" t="str">
            <v>Année Philologique</v>
          </cell>
          <cell r="S12395" t="str">
            <v/>
          </cell>
        </row>
        <row r="12396">
          <cell r="E12396">
            <v>6225</v>
          </cell>
          <cell r="F12396" t="str">
            <v>Searches</v>
          </cell>
          <cell r="G12396" t="str">
            <v>201907</v>
          </cell>
          <cell r="H12396" t="str">
            <v>Antoine Viredaz</v>
          </cell>
          <cell r="I12396" t="str">
            <v/>
          </cell>
          <cell r="J12396" t="str">
            <v>Switzerland</v>
          </cell>
          <cell r="K12396">
            <v>5</v>
          </cell>
          <cell r="L12396" t="str">
            <v>Brepols Administrative Access</v>
          </cell>
          <cell r="M12396">
            <v>6</v>
          </cell>
          <cell r="N12396" t="str">
            <v>Brepols Administrative Access</v>
          </cell>
          <cell r="O12396" t="str">
            <v/>
          </cell>
          <cell r="P12396" t="str">
            <v/>
          </cell>
          <cell r="Q12396">
            <v>1</v>
          </cell>
          <cell r="R12396" t="str">
            <v>Année Philologique</v>
          </cell>
          <cell r="S12396" t="str">
            <v/>
          </cell>
        </row>
        <row r="12397">
          <cell r="E12397">
            <v>6225</v>
          </cell>
          <cell r="F12397" t="str">
            <v>Searches</v>
          </cell>
          <cell r="G12397" t="str">
            <v>201909</v>
          </cell>
          <cell r="H12397" t="str">
            <v>Antoine Viredaz</v>
          </cell>
          <cell r="I12397" t="str">
            <v/>
          </cell>
          <cell r="J12397" t="str">
            <v>Switzerland</v>
          </cell>
          <cell r="K12397">
            <v>5</v>
          </cell>
          <cell r="L12397" t="str">
            <v>Brepols Administrative Access</v>
          </cell>
          <cell r="M12397">
            <v>6</v>
          </cell>
          <cell r="N12397" t="str">
            <v>Brepols Administrative Access</v>
          </cell>
          <cell r="O12397" t="str">
            <v/>
          </cell>
          <cell r="P12397" t="str">
            <v/>
          </cell>
          <cell r="Q12397">
            <v>1</v>
          </cell>
          <cell r="R12397" t="str">
            <v>Année Philologique</v>
          </cell>
          <cell r="S12397" t="str">
            <v/>
          </cell>
        </row>
        <row r="12398">
          <cell r="E12398">
            <v>6228</v>
          </cell>
          <cell r="F12398" t="str">
            <v>Searches</v>
          </cell>
          <cell r="G12398" t="str">
            <v>201901</v>
          </cell>
          <cell r="H12398" t="str">
            <v>Oliver Schelske</v>
          </cell>
          <cell r="I12398" t="str">
            <v/>
          </cell>
          <cell r="J12398" t="str">
            <v>Germany</v>
          </cell>
          <cell r="K12398">
            <v>5</v>
          </cell>
          <cell r="L12398" t="str">
            <v>Brepols Administrative Access</v>
          </cell>
          <cell r="M12398">
            <v>6</v>
          </cell>
          <cell r="N12398" t="str">
            <v>Brepols Administrative Access</v>
          </cell>
          <cell r="O12398" t="str">
            <v/>
          </cell>
          <cell r="P12398" t="str">
            <v/>
          </cell>
          <cell r="Q12398">
            <v>1</v>
          </cell>
          <cell r="R12398" t="str">
            <v>Année Philologique</v>
          </cell>
          <cell r="S12398" t="str">
            <v/>
          </cell>
        </row>
        <row r="12399">
          <cell r="E12399">
            <v>6228</v>
          </cell>
          <cell r="F12399" t="str">
            <v>Searches</v>
          </cell>
          <cell r="G12399" t="str">
            <v>201902</v>
          </cell>
          <cell r="H12399" t="str">
            <v>Oliver Schelske</v>
          </cell>
          <cell r="I12399" t="str">
            <v/>
          </cell>
          <cell r="J12399" t="str">
            <v>Germany</v>
          </cell>
          <cell r="K12399">
            <v>5</v>
          </cell>
          <cell r="L12399" t="str">
            <v>Brepols Administrative Access</v>
          </cell>
          <cell r="M12399">
            <v>6</v>
          </cell>
          <cell r="N12399" t="str">
            <v>Brepols Administrative Access</v>
          </cell>
          <cell r="O12399" t="str">
            <v/>
          </cell>
          <cell r="P12399" t="str">
            <v/>
          </cell>
          <cell r="Q12399">
            <v>1</v>
          </cell>
          <cell r="R12399" t="str">
            <v>Année Philologique</v>
          </cell>
          <cell r="S12399" t="str">
            <v/>
          </cell>
        </row>
        <row r="12400">
          <cell r="E12400">
            <v>6228</v>
          </cell>
          <cell r="F12400" t="str">
            <v>Searches</v>
          </cell>
          <cell r="G12400" t="str">
            <v>201903</v>
          </cell>
          <cell r="H12400" t="str">
            <v>Oliver Schelske</v>
          </cell>
          <cell r="I12400" t="str">
            <v/>
          </cell>
          <cell r="J12400" t="str">
            <v>Germany</v>
          </cell>
          <cell r="K12400">
            <v>5</v>
          </cell>
          <cell r="L12400" t="str">
            <v>Brepols Administrative Access</v>
          </cell>
          <cell r="M12400">
            <v>6</v>
          </cell>
          <cell r="N12400" t="str">
            <v>Brepols Administrative Access</v>
          </cell>
          <cell r="O12400" t="str">
            <v/>
          </cell>
          <cell r="P12400" t="str">
            <v/>
          </cell>
          <cell r="Q12400">
            <v>1</v>
          </cell>
          <cell r="R12400" t="str">
            <v>Année Philologique</v>
          </cell>
          <cell r="S12400" t="str">
            <v/>
          </cell>
        </row>
        <row r="12401">
          <cell r="E12401">
            <v>6228</v>
          </cell>
          <cell r="F12401" t="str">
            <v>Searches</v>
          </cell>
          <cell r="G12401" t="str">
            <v>201904</v>
          </cell>
          <cell r="H12401" t="str">
            <v>Oliver Schelske</v>
          </cell>
          <cell r="I12401" t="str">
            <v/>
          </cell>
          <cell r="J12401" t="str">
            <v>Germany</v>
          </cell>
          <cell r="K12401">
            <v>5</v>
          </cell>
          <cell r="L12401" t="str">
            <v>Brepols Administrative Access</v>
          </cell>
          <cell r="M12401">
            <v>6</v>
          </cell>
          <cell r="N12401" t="str">
            <v>Brepols Administrative Access</v>
          </cell>
          <cell r="O12401" t="str">
            <v/>
          </cell>
          <cell r="P12401" t="str">
            <v/>
          </cell>
          <cell r="Q12401">
            <v>1</v>
          </cell>
          <cell r="R12401" t="str">
            <v>Année Philologique</v>
          </cell>
          <cell r="S12401" t="str">
            <v/>
          </cell>
        </row>
        <row r="12402">
          <cell r="E12402">
            <v>6228</v>
          </cell>
          <cell r="F12402" t="str">
            <v>Searches</v>
          </cell>
          <cell r="G12402" t="str">
            <v>201905</v>
          </cell>
          <cell r="H12402" t="str">
            <v>Oliver Schelske</v>
          </cell>
          <cell r="I12402" t="str">
            <v/>
          </cell>
          <cell r="J12402" t="str">
            <v>Germany</v>
          </cell>
          <cell r="K12402">
            <v>5</v>
          </cell>
          <cell r="L12402" t="str">
            <v>Brepols Administrative Access</v>
          </cell>
          <cell r="M12402">
            <v>6</v>
          </cell>
          <cell r="N12402" t="str">
            <v>Brepols Administrative Access</v>
          </cell>
          <cell r="O12402" t="str">
            <v/>
          </cell>
          <cell r="P12402" t="str">
            <v/>
          </cell>
          <cell r="Q12402">
            <v>1</v>
          </cell>
          <cell r="R12402" t="str">
            <v>Année Philologique</v>
          </cell>
          <cell r="S12402" t="str">
            <v/>
          </cell>
        </row>
        <row r="12403">
          <cell r="E12403">
            <v>6228</v>
          </cell>
          <cell r="F12403" t="str">
            <v>Searches</v>
          </cell>
          <cell r="G12403" t="str">
            <v>201906</v>
          </cell>
          <cell r="H12403" t="str">
            <v>Oliver Schelske</v>
          </cell>
          <cell r="I12403" t="str">
            <v/>
          </cell>
          <cell r="J12403" t="str">
            <v>Germany</v>
          </cell>
          <cell r="K12403">
            <v>5</v>
          </cell>
          <cell r="L12403" t="str">
            <v>Brepols Administrative Access</v>
          </cell>
          <cell r="M12403">
            <v>6</v>
          </cell>
          <cell r="N12403" t="str">
            <v>Brepols Administrative Access</v>
          </cell>
          <cell r="O12403" t="str">
            <v/>
          </cell>
          <cell r="P12403" t="str">
            <v/>
          </cell>
          <cell r="Q12403">
            <v>1</v>
          </cell>
          <cell r="R12403" t="str">
            <v>Année Philologique</v>
          </cell>
          <cell r="S12403" t="str">
            <v/>
          </cell>
        </row>
        <row r="12404">
          <cell r="E12404">
            <v>6228</v>
          </cell>
          <cell r="F12404" t="str">
            <v>Searches</v>
          </cell>
          <cell r="G12404" t="str">
            <v>201907</v>
          </cell>
          <cell r="H12404" t="str">
            <v>Oliver Schelske</v>
          </cell>
          <cell r="I12404" t="str">
            <v/>
          </cell>
          <cell r="J12404" t="str">
            <v>Germany</v>
          </cell>
          <cell r="K12404">
            <v>5</v>
          </cell>
          <cell r="L12404" t="str">
            <v>Brepols Administrative Access</v>
          </cell>
          <cell r="M12404">
            <v>6</v>
          </cell>
          <cell r="N12404" t="str">
            <v>Brepols Administrative Access</v>
          </cell>
          <cell r="O12404" t="str">
            <v/>
          </cell>
          <cell r="P12404" t="str">
            <v/>
          </cell>
          <cell r="Q12404">
            <v>1</v>
          </cell>
          <cell r="R12404" t="str">
            <v>Année Philologique</v>
          </cell>
          <cell r="S12404" t="str">
            <v/>
          </cell>
        </row>
        <row r="12405">
          <cell r="E12405">
            <v>6228</v>
          </cell>
          <cell r="F12405" t="str">
            <v>Searches</v>
          </cell>
          <cell r="G12405" t="str">
            <v>201908</v>
          </cell>
          <cell r="H12405" t="str">
            <v>Oliver Schelske</v>
          </cell>
          <cell r="I12405" t="str">
            <v/>
          </cell>
          <cell r="J12405" t="str">
            <v>Germany</v>
          </cell>
          <cell r="K12405">
            <v>5</v>
          </cell>
          <cell r="L12405" t="str">
            <v>Brepols Administrative Access</v>
          </cell>
          <cell r="M12405">
            <v>6</v>
          </cell>
          <cell r="N12405" t="str">
            <v>Brepols Administrative Access</v>
          </cell>
          <cell r="O12405" t="str">
            <v/>
          </cell>
          <cell r="P12405" t="str">
            <v/>
          </cell>
          <cell r="Q12405">
            <v>1</v>
          </cell>
          <cell r="R12405" t="str">
            <v>Année Philologique</v>
          </cell>
          <cell r="S12405" t="str">
            <v/>
          </cell>
        </row>
        <row r="12406">
          <cell r="E12406">
            <v>6228</v>
          </cell>
          <cell r="F12406" t="str">
            <v>Searches</v>
          </cell>
          <cell r="G12406" t="str">
            <v>201909</v>
          </cell>
          <cell r="H12406" t="str">
            <v>Oliver Schelske</v>
          </cell>
          <cell r="I12406" t="str">
            <v/>
          </cell>
          <cell r="J12406" t="str">
            <v>Germany</v>
          </cell>
          <cell r="K12406">
            <v>5</v>
          </cell>
          <cell r="L12406" t="str">
            <v>Brepols Administrative Access</v>
          </cell>
          <cell r="M12406">
            <v>6</v>
          </cell>
          <cell r="N12406" t="str">
            <v>Brepols Administrative Access</v>
          </cell>
          <cell r="O12406" t="str">
            <v/>
          </cell>
          <cell r="P12406" t="str">
            <v/>
          </cell>
          <cell r="Q12406">
            <v>1</v>
          </cell>
          <cell r="R12406" t="str">
            <v>Année Philologique</v>
          </cell>
          <cell r="S12406" t="str">
            <v/>
          </cell>
        </row>
        <row r="12407">
          <cell r="E12407">
            <v>6228</v>
          </cell>
          <cell r="F12407" t="str">
            <v>Searches</v>
          </cell>
          <cell r="G12407" t="str">
            <v>201911</v>
          </cell>
          <cell r="H12407" t="str">
            <v>Oliver Schelske</v>
          </cell>
          <cell r="I12407" t="str">
            <v/>
          </cell>
          <cell r="J12407" t="str">
            <v>Germany</v>
          </cell>
          <cell r="K12407">
            <v>5</v>
          </cell>
          <cell r="L12407" t="str">
            <v>Brepols Administrative Access</v>
          </cell>
          <cell r="M12407">
            <v>6</v>
          </cell>
          <cell r="N12407" t="str">
            <v>Brepols Administrative Access</v>
          </cell>
          <cell r="O12407" t="str">
            <v/>
          </cell>
          <cell r="P12407" t="str">
            <v/>
          </cell>
          <cell r="Q12407">
            <v>1</v>
          </cell>
          <cell r="R12407" t="str">
            <v>Année Philologique</v>
          </cell>
          <cell r="S12407" t="str">
            <v/>
          </cell>
        </row>
        <row r="12408">
          <cell r="E12408">
            <v>6228</v>
          </cell>
          <cell r="F12408" t="str">
            <v>Searches</v>
          </cell>
          <cell r="G12408" t="str">
            <v>201912</v>
          </cell>
          <cell r="H12408" t="str">
            <v>Oliver Schelske</v>
          </cell>
          <cell r="I12408" t="str">
            <v/>
          </cell>
          <cell r="J12408" t="str">
            <v>Germany</v>
          </cell>
          <cell r="K12408">
            <v>5</v>
          </cell>
          <cell r="L12408" t="str">
            <v>Brepols Administrative Access</v>
          </cell>
          <cell r="M12408">
            <v>6</v>
          </cell>
          <cell r="N12408" t="str">
            <v>Brepols Administrative Access</v>
          </cell>
          <cell r="O12408" t="str">
            <v/>
          </cell>
          <cell r="P12408" t="str">
            <v/>
          </cell>
          <cell r="Q12408">
            <v>1</v>
          </cell>
          <cell r="R12408" t="str">
            <v>Année Philologique</v>
          </cell>
          <cell r="S12408" t="str">
            <v/>
          </cell>
        </row>
        <row r="12409">
          <cell r="E12409">
            <v>6229</v>
          </cell>
          <cell r="F12409" t="str">
            <v>Searches</v>
          </cell>
          <cell r="G12409" t="str">
            <v>201901</v>
          </cell>
          <cell r="H12409" t="str">
            <v>Mackenzie Zalin</v>
          </cell>
          <cell r="I12409" t="str">
            <v/>
          </cell>
          <cell r="J12409" t="str">
            <v>USA</v>
          </cell>
          <cell r="K12409">
            <v>5</v>
          </cell>
          <cell r="L12409" t="str">
            <v>Brepols Administrative Access</v>
          </cell>
          <cell r="M12409">
            <v>6</v>
          </cell>
          <cell r="N12409" t="str">
            <v>Brepols Administrative Access</v>
          </cell>
          <cell r="O12409" t="str">
            <v/>
          </cell>
          <cell r="P12409" t="str">
            <v/>
          </cell>
          <cell r="Q12409">
            <v>1</v>
          </cell>
          <cell r="R12409" t="str">
            <v>Année Philologique</v>
          </cell>
          <cell r="S12409" t="str">
            <v/>
          </cell>
        </row>
        <row r="12410">
          <cell r="E12410">
            <v>6229</v>
          </cell>
          <cell r="F12410" t="str">
            <v>Searches</v>
          </cell>
          <cell r="G12410" t="str">
            <v>201902</v>
          </cell>
          <cell r="H12410" t="str">
            <v>Mackenzie Zalin</v>
          </cell>
          <cell r="I12410" t="str">
            <v/>
          </cell>
          <cell r="J12410" t="str">
            <v>USA</v>
          </cell>
          <cell r="K12410">
            <v>5</v>
          </cell>
          <cell r="L12410" t="str">
            <v>Brepols Administrative Access</v>
          </cell>
          <cell r="M12410">
            <v>6</v>
          </cell>
          <cell r="N12410" t="str">
            <v>Brepols Administrative Access</v>
          </cell>
          <cell r="O12410" t="str">
            <v/>
          </cell>
          <cell r="P12410" t="str">
            <v/>
          </cell>
          <cell r="Q12410">
            <v>1</v>
          </cell>
          <cell r="R12410" t="str">
            <v>Année Philologique</v>
          </cell>
          <cell r="S12410" t="str">
            <v/>
          </cell>
        </row>
        <row r="12411">
          <cell r="E12411">
            <v>6229</v>
          </cell>
          <cell r="F12411" t="str">
            <v>Searches</v>
          </cell>
          <cell r="G12411" t="str">
            <v>201903</v>
          </cell>
          <cell r="H12411" t="str">
            <v>Mackenzie Zalin</v>
          </cell>
          <cell r="I12411" t="str">
            <v/>
          </cell>
          <cell r="J12411" t="str">
            <v>USA</v>
          </cell>
          <cell r="K12411">
            <v>5</v>
          </cell>
          <cell r="L12411" t="str">
            <v>Brepols Administrative Access</v>
          </cell>
          <cell r="M12411">
            <v>6</v>
          </cell>
          <cell r="N12411" t="str">
            <v>Brepols Administrative Access</v>
          </cell>
          <cell r="O12411" t="str">
            <v/>
          </cell>
          <cell r="P12411" t="str">
            <v/>
          </cell>
          <cell r="Q12411">
            <v>1</v>
          </cell>
          <cell r="R12411" t="str">
            <v>Année Philologique</v>
          </cell>
          <cell r="S12411" t="str">
            <v/>
          </cell>
        </row>
        <row r="12412">
          <cell r="E12412">
            <v>6229</v>
          </cell>
          <cell r="F12412" t="str">
            <v>Searches</v>
          </cell>
          <cell r="G12412" t="str">
            <v>201904</v>
          </cell>
          <cell r="H12412" t="str">
            <v>Mackenzie Zalin</v>
          </cell>
          <cell r="I12412" t="str">
            <v/>
          </cell>
          <cell r="J12412" t="str">
            <v>USA</v>
          </cell>
          <cell r="K12412">
            <v>5</v>
          </cell>
          <cell r="L12412" t="str">
            <v>Brepols Administrative Access</v>
          </cell>
          <cell r="M12412">
            <v>6</v>
          </cell>
          <cell r="N12412" t="str">
            <v>Brepols Administrative Access</v>
          </cell>
          <cell r="O12412" t="str">
            <v/>
          </cell>
          <cell r="P12412" t="str">
            <v/>
          </cell>
          <cell r="Q12412">
            <v>1</v>
          </cell>
          <cell r="R12412" t="str">
            <v>Année Philologique</v>
          </cell>
          <cell r="S12412" t="str">
            <v/>
          </cell>
        </row>
        <row r="12413">
          <cell r="E12413">
            <v>6229</v>
          </cell>
          <cell r="F12413" t="str">
            <v>Searches</v>
          </cell>
          <cell r="G12413" t="str">
            <v>201905</v>
          </cell>
          <cell r="H12413" t="str">
            <v>Mackenzie Zalin</v>
          </cell>
          <cell r="I12413" t="str">
            <v/>
          </cell>
          <cell r="J12413" t="str">
            <v>USA</v>
          </cell>
          <cell r="K12413">
            <v>5</v>
          </cell>
          <cell r="L12413" t="str">
            <v>Brepols Administrative Access</v>
          </cell>
          <cell r="M12413">
            <v>6</v>
          </cell>
          <cell r="N12413" t="str">
            <v>Brepols Administrative Access</v>
          </cell>
          <cell r="O12413" t="str">
            <v/>
          </cell>
          <cell r="P12413" t="str">
            <v/>
          </cell>
          <cell r="Q12413">
            <v>1</v>
          </cell>
          <cell r="R12413" t="str">
            <v>Année Philologique</v>
          </cell>
          <cell r="S12413" t="str">
            <v/>
          </cell>
        </row>
        <row r="12414">
          <cell r="E12414">
            <v>6229</v>
          </cell>
          <cell r="F12414" t="str">
            <v>Searches</v>
          </cell>
          <cell r="G12414" t="str">
            <v>201906</v>
          </cell>
          <cell r="H12414" t="str">
            <v>Mackenzie Zalin</v>
          </cell>
          <cell r="I12414" t="str">
            <v/>
          </cell>
          <cell r="J12414" t="str">
            <v>USA</v>
          </cell>
          <cell r="K12414">
            <v>5</v>
          </cell>
          <cell r="L12414" t="str">
            <v>Brepols Administrative Access</v>
          </cell>
          <cell r="M12414">
            <v>6</v>
          </cell>
          <cell r="N12414" t="str">
            <v>Brepols Administrative Access</v>
          </cell>
          <cell r="O12414" t="str">
            <v/>
          </cell>
          <cell r="P12414" t="str">
            <v/>
          </cell>
          <cell r="Q12414">
            <v>1</v>
          </cell>
          <cell r="R12414" t="str">
            <v>Année Philologique</v>
          </cell>
          <cell r="S12414" t="str">
            <v/>
          </cell>
        </row>
        <row r="12415">
          <cell r="E12415">
            <v>6229</v>
          </cell>
          <cell r="F12415" t="str">
            <v>Searches</v>
          </cell>
          <cell r="G12415" t="str">
            <v>201907</v>
          </cell>
          <cell r="H12415" t="str">
            <v>Mackenzie Zalin</v>
          </cell>
          <cell r="I12415" t="str">
            <v/>
          </cell>
          <cell r="J12415" t="str">
            <v>USA</v>
          </cell>
          <cell r="K12415">
            <v>5</v>
          </cell>
          <cell r="L12415" t="str">
            <v>Brepols Administrative Access</v>
          </cell>
          <cell r="M12415">
            <v>6</v>
          </cell>
          <cell r="N12415" t="str">
            <v>Brepols Administrative Access</v>
          </cell>
          <cell r="O12415" t="str">
            <v/>
          </cell>
          <cell r="P12415" t="str">
            <v/>
          </cell>
          <cell r="Q12415">
            <v>1</v>
          </cell>
          <cell r="R12415" t="str">
            <v>Année Philologique</v>
          </cell>
          <cell r="S12415" t="str">
            <v/>
          </cell>
        </row>
        <row r="12416">
          <cell r="E12416">
            <v>6233</v>
          </cell>
          <cell r="F12416" t="str">
            <v>Searches</v>
          </cell>
          <cell r="G12416" t="str">
            <v>201910</v>
          </cell>
          <cell r="H12416" t="str">
            <v>Matthias Pichler</v>
          </cell>
          <cell r="I12416" t="str">
            <v/>
          </cell>
          <cell r="J12416" t="str">
            <v/>
          </cell>
          <cell r="K12416">
            <v>5</v>
          </cell>
          <cell r="L12416" t="str">
            <v>Brepols Administrative Access</v>
          </cell>
          <cell r="M12416">
            <v>6</v>
          </cell>
          <cell r="N12416" t="str">
            <v>Brepols Administrative Access</v>
          </cell>
          <cell r="O12416" t="str">
            <v/>
          </cell>
          <cell r="P12416" t="str">
            <v/>
          </cell>
          <cell r="Q12416">
            <v>1</v>
          </cell>
          <cell r="R12416" t="str">
            <v>Année Philologique</v>
          </cell>
          <cell r="S12416" t="str">
            <v/>
          </cell>
        </row>
        <row r="12417">
          <cell r="E12417">
            <v>6234</v>
          </cell>
          <cell r="F12417" t="str">
            <v>Searches</v>
          </cell>
          <cell r="G12417" t="str">
            <v>201901</v>
          </cell>
          <cell r="H12417" t="str">
            <v>Tanja Gouda</v>
          </cell>
          <cell r="I12417" t="str">
            <v/>
          </cell>
          <cell r="J12417" t="str">
            <v>Germany</v>
          </cell>
          <cell r="K12417">
            <v>5</v>
          </cell>
          <cell r="L12417" t="str">
            <v>Brepols Administrative Access</v>
          </cell>
          <cell r="M12417">
            <v>6</v>
          </cell>
          <cell r="N12417" t="str">
            <v>Brepols Administrative Access</v>
          </cell>
          <cell r="O12417" t="str">
            <v/>
          </cell>
          <cell r="P12417" t="str">
            <v/>
          </cell>
          <cell r="Q12417">
            <v>1</v>
          </cell>
          <cell r="R12417" t="str">
            <v>Année Philologique</v>
          </cell>
          <cell r="S12417" t="str">
            <v/>
          </cell>
        </row>
        <row r="12418">
          <cell r="E12418">
            <v>6234</v>
          </cell>
          <cell r="F12418" t="str">
            <v>Searches</v>
          </cell>
          <cell r="G12418" t="str">
            <v>201902</v>
          </cell>
          <cell r="H12418" t="str">
            <v>Tanja Gouda</v>
          </cell>
          <cell r="I12418" t="str">
            <v/>
          </cell>
          <cell r="J12418" t="str">
            <v>Germany</v>
          </cell>
          <cell r="K12418">
            <v>5</v>
          </cell>
          <cell r="L12418" t="str">
            <v>Brepols Administrative Access</v>
          </cell>
          <cell r="M12418">
            <v>6</v>
          </cell>
          <cell r="N12418" t="str">
            <v>Brepols Administrative Access</v>
          </cell>
          <cell r="O12418" t="str">
            <v/>
          </cell>
          <cell r="P12418" t="str">
            <v/>
          </cell>
          <cell r="Q12418">
            <v>1</v>
          </cell>
          <cell r="R12418" t="str">
            <v>Année Philologique</v>
          </cell>
          <cell r="S12418" t="str">
            <v/>
          </cell>
        </row>
        <row r="12419">
          <cell r="E12419">
            <v>6234</v>
          </cell>
          <cell r="F12419" t="str">
            <v>Searches</v>
          </cell>
          <cell r="G12419" t="str">
            <v>201903</v>
          </cell>
          <cell r="H12419" t="str">
            <v>Tanja Gouda</v>
          </cell>
          <cell r="I12419" t="str">
            <v/>
          </cell>
          <cell r="J12419" t="str">
            <v>Germany</v>
          </cell>
          <cell r="K12419">
            <v>5</v>
          </cell>
          <cell r="L12419" t="str">
            <v>Brepols Administrative Access</v>
          </cell>
          <cell r="M12419">
            <v>6</v>
          </cell>
          <cell r="N12419" t="str">
            <v>Brepols Administrative Access</v>
          </cell>
          <cell r="O12419" t="str">
            <v/>
          </cell>
          <cell r="P12419" t="str">
            <v/>
          </cell>
          <cell r="Q12419">
            <v>1</v>
          </cell>
          <cell r="R12419" t="str">
            <v>Année Philologique</v>
          </cell>
          <cell r="S12419" t="str">
            <v/>
          </cell>
        </row>
        <row r="12420">
          <cell r="E12420">
            <v>6234</v>
          </cell>
          <cell r="F12420" t="str">
            <v>Searches</v>
          </cell>
          <cell r="G12420" t="str">
            <v>201904</v>
          </cell>
          <cell r="H12420" t="str">
            <v>Tanja Gouda</v>
          </cell>
          <cell r="I12420" t="str">
            <v/>
          </cell>
          <cell r="J12420" t="str">
            <v>Germany</v>
          </cell>
          <cell r="K12420">
            <v>5</v>
          </cell>
          <cell r="L12420" t="str">
            <v>Brepols Administrative Access</v>
          </cell>
          <cell r="M12420">
            <v>6</v>
          </cell>
          <cell r="N12420" t="str">
            <v>Brepols Administrative Access</v>
          </cell>
          <cell r="O12420" t="str">
            <v/>
          </cell>
          <cell r="P12420" t="str">
            <v/>
          </cell>
          <cell r="Q12420">
            <v>1</v>
          </cell>
          <cell r="R12420" t="str">
            <v>Année Philologique</v>
          </cell>
          <cell r="S12420" t="str">
            <v/>
          </cell>
        </row>
        <row r="12421">
          <cell r="E12421">
            <v>6234</v>
          </cell>
          <cell r="F12421" t="str">
            <v>Searches</v>
          </cell>
          <cell r="G12421" t="str">
            <v>201905</v>
          </cell>
          <cell r="H12421" t="str">
            <v>Tanja Gouda</v>
          </cell>
          <cell r="I12421" t="str">
            <v/>
          </cell>
          <cell r="J12421" t="str">
            <v>Germany</v>
          </cell>
          <cell r="K12421">
            <v>5</v>
          </cell>
          <cell r="L12421" t="str">
            <v>Brepols Administrative Access</v>
          </cell>
          <cell r="M12421">
            <v>6</v>
          </cell>
          <cell r="N12421" t="str">
            <v>Brepols Administrative Access</v>
          </cell>
          <cell r="O12421" t="str">
            <v/>
          </cell>
          <cell r="P12421" t="str">
            <v/>
          </cell>
          <cell r="Q12421">
            <v>1</v>
          </cell>
          <cell r="R12421" t="str">
            <v>Année Philologique</v>
          </cell>
          <cell r="S12421" t="str">
            <v/>
          </cell>
        </row>
        <row r="12422">
          <cell r="E12422">
            <v>6234</v>
          </cell>
          <cell r="F12422" t="str">
            <v>Searches</v>
          </cell>
          <cell r="G12422" t="str">
            <v>201906</v>
          </cell>
          <cell r="H12422" t="str">
            <v>Tanja Gouda</v>
          </cell>
          <cell r="I12422" t="str">
            <v/>
          </cell>
          <cell r="J12422" t="str">
            <v>Germany</v>
          </cell>
          <cell r="K12422">
            <v>5</v>
          </cell>
          <cell r="L12422" t="str">
            <v>Brepols Administrative Access</v>
          </cell>
          <cell r="M12422">
            <v>6</v>
          </cell>
          <cell r="N12422" t="str">
            <v>Brepols Administrative Access</v>
          </cell>
          <cell r="O12422" t="str">
            <v/>
          </cell>
          <cell r="P12422" t="str">
            <v/>
          </cell>
          <cell r="Q12422">
            <v>1</v>
          </cell>
          <cell r="R12422" t="str">
            <v>Année Philologique</v>
          </cell>
          <cell r="S12422" t="str">
            <v/>
          </cell>
        </row>
        <row r="12423">
          <cell r="E12423">
            <v>6234</v>
          </cell>
          <cell r="F12423" t="str">
            <v>Searches</v>
          </cell>
          <cell r="G12423" t="str">
            <v>201907</v>
          </cell>
          <cell r="H12423" t="str">
            <v>Tanja Gouda</v>
          </cell>
          <cell r="I12423" t="str">
            <v/>
          </cell>
          <cell r="J12423" t="str">
            <v>Germany</v>
          </cell>
          <cell r="K12423">
            <v>5</v>
          </cell>
          <cell r="L12423" t="str">
            <v>Brepols Administrative Access</v>
          </cell>
          <cell r="M12423">
            <v>6</v>
          </cell>
          <cell r="N12423" t="str">
            <v>Brepols Administrative Access</v>
          </cell>
          <cell r="O12423" t="str">
            <v/>
          </cell>
          <cell r="P12423" t="str">
            <v/>
          </cell>
          <cell r="Q12423">
            <v>1</v>
          </cell>
          <cell r="R12423" t="str">
            <v>Année Philologique</v>
          </cell>
          <cell r="S12423" t="str">
            <v/>
          </cell>
        </row>
        <row r="12424">
          <cell r="E12424">
            <v>6234</v>
          </cell>
          <cell r="F12424" t="str">
            <v>Searches</v>
          </cell>
          <cell r="G12424" t="str">
            <v>201908</v>
          </cell>
          <cell r="H12424" t="str">
            <v>Tanja Gouda</v>
          </cell>
          <cell r="I12424" t="str">
            <v/>
          </cell>
          <cell r="J12424" t="str">
            <v>Germany</v>
          </cell>
          <cell r="K12424">
            <v>5</v>
          </cell>
          <cell r="L12424" t="str">
            <v>Brepols Administrative Access</v>
          </cell>
          <cell r="M12424">
            <v>6</v>
          </cell>
          <cell r="N12424" t="str">
            <v>Brepols Administrative Access</v>
          </cell>
          <cell r="O12424" t="str">
            <v/>
          </cell>
          <cell r="P12424" t="str">
            <v/>
          </cell>
          <cell r="Q12424">
            <v>1</v>
          </cell>
          <cell r="R12424" t="str">
            <v>Année Philologique</v>
          </cell>
          <cell r="S12424" t="str">
            <v/>
          </cell>
        </row>
        <row r="12425">
          <cell r="E12425">
            <v>6234</v>
          </cell>
          <cell r="F12425" t="str">
            <v>Searches</v>
          </cell>
          <cell r="G12425" t="str">
            <v>201909</v>
          </cell>
          <cell r="H12425" t="str">
            <v>Tanja Gouda</v>
          </cell>
          <cell r="I12425" t="str">
            <v/>
          </cell>
          <cell r="J12425" t="str">
            <v>Germany</v>
          </cell>
          <cell r="K12425">
            <v>5</v>
          </cell>
          <cell r="L12425" t="str">
            <v>Brepols Administrative Access</v>
          </cell>
          <cell r="M12425">
            <v>6</v>
          </cell>
          <cell r="N12425" t="str">
            <v>Brepols Administrative Access</v>
          </cell>
          <cell r="O12425" t="str">
            <v/>
          </cell>
          <cell r="P12425" t="str">
            <v/>
          </cell>
          <cell r="Q12425">
            <v>1</v>
          </cell>
          <cell r="R12425" t="str">
            <v>Année Philologique</v>
          </cell>
          <cell r="S12425" t="str">
            <v/>
          </cell>
        </row>
        <row r="12426">
          <cell r="E12426">
            <v>6234</v>
          </cell>
          <cell r="F12426" t="str">
            <v>Searches</v>
          </cell>
          <cell r="G12426" t="str">
            <v>201910</v>
          </cell>
          <cell r="H12426" t="str">
            <v>Tanja Gouda</v>
          </cell>
          <cell r="I12426" t="str">
            <v/>
          </cell>
          <cell r="J12426" t="str">
            <v>Germany</v>
          </cell>
          <cell r="K12426">
            <v>5</v>
          </cell>
          <cell r="L12426" t="str">
            <v>Brepols Administrative Access</v>
          </cell>
          <cell r="M12426">
            <v>6</v>
          </cell>
          <cell r="N12426" t="str">
            <v>Brepols Administrative Access</v>
          </cell>
          <cell r="O12426" t="str">
            <v/>
          </cell>
          <cell r="P12426" t="str">
            <v/>
          </cell>
          <cell r="Q12426">
            <v>1</v>
          </cell>
          <cell r="R12426" t="str">
            <v>Année Philologique</v>
          </cell>
          <cell r="S12426" t="str">
            <v/>
          </cell>
        </row>
        <row r="12427">
          <cell r="E12427">
            <v>6234</v>
          </cell>
          <cell r="F12427" t="str">
            <v>Searches</v>
          </cell>
          <cell r="G12427" t="str">
            <v>201911</v>
          </cell>
          <cell r="H12427" t="str">
            <v>Tanja Gouda</v>
          </cell>
          <cell r="I12427" t="str">
            <v/>
          </cell>
          <cell r="J12427" t="str">
            <v>Germany</v>
          </cell>
          <cell r="K12427">
            <v>5</v>
          </cell>
          <cell r="L12427" t="str">
            <v>Brepols Administrative Access</v>
          </cell>
          <cell r="M12427">
            <v>6</v>
          </cell>
          <cell r="N12427" t="str">
            <v>Brepols Administrative Access</v>
          </cell>
          <cell r="O12427" t="str">
            <v/>
          </cell>
          <cell r="P12427" t="str">
            <v/>
          </cell>
          <cell r="Q12427">
            <v>1</v>
          </cell>
          <cell r="R12427" t="str">
            <v>Année Philologique</v>
          </cell>
          <cell r="S12427" t="str">
            <v/>
          </cell>
        </row>
        <row r="12428">
          <cell r="E12428">
            <v>6234</v>
          </cell>
          <cell r="F12428" t="str">
            <v>Searches</v>
          </cell>
          <cell r="G12428" t="str">
            <v>201912</v>
          </cell>
          <cell r="H12428" t="str">
            <v>Tanja Gouda</v>
          </cell>
          <cell r="I12428" t="str">
            <v/>
          </cell>
          <cell r="J12428" t="str">
            <v>Germany</v>
          </cell>
          <cell r="K12428">
            <v>5</v>
          </cell>
          <cell r="L12428" t="str">
            <v>Brepols Administrative Access</v>
          </cell>
          <cell r="M12428">
            <v>6</v>
          </cell>
          <cell r="N12428" t="str">
            <v>Brepols Administrative Access</v>
          </cell>
          <cell r="O12428" t="str">
            <v/>
          </cell>
          <cell r="P12428" t="str">
            <v/>
          </cell>
          <cell r="Q12428">
            <v>1</v>
          </cell>
          <cell r="R12428" t="str">
            <v>Année Philologique</v>
          </cell>
          <cell r="S12428" t="str">
            <v/>
          </cell>
        </row>
        <row r="12429">
          <cell r="E12429">
            <v>6235</v>
          </cell>
          <cell r="F12429" t="str">
            <v>Searches</v>
          </cell>
          <cell r="G12429" t="str">
            <v>201902</v>
          </cell>
          <cell r="H12429" t="str">
            <v>Case Western Reserve University</v>
          </cell>
          <cell r="I12429" t="str">
            <v>Cleveland</v>
          </cell>
          <cell r="J12429" t="str">
            <v>USA</v>
          </cell>
          <cell r="K12429">
            <v>2</v>
          </cell>
          <cell r="L12429" t="str">
            <v>Institute</v>
          </cell>
          <cell r="M12429">
            <v>8</v>
          </cell>
          <cell r="N12429" t="str">
            <v>CARN-1</v>
          </cell>
          <cell r="O12429" t="str">
            <v/>
          </cell>
          <cell r="P12429" t="str">
            <v/>
          </cell>
          <cell r="Q12429">
            <v>40</v>
          </cell>
          <cell r="R12429" t="str">
            <v>Année Philologique</v>
          </cell>
          <cell r="S12429" t="str">
            <v/>
          </cell>
        </row>
        <row r="12430">
          <cell r="E12430">
            <v>6235</v>
          </cell>
          <cell r="F12430" t="str">
            <v>Searches</v>
          </cell>
          <cell r="G12430" t="str">
            <v>201903</v>
          </cell>
          <cell r="H12430" t="str">
            <v>Case Western Reserve University</v>
          </cell>
          <cell r="I12430" t="str">
            <v>Cleveland</v>
          </cell>
          <cell r="J12430" t="str">
            <v>USA</v>
          </cell>
          <cell r="K12430">
            <v>2</v>
          </cell>
          <cell r="L12430" t="str">
            <v>Institute</v>
          </cell>
          <cell r="M12430">
            <v>8</v>
          </cell>
          <cell r="N12430" t="str">
            <v>CARN-1</v>
          </cell>
          <cell r="O12430" t="str">
            <v/>
          </cell>
          <cell r="P12430" t="str">
            <v/>
          </cell>
          <cell r="Q12430">
            <v>40</v>
          </cell>
          <cell r="R12430" t="str">
            <v>Année Philologique</v>
          </cell>
          <cell r="S12430" t="str">
            <v/>
          </cell>
        </row>
        <row r="12431">
          <cell r="E12431">
            <v>6235</v>
          </cell>
          <cell r="F12431" t="str">
            <v>Searches</v>
          </cell>
          <cell r="G12431" t="str">
            <v>201904</v>
          </cell>
          <cell r="H12431" t="str">
            <v>Case Western Reserve University</v>
          </cell>
          <cell r="I12431" t="str">
            <v>Cleveland</v>
          </cell>
          <cell r="J12431" t="str">
            <v>USA</v>
          </cell>
          <cell r="K12431">
            <v>2</v>
          </cell>
          <cell r="L12431" t="str">
            <v>Institute</v>
          </cell>
          <cell r="M12431">
            <v>8</v>
          </cell>
          <cell r="N12431" t="str">
            <v>CARN-1</v>
          </cell>
          <cell r="O12431" t="str">
            <v/>
          </cell>
          <cell r="P12431" t="str">
            <v/>
          </cell>
          <cell r="Q12431">
            <v>40</v>
          </cell>
          <cell r="R12431" t="str">
            <v>Année Philologique</v>
          </cell>
          <cell r="S12431" t="str">
            <v/>
          </cell>
        </row>
        <row r="12432">
          <cell r="E12432">
            <v>6235</v>
          </cell>
          <cell r="F12432" t="str">
            <v>Searches</v>
          </cell>
          <cell r="G12432" t="str">
            <v>201905</v>
          </cell>
          <cell r="H12432" t="str">
            <v>Case Western Reserve University</v>
          </cell>
          <cell r="I12432" t="str">
            <v>Cleveland</v>
          </cell>
          <cell r="J12432" t="str">
            <v>USA</v>
          </cell>
          <cell r="K12432">
            <v>2</v>
          </cell>
          <cell r="L12432" t="str">
            <v>Institute</v>
          </cell>
          <cell r="M12432">
            <v>8</v>
          </cell>
          <cell r="N12432" t="str">
            <v>CARN-1</v>
          </cell>
          <cell r="O12432" t="str">
            <v/>
          </cell>
          <cell r="P12432" t="str">
            <v/>
          </cell>
          <cell r="Q12432">
            <v>40</v>
          </cell>
          <cell r="R12432" t="str">
            <v>Année Philologique</v>
          </cell>
          <cell r="S12432" t="str">
            <v/>
          </cell>
        </row>
        <row r="12433">
          <cell r="E12433">
            <v>6235</v>
          </cell>
          <cell r="F12433" t="str">
            <v>Searches</v>
          </cell>
          <cell r="G12433" t="str">
            <v>201906</v>
          </cell>
          <cell r="H12433" t="str">
            <v>Case Western Reserve University</v>
          </cell>
          <cell r="I12433" t="str">
            <v>Cleveland</v>
          </cell>
          <cell r="J12433" t="str">
            <v>USA</v>
          </cell>
          <cell r="K12433">
            <v>2</v>
          </cell>
          <cell r="L12433" t="str">
            <v>Institute</v>
          </cell>
          <cell r="M12433">
            <v>8</v>
          </cell>
          <cell r="N12433" t="str">
            <v>CARN-1</v>
          </cell>
          <cell r="O12433" t="str">
            <v/>
          </cell>
          <cell r="P12433" t="str">
            <v/>
          </cell>
          <cell r="Q12433">
            <v>40</v>
          </cell>
          <cell r="R12433" t="str">
            <v>Année Philologique</v>
          </cell>
          <cell r="S12433" t="str">
            <v/>
          </cell>
        </row>
        <row r="12434">
          <cell r="E12434">
            <v>6235</v>
          </cell>
          <cell r="F12434" t="str">
            <v>Searches</v>
          </cell>
          <cell r="G12434" t="str">
            <v>201908</v>
          </cell>
          <cell r="H12434" t="str">
            <v>Case Western Reserve University</v>
          </cell>
          <cell r="I12434" t="str">
            <v>Cleveland</v>
          </cell>
          <cell r="J12434" t="str">
            <v>USA</v>
          </cell>
          <cell r="K12434">
            <v>2</v>
          </cell>
          <cell r="L12434" t="str">
            <v>Institute</v>
          </cell>
          <cell r="M12434">
            <v>8</v>
          </cell>
          <cell r="N12434" t="str">
            <v>CARN-1</v>
          </cell>
          <cell r="O12434" t="str">
            <v/>
          </cell>
          <cell r="P12434" t="str">
            <v/>
          </cell>
          <cell r="Q12434">
            <v>40</v>
          </cell>
          <cell r="R12434" t="str">
            <v>Année Philologique</v>
          </cell>
          <cell r="S12434" t="str">
            <v/>
          </cell>
        </row>
        <row r="12435">
          <cell r="E12435">
            <v>6235</v>
          </cell>
          <cell r="F12435" t="str">
            <v>Searches</v>
          </cell>
          <cell r="G12435" t="str">
            <v>201910</v>
          </cell>
          <cell r="H12435" t="str">
            <v>Case Western Reserve University</v>
          </cell>
          <cell r="I12435" t="str">
            <v>Cleveland</v>
          </cell>
          <cell r="J12435" t="str">
            <v>USA</v>
          </cell>
          <cell r="K12435">
            <v>2</v>
          </cell>
          <cell r="L12435" t="str">
            <v>Institute</v>
          </cell>
          <cell r="M12435">
            <v>8</v>
          </cell>
          <cell r="N12435" t="str">
            <v>CARN-1</v>
          </cell>
          <cell r="O12435" t="str">
            <v/>
          </cell>
          <cell r="P12435" t="str">
            <v/>
          </cell>
          <cell r="Q12435">
            <v>40</v>
          </cell>
          <cell r="R12435" t="str">
            <v>Année Philologique</v>
          </cell>
          <cell r="S12435" t="str">
            <v/>
          </cell>
        </row>
        <row r="12436">
          <cell r="E12436">
            <v>6235</v>
          </cell>
          <cell r="F12436" t="str">
            <v>Searches</v>
          </cell>
          <cell r="G12436" t="str">
            <v>201911</v>
          </cell>
          <cell r="H12436" t="str">
            <v>Case Western Reserve University</v>
          </cell>
          <cell r="I12436" t="str">
            <v>Cleveland</v>
          </cell>
          <cell r="J12436" t="str">
            <v>USA</v>
          </cell>
          <cell r="K12436">
            <v>2</v>
          </cell>
          <cell r="L12436" t="str">
            <v>Institute</v>
          </cell>
          <cell r="M12436">
            <v>8</v>
          </cell>
          <cell r="N12436" t="str">
            <v>CARN-1</v>
          </cell>
          <cell r="O12436" t="str">
            <v/>
          </cell>
          <cell r="P12436" t="str">
            <v/>
          </cell>
          <cell r="Q12436">
            <v>40</v>
          </cell>
          <cell r="R12436" t="str">
            <v>Année Philologique</v>
          </cell>
          <cell r="S12436" t="str">
            <v/>
          </cell>
        </row>
        <row r="12437">
          <cell r="E12437">
            <v>6235</v>
          </cell>
          <cell r="F12437" t="str">
            <v>Searches</v>
          </cell>
          <cell r="G12437" t="str">
            <v>201912</v>
          </cell>
          <cell r="H12437" t="str">
            <v>Case Western Reserve University</v>
          </cell>
          <cell r="I12437" t="str">
            <v>Cleveland</v>
          </cell>
          <cell r="J12437" t="str">
            <v>USA</v>
          </cell>
          <cell r="K12437">
            <v>2</v>
          </cell>
          <cell r="L12437" t="str">
            <v>Institute</v>
          </cell>
          <cell r="M12437">
            <v>8</v>
          </cell>
          <cell r="N12437" t="str">
            <v>CARN-1</v>
          </cell>
          <cell r="O12437" t="str">
            <v/>
          </cell>
          <cell r="P12437" t="str">
            <v/>
          </cell>
          <cell r="Q12437">
            <v>40</v>
          </cell>
          <cell r="R12437" t="str">
            <v>Année Philologique</v>
          </cell>
          <cell r="S12437" t="str">
            <v/>
          </cell>
        </row>
        <row r="12438">
          <cell r="E12438">
            <v>6239</v>
          </cell>
          <cell r="F12438" t="str">
            <v>Searches</v>
          </cell>
          <cell r="G12438" t="str">
            <v>201901</v>
          </cell>
          <cell r="H12438" t="str">
            <v>Gateway Seminary</v>
          </cell>
          <cell r="I12438" t="str">
            <v>Ontario</v>
          </cell>
          <cell r="J12438" t="str">
            <v>USA</v>
          </cell>
          <cell r="K12438">
            <v>1</v>
          </cell>
          <cell r="L12438" t="str">
            <v>Consortium</v>
          </cell>
          <cell r="M12438">
            <v>12</v>
          </cell>
          <cell r="N12438" t="str">
            <v>CARN-5</v>
          </cell>
          <cell r="O12438" t="str">
            <v/>
          </cell>
          <cell r="P12438" t="str">
            <v/>
          </cell>
          <cell r="Q12438">
            <v>2</v>
          </cell>
          <cell r="R12438" t="str">
            <v>Année Philologique</v>
          </cell>
          <cell r="S12438" t="str">
            <v/>
          </cell>
        </row>
        <row r="12439">
          <cell r="E12439">
            <v>6239</v>
          </cell>
          <cell r="F12439" t="str">
            <v>Searches</v>
          </cell>
          <cell r="G12439" t="str">
            <v>201902</v>
          </cell>
          <cell r="H12439" t="str">
            <v>Gateway Seminary</v>
          </cell>
          <cell r="I12439" t="str">
            <v>Ontario</v>
          </cell>
          <cell r="J12439" t="str">
            <v>USA</v>
          </cell>
          <cell r="K12439">
            <v>1</v>
          </cell>
          <cell r="L12439" t="str">
            <v>Consortium</v>
          </cell>
          <cell r="M12439">
            <v>12</v>
          </cell>
          <cell r="N12439" t="str">
            <v>CARN-5</v>
          </cell>
          <cell r="O12439" t="str">
            <v/>
          </cell>
          <cell r="P12439" t="str">
            <v/>
          </cell>
          <cell r="Q12439">
            <v>2</v>
          </cell>
          <cell r="R12439" t="str">
            <v>Année Philologique</v>
          </cell>
          <cell r="S12439" t="str">
            <v/>
          </cell>
        </row>
        <row r="12440">
          <cell r="E12440">
            <v>6239</v>
          </cell>
          <cell r="F12440" t="str">
            <v>Searches</v>
          </cell>
          <cell r="G12440" t="str">
            <v>201910</v>
          </cell>
          <cell r="H12440" t="str">
            <v>Gateway Seminary</v>
          </cell>
          <cell r="I12440" t="str">
            <v>Ontario</v>
          </cell>
          <cell r="J12440" t="str">
            <v>USA</v>
          </cell>
          <cell r="K12440">
            <v>1</v>
          </cell>
          <cell r="L12440" t="str">
            <v>Consortium</v>
          </cell>
          <cell r="M12440">
            <v>12</v>
          </cell>
          <cell r="N12440" t="str">
            <v>CARN-5</v>
          </cell>
          <cell r="O12440" t="str">
            <v/>
          </cell>
          <cell r="P12440" t="str">
            <v/>
          </cell>
          <cell r="Q12440">
            <v>2</v>
          </cell>
          <cell r="R12440" t="str">
            <v>Année Philologique</v>
          </cell>
          <cell r="S12440" t="str">
            <v/>
          </cell>
        </row>
        <row r="12441">
          <cell r="E12441">
            <v>6240</v>
          </cell>
          <cell r="F12441" t="str">
            <v>Searches</v>
          </cell>
          <cell r="G12441" t="str">
            <v>201909</v>
          </cell>
          <cell r="H12441" t="str">
            <v>Armando Golzio</v>
          </cell>
          <cell r="I12441" t="str">
            <v>Torino</v>
          </cell>
          <cell r="J12441" t="str">
            <v>Italy</v>
          </cell>
          <cell r="K12441">
            <v>4</v>
          </cell>
          <cell r="L12441" t="str">
            <v>Private</v>
          </cell>
          <cell r="M12441">
            <v>5</v>
          </cell>
          <cell r="N12441" t="str">
            <v>Individual</v>
          </cell>
          <cell r="O12441" t="str">
            <v/>
          </cell>
          <cell r="P12441" t="str">
            <v/>
          </cell>
          <cell r="Q12441">
            <v>2</v>
          </cell>
          <cell r="R12441" t="str">
            <v>Année Philologique</v>
          </cell>
          <cell r="S12441" t="str">
            <v/>
          </cell>
        </row>
        <row r="12442">
          <cell r="E12442">
            <v>6241</v>
          </cell>
          <cell r="F12442" t="str">
            <v>Searches</v>
          </cell>
          <cell r="G12442" t="str">
            <v>201901</v>
          </cell>
          <cell r="H12442" t="str">
            <v>Connecticut College</v>
          </cell>
          <cell r="I12442" t="str">
            <v>New London</v>
          </cell>
          <cell r="J12442" t="str">
            <v>USA</v>
          </cell>
          <cell r="K12442">
            <v>2</v>
          </cell>
          <cell r="L12442" t="str">
            <v>Institute</v>
          </cell>
          <cell r="M12442">
            <v>11</v>
          </cell>
          <cell r="N12442" t="str">
            <v>CARN-4</v>
          </cell>
          <cell r="O12442" t="str">
            <v/>
          </cell>
          <cell r="P12442" t="str">
            <v/>
          </cell>
          <cell r="Q12442">
            <v>40</v>
          </cell>
          <cell r="R12442" t="str">
            <v>Année Philologique</v>
          </cell>
          <cell r="S12442" t="str">
            <v/>
          </cell>
        </row>
        <row r="12443">
          <cell r="E12443">
            <v>6241</v>
          </cell>
          <cell r="F12443" t="str">
            <v>Searches</v>
          </cell>
          <cell r="G12443" t="str">
            <v>201902</v>
          </cell>
          <cell r="H12443" t="str">
            <v>Connecticut College</v>
          </cell>
          <cell r="I12443" t="str">
            <v>New London</v>
          </cell>
          <cell r="J12443" t="str">
            <v>USA</v>
          </cell>
          <cell r="K12443">
            <v>2</v>
          </cell>
          <cell r="L12443" t="str">
            <v>Institute</v>
          </cell>
          <cell r="M12443">
            <v>11</v>
          </cell>
          <cell r="N12443" t="str">
            <v>CARN-4</v>
          </cell>
          <cell r="O12443" t="str">
            <v/>
          </cell>
          <cell r="P12443" t="str">
            <v/>
          </cell>
          <cell r="Q12443">
            <v>40</v>
          </cell>
          <cell r="R12443" t="str">
            <v>Année Philologique</v>
          </cell>
          <cell r="S12443" t="str">
            <v/>
          </cell>
        </row>
        <row r="12444">
          <cell r="E12444">
            <v>6241</v>
          </cell>
          <cell r="F12444" t="str">
            <v>Searches</v>
          </cell>
          <cell r="G12444" t="str">
            <v>201903</v>
          </cell>
          <cell r="H12444" t="str">
            <v>Connecticut College</v>
          </cell>
          <cell r="I12444" t="str">
            <v>New London</v>
          </cell>
          <cell r="J12444" t="str">
            <v>USA</v>
          </cell>
          <cell r="K12444">
            <v>2</v>
          </cell>
          <cell r="L12444" t="str">
            <v>Institute</v>
          </cell>
          <cell r="M12444">
            <v>11</v>
          </cell>
          <cell r="N12444" t="str">
            <v>CARN-4</v>
          </cell>
          <cell r="O12444" t="str">
            <v/>
          </cell>
          <cell r="P12444" t="str">
            <v/>
          </cell>
          <cell r="Q12444">
            <v>40</v>
          </cell>
          <cell r="R12444" t="str">
            <v>Année Philologique</v>
          </cell>
          <cell r="S12444" t="str">
            <v/>
          </cell>
        </row>
        <row r="12445">
          <cell r="E12445">
            <v>6241</v>
          </cell>
          <cell r="F12445" t="str">
            <v>Searches</v>
          </cell>
          <cell r="G12445" t="str">
            <v>201904</v>
          </cell>
          <cell r="H12445" t="str">
            <v>Connecticut College</v>
          </cell>
          <cell r="I12445" t="str">
            <v>New London</v>
          </cell>
          <cell r="J12445" t="str">
            <v>USA</v>
          </cell>
          <cell r="K12445">
            <v>2</v>
          </cell>
          <cell r="L12445" t="str">
            <v>Institute</v>
          </cell>
          <cell r="M12445">
            <v>11</v>
          </cell>
          <cell r="N12445" t="str">
            <v>CARN-4</v>
          </cell>
          <cell r="O12445" t="str">
            <v/>
          </cell>
          <cell r="P12445" t="str">
            <v/>
          </cell>
          <cell r="Q12445">
            <v>40</v>
          </cell>
          <cell r="R12445" t="str">
            <v>Année Philologique</v>
          </cell>
          <cell r="S12445" t="str">
            <v/>
          </cell>
        </row>
        <row r="12446">
          <cell r="E12446">
            <v>6241</v>
          </cell>
          <cell r="F12446" t="str">
            <v>Searches</v>
          </cell>
          <cell r="G12446" t="str">
            <v>201905</v>
          </cell>
          <cell r="H12446" t="str">
            <v>Connecticut College</v>
          </cell>
          <cell r="I12446" t="str">
            <v>New London</v>
          </cell>
          <cell r="J12446" t="str">
            <v>USA</v>
          </cell>
          <cell r="K12446">
            <v>2</v>
          </cell>
          <cell r="L12446" t="str">
            <v>Institute</v>
          </cell>
          <cell r="M12446">
            <v>11</v>
          </cell>
          <cell r="N12446" t="str">
            <v>CARN-4</v>
          </cell>
          <cell r="O12446" t="str">
            <v/>
          </cell>
          <cell r="P12446" t="str">
            <v/>
          </cell>
          <cell r="Q12446">
            <v>40</v>
          </cell>
          <cell r="R12446" t="str">
            <v>Année Philologique</v>
          </cell>
          <cell r="S12446" t="str">
            <v/>
          </cell>
        </row>
        <row r="12447">
          <cell r="E12447">
            <v>6241</v>
          </cell>
          <cell r="F12447" t="str">
            <v>Searches</v>
          </cell>
          <cell r="G12447" t="str">
            <v>201906</v>
          </cell>
          <cell r="H12447" t="str">
            <v>Connecticut College</v>
          </cell>
          <cell r="I12447" t="str">
            <v>New London</v>
          </cell>
          <cell r="J12447" t="str">
            <v>USA</v>
          </cell>
          <cell r="K12447">
            <v>2</v>
          </cell>
          <cell r="L12447" t="str">
            <v>Institute</v>
          </cell>
          <cell r="M12447">
            <v>11</v>
          </cell>
          <cell r="N12447" t="str">
            <v>CARN-4</v>
          </cell>
          <cell r="O12447" t="str">
            <v/>
          </cell>
          <cell r="P12447" t="str">
            <v/>
          </cell>
          <cell r="Q12447">
            <v>40</v>
          </cell>
          <cell r="R12447" t="str">
            <v>Année Philologique</v>
          </cell>
          <cell r="S12447" t="str">
            <v/>
          </cell>
        </row>
        <row r="12448">
          <cell r="E12448">
            <v>6241</v>
          </cell>
          <cell r="F12448" t="str">
            <v>Searches</v>
          </cell>
          <cell r="G12448" t="str">
            <v>201907</v>
          </cell>
          <cell r="H12448" t="str">
            <v>Connecticut College</v>
          </cell>
          <cell r="I12448" t="str">
            <v>New London</v>
          </cell>
          <cell r="J12448" t="str">
            <v>USA</v>
          </cell>
          <cell r="K12448">
            <v>2</v>
          </cell>
          <cell r="L12448" t="str">
            <v>Institute</v>
          </cell>
          <cell r="M12448">
            <v>11</v>
          </cell>
          <cell r="N12448" t="str">
            <v>CARN-4</v>
          </cell>
          <cell r="O12448" t="str">
            <v/>
          </cell>
          <cell r="P12448" t="str">
            <v/>
          </cell>
          <cell r="Q12448">
            <v>40</v>
          </cell>
          <cell r="R12448" t="str">
            <v>Année Philologique</v>
          </cell>
          <cell r="S12448" t="str">
            <v/>
          </cell>
        </row>
        <row r="12449">
          <cell r="E12449">
            <v>6241</v>
          </cell>
          <cell r="F12449" t="str">
            <v>Searches</v>
          </cell>
          <cell r="G12449" t="str">
            <v>201908</v>
          </cell>
          <cell r="H12449" t="str">
            <v>Connecticut College</v>
          </cell>
          <cell r="I12449" t="str">
            <v>New London</v>
          </cell>
          <cell r="J12449" t="str">
            <v>USA</v>
          </cell>
          <cell r="K12449">
            <v>2</v>
          </cell>
          <cell r="L12449" t="str">
            <v>Institute</v>
          </cell>
          <cell r="M12449">
            <v>11</v>
          </cell>
          <cell r="N12449" t="str">
            <v>CARN-4</v>
          </cell>
          <cell r="O12449" t="str">
            <v/>
          </cell>
          <cell r="P12449" t="str">
            <v/>
          </cell>
          <cell r="Q12449">
            <v>40</v>
          </cell>
          <cell r="R12449" t="str">
            <v>Année Philologique</v>
          </cell>
          <cell r="S12449" t="str">
            <v/>
          </cell>
        </row>
        <row r="12450">
          <cell r="E12450">
            <v>6241</v>
          </cell>
          <cell r="F12450" t="str">
            <v>Searches</v>
          </cell>
          <cell r="G12450" t="str">
            <v>201909</v>
          </cell>
          <cell r="H12450" t="str">
            <v>Connecticut College</v>
          </cell>
          <cell r="I12450" t="str">
            <v>New London</v>
          </cell>
          <cell r="J12450" t="str">
            <v>USA</v>
          </cell>
          <cell r="K12450">
            <v>2</v>
          </cell>
          <cell r="L12450" t="str">
            <v>Institute</v>
          </cell>
          <cell r="M12450">
            <v>11</v>
          </cell>
          <cell r="N12450" t="str">
            <v>CARN-4</v>
          </cell>
          <cell r="O12450" t="str">
            <v/>
          </cell>
          <cell r="P12450" t="str">
            <v/>
          </cell>
          <cell r="Q12450">
            <v>40</v>
          </cell>
          <cell r="R12450" t="str">
            <v>Année Philologique</v>
          </cell>
          <cell r="S12450" t="str">
            <v/>
          </cell>
        </row>
        <row r="12451">
          <cell r="E12451">
            <v>6241</v>
          </cell>
          <cell r="F12451" t="str">
            <v>Searches</v>
          </cell>
          <cell r="G12451" t="str">
            <v>201910</v>
          </cell>
          <cell r="H12451" t="str">
            <v>Connecticut College</v>
          </cell>
          <cell r="I12451" t="str">
            <v>New London</v>
          </cell>
          <cell r="J12451" t="str">
            <v>USA</v>
          </cell>
          <cell r="K12451">
            <v>2</v>
          </cell>
          <cell r="L12451" t="str">
            <v>Institute</v>
          </cell>
          <cell r="M12451">
            <v>11</v>
          </cell>
          <cell r="N12451" t="str">
            <v>CARN-4</v>
          </cell>
          <cell r="O12451" t="str">
            <v/>
          </cell>
          <cell r="P12451" t="str">
            <v/>
          </cell>
          <cell r="Q12451">
            <v>40</v>
          </cell>
          <cell r="R12451" t="str">
            <v>Année Philologique</v>
          </cell>
          <cell r="S12451" t="str">
            <v/>
          </cell>
        </row>
        <row r="12452">
          <cell r="E12452">
            <v>6241</v>
          </cell>
          <cell r="F12452" t="str">
            <v>Searches</v>
          </cell>
          <cell r="G12452" t="str">
            <v>201911</v>
          </cell>
          <cell r="H12452" t="str">
            <v>Connecticut College</v>
          </cell>
          <cell r="I12452" t="str">
            <v>New London</v>
          </cell>
          <cell r="J12452" t="str">
            <v>USA</v>
          </cell>
          <cell r="K12452">
            <v>2</v>
          </cell>
          <cell r="L12452" t="str">
            <v>Institute</v>
          </cell>
          <cell r="M12452">
            <v>11</v>
          </cell>
          <cell r="N12452" t="str">
            <v>CARN-4</v>
          </cell>
          <cell r="O12452" t="str">
            <v/>
          </cell>
          <cell r="P12452" t="str">
            <v/>
          </cell>
          <cell r="Q12452">
            <v>40</v>
          </cell>
          <cell r="R12452" t="str">
            <v>Année Philologique</v>
          </cell>
          <cell r="S12452" t="str">
            <v/>
          </cell>
        </row>
        <row r="12453">
          <cell r="E12453">
            <v>6241</v>
          </cell>
          <cell r="F12453" t="str">
            <v>Searches</v>
          </cell>
          <cell r="G12453" t="str">
            <v>201912</v>
          </cell>
          <cell r="H12453" t="str">
            <v>Connecticut College</v>
          </cell>
          <cell r="I12453" t="str">
            <v>New London</v>
          </cell>
          <cell r="J12453" t="str">
            <v>USA</v>
          </cell>
          <cell r="K12453">
            <v>2</v>
          </cell>
          <cell r="L12453" t="str">
            <v>Institute</v>
          </cell>
          <cell r="M12453">
            <v>11</v>
          </cell>
          <cell r="N12453" t="str">
            <v>CARN-4</v>
          </cell>
          <cell r="O12453" t="str">
            <v/>
          </cell>
          <cell r="P12453" t="str">
            <v/>
          </cell>
          <cell r="Q12453">
            <v>40</v>
          </cell>
          <cell r="R12453" t="str">
            <v>Année Philologique</v>
          </cell>
          <cell r="S12453" t="str">
            <v/>
          </cell>
        </row>
        <row r="12454">
          <cell r="E12454">
            <v>6242</v>
          </cell>
          <cell r="F12454" t="str">
            <v>Searches</v>
          </cell>
          <cell r="G12454" t="str">
            <v>201901</v>
          </cell>
          <cell r="H12454" t="str">
            <v>Marie-Laurence Desclos</v>
          </cell>
          <cell r="I12454" t="str">
            <v>Paris</v>
          </cell>
          <cell r="J12454" t="str">
            <v>France</v>
          </cell>
          <cell r="K12454">
            <v>4</v>
          </cell>
          <cell r="L12454" t="str">
            <v>Private</v>
          </cell>
          <cell r="M12454">
            <v>5</v>
          </cell>
          <cell r="N12454" t="str">
            <v>Individual</v>
          </cell>
          <cell r="O12454" t="str">
            <v/>
          </cell>
          <cell r="P12454" t="str">
            <v/>
          </cell>
          <cell r="Q12454">
            <v>1</v>
          </cell>
          <cell r="R12454" t="str">
            <v>Année Philologique</v>
          </cell>
          <cell r="S12454" t="str">
            <v/>
          </cell>
        </row>
        <row r="12455">
          <cell r="E12455">
            <v>6242</v>
          </cell>
          <cell r="F12455" t="str">
            <v>Searches</v>
          </cell>
          <cell r="G12455" t="str">
            <v>201902</v>
          </cell>
          <cell r="H12455" t="str">
            <v>Marie-Laurence Desclos</v>
          </cell>
          <cell r="I12455" t="str">
            <v>Paris</v>
          </cell>
          <cell r="J12455" t="str">
            <v>France</v>
          </cell>
          <cell r="K12455">
            <v>4</v>
          </cell>
          <cell r="L12455" t="str">
            <v>Private</v>
          </cell>
          <cell r="M12455">
            <v>5</v>
          </cell>
          <cell r="N12455" t="str">
            <v>Individual</v>
          </cell>
          <cell r="O12455" t="str">
            <v/>
          </cell>
          <cell r="P12455" t="str">
            <v/>
          </cell>
          <cell r="Q12455">
            <v>1</v>
          </cell>
          <cell r="R12455" t="str">
            <v>Année Philologique</v>
          </cell>
          <cell r="S12455" t="str">
            <v/>
          </cell>
        </row>
        <row r="12456">
          <cell r="E12456">
            <v>6242</v>
          </cell>
          <cell r="F12456" t="str">
            <v>Searches</v>
          </cell>
          <cell r="G12456" t="str">
            <v>201903</v>
          </cell>
          <cell r="H12456" t="str">
            <v>Marie-Laurence Desclos</v>
          </cell>
          <cell r="I12456" t="str">
            <v>Paris</v>
          </cell>
          <cell r="J12456" t="str">
            <v>France</v>
          </cell>
          <cell r="K12456">
            <v>4</v>
          </cell>
          <cell r="L12456" t="str">
            <v>Private</v>
          </cell>
          <cell r="M12456">
            <v>5</v>
          </cell>
          <cell r="N12456" t="str">
            <v>Individual</v>
          </cell>
          <cell r="O12456" t="str">
            <v/>
          </cell>
          <cell r="P12456" t="str">
            <v/>
          </cell>
          <cell r="Q12456">
            <v>1</v>
          </cell>
          <cell r="R12456" t="str">
            <v>Année Philologique</v>
          </cell>
          <cell r="S12456" t="str">
            <v/>
          </cell>
        </row>
        <row r="12457">
          <cell r="E12457">
            <v>6242</v>
          </cell>
          <cell r="F12457" t="str">
            <v>Searches</v>
          </cell>
          <cell r="G12457" t="str">
            <v>201904</v>
          </cell>
          <cell r="H12457" t="str">
            <v>Marie-Laurence Desclos</v>
          </cell>
          <cell r="I12457" t="str">
            <v>Paris</v>
          </cell>
          <cell r="J12457" t="str">
            <v>France</v>
          </cell>
          <cell r="K12457">
            <v>4</v>
          </cell>
          <cell r="L12457" t="str">
            <v>Private</v>
          </cell>
          <cell r="M12457">
            <v>5</v>
          </cell>
          <cell r="N12457" t="str">
            <v>Individual</v>
          </cell>
          <cell r="O12457" t="str">
            <v/>
          </cell>
          <cell r="P12457" t="str">
            <v/>
          </cell>
          <cell r="Q12457">
            <v>1</v>
          </cell>
          <cell r="R12457" t="str">
            <v>Année Philologique</v>
          </cell>
          <cell r="S12457" t="str">
            <v/>
          </cell>
        </row>
        <row r="12458">
          <cell r="E12458">
            <v>6242</v>
          </cell>
          <cell r="F12458" t="str">
            <v>Searches</v>
          </cell>
          <cell r="G12458" t="str">
            <v>201905</v>
          </cell>
          <cell r="H12458" t="str">
            <v>Marie-Laurence Desclos</v>
          </cell>
          <cell r="I12458" t="str">
            <v>Paris</v>
          </cell>
          <cell r="J12458" t="str">
            <v>France</v>
          </cell>
          <cell r="K12458">
            <v>4</v>
          </cell>
          <cell r="L12458" t="str">
            <v>Private</v>
          </cell>
          <cell r="M12458">
            <v>5</v>
          </cell>
          <cell r="N12458" t="str">
            <v>Individual</v>
          </cell>
          <cell r="O12458" t="str">
            <v/>
          </cell>
          <cell r="P12458" t="str">
            <v/>
          </cell>
          <cell r="Q12458">
            <v>1</v>
          </cell>
          <cell r="R12458" t="str">
            <v>Année Philologique</v>
          </cell>
          <cell r="S12458" t="str">
            <v/>
          </cell>
        </row>
        <row r="12459">
          <cell r="E12459">
            <v>6242</v>
          </cell>
          <cell r="F12459" t="str">
            <v>Searches</v>
          </cell>
          <cell r="G12459" t="str">
            <v>201906</v>
          </cell>
          <cell r="H12459" t="str">
            <v>Marie-Laurence Desclos</v>
          </cell>
          <cell r="I12459" t="str">
            <v>Paris</v>
          </cell>
          <cell r="J12459" t="str">
            <v>France</v>
          </cell>
          <cell r="K12459">
            <v>4</v>
          </cell>
          <cell r="L12459" t="str">
            <v>Private</v>
          </cell>
          <cell r="M12459">
            <v>5</v>
          </cell>
          <cell r="N12459" t="str">
            <v>Individual</v>
          </cell>
          <cell r="O12459" t="str">
            <v/>
          </cell>
          <cell r="P12459" t="str">
            <v/>
          </cell>
          <cell r="Q12459">
            <v>1</v>
          </cell>
          <cell r="R12459" t="str">
            <v>Année Philologique</v>
          </cell>
          <cell r="S12459" t="str">
            <v/>
          </cell>
        </row>
        <row r="12460">
          <cell r="E12460">
            <v>6242</v>
          </cell>
          <cell r="F12460" t="str">
            <v>Searches</v>
          </cell>
          <cell r="G12460" t="str">
            <v>201907</v>
          </cell>
          <cell r="H12460" t="str">
            <v>Marie-Laurence Desclos</v>
          </cell>
          <cell r="I12460" t="str">
            <v>Paris</v>
          </cell>
          <cell r="J12460" t="str">
            <v>France</v>
          </cell>
          <cell r="K12460">
            <v>4</v>
          </cell>
          <cell r="L12460" t="str">
            <v>Private</v>
          </cell>
          <cell r="M12460">
            <v>5</v>
          </cell>
          <cell r="N12460" t="str">
            <v>Individual</v>
          </cell>
          <cell r="O12460" t="str">
            <v/>
          </cell>
          <cell r="P12460" t="str">
            <v/>
          </cell>
          <cell r="Q12460">
            <v>1</v>
          </cell>
          <cell r="R12460" t="str">
            <v>Année Philologique</v>
          </cell>
          <cell r="S12460" t="str">
            <v/>
          </cell>
        </row>
        <row r="12461">
          <cell r="E12461">
            <v>6242</v>
          </cell>
          <cell r="F12461" t="str">
            <v>Searches</v>
          </cell>
          <cell r="G12461" t="str">
            <v>201908</v>
          </cell>
          <cell r="H12461" t="str">
            <v>Marie-Laurence Desclos</v>
          </cell>
          <cell r="I12461" t="str">
            <v>Paris</v>
          </cell>
          <cell r="J12461" t="str">
            <v>France</v>
          </cell>
          <cell r="K12461">
            <v>4</v>
          </cell>
          <cell r="L12461" t="str">
            <v>Private</v>
          </cell>
          <cell r="M12461">
            <v>5</v>
          </cell>
          <cell r="N12461" t="str">
            <v>Individual</v>
          </cell>
          <cell r="O12461" t="str">
            <v/>
          </cell>
          <cell r="P12461" t="str">
            <v/>
          </cell>
          <cell r="Q12461">
            <v>1</v>
          </cell>
          <cell r="R12461" t="str">
            <v>Année Philologique</v>
          </cell>
          <cell r="S12461" t="str">
            <v/>
          </cell>
        </row>
        <row r="12462">
          <cell r="E12462">
            <v>6242</v>
          </cell>
          <cell r="F12462" t="str">
            <v>Searches</v>
          </cell>
          <cell r="G12462" t="str">
            <v>201909</v>
          </cell>
          <cell r="H12462" t="str">
            <v>Marie-Laurence Desclos</v>
          </cell>
          <cell r="I12462" t="str">
            <v>Paris</v>
          </cell>
          <cell r="J12462" t="str">
            <v>France</v>
          </cell>
          <cell r="K12462">
            <v>4</v>
          </cell>
          <cell r="L12462" t="str">
            <v>Private</v>
          </cell>
          <cell r="M12462">
            <v>5</v>
          </cell>
          <cell r="N12462" t="str">
            <v>Individual</v>
          </cell>
          <cell r="O12462" t="str">
            <v/>
          </cell>
          <cell r="P12462" t="str">
            <v/>
          </cell>
          <cell r="Q12462">
            <v>1</v>
          </cell>
          <cell r="R12462" t="str">
            <v>Année Philologique</v>
          </cell>
          <cell r="S12462" t="str">
            <v/>
          </cell>
        </row>
        <row r="12463">
          <cell r="E12463">
            <v>6242</v>
          </cell>
          <cell r="F12463" t="str">
            <v>Searches</v>
          </cell>
          <cell r="G12463" t="str">
            <v>201910</v>
          </cell>
          <cell r="H12463" t="str">
            <v>Marie-Laurence Desclos</v>
          </cell>
          <cell r="I12463" t="str">
            <v>Paris</v>
          </cell>
          <cell r="J12463" t="str">
            <v>France</v>
          </cell>
          <cell r="K12463">
            <v>4</v>
          </cell>
          <cell r="L12463" t="str">
            <v>Private</v>
          </cell>
          <cell r="M12463">
            <v>5</v>
          </cell>
          <cell r="N12463" t="str">
            <v>Individual</v>
          </cell>
          <cell r="O12463" t="str">
            <v/>
          </cell>
          <cell r="P12463" t="str">
            <v/>
          </cell>
          <cell r="Q12463">
            <v>1</v>
          </cell>
          <cell r="R12463" t="str">
            <v>Année Philologique</v>
          </cell>
          <cell r="S12463" t="str">
            <v/>
          </cell>
        </row>
        <row r="12464">
          <cell r="E12464">
            <v>6242</v>
          </cell>
          <cell r="F12464" t="str">
            <v>Searches</v>
          </cell>
          <cell r="G12464" t="str">
            <v>201912</v>
          </cell>
          <cell r="H12464" t="str">
            <v>Marie-Laurence Desclos</v>
          </cell>
          <cell r="I12464" t="str">
            <v>Paris</v>
          </cell>
          <cell r="J12464" t="str">
            <v>France</v>
          </cell>
          <cell r="K12464">
            <v>4</v>
          </cell>
          <cell r="L12464" t="str">
            <v>Private</v>
          </cell>
          <cell r="M12464">
            <v>5</v>
          </cell>
          <cell r="N12464" t="str">
            <v>Individual</v>
          </cell>
          <cell r="O12464" t="str">
            <v/>
          </cell>
          <cell r="P12464" t="str">
            <v/>
          </cell>
          <cell r="Q12464">
            <v>1</v>
          </cell>
          <cell r="R12464" t="str">
            <v>Année Philologique</v>
          </cell>
          <cell r="S12464" t="str">
            <v/>
          </cell>
        </row>
        <row r="12465">
          <cell r="E12465">
            <v>6243</v>
          </cell>
          <cell r="F12465" t="str">
            <v>Searches</v>
          </cell>
          <cell r="G12465" t="str">
            <v>201901</v>
          </cell>
          <cell r="H12465" t="str">
            <v>Lancaster Bible College</v>
          </cell>
          <cell r="I12465" t="str">
            <v>Lancaster</v>
          </cell>
          <cell r="J12465" t="str">
            <v>USA</v>
          </cell>
          <cell r="K12465">
            <v>2</v>
          </cell>
          <cell r="L12465" t="str">
            <v>Institute</v>
          </cell>
          <cell r="M12465">
            <v>12</v>
          </cell>
          <cell r="N12465" t="str">
            <v>CARN-5</v>
          </cell>
          <cell r="O12465" t="str">
            <v/>
          </cell>
          <cell r="P12465" t="str">
            <v/>
          </cell>
          <cell r="Q12465">
            <v>1</v>
          </cell>
          <cell r="R12465" t="str">
            <v>Année Philologique</v>
          </cell>
          <cell r="S12465" t="str">
            <v/>
          </cell>
        </row>
        <row r="12466">
          <cell r="E12466">
            <v>6243</v>
          </cell>
          <cell r="F12466" t="str">
            <v>Searches</v>
          </cell>
          <cell r="G12466" t="str">
            <v>201902</v>
          </cell>
          <cell r="H12466" t="str">
            <v>Lancaster Bible College</v>
          </cell>
          <cell r="I12466" t="str">
            <v>Lancaster</v>
          </cell>
          <cell r="J12466" t="str">
            <v>USA</v>
          </cell>
          <cell r="K12466">
            <v>2</v>
          </cell>
          <cell r="L12466" t="str">
            <v>Institute</v>
          </cell>
          <cell r="M12466">
            <v>12</v>
          </cell>
          <cell r="N12466" t="str">
            <v>CARN-5</v>
          </cell>
          <cell r="O12466" t="str">
            <v/>
          </cell>
          <cell r="P12466" t="str">
            <v/>
          </cell>
          <cell r="Q12466">
            <v>1</v>
          </cell>
          <cell r="R12466" t="str">
            <v>Année Philologique</v>
          </cell>
          <cell r="S12466" t="str">
            <v/>
          </cell>
        </row>
        <row r="12467">
          <cell r="E12467">
            <v>6243</v>
          </cell>
          <cell r="F12467" t="str">
            <v>Searches</v>
          </cell>
          <cell r="G12467" t="str">
            <v>201903</v>
          </cell>
          <cell r="H12467" t="str">
            <v>Lancaster Bible College</v>
          </cell>
          <cell r="I12467" t="str">
            <v>Lancaster</v>
          </cell>
          <cell r="J12467" t="str">
            <v>USA</v>
          </cell>
          <cell r="K12467">
            <v>2</v>
          </cell>
          <cell r="L12467" t="str">
            <v>Institute</v>
          </cell>
          <cell r="M12467">
            <v>12</v>
          </cell>
          <cell r="N12467" t="str">
            <v>CARN-5</v>
          </cell>
          <cell r="O12467" t="str">
            <v/>
          </cell>
          <cell r="P12467" t="str">
            <v/>
          </cell>
          <cell r="Q12467">
            <v>1</v>
          </cell>
          <cell r="R12467" t="str">
            <v>Année Philologique</v>
          </cell>
          <cell r="S12467" t="str">
            <v/>
          </cell>
        </row>
        <row r="12468">
          <cell r="E12468">
            <v>6243</v>
          </cell>
          <cell r="F12468" t="str">
            <v>Searches</v>
          </cell>
          <cell r="G12468" t="str">
            <v>201904</v>
          </cell>
          <cell r="H12468" t="str">
            <v>Lancaster Bible College</v>
          </cell>
          <cell r="I12468" t="str">
            <v>Lancaster</v>
          </cell>
          <cell r="J12468" t="str">
            <v>USA</v>
          </cell>
          <cell r="K12468">
            <v>2</v>
          </cell>
          <cell r="L12468" t="str">
            <v>Institute</v>
          </cell>
          <cell r="M12468">
            <v>12</v>
          </cell>
          <cell r="N12468" t="str">
            <v>CARN-5</v>
          </cell>
          <cell r="O12468" t="str">
            <v/>
          </cell>
          <cell r="P12468" t="str">
            <v/>
          </cell>
          <cell r="Q12468">
            <v>1</v>
          </cell>
          <cell r="R12468" t="str">
            <v>Année Philologique</v>
          </cell>
          <cell r="S12468" t="str">
            <v/>
          </cell>
        </row>
        <row r="12469">
          <cell r="E12469">
            <v>6243</v>
          </cell>
          <cell r="F12469" t="str">
            <v>Searches</v>
          </cell>
          <cell r="G12469" t="str">
            <v>201908</v>
          </cell>
          <cell r="H12469" t="str">
            <v>Lancaster Bible College</v>
          </cell>
          <cell r="I12469" t="str">
            <v>Lancaster</v>
          </cell>
          <cell r="J12469" t="str">
            <v>USA</v>
          </cell>
          <cell r="K12469">
            <v>2</v>
          </cell>
          <cell r="L12469" t="str">
            <v>Institute</v>
          </cell>
          <cell r="M12469">
            <v>12</v>
          </cell>
          <cell r="N12469" t="str">
            <v>CARN-5</v>
          </cell>
          <cell r="O12469" t="str">
            <v/>
          </cell>
          <cell r="P12469" t="str">
            <v/>
          </cell>
          <cell r="Q12469">
            <v>1</v>
          </cell>
          <cell r="R12469" t="str">
            <v>Année Philologique</v>
          </cell>
          <cell r="S12469" t="str">
            <v/>
          </cell>
        </row>
        <row r="12470">
          <cell r="E12470">
            <v>6243</v>
          </cell>
          <cell r="F12470" t="str">
            <v>Searches</v>
          </cell>
          <cell r="G12470" t="str">
            <v>201912</v>
          </cell>
          <cell r="H12470" t="str">
            <v>Lancaster Bible College</v>
          </cell>
          <cell r="I12470" t="str">
            <v>Lancaster</v>
          </cell>
          <cell r="J12470" t="str">
            <v>USA</v>
          </cell>
          <cell r="K12470">
            <v>2</v>
          </cell>
          <cell r="L12470" t="str">
            <v>Institute</v>
          </cell>
          <cell r="M12470">
            <v>12</v>
          </cell>
          <cell r="N12470" t="str">
            <v>CARN-5</v>
          </cell>
          <cell r="O12470" t="str">
            <v/>
          </cell>
          <cell r="P12470" t="str">
            <v/>
          </cell>
          <cell r="Q12470">
            <v>1</v>
          </cell>
          <cell r="R12470" t="str">
            <v>Année Philologique</v>
          </cell>
          <cell r="S12470" t="str">
            <v/>
          </cell>
        </row>
        <row r="12471">
          <cell r="E12471">
            <v>6244</v>
          </cell>
          <cell r="F12471" t="str">
            <v>Searches</v>
          </cell>
          <cell r="G12471" t="str">
            <v>201901</v>
          </cell>
          <cell r="H12471" t="str">
            <v>Paul Simelon</v>
          </cell>
          <cell r="I12471" t="str">
            <v>Bruxelles</v>
          </cell>
          <cell r="J12471" t="str">
            <v>Belgium</v>
          </cell>
          <cell r="K12471">
            <v>4</v>
          </cell>
          <cell r="L12471" t="str">
            <v>Private</v>
          </cell>
          <cell r="M12471">
            <v>5</v>
          </cell>
          <cell r="N12471" t="str">
            <v>Individual</v>
          </cell>
          <cell r="O12471" t="str">
            <v/>
          </cell>
          <cell r="P12471" t="str">
            <v/>
          </cell>
          <cell r="Q12471">
            <v>2</v>
          </cell>
          <cell r="R12471" t="str">
            <v>Année Philologique</v>
          </cell>
          <cell r="S12471" t="str">
            <v/>
          </cell>
        </row>
        <row r="12472">
          <cell r="E12472">
            <v>6244</v>
          </cell>
          <cell r="F12472" t="str">
            <v>Searches</v>
          </cell>
          <cell r="G12472" t="str">
            <v>201906</v>
          </cell>
          <cell r="H12472" t="str">
            <v>Paul Simelon</v>
          </cell>
          <cell r="I12472" t="str">
            <v>Bruxelles</v>
          </cell>
          <cell r="J12472" t="str">
            <v>Belgium</v>
          </cell>
          <cell r="K12472">
            <v>4</v>
          </cell>
          <cell r="L12472" t="str">
            <v>Private</v>
          </cell>
          <cell r="M12472">
            <v>5</v>
          </cell>
          <cell r="N12472" t="str">
            <v>Individual</v>
          </cell>
          <cell r="O12472" t="str">
            <v/>
          </cell>
          <cell r="P12472" t="str">
            <v/>
          </cell>
          <cell r="Q12472">
            <v>2</v>
          </cell>
          <cell r="R12472" t="str">
            <v>Année Philologique</v>
          </cell>
          <cell r="S12472" t="str">
            <v/>
          </cell>
        </row>
        <row r="12473">
          <cell r="E12473">
            <v>6244</v>
          </cell>
          <cell r="F12473" t="str">
            <v>Searches</v>
          </cell>
          <cell r="G12473" t="str">
            <v>201907</v>
          </cell>
          <cell r="H12473" t="str">
            <v>Paul Simelon</v>
          </cell>
          <cell r="I12473" t="str">
            <v>Bruxelles</v>
          </cell>
          <cell r="J12473" t="str">
            <v>Belgium</v>
          </cell>
          <cell r="K12473">
            <v>4</v>
          </cell>
          <cell r="L12473" t="str">
            <v>Private</v>
          </cell>
          <cell r="M12473">
            <v>5</v>
          </cell>
          <cell r="N12473" t="str">
            <v>Individual</v>
          </cell>
          <cell r="O12473" t="str">
            <v/>
          </cell>
          <cell r="P12473" t="str">
            <v/>
          </cell>
          <cell r="Q12473">
            <v>2</v>
          </cell>
          <cell r="R12473" t="str">
            <v>Année Philologique</v>
          </cell>
          <cell r="S12473" t="str">
            <v/>
          </cell>
        </row>
        <row r="12474">
          <cell r="E12474">
            <v>6244</v>
          </cell>
          <cell r="F12474" t="str">
            <v>Searches</v>
          </cell>
          <cell r="G12474" t="str">
            <v>201910</v>
          </cell>
          <cell r="H12474" t="str">
            <v>Paul Simelon</v>
          </cell>
          <cell r="I12474" t="str">
            <v>Bruxelles</v>
          </cell>
          <cell r="J12474" t="str">
            <v>Belgium</v>
          </cell>
          <cell r="K12474">
            <v>4</v>
          </cell>
          <cell r="L12474" t="str">
            <v>Private</v>
          </cell>
          <cell r="M12474">
            <v>5</v>
          </cell>
          <cell r="N12474" t="str">
            <v>Individual</v>
          </cell>
          <cell r="O12474" t="str">
            <v/>
          </cell>
          <cell r="P12474" t="str">
            <v/>
          </cell>
          <cell r="Q12474">
            <v>2</v>
          </cell>
          <cell r="R12474" t="str">
            <v>Année Philologique</v>
          </cell>
          <cell r="S12474" t="str">
            <v/>
          </cell>
        </row>
        <row r="12475">
          <cell r="E12475">
            <v>6244</v>
          </cell>
          <cell r="F12475" t="str">
            <v>Searches</v>
          </cell>
          <cell r="G12475" t="str">
            <v>201911</v>
          </cell>
          <cell r="H12475" t="str">
            <v>Paul Simelon</v>
          </cell>
          <cell r="I12475" t="str">
            <v>Bruxelles</v>
          </cell>
          <cell r="J12475" t="str">
            <v>Belgium</v>
          </cell>
          <cell r="K12475">
            <v>4</v>
          </cell>
          <cell r="L12475" t="str">
            <v>Private</v>
          </cell>
          <cell r="M12475">
            <v>5</v>
          </cell>
          <cell r="N12475" t="str">
            <v>Individual</v>
          </cell>
          <cell r="O12475" t="str">
            <v/>
          </cell>
          <cell r="P12475" t="str">
            <v/>
          </cell>
          <cell r="Q12475">
            <v>2</v>
          </cell>
          <cell r="R12475" t="str">
            <v>Année Philologique</v>
          </cell>
          <cell r="S12475" t="str">
            <v/>
          </cell>
        </row>
        <row r="12476">
          <cell r="E12476">
            <v>6244</v>
          </cell>
          <cell r="F12476" t="str">
            <v>Searches</v>
          </cell>
          <cell r="G12476" t="str">
            <v>201912</v>
          </cell>
          <cell r="H12476" t="str">
            <v>Paul Simelon</v>
          </cell>
          <cell r="I12476" t="str">
            <v>Bruxelles</v>
          </cell>
          <cell r="J12476" t="str">
            <v>Belgium</v>
          </cell>
          <cell r="K12476">
            <v>4</v>
          </cell>
          <cell r="L12476" t="str">
            <v>Private</v>
          </cell>
          <cell r="M12476">
            <v>5</v>
          </cell>
          <cell r="N12476" t="str">
            <v>Individual</v>
          </cell>
          <cell r="O12476" t="str">
            <v/>
          </cell>
          <cell r="P12476" t="str">
            <v/>
          </cell>
          <cell r="Q12476">
            <v>2</v>
          </cell>
          <cell r="R12476" t="str">
            <v>Année Philologique</v>
          </cell>
          <cell r="S12476" t="str">
            <v/>
          </cell>
        </row>
        <row r="12477">
          <cell r="E12477">
            <v>6245</v>
          </cell>
          <cell r="F12477" t="str">
            <v>Searches</v>
          </cell>
          <cell r="G12477" t="str">
            <v>201902</v>
          </cell>
          <cell r="H12477" t="str">
            <v>Randolph College</v>
          </cell>
          <cell r="I12477" t="str">
            <v>Lynchburg</v>
          </cell>
          <cell r="J12477" t="str">
            <v>USA</v>
          </cell>
          <cell r="K12477">
            <v>2</v>
          </cell>
          <cell r="L12477" t="str">
            <v>Institute</v>
          </cell>
          <cell r="M12477">
            <v>11</v>
          </cell>
          <cell r="N12477" t="str">
            <v>CARN-4</v>
          </cell>
          <cell r="O12477" t="str">
            <v/>
          </cell>
          <cell r="P12477" t="str">
            <v/>
          </cell>
          <cell r="Q12477">
            <v>2</v>
          </cell>
          <cell r="R12477" t="str">
            <v>Année Philologique</v>
          </cell>
          <cell r="S12477" t="str">
            <v/>
          </cell>
        </row>
        <row r="12478">
          <cell r="E12478">
            <v>6245</v>
          </cell>
          <cell r="F12478" t="str">
            <v>Searches</v>
          </cell>
          <cell r="G12478" t="str">
            <v>201904</v>
          </cell>
          <cell r="H12478" t="str">
            <v>Randolph College</v>
          </cell>
          <cell r="I12478" t="str">
            <v>Lynchburg</v>
          </cell>
          <cell r="J12478" t="str">
            <v>USA</v>
          </cell>
          <cell r="K12478">
            <v>2</v>
          </cell>
          <cell r="L12478" t="str">
            <v>Institute</v>
          </cell>
          <cell r="M12478">
            <v>11</v>
          </cell>
          <cell r="N12478" t="str">
            <v>CARN-4</v>
          </cell>
          <cell r="O12478" t="str">
            <v/>
          </cell>
          <cell r="P12478" t="str">
            <v/>
          </cell>
          <cell r="Q12478">
            <v>2</v>
          </cell>
          <cell r="R12478" t="str">
            <v>Année Philologique</v>
          </cell>
          <cell r="S12478" t="str">
            <v/>
          </cell>
        </row>
        <row r="12479">
          <cell r="E12479">
            <v>6245</v>
          </cell>
          <cell r="F12479" t="str">
            <v>Searches</v>
          </cell>
          <cell r="G12479" t="str">
            <v>201911</v>
          </cell>
          <cell r="H12479" t="str">
            <v>Randolph College</v>
          </cell>
          <cell r="I12479" t="str">
            <v>Lynchburg</v>
          </cell>
          <cell r="J12479" t="str">
            <v>USA</v>
          </cell>
          <cell r="K12479">
            <v>2</v>
          </cell>
          <cell r="L12479" t="str">
            <v>Institute</v>
          </cell>
          <cell r="M12479">
            <v>11</v>
          </cell>
          <cell r="N12479" t="str">
            <v>CARN-4</v>
          </cell>
          <cell r="O12479" t="str">
            <v/>
          </cell>
          <cell r="P12479" t="str">
            <v/>
          </cell>
          <cell r="Q12479">
            <v>2</v>
          </cell>
          <cell r="R12479" t="str">
            <v>Année Philologique</v>
          </cell>
          <cell r="S12479" t="str">
            <v/>
          </cell>
        </row>
        <row r="12480">
          <cell r="E12480">
            <v>6245</v>
          </cell>
          <cell r="F12480" t="str">
            <v>Searches</v>
          </cell>
          <cell r="G12480" t="str">
            <v>201912</v>
          </cell>
          <cell r="H12480" t="str">
            <v>Randolph College</v>
          </cell>
          <cell r="I12480" t="str">
            <v>Lynchburg</v>
          </cell>
          <cell r="J12480" t="str">
            <v>USA</v>
          </cell>
          <cell r="K12480">
            <v>2</v>
          </cell>
          <cell r="L12480" t="str">
            <v>Institute</v>
          </cell>
          <cell r="M12480">
            <v>11</v>
          </cell>
          <cell r="N12480" t="str">
            <v>CARN-4</v>
          </cell>
          <cell r="O12480" t="str">
            <v/>
          </cell>
          <cell r="P12480" t="str">
            <v/>
          </cell>
          <cell r="Q12480">
            <v>2</v>
          </cell>
          <cell r="R12480" t="str">
            <v>Année Philologique</v>
          </cell>
          <cell r="S12480" t="str">
            <v/>
          </cell>
        </row>
        <row r="12481">
          <cell r="E12481">
            <v>6248</v>
          </cell>
          <cell r="F12481" t="str">
            <v>Searches</v>
          </cell>
          <cell r="G12481" t="str">
            <v>201901</v>
          </cell>
          <cell r="H12481" t="str">
            <v>San Diego State University</v>
          </cell>
          <cell r="I12481" t="str">
            <v>San Diego</v>
          </cell>
          <cell r="J12481" t="str">
            <v>USA</v>
          </cell>
          <cell r="K12481">
            <v>1</v>
          </cell>
          <cell r="L12481" t="str">
            <v>Consortium</v>
          </cell>
          <cell r="M12481">
            <v>8</v>
          </cell>
          <cell r="N12481" t="str">
            <v>CARN-1</v>
          </cell>
          <cell r="O12481" t="str">
            <v/>
          </cell>
          <cell r="P12481" t="str">
            <v/>
          </cell>
          <cell r="Q12481">
            <v>40</v>
          </cell>
          <cell r="R12481" t="str">
            <v>Année Philologique</v>
          </cell>
          <cell r="S12481" t="str">
            <v/>
          </cell>
        </row>
        <row r="12482">
          <cell r="E12482">
            <v>6248</v>
          </cell>
          <cell r="F12482" t="str">
            <v>Searches</v>
          </cell>
          <cell r="G12482" t="str">
            <v>201902</v>
          </cell>
          <cell r="H12482" t="str">
            <v>San Diego State University</v>
          </cell>
          <cell r="I12482" t="str">
            <v>San Diego</v>
          </cell>
          <cell r="J12482" t="str">
            <v>USA</v>
          </cell>
          <cell r="K12482">
            <v>1</v>
          </cell>
          <cell r="L12482" t="str">
            <v>Consortium</v>
          </cell>
          <cell r="M12482">
            <v>8</v>
          </cell>
          <cell r="N12482" t="str">
            <v>CARN-1</v>
          </cell>
          <cell r="O12482" t="str">
            <v/>
          </cell>
          <cell r="P12482" t="str">
            <v/>
          </cell>
          <cell r="Q12482">
            <v>40</v>
          </cell>
          <cell r="R12482" t="str">
            <v>Année Philologique</v>
          </cell>
          <cell r="S12482" t="str">
            <v/>
          </cell>
        </row>
        <row r="12483">
          <cell r="E12483">
            <v>6248</v>
          </cell>
          <cell r="F12483" t="str">
            <v>Searches</v>
          </cell>
          <cell r="G12483" t="str">
            <v>201903</v>
          </cell>
          <cell r="H12483" t="str">
            <v>San Diego State University</v>
          </cell>
          <cell r="I12483" t="str">
            <v>San Diego</v>
          </cell>
          <cell r="J12483" t="str">
            <v>USA</v>
          </cell>
          <cell r="K12483">
            <v>1</v>
          </cell>
          <cell r="L12483" t="str">
            <v>Consortium</v>
          </cell>
          <cell r="M12483">
            <v>8</v>
          </cell>
          <cell r="N12483" t="str">
            <v>CARN-1</v>
          </cell>
          <cell r="O12483" t="str">
            <v/>
          </cell>
          <cell r="P12483" t="str">
            <v/>
          </cell>
          <cell r="Q12483">
            <v>40</v>
          </cell>
          <cell r="R12483" t="str">
            <v>Année Philologique</v>
          </cell>
          <cell r="S12483" t="str">
            <v/>
          </cell>
        </row>
        <row r="12484">
          <cell r="E12484">
            <v>6248</v>
          </cell>
          <cell r="F12484" t="str">
            <v>Searches</v>
          </cell>
          <cell r="G12484" t="str">
            <v>201904</v>
          </cell>
          <cell r="H12484" t="str">
            <v>San Diego State University</v>
          </cell>
          <cell r="I12484" t="str">
            <v>San Diego</v>
          </cell>
          <cell r="J12484" t="str">
            <v>USA</v>
          </cell>
          <cell r="K12484">
            <v>1</v>
          </cell>
          <cell r="L12484" t="str">
            <v>Consortium</v>
          </cell>
          <cell r="M12484">
            <v>8</v>
          </cell>
          <cell r="N12484" t="str">
            <v>CARN-1</v>
          </cell>
          <cell r="O12484" t="str">
            <v/>
          </cell>
          <cell r="P12484" t="str">
            <v/>
          </cell>
          <cell r="Q12484">
            <v>40</v>
          </cell>
          <cell r="R12484" t="str">
            <v>Année Philologique</v>
          </cell>
          <cell r="S12484" t="str">
            <v/>
          </cell>
        </row>
        <row r="12485">
          <cell r="E12485">
            <v>6248</v>
          </cell>
          <cell r="F12485" t="str">
            <v>Searches</v>
          </cell>
          <cell r="G12485" t="str">
            <v>201905</v>
          </cell>
          <cell r="H12485" t="str">
            <v>San Diego State University</v>
          </cell>
          <cell r="I12485" t="str">
            <v>San Diego</v>
          </cell>
          <cell r="J12485" t="str">
            <v>USA</v>
          </cell>
          <cell r="K12485">
            <v>1</v>
          </cell>
          <cell r="L12485" t="str">
            <v>Consortium</v>
          </cell>
          <cell r="M12485">
            <v>8</v>
          </cell>
          <cell r="N12485" t="str">
            <v>CARN-1</v>
          </cell>
          <cell r="O12485" t="str">
            <v/>
          </cell>
          <cell r="P12485" t="str">
            <v/>
          </cell>
          <cell r="Q12485">
            <v>40</v>
          </cell>
          <cell r="R12485" t="str">
            <v>Année Philologique</v>
          </cell>
          <cell r="S12485" t="str">
            <v/>
          </cell>
        </row>
        <row r="12486">
          <cell r="E12486">
            <v>6248</v>
          </cell>
          <cell r="F12486" t="str">
            <v>Searches</v>
          </cell>
          <cell r="G12486" t="str">
            <v>201906</v>
          </cell>
          <cell r="H12486" t="str">
            <v>San Diego State University</v>
          </cell>
          <cell r="I12486" t="str">
            <v>San Diego</v>
          </cell>
          <cell r="J12486" t="str">
            <v>USA</v>
          </cell>
          <cell r="K12486">
            <v>1</v>
          </cell>
          <cell r="L12486" t="str">
            <v>Consortium</v>
          </cell>
          <cell r="M12486">
            <v>8</v>
          </cell>
          <cell r="N12486" t="str">
            <v>CARN-1</v>
          </cell>
          <cell r="O12486" t="str">
            <v/>
          </cell>
          <cell r="P12486" t="str">
            <v/>
          </cell>
          <cell r="Q12486">
            <v>40</v>
          </cell>
          <cell r="R12486" t="str">
            <v>Année Philologique</v>
          </cell>
          <cell r="S12486" t="str">
            <v/>
          </cell>
        </row>
        <row r="12487">
          <cell r="E12487">
            <v>6248</v>
          </cell>
          <cell r="F12487" t="str">
            <v>Searches</v>
          </cell>
          <cell r="G12487" t="str">
            <v>201907</v>
          </cell>
          <cell r="H12487" t="str">
            <v>San Diego State University</v>
          </cell>
          <cell r="I12487" t="str">
            <v>San Diego</v>
          </cell>
          <cell r="J12487" t="str">
            <v>USA</v>
          </cell>
          <cell r="K12487">
            <v>1</v>
          </cell>
          <cell r="L12487" t="str">
            <v>Consortium</v>
          </cell>
          <cell r="M12487">
            <v>8</v>
          </cell>
          <cell r="N12487" t="str">
            <v>CARN-1</v>
          </cell>
          <cell r="O12487" t="str">
            <v/>
          </cell>
          <cell r="P12487" t="str">
            <v/>
          </cell>
          <cell r="Q12487">
            <v>40</v>
          </cell>
          <cell r="R12487" t="str">
            <v>Année Philologique</v>
          </cell>
          <cell r="S12487" t="str">
            <v/>
          </cell>
        </row>
        <row r="12488">
          <cell r="E12488">
            <v>6248</v>
          </cell>
          <cell r="F12488" t="str">
            <v>Searches</v>
          </cell>
          <cell r="G12488" t="str">
            <v>201908</v>
          </cell>
          <cell r="H12488" t="str">
            <v>San Diego State University</v>
          </cell>
          <cell r="I12488" t="str">
            <v>San Diego</v>
          </cell>
          <cell r="J12488" t="str">
            <v>USA</v>
          </cell>
          <cell r="K12488">
            <v>1</v>
          </cell>
          <cell r="L12488" t="str">
            <v>Consortium</v>
          </cell>
          <cell r="M12488">
            <v>8</v>
          </cell>
          <cell r="N12488" t="str">
            <v>CARN-1</v>
          </cell>
          <cell r="O12488" t="str">
            <v/>
          </cell>
          <cell r="P12488" t="str">
            <v/>
          </cell>
          <cell r="Q12488">
            <v>40</v>
          </cell>
          <cell r="R12488" t="str">
            <v>Année Philologique</v>
          </cell>
          <cell r="S12488" t="str">
            <v/>
          </cell>
        </row>
        <row r="12489">
          <cell r="E12489">
            <v>6248</v>
          </cell>
          <cell r="F12489" t="str">
            <v>Searches</v>
          </cell>
          <cell r="G12489" t="str">
            <v>201909</v>
          </cell>
          <cell r="H12489" t="str">
            <v>San Diego State University</v>
          </cell>
          <cell r="I12489" t="str">
            <v>San Diego</v>
          </cell>
          <cell r="J12489" t="str">
            <v>USA</v>
          </cell>
          <cell r="K12489">
            <v>1</v>
          </cell>
          <cell r="L12489" t="str">
            <v>Consortium</v>
          </cell>
          <cell r="M12489">
            <v>8</v>
          </cell>
          <cell r="N12489" t="str">
            <v>CARN-1</v>
          </cell>
          <cell r="O12489" t="str">
            <v/>
          </cell>
          <cell r="P12489" t="str">
            <v/>
          </cell>
          <cell r="Q12489">
            <v>40</v>
          </cell>
          <cell r="R12489" t="str">
            <v>Année Philologique</v>
          </cell>
          <cell r="S12489" t="str">
            <v/>
          </cell>
        </row>
        <row r="12490">
          <cell r="E12490">
            <v>6248</v>
          </cell>
          <cell r="F12490" t="str">
            <v>Searches</v>
          </cell>
          <cell r="G12490" t="str">
            <v>201910</v>
          </cell>
          <cell r="H12490" t="str">
            <v>San Diego State University</v>
          </cell>
          <cell r="I12490" t="str">
            <v>San Diego</v>
          </cell>
          <cell r="J12490" t="str">
            <v>USA</v>
          </cell>
          <cell r="K12490">
            <v>1</v>
          </cell>
          <cell r="L12490" t="str">
            <v>Consortium</v>
          </cell>
          <cell r="M12490">
            <v>8</v>
          </cell>
          <cell r="N12490" t="str">
            <v>CARN-1</v>
          </cell>
          <cell r="O12490" t="str">
            <v/>
          </cell>
          <cell r="P12490" t="str">
            <v/>
          </cell>
          <cell r="Q12490">
            <v>40</v>
          </cell>
          <cell r="R12490" t="str">
            <v>Année Philologique</v>
          </cell>
          <cell r="S12490" t="str">
            <v/>
          </cell>
        </row>
        <row r="12491">
          <cell r="E12491">
            <v>6248</v>
          </cell>
          <cell r="F12491" t="str">
            <v>Searches</v>
          </cell>
          <cell r="G12491" t="str">
            <v>201911</v>
          </cell>
          <cell r="H12491" t="str">
            <v>San Diego State University</v>
          </cell>
          <cell r="I12491" t="str">
            <v>San Diego</v>
          </cell>
          <cell r="J12491" t="str">
            <v>USA</v>
          </cell>
          <cell r="K12491">
            <v>1</v>
          </cell>
          <cell r="L12491" t="str">
            <v>Consortium</v>
          </cell>
          <cell r="M12491">
            <v>8</v>
          </cell>
          <cell r="N12491" t="str">
            <v>CARN-1</v>
          </cell>
          <cell r="O12491" t="str">
            <v/>
          </cell>
          <cell r="P12491" t="str">
            <v/>
          </cell>
          <cell r="Q12491">
            <v>40</v>
          </cell>
          <cell r="R12491" t="str">
            <v>Année Philologique</v>
          </cell>
          <cell r="S12491" t="str">
            <v/>
          </cell>
        </row>
        <row r="12492">
          <cell r="E12492">
            <v>6248</v>
          </cell>
          <cell r="F12492" t="str">
            <v>Searches</v>
          </cell>
          <cell r="G12492" t="str">
            <v>201912</v>
          </cell>
          <cell r="H12492" t="str">
            <v>San Diego State University</v>
          </cell>
          <cell r="I12492" t="str">
            <v>San Diego</v>
          </cell>
          <cell r="J12492" t="str">
            <v>USA</v>
          </cell>
          <cell r="K12492">
            <v>1</v>
          </cell>
          <cell r="L12492" t="str">
            <v>Consortium</v>
          </cell>
          <cell r="M12492">
            <v>8</v>
          </cell>
          <cell r="N12492" t="str">
            <v>CARN-1</v>
          </cell>
          <cell r="O12492" t="str">
            <v/>
          </cell>
          <cell r="P12492" t="str">
            <v/>
          </cell>
          <cell r="Q12492">
            <v>40</v>
          </cell>
          <cell r="R12492" t="str">
            <v>Année Philologique</v>
          </cell>
          <cell r="S12492" t="str">
            <v/>
          </cell>
        </row>
        <row r="12493">
          <cell r="E12493">
            <v>6249</v>
          </cell>
          <cell r="F12493" t="str">
            <v>Searches</v>
          </cell>
          <cell r="G12493" t="str">
            <v>201903</v>
          </cell>
          <cell r="H12493" t="str">
            <v>Austin College</v>
          </cell>
          <cell r="I12493" t="str">
            <v>Sherman</v>
          </cell>
          <cell r="J12493" t="str">
            <v>USA</v>
          </cell>
          <cell r="K12493">
            <v>1</v>
          </cell>
          <cell r="L12493" t="str">
            <v>Consortium</v>
          </cell>
          <cell r="M12493">
            <v>11</v>
          </cell>
          <cell r="N12493" t="str">
            <v>CARN-4</v>
          </cell>
          <cell r="O12493" t="str">
            <v/>
          </cell>
          <cell r="P12493" t="str">
            <v/>
          </cell>
          <cell r="Q12493">
            <v>2</v>
          </cell>
          <cell r="R12493" t="str">
            <v>Année Philologique</v>
          </cell>
          <cell r="S12493" t="str">
            <v/>
          </cell>
        </row>
        <row r="12494">
          <cell r="E12494">
            <v>6249</v>
          </cell>
          <cell r="F12494" t="str">
            <v>Searches</v>
          </cell>
          <cell r="G12494" t="str">
            <v>201904</v>
          </cell>
          <cell r="H12494" t="str">
            <v>Austin College</v>
          </cell>
          <cell r="I12494" t="str">
            <v>Sherman</v>
          </cell>
          <cell r="J12494" t="str">
            <v>USA</v>
          </cell>
          <cell r="K12494">
            <v>1</v>
          </cell>
          <cell r="L12494" t="str">
            <v>Consortium</v>
          </cell>
          <cell r="M12494">
            <v>11</v>
          </cell>
          <cell r="N12494" t="str">
            <v>CARN-4</v>
          </cell>
          <cell r="O12494" t="str">
            <v/>
          </cell>
          <cell r="P12494" t="str">
            <v/>
          </cell>
          <cell r="Q12494">
            <v>2</v>
          </cell>
          <cell r="R12494" t="str">
            <v>Année Philologique</v>
          </cell>
          <cell r="S12494" t="str">
            <v/>
          </cell>
        </row>
        <row r="12495">
          <cell r="E12495">
            <v>6249</v>
          </cell>
          <cell r="F12495" t="str">
            <v>Searches</v>
          </cell>
          <cell r="G12495" t="str">
            <v>201905</v>
          </cell>
          <cell r="H12495" t="str">
            <v>Austin College</v>
          </cell>
          <cell r="I12495" t="str">
            <v>Sherman</v>
          </cell>
          <cell r="J12495" t="str">
            <v>USA</v>
          </cell>
          <cell r="K12495">
            <v>1</v>
          </cell>
          <cell r="L12495" t="str">
            <v>Consortium</v>
          </cell>
          <cell r="M12495">
            <v>11</v>
          </cell>
          <cell r="N12495" t="str">
            <v>CARN-4</v>
          </cell>
          <cell r="O12495" t="str">
            <v/>
          </cell>
          <cell r="P12495" t="str">
            <v/>
          </cell>
          <cell r="Q12495">
            <v>2</v>
          </cell>
          <cell r="R12495" t="str">
            <v>Année Philologique</v>
          </cell>
          <cell r="S12495" t="str">
            <v/>
          </cell>
        </row>
        <row r="12496">
          <cell r="E12496">
            <v>6249</v>
          </cell>
          <cell r="F12496" t="str">
            <v>Searches</v>
          </cell>
          <cell r="G12496" t="str">
            <v>201911</v>
          </cell>
          <cell r="H12496" t="str">
            <v>Austin College</v>
          </cell>
          <cell r="I12496" t="str">
            <v>Sherman</v>
          </cell>
          <cell r="J12496" t="str">
            <v>USA</v>
          </cell>
          <cell r="K12496">
            <v>1</v>
          </cell>
          <cell r="L12496" t="str">
            <v>Consortium</v>
          </cell>
          <cell r="M12496">
            <v>11</v>
          </cell>
          <cell r="N12496" t="str">
            <v>CARN-4</v>
          </cell>
          <cell r="O12496" t="str">
            <v/>
          </cell>
          <cell r="P12496" t="str">
            <v/>
          </cell>
          <cell r="Q12496">
            <v>2</v>
          </cell>
          <cell r="R12496" t="str">
            <v>Année Philologique</v>
          </cell>
          <cell r="S12496" t="str">
            <v/>
          </cell>
        </row>
        <row r="12497">
          <cell r="E12497">
            <v>6251</v>
          </cell>
          <cell r="F12497" t="str">
            <v>Searches</v>
          </cell>
          <cell r="G12497" t="str">
            <v>201901</v>
          </cell>
          <cell r="H12497" t="str">
            <v>Giovanna Menci</v>
          </cell>
          <cell r="I12497" t="str">
            <v>Firenze</v>
          </cell>
          <cell r="J12497" t="str">
            <v>Italy</v>
          </cell>
          <cell r="K12497">
            <v>4</v>
          </cell>
          <cell r="L12497" t="str">
            <v>Private</v>
          </cell>
          <cell r="M12497">
            <v>5</v>
          </cell>
          <cell r="N12497" t="str">
            <v>Individual</v>
          </cell>
          <cell r="O12497" t="str">
            <v/>
          </cell>
          <cell r="P12497" t="str">
            <v/>
          </cell>
          <cell r="Q12497">
            <v>1</v>
          </cell>
          <cell r="R12497" t="str">
            <v>Année Philologique</v>
          </cell>
          <cell r="S12497" t="str">
            <v/>
          </cell>
        </row>
        <row r="12498">
          <cell r="E12498">
            <v>6252</v>
          </cell>
          <cell r="F12498" t="str">
            <v>Searches</v>
          </cell>
          <cell r="G12498" t="str">
            <v>201901</v>
          </cell>
          <cell r="H12498" t="str">
            <v>Pierre-Paul Corsetti</v>
          </cell>
          <cell r="I12498" t="str">
            <v/>
          </cell>
          <cell r="J12498" t="str">
            <v>France</v>
          </cell>
          <cell r="K12498">
            <v>5</v>
          </cell>
          <cell r="L12498" t="str">
            <v>Brepols Administrative Access</v>
          </cell>
          <cell r="M12498">
            <v>6</v>
          </cell>
          <cell r="N12498" t="str">
            <v>Brepols Administrative Access</v>
          </cell>
          <cell r="O12498" t="str">
            <v/>
          </cell>
          <cell r="P12498" t="str">
            <v/>
          </cell>
          <cell r="Q12498">
            <v>1</v>
          </cell>
          <cell r="R12498" t="str">
            <v>Année Philologique</v>
          </cell>
          <cell r="S12498" t="str">
            <v/>
          </cell>
        </row>
        <row r="12499">
          <cell r="E12499">
            <v>6252</v>
          </cell>
          <cell r="F12499" t="str">
            <v>Searches</v>
          </cell>
          <cell r="G12499" t="str">
            <v>201902</v>
          </cell>
          <cell r="H12499" t="str">
            <v>Pierre-Paul Corsetti</v>
          </cell>
          <cell r="I12499" t="str">
            <v/>
          </cell>
          <cell r="J12499" t="str">
            <v>France</v>
          </cell>
          <cell r="K12499">
            <v>5</v>
          </cell>
          <cell r="L12499" t="str">
            <v>Brepols Administrative Access</v>
          </cell>
          <cell r="M12499">
            <v>6</v>
          </cell>
          <cell r="N12499" t="str">
            <v>Brepols Administrative Access</v>
          </cell>
          <cell r="O12499" t="str">
            <v/>
          </cell>
          <cell r="P12499" t="str">
            <v/>
          </cell>
          <cell r="Q12499">
            <v>1</v>
          </cell>
          <cell r="R12499" t="str">
            <v>Année Philologique</v>
          </cell>
          <cell r="S12499" t="str">
            <v/>
          </cell>
        </row>
        <row r="12500">
          <cell r="E12500">
            <v>6252</v>
          </cell>
          <cell r="F12500" t="str">
            <v>Searches</v>
          </cell>
          <cell r="G12500" t="str">
            <v>201903</v>
          </cell>
          <cell r="H12500" t="str">
            <v>Pierre-Paul Corsetti</v>
          </cell>
          <cell r="I12500" t="str">
            <v/>
          </cell>
          <cell r="J12500" t="str">
            <v>France</v>
          </cell>
          <cell r="K12500">
            <v>5</v>
          </cell>
          <cell r="L12500" t="str">
            <v>Brepols Administrative Access</v>
          </cell>
          <cell r="M12500">
            <v>6</v>
          </cell>
          <cell r="N12500" t="str">
            <v>Brepols Administrative Access</v>
          </cell>
          <cell r="O12500" t="str">
            <v/>
          </cell>
          <cell r="P12500" t="str">
            <v/>
          </cell>
          <cell r="Q12500">
            <v>1</v>
          </cell>
          <cell r="R12500" t="str">
            <v>Année Philologique</v>
          </cell>
          <cell r="S12500" t="str">
            <v/>
          </cell>
        </row>
        <row r="12501">
          <cell r="E12501">
            <v>6252</v>
          </cell>
          <cell r="F12501" t="str">
            <v>Searches</v>
          </cell>
          <cell r="G12501" t="str">
            <v>201904</v>
          </cell>
          <cell r="H12501" t="str">
            <v>Pierre-Paul Corsetti</v>
          </cell>
          <cell r="I12501" t="str">
            <v/>
          </cell>
          <cell r="J12501" t="str">
            <v>France</v>
          </cell>
          <cell r="K12501">
            <v>5</v>
          </cell>
          <cell r="L12501" t="str">
            <v>Brepols Administrative Access</v>
          </cell>
          <cell r="M12501">
            <v>6</v>
          </cell>
          <cell r="N12501" t="str">
            <v>Brepols Administrative Access</v>
          </cell>
          <cell r="O12501" t="str">
            <v/>
          </cell>
          <cell r="P12501" t="str">
            <v/>
          </cell>
          <cell r="Q12501">
            <v>1</v>
          </cell>
          <cell r="R12501" t="str">
            <v>Année Philologique</v>
          </cell>
          <cell r="S12501" t="str">
            <v/>
          </cell>
        </row>
        <row r="12502">
          <cell r="E12502">
            <v>6252</v>
          </cell>
          <cell r="F12502" t="str">
            <v>Searches</v>
          </cell>
          <cell r="G12502" t="str">
            <v>201905</v>
          </cell>
          <cell r="H12502" t="str">
            <v>Pierre-Paul Corsetti</v>
          </cell>
          <cell r="I12502" t="str">
            <v/>
          </cell>
          <cell r="J12502" t="str">
            <v>France</v>
          </cell>
          <cell r="K12502">
            <v>5</v>
          </cell>
          <cell r="L12502" t="str">
            <v>Brepols Administrative Access</v>
          </cell>
          <cell r="M12502">
            <v>6</v>
          </cell>
          <cell r="N12502" t="str">
            <v>Brepols Administrative Access</v>
          </cell>
          <cell r="O12502" t="str">
            <v/>
          </cell>
          <cell r="P12502" t="str">
            <v/>
          </cell>
          <cell r="Q12502">
            <v>1</v>
          </cell>
          <cell r="R12502" t="str">
            <v>Année Philologique</v>
          </cell>
          <cell r="S12502" t="str">
            <v/>
          </cell>
        </row>
        <row r="12503">
          <cell r="E12503">
            <v>6252</v>
          </cell>
          <cell r="F12503" t="str">
            <v>Searches</v>
          </cell>
          <cell r="G12503" t="str">
            <v>201906</v>
          </cell>
          <cell r="H12503" t="str">
            <v>Pierre-Paul Corsetti</v>
          </cell>
          <cell r="I12503" t="str">
            <v/>
          </cell>
          <cell r="J12503" t="str">
            <v>France</v>
          </cell>
          <cell r="K12503">
            <v>5</v>
          </cell>
          <cell r="L12503" t="str">
            <v>Brepols Administrative Access</v>
          </cell>
          <cell r="M12503">
            <v>6</v>
          </cell>
          <cell r="N12503" t="str">
            <v>Brepols Administrative Access</v>
          </cell>
          <cell r="O12503" t="str">
            <v/>
          </cell>
          <cell r="P12503" t="str">
            <v/>
          </cell>
          <cell r="Q12503">
            <v>1</v>
          </cell>
          <cell r="R12503" t="str">
            <v>Année Philologique</v>
          </cell>
          <cell r="S12503" t="str">
            <v/>
          </cell>
        </row>
        <row r="12504">
          <cell r="E12504">
            <v>6252</v>
          </cell>
          <cell r="F12504" t="str">
            <v>Searches</v>
          </cell>
          <cell r="G12504" t="str">
            <v>201907</v>
          </cell>
          <cell r="H12504" t="str">
            <v>Pierre-Paul Corsetti</v>
          </cell>
          <cell r="I12504" t="str">
            <v/>
          </cell>
          <cell r="J12504" t="str">
            <v>France</v>
          </cell>
          <cell r="K12504">
            <v>5</v>
          </cell>
          <cell r="L12504" t="str">
            <v>Brepols Administrative Access</v>
          </cell>
          <cell r="M12504">
            <v>6</v>
          </cell>
          <cell r="N12504" t="str">
            <v>Brepols Administrative Access</v>
          </cell>
          <cell r="O12504" t="str">
            <v/>
          </cell>
          <cell r="P12504" t="str">
            <v/>
          </cell>
          <cell r="Q12504">
            <v>1</v>
          </cell>
          <cell r="R12504" t="str">
            <v>Année Philologique</v>
          </cell>
          <cell r="S12504" t="str">
            <v/>
          </cell>
        </row>
        <row r="12505">
          <cell r="E12505">
            <v>6252</v>
          </cell>
          <cell r="F12505" t="str">
            <v>Searches</v>
          </cell>
          <cell r="G12505" t="str">
            <v>201908</v>
          </cell>
          <cell r="H12505" t="str">
            <v>Pierre-Paul Corsetti</v>
          </cell>
          <cell r="I12505" t="str">
            <v/>
          </cell>
          <cell r="J12505" t="str">
            <v>France</v>
          </cell>
          <cell r="K12505">
            <v>5</v>
          </cell>
          <cell r="L12505" t="str">
            <v>Brepols Administrative Access</v>
          </cell>
          <cell r="M12505">
            <v>6</v>
          </cell>
          <cell r="N12505" t="str">
            <v>Brepols Administrative Access</v>
          </cell>
          <cell r="O12505" t="str">
            <v/>
          </cell>
          <cell r="P12505" t="str">
            <v/>
          </cell>
          <cell r="Q12505">
            <v>1</v>
          </cell>
          <cell r="R12505" t="str">
            <v>Année Philologique</v>
          </cell>
          <cell r="S12505" t="str">
            <v/>
          </cell>
        </row>
        <row r="12506">
          <cell r="E12506">
            <v>6252</v>
          </cell>
          <cell r="F12506" t="str">
            <v>Searches</v>
          </cell>
          <cell r="G12506" t="str">
            <v>201909</v>
          </cell>
          <cell r="H12506" t="str">
            <v>Pierre-Paul Corsetti</v>
          </cell>
          <cell r="I12506" t="str">
            <v/>
          </cell>
          <cell r="J12506" t="str">
            <v>France</v>
          </cell>
          <cell r="K12506">
            <v>5</v>
          </cell>
          <cell r="L12506" t="str">
            <v>Brepols Administrative Access</v>
          </cell>
          <cell r="M12506">
            <v>6</v>
          </cell>
          <cell r="N12506" t="str">
            <v>Brepols Administrative Access</v>
          </cell>
          <cell r="O12506" t="str">
            <v/>
          </cell>
          <cell r="P12506" t="str">
            <v/>
          </cell>
          <cell r="Q12506">
            <v>1</v>
          </cell>
          <cell r="R12506" t="str">
            <v>Année Philologique</v>
          </cell>
          <cell r="S12506" t="str">
            <v/>
          </cell>
        </row>
        <row r="12507">
          <cell r="E12507">
            <v>6252</v>
          </cell>
          <cell r="F12507" t="str">
            <v>Searches</v>
          </cell>
          <cell r="G12507" t="str">
            <v>201910</v>
          </cell>
          <cell r="H12507" t="str">
            <v>Pierre-Paul Corsetti</v>
          </cell>
          <cell r="I12507" t="str">
            <v/>
          </cell>
          <cell r="J12507" t="str">
            <v>France</v>
          </cell>
          <cell r="K12507">
            <v>5</v>
          </cell>
          <cell r="L12507" t="str">
            <v>Brepols Administrative Access</v>
          </cell>
          <cell r="M12507">
            <v>6</v>
          </cell>
          <cell r="N12507" t="str">
            <v>Brepols Administrative Access</v>
          </cell>
          <cell r="O12507" t="str">
            <v/>
          </cell>
          <cell r="P12507" t="str">
            <v/>
          </cell>
          <cell r="Q12507">
            <v>1</v>
          </cell>
          <cell r="R12507" t="str">
            <v>Année Philologique</v>
          </cell>
          <cell r="S12507" t="str">
            <v/>
          </cell>
        </row>
        <row r="12508">
          <cell r="E12508">
            <v>6253</v>
          </cell>
          <cell r="F12508" t="str">
            <v>Searches</v>
          </cell>
          <cell r="G12508" t="str">
            <v>201901</v>
          </cell>
          <cell r="H12508" t="str">
            <v xml:space="preserve">Richard Goulet </v>
          </cell>
          <cell r="I12508" t="str">
            <v/>
          </cell>
          <cell r="J12508" t="str">
            <v>France</v>
          </cell>
          <cell r="K12508">
            <v>5</v>
          </cell>
          <cell r="L12508" t="str">
            <v>Brepols Administrative Access</v>
          </cell>
          <cell r="M12508">
            <v>6</v>
          </cell>
          <cell r="N12508" t="str">
            <v>Brepols Administrative Access</v>
          </cell>
          <cell r="O12508" t="str">
            <v/>
          </cell>
          <cell r="P12508" t="str">
            <v/>
          </cell>
          <cell r="Q12508">
            <v>1</v>
          </cell>
          <cell r="R12508" t="str">
            <v>Année Philologique</v>
          </cell>
          <cell r="S12508" t="str">
            <v/>
          </cell>
        </row>
        <row r="12509">
          <cell r="E12509">
            <v>6253</v>
          </cell>
          <cell r="F12509" t="str">
            <v>Searches</v>
          </cell>
          <cell r="G12509" t="str">
            <v>201902</v>
          </cell>
          <cell r="H12509" t="str">
            <v xml:space="preserve">Richard Goulet </v>
          </cell>
          <cell r="I12509" t="str">
            <v/>
          </cell>
          <cell r="J12509" t="str">
            <v>France</v>
          </cell>
          <cell r="K12509">
            <v>5</v>
          </cell>
          <cell r="L12509" t="str">
            <v>Brepols Administrative Access</v>
          </cell>
          <cell r="M12509">
            <v>6</v>
          </cell>
          <cell r="N12509" t="str">
            <v>Brepols Administrative Access</v>
          </cell>
          <cell r="O12509" t="str">
            <v/>
          </cell>
          <cell r="P12509" t="str">
            <v/>
          </cell>
          <cell r="Q12509">
            <v>1</v>
          </cell>
          <cell r="R12509" t="str">
            <v>Année Philologique</v>
          </cell>
          <cell r="S12509" t="str">
            <v/>
          </cell>
        </row>
        <row r="12510">
          <cell r="E12510">
            <v>6253</v>
          </cell>
          <cell r="F12510" t="str">
            <v>Searches</v>
          </cell>
          <cell r="G12510" t="str">
            <v>201903</v>
          </cell>
          <cell r="H12510" t="str">
            <v xml:space="preserve">Richard Goulet </v>
          </cell>
          <cell r="I12510" t="str">
            <v/>
          </cell>
          <cell r="J12510" t="str">
            <v>France</v>
          </cell>
          <cell r="K12510">
            <v>5</v>
          </cell>
          <cell r="L12510" t="str">
            <v>Brepols Administrative Access</v>
          </cell>
          <cell r="M12510">
            <v>6</v>
          </cell>
          <cell r="N12510" t="str">
            <v>Brepols Administrative Access</v>
          </cell>
          <cell r="O12510" t="str">
            <v/>
          </cell>
          <cell r="P12510" t="str">
            <v/>
          </cell>
          <cell r="Q12510">
            <v>1</v>
          </cell>
          <cell r="R12510" t="str">
            <v>Année Philologique</v>
          </cell>
          <cell r="S12510" t="str">
            <v/>
          </cell>
        </row>
        <row r="12511">
          <cell r="E12511">
            <v>6253</v>
          </cell>
          <cell r="F12511" t="str">
            <v>Searches</v>
          </cell>
          <cell r="G12511" t="str">
            <v>201905</v>
          </cell>
          <cell r="H12511" t="str">
            <v xml:space="preserve">Richard Goulet </v>
          </cell>
          <cell r="I12511" t="str">
            <v/>
          </cell>
          <cell r="J12511" t="str">
            <v>France</v>
          </cell>
          <cell r="K12511">
            <v>5</v>
          </cell>
          <cell r="L12511" t="str">
            <v>Brepols Administrative Access</v>
          </cell>
          <cell r="M12511">
            <v>6</v>
          </cell>
          <cell r="N12511" t="str">
            <v>Brepols Administrative Access</v>
          </cell>
          <cell r="O12511" t="str">
            <v/>
          </cell>
          <cell r="P12511" t="str">
            <v/>
          </cell>
          <cell r="Q12511">
            <v>1</v>
          </cell>
          <cell r="R12511" t="str">
            <v>Année Philologique</v>
          </cell>
          <cell r="S12511" t="str">
            <v/>
          </cell>
        </row>
        <row r="12512">
          <cell r="E12512">
            <v>6253</v>
          </cell>
          <cell r="F12512" t="str">
            <v>Searches</v>
          </cell>
          <cell r="G12512" t="str">
            <v>201906</v>
          </cell>
          <cell r="H12512" t="str">
            <v xml:space="preserve">Richard Goulet </v>
          </cell>
          <cell r="I12512" t="str">
            <v/>
          </cell>
          <cell r="J12512" t="str">
            <v>France</v>
          </cell>
          <cell r="K12512">
            <v>5</v>
          </cell>
          <cell r="L12512" t="str">
            <v>Brepols Administrative Access</v>
          </cell>
          <cell r="M12512">
            <v>6</v>
          </cell>
          <cell r="N12512" t="str">
            <v>Brepols Administrative Access</v>
          </cell>
          <cell r="O12512" t="str">
            <v/>
          </cell>
          <cell r="P12512" t="str">
            <v/>
          </cell>
          <cell r="Q12512">
            <v>1</v>
          </cell>
          <cell r="R12512" t="str">
            <v>Année Philologique</v>
          </cell>
          <cell r="S12512" t="str">
            <v/>
          </cell>
        </row>
        <row r="12513">
          <cell r="E12513">
            <v>6253</v>
          </cell>
          <cell r="F12513" t="str">
            <v>Searches</v>
          </cell>
          <cell r="G12513" t="str">
            <v>201907</v>
          </cell>
          <cell r="H12513" t="str">
            <v xml:space="preserve">Richard Goulet </v>
          </cell>
          <cell r="I12513" t="str">
            <v/>
          </cell>
          <cell r="J12513" t="str">
            <v>France</v>
          </cell>
          <cell r="K12513">
            <v>5</v>
          </cell>
          <cell r="L12513" t="str">
            <v>Brepols Administrative Access</v>
          </cell>
          <cell r="M12513">
            <v>6</v>
          </cell>
          <cell r="N12513" t="str">
            <v>Brepols Administrative Access</v>
          </cell>
          <cell r="O12513" t="str">
            <v/>
          </cell>
          <cell r="P12513" t="str">
            <v/>
          </cell>
          <cell r="Q12513">
            <v>1</v>
          </cell>
          <cell r="R12513" t="str">
            <v>Année Philologique</v>
          </cell>
          <cell r="S12513" t="str">
            <v/>
          </cell>
        </row>
        <row r="12514">
          <cell r="E12514">
            <v>6253</v>
          </cell>
          <cell r="F12514" t="str">
            <v>Searches</v>
          </cell>
          <cell r="G12514" t="str">
            <v>201908</v>
          </cell>
          <cell r="H12514" t="str">
            <v xml:space="preserve">Richard Goulet </v>
          </cell>
          <cell r="I12514" t="str">
            <v/>
          </cell>
          <cell r="J12514" t="str">
            <v>France</v>
          </cell>
          <cell r="K12514">
            <v>5</v>
          </cell>
          <cell r="L12514" t="str">
            <v>Brepols Administrative Access</v>
          </cell>
          <cell r="M12514">
            <v>6</v>
          </cell>
          <cell r="N12514" t="str">
            <v>Brepols Administrative Access</v>
          </cell>
          <cell r="O12514" t="str">
            <v/>
          </cell>
          <cell r="P12514" t="str">
            <v/>
          </cell>
          <cell r="Q12514">
            <v>1</v>
          </cell>
          <cell r="R12514" t="str">
            <v>Année Philologique</v>
          </cell>
          <cell r="S12514" t="str">
            <v/>
          </cell>
        </row>
        <row r="12515">
          <cell r="E12515">
            <v>6253</v>
          </cell>
          <cell r="F12515" t="str">
            <v>Searches</v>
          </cell>
          <cell r="G12515" t="str">
            <v>201909</v>
          </cell>
          <cell r="H12515" t="str">
            <v xml:space="preserve">Richard Goulet </v>
          </cell>
          <cell r="I12515" t="str">
            <v/>
          </cell>
          <cell r="J12515" t="str">
            <v>France</v>
          </cell>
          <cell r="K12515">
            <v>5</v>
          </cell>
          <cell r="L12515" t="str">
            <v>Brepols Administrative Access</v>
          </cell>
          <cell r="M12515">
            <v>6</v>
          </cell>
          <cell r="N12515" t="str">
            <v>Brepols Administrative Access</v>
          </cell>
          <cell r="O12515" t="str">
            <v/>
          </cell>
          <cell r="P12515" t="str">
            <v/>
          </cell>
          <cell r="Q12515">
            <v>1</v>
          </cell>
          <cell r="R12515" t="str">
            <v>Année Philologique</v>
          </cell>
          <cell r="S12515" t="str">
            <v/>
          </cell>
        </row>
        <row r="12516">
          <cell r="E12516">
            <v>6253</v>
          </cell>
          <cell r="F12516" t="str">
            <v>Searches</v>
          </cell>
          <cell r="G12516" t="str">
            <v>201910</v>
          </cell>
          <cell r="H12516" t="str">
            <v xml:space="preserve">Richard Goulet </v>
          </cell>
          <cell r="I12516" t="str">
            <v/>
          </cell>
          <cell r="J12516" t="str">
            <v>France</v>
          </cell>
          <cell r="K12516">
            <v>5</v>
          </cell>
          <cell r="L12516" t="str">
            <v>Brepols Administrative Access</v>
          </cell>
          <cell r="M12516">
            <v>6</v>
          </cell>
          <cell r="N12516" t="str">
            <v>Brepols Administrative Access</v>
          </cell>
          <cell r="O12516" t="str">
            <v/>
          </cell>
          <cell r="P12516" t="str">
            <v/>
          </cell>
          <cell r="Q12516">
            <v>1</v>
          </cell>
          <cell r="R12516" t="str">
            <v>Année Philologique</v>
          </cell>
          <cell r="S12516" t="str">
            <v/>
          </cell>
        </row>
        <row r="12517">
          <cell r="E12517">
            <v>6253</v>
          </cell>
          <cell r="F12517" t="str">
            <v>Searches</v>
          </cell>
          <cell r="G12517" t="str">
            <v>201911</v>
          </cell>
          <cell r="H12517" t="str">
            <v xml:space="preserve">Richard Goulet </v>
          </cell>
          <cell r="I12517" t="str">
            <v/>
          </cell>
          <cell r="J12517" t="str">
            <v>France</v>
          </cell>
          <cell r="K12517">
            <v>5</v>
          </cell>
          <cell r="L12517" t="str">
            <v>Brepols Administrative Access</v>
          </cell>
          <cell r="M12517">
            <v>6</v>
          </cell>
          <cell r="N12517" t="str">
            <v>Brepols Administrative Access</v>
          </cell>
          <cell r="O12517" t="str">
            <v/>
          </cell>
          <cell r="P12517" t="str">
            <v/>
          </cell>
          <cell r="Q12517">
            <v>1</v>
          </cell>
          <cell r="R12517" t="str">
            <v>Année Philologique</v>
          </cell>
          <cell r="S12517" t="str">
            <v/>
          </cell>
        </row>
        <row r="12518">
          <cell r="E12518">
            <v>6253</v>
          </cell>
          <cell r="F12518" t="str">
            <v>Searches</v>
          </cell>
          <cell r="G12518" t="str">
            <v>201912</v>
          </cell>
          <cell r="H12518" t="str">
            <v xml:space="preserve">Richard Goulet </v>
          </cell>
          <cell r="I12518" t="str">
            <v/>
          </cell>
          <cell r="J12518" t="str">
            <v>France</v>
          </cell>
          <cell r="K12518">
            <v>5</v>
          </cell>
          <cell r="L12518" t="str">
            <v>Brepols Administrative Access</v>
          </cell>
          <cell r="M12518">
            <v>6</v>
          </cell>
          <cell r="N12518" t="str">
            <v>Brepols Administrative Access</v>
          </cell>
          <cell r="O12518" t="str">
            <v/>
          </cell>
          <cell r="P12518" t="str">
            <v/>
          </cell>
          <cell r="Q12518">
            <v>1</v>
          </cell>
          <cell r="R12518" t="str">
            <v>Année Philologique</v>
          </cell>
          <cell r="S12518" t="str">
            <v/>
          </cell>
        </row>
        <row r="12519">
          <cell r="E12519">
            <v>6254</v>
          </cell>
          <cell r="F12519" t="str">
            <v>Searches</v>
          </cell>
          <cell r="G12519" t="str">
            <v>201908</v>
          </cell>
          <cell r="H12519" t="str">
            <v>Digital Theological Library</v>
          </cell>
          <cell r="I12519" t="str">
            <v>Upland</v>
          </cell>
          <cell r="J12519" t="str">
            <v>USA</v>
          </cell>
          <cell r="K12519">
            <v>1</v>
          </cell>
          <cell r="L12519" t="str">
            <v>Consortium</v>
          </cell>
          <cell r="M12519">
            <v>12</v>
          </cell>
          <cell r="N12519" t="str">
            <v>CARN-5</v>
          </cell>
          <cell r="O12519" t="str">
            <v/>
          </cell>
          <cell r="P12519" t="str">
            <v/>
          </cell>
          <cell r="Q12519">
            <v>2</v>
          </cell>
          <cell r="R12519" t="str">
            <v>Année Philologique</v>
          </cell>
          <cell r="S12519" t="str">
            <v/>
          </cell>
        </row>
        <row r="12520">
          <cell r="E12520">
            <v>6254</v>
          </cell>
          <cell r="F12520" t="str">
            <v>Searches</v>
          </cell>
          <cell r="G12520" t="str">
            <v>201910</v>
          </cell>
          <cell r="H12520" t="str">
            <v>Digital Theological Library</v>
          </cell>
          <cell r="I12520" t="str">
            <v>Upland</v>
          </cell>
          <cell r="J12520" t="str">
            <v>USA</v>
          </cell>
          <cell r="K12520">
            <v>1</v>
          </cell>
          <cell r="L12520" t="str">
            <v>Consortium</v>
          </cell>
          <cell r="M12520">
            <v>12</v>
          </cell>
          <cell r="N12520" t="str">
            <v>CARN-5</v>
          </cell>
          <cell r="O12520" t="str">
            <v/>
          </cell>
          <cell r="P12520" t="str">
            <v/>
          </cell>
          <cell r="Q12520">
            <v>2</v>
          </cell>
          <cell r="R12520" t="str">
            <v>Année Philologique</v>
          </cell>
          <cell r="S12520" t="str">
            <v/>
          </cell>
        </row>
        <row r="12521">
          <cell r="E12521">
            <v>6255</v>
          </cell>
          <cell r="F12521" t="str">
            <v>Searches</v>
          </cell>
          <cell r="G12521" t="str">
            <v>201909</v>
          </cell>
          <cell r="H12521" t="str">
            <v>Paola Cassella</v>
          </cell>
          <cell r="I12521" t="str">
            <v>Napoli</v>
          </cell>
          <cell r="J12521" t="str">
            <v>Italy</v>
          </cell>
          <cell r="K12521">
            <v>4</v>
          </cell>
          <cell r="L12521" t="str">
            <v>Private</v>
          </cell>
          <cell r="M12521">
            <v>5</v>
          </cell>
          <cell r="N12521" t="str">
            <v>Individual</v>
          </cell>
          <cell r="O12521" t="str">
            <v/>
          </cell>
          <cell r="P12521" t="str">
            <v/>
          </cell>
          <cell r="Q12521">
            <v>1</v>
          </cell>
          <cell r="R12521" t="str">
            <v>Année Philologique</v>
          </cell>
          <cell r="S12521" t="str">
            <v/>
          </cell>
        </row>
        <row r="12522">
          <cell r="E12522">
            <v>6255</v>
          </cell>
          <cell r="F12522" t="str">
            <v>Searches</v>
          </cell>
          <cell r="G12522" t="str">
            <v>201910</v>
          </cell>
          <cell r="H12522" t="str">
            <v>Paola Cassella</v>
          </cell>
          <cell r="I12522" t="str">
            <v>Napoli</v>
          </cell>
          <cell r="J12522" t="str">
            <v>Italy</v>
          </cell>
          <cell r="K12522">
            <v>4</v>
          </cell>
          <cell r="L12522" t="str">
            <v>Private</v>
          </cell>
          <cell r="M12522">
            <v>5</v>
          </cell>
          <cell r="N12522" t="str">
            <v>Individual</v>
          </cell>
          <cell r="O12522" t="str">
            <v/>
          </cell>
          <cell r="P12522" t="str">
            <v/>
          </cell>
          <cell r="Q12522">
            <v>1</v>
          </cell>
          <cell r="R12522" t="str">
            <v>Année Philologique</v>
          </cell>
          <cell r="S12522" t="str">
            <v/>
          </cell>
        </row>
        <row r="12523">
          <cell r="E12523">
            <v>6262</v>
          </cell>
          <cell r="F12523" t="str">
            <v>Searches</v>
          </cell>
          <cell r="G12523" t="str">
            <v>201901</v>
          </cell>
          <cell r="H12523" t="str">
            <v>East Carolina University</v>
          </cell>
          <cell r="I12523" t="str">
            <v>Greenville</v>
          </cell>
          <cell r="J12523" t="str">
            <v>USA</v>
          </cell>
          <cell r="K12523">
            <v>2</v>
          </cell>
          <cell r="L12523" t="str">
            <v>Institute</v>
          </cell>
          <cell r="M12523">
            <v>8</v>
          </cell>
          <cell r="N12523" t="str">
            <v>CARN-1</v>
          </cell>
          <cell r="O12523" t="str">
            <v/>
          </cell>
          <cell r="P12523" t="str">
            <v/>
          </cell>
          <cell r="Q12523">
            <v>40</v>
          </cell>
          <cell r="R12523" t="str">
            <v>Année Philologique</v>
          </cell>
          <cell r="S12523" t="str">
            <v/>
          </cell>
        </row>
        <row r="12524">
          <cell r="E12524">
            <v>6262</v>
          </cell>
          <cell r="F12524" t="str">
            <v>Searches</v>
          </cell>
          <cell r="G12524" t="str">
            <v>201902</v>
          </cell>
          <cell r="H12524" t="str">
            <v>East Carolina University</v>
          </cell>
          <cell r="I12524" t="str">
            <v>Greenville</v>
          </cell>
          <cell r="J12524" t="str">
            <v>USA</v>
          </cell>
          <cell r="K12524">
            <v>2</v>
          </cell>
          <cell r="L12524" t="str">
            <v>Institute</v>
          </cell>
          <cell r="M12524">
            <v>8</v>
          </cell>
          <cell r="N12524" t="str">
            <v>CARN-1</v>
          </cell>
          <cell r="O12524" t="str">
            <v/>
          </cell>
          <cell r="P12524" t="str">
            <v/>
          </cell>
          <cell r="Q12524">
            <v>40</v>
          </cell>
          <cell r="R12524" t="str">
            <v>Année Philologique</v>
          </cell>
          <cell r="S12524" t="str">
            <v/>
          </cell>
        </row>
        <row r="12525">
          <cell r="E12525">
            <v>6262</v>
          </cell>
          <cell r="F12525" t="str">
            <v>Searches</v>
          </cell>
          <cell r="G12525" t="str">
            <v>201903</v>
          </cell>
          <cell r="H12525" t="str">
            <v>East Carolina University</v>
          </cell>
          <cell r="I12525" t="str">
            <v>Greenville</v>
          </cell>
          <cell r="J12525" t="str">
            <v>USA</v>
          </cell>
          <cell r="K12525">
            <v>2</v>
          </cell>
          <cell r="L12525" t="str">
            <v>Institute</v>
          </cell>
          <cell r="M12525">
            <v>8</v>
          </cell>
          <cell r="N12525" t="str">
            <v>CARN-1</v>
          </cell>
          <cell r="O12525" t="str">
            <v/>
          </cell>
          <cell r="P12525" t="str">
            <v/>
          </cell>
          <cell r="Q12525">
            <v>40</v>
          </cell>
          <cell r="R12525" t="str">
            <v>Année Philologique</v>
          </cell>
          <cell r="S12525" t="str">
            <v/>
          </cell>
        </row>
        <row r="12526">
          <cell r="E12526">
            <v>6262</v>
          </cell>
          <cell r="F12526" t="str">
            <v>Searches</v>
          </cell>
          <cell r="G12526" t="str">
            <v>201904</v>
          </cell>
          <cell r="H12526" t="str">
            <v>East Carolina University</v>
          </cell>
          <cell r="I12526" t="str">
            <v>Greenville</v>
          </cell>
          <cell r="J12526" t="str">
            <v>USA</v>
          </cell>
          <cell r="K12526">
            <v>2</v>
          </cell>
          <cell r="L12526" t="str">
            <v>Institute</v>
          </cell>
          <cell r="M12526">
            <v>8</v>
          </cell>
          <cell r="N12526" t="str">
            <v>CARN-1</v>
          </cell>
          <cell r="O12526" t="str">
            <v/>
          </cell>
          <cell r="P12526" t="str">
            <v/>
          </cell>
          <cell r="Q12526">
            <v>40</v>
          </cell>
          <cell r="R12526" t="str">
            <v>Année Philologique</v>
          </cell>
          <cell r="S12526" t="str">
            <v/>
          </cell>
        </row>
        <row r="12527">
          <cell r="E12527">
            <v>6262</v>
          </cell>
          <cell r="F12527" t="str">
            <v>Searches</v>
          </cell>
          <cell r="G12527" t="str">
            <v>201905</v>
          </cell>
          <cell r="H12527" t="str">
            <v>East Carolina University</v>
          </cell>
          <cell r="I12527" t="str">
            <v>Greenville</v>
          </cell>
          <cell r="J12527" t="str">
            <v>USA</v>
          </cell>
          <cell r="K12527">
            <v>2</v>
          </cell>
          <cell r="L12527" t="str">
            <v>Institute</v>
          </cell>
          <cell r="M12527">
            <v>8</v>
          </cell>
          <cell r="N12527" t="str">
            <v>CARN-1</v>
          </cell>
          <cell r="O12527" t="str">
            <v/>
          </cell>
          <cell r="P12527" t="str">
            <v/>
          </cell>
          <cell r="Q12527">
            <v>40</v>
          </cell>
          <cell r="R12527" t="str">
            <v>Année Philologique</v>
          </cell>
          <cell r="S12527" t="str">
            <v/>
          </cell>
        </row>
        <row r="12528">
          <cell r="E12528">
            <v>6262</v>
          </cell>
          <cell r="F12528" t="str">
            <v>Searches</v>
          </cell>
          <cell r="G12528" t="str">
            <v>201908</v>
          </cell>
          <cell r="H12528" t="str">
            <v>East Carolina University</v>
          </cell>
          <cell r="I12528" t="str">
            <v>Greenville</v>
          </cell>
          <cell r="J12528" t="str">
            <v>USA</v>
          </cell>
          <cell r="K12528">
            <v>2</v>
          </cell>
          <cell r="L12528" t="str">
            <v>Institute</v>
          </cell>
          <cell r="M12528">
            <v>8</v>
          </cell>
          <cell r="N12528" t="str">
            <v>CARN-1</v>
          </cell>
          <cell r="O12528" t="str">
            <v/>
          </cell>
          <cell r="P12528" t="str">
            <v/>
          </cell>
          <cell r="Q12528">
            <v>40</v>
          </cell>
          <cell r="R12528" t="str">
            <v>Année Philologique</v>
          </cell>
          <cell r="S12528" t="str">
            <v/>
          </cell>
        </row>
        <row r="12529">
          <cell r="E12529">
            <v>6262</v>
          </cell>
          <cell r="F12529" t="str">
            <v>Searches</v>
          </cell>
          <cell r="G12529" t="str">
            <v>201909</v>
          </cell>
          <cell r="H12529" t="str">
            <v>East Carolina University</v>
          </cell>
          <cell r="I12529" t="str">
            <v>Greenville</v>
          </cell>
          <cell r="J12529" t="str">
            <v>USA</v>
          </cell>
          <cell r="K12529">
            <v>2</v>
          </cell>
          <cell r="L12529" t="str">
            <v>Institute</v>
          </cell>
          <cell r="M12529">
            <v>8</v>
          </cell>
          <cell r="N12529" t="str">
            <v>CARN-1</v>
          </cell>
          <cell r="O12529" t="str">
            <v/>
          </cell>
          <cell r="P12529" t="str">
            <v/>
          </cell>
          <cell r="Q12529">
            <v>40</v>
          </cell>
          <cell r="R12529" t="str">
            <v>Année Philologique</v>
          </cell>
          <cell r="S12529" t="str">
            <v/>
          </cell>
        </row>
        <row r="12530">
          <cell r="E12530">
            <v>6262</v>
          </cell>
          <cell r="F12530" t="str">
            <v>Searches</v>
          </cell>
          <cell r="G12530" t="str">
            <v>201910</v>
          </cell>
          <cell r="H12530" t="str">
            <v>East Carolina University</v>
          </cell>
          <cell r="I12530" t="str">
            <v>Greenville</v>
          </cell>
          <cell r="J12530" t="str">
            <v>USA</v>
          </cell>
          <cell r="K12530">
            <v>2</v>
          </cell>
          <cell r="L12530" t="str">
            <v>Institute</v>
          </cell>
          <cell r="M12530">
            <v>8</v>
          </cell>
          <cell r="N12530" t="str">
            <v>CARN-1</v>
          </cell>
          <cell r="O12530" t="str">
            <v/>
          </cell>
          <cell r="P12530" t="str">
            <v/>
          </cell>
          <cell r="Q12530">
            <v>40</v>
          </cell>
          <cell r="R12530" t="str">
            <v>Année Philologique</v>
          </cell>
          <cell r="S12530" t="str">
            <v/>
          </cell>
        </row>
        <row r="12531">
          <cell r="E12531">
            <v>6262</v>
          </cell>
          <cell r="F12531" t="str">
            <v>Searches</v>
          </cell>
          <cell r="G12531" t="str">
            <v>201911</v>
          </cell>
          <cell r="H12531" t="str">
            <v>East Carolina University</v>
          </cell>
          <cell r="I12531" t="str">
            <v>Greenville</v>
          </cell>
          <cell r="J12531" t="str">
            <v>USA</v>
          </cell>
          <cell r="K12531">
            <v>2</v>
          </cell>
          <cell r="L12531" t="str">
            <v>Institute</v>
          </cell>
          <cell r="M12531">
            <v>8</v>
          </cell>
          <cell r="N12531" t="str">
            <v>CARN-1</v>
          </cell>
          <cell r="O12531" t="str">
            <v/>
          </cell>
          <cell r="P12531" t="str">
            <v/>
          </cell>
          <cell r="Q12531">
            <v>40</v>
          </cell>
          <cell r="R12531" t="str">
            <v>Année Philologique</v>
          </cell>
          <cell r="S12531" t="str">
            <v/>
          </cell>
        </row>
        <row r="12532">
          <cell r="E12532">
            <v>6262</v>
          </cell>
          <cell r="F12532" t="str">
            <v>Searches</v>
          </cell>
          <cell r="G12532" t="str">
            <v>201912</v>
          </cell>
          <cell r="H12532" t="str">
            <v>East Carolina University</v>
          </cell>
          <cell r="I12532" t="str">
            <v>Greenville</v>
          </cell>
          <cell r="J12532" t="str">
            <v>USA</v>
          </cell>
          <cell r="K12532">
            <v>2</v>
          </cell>
          <cell r="L12532" t="str">
            <v>Institute</v>
          </cell>
          <cell r="M12532">
            <v>8</v>
          </cell>
          <cell r="N12532" t="str">
            <v>CARN-1</v>
          </cell>
          <cell r="O12532" t="str">
            <v/>
          </cell>
          <cell r="P12532" t="str">
            <v/>
          </cell>
          <cell r="Q12532">
            <v>40</v>
          </cell>
          <cell r="R12532" t="str">
            <v>Année Philologique</v>
          </cell>
          <cell r="S12532" t="str">
            <v/>
          </cell>
        </row>
        <row r="12533">
          <cell r="E12533">
            <v>6263</v>
          </cell>
          <cell r="F12533" t="str">
            <v>Searches</v>
          </cell>
          <cell r="G12533" t="str">
            <v>201901</v>
          </cell>
          <cell r="H12533" t="str">
            <v>Sophie Aubert-Baillot</v>
          </cell>
          <cell r="I12533" t="str">
            <v>Lyon</v>
          </cell>
          <cell r="J12533" t="str">
            <v>France</v>
          </cell>
          <cell r="K12533">
            <v>4</v>
          </cell>
          <cell r="L12533" t="str">
            <v>Private</v>
          </cell>
          <cell r="M12533">
            <v>5</v>
          </cell>
          <cell r="N12533" t="str">
            <v>Individual</v>
          </cell>
          <cell r="O12533" t="str">
            <v/>
          </cell>
          <cell r="P12533" t="str">
            <v/>
          </cell>
          <cell r="Q12533">
            <v>1</v>
          </cell>
          <cell r="R12533" t="str">
            <v>Année Philologique</v>
          </cell>
          <cell r="S12533" t="str">
            <v/>
          </cell>
        </row>
        <row r="12534">
          <cell r="E12534">
            <v>6263</v>
          </cell>
          <cell r="F12534" t="str">
            <v>Searches</v>
          </cell>
          <cell r="G12534" t="str">
            <v>201902</v>
          </cell>
          <cell r="H12534" t="str">
            <v>Sophie Aubert-Baillot</v>
          </cell>
          <cell r="I12534" t="str">
            <v>Lyon</v>
          </cell>
          <cell r="J12534" t="str">
            <v>France</v>
          </cell>
          <cell r="K12534">
            <v>4</v>
          </cell>
          <cell r="L12534" t="str">
            <v>Private</v>
          </cell>
          <cell r="M12534">
            <v>5</v>
          </cell>
          <cell r="N12534" t="str">
            <v>Individual</v>
          </cell>
          <cell r="O12534" t="str">
            <v/>
          </cell>
          <cell r="P12534" t="str">
            <v/>
          </cell>
          <cell r="Q12534">
            <v>1</v>
          </cell>
          <cell r="R12534" t="str">
            <v>Année Philologique</v>
          </cell>
          <cell r="S12534" t="str">
            <v/>
          </cell>
        </row>
        <row r="12535">
          <cell r="E12535">
            <v>6263</v>
          </cell>
          <cell r="F12535" t="str">
            <v>Searches</v>
          </cell>
          <cell r="G12535" t="str">
            <v>201903</v>
          </cell>
          <cell r="H12535" t="str">
            <v>Sophie Aubert-Baillot</v>
          </cell>
          <cell r="I12535" t="str">
            <v>Lyon</v>
          </cell>
          <cell r="J12535" t="str">
            <v>France</v>
          </cell>
          <cell r="K12535">
            <v>4</v>
          </cell>
          <cell r="L12535" t="str">
            <v>Private</v>
          </cell>
          <cell r="M12535">
            <v>5</v>
          </cell>
          <cell r="N12535" t="str">
            <v>Individual</v>
          </cell>
          <cell r="O12535" t="str">
            <v/>
          </cell>
          <cell r="P12535" t="str">
            <v/>
          </cell>
          <cell r="Q12535">
            <v>1</v>
          </cell>
          <cell r="R12535" t="str">
            <v>Année Philologique</v>
          </cell>
          <cell r="S12535" t="str">
            <v/>
          </cell>
        </row>
        <row r="12536">
          <cell r="E12536">
            <v>6263</v>
          </cell>
          <cell r="F12536" t="str">
            <v>Searches</v>
          </cell>
          <cell r="G12536" t="str">
            <v>201904</v>
          </cell>
          <cell r="H12536" t="str">
            <v>Sophie Aubert-Baillot</v>
          </cell>
          <cell r="I12536" t="str">
            <v>Lyon</v>
          </cell>
          <cell r="J12536" t="str">
            <v>France</v>
          </cell>
          <cell r="K12536">
            <v>4</v>
          </cell>
          <cell r="L12536" t="str">
            <v>Private</v>
          </cell>
          <cell r="M12536">
            <v>5</v>
          </cell>
          <cell r="N12536" t="str">
            <v>Individual</v>
          </cell>
          <cell r="O12536" t="str">
            <v/>
          </cell>
          <cell r="P12536" t="str">
            <v/>
          </cell>
          <cell r="Q12536">
            <v>1</v>
          </cell>
          <cell r="R12536" t="str">
            <v>Année Philologique</v>
          </cell>
          <cell r="S12536" t="str">
            <v/>
          </cell>
        </row>
        <row r="12537">
          <cell r="E12537">
            <v>6263</v>
          </cell>
          <cell r="F12537" t="str">
            <v>Searches</v>
          </cell>
          <cell r="G12537" t="str">
            <v>201905</v>
          </cell>
          <cell r="H12537" t="str">
            <v>Sophie Aubert-Baillot</v>
          </cell>
          <cell r="I12537" t="str">
            <v>Lyon</v>
          </cell>
          <cell r="J12537" t="str">
            <v>France</v>
          </cell>
          <cell r="K12537">
            <v>4</v>
          </cell>
          <cell r="L12537" t="str">
            <v>Private</v>
          </cell>
          <cell r="M12537">
            <v>5</v>
          </cell>
          <cell r="N12537" t="str">
            <v>Individual</v>
          </cell>
          <cell r="O12537" t="str">
            <v/>
          </cell>
          <cell r="P12537" t="str">
            <v/>
          </cell>
          <cell r="Q12537">
            <v>1</v>
          </cell>
          <cell r="R12537" t="str">
            <v>Année Philologique</v>
          </cell>
          <cell r="S12537" t="str">
            <v/>
          </cell>
        </row>
        <row r="12538">
          <cell r="E12538">
            <v>6263</v>
          </cell>
          <cell r="F12538" t="str">
            <v>Searches</v>
          </cell>
          <cell r="G12538" t="str">
            <v>201906</v>
          </cell>
          <cell r="H12538" t="str">
            <v>Sophie Aubert-Baillot</v>
          </cell>
          <cell r="I12538" t="str">
            <v>Lyon</v>
          </cell>
          <cell r="J12538" t="str">
            <v>France</v>
          </cell>
          <cell r="K12538">
            <v>4</v>
          </cell>
          <cell r="L12538" t="str">
            <v>Private</v>
          </cell>
          <cell r="M12538">
            <v>5</v>
          </cell>
          <cell r="N12538" t="str">
            <v>Individual</v>
          </cell>
          <cell r="O12538" t="str">
            <v/>
          </cell>
          <cell r="P12538" t="str">
            <v/>
          </cell>
          <cell r="Q12538">
            <v>1</v>
          </cell>
          <cell r="R12538" t="str">
            <v>Année Philologique</v>
          </cell>
          <cell r="S12538" t="str">
            <v/>
          </cell>
        </row>
        <row r="12539">
          <cell r="E12539">
            <v>6263</v>
          </cell>
          <cell r="F12539" t="str">
            <v>Searches</v>
          </cell>
          <cell r="G12539" t="str">
            <v>201907</v>
          </cell>
          <cell r="H12539" t="str">
            <v>Sophie Aubert-Baillot</v>
          </cell>
          <cell r="I12539" t="str">
            <v>Lyon</v>
          </cell>
          <cell r="J12539" t="str">
            <v>France</v>
          </cell>
          <cell r="K12539">
            <v>4</v>
          </cell>
          <cell r="L12539" t="str">
            <v>Private</v>
          </cell>
          <cell r="M12539">
            <v>5</v>
          </cell>
          <cell r="N12539" t="str">
            <v>Individual</v>
          </cell>
          <cell r="O12539" t="str">
            <v/>
          </cell>
          <cell r="P12539" t="str">
            <v/>
          </cell>
          <cell r="Q12539">
            <v>1</v>
          </cell>
          <cell r="R12539" t="str">
            <v>Année Philologique</v>
          </cell>
          <cell r="S12539" t="str">
            <v/>
          </cell>
        </row>
        <row r="12540">
          <cell r="E12540">
            <v>6263</v>
          </cell>
          <cell r="F12540" t="str">
            <v>Searches</v>
          </cell>
          <cell r="G12540" t="str">
            <v>201908</v>
          </cell>
          <cell r="H12540" t="str">
            <v>Sophie Aubert-Baillot</v>
          </cell>
          <cell r="I12540" t="str">
            <v>Lyon</v>
          </cell>
          <cell r="J12540" t="str">
            <v>France</v>
          </cell>
          <cell r="K12540">
            <v>4</v>
          </cell>
          <cell r="L12540" t="str">
            <v>Private</v>
          </cell>
          <cell r="M12540">
            <v>5</v>
          </cell>
          <cell r="N12540" t="str">
            <v>Individual</v>
          </cell>
          <cell r="O12540" t="str">
            <v/>
          </cell>
          <cell r="P12540" t="str">
            <v/>
          </cell>
          <cell r="Q12540">
            <v>1</v>
          </cell>
          <cell r="R12540" t="str">
            <v>Année Philologique</v>
          </cell>
          <cell r="S12540" t="str">
            <v/>
          </cell>
        </row>
        <row r="12541">
          <cell r="E12541">
            <v>6263</v>
          </cell>
          <cell r="F12541" t="str">
            <v>Searches</v>
          </cell>
          <cell r="G12541" t="str">
            <v>201909</v>
          </cell>
          <cell r="H12541" t="str">
            <v>Sophie Aubert-Baillot</v>
          </cell>
          <cell r="I12541" t="str">
            <v>Lyon</v>
          </cell>
          <cell r="J12541" t="str">
            <v>France</v>
          </cell>
          <cell r="K12541">
            <v>4</v>
          </cell>
          <cell r="L12541" t="str">
            <v>Private</v>
          </cell>
          <cell r="M12541">
            <v>5</v>
          </cell>
          <cell r="N12541" t="str">
            <v>Individual</v>
          </cell>
          <cell r="O12541" t="str">
            <v/>
          </cell>
          <cell r="P12541" t="str">
            <v/>
          </cell>
          <cell r="Q12541">
            <v>1</v>
          </cell>
          <cell r="R12541" t="str">
            <v>Année Philologique</v>
          </cell>
          <cell r="S12541" t="str">
            <v/>
          </cell>
        </row>
        <row r="12542">
          <cell r="E12542">
            <v>6263</v>
          </cell>
          <cell r="F12542" t="str">
            <v>Searches</v>
          </cell>
          <cell r="G12542" t="str">
            <v>201910</v>
          </cell>
          <cell r="H12542" t="str">
            <v>Sophie Aubert-Baillot</v>
          </cell>
          <cell r="I12542" t="str">
            <v>Lyon</v>
          </cell>
          <cell r="J12542" t="str">
            <v>France</v>
          </cell>
          <cell r="K12542">
            <v>4</v>
          </cell>
          <cell r="L12542" t="str">
            <v>Private</v>
          </cell>
          <cell r="M12542">
            <v>5</v>
          </cell>
          <cell r="N12542" t="str">
            <v>Individual</v>
          </cell>
          <cell r="O12542" t="str">
            <v/>
          </cell>
          <cell r="P12542" t="str">
            <v/>
          </cell>
          <cell r="Q12542">
            <v>1</v>
          </cell>
          <cell r="R12542" t="str">
            <v>Année Philologique</v>
          </cell>
          <cell r="S12542" t="str">
            <v/>
          </cell>
        </row>
        <row r="12543">
          <cell r="E12543">
            <v>6265</v>
          </cell>
          <cell r="F12543" t="str">
            <v>Searches</v>
          </cell>
          <cell r="G12543" t="str">
            <v>201901</v>
          </cell>
          <cell r="H12543" t="str">
            <v>Kenyon College</v>
          </cell>
          <cell r="I12543" t="str">
            <v>Gambier</v>
          </cell>
          <cell r="J12543" t="str">
            <v>USA</v>
          </cell>
          <cell r="K12543">
            <v>2</v>
          </cell>
          <cell r="L12543" t="str">
            <v>Institute</v>
          </cell>
          <cell r="M12543">
            <v>11</v>
          </cell>
          <cell r="N12543" t="str">
            <v>CARN-4</v>
          </cell>
          <cell r="O12543" t="str">
            <v/>
          </cell>
          <cell r="P12543" t="str">
            <v/>
          </cell>
          <cell r="Q12543">
            <v>40</v>
          </cell>
          <cell r="R12543" t="str">
            <v>Année Philologique</v>
          </cell>
          <cell r="S12543" t="str">
            <v/>
          </cell>
        </row>
        <row r="12544">
          <cell r="E12544">
            <v>6265</v>
          </cell>
          <cell r="F12544" t="str">
            <v>Searches</v>
          </cell>
          <cell r="G12544" t="str">
            <v>201902</v>
          </cell>
          <cell r="H12544" t="str">
            <v>Kenyon College</v>
          </cell>
          <cell r="I12544" t="str">
            <v>Gambier</v>
          </cell>
          <cell r="J12544" t="str">
            <v>USA</v>
          </cell>
          <cell r="K12544">
            <v>2</v>
          </cell>
          <cell r="L12544" t="str">
            <v>Institute</v>
          </cell>
          <cell r="M12544">
            <v>11</v>
          </cell>
          <cell r="N12544" t="str">
            <v>CARN-4</v>
          </cell>
          <cell r="O12544" t="str">
            <v/>
          </cell>
          <cell r="P12544" t="str">
            <v/>
          </cell>
          <cell r="Q12544">
            <v>40</v>
          </cell>
          <cell r="R12544" t="str">
            <v>Année Philologique</v>
          </cell>
          <cell r="S12544" t="str">
            <v/>
          </cell>
        </row>
        <row r="12545">
          <cell r="E12545">
            <v>6265</v>
          </cell>
          <cell r="F12545" t="str">
            <v>Searches</v>
          </cell>
          <cell r="G12545" t="str">
            <v>201903</v>
          </cell>
          <cell r="H12545" t="str">
            <v>Kenyon College</v>
          </cell>
          <cell r="I12545" t="str">
            <v>Gambier</v>
          </cell>
          <cell r="J12545" t="str">
            <v>USA</v>
          </cell>
          <cell r="K12545">
            <v>2</v>
          </cell>
          <cell r="L12545" t="str">
            <v>Institute</v>
          </cell>
          <cell r="M12545">
            <v>11</v>
          </cell>
          <cell r="N12545" t="str">
            <v>CARN-4</v>
          </cell>
          <cell r="O12545" t="str">
            <v/>
          </cell>
          <cell r="P12545" t="str">
            <v/>
          </cell>
          <cell r="Q12545">
            <v>40</v>
          </cell>
          <cell r="R12545" t="str">
            <v>Année Philologique</v>
          </cell>
          <cell r="S12545" t="str">
            <v/>
          </cell>
        </row>
        <row r="12546">
          <cell r="E12546">
            <v>6265</v>
          </cell>
          <cell r="F12546" t="str">
            <v>Searches</v>
          </cell>
          <cell r="G12546" t="str">
            <v>201904</v>
          </cell>
          <cell r="H12546" t="str">
            <v>Kenyon College</v>
          </cell>
          <cell r="I12546" t="str">
            <v>Gambier</v>
          </cell>
          <cell r="J12546" t="str">
            <v>USA</v>
          </cell>
          <cell r="K12546">
            <v>2</v>
          </cell>
          <cell r="L12546" t="str">
            <v>Institute</v>
          </cell>
          <cell r="M12546">
            <v>11</v>
          </cell>
          <cell r="N12546" t="str">
            <v>CARN-4</v>
          </cell>
          <cell r="O12546" t="str">
            <v/>
          </cell>
          <cell r="P12546" t="str">
            <v/>
          </cell>
          <cell r="Q12546">
            <v>40</v>
          </cell>
          <cell r="R12546" t="str">
            <v>Année Philologique</v>
          </cell>
          <cell r="S12546" t="str">
            <v/>
          </cell>
        </row>
        <row r="12547">
          <cell r="E12547">
            <v>6265</v>
          </cell>
          <cell r="F12547" t="str">
            <v>Searches</v>
          </cell>
          <cell r="G12547" t="str">
            <v>201905</v>
          </cell>
          <cell r="H12547" t="str">
            <v>Kenyon College</v>
          </cell>
          <cell r="I12547" t="str">
            <v>Gambier</v>
          </cell>
          <cell r="J12547" t="str">
            <v>USA</v>
          </cell>
          <cell r="K12547">
            <v>2</v>
          </cell>
          <cell r="L12547" t="str">
            <v>Institute</v>
          </cell>
          <cell r="M12547">
            <v>11</v>
          </cell>
          <cell r="N12547" t="str">
            <v>CARN-4</v>
          </cell>
          <cell r="O12547" t="str">
            <v/>
          </cell>
          <cell r="P12547" t="str">
            <v/>
          </cell>
          <cell r="Q12547">
            <v>40</v>
          </cell>
          <cell r="R12547" t="str">
            <v>Année Philologique</v>
          </cell>
          <cell r="S12547" t="str">
            <v/>
          </cell>
        </row>
        <row r="12548">
          <cell r="E12548">
            <v>6265</v>
          </cell>
          <cell r="F12548" t="str">
            <v>Searches</v>
          </cell>
          <cell r="G12548" t="str">
            <v>201906</v>
          </cell>
          <cell r="H12548" t="str">
            <v>Kenyon College</v>
          </cell>
          <cell r="I12548" t="str">
            <v>Gambier</v>
          </cell>
          <cell r="J12548" t="str">
            <v>USA</v>
          </cell>
          <cell r="K12548">
            <v>2</v>
          </cell>
          <cell r="L12548" t="str">
            <v>Institute</v>
          </cell>
          <cell r="M12548">
            <v>11</v>
          </cell>
          <cell r="N12548" t="str">
            <v>CARN-4</v>
          </cell>
          <cell r="O12548" t="str">
            <v/>
          </cell>
          <cell r="P12548" t="str">
            <v/>
          </cell>
          <cell r="Q12548">
            <v>40</v>
          </cell>
          <cell r="R12548" t="str">
            <v>Année Philologique</v>
          </cell>
          <cell r="S12548" t="str">
            <v/>
          </cell>
        </row>
        <row r="12549">
          <cell r="E12549">
            <v>6265</v>
          </cell>
          <cell r="F12549" t="str">
            <v>Searches</v>
          </cell>
          <cell r="G12549" t="str">
            <v>201907</v>
          </cell>
          <cell r="H12549" t="str">
            <v>Kenyon College</v>
          </cell>
          <cell r="I12549" t="str">
            <v>Gambier</v>
          </cell>
          <cell r="J12549" t="str">
            <v>USA</v>
          </cell>
          <cell r="K12549">
            <v>2</v>
          </cell>
          <cell r="L12549" t="str">
            <v>Institute</v>
          </cell>
          <cell r="M12549">
            <v>11</v>
          </cell>
          <cell r="N12549" t="str">
            <v>CARN-4</v>
          </cell>
          <cell r="O12549" t="str">
            <v/>
          </cell>
          <cell r="P12549" t="str">
            <v/>
          </cell>
          <cell r="Q12549">
            <v>40</v>
          </cell>
          <cell r="R12549" t="str">
            <v>Année Philologique</v>
          </cell>
          <cell r="S12549" t="str">
            <v/>
          </cell>
        </row>
        <row r="12550">
          <cell r="E12550">
            <v>6265</v>
          </cell>
          <cell r="F12550" t="str">
            <v>Searches</v>
          </cell>
          <cell r="G12550" t="str">
            <v>201908</v>
          </cell>
          <cell r="H12550" t="str">
            <v>Kenyon College</v>
          </cell>
          <cell r="I12550" t="str">
            <v>Gambier</v>
          </cell>
          <cell r="J12550" t="str">
            <v>USA</v>
          </cell>
          <cell r="K12550">
            <v>2</v>
          </cell>
          <cell r="L12550" t="str">
            <v>Institute</v>
          </cell>
          <cell r="M12550">
            <v>11</v>
          </cell>
          <cell r="N12550" t="str">
            <v>CARN-4</v>
          </cell>
          <cell r="O12550" t="str">
            <v/>
          </cell>
          <cell r="P12550" t="str">
            <v/>
          </cell>
          <cell r="Q12550">
            <v>40</v>
          </cell>
          <cell r="R12550" t="str">
            <v>Année Philologique</v>
          </cell>
          <cell r="S12550" t="str">
            <v/>
          </cell>
        </row>
        <row r="12551">
          <cell r="E12551">
            <v>6265</v>
          </cell>
          <cell r="F12551" t="str">
            <v>Searches</v>
          </cell>
          <cell r="G12551" t="str">
            <v>201909</v>
          </cell>
          <cell r="H12551" t="str">
            <v>Kenyon College</v>
          </cell>
          <cell r="I12551" t="str">
            <v>Gambier</v>
          </cell>
          <cell r="J12551" t="str">
            <v>USA</v>
          </cell>
          <cell r="K12551">
            <v>2</v>
          </cell>
          <cell r="L12551" t="str">
            <v>Institute</v>
          </cell>
          <cell r="M12551">
            <v>11</v>
          </cell>
          <cell r="N12551" t="str">
            <v>CARN-4</v>
          </cell>
          <cell r="O12551" t="str">
            <v/>
          </cell>
          <cell r="P12551" t="str">
            <v/>
          </cell>
          <cell r="Q12551">
            <v>40</v>
          </cell>
          <cell r="R12551" t="str">
            <v>Année Philologique</v>
          </cell>
          <cell r="S12551" t="str">
            <v/>
          </cell>
        </row>
        <row r="12552">
          <cell r="E12552">
            <v>6265</v>
          </cell>
          <cell r="F12552" t="str">
            <v>Searches</v>
          </cell>
          <cell r="G12552" t="str">
            <v>201910</v>
          </cell>
          <cell r="H12552" t="str">
            <v>Kenyon College</v>
          </cell>
          <cell r="I12552" t="str">
            <v>Gambier</v>
          </cell>
          <cell r="J12552" t="str">
            <v>USA</v>
          </cell>
          <cell r="K12552">
            <v>2</v>
          </cell>
          <cell r="L12552" t="str">
            <v>Institute</v>
          </cell>
          <cell r="M12552">
            <v>11</v>
          </cell>
          <cell r="N12552" t="str">
            <v>CARN-4</v>
          </cell>
          <cell r="O12552" t="str">
            <v/>
          </cell>
          <cell r="P12552" t="str">
            <v/>
          </cell>
          <cell r="Q12552">
            <v>40</v>
          </cell>
          <cell r="R12552" t="str">
            <v>Année Philologique</v>
          </cell>
          <cell r="S12552" t="str">
            <v/>
          </cell>
        </row>
        <row r="12553">
          <cell r="E12553">
            <v>6265</v>
          </cell>
          <cell r="F12553" t="str">
            <v>Searches</v>
          </cell>
          <cell r="G12553" t="str">
            <v>201911</v>
          </cell>
          <cell r="H12553" t="str">
            <v>Kenyon College</v>
          </cell>
          <cell r="I12553" t="str">
            <v>Gambier</v>
          </cell>
          <cell r="J12553" t="str">
            <v>USA</v>
          </cell>
          <cell r="K12553">
            <v>2</v>
          </cell>
          <cell r="L12553" t="str">
            <v>Institute</v>
          </cell>
          <cell r="M12553">
            <v>11</v>
          </cell>
          <cell r="N12553" t="str">
            <v>CARN-4</v>
          </cell>
          <cell r="O12553" t="str">
            <v/>
          </cell>
          <cell r="P12553" t="str">
            <v/>
          </cell>
          <cell r="Q12553">
            <v>40</v>
          </cell>
          <cell r="R12553" t="str">
            <v>Année Philologique</v>
          </cell>
          <cell r="S12553" t="str">
            <v/>
          </cell>
        </row>
        <row r="12554">
          <cell r="E12554">
            <v>6265</v>
          </cell>
          <cell r="F12554" t="str">
            <v>Searches</v>
          </cell>
          <cell r="G12554" t="str">
            <v>201912</v>
          </cell>
          <cell r="H12554" t="str">
            <v>Kenyon College</v>
          </cell>
          <cell r="I12554" t="str">
            <v>Gambier</v>
          </cell>
          <cell r="J12554" t="str">
            <v>USA</v>
          </cell>
          <cell r="K12554">
            <v>2</v>
          </cell>
          <cell r="L12554" t="str">
            <v>Institute</v>
          </cell>
          <cell r="M12554">
            <v>11</v>
          </cell>
          <cell r="N12554" t="str">
            <v>CARN-4</v>
          </cell>
          <cell r="O12554" t="str">
            <v/>
          </cell>
          <cell r="P12554" t="str">
            <v/>
          </cell>
          <cell r="Q12554">
            <v>40</v>
          </cell>
          <cell r="R12554" t="str">
            <v>Année Philologique</v>
          </cell>
          <cell r="S12554" t="str">
            <v/>
          </cell>
        </row>
        <row r="12555">
          <cell r="E12555">
            <v>6267</v>
          </cell>
          <cell r="F12555" t="str">
            <v>Searches</v>
          </cell>
          <cell r="G12555" t="str">
            <v>201901</v>
          </cell>
          <cell r="H12555" t="str">
            <v>Carlo Busacca</v>
          </cell>
          <cell r="I12555" t="str">
            <v>Messina</v>
          </cell>
          <cell r="J12555" t="str">
            <v>Italy</v>
          </cell>
          <cell r="K12555">
            <v>4</v>
          </cell>
          <cell r="L12555" t="str">
            <v>Private</v>
          </cell>
          <cell r="M12555">
            <v>5</v>
          </cell>
          <cell r="N12555" t="str">
            <v>Individual</v>
          </cell>
          <cell r="O12555" t="str">
            <v/>
          </cell>
          <cell r="P12555" t="str">
            <v/>
          </cell>
          <cell r="Q12555">
            <v>1</v>
          </cell>
          <cell r="R12555" t="str">
            <v>Année Philologique</v>
          </cell>
          <cell r="S12555" t="str">
            <v/>
          </cell>
        </row>
        <row r="12556">
          <cell r="E12556">
            <v>6267</v>
          </cell>
          <cell r="F12556" t="str">
            <v>Searches</v>
          </cell>
          <cell r="G12556" t="str">
            <v>201902</v>
          </cell>
          <cell r="H12556" t="str">
            <v>Carlo Busacca</v>
          </cell>
          <cell r="I12556" t="str">
            <v>Messina</v>
          </cell>
          <cell r="J12556" t="str">
            <v>Italy</v>
          </cell>
          <cell r="K12556">
            <v>4</v>
          </cell>
          <cell r="L12556" t="str">
            <v>Private</v>
          </cell>
          <cell r="M12556">
            <v>5</v>
          </cell>
          <cell r="N12556" t="str">
            <v>Individual</v>
          </cell>
          <cell r="O12556" t="str">
            <v/>
          </cell>
          <cell r="P12556" t="str">
            <v/>
          </cell>
          <cell r="Q12556">
            <v>1</v>
          </cell>
          <cell r="R12556" t="str">
            <v>Année Philologique</v>
          </cell>
          <cell r="S12556" t="str">
            <v/>
          </cell>
        </row>
        <row r="12557">
          <cell r="E12557">
            <v>6267</v>
          </cell>
          <cell r="F12557" t="str">
            <v>Searches</v>
          </cell>
          <cell r="G12557" t="str">
            <v>201903</v>
          </cell>
          <cell r="H12557" t="str">
            <v>Carlo Busacca</v>
          </cell>
          <cell r="I12557" t="str">
            <v>Messina</v>
          </cell>
          <cell r="J12557" t="str">
            <v>Italy</v>
          </cell>
          <cell r="K12557">
            <v>4</v>
          </cell>
          <cell r="L12557" t="str">
            <v>Private</v>
          </cell>
          <cell r="M12557">
            <v>5</v>
          </cell>
          <cell r="N12557" t="str">
            <v>Individual</v>
          </cell>
          <cell r="O12557" t="str">
            <v/>
          </cell>
          <cell r="P12557" t="str">
            <v/>
          </cell>
          <cell r="Q12557">
            <v>1</v>
          </cell>
          <cell r="R12557" t="str">
            <v>Année Philologique</v>
          </cell>
          <cell r="S12557" t="str">
            <v/>
          </cell>
        </row>
        <row r="12558">
          <cell r="E12558">
            <v>6267</v>
          </cell>
          <cell r="F12558" t="str">
            <v>Searches</v>
          </cell>
          <cell r="G12558" t="str">
            <v>201904</v>
          </cell>
          <cell r="H12558" t="str">
            <v>Carlo Busacca</v>
          </cell>
          <cell r="I12558" t="str">
            <v>Messina</v>
          </cell>
          <cell r="J12558" t="str">
            <v>Italy</v>
          </cell>
          <cell r="K12558">
            <v>4</v>
          </cell>
          <cell r="L12558" t="str">
            <v>Private</v>
          </cell>
          <cell r="M12558">
            <v>5</v>
          </cell>
          <cell r="N12558" t="str">
            <v>Individual</v>
          </cell>
          <cell r="O12558" t="str">
            <v/>
          </cell>
          <cell r="P12558" t="str">
            <v/>
          </cell>
          <cell r="Q12558">
            <v>1</v>
          </cell>
          <cell r="R12558" t="str">
            <v>Année Philologique</v>
          </cell>
          <cell r="S12558" t="str">
            <v/>
          </cell>
        </row>
        <row r="12559">
          <cell r="E12559">
            <v>6267</v>
          </cell>
          <cell r="F12559" t="str">
            <v>Searches</v>
          </cell>
          <cell r="G12559" t="str">
            <v>201905</v>
          </cell>
          <cell r="H12559" t="str">
            <v>Carlo Busacca</v>
          </cell>
          <cell r="I12559" t="str">
            <v>Messina</v>
          </cell>
          <cell r="J12559" t="str">
            <v>Italy</v>
          </cell>
          <cell r="K12559">
            <v>4</v>
          </cell>
          <cell r="L12559" t="str">
            <v>Private</v>
          </cell>
          <cell r="M12559">
            <v>5</v>
          </cell>
          <cell r="N12559" t="str">
            <v>Individual</v>
          </cell>
          <cell r="O12559" t="str">
            <v/>
          </cell>
          <cell r="P12559" t="str">
            <v/>
          </cell>
          <cell r="Q12559">
            <v>1</v>
          </cell>
          <cell r="R12559" t="str">
            <v>Année Philologique</v>
          </cell>
          <cell r="S12559" t="str">
            <v/>
          </cell>
        </row>
        <row r="12560">
          <cell r="E12560">
            <v>6267</v>
          </cell>
          <cell r="F12560" t="str">
            <v>Searches</v>
          </cell>
          <cell r="G12560" t="str">
            <v>201906</v>
          </cell>
          <cell r="H12560" t="str">
            <v>Carlo Busacca</v>
          </cell>
          <cell r="I12560" t="str">
            <v>Messina</v>
          </cell>
          <cell r="J12560" t="str">
            <v>Italy</v>
          </cell>
          <cell r="K12560">
            <v>4</v>
          </cell>
          <cell r="L12560" t="str">
            <v>Private</v>
          </cell>
          <cell r="M12560">
            <v>5</v>
          </cell>
          <cell r="N12560" t="str">
            <v>Individual</v>
          </cell>
          <cell r="O12560" t="str">
            <v/>
          </cell>
          <cell r="P12560" t="str">
            <v/>
          </cell>
          <cell r="Q12560">
            <v>1</v>
          </cell>
          <cell r="R12560" t="str">
            <v>Année Philologique</v>
          </cell>
          <cell r="S12560" t="str">
            <v/>
          </cell>
        </row>
        <row r="12561">
          <cell r="E12561">
            <v>6267</v>
          </cell>
          <cell r="F12561" t="str">
            <v>Searches</v>
          </cell>
          <cell r="G12561" t="str">
            <v>201907</v>
          </cell>
          <cell r="H12561" t="str">
            <v>Carlo Busacca</v>
          </cell>
          <cell r="I12561" t="str">
            <v>Messina</v>
          </cell>
          <cell r="J12561" t="str">
            <v>Italy</v>
          </cell>
          <cell r="K12561">
            <v>4</v>
          </cell>
          <cell r="L12561" t="str">
            <v>Private</v>
          </cell>
          <cell r="M12561">
            <v>5</v>
          </cell>
          <cell r="N12561" t="str">
            <v>Individual</v>
          </cell>
          <cell r="O12561" t="str">
            <v/>
          </cell>
          <cell r="P12561" t="str">
            <v/>
          </cell>
          <cell r="Q12561">
            <v>1</v>
          </cell>
          <cell r="R12561" t="str">
            <v>Année Philologique</v>
          </cell>
          <cell r="S12561" t="str">
            <v/>
          </cell>
        </row>
        <row r="12562">
          <cell r="E12562">
            <v>6267</v>
          </cell>
          <cell r="F12562" t="str">
            <v>Searches</v>
          </cell>
          <cell r="G12562" t="str">
            <v>201909</v>
          </cell>
          <cell r="H12562" t="str">
            <v>Carlo Busacca</v>
          </cell>
          <cell r="I12562" t="str">
            <v>Messina</v>
          </cell>
          <cell r="J12562" t="str">
            <v>Italy</v>
          </cell>
          <cell r="K12562">
            <v>4</v>
          </cell>
          <cell r="L12562" t="str">
            <v>Private</v>
          </cell>
          <cell r="M12562">
            <v>5</v>
          </cell>
          <cell r="N12562" t="str">
            <v>Individual</v>
          </cell>
          <cell r="O12562" t="str">
            <v/>
          </cell>
          <cell r="P12562" t="str">
            <v/>
          </cell>
          <cell r="Q12562">
            <v>1</v>
          </cell>
          <cell r="R12562" t="str">
            <v>Année Philologique</v>
          </cell>
          <cell r="S12562" t="str">
            <v/>
          </cell>
        </row>
        <row r="12563">
          <cell r="E12563">
            <v>6267</v>
          </cell>
          <cell r="F12563" t="str">
            <v>Searches</v>
          </cell>
          <cell r="G12563" t="str">
            <v>201911</v>
          </cell>
          <cell r="H12563" t="str">
            <v>Carlo Busacca</v>
          </cell>
          <cell r="I12563" t="str">
            <v>Messina</v>
          </cell>
          <cell r="J12563" t="str">
            <v>Italy</v>
          </cell>
          <cell r="K12563">
            <v>4</v>
          </cell>
          <cell r="L12563" t="str">
            <v>Private</v>
          </cell>
          <cell r="M12563">
            <v>5</v>
          </cell>
          <cell r="N12563" t="str">
            <v>Individual</v>
          </cell>
          <cell r="O12563" t="str">
            <v/>
          </cell>
          <cell r="P12563" t="str">
            <v/>
          </cell>
          <cell r="Q12563">
            <v>1</v>
          </cell>
          <cell r="R12563" t="str">
            <v>Année Philologique</v>
          </cell>
          <cell r="S12563" t="str">
            <v/>
          </cell>
        </row>
        <row r="12564">
          <cell r="E12564">
            <v>6267</v>
          </cell>
          <cell r="F12564" t="str">
            <v>Searches</v>
          </cell>
          <cell r="G12564" t="str">
            <v>201912</v>
          </cell>
          <cell r="H12564" t="str">
            <v>Carlo Busacca</v>
          </cell>
          <cell r="I12564" t="str">
            <v>Messina</v>
          </cell>
          <cell r="J12564" t="str">
            <v>Italy</v>
          </cell>
          <cell r="K12564">
            <v>4</v>
          </cell>
          <cell r="L12564" t="str">
            <v>Private</v>
          </cell>
          <cell r="M12564">
            <v>5</v>
          </cell>
          <cell r="N12564" t="str">
            <v>Individual</v>
          </cell>
          <cell r="O12564" t="str">
            <v/>
          </cell>
          <cell r="P12564" t="str">
            <v/>
          </cell>
          <cell r="Q12564">
            <v>1</v>
          </cell>
          <cell r="R12564" t="str">
            <v>Année Philologique</v>
          </cell>
          <cell r="S12564" t="str">
            <v/>
          </cell>
        </row>
        <row r="12565">
          <cell r="E12565">
            <v>6268</v>
          </cell>
          <cell r="F12565" t="str">
            <v>Searches</v>
          </cell>
          <cell r="G12565" t="str">
            <v>201901</v>
          </cell>
          <cell r="H12565" t="str">
            <v>College of Wooster</v>
          </cell>
          <cell r="I12565" t="str">
            <v>Wooster</v>
          </cell>
          <cell r="J12565" t="str">
            <v>USA</v>
          </cell>
          <cell r="K12565">
            <v>2</v>
          </cell>
          <cell r="L12565" t="str">
            <v>Institute</v>
          </cell>
          <cell r="M12565">
            <v>11</v>
          </cell>
          <cell r="N12565" t="str">
            <v>CARN-4</v>
          </cell>
          <cell r="O12565" t="str">
            <v/>
          </cell>
          <cell r="P12565" t="str">
            <v/>
          </cell>
          <cell r="Q12565">
            <v>2</v>
          </cell>
          <cell r="R12565" t="str">
            <v>Année Philologique</v>
          </cell>
          <cell r="S12565" t="str">
            <v/>
          </cell>
        </row>
        <row r="12566">
          <cell r="E12566">
            <v>6268</v>
          </cell>
          <cell r="F12566" t="str">
            <v>Searches</v>
          </cell>
          <cell r="G12566" t="str">
            <v>201902</v>
          </cell>
          <cell r="H12566" t="str">
            <v>College of Wooster</v>
          </cell>
          <cell r="I12566" t="str">
            <v>Wooster</v>
          </cell>
          <cell r="J12566" t="str">
            <v>USA</v>
          </cell>
          <cell r="K12566">
            <v>2</v>
          </cell>
          <cell r="L12566" t="str">
            <v>Institute</v>
          </cell>
          <cell r="M12566">
            <v>11</v>
          </cell>
          <cell r="N12566" t="str">
            <v>CARN-4</v>
          </cell>
          <cell r="O12566" t="str">
            <v/>
          </cell>
          <cell r="P12566" t="str">
            <v/>
          </cell>
          <cell r="Q12566">
            <v>2</v>
          </cell>
          <cell r="R12566" t="str">
            <v>Année Philologique</v>
          </cell>
          <cell r="S12566" t="str">
            <v/>
          </cell>
        </row>
        <row r="12567">
          <cell r="E12567">
            <v>6268</v>
          </cell>
          <cell r="F12567" t="str">
            <v>Searches</v>
          </cell>
          <cell r="G12567" t="str">
            <v>201903</v>
          </cell>
          <cell r="H12567" t="str">
            <v>College of Wooster</v>
          </cell>
          <cell r="I12567" t="str">
            <v>Wooster</v>
          </cell>
          <cell r="J12567" t="str">
            <v>USA</v>
          </cell>
          <cell r="K12567">
            <v>2</v>
          </cell>
          <cell r="L12567" t="str">
            <v>Institute</v>
          </cell>
          <cell r="M12567">
            <v>11</v>
          </cell>
          <cell r="N12567" t="str">
            <v>CARN-4</v>
          </cell>
          <cell r="O12567" t="str">
            <v/>
          </cell>
          <cell r="P12567" t="str">
            <v/>
          </cell>
          <cell r="Q12567">
            <v>2</v>
          </cell>
          <cell r="R12567" t="str">
            <v>Année Philologique</v>
          </cell>
          <cell r="S12567" t="str">
            <v/>
          </cell>
        </row>
        <row r="12568">
          <cell r="E12568">
            <v>6268</v>
          </cell>
          <cell r="F12568" t="str">
            <v>Searches</v>
          </cell>
          <cell r="G12568" t="str">
            <v>201904</v>
          </cell>
          <cell r="H12568" t="str">
            <v>College of Wooster</v>
          </cell>
          <cell r="I12568" t="str">
            <v>Wooster</v>
          </cell>
          <cell r="J12568" t="str">
            <v>USA</v>
          </cell>
          <cell r="K12568">
            <v>2</v>
          </cell>
          <cell r="L12568" t="str">
            <v>Institute</v>
          </cell>
          <cell r="M12568">
            <v>11</v>
          </cell>
          <cell r="N12568" t="str">
            <v>CARN-4</v>
          </cell>
          <cell r="O12568" t="str">
            <v/>
          </cell>
          <cell r="P12568" t="str">
            <v/>
          </cell>
          <cell r="Q12568">
            <v>2</v>
          </cell>
          <cell r="R12568" t="str">
            <v>Année Philologique</v>
          </cell>
          <cell r="S12568" t="str">
            <v/>
          </cell>
        </row>
        <row r="12569">
          <cell r="E12569">
            <v>6268</v>
          </cell>
          <cell r="F12569" t="str">
            <v>Searches</v>
          </cell>
          <cell r="G12569" t="str">
            <v>201905</v>
          </cell>
          <cell r="H12569" t="str">
            <v>College of Wooster</v>
          </cell>
          <cell r="I12569" t="str">
            <v>Wooster</v>
          </cell>
          <cell r="J12569" t="str">
            <v>USA</v>
          </cell>
          <cell r="K12569">
            <v>2</v>
          </cell>
          <cell r="L12569" t="str">
            <v>Institute</v>
          </cell>
          <cell r="M12569">
            <v>11</v>
          </cell>
          <cell r="N12569" t="str">
            <v>CARN-4</v>
          </cell>
          <cell r="O12569" t="str">
            <v/>
          </cell>
          <cell r="P12569" t="str">
            <v/>
          </cell>
          <cell r="Q12569">
            <v>2</v>
          </cell>
          <cell r="R12569" t="str">
            <v>Année Philologique</v>
          </cell>
          <cell r="S12569" t="str">
            <v/>
          </cell>
        </row>
        <row r="12570">
          <cell r="E12570">
            <v>6268</v>
          </cell>
          <cell r="F12570" t="str">
            <v>Searches</v>
          </cell>
          <cell r="G12570" t="str">
            <v>201908</v>
          </cell>
          <cell r="H12570" t="str">
            <v>College of Wooster</v>
          </cell>
          <cell r="I12570" t="str">
            <v>Wooster</v>
          </cell>
          <cell r="J12570" t="str">
            <v>USA</v>
          </cell>
          <cell r="K12570">
            <v>2</v>
          </cell>
          <cell r="L12570" t="str">
            <v>Institute</v>
          </cell>
          <cell r="M12570">
            <v>11</v>
          </cell>
          <cell r="N12570" t="str">
            <v>CARN-4</v>
          </cell>
          <cell r="O12570" t="str">
            <v/>
          </cell>
          <cell r="P12570" t="str">
            <v/>
          </cell>
          <cell r="Q12570">
            <v>2</v>
          </cell>
          <cell r="R12570" t="str">
            <v>Année Philologique</v>
          </cell>
          <cell r="S12570" t="str">
            <v/>
          </cell>
        </row>
        <row r="12571">
          <cell r="E12571">
            <v>6268</v>
          </cell>
          <cell r="F12571" t="str">
            <v>Searches</v>
          </cell>
          <cell r="G12571" t="str">
            <v>201909</v>
          </cell>
          <cell r="H12571" t="str">
            <v>College of Wooster</v>
          </cell>
          <cell r="I12571" t="str">
            <v>Wooster</v>
          </cell>
          <cell r="J12571" t="str">
            <v>USA</v>
          </cell>
          <cell r="K12571">
            <v>2</v>
          </cell>
          <cell r="L12571" t="str">
            <v>Institute</v>
          </cell>
          <cell r="M12571">
            <v>11</v>
          </cell>
          <cell r="N12571" t="str">
            <v>CARN-4</v>
          </cell>
          <cell r="O12571" t="str">
            <v/>
          </cell>
          <cell r="P12571" t="str">
            <v/>
          </cell>
          <cell r="Q12571">
            <v>2</v>
          </cell>
          <cell r="R12571" t="str">
            <v>Année Philologique</v>
          </cell>
          <cell r="S12571" t="str">
            <v/>
          </cell>
        </row>
        <row r="12572">
          <cell r="E12572">
            <v>6269</v>
          </cell>
          <cell r="F12572" t="str">
            <v>Searches</v>
          </cell>
          <cell r="G12572" t="str">
            <v>201901</v>
          </cell>
          <cell r="H12572" t="str">
            <v>Universidad de Huelva</v>
          </cell>
          <cell r="I12572" t="str">
            <v>Huelva</v>
          </cell>
          <cell r="J12572" t="str">
            <v>Spain</v>
          </cell>
          <cell r="K12572">
            <v>2</v>
          </cell>
          <cell r="L12572" t="str">
            <v>Institute</v>
          </cell>
          <cell r="M12572">
            <v>3</v>
          </cell>
          <cell r="N12572" t="str">
            <v>Standard</v>
          </cell>
          <cell r="O12572" t="str">
            <v/>
          </cell>
          <cell r="P12572" t="str">
            <v/>
          </cell>
          <cell r="Q12572">
            <v>3</v>
          </cell>
          <cell r="R12572" t="str">
            <v>Année Philologique</v>
          </cell>
          <cell r="S12572" t="str">
            <v/>
          </cell>
        </row>
        <row r="12573">
          <cell r="E12573">
            <v>6269</v>
          </cell>
          <cell r="F12573" t="str">
            <v>Searches</v>
          </cell>
          <cell r="G12573" t="str">
            <v>201902</v>
          </cell>
          <cell r="H12573" t="str">
            <v>Universidad de Huelva</v>
          </cell>
          <cell r="I12573" t="str">
            <v>Huelva</v>
          </cell>
          <cell r="J12573" t="str">
            <v>Spain</v>
          </cell>
          <cell r="K12573">
            <v>2</v>
          </cell>
          <cell r="L12573" t="str">
            <v>Institute</v>
          </cell>
          <cell r="M12573">
            <v>3</v>
          </cell>
          <cell r="N12573" t="str">
            <v>Standard</v>
          </cell>
          <cell r="O12573" t="str">
            <v/>
          </cell>
          <cell r="P12573" t="str">
            <v/>
          </cell>
          <cell r="Q12573">
            <v>3</v>
          </cell>
          <cell r="R12573" t="str">
            <v>Année Philologique</v>
          </cell>
          <cell r="S12573" t="str">
            <v/>
          </cell>
        </row>
        <row r="12574">
          <cell r="E12574">
            <v>6269</v>
          </cell>
          <cell r="F12574" t="str">
            <v>Searches</v>
          </cell>
          <cell r="G12574" t="str">
            <v>201903</v>
          </cell>
          <cell r="H12574" t="str">
            <v>Universidad de Huelva</v>
          </cell>
          <cell r="I12574" t="str">
            <v>Huelva</v>
          </cell>
          <cell r="J12574" t="str">
            <v>Spain</v>
          </cell>
          <cell r="K12574">
            <v>2</v>
          </cell>
          <cell r="L12574" t="str">
            <v>Institute</v>
          </cell>
          <cell r="M12574">
            <v>3</v>
          </cell>
          <cell r="N12574" t="str">
            <v>Standard</v>
          </cell>
          <cell r="O12574" t="str">
            <v/>
          </cell>
          <cell r="P12574" t="str">
            <v/>
          </cell>
          <cell r="Q12574">
            <v>3</v>
          </cell>
          <cell r="R12574" t="str">
            <v>Année Philologique</v>
          </cell>
          <cell r="S12574" t="str">
            <v/>
          </cell>
        </row>
        <row r="12575">
          <cell r="E12575">
            <v>6269</v>
          </cell>
          <cell r="F12575" t="str">
            <v>Searches</v>
          </cell>
          <cell r="G12575" t="str">
            <v>201904</v>
          </cell>
          <cell r="H12575" t="str">
            <v>Universidad de Huelva</v>
          </cell>
          <cell r="I12575" t="str">
            <v>Huelva</v>
          </cell>
          <cell r="J12575" t="str">
            <v>Spain</v>
          </cell>
          <cell r="K12575">
            <v>2</v>
          </cell>
          <cell r="L12575" t="str">
            <v>Institute</v>
          </cell>
          <cell r="M12575">
            <v>3</v>
          </cell>
          <cell r="N12575" t="str">
            <v>Standard</v>
          </cell>
          <cell r="O12575" t="str">
            <v/>
          </cell>
          <cell r="P12575" t="str">
            <v/>
          </cell>
          <cell r="Q12575">
            <v>3</v>
          </cell>
          <cell r="R12575" t="str">
            <v>Année Philologique</v>
          </cell>
          <cell r="S12575" t="str">
            <v/>
          </cell>
        </row>
        <row r="12576">
          <cell r="E12576">
            <v>6269</v>
          </cell>
          <cell r="F12576" t="str">
            <v>Searches</v>
          </cell>
          <cell r="G12576" t="str">
            <v>201905</v>
          </cell>
          <cell r="H12576" t="str">
            <v>Universidad de Huelva</v>
          </cell>
          <cell r="I12576" t="str">
            <v>Huelva</v>
          </cell>
          <cell r="J12576" t="str">
            <v>Spain</v>
          </cell>
          <cell r="K12576">
            <v>2</v>
          </cell>
          <cell r="L12576" t="str">
            <v>Institute</v>
          </cell>
          <cell r="M12576">
            <v>3</v>
          </cell>
          <cell r="N12576" t="str">
            <v>Standard</v>
          </cell>
          <cell r="O12576" t="str">
            <v/>
          </cell>
          <cell r="P12576" t="str">
            <v/>
          </cell>
          <cell r="Q12576">
            <v>3</v>
          </cell>
          <cell r="R12576" t="str">
            <v>Année Philologique</v>
          </cell>
          <cell r="S12576" t="str">
            <v/>
          </cell>
        </row>
        <row r="12577">
          <cell r="E12577">
            <v>6269</v>
          </cell>
          <cell r="F12577" t="str">
            <v>Searches</v>
          </cell>
          <cell r="G12577" t="str">
            <v>201906</v>
          </cell>
          <cell r="H12577" t="str">
            <v>Universidad de Huelva</v>
          </cell>
          <cell r="I12577" t="str">
            <v>Huelva</v>
          </cell>
          <cell r="J12577" t="str">
            <v>Spain</v>
          </cell>
          <cell r="K12577">
            <v>2</v>
          </cell>
          <cell r="L12577" t="str">
            <v>Institute</v>
          </cell>
          <cell r="M12577">
            <v>3</v>
          </cell>
          <cell r="N12577" t="str">
            <v>Standard</v>
          </cell>
          <cell r="O12577" t="str">
            <v/>
          </cell>
          <cell r="P12577" t="str">
            <v/>
          </cell>
          <cell r="Q12577">
            <v>3</v>
          </cell>
          <cell r="R12577" t="str">
            <v>Année Philologique</v>
          </cell>
          <cell r="S12577" t="str">
            <v/>
          </cell>
        </row>
        <row r="12578">
          <cell r="E12578">
            <v>6269</v>
          </cell>
          <cell r="F12578" t="str">
            <v>Searches</v>
          </cell>
          <cell r="G12578" t="str">
            <v>201907</v>
          </cell>
          <cell r="H12578" t="str">
            <v>Universidad de Huelva</v>
          </cell>
          <cell r="I12578" t="str">
            <v>Huelva</v>
          </cell>
          <cell r="J12578" t="str">
            <v>Spain</v>
          </cell>
          <cell r="K12578">
            <v>2</v>
          </cell>
          <cell r="L12578" t="str">
            <v>Institute</v>
          </cell>
          <cell r="M12578">
            <v>3</v>
          </cell>
          <cell r="N12578" t="str">
            <v>Standard</v>
          </cell>
          <cell r="O12578" t="str">
            <v/>
          </cell>
          <cell r="P12578" t="str">
            <v/>
          </cell>
          <cell r="Q12578">
            <v>3</v>
          </cell>
          <cell r="R12578" t="str">
            <v>Année Philologique</v>
          </cell>
          <cell r="S12578" t="str">
            <v/>
          </cell>
        </row>
        <row r="12579">
          <cell r="E12579">
            <v>6269</v>
          </cell>
          <cell r="F12579" t="str">
            <v>Searches</v>
          </cell>
          <cell r="G12579" t="str">
            <v>201908</v>
          </cell>
          <cell r="H12579" t="str">
            <v>Universidad de Huelva</v>
          </cell>
          <cell r="I12579" t="str">
            <v>Huelva</v>
          </cell>
          <cell r="J12579" t="str">
            <v>Spain</v>
          </cell>
          <cell r="K12579">
            <v>2</v>
          </cell>
          <cell r="L12579" t="str">
            <v>Institute</v>
          </cell>
          <cell r="M12579">
            <v>3</v>
          </cell>
          <cell r="N12579" t="str">
            <v>Standard</v>
          </cell>
          <cell r="O12579" t="str">
            <v/>
          </cell>
          <cell r="P12579" t="str">
            <v/>
          </cell>
          <cell r="Q12579">
            <v>3</v>
          </cell>
          <cell r="R12579" t="str">
            <v>Année Philologique</v>
          </cell>
          <cell r="S12579" t="str">
            <v/>
          </cell>
        </row>
        <row r="12580">
          <cell r="E12580">
            <v>6269</v>
          </cell>
          <cell r="F12580" t="str">
            <v>Searches</v>
          </cell>
          <cell r="G12580" t="str">
            <v>201909</v>
          </cell>
          <cell r="H12580" t="str">
            <v>Universidad de Huelva</v>
          </cell>
          <cell r="I12580" t="str">
            <v>Huelva</v>
          </cell>
          <cell r="J12580" t="str">
            <v>Spain</v>
          </cell>
          <cell r="K12580">
            <v>2</v>
          </cell>
          <cell r="L12580" t="str">
            <v>Institute</v>
          </cell>
          <cell r="M12580">
            <v>3</v>
          </cell>
          <cell r="N12580" t="str">
            <v>Standard</v>
          </cell>
          <cell r="O12580" t="str">
            <v/>
          </cell>
          <cell r="P12580" t="str">
            <v/>
          </cell>
          <cell r="Q12580">
            <v>3</v>
          </cell>
          <cell r="R12580" t="str">
            <v>Année Philologique</v>
          </cell>
          <cell r="S12580" t="str">
            <v/>
          </cell>
        </row>
        <row r="12581">
          <cell r="E12581">
            <v>6269</v>
          </cell>
          <cell r="F12581" t="str">
            <v>Searches</v>
          </cell>
          <cell r="G12581" t="str">
            <v>201910</v>
          </cell>
          <cell r="H12581" t="str">
            <v>Universidad de Huelva</v>
          </cell>
          <cell r="I12581" t="str">
            <v>Huelva</v>
          </cell>
          <cell r="J12581" t="str">
            <v>Spain</v>
          </cell>
          <cell r="K12581">
            <v>2</v>
          </cell>
          <cell r="L12581" t="str">
            <v>Institute</v>
          </cell>
          <cell r="M12581">
            <v>3</v>
          </cell>
          <cell r="N12581" t="str">
            <v>Standard</v>
          </cell>
          <cell r="O12581" t="str">
            <v/>
          </cell>
          <cell r="P12581" t="str">
            <v/>
          </cell>
          <cell r="Q12581">
            <v>3</v>
          </cell>
          <cell r="R12581" t="str">
            <v>Année Philologique</v>
          </cell>
          <cell r="S12581" t="str">
            <v/>
          </cell>
        </row>
        <row r="12582">
          <cell r="E12582">
            <v>6269</v>
          </cell>
          <cell r="F12582" t="str">
            <v>Searches</v>
          </cell>
          <cell r="G12582" t="str">
            <v>201911</v>
          </cell>
          <cell r="H12582" t="str">
            <v>Universidad de Huelva</v>
          </cell>
          <cell r="I12582" t="str">
            <v>Huelva</v>
          </cell>
          <cell r="J12582" t="str">
            <v>Spain</v>
          </cell>
          <cell r="K12582">
            <v>2</v>
          </cell>
          <cell r="L12582" t="str">
            <v>Institute</v>
          </cell>
          <cell r="M12582">
            <v>3</v>
          </cell>
          <cell r="N12582" t="str">
            <v>Standard</v>
          </cell>
          <cell r="O12582" t="str">
            <v/>
          </cell>
          <cell r="P12582" t="str">
            <v/>
          </cell>
          <cell r="Q12582">
            <v>3</v>
          </cell>
          <cell r="R12582" t="str">
            <v>Année Philologique</v>
          </cell>
          <cell r="S12582" t="str">
            <v/>
          </cell>
        </row>
        <row r="12583">
          <cell r="E12583">
            <v>6269</v>
          </cell>
          <cell r="F12583" t="str">
            <v>Searches</v>
          </cell>
          <cell r="G12583" t="str">
            <v>201912</v>
          </cell>
          <cell r="H12583" t="str">
            <v>Universidad de Huelva</v>
          </cell>
          <cell r="I12583" t="str">
            <v>Huelva</v>
          </cell>
          <cell r="J12583" t="str">
            <v>Spain</v>
          </cell>
          <cell r="K12583">
            <v>2</v>
          </cell>
          <cell r="L12583" t="str">
            <v>Institute</v>
          </cell>
          <cell r="M12583">
            <v>3</v>
          </cell>
          <cell r="N12583" t="str">
            <v>Standard</v>
          </cell>
          <cell r="O12583" t="str">
            <v/>
          </cell>
          <cell r="P12583" t="str">
            <v/>
          </cell>
          <cell r="Q12583">
            <v>3</v>
          </cell>
          <cell r="R12583" t="str">
            <v>Année Philologique</v>
          </cell>
          <cell r="S12583" t="str">
            <v/>
          </cell>
        </row>
        <row r="12584">
          <cell r="E12584">
            <v>6271</v>
          </cell>
          <cell r="F12584" t="str">
            <v>Searches</v>
          </cell>
          <cell r="G12584" t="str">
            <v>201901</v>
          </cell>
          <cell r="H12584" t="str">
            <v>Christopher Newport University</v>
          </cell>
          <cell r="I12584" t="str">
            <v>Newport News</v>
          </cell>
          <cell r="J12584" t="str">
            <v>USA</v>
          </cell>
          <cell r="K12584">
            <v>2</v>
          </cell>
          <cell r="L12584" t="str">
            <v>Institute</v>
          </cell>
          <cell r="M12584">
            <v>10</v>
          </cell>
          <cell r="N12584" t="str">
            <v>CARN-3</v>
          </cell>
          <cell r="O12584" t="str">
            <v/>
          </cell>
          <cell r="P12584" t="str">
            <v/>
          </cell>
          <cell r="Q12584">
            <v>40</v>
          </cell>
          <cell r="R12584" t="str">
            <v>Année Philologique</v>
          </cell>
          <cell r="S12584" t="str">
            <v/>
          </cell>
        </row>
        <row r="12585">
          <cell r="E12585">
            <v>6271</v>
          </cell>
          <cell r="F12585" t="str">
            <v>Searches</v>
          </cell>
          <cell r="G12585" t="str">
            <v>201902</v>
          </cell>
          <cell r="H12585" t="str">
            <v>Christopher Newport University</v>
          </cell>
          <cell r="I12585" t="str">
            <v>Newport News</v>
          </cell>
          <cell r="J12585" t="str">
            <v>USA</v>
          </cell>
          <cell r="K12585">
            <v>2</v>
          </cell>
          <cell r="L12585" t="str">
            <v>Institute</v>
          </cell>
          <cell r="M12585">
            <v>10</v>
          </cell>
          <cell r="N12585" t="str">
            <v>CARN-3</v>
          </cell>
          <cell r="O12585" t="str">
            <v/>
          </cell>
          <cell r="P12585" t="str">
            <v/>
          </cell>
          <cell r="Q12585">
            <v>40</v>
          </cell>
          <cell r="R12585" t="str">
            <v>Année Philologique</v>
          </cell>
          <cell r="S12585" t="str">
            <v/>
          </cell>
        </row>
        <row r="12586">
          <cell r="E12586">
            <v>6271</v>
          </cell>
          <cell r="F12586" t="str">
            <v>Searches</v>
          </cell>
          <cell r="G12586" t="str">
            <v>201903</v>
          </cell>
          <cell r="H12586" t="str">
            <v>Christopher Newport University</v>
          </cell>
          <cell r="I12586" t="str">
            <v>Newport News</v>
          </cell>
          <cell r="J12586" t="str">
            <v>USA</v>
          </cell>
          <cell r="K12586">
            <v>2</v>
          </cell>
          <cell r="L12586" t="str">
            <v>Institute</v>
          </cell>
          <cell r="M12586">
            <v>10</v>
          </cell>
          <cell r="N12586" t="str">
            <v>CARN-3</v>
          </cell>
          <cell r="O12586" t="str">
            <v/>
          </cell>
          <cell r="P12586" t="str">
            <v/>
          </cell>
          <cell r="Q12586">
            <v>40</v>
          </cell>
          <cell r="R12586" t="str">
            <v>Année Philologique</v>
          </cell>
          <cell r="S12586" t="str">
            <v/>
          </cell>
        </row>
        <row r="12587">
          <cell r="E12587">
            <v>6271</v>
          </cell>
          <cell r="F12587" t="str">
            <v>Searches</v>
          </cell>
          <cell r="G12587" t="str">
            <v>201904</v>
          </cell>
          <cell r="H12587" t="str">
            <v>Christopher Newport University</v>
          </cell>
          <cell r="I12587" t="str">
            <v>Newport News</v>
          </cell>
          <cell r="J12587" t="str">
            <v>USA</v>
          </cell>
          <cell r="K12587">
            <v>2</v>
          </cell>
          <cell r="L12587" t="str">
            <v>Institute</v>
          </cell>
          <cell r="M12587">
            <v>10</v>
          </cell>
          <cell r="N12587" t="str">
            <v>CARN-3</v>
          </cell>
          <cell r="O12587" t="str">
            <v/>
          </cell>
          <cell r="P12587" t="str">
            <v/>
          </cell>
          <cell r="Q12587">
            <v>40</v>
          </cell>
          <cell r="R12587" t="str">
            <v>Année Philologique</v>
          </cell>
          <cell r="S12587" t="str">
            <v/>
          </cell>
        </row>
        <row r="12588">
          <cell r="E12588">
            <v>6271</v>
          </cell>
          <cell r="F12588" t="str">
            <v>Searches</v>
          </cell>
          <cell r="G12588" t="str">
            <v>201905</v>
          </cell>
          <cell r="H12588" t="str">
            <v>Christopher Newport University</v>
          </cell>
          <cell r="I12588" t="str">
            <v>Newport News</v>
          </cell>
          <cell r="J12588" t="str">
            <v>USA</v>
          </cell>
          <cell r="K12588">
            <v>2</v>
          </cell>
          <cell r="L12588" t="str">
            <v>Institute</v>
          </cell>
          <cell r="M12588">
            <v>10</v>
          </cell>
          <cell r="N12588" t="str">
            <v>CARN-3</v>
          </cell>
          <cell r="O12588" t="str">
            <v/>
          </cell>
          <cell r="P12588" t="str">
            <v/>
          </cell>
          <cell r="Q12588">
            <v>40</v>
          </cell>
          <cell r="R12588" t="str">
            <v>Année Philologique</v>
          </cell>
          <cell r="S12588" t="str">
            <v/>
          </cell>
        </row>
        <row r="12589">
          <cell r="E12589">
            <v>6271</v>
          </cell>
          <cell r="F12589" t="str">
            <v>Searches</v>
          </cell>
          <cell r="G12589" t="str">
            <v>201906</v>
          </cell>
          <cell r="H12589" t="str">
            <v>Christopher Newport University</v>
          </cell>
          <cell r="I12589" t="str">
            <v>Newport News</v>
          </cell>
          <cell r="J12589" t="str">
            <v>USA</v>
          </cell>
          <cell r="K12589">
            <v>2</v>
          </cell>
          <cell r="L12589" t="str">
            <v>Institute</v>
          </cell>
          <cell r="M12589">
            <v>10</v>
          </cell>
          <cell r="N12589" t="str">
            <v>CARN-3</v>
          </cell>
          <cell r="O12589" t="str">
            <v/>
          </cell>
          <cell r="P12589" t="str">
            <v/>
          </cell>
          <cell r="Q12589">
            <v>40</v>
          </cell>
          <cell r="R12589" t="str">
            <v>Année Philologique</v>
          </cell>
          <cell r="S12589" t="str">
            <v/>
          </cell>
        </row>
        <row r="12590">
          <cell r="E12590">
            <v>6271</v>
          </cell>
          <cell r="F12590" t="str">
            <v>Searches</v>
          </cell>
          <cell r="G12590" t="str">
            <v>201908</v>
          </cell>
          <cell r="H12590" t="str">
            <v>Christopher Newport University</v>
          </cell>
          <cell r="I12590" t="str">
            <v>Newport News</v>
          </cell>
          <cell r="J12590" t="str">
            <v>USA</v>
          </cell>
          <cell r="K12590">
            <v>2</v>
          </cell>
          <cell r="L12590" t="str">
            <v>Institute</v>
          </cell>
          <cell r="M12590">
            <v>10</v>
          </cell>
          <cell r="N12590" t="str">
            <v>CARN-3</v>
          </cell>
          <cell r="O12590" t="str">
            <v/>
          </cell>
          <cell r="P12590" t="str">
            <v/>
          </cell>
          <cell r="Q12590">
            <v>40</v>
          </cell>
          <cell r="R12590" t="str">
            <v>Année Philologique</v>
          </cell>
          <cell r="S12590" t="str">
            <v/>
          </cell>
        </row>
        <row r="12591">
          <cell r="E12591">
            <v>6271</v>
          </cell>
          <cell r="F12591" t="str">
            <v>Searches</v>
          </cell>
          <cell r="G12591" t="str">
            <v>201909</v>
          </cell>
          <cell r="H12591" t="str">
            <v>Christopher Newport University</v>
          </cell>
          <cell r="I12591" t="str">
            <v>Newport News</v>
          </cell>
          <cell r="J12591" t="str">
            <v>USA</v>
          </cell>
          <cell r="K12591">
            <v>2</v>
          </cell>
          <cell r="L12591" t="str">
            <v>Institute</v>
          </cell>
          <cell r="M12591">
            <v>10</v>
          </cell>
          <cell r="N12591" t="str">
            <v>CARN-3</v>
          </cell>
          <cell r="O12591" t="str">
            <v/>
          </cell>
          <cell r="P12591" t="str">
            <v/>
          </cell>
          <cell r="Q12591">
            <v>40</v>
          </cell>
          <cell r="R12591" t="str">
            <v>Année Philologique</v>
          </cell>
          <cell r="S12591" t="str">
            <v/>
          </cell>
        </row>
        <row r="12592">
          <cell r="E12592">
            <v>6271</v>
          </cell>
          <cell r="F12592" t="str">
            <v>Searches</v>
          </cell>
          <cell r="G12592" t="str">
            <v>201910</v>
          </cell>
          <cell r="H12592" t="str">
            <v>Christopher Newport University</v>
          </cell>
          <cell r="I12592" t="str">
            <v>Newport News</v>
          </cell>
          <cell r="J12592" t="str">
            <v>USA</v>
          </cell>
          <cell r="K12592">
            <v>2</v>
          </cell>
          <cell r="L12592" t="str">
            <v>Institute</v>
          </cell>
          <cell r="M12592">
            <v>10</v>
          </cell>
          <cell r="N12592" t="str">
            <v>CARN-3</v>
          </cell>
          <cell r="O12592" t="str">
            <v/>
          </cell>
          <cell r="P12592" t="str">
            <v/>
          </cell>
          <cell r="Q12592">
            <v>40</v>
          </cell>
          <cell r="R12592" t="str">
            <v>Année Philologique</v>
          </cell>
          <cell r="S12592" t="str">
            <v/>
          </cell>
        </row>
        <row r="12593">
          <cell r="E12593">
            <v>6271</v>
          </cell>
          <cell r="F12593" t="str">
            <v>Searches</v>
          </cell>
          <cell r="G12593" t="str">
            <v>201911</v>
          </cell>
          <cell r="H12593" t="str">
            <v>Christopher Newport University</v>
          </cell>
          <cell r="I12593" t="str">
            <v>Newport News</v>
          </cell>
          <cell r="J12593" t="str">
            <v>USA</v>
          </cell>
          <cell r="K12593">
            <v>2</v>
          </cell>
          <cell r="L12593" t="str">
            <v>Institute</v>
          </cell>
          <cell r="M12593">
            <v>10</v>
          </cell>
          <cell r="N12593" t="str">
            <v>CARN-3</v>
          </cell>
          <cell r="O12593" t="str">
            <v/>
          </cell>
          <cell r="P12593" t="str">
            <v/>
          </cell>
          <cell r="Q12593">
            <v>40</v>
          </cell>
          <cell r="R12593" t="str">
            <v>Année Philologique</v>
          </cell>
          <cell r="S12593" t="str">
            <v/>
          </cell>
        </row>
        <row r="12594">
          <cell r="E12594">
            <v>6271</v>
          </cell>
          <cell r="F12594" t="str">
            <v>Searches</v>
          </cell>
          <cell r="G12594" t="str">
            <v>201912</v>
          </cell>
          <cell r="H12594" t="str">
            <v>Christopher Newport University</v>
          </cell>
          <cell r="I12594" t="str">
            <v>Newport News</v>
          </cell>
          <cell r="J12594" t="str">
            <v>USA</v>
          </cell>
          <cell r="K12594">
            <v>2</v>
          </cell>
          <cell r="L12594" t="str">
            <v>Institute</v>
          </cell>
          <cell r="M12594">
            <v>10</v>
          </cell>
          <cell r="N12594" t="str">
            <v>CARN-3</v>
          </cell>
          <cell r="O12594" t="str">
            <v/>
          </cell>
          <cell r="P12594" t="str">
            <v/>
          </cell>
          <cell r="Q12594">
            <v>40</v>
          </cell>
          <cell r="R12594" t="str">
            <v>Année Philologique</v>
          </cell>
          <cell r="S12594" t="str">
            <v/>
          </cell>
        </row>
        <row r="12595">
          <cell r="E12595">
            <v>6273</v>
          </cell>
          <cell r="F12595" t="str">
            <v>Searches</v>
          </cell>
          <cell r="G12595" t="str">
            <v>201902</v>
          </cell>
          <cell r="H12595" t="str">
            <v>Montclair State University</v>
          </cell>
          <cell r="I12595" t="str">
            <v>Montclair</v>
          </cell>
          <cell r="J12595" t="str">
            <v>USA</v>
          </cell>
          <cell r="K12595">
            <v>2</v>
          </cell>
          <cell r="L12595" t="str">
            <v>Institute</v>
          </cell>
          <cell r="M12595">
            <v>9</v>
          </cell>
          <cell r="N12595" t="str">
            <v>CARN-2</v>
          </cell>
          <cell r="O12595" t="str">
            <v/>
          </cell>
          <cell r="P12595" t="str">
            <v/>
          </cell>
          <cell r="Q12595">
            <v>3</v>
          </cell>
          <cell r="R12595" t="str">
            <v>Année Philologique</v>
          </cell>
          <cell r="S12595" t="str">
            <v/>
          </cell>
        </row>
        <row r="12596">
          <cell r="E12596">
            <v>6273</v>
          </cell>
          <cell r="F12596" t="str">
            <v>Searches</v>
          </cell>
          <cell r="G12596" t="str">
            <v>201904</v>
          </cell>
          <cell r="H12596" t="str">
            <v>Montclair State University</v>
          </cell>
          <cell r="I12596" t="str">
            <v>Montclair</v>
          </cell>
          <cell r="J12596" t="str">
            <v>USA</v>
          </cell>
          <cell r="K12596">
            <v>2</v>
          </cell>
          <cell r="L12596" t="str">
            <v>Institute</v>
          </cell>
          <cell r="M12596">
            <v>9</v>
          </cell>
          <cell r="N12596" t="str">
            <v>CARN-2</v>
          </cell>
          <cell r="O12596" t="str">
            <v/>
          </cell>
          <cell r="P12596" t="str">
            <v/>
          </cell>
          <cell r="Q12596">
            <v>3</v>
          </cell>
          <cell r="R12596" t="str">
            <v>Année Philologique</v>
          </cell>
          <cell r="S12596" t="str">
            <v/>
          </cell>
        </row>
        <row r="12597">
          <cell r="E12597">
            <v>6273</v>
          </cell>
          <cell r="F12597" t="str">
            <v>Searches</v>
          </cell>
          <cell r="G12597" t="str">
            <v>201905</v>
          </cell>
          <cell r="H12597" t="str">
            <v>Montclair State University</v>
          </cell>
          <cell r="I12597" t="str">
            <v>Montclair</v>
          </cell>
          <cell r="J12597" t="str">
            <v>USA</v>
          </cell>
          <cell r="K12597">
            <v>2</v>
          </cell>
          <cell r="L12597" t="str">
            <v>Institute</v>
          </cell>
          <cell r="M12597">
            <v>9</v>
          </cell>
          <cell r="N12597" t="str">
            <v>CARN-2</v>
          </cell>
          <cell r="O12597" t="str">
            <v/>
          </cell>
          <cell r="P12597" t="str">
            <v/>
          </cell>
          <cell r="Q12597">
            <v>3</v>
          </cell>
          <cell r="R12597" t="str">
            <v>Année Philologique</v>
          </cell>
          <cell r="S12597" t="str">
            <v/>
          </cell>
        </row>
        <row r="12598">
          <cell r="E12598">
            <v>6273</v>
          </cell>
          <cell r="F12598" t="str">
            <v>Searches</v>
          </cell>
          <cell r="G12598" t="str">
            <v>201910</v>
          </cell>
          <cell r="H12598" t="str">
            <v>Montclair State University</v>
          </cell>
          <cell r="I12598" t="str">
            <v>Montclair</v>
          </cell>
          <cell r="J12598" t="str">
            <v>USA</v>
          </cell>
          <cell r="K12598">
            <v>2</v>
          </cell>
          <cell r="L12598" t="str">
            <v>Institute</v>
          </cell>
          <cell r="M12598">
            <v>9</v>
          </cell>
          <cell r="N12598" t="str">
            <v>CARN-2</v>
          </cell>
          <cell r="O12598" t="str">
            <v/>
          </cell>
          <cell r="P12598" t="str">
            <v/>
          </cell>
          <cell r="Q12598">
            <v>3</v>
          </cell>
          <cell r="R12598" t="str">
            <v>Année Philologique</v>
          </cell>
          <cell r="S12598" t="str">
            <v/>
          </cell>
        </row>
        <row r="12599">
          <cell r="E12599">
            <v>6273</v>
          </cell>
          <cell r="F12599" t="str">
            <v>Searches</v>
          </cell>
          <cell r="G12599" t="str">
            <v>201911</v>
          </cell>
          <cell r="H12599" t="str">
            <v>Montclair State University</v>
          </cell>
          <cell r="I12599" t="str">
            <v>Montclair</v>
          </cell>
          <cell r="J12599" t="str">
            <v>USA</v>
          </cell>
          <cell r="K12599">
            <v>2</v>
          </cell>
          <cell r="L12599" t="str">
            <v>Institute</v>
          </cell>
          <cell r="M12599">
            <v>9</v>
          </cell>
          <cell r="N12599" t="str">
            <v>CARN-2</v>
          </cell>
          <cell r="O12599" t="str">
            <v/>
          </cell>
          <cell r="P12599" t="str">
            <v/>
          </cell>
          <cell r="Q12599">
            <v>3</v>
          </cell>
          <cell r="R12599" t="str">
            <v>Année Philologique</v>
          </cell>
          <cell r="S12599" t="str">
            <v/>
          </cell>
        </row>
        <row r="12600">
          <cell r="E12600">
            <v>6273</v>
          </cell>
          <cell r="F12600" t="str">
            <v>Searches</v>
          </cell>
          <cell r="G12600" t="str">
            <v>201912</v>
          </cell>
          <cell r="H12600" t="str">
            <v>Montclair State University</v>
          </cell>
          <cell r="I12600" t="str">
            <v>Montclair</v>
          </cell>
          <cell r="J12600" t="str">
            <v>USA</v>
          </cell>
          <cell r="K12600">
            <v>2</v>
          </cell>
          <cell r="L12600" t="str">
            <v>Institute</v>
          </cell>
          <cell r="M12600">
            <v>9</v>
          </cell>
          <cell r="N12600" t="str">
            <v>CARN-2</v>
          </cell>
          <cell r="O12600" t="str">
            <v/>
          </cell>
          <cell r="P12600" t="str">
            <v/>
          </cell>
          <cell r="Q12600">
            <v>3</v>
          </cell>
          <cell r="R12600" t="str">
            <v>Année Philologique</v>
          </cell>
          <cell r="S12600" t="str">
            <v/>
          </cell>
        </row>
        <row r="12601">
          <cell r="E12601">
            <v>6275</v>
          </cell>
          <cell r="F12601" t="str">
            <v>Searches</v>
          </cell>
          <cell r="G12601" t="str">
            <v>201901</v>
          </cell>
          <cell r="H12601" t="str">
            <v>American University of Paris</v>
          </cell>
          <cell r="I12601" t="str">
            <v>Paris</v>
          </cell>
          <cell r="J12601" t="str">
            <v>France</v>
          </cell>
          <cell r="K12601">
            <v>1</v>
          </cell>
          <cell r="L12601" t="str">
            <v>Consortium</v>
          </cell>
          <cell r="M12601">
            <v>3</v>
          </cell>
          <cell r="N12601" t="str">
            <v>Standard</v>
          </cell>
          <cell r="O12601" t="str">
            <v/>
          </cell>
          <cell r="P12601" t="str">
            <v/>
          </cell>
          <cell r="Q12601">
            <v>3</v>
          </cell>
          <cell r="R12601" t="str">
            <v>Année Philologique</v>
          </cell>
          <cell r="S12601" t="str">
            <v/>
          </cell>
        </row>
        <row r="12602">
          <cell r="E12602">
            <v>6275</v>
          </cell>
          <cell r="F12602" t="str">
            <v>Searches</v>
          </cell>
          <cell r="G12602" t="str">
            <v>201902</v>
          </cell>
          <cell r="H12602" t="str">
            <v>American University of Paris</v>
          </cell>
          <cell r="I12602" t="str">
            <v>Paris</v>
          </cell>
          <cell r="J12602" t="str">
            <v>France</v>
          </cell>
          <cell r="K12602">
            <v>1</v>
          </cell>
          <cell r="L12602" t="str">
            <v>Consortium</v>
          </cell>
          <cell r="M12602">
            <v>3</v>
          </cell>
          <cell r="N12602" t="str">
            <v>Standard</v>
          </cell>
          <cell r="O12602" t="str">
            <v/>
          </cell>
          <cell r="P12602" t="str">
            <v/>
          </cell>
          <cell r="Q12602">
            <v>3</v>
          </cell>
          <cell r="R12602" t="str">
            <v>Année Philologique</v>
          </cell>
          <cell r="S12602" t="str">
            <v/>
          </cell>
        </row>
        <row r="12603">
          <cell r="E12603">
            <v>6275</v>
          </cell>
          <cell r="F12603" t="str">
            <v>Searches</v>
          </cell>
          <cell r="G12603" t="str">
            <v>201903</v>
          </cell>
          <cell r="H12603" t="str">
            <v>American University of Paris</v>
          </cell>
          <cell r="I12603" t="str">
            <v>Paris</v>
          </cell>
          <cell r="J12603" t="str">
            <v>France</v>
          </cell>
          <cell r="K12603">
            <v>1</v>
          </cell>
          <cell r="L12603" t="str">
            <v>Consortium</v>
          </cell>
          <cell r="M12603">
            <v>3</v>
          </cell>
          <cell r="N12603" t="str">
            <v>Standard</v>
          </cell>
          <cell r="O12603" t="str">
            <v/>
          </cell>
          <cell r="P12603" t="str">
            <v/>
          </cell>
          <cell r="Q12603">
            <v>3</v>
          </cell>
          <cell r="R12603" t="str">
            <v>Année Philologique</v>
          </cell>
          <cell r="S12603" t="str">
            <v/>
          </cell>
        </row>
        <row r="12604">
          <cell r="E12604">
            <v>6275</v>
          </cell>
          <cell r="F12604" t="str">
            <v>Searches</v>
          </cell>
          <cell r="G12604" t="str">
            <v>201909</v>
          </cell>
          <cell r="H12604" t="str">
            <v>American University of Paris</v>
          </cell>
          <cell r="I12604" t="str">
            <v>Paris</v>
          </cell>
          <cell r="J12604" t="str">
            <v>France</v>
          </cell>
          <cell r="K12604">
            <v>1</v>
          </cell>
          <cell r="L12604" t="str">
            <v>Consortium</v>
          </cell>
          <cell r="M12604">
            <v>3</v>
          </cell>
          <cell r="N12604" t="str">
            <v>Standard</v>
          </cell>
          <cell r="O12604" t="str">
            <v/>
          </cell>
          <cell r="P12604" t="str">
            <v/>
          </cell>
          <cell r="Q12604">
            <v>3</v>
          </cell>
          <cell r="R12604" t="str">
            <v>Année Philologique</v>
          </cell>
          <cell r="S12604" t="str">
            <v/>
          </cell>
        </row>
        <row r="12605">
          <cell r="E12605">
            <v>6275</v>
          </cell>
          <cell r="F12605" t="str">
            <v>Searches</v>
          </cell>
          <cell r="G12605" t="str">
            <v>201910</v>
          </cell>
          <cell r="H12605" t="str">
            <v>American University of Paris</v>
          </cell>
          <cell r="I12605" t="str">
            <v>Paris</v>
          </cell>
          <cell r="J12605" t="str">
            <v>France</v>
          </cell>
          <cell r="K12605">
            <v>1</v>
          </cell>
          <cell r="L12605" t="str">
            <v>Consortium</v>
          </cell>
          <cell r="M12605">
            <v>3</v>
          </cell>
          <cell r="N12605" t="str">
            <v>Standard</v>
          </cell>
          <cell r="O12605" t="str">
            <v/>
          </cell>
          <cell r="P12605" t="str">
            <v/>
          </cell>
          <cell r="Q12605">
            <v>3</v>
          </cell>
          <cell r="R12605" t="str">
            <v>Année Philologique</v>
          </cell>
          <cell r="S12605" t="str">
            <v/>
          </cell>
        </row>
        <row r="12606">
          <cell r="E12606">
            <v>6275</v>
          </cell>
          <cell r="F12606" t="str">
            <v>Searches</v>
          </cell>
          <cell r="G12606" t="str">
            <v>201911</v>
          </cell>
          <cell r="H12606" t="str">
            <v>American University of Paris</v>
          </cell>
          <cell r="I12606" t="str">
            <v>Paris</v>
          </cell>
          <cell r="J12606" t="str">
            <v>France</v>
          </cell>
          <cell r="K12606">
            <v>1</v>
          </cell>
          <cell r="L12606" t="str">
            <v>Consortium</v>
          </cell>
          <cell r="M12606">
            <v>3</v>
          </cell>
          <cell r="N12606" t="str">
            <v>Standard</v>
          </cell>
          <cell r="O12606" t="str">
            <v/>
          </cell>
          <cell r="P12606" t="str">
            <v/>
          </cell>
          <cell r="Q12606">
            <v>3</v>
          </cell>
          <cell r="R12606" t="str">
            <v>Année Philologique</v>
          </cell>
          <cell r="S12606" t="str">
            <v/>
          </cell>
        </row>
        <row r="12607">
          <cell r="E12607">
            <v>6275</v>
          </cell>
          <cell r="F12607" t="str">
            <v>Searches</v>
          </cell>
          <cell r="G12607" t="str">
            <v>201912</v>
          </cell>
          <cell r="H12607" t="str">
            <v>American University of Paris</v>
          </cell>
          <cell r="I12607" t="str">
            <v>Paris</v>
          </cell>
          <cell r="J12607" t="str">
            <v>France</v>
          </cell>
          <cell r="K12607">
            <v>1</v>
          </cell>
          <cell r="L12607" t="str">
            <v>Consortium</v>
          </cell>
          <cell r="M12607">
            <v>3</v>
          </cell>
          <cell r="N12607" t="str">
            <v>Standard</v>
          </cell>
          <cell r="O12607" t="str">
            <v/>
          </cell>
          <cell r="P12607" t="str">
            <v/>
          </cell>
          <cell r="Q12607">
            <v>3</v>
          </cell>
          <cell r="R12607" t="str">
            <v>Année Philologique</v>
          </cell>
          <cell r="S12607" t="str">
            <v/>
          </cell>
        </row>
        <row r="12608">
          <cell r="E12608">
            <v>6278</v>
          </cell>
          <cell r="F12608" t="str">
            <v>Searches</v>
          </cell>
          <cell r="G12608" t="str">
            <v>201901</v>
          </cell>
          <cell r="H12608" t="str">
            <v>Universidad de Zaragoza</v>
          </cell>
          <cell r="I12608" t="str">
            <v>Zaragoza</v>
          </cell>
          <cell r="J12608" t="str">
            <v>Spain</v>
          </cell>
          <cell r="K12608">
            <v>2</v>
          </cell>
          <cell r="L12608" t="str">
            <v>Institute</v>
          </cell>
          <cell r="M12608">
            <v>3</v>
          </cell>
          <cell r="N12608" t="str">
            <v>Standard</v>
          </cell>
          <cell r="O12608" t="str">
            <v/>
          </cell>
          <cell r="P12608" t="str">
            <v/>
          </cell>
          <cell r="Q12608">
            <v>3</v>
          </cell>
          <cell r="R12608" t="str">
            <v>Année Philologique</v>
          </cell>
          <cell r="S12608" t="str">
            <v/>
          </cell>
        </row>
        <row r="12609">
          <cell r="E12609">
            <v>6278</v>
          </cell>
          <cell r="F12609" t="str">
            <v>Searches</v>
          </cell>
          <cell r="G12609" t="str">
            <v>201902</v>
          </cell>
          <cell r="H12609" t="str">
            <v>Universidad de Zaragoza</v>
          </cell>
          <cell r="I12609" t="str">
            <v>Zaragoza</v>
          </cell>
          <cell r="J12609" t="str">
            <v>Spain</v>
          </cell>
          <cell r="K12609">
            <v>2</v>
          </cell>
          <cell r="L12609" t="str">
            <v>Institute</v>
          </cell>
          <cell r="M12609">
            <v>3</v>
          </cell>
          <cell r="N12609" t="str">
            <v>Standard</v>
          </cell>
          <cell r="O12609" t="str">
            <v/>
          </cell>
          <cell r="P12609" t="str">
            <v/>
          </cell>
          <cell r="Q12609">
            <v>3</v>
          </cell>
          <cell r="R12609" t="str">
            <v>Année Philologique</v>
          </cell>
          <cell r="S12609" t="str">
            <v/>
          </cell>
        </row>
        <row r="12610">
          <cell r="E12610">
            <v>6278</v>
          </cell>
          <cell r="F12610" t="str">
            <v>Searches</v>
          </cell>
          <cell r="G12610" t="str">
            <v>201903</v>
          </cell>
          <cell r="H12610" t="str">
            <v>Universidad de Zaragoza</v>
          </cell>
          <cell r="I12610" t="str">
            <v>Zaragoza</v>
          </cell>
          <cell r="J12610" t="str">
            <v>Spain</v>
          </cell>
          <cell r="K12610">
            <v>2</v>
          </cell>
          <cell r="L12610" t="str">
            <v>Institute</v>
          </cell>
          <cell r="M12610">
            <v>3</v>
          </cell>
          <cell r="N12610" t="str">
            <v>Standard</v>
          </cell>
          <cell r="O12610" t="str">
            <v/>
          </cell>
          <cell r="P12610" t="str">
            <v/>
          </cell>
          <cell r="Q12610">
            <v>3</v>
          </cell>
          <cell r="R12610" t="str">
            <v>Année Philologique</v>
          </cell>
          <cell r="S12610" t="str">
            <v/>
          </cell>
        </row>
        <row r="12611">
          <cell r="E12611">
            <v>6278</v>
          </cell>
          <cell r="F12611" t="str">
            <v>Searches</v>
          </cell>
          <cell r="G12611" t="str">
            <v>201904</v>
          </cell>
          <cell r="H12611" t="str">
            <v>Universidad de Zaragoza</v>
          </cell>
          <cell r="I12611" t="str">
            <v>Zaragoza</v>
          </cell>
          <cell r="J12611" t="str">
            <v>Spain</v>
          </cell>
          <cell r="K12611">
            <v>2</v>
          </cell>
          <cell r="L12611" t="str">
            <v>Institute</v>
          </cell>
          <cell r="M12611">
            <v>3</v>
          </cell>
          <cell r="N12611" t="str">
            <v>Standard</v>
          </cell>
          <cell r="O12611" t="str">
            <v/>
          </cell>
          <cell r="P12611" t="str">
            <v/>
          </cell>
          <cell r="Q12611">
            <v>3</v>
          </cell>
          <cell r="R12611" t="str">
            <v>Année Philologique</v>
          </cell>
          <cell r="S12611" t="str">
            <v/>
          </cell>
        </row>
        <row r="12612">
          <cell r="E12612">
            <v>6278</v>
          </cell>
          <cell r="F12612" t="str">
            <v>Searches</v>
          </cell>
          <cell r="G12612" t="str">
            <v>201905</v>
          </cell>
          <cell r="H12612" t="str">
            <v>Universidad de Zaragoza</v>
          </cell>
          <cell r="I12612" t="str">
            <v>Zaragoza</v>
          </cell>
          <cell r="J12612" t="str">
            <v>Spain</v>
          </cell>
          <cell r="K12612">
            <v>2</v>
          </cell>
          <cell r="L12612" t="str">
            <v>Institute</v>
          </cell>
          <cell r="M12612">
            <v>3</v>
          </cell>
          <cell r="N12612" t="str">
            <v>Standard</v>
          </cell>
          <cell r="O12612" t="str">
            <v/>
          </cell>
          <cell r="P12612" t="str">
            <v/>
          </cell>
          <cell r="Q12612">
            <v>3</v>
          </cell>
          <cell r="R12612" t="str">
            <v>Année Philologique</v>
          </cell>
          <cell r="S12612" t="str">
            <v/>
          </cell>
        </row>
        <row r="12613">
          <cell r="E12613">
            <v>6278</v>
          </cell>
          <cell r="F12613" t="str">
            <v>Searches</v>
          </cell>
          <cell r="G12613" t="str">
            <v>201906</v>
          </cell>
          <cell r="H12613" t="str">
            <v>Universidad de Zaragoza</v>
          </cell>
          <cell r="I12613" t="str">
            <v>Zaragoza</v>
          </cell>
          <cell r="J12613" t="str">
            <v>Spain</v>
          </cell>
          <cell r="K12613">
            <v>2</v>
          </cell>
          <cell r="L12613" t="str">
            <v>Institute</v>
          </cell>
          <cell r="M12613">
            <v>3</v>
          </cell>
          <cell r="N12613" t="str">
            <v>Standard</v>
          </cell>
          <cell r="O12613" t="str">
            <v/>
          </cell>
          <cell r="P12613" t="str">
            <v/>
          </cell>
          <cell r="Q12613">
            <v>3</v>
          </cell>
          <cell r="R12613" t="str">
            <v>Année Philologique</v>
          </cell>
          <cell r="S12613" t="str">
            <v/>
          </cell>
        </row>
        <row r="12614">
          <cell r="E12614">
            <v>6278</v>
          </cell>
          <cell r="F12614" t="str">
            <v>Searches</v>
          </cell>
          <cell r="G12614" t="str">
            <v>201907</v>
          </cell>
          <cell r="H12614" t="str">
            <v>Universidad de Zaragoza</v>
          </cell>
          <cell r="I12614" t="str">
            <v>Zaragoza</v>
          </cell>
          <cell r="J12614" t="str">
            <v>Spain</v>
          </cell>
          <cell r="K12614">
            <v>2</v>
          </cell>
          <cell r="L12614" t="str">
            <v>Institute</v>
          </cell>
          <cell r="M12614">
            <v>3</v>
          </cell>
          <cell r="N12614" t="str">
            <v>Standard</v>
          </cell>
          <cell r="O12614" t="str">
            <v/>
          </cell>
          <cell r="P12614" t="str">
            <v/>
          </cell>
          <cell r="Q12614">
            <v>3</v>
          </cell>
          <cell r="R12614" t="str">
            <v>Année Philologique</v>
          </cell>
          <cell r="S12614" t="str">
            <v/>
          </cell>
        </row>
        <row r="12615">
          <cell r="E12615">
            <v>6278</v>
          </cell>
          <cell r="F12615" t="str">
            <v>Searches</v>
          </cell>
          <cell r="G12615" t="str">
            <v>201908</v>
          </cell>
          <cell r="H12615" t="str">
            <v>Universidad de Zaragoza</v>
          </cell>
          <cell r="I12615" t="str">
            <v>Zaragoza</v>
          </cell>
          <cell r="J12615" t="str">
            <v>Spain</v>
          </cell>
          <cell r="K12615">
            <v>2</v>
          </cell>
          <cell r="L12615" t="str">
            <v>Institute</v>
          </cell>
          <cell r="M12615">
            <v>3</v>
          </cell>
          <cell r="N12615" t="str">
            <v>Standard</v>
          </cell>
          <cell r="O12615" t="str">
            <v/>
          </cell>
          <cell r="P12615" t="str">
            <v/>
          </cell>
          <cell r="Q12615">
            <v>3</v>
          </cell>
          <cell r="R12615" t="str">
            <v>Année Philologique</v>
          </cell>
          <cell r="S12615" t="str">
            <v/>
          </cell>
        </row>
        <row r="12616">
          <cell r="E12616">
            <v>6278</v>
          </cell>
          <cell r="F12616" t="str">
            <v>Searches</v>
          </cell>
          <cell r="G12616" t="str">
            <v>201909</v>
          </cell>
          <cell r="H12616" t="str">
            <v>Universidad de Zaragoza</v>
          </cell>
          <cell r="I12616" t="str">
            <v>Zaragoza</v>
          </cell>
          <cell r="J12616" t="str">
            <v>Spain</v>
          </cell>
          <cell r="K12616">
            <v>2</v>
          </cell>
          <cell r="L12616" t="str">
            <v>Institute</v>
          </cell>
          <cell r="M12616">
            <v>3</v>
          </cell>
          <cell r="N12616" t="str">
            <v>Standard</v>
          </cell>
          <cell r="O12616" t="str">
            <v/>
          </cell>
          <cell r="P12616" t="str">
            <v/>
          </cell>
          <cell r="Q12616">
            <v>3</v>
          </cell>
          <cell r="R12616" t="str">
            <v>Année Philologique</v>
          </cell>
          <cell r="S12616" t="str">
            <v/>
          </cell>
        </row>
        <row r="12617">
          <cell r="E12617">
            <v>6278</v>
          </cell>
          <cell r="F12617" t="str">
            <v>Searches</v>
          </cell>
          <cell r="G12617" t="str">
            <v>201910</v>
          </cell>
          <cell r="H12617" t="str">
            <v>Universidad de Zaragoza</v>
          </cell>
          <cell r="I12617" t="str">
            <v>Zaragoza</v>
          </cell>
          <cell r="J12617" t="str">
            <v>Spain</v>
          </cell>
          <cell r="K12617">
            <v>2</v>
          </cell>
          <cell r="L12617" t="str">
            <v>Institute</v>
          </cell>
          <cell r="M12617">
            <v>3</v>
          </cell>
          <cell r="N12617" t="str">
            <v>Standard</v>
          </cell>
          <cell r="O12617" t="str">
            <v/>
          </cell>
          <cell r="P12617" t="str">
            <v/>
          </cell>
          <cell r="Q12617">
            <v>3</v>
          </cell>
          <cell r="R12617" t="str">
            <v>Année Philologique</v>
          </cell>
          <cell r="S12617" t="str">
            <v/>
          </cell>
        </row>
        <row r="12618">
          <cell r="E12618">
            <v>6278</v>
          </cell>
          <cell r="F12618" t="str">
            <v>Searches</v>
          </cell>
          <cell r="G12618" t="str">
            <v>201911</v>
          </cell>
          <cell r="H12618" t="str">
            <v>Universidad de Zaragoza</v>
          </cell>
          <cell r="I12618" t="str">
            <v>Zaragoza</v>
          </cell>
          <cell r="J12618" t="str">
            <v>Spain</v>
          </cell>
          <cell r="K12618">
            <v>2</v>
          </cell>
          <cell r="L12618" t="str">
            <v>Institute</v>
          </cell>
          <cell r="M12618">
            <v>3</v>
          </cell>
          <cell r="N12618" t="str">
            <v>Standard</v>
          </cell>
          <cell r="O12618" t="str">
            <v/>
          </cell>
          <cell r="P12618" t="str">
            <v/>
          </cell>
          <cell r="Q12618">
            <v>3</v>
          </cell>
          <cell r="R12618" t="str">
            <v>Année Philologique</v>
          </cell>
          <cell r="S12618" t="str">
            <v/>
          </cell>
        </row>
        <row r="12619">
          <cell r="E12619">
            <v>6278</v>
          </cell>
          <cell r="F12619" t="str">
            <v>Searches</v>
          </cell>
          <cell r="G12619" t="str">
            <v>201912</v>
          </cell>
          <cell r="H12619" t="str">
            <v>Universidad de Zaragoza</v>
          </cell>
          <cell r="I12619" t="str">
            <v>Zaragoza</v>
          </cell>
          <cell r="J12619" t="str">
            <v>Spain</v>
          </cell>
          <cell r="K12619">
            <v>2</v>
          </cell>
          <cell r="L12619" t="str">
            <v>Institute</v>
          </cell>
          <cell r="M12619">
            <v>3</v>
          </cell>
          <cell r="N12619" t="str">
            <v>Standard</v>
          </cell>
          <cell r="O12619" t="str">
            <v/>
          </cell>
          <cell r="P12619" t="str">
            <v/>
          </cell>
          <cell r="Q12619">
            <v>3</v>
          </cell>
          <cell r="R12619" t="str">
            <v>Année Philologique</v>
          </cell>
          <cell r="S12619" t="str">
            <v/>
          </cell>
        </row>
        <row r="12620">
          <cell r="E12620">
            <v>6281</v>
          </cell>
          <cell r="F12620" t="str">
            <v>Searches</v>
          </cell>
          <cell r="G12620" t="str">
            <v>201903</v>
          </cell>
          <cell r="H12620" t="str">
            <v>Giuseppe Ramires</v>
          </cell>
          <cell r="I12620" t="str">
            <v>Messina</v>
          </cell>
          <cell r="J12620" t="str">
            <v>Italy</v>
          </cell>
          <cell r="K12620">
            <v>4</v>
          </cell>
          <cell r="L12620" t="str">
            <v>Private</v>
          </cell>
          <cell r="M12620">
            <v>5</v>
          </cell>
          <cell r="N12620" t="str">
            <v>Individual</v>
          </cell>
          <cell r="O12620" t="str">
            <v/>
          </cell>
          <cell r="P12620" t="str">
            <v/>
          </cell>
          <cell r="Q12620">
            <v>1</v>
          </cell>
          <cell r="R12620" t="str">
            <v>Année Philologique</v>
          </cell>
          <cell r="S12620" t="str">
            <v/>
          </cell>
        </row>
        <row r="12621">
          <cell r="E12621">
            <v>6281</v>
          </cell>
          <cell r="F12621" t="str">
            <v>Searches</v>
          </cell>
          <cell r="G12621" t="str">
            <v>201904</v>
          </cell>
          <cell r="H12621" t="str">
            <v>Giuseppe Ramires</v>
          </cell>
          <cell r="I12621" t="str">
            <v>Messina</v>
          </cell>
          <cell r="J12621" t="str">
            <v>Italy</v>
          </cell>
          <cell r="K12621">
            <v>4</v>
          </cell>
          <cell r="L12621" t="str">
            <v>Private</v>
          </cell>
          <cell r="M12621">
            <v>5</v>
          </cell>
          <cell r="N12621" t="str">
            <v>Individual</v>
          </cell>
          <cell r="O12621" t="str">
            <v/>
          </cell>
          <cell r="P12621" t="str">
            <v/>
          </cell>
          <cell r="Q12621">
            <v>1</v>
          </cell>
          <cell r="R12621" t="str">
            <v>Année Philologique</v>
          </cell>
          <cell r="S12621" t="str">
            <v/>
          </cell>
        </row>
        <row r="12622">
          <cell r="E12622">
            <v>6281</v>
          </cell>
          <cell r="F12622" t="str">
            <v>Searches</v>
          </cell>
          <cell r="G12622" t="str">
            <v>201905</v>
          </cell>
          <cell r="H12622" t="str">
            <v>Giuseppe Ramires</v>
          </cell>
          <cell r="I12622" t="str">
            <v>Messina</v>
          </cell>
          <cell r="J12622" t="str">
            <v>Italy</v>
          </cell>
          <cell r="K12622">
            <v>4</v>
          </cell>
          <cell r="L12622" t="str">
            <v>Private</v>
          </cell>
          <cell r="M12622">
            <v>5</v>
          </cell>
          <cell r="N12622" t="str">
            <v>Individual</v>
          </cell>
          <cell r="O12622" t="str">
            <v/>
          </cell>
          <cell r="P12622" t="str">
            <v/>
          </cell>
          <cell r="Q12622">
            <v>1</v>
          </cell>
          <cell r="R12622" t="str">
            <v>Année Philologique</v>
          </cell>
          <cell r="S12622" t="str">
            <v/>
          </cell>
        </row>
        <row r="12623">
          <cell r="E12623">
            <v>6281</v>
          </cell>
          <cell r="F12623" t="str">
            <v>Searches</v>
          </cell>
          <cell r="G12623" t="str">
            <v>201908</v>
          </cell>
          <cell r="H12623" t="str">
            <v>Giuseppe Ramires</v>
          </cell>
          <cell r="I12623" t="str">
            <v>Messina</v>
          </cell>
          <cell r="J12623" t="str">
            <v>Italy</v>
          </cell>
          <cell r="K12623">
            <v>4</v>
          </cell>
          <cell r="L12623" t="str">
            <v>Private</v>
          </cell>
          <cell r="M12623">
            <v>5</v>
          </cell>
          <cell r="N12623" t="str">
            <v>Individual</v>
          </cell>
          <cell r="O12623" t="str">
            <v/>
          </cell>
          <cell r="P12623" t="str">
            <v/>
          </cell>
          <cell r="Q12623">
            <v>1</v>
          </cell>
          <cell r="R12623" t="str">
            <v>Année Philologique</v>
          </cell>
          <cell r="S12623" t="str">
            <v/>
          </cell>
        </row>
        <row r="12624">
          <cell r="E12624">
            <v>6281</v>
          </cell>
          <cell r="F12624" t="str">
            <v>Searches</v>
          </cell>
          <cell r="G12624" t="str">
            <v>201909</v>
          </cell>
          <cell r="H12624" t="str">
            <v>Giuseppe Ramires</v>
          </cell>
          <cell r="I12624" t="str">
            <v>Messina</v>
          </cell>
          <cell r="J12624" t="str">
            <v>Italy</v>
          </cell>
          <cell r="K12624">
            <v>4</v>
          </cell>
          <cell r="L12624" t="str">
            <v>Private</v>
          </cell>
          <cell r="M12624">
            <v>5</v>
          </cell>
          <cell r="N12624" t="str">
            <v>Individual</v>
          </cell>
          <cell r="O12624" t="str">
            <v/>
          </cell>
          <cell r="P12624" t="str">
            <v/>
          </cell>
          <cell r="Q12624">
            <v>1</v>
          </cell>
          <cell r="R12624" t="str">
            <v>Année Philologique</v>
          </cell>
          <cell r="S12624" t="str">
            <v/>
          </cell>
        </row>
        <row r="12625">
          <cell r="E12625">
            <v>6281</v>
          </cell>
          <cell r="F12625" t="str">
            <v>Searches</v>
          </cell>
          <cell r="G12625" t="str">
            <v>201910</v>
          </cell>
          <cell r="H12625" t="str">
            <v>Giuseppe Ramires</v>
          </cell>
          <cell r="I12625" t="str">
            <v>Messina</v>
          </cell>
          <cell r="J12625" t="str">
            <v>Italy</v>
          </cell>
          <cell r="K12625">
            <v>4</v>
          </cell>
          <cell r="L12625" t="str">
            <v>Private</v>
          </cell>
          <cell r="M12625">
            <v>5</v>
          </cell>
          <cell r="N12625" t="str">
            <v>Individual</v>
          </cell>
          <cell r="O12625" t="str">
            <v/>
          </cell>
          <cell r="P12625" t="str">
            <v/>
          </cell>
          <cell r="Q12625">
            <v>1</v>
          </cell>
          <cell r="R12625" t="str">
            <v>Année Philologique</v>
          </cell>
          <cell r="S12625" t="str">
            <v/>
          </cell>
        </row>
        <row r="12626">
          <cell r="E12626">
            <v>6281</v>
          </cell>
          <cell r="F12626" t="str">
            <v>Searches</v>
          </cell>
          <cell r="G12626" t="str">
            <v>201912</v>
          </cell>
          <cell r="H12626" t="str">
            <v>Giuseppe Ramires</v>
          </cell>
          <cell r="I12626" t="str">
            <v>Messina</v>
          </cell>
          <cell r="J12626" t="str">
            <v>Italy</v>
          </cell>
          <cell r="K12626">
            <v>4</v>
          </cell>
          <cell r="L12626" t="str">
            <v>Private</v>
          </cell>
          <cell r="M12626">
            <v>5</v>
          </cell>
          <cell r="N12626" t="str">
            <v>Individual</v>
          </cell>
          <cell r="O12626" t="str">
            <v/>
          </cell>
          <cell r="P12626" t="str">
            <v/>
          </cell>
          <cell r="Q12626">
            <v>1</v>
          </cell>
          <cell r="R12626" t="str">
            <v>Année Philologique</v>
          </cell>
          <cell r="S12626" t="str">
            <v/>
          </cell>
        </row>
        <row r="12627">
          <cell r="E12627">
            <v>6283</v>
          </cell>
          <cell r="F12627" t="str">
            <v>Searches</v>
          </cell>
          <cell r="G12627" t="str">
            <v>201902</v>
          </cell>
          <cell r="H12627" t="str">
            <v>Francesca Tamburi</v>
          </cell>
          <cell r="I12627" t="str">
            <v>Firenze</v>
          </cell>
          <cell r="J12627" t="str">
            <v>Italy</v>
          </cell>
          <cell r="K12627">
            <v>4</v>
          </cell>
          <cell r="L12627" t="str">
            <v>Private</v>
          </cell>
          <cell r="M12627">
            <v>5</v>
          </cell>
          <cell r="N12627" t="str">
            <v>Individual</v>
          </cell>
          <cell r="O12627" t="str">
            <v/>
          </cell>
          <cell r="P12627" t="str">
            <v/>
          </cell>
          <cell r="Q12627">
            <v>1</v>
          </cell>
          <cell r="R12627" t="str">
            <v>Année Philologique</v>
          </cell>
          <cell r="S12627" t="str">
            <v/>
          </cell>
        </row>
        <row r="12628">
          <cell r="E12628">
            <v>6283</v>
          </cell>
          <cell r="F12628" t="str">
            <v>Searches</v>
          </cell>
          <cell r="G12628" t="str">
            <v>201905</v>
          </cell>
          <cell r="H12628" t="str">
            <v>Francesca Tamburi</v>
          </cell>
          <cell r="I12628" t="str">
            <v>Firenze</v>
          </cell>
          <cell r="J12628" t="str">
            <v>Italy</v>
          </cell>
          <cell r="K12628">
            <v>4</v>
          </cell>
          <cell r="L12628" t="str">
            <v>Private</v>
          </cell>
          <cell r="M12628">
            <v>5</v>
          </cell>
          <cell r="N12628" t="str">
            <v>Individual</v>
          </cell>
          <cell r="O12628" t="str">
            <v/>
          </cell>
          <cell r="P12628" t="str">
            <v/>
          </cell>
          <cell r="Q12628">
            <v>1</v>
          </cell>
          <cell r="R12628" t="str">
            <v>Année Philologique</v>
          </cell>
          <cell r="S12628" t="str">
            <v/>
          </cell>
        </row>
        <row r="12629">
          <cell r="E12629">
            <v>6283</v>
          </cell>
          <cell r="F12629" t="str">
            <v>Searches</v>
          </cell>
          <cell r="G12629" t="str">
            <v>201906</v>
          </cell>
          <cell r="H12629" t="str">
            <v>Francesca Tamburi</v>
          </cell>
          <cell r="I12629" t="str">
            <v>Firenze</v>
          </cell>
          <cell r="J12629" t="str">
            <v>Italy</v>
          </cell>
          <cell r="K12629">
            <v>4</v>
          </cell>
          <cell r="L12629" t="str">
            <v>Private</v>
          </cell>
          <cell r="M12629">
            <v>5</v>
          </cell>
          <cell r="N12629" t="str">
            <v>Individual</v>
          </cell>
          <cell r="O12629" t="str">
            <v/>
          </cell>
          <cell r="P12629" t="str">
            <v/>
          </cell>
          <cell r="Q12629">
            <v>1</v>
          </cell>
          <cell r="R12629" t="str">
            <v>Année Philologique</v>
          </cell>
          <cell r="S12629" t="str">
            <v/>
          </cell>
        </row>
        <row r="12630">
          <cell r="E12630">
            <v>6283</v>
          </cell>
          <cell r="F12630" t="str">
            <v>Searches</v>
          </cell>
          <cell r="G12630" t="str">
            <v>201907</v>
          </cell>
          <cell r="H12630" t="str">
            <v>Francesca Tamburi</v>
          </cell>
          <cell r="I12630" t="str">
            <v>Firenze</v>
          </cell>
          <cell r="J12630" t="str">
            <v>Italy</v>
          </cell>
          <cell r="K12630">
            <v>4</v>
          </cell>
          <cell r="L12630" t="str">
            <v>Private</v>
          </cell>
          <cell r="M12630">
            <v>5</v>
          </cell>
          <cell r="N12630" t="str">
            <v>Individual</v>
          </cell>
          <cell r="O12630" t="str">
            <v/>
          </cell>
          <cell r="P12630" t="str">
            <v/>
          </cell>
          <cell r="Q12630">
            <v>1</v>
          </cell>
          <cell r="R12630" t="str">
            <v>Année Philologique</v>
          </cell>
          <cell r="S12630" t="str">
            <v/>
          </cell>
        </row>
        <row r="12631">
          <cell r="E12631">
            <v>6286</v>
          </cell>
          <cell r="F12631" t="str">
            <v>Searches</v>
          </cell>
          <cell r="G12631" t="str">
            <v>201901</v>
          </cell>
          <cell r="H12631" t="str">
            <v>Stetson University</v>
          </cell>
          <cell r="I12631" t="str">
            <v>DeLand</v>
          </cell>
          <cell r="J12631" t="str">
            <v>USA</v>
          </cell>
          <cell r="K12631">
            <v>2</v>
          </cell>
          <cell r="L12631" t="str">
            <v>Institute</v>
          </cell>
          <cell r="M12631">
            <v>9</v>
          </cell>
          <cell r="N12631" t="str">
            <v>CARN-2</v>
          </cell>
          <cell r="O12631" t="str">
            <v/>
          </cell>
          <cell r="P12631" t="str">
            <v/>
          </cell>
          <cell r="Q12631">
            <v>3</v>
          </cell>
          <cell r="R12631" t="str">
            <v>Année Philologique</v>
          </cell>
          <cell r="S12631" t="str">
            <v/>
          </cell>
        </row>
        <row r="12632">
          <cell r="E12632">
            <v>6286</v>
          </cell>
          <cell r="F12632" t="str">
            <v>Searches</v>
          </cell>
          <cell r="G12632" t="str">
            <v>201903</v>
          </cell>
          <cell r="H12632" t="str">
            <v>Stetson University</v>
          </cell>
          <cell r="I12632" t="str">
            <v>DeLand</v>
          </cell>
          <cell r="J12632" t="str">
            <v>USA</v>
          </cell>
          <cell r="K12632">
            <v>2</v>
          </cell>
          <cell r="L12632" t="str">
            <v>Institute</v>
          </cell>
          <cell r="M12632">
            <v>9</v>
          </cell>
          <cell r="N12632" t="str">
            <v>CARN-2</v>
          </cell>
          <cell r="O12632" t="str">
            <v/>
          </cell>
          <cell r="P12632" t="str">
            <v/>
          </cell>
          <cell r="Q12632">
            <v>3</v>
          </cell>
          <cell r="R12632" t="str">
            <v>Année Philologique</v>
          </cell>
          <cell r="S12632" t="str">
            <v/>
          </cell>
        </row>
        <row r="12633">
          <cell r="E12633">
            <v>6286</v>
          </cell>
          <cell r="F12633" t="str">
            <v>Searches</v>
          </cell>
          <cell r="G12633" t="str">
            <v>201909</v>
          </cell>
          <cell r="H12633" t="str">
            <v>Stetson University</v>
          </cell>
          <cell r="I12633" t="str">
            <v>DeLand</v>
          </cell>
          <cell r="J12633" t="str">
            <v>USA</v>
          </cell>
          <cell r="K12633">
            <v>2</v>
          </cell>
          <cell r="L12633" t="str">
            <v>Institute</v>
          </cell>
          <cell r="M12633">
            <v>9</v>
          </cell>
          <cell r="N12633" t="str">
            <v>CARN-2</v>
          </cell>
          <cell r="O12633" t="str">
            <v/>
          </cell>
          <cell r="P12633" t="str">
            <v/>
          </cell>
          <cell r="Q12633">
            <v>3</v>
          </cell>
          <cell r="R12633" t="str">
            <v>Année Philologique</v>
          </cell>
          <cell r="S12633" t="str">
            <v/>
          </cell>
        </row>
        <row r="12634">
          <cell r="E12634">
            <v>6286</v>
          </cell>
          <cell r="F12634" t="str">
            <v>Searches</v>
          </cell>
          <cell r="G12634" t="str">
            <v>201910</v>
          </cell>
          <cell r="H12634" t="str">
            <v>Stetson University</v>
          </cell>
          <cell r="I12634" t="str">
            <v>DeLand</v>
          </cell>
          <cell r="J12634" t="str">
            <v>USA</v>
          </cell>
          <cell r="K12634">
            <v>2</v>
          </cell>
          <cell r="L12634" t="str">
            <v>Institute</v>
          </cell>
          <cell r="M12634">
            <v>9</v>
          </cell>
          <cell r="N12634" t="str">
            <v>CARN-2</v>
          </cell>
          <cell r="O12634" t="str">
            <v/>
          </cell>
          <cell r="P12634" t="str">
            <v/>
          </cell>
          <cell r="Q12634">
            <v>3</v>
          </cell>
          <cell r="R12634" t="str">
            <v>Année Philologique</v>
          </cell>
          <cell r="S12634" t="str">
            <v/>
          </cell>
        </row>
        <row r="12635">
          <cell r="E12635">
            <v>6286</v>
          </cell>
          <cell r="F12635" t="str">
            <v>Searches</v>
          </cell>
          <cell r="G12635" t="str">
            <v>201911</v>
          </cell>
          <cell r="H12635" t="str">
            <v>Stetson University</v>
          </cell>
          <cell r="I12635" t="str">
            <v>DeLand</v>
          </cell>
          <cell r="J12635" t="str">
            <v>USA</v>
          </cell>
          <cell r="K12635">
            <v>2</v>
          </cell>
          <cell r="L12635" t="str">
            <v>Institute</v>
          </cell>
          <cell r="M12635">
            <v>9</v>
          </cell>
          <cell r="N12635" t="str">
            <v>CARN-2</v>
          </cell>
          <cell r="O12635" t="str">
            <v/>
          </cell>
          <cell r="P12635" t="str">
            <v/>
          </cell>
          <cell r="Q12635">
            <v>3</v>
          </cell>
          <cell r="R12635" t="str">
            <v>Année Philologique</v>
          </cell>
          <cell r="S12635" t="str">
            <v/>
          </cell>
        </row>
        <row r="12636">
          <cell r="E12636">
            <v>6286</v>
          </cell>
          <cell r="F12636" t="str">
            <v>Searches</v>
          </cell>
          <cell r="G12636" t="str">
            <v>201912</v>
          </cell>
          <cell r="H12636" t="str">
            <v>Stetson University</v>
          </cell>
          <cell r="I12636" t="str">
            <v>DeLand</v>
          </cell>
          <cell r="J12636" t="str">
            <v>USA</v>
          </cell>
          <cell r="K12636">
            <v>2</v>
          </cell>
          <cell r="L12636" t="str">
            <v>Institute</v>
          </cell>
          <cell r="M12636">
            <v>9</v>
          </cell>
          <cell r="N12636" t="str">
            <v>CARN-2</v>
          </cell>
          <cell r="O12636" t="str">
            <v/>
          </cell>
          <cell r="P12636" t="str">
            <v/>
          </cell>
          <cell r="Q12636">
            <v>3</v>
          </cell>
          <cell r="R12636" t="str">
            <v>Année Philologique</v>
          </cell>
          <cell r="S12636" t="str">
            <v/>
          </cell>
        </row>
        <row r="12637">
          <cell r="E12637">
            <v>6288</v>
          </cell>
          <cell r="F12637" t="str">
            <v>Searches</v>
          </cell>
          <cell r="G12637" t="str">
            <v>201901</v>
          </cell>
          <cell r="H12637" t="str">
            <v>Chiara Telesca</v>
          </cell>
          <cell r="I12637" t="str">
            <v>Lagopesole</v>
          </cell>
          <cell r="J12637" t="str">
            <v>Italy</v>
          </cell>
          <cell r="K12637">
            <v>4</v>
          </cell>
          <cell r="L12637" t="str">
            <v>Private</v>
          </cell>
          <cell r="M12637">
            <v>5</v>
          </cell>
          <cell r="N12637" t="str">
            <v>Individual</v>
          </cell>
          <cell r="O12637" t="str">
            <v/>
          </cell>
          <cell r="P12637" t="str">
            <v/>
          </cell>
          <cell r="Q12637">
            <v>1</v>
          </cell>
          <cell r="R12637" t="str">
            <v>Année Philologique</v>
          </cell>
          <cell r="S12637" t="str">
            <v/>
          </cell>
        </row>
        <row r="12638">
          <cell r="E12638">
            <v>6288</v>
          </cell>
          <cell r="F12638" t="str">
            <v>Searches</v>
          </cell>
          <cell r="G12638" t="str">
            <v>201902</v>
          </cell>
          <cell r="H12638" t="str">
            <v>Chiara Telesca</v>
          </cell>
          <cell r="I12638" t="str">
            <v>Lagopesole</v>
          </cell>
          <cell r="J12638" t="str">
            <v>Italy</v>
          </cell>
          <cell r="K12638">
            <v>4</v>
          </cell>
          <cell r="L12638" t="str">
            <v>Private</v>
          </cell>
          <cell r="M12638">
            <v>5</v>
          </cell>
          <cell r="N12638" t="str">
            <v>Individual</v>
          </cell>
          <cell r="O12638" t="str">
            <v/>
          </cell>
          <cell r="P12638" t="str">
            <v/>
          </cell>
          <cell r="Q12638">
            <v>1</v>
          </cell>
          <cell r="R12638" t="str">
            <v>Année Philologique</v>
          </cell>
          <cell r="S12638" t="str">
            <v/>
          </cell>
        </row>
        <row r="12639">
          <cell r="E12639">
            <v>6289</v>
          </cell>
          <cell r="F12639" t="str">
            <v>Searches</v>
          </cell>
          <cell r="G12639" t="str">
            <v>201901</v>
          </cell>
          <cell r="H12639" t="str">
            <v>UTC Library</v>
          </cell>
          <cell r="I12639" t="str">
            <v>Chattanooga</v>
          </cell>
          <cell r="J12639" t="str">
            <v>USA</v>
          </cell>
          <cell r="K12639">
            <v>2</v>
          </cell>
          <cell r="L12639" t="str">
            <v>Institute</v>
          </cell>
          <cell r="M12639">
            <v>9</v>
          </cell>
          <cell r="N12639" t="str">
            <v>CARN-2</v>
          </cell>
          <cell r="O12639" t="str">
            <v/>
          </cell>
          <cell r="P12639" t="str">
            <v/>
          </cell>
          <cell r="Q12639">
            <v>3</v>
          </cell>
          <cell r="R12639" t="str">
            <v>Année Philologique</v>
          </cell>
          <cell r="S12639" t="str">
            <v/>
          </cell>
        </row>
        <row r="12640">
          <cell r="E12640">
            <v>6289</v>
          </cell>
          <cell r="F12640" t="str">
            <v>Searches</v>
          </cell>
          <cell r="G12640" t="str">
            <v>201902</v>
          </cell>
          <cell r="H12640" t="str">
            <v>UTC Library</v>
          </cell>
          <cell r="I12640" t="str">
            <v>Chattanooga</v>
          </cell>
          <cell r="J12640" t="str">
            <v>USA</v>
          </cell>
          <cell r="K12640">
            <v>2</v>
          </cell>
          <cell r="L12640" t="str">
            <v>Institute</v>
          </cell>
          <cell r="M12640">
            <v>9</v>
          </cell>
          <cell r="N12640" t="str">
            <v>CARN-2</v>
          </cell>
          <cell r="O12640" t="str">
            <v/>
          </cell>
          <cell r="P12640" t="str">
            <v/>
          </cell>
          <cell r="Q12640">
            <v>3</v>
          </cell>
          <cell r="R12640" t="str">
            <v>Année Philologique</v>
          </cell>
          <cell r="S12640" t="str">
            <v/>
          </cell>
        </row>
        <row r="12641">
          <cell r="E12641">
            <v>6289</v>
          </cell>
          <cell r="F12641" t="str">
            <v>Searches</v>
          </cell>
          <cell r="G12641" t="str">
            <v>201903</v>
          </cell>
          <cell r="H12641" t="str">
            <v>UTC Library</v>
          </cell>
          <cell r="I12641" t="str">
            <v>Chattanooga</v>
          </cell>
          <cell r="J12641" t="str">
            <v>USA</v>
          </cell>
          <cell r="K12641">
            <v>2</v>
          </cell>
          <cell r="L12641" t="str">
            <v>Institute</v>
          </cell>
          <cell r="M12641">
            <v>9</v>
          </cell>
          <cell r="N12641" t="str">
            <v>CARN-2</v>
          </cell>
          <cell r="O12641" t="str">
            <v/>
          </cell>
          <cell r="P12641" t="str">
            <v/>
          </cell>
          <cell r="Q12641">
            <v>3</v>
          </cell>
          <cell r="R12641" t="str">
            <v>Année Philologique</v>
          </cell>
          <cell r="S12641" t="str">
            <v/>
          </cell>
        </row>
        <row r="12642">
          <cell r="E12642">
            <v>6289</v>
          </cell>
          <cell r="F12642" t="str">
            <v>Searches</v>
          </cell>
          <cell r="G12642" t="str">
            <v>201904</v>
          </cell>
          <cell r="H12642" t="str">
            <v>UTC Library</v>
          </cell>
          <cell r="I12642" t="str">
            <v>Chattanooga</v>
          </cell>
          <cell r="J12642" t="str">
            <v>USA</v>
          </cell>
          <cell r="K12642">
            <v>2</v>
          </cell>
          <cell r="L12642" t="str">
            <v>Institute</v>
          </cell>
          <cell r="M12642">
            <v>9</v>
          </cell>
          <cell r="N12642" t="str">
            <v>CARN-2</v>
          </cell>
          <cell r="O12642" t="str">
            <v/>
          </cell>
          <cell r="P12642" t="str">
            <v/>
          </cell>
          <cell r="Q12642">
            <v>3</v>
          </cell>
          <cell r="R12642" t="str">
            <v>Année Philologique</v>
          </cell>
          <cell r="S12642" t="str">
            <v/>
          </cell>
        </row>
        <row r="12643">
          <cell r="E12643">
            <v>6289</v>
          </cell>
          <cell r="F12643" t="str">
            <v>Searches</v>
          </cell>
          <cell r="G12643" t="str">
            <v>201905</v>
          </cell>
          <cell r="H12643" t="str">
            <v>UTC Library</v>
          </cell>
          <cell r="I12643" t="str">
            <v>Chattanooga</v>
          </cell>
          <cell r="J12643" t="str">
            <v>USA</v>
          </cell>
          <cell r="K12643">
            <v>2</v>
          </cell>
          <cell r="L12643" t="str">
            <v>Institute</v>
          </cell>
          <cell r="M12643">
            <v>9</v>
          </cell>
          <cell r="N12643" t="str">
            <v>CARN-2</v>
          </cell>
          <cell r="O12643" t="str">
            <v/>
          </cell>
          <cell r="P12643" t="str">
            <v/>
          </cell>
          <cell r="Q12643">
            <v>3</v>
          </cell>
          <cell r="R12643" t="str">
            <v>Année Philologique</v>
          </cell>
          <cell r="S12643" t="str">
            <v/>
          </cell>
        </row>
        <row r="12644">
          <cell r="E12644">
            <v>6289</v>
          </cell>
          <cell r="F12644" t="str">
            <v>Searches</v>
          </cell>
          <cell r="G12644" t="str">
            <v>201908</v>
          </cell>
          <cell r="H12644" t="str">
            <v>UTC Library</v>
          </cell>
          <cell r="I12644" t="str">
            <v>Chattanooga</v>
          </cell>
          <cell r="J12644" t="str">
            <v>USA</v>
          </cell>
          <cell r="K12644">
            <v>2</v>
          </cell>
          <cell r="L12644" t="str">
            <v>Institute</v>
          </cell>
          <cell r="M12644">
            <v>9</v>
          </cell>
          <cell r="N12644" t="str">
            <v>CARN-2</v>
          </cell>
          <cell r="O12644" t="str">
            <v/>
          </cell>
          <cell r="P12644" t="str">
            <v/>
          </cell>
          <cell r="Q12644">
            <v>3</v>
          </cell>
          <cell r="R12644" t="str">
            <v>Année Philologique</v>
          </cell>
          <cell r="S12644" t="str">
            <v/>
          </cell>
        </row>
        <row r="12645">
          <cell r="E12645">
            <v>6289</v>
          </cell>
          <cell r="F12645" t="str">
            <v>Searches</v>
          </cell>
          <cell r="G12645" t="str">
            <v>201909</v>
          </cell>
          <cell r="H12645" t="str">
            <v>UTC Library</v>
          </cell>
          <cell r="I12645" t="str">
            <v>Chattanooga</v>
          </cell>
          <cell r="J12645" t="str">
            <v>USA</v>
          </cell>
          <cell r="K12645">
            <v>2</v>
          </cell>
          <cell r="L12645" t="str">
            <v>Institute</v>
          </cell>
          <cell r="M12645">
            <v>9</v>
          </cell>
          <cell r="N12645" t="str">
            <v>CARN-2</v>
          </cell>
          <cell r="O12645" t="str">
            <v/>
          </cell>
          <cell r="P12645" t="str">
            <v/>
          </cell>
          <cell r="Q12645">
            <v>3</v>
          </cell>
          <cell r="R12645" t="str">
            <v>Année Philologique</v>
          </cell>
          <cell r="S12645" t="str">
            <v/>
          </cell>
        </row>
        <row r="12646">
          <cell r="E12646">
            <v>6289</v>
          </cell>
          <cell r="F12646" t="str">
            <v>Searches</v>
          </cell>
          <cell r="G12646" t="str">
            <v>201910</v>
          </cell>
          <cell r="H12646" t="str">
            <v>UTC Library</v>
          </cell>
          <cell r="I12646" t="str">
            <v>Chattanooga</v>
          </cell>
          <cell r="J12646" t="str">
            <v>USA</v>
          </cell>
          <cell r="K12646">
            <v>2</v>
          </cell>
          <cell r="L12646" t="str">
            <v>Institute</v>
          </cell>
          <cell r="M12646">
            <v>9</v>
          </cell>
          <cell r="N12646" t="str">
            <v>CARN-2</v>
          </cell>
          <cell r="O12646" t="str">
            <v/>
          </cell>
          <cell r="P12646" t="str">
            <v/>
          </cell>
          <cell r="Q12646">
            <v>3</v>
          </cell>
          <cell r="R12646" t="str">
            <v>Année Philologique</v>
          </cell>
          <cell r="S12646" t="str">
            <v/>
          </cell>
        </row>
        <row r="12647">
          <cell r="E12647">
            <v>6289</v>
          </cell>
          <cell r="F12647" t="str">
            <v>Searches</v>
          </cell>
          <cell r="G12647" t="str">
            <v>201911</v>
          </cell>
          <cell r="H12647" t="str">
            <v>UTC Library</v>
          </cell>
          <cell r="I12647" t="str">
            <v>Chattanooga</v>
          </cell>
          <cell r="J12647" t="str">
            <v>USA</v>
          </cell>
          <cell r="K12647">
            <v>2</v>
          </cell>
          <cell r="L12647" t="str">
            <v>Institute</v>
          </cell>
          <cell r="M12647">
            <v>9</v>
          </cell>
          <cell r="N12647" t="str">
            <v>CARN-2</v>
          </cell>
          <cell r="O12647" t="str">
            <v/>
          </cell>
          <cell r="P12647" t="str">
            <v/>
          </cell>
          <cell r="Q12647">
            <v>3</v>
          </cell>
          <cell r="R12647" t="str">
            <v>Année Philologique</v>
          </cell>
          <cell r="S12647" t="str">
            <v/>
          </cell>
        </row>
        <row r="12648">
          <cell r="E12648">
            <v>6289</v>
          </cell>
          <cell r="F12648" t="str">
            <v>Searches</v>
          </cell>
          <cell r="G12648" t="str">
            <v>201912</v>
          </cell>
          <cell r="H12648" t="str">
            <v>UTC Library</v>
          </cell>
          <cell r="I12648" t="str">
            <v>Chattanooga</v>
          </cell>
          <cell r="J12648" t="str">
            <v>USA</v>
          </cell>
          <cell r="K12648">
            <v>2</v>
          </cell>
          <cell r="L12648" t="str">
            <v>Institute</v>
          </cell>
          <cell r="M12648">
            <v>9</v>
          </cell>
          <cell r="N12648" t="str">
            <v>CARN-2</v>
          </cell>
          <cell r="O12648" t="str">
            <v/>
          </cell>
          <cell r="P12648" t="str">
            <v/>
          </cell>
          <cell r="Q12648">
            <v>3</v>
          </cell>
          <cell r="R12648" t="str">
            <v>Année Philologique</v>
          </cell>
          <cell r="S12648" t="str">
            <v/>
          </cell>
        </row>
        <row r="12649">
          <cell r="E12649">
            <v>6290</v>
          </cell>
          <cell r="F12649" t="str">
            <v>Searches</v>
          </cell>
          <cell r="G12649" t="str">
            <v>201902</v>
          </cell>
          <cell r="H12649" t="str">
            <v>Wells Hansen</v>
          </cell>
          <cell r="I12649" t="str">
            <v>Taipei</v>
          </cell>
          <cell r="J12649" t="str">
            <v>Taiwan</v>
          </cell>
          <cell r="K12649">
            <v>4</v>
          </cell>
          <cell r="L12649" t="str">
            <v>Private</v>
          </cell>
          <cell r="M12649">
            <v>5</v>
          </cell>
          <cell r="N12649" t="str">
            <v>Individual</v>
          </cell>
          <cell r="O12649" t="str">
            <v/>
          </cell>
          <cell r="P12649" t="str">
            <v/>
          </cell>
          <cell r="Q12649">
            <v>1</v>
          </cell>
          <cell r="R12649" t="str">
            <v>Année Philologique</v>
          </cell>
          <cell r="S12649" t="str">
            <v/>
          </cell>
        </row>
        <row r="12650">
          <cell r="E12650">
            <v>6290</v>
          </cell>
          <cell r="F12650" t="str">
            <v>Searches</v>
          </cell>
          <cell r="G12650" t="str">
            <v>201903</v>
          </cell>
          <cell r="H12650" t="str">
            <v>Wells Hansen</v>
          </cell>
          <cell r="I12650" t="str">
            <v>Taipei</v>
          </cell>
          <cell r="J12650" t="str">
            <v>Taiwan</v>
          </cell>
          <cell r="K12650">
            <v>4</v>
          </cell>
          <cell r="L12650" t="str">
            <v>Private</v>
          </cell>
          <cell r="M12650">
            <v>5</v>
          </cell>
          <cell r="N12650" t="str">
            <v>Individual</v>
          </cell>
          <cell r="O12650" t="str">
            <v/>
          </cell>
          <cell r="P12650" t="str">
            <v/>
          </cell>
          <cell r="Q12650">
            <v>1</v>
          </cell>
          <cell r="R12650" t="str">
            <v>Année Philologique</v>
          </cell>
          <cell r="S12650" t="str">
            <v/>
          </cell>
        </row>
        <row r="12651">
          <cell r="E12651">
            <v>6292</v>
          </cell>
          <cell r="F12651" t="str">
            <v>Searches</v>
          </cell>
          <cell r="G12651" t="str">
            <v>201902</v>
          </cell>
          <cell r="H12651" t="str">
            <v>Mount Allison University</v>
          </cell>
          <cell r="I12651" t="str">
            <v>Sackville</v>
          </cell>
          <cell r="J12651" t="str">
            <v>Canada</v>
          </cell>
          <cell r="K12651">
            <v>1</v>
          </cell>
          <cell r="L12651" t="str">
            <v>Consortium</v>
          </cell>
          <cell r="M12651">
            <v>3</v>
          </cell>
          <cell r="N12651" t="str">
            <v>Standard</v>
          </cell>
          <cell r="O12651" t="str">
            <v/>
          </cell>
          <cell r="P12651" t="str">
            <v/>
          </cell>
          <cell r="Q12651">
            <v>3</v>
          </cell>
          <cell r="R12651" t="str">
            <v>Année Philologique</v>
          </cell>
          <cell r="S12651" t="str">
            <v/>
          </cell>
        </row>
        <row r="12652">
          <cell r="E12652">
            <v>6292</v>
          </cell>
          <cell r="F12652" t="str">
            <v>Searches</v>
          </cell>
          <cell r="G12652" t="str">
            <v>201903</v>
          </cell>
          <cell r="H12652" t="str">
            <v>Mount Allison University</v>
          </cell>
          <cell r="I12652" t="str">
            <v>Sackville</v>
          </cell>
          <cell r="J12652" t="str">
            <v>Canada</v>
          </cell>
          <cell r="K12652">
            <v>1</v>
          </cell>
          <cell r="L12652" t="str">
            <v>Consortium</v>
          </cell>
          <cell r="M12652">
            <v>3</v>
          </cell>
          <cell r="N12652" t="str">
            <v>Standard</v>
          </cell>
          <cell r="O12652" t="str">
            <v/>
          </cell>
          <cell r="P12652" t="str">
            <v/>
          </cell>
          <cell r="Q12652">
            <v>3</v>
          </cell>
          <cell r="R12652" t="str">
            <v>Année Philologique</v>
          </cell>
          <cell r="S12652" t="str">
            <v/>
          </cell>
        </row>
        <row r="12653">
          <cell r="E12653">
            <v>6292</v>
          </cell>
          <cell r="F12653" t="str">
            <v>Searches</v>
          </cell>
          <cell r="G12653" t="str">
            <v>201904</v>
          </cell>
          <cell r="H12653" t="str">
            <v>Mount Allison University</v>
          </cell>
          <cell r="I12653" t="str">
            <v>Sackville</v>
          </cell>
          <cell r="J12653" t="str">
            <v>Canada</v>
          </cell>
          <cell r="K12653">
            <v>1</v>
          </cell>
          <cell r="L12653" t="str">
            <v>Consortium</v>
          </cell>
          <cell r="M12653">
            <v>3</v>
          </cell>
          <cell r="N12653" t="str">
            <v>Standard</v>
          </cell>
          <cell r="O12653" t="str">
            <v/>
          </cell>
          <cell r="P12653" t="str">
            <v/>
          </cell>
          <cell r="Q12653">
            <v>3</v>
          </cell>
          <cell r="R12653" t="str">
            <v>Année Philologique</v>
          </cell>
          <cell r="S12653" t="str">
            <v/>
          </cell>
        </row>
        <row r="12654">
          <cell r="E12654">
            <v>6292</v>
          </cell>
          <cell r="F12654" t="str">
            <v>Searches</v>
          </cell>
          <cell r="G12654" t="str">
            <v>201909</v>
          </cell>
          <cell r="H12654" t="str">
            <v>Mount Allison University</v>
          </cell>
          <cell r="I12654" t="str">
            <v>Sackville</v>
          </cell>
          <cell r="J12654" t="str">
            <v>Canada</v>
          </cell>
          <cell r="K12654">
            <v>1</v>
          </cell>
          <cell r="L12654" t="str">
            <v>Consortium</v>
          </cell>
          <cell r="M12654">
            <v>3</v>
          </cell>
          <cell r="N12654" t="str">
            <v>Standard</v>
          </cell>
          <cell r="O12654" t="str">
            <v/>
          </cell>
          <cell r="P12654" t="str">
            <v/>
          </cell>
          <cell r="Q12654">
            <v>3</v>
          </cell>
          <cell r="R12654" t="str">
            <v>Année Philologique</v>
          </cell>
          <cell r="S12654" t="str">
            <v/>
          </cell>
        </row>
        <row r="12655">
          <cell r="E12655">
            <v>6292</v>
          </cell>
          <cell r="F12655" t="str">
            <v>Searches</v>
          </cell>
          <cell r="G12655" t="str">
            <v>201910</v>
          </cell>
          <cell r="H12655" t="str">
            <v>Mount Allison University</v>
          </cell>
          <cell r="I12655" t="str">
            <v>Sackville</v>
          </cell>
          <cell r="J12655" t="str">
            <v>Canada</v>
          </cell>
          <cell r="K12655">
            <v>1</v>
          </cell>
          <cell r="L12655" t="str">
            <v>Consortium</v>
          </cell>
          <cell r="M12655">
            <v>3</v>
          </cell>
          <cell r="N12655" t="str">
            <v>Standard</v>
          </cell>
          <cell r="O12655" t="str">
            <v/>
          </cell>
          <cell r="P12655" t="str">
            <v/>
          </cell>
          <cell r="Q12655">
            <v>3</v>
          </cell>
          <cell r="R12655" t="str">
            <v>Année Philologique</v>
          </cell>
          <cell r="S12655" t="str">
            <v/>
          </cell>
        </row>
        <row r="12656">
          <cell r="E12656">
            <v>6292</v>
          </cell>
          <cell r="F12656" t="str">
            <v>Searches</v>
          </cell>
          <cell r="G12656" t="str">
            <v>201911</v>
          </cell>
          <cell r="H12656" t="str">
            <v>Mount Allison University</v>
          </cell>
          <cell r="I12656" t="str">
            <v>Sackville</v>
          </cell>
          <cell r="J12656" t="str">
            <v>Canada</v>
          </cell>
          <cell r="K12656">
            <v>1</v>
          </cell>
          <cell r="L12656" t="str">
            <v>Consortium</v>
          </cell>
          <cell r="M12656">
            <v>3</v>
          </cell>
          <cell r="N12656" t="str">
            <v>Standard</v>
          </cell>
          <cell r="O12656" t="str">
            <v/>
          </cell>
          <cell r="P12656" t="str">
            <v/>
          </cell>
          <cell r="Q12656">
            <v>3</v>
          </cell>
          <cell r="R12656" t="str">
            <v>Année Philologique</v>
          </cell>
          <cell r="S12656" t="str">
            <v/>
          </cell>
        </row>
        <row r="12657">
          <cell r="E12657">
            <v>6292</v>
          </cell>
          <cell r="F12657" t="str">
            <v>Searches</v>
          </cell>
          <cell r="G12657" t="str">
            <v>201912</v>
          </cell>
          <cell r="H12657" t="str">
            <v>Mount Allison University</v>
          </cell>
          <cell r="I12657" t="str">
            <v>Sackville</v>
          </cell>
          <cell r="J12657" t="str">
            <v>Canada</v>
          </cell>
          <cell r="K12657">
            <v>1</v>
          </cell>
          <cell r="L12657" t="str">
            <v>Consortium</v>
          </cell>
          <cell r="M12657">
            <v>3</v>
          </cell>
          <cell r="N12657" t="str">
            <v>Standard</v>
          </cell>
          <cell r="O12657" t="str">
            <v/>
          </cell>
          <cell r="P12657" t="str">
            <v/>
          </cell>
          <cell r="Q12657">
            <v>3</v>
          </cell>
          <cell r="R12657" t="str">
            <v>Année Philologique</v>
          </cell>
          <cell r="S12657" t="str">
            <v/>
          </cell>
        </row>
        <row r="12658">
          <cell r="E12658">
            <v>6293</v>
          </cell>
          <cell r="F12658" t="str">
            <v>Searches</v>
          </cell>
          <cell r="G12658" t="str">
            <v>201901</v>
          </cell>
          <cell r="H12658" t="str">
            <v>Helen Dixon</v>
          </cell>
          <cell r="I12658" t="str">
            <v>Dublin</v>
          </cell>
          <cell r="J12658" t="str">
            <v>Ireland</v>
          </cell>
          <cell r="K12658">
            <v>4</v>
          </cell>
          <cell r="L12658" t="str">
            <v>Private</v>
          </cell>
          <cell r="M12658">
            <v>5</v>
          </cell>
          <cell r="N12658" t="str">
            <v>Individual</v>
          </cell>
          <cell r="O12658" t="str">
            <v/>
          </cell>
          <cell r="P12658" t="str">
            <v/>
          </cell>
          <cell r="Q12658">
            <v>1</v>
          </cell>
          <cell r="R12658" t="str">
            <v>Année Philologique</v>
          </cell>
          <cell r="S12658" t="str">
            <v/>
          </cell>
        </row>
        <row r="12659">
          <cell r="E12659">
            <v>6293</v>
          </cell>
          <cell r="F12659" t="str">
            <v>Searches</v>
          </cell>
          <cell r="G12659" t="str">
            <v>201902</v>
          </cell>
          <cell r="H12659" t="str">
            <v>Helen Dixon</v>
          </cell>
          <cell r="I12659" t="str">
            <v>Dublin</v>
          </cell>
          <cell r="J12659" t="str">
            <v>Ireland</v>
          </cell>
          <cell r="K12659">
            <v>4</v>
          </cell>
          <cell r="L12659" t="str">
            <v>Private</v>
          </cell>
          <cell r="M12659">
            <v>5</v>
          </cell>
          <cell r="N12659" t="str">
            <v>Individual</v>
          </cell>
          <cell r="O12659" t="str">
            <v/>
          </cell>
          <cell r="P12659" t="str">
            <v/>
          </cell>
          <cell r="Q12659">
            <v>1</v>
          </cell>
          <cell r="R12659" t="str">
            <v>Année Philologique</v>
          </cell>
          <cell r="S12659" t="str">
            <v/>
          </cell>
        </row>
        <row r="12660">
          <cell r="E12660">
            <v>6293</v>
          </cell>
          <cell r="F12660" t="str">
            <v>Searches</v>
          </cell>
          <cell r="G12660" t="str">
            <v>201910</v>
          </cell>
          <cell r="H12660" t="str">
            <v>Helen Dixon</v>
          </cell>
          <cell r="I12660" t="str">
            <v>Dublin</v>
          </cell>
          <cell r="J12660" t="str">
            <v>Ireland</v>
          </cell>
          <cell r="K12660">
            <v>4</v>
          </cell>
          <cell r="L12660" t="str">
            <v>Private</v>
          </cell>
          <cell r="M12660">
            <v>5</v>
          </cell>
          <cell r="N12660" t="str">
            <v>Individual</v>
          </cell>
          <cell r="O12660" t="str">
            <v/>
          </cell>
          <cell r="P12660" t="str">
            <v/>
          </cell>
          <cell r="Q12660">
            <v>1</v>
          </cell>
          <cell r="R12660" t="str">
            <v>Année Philologique</v>
          </cell>
          <cell r="S12660" t="str">
            <v/>
          </cell>
        </row>
        <row r="12661">
          <cell r="E12661">
            <v>6293</v>
          </cell>
          <cell r="F12661" t="str">
            <v>Searches</v>
          </cell>
          <cell r="G12661" t="str">
            <v>201911</v>
          </cell>
          <cell r="H12661" t="str">
            <v>Helen Dixon</v>
          </cell>
          <cell r="I12661" t="str">
            <v>Dublin</v>
          </cell>
          <cell r="J12661" t="str">
            <v>Ireland</v>
          </cell>
          <cell r="K12661">
            <v>4</v>
          </cell>
          <cell r="L12661" t="str">
            <v>Private</v>
          </cell>
          <cell r="M12661">
            <v>5</v>
          </cell>
          <cell r="N12661" t="str">
            <v>Individual</v>
          </cell>
          <cell r="O12661" t="str">
            <v/>
          </cell>
          <cell r="P12661" t="str">
            <v/>
          </cell>
          <cell r="Q12661">
            <v>1</v>
          </cell>
          <cell r="R12661" t="str">
            <v>Année Philologique</v>
          </cell>
          <cell r="S12661" t="str">
            <v/>
          </cell>
        </row>
        <row r="12662">
          <cell r="E12662">
            <v>6297</v>
          </cell>
          <cell r="F12662" t="str">
            <v>Searches</v>
          </cell>
          <cell r="G12662" t="str">
            <v>201908</v>
          </cell>
          <cell r="H12662" t="str">
            <v>Lucio Bertelli</v>
          </cell>
          <cell r="I12662" t="str">
            <v>Castellero</v>
          </cell>
          <cell r="J12662" t="str">
            <v>Italy</v>
          </cell>
          <cell r="K12662">
            <v>4</v>
          </cell>
          <cell r="L12662" t="str">
            <v>Private</v>
          </cell>
          <cell r="M12662">
            <v>5</v>
          </cell>
          <cell r="N12662" t="str">
            <v>Individual</v>
          </cell>
          <cell r="O12662" t="str">
            <v/>
          </cell>
          <cell r="P12662" t="str">
            <v/>
          </cell>
          <cell r="Q12662">
            <v>1</v>
          </cell>
          <cell r="R12662" t="str">
            <v>Année Philologique</v>
          </cell>
          <cell r="S12662" t="str">
            <v/>
          </cell>
        </row>
        <row r="12663">
          <cell r="E12663">
            <v>6297</v>
          </cell>
          <cell r="F12663" t="str">
            <v>Searches</v>
          </cell>
          <cell r="G12663" t="str">
            <v>201909</v>
          </cell>
          <cell r="H12663" t="str">
            <v>Lucio Bertelli</v>
          </cell>
          <cell r="I12663" t="str">
            <v>Castellero</v>
          </cell>
          <cell r="J12663" t="str">
            <v>Italy</v>
          </cell>
          <cell r="K12663">
            <v>4</v>
          </cell>
          <cell r="L12663" t="str">
            <v>Private</v>
          </cell>
          <cell r="M12663">
            <v>5</v>
          </cell>
          <cell r="N12663" t="str">
            <v>Individual</v>
          </cell>
          <cell r="O12663" t="str">
            <v/>
          </cell>
          <cell r="P12663" t="str">
            <v/>
          </cell>
          <cell r="Q12663">
            <v>1</v>
          </cell>
          <cell r="R12663" t="str">
            <v>Année Philologique</v>
          </cell>
          <cell r="S12663" t="str">
            <v/>
          </cell>
        </row>
        <row r="12664">
          <cell r="E12664">
            <v>6297</v>
          </cell>
          <cell r="F12664" t="str">
            <v>Searches</v>
          </cell>
          <cell r="G12664" t="str">
            <v>201911</v>
          </cell>
          <cell r="H12664" t="str">
            <v>Lucio Bertelli</v>
          </cell>
          <cell r="I12664" t="str">
            <v>Castellero</v>
          </cell>
          <cell r="J12664" t="str">
            <v>Italy</v>
          </cell>
          <cell r="K12664">
            <v>4</v>
          </cell>
          <cell r="L12664" t="str">
            <v>Private</v>
          </cell>
          <cell r="M12664">
            <v>5</v>
          </cell>
          <cell r="N12664" t="str">
            <v>Individual</v>
          </cell>
          <cell r="O12664" t="str">
            <v/>
          </cell>
          <cell r="P12664" t="str">
            <v/>
          </cell>
          <cell r="Q12664">
            <v>1</v>
          </cell>
          <cell r="R12664" t="str">
            <v>Année Philologique</v>
          </cell>
          <cell r="S12664" t="str">
            <v/>
          </cell>
        </row>
        <row r="12665">
          <cell r="E12665">
            <v>6297</v>
          </cell>
          <cell r="F12665" t="str">
            <v>Searches</v>
          </cell>
          <cell r="G12665" t="str">
            <v>201912</v>
          </cell>
          <cell r="H12665" t="str">
            <v>Lucio Bertelli</v>
          </cell>
          <cell r="I12665" t="str">
            <v>Castellero</v>
          </cell>
          <cell r="J12665" t="str">
            <v>Italy</v>
          </cell>
          <cell r="K12665">
            <v>4</v>
          </cell>
          <cell r="L12665" t="str">
            <v>Private</v>
          </cell>
          <cell r="M12665">
            <v>5</v>
          </cell>
          <cell r="N12665" t="str">
            <v>Individual</v>
          </cell>
          <cell r="O12665" t="str">
            <v/>
          </cell>
          <cell r="P12665" t="str">
            <v/>
          </cell>
          <cell r="Q12665">
            <v>1</v>
          </cell>
          <cell r="R12665" t="str">
            <v>Année Philologique</v>
          </cell>
          <cell r="S12665" t="str">
            <v/>
          </cell>
        </row>
        <row r="12666">
          <cell r="E12666">
            <v>6298</v>
          </cell>
          <cell r="F12666" t="str">
            <v>Searches</v>
          </cell>
          <cell r="G12666" t="str">
            <v>201901</v>
          </cell>
          <cell r="H12666" t="str">
            <v>Università degli Studi del Piemonte Orientale</v>
          </cell>
          <cell r="I12666" t="str">
            <v>Vercelli</v>
          </cell>
          <cell r="J12666" t="str">
            <v>Italy</v>
          </cell>
          <cell r="K12666">
            <v>2</v>
          </cell>
          <cell r="L12666" t="str">
            <v>Institute</v>
          </cell>
          <cell r="M12666">
            <v>2</v>
          </cell>
          <cell r="N12666" t="str">
            <v>Campus Wide</v>
          </cell>
          <cell r="O12666" t="str">
            <v/>
          </cell>
          <cell r="P12666" t="str">
            <v/>
          </cell>
          <cell r="Q12666">
            <v>50</v>
          </cell>
          <cell r="R12666" t="str">
            <v>Année Philologique</v>
          </cell>
          <cell r="S12666" t="str">
            <v/>
          </cell>
        </row>
        <row r="12667">
          <cell r="E12667">
            <v>6298</v>
          </cell>
          <cell r="F12667" t="str">
            <v>Searches</v>
          </cell>
          <cell r="G12667" t="str">
            <v>201902</v>
          </cell>
          <cell r="H12667" t="str">
            <v>Università degli Studi del Piemonte Orientale</v>
          </cell>
          <cell r="I12667" t="str">
            <v>Vercelli</v>
          </cell>
          <cell r="J12667" t="str">
            <v>Italy</v>
          </cell>
          <cell r="K12667">
            <v>2</v>
          </cell>
          <cell r="L12667" t="str">
            <v>Institute</v>
          </cell>
          <cell r="M12667">
            <v>2</v>
          </cell>
          <cell r="N12667" t="str">
            <v>Campus Wide</v>
          </cell>
          <cell r="O12667" t="str">
            <v/>
          </cell>
          <cell r="P12667" t="str">
            <v/>
          </cell>
          <cell r="Q12667">
            <v>50</v>
          </cell>
          <cell r="R12667" t="str">
            <v>Année Philologique</v>
          </cell>
          <cell r="S12667" t="str">
            <v/>
          </cell>
        </row>
        <row r="12668">
          <cell r="E12668">
            <v>6298</v>
          </cell>
          <cell r="F12668" t="str">
            <v>Searches</v>
          </cell>
          <cell r="G12668" t="str">
            <v>201903</v>
          </cell>
          <cell r="H12668" t="str">
            <v>Università degli Studi del Piemonte Orientale</v>
          </cell>
          <cell r="I12668" t="str">
            <v>Vercelli</v>
          </cell>
          <cell r="J12668" t="str">
            <v>Italy</v>
          </cell>
          <cell r="K12668">
            <v>2</v>
          </cell>
          <cell r="L12668" t="str">
            <v>Institute</v>
          </cell>
          <cell r="M12668">
            <v>2</v>
          </cell>
          <cell r="N12668" t="str">
            <v>Campus Wide</v>
          </cell>
          <cell r="O12668" t="str">
            <v/>
          </cell>
          <cell r="P12668" t="str">
            <v/>
          </cell>
          <cell r="Q12668">
            <v>50</v>
          </cell>
          <cell r="R12668" t="str">
            <v>Année Philologique</v>
          </cell>
          <cell r="S12668" t="str">
            <v/>
          </cell>
        </row>
        <row r="12669">
          <cell r="E12669">
            <v>6298</v>
          </cell>
          <cell r="F12669" t="str">
            <v>Searches</v>
          </cell>
          <cell r="G12669" t="str">
            <v>201904</v>
          </cell>
          <cell r="H12669" t="str">
            <v>Università degli Studi del Piemonte Orientale</v>
          </cell>
          <cell r="I12669" t="str">
            <v>Vercelli</v>
          </cell>
          <cell r="J12669" t="str">
            <v>Italy</v>
          </cell>
          <cell r="K12669">
            <v>2</v>
          </cell>
          <cell r="L12669" t="str">
            <v>Institute</v>
          </cell>
          <cell r="M12669">
            <v>2</v>
          </cell>
          <cell r="N12669" t="str">
            <v>Campus Wide</v>
          </cell>
          <cell r="O12669" t="str">
            <v/>
          </cell>
          <cell r="P12669" t="str">
            <v/>
          </cell>
          <cell r="Q12669">
            <v>50</v>
          </cell>
          <cell r="R12669" t="str">
            <v>Année Philologique</v>
          </cell>
          <cell r="S12669" t="str">
            <v/>
          </cell>
        </row>
        <row r="12670">
          <cell r="E12670">
            <v>6298</v>
          </cell>
          <cell r="F12670" t="str">
            <v>Searches</v>
          </cell>
          <cell r="G12670" t="str">
            <v>201905</v>
          </cell>
          <cell r="H12670" t="str">
            <v>Università degli Studi del Piemonte Orientale</v>
          </cell>
          <cell r="I12670" t="str">
            <v>Vercelli</v>
          </cell>
          <cell r="J12670" t="str">
            <v>Italy</v>
          </cell>
          <cell r="K12670">
            <v>2</v>
          </cell>
          <cell r="L12670" t="str">
            <v>Institute</v>
          </cell>
          <cell r="M12670">
            <v>2</v>
          </cell>
          <cell r="N12670" t="str">
            <v>Campus Wide</v>
          </cell>
          <cell r="O12670" t="str">
            <v/>
          </cell>
          <cell r="P12670" t="str">
            <v/>
          </cell>
          <cell r="Q12670">
            <v>50</v>
          </cell>
          <cell r="R12670" t="str">
            <v>Année Philologique</v>
          </cell>
          <cell r="S12670" t="str">
            <v/>
          </cell>
        </row>
        <row r="12671">
          <cell r="E12671">
            <v>6298</v>
          </cell>
          <cell r="F12671" t="str">
            <v>Searches</v>
          </cell>
          <cell r="G12671" t="str">
            <v>201906</v>
          </cell>
          <cell r="H12671" t="str">
            <v>Università degli Studi del Piemonte Orientale</v>
          </cell>
          <cell r="I12671" t="str">
            <v>Vercelli</v>
          </cell>
          <cell r="J12671" t="str">
            <v>Italy</v>
          </cell>
          <cell r="K12671">
            <v>2</v>
          </cell>
          <cell r="L12671" t="str">
            <v>Institute</v>
          </cell>
          <cell r="M12671">
            <v>2</v>
          </cell>
          <cell r="N12671" t="str">
            <v>Campus Wide</v>
          </cell>
          <cell r="O12671" t="str">
            <v/>
          </cell>
          <cell r="P12671" t="str">
            <v/>
          </cell>
          <cell r="Q12671">
            <v>50</v>
          </cell>
          <cell r="R12671" t="str">
            <v>Année Philologique</v>
          </cell>
          <cell r="S12671" t="str">
            <v/>
          </cell>
        </row>
        <row r="12672">
          <cell r="E12672">
            <v>6298</v>
          </cell>
          <cell r="F12672" t="str">
            <v>Searches</v>
          </cell>
          <cell r="G12672" t="str">
            <v>201907</v>
          </cell>
          <cell r="H12672" t="str">
            <v>Università degli Studi del Piemonte Orientale</v>
          </cell>
          <cell r="I12672" t="str">
            <v>Vercelli</v>
          </cell>
          <cell r="J12672" t="str">
            <v>Italy</v>
          </cell>
          <cell r="K12672">
            <v>2</v>
          </cell>
          <cell r="L12672" t="str">
            <v>Institute</v>
          </cell>
          <cell r="M12672">
            <v>2</v>
          </cell>
          <cell r="N12672" t="str">
            <v>Campus Wide</v>
          </cell>
          <cell r="O12672" t="str">
            <v/>
          </cell>
          <cell r="P12672" t="str">
            <v/>
          </cell>
          <cell r="Q12672">
            <v>50</v>
          </cell>
          <cell r="R12672" t="str">
            <v>Année Philologique</v>
          </cell>
          <cell r="S12672" t="str">
            <v/>
          </cell>
        </row>
        <row r="12673">
          <cell r="E12673">
            <v>6298</v>
          </cell>
          <cell r="F12673" t="str">
            <v>Searches</v>
          </cell>
          <cell r="G12673" t="str">
            <v>201908</v>
          </cell>
          <cell r="H12673" t="str">
            <v>Università degli Studi del Piemonte Orientale</v>
          </cell>
          <cell r="I12673" t="str">
            <v>Vercelli</v>
          </cell>
          <cell r="J12673" t="str">
            <v>Italy</v>
          </cell>
          <cell r="K12673">
            <v>2</v>
          </cell>
          <cell r="L12673" t="str">
            <v>Institute</v>
          </cell>
          <cell r="M12673">
            <v>2</v>
          </cell>
          <cell r="N12673" t="str">
            <v>Campus Wide</v>
          </cell>
          <cell r="O12673" t="str">
            <v/>
          </cell>
          <cell r="P12673" t="str">
            <v/>
          </cell>
          <cell r="Q12673">
            <v>50</v>
          </cell>
          <cell r="R12673" t="str">
            <v>Année Philologique</v>
          </cell>
          <cell r="S12673" t="str">
            <v/>
          </cell>
        </row>
        <row r="12674">
          <cell r="E12674">
            <v>6298</v>
          </cell>
          <cell r="F12674" t="str">
            <v>Searches</v>
          </cell>
          <cell r="G12674" t="str">
            <v>201909</v>
          </cell>
          <cell r="H12674" t="str">
            <v>Università degli Studi del Piemonte Orientale</v>
          </cell>
          <cell r="I12674" t="str">
            <v>Vercelli</v>
          </cell>
          <cell r="J12674" t="str">
            <v>Italy</v>
          </cell>
          <cell r="K12674">
            <v>2</v>
          </cell>
          <cell r="L12674" t="str">
            <v>Institute</v>
          </cell>
          <cell r="M12674">
            <v>2</v>
          </cell>
          <cell r="N12674" t="str">
            <v>Campus Wide</v>
          </cell>
          <cell r="O12674" t="str">
            <v/>
          </cell>
          <cell r="P12674" t="str">
            <v/>
          </cell>
          <cell r="Q12674">
            <v>50</v>
          </cell>
          <cell r="R12674" t="str">
            <v>Année Philologique</v>
          </cell>
          <cell r="S12674" t="str">
            <v/>
          </cell>
        </row>
        <row r="12675">
          <cell r="E12675">
            <v>6298</v>
          </cell>
          <cell r="F12675" t="str">
            <v>Searches</v>
          </cell>
          <cell r="G12675" t="str">
            <v>201910</v>
          </cell>
          <cell r="H12675" t="str">
            <v>Università degli Studi del Piemonte Orientale</v>
          </cell>
          <cell r="I12675" t="str">
            <v>Vercelli</v>
          </cell>
          <cell r="J12675" t="str">
            <v>Italy</v>
          </cell>
          <cell r="K12675">
            <v>2</v>
          </cell>
          <cell r="L12675" t="str">
            <v>Institute</v>
          </cell>
          <cell r="M12675">
            <v>2</v>
          </cell>
          <cell r="N12675" t="str">
            <v>Campus Wide</v>
          </cell>
          <cell r="O12675" t="str">
            <v/>
          </cell>
          <cell r="P12675" t="str">
            <v/>
          </cell>
          <cell r="Q12675">
            <v>50</v>
          </cell>
          <cell r="R12675" t="str">
            <v>Année Philologique</v>
          </cell>
          <cell r="S12675" t="str">
            <v/>
          </cell>
        </row>
        <row r="12676">
          <cell r="E12676">
            <v>6298</v>
          </cell>
          <cell r="F12676" t="str">
            <v>Searches</v>
          </cell>
          <cell r="G12676" t="str">
            <v>201911</v>
          </cell>
          <cell r="H12676" t="str">
            <v>Università degli Studi del Piemonte Orientale</v>
          </cell>
          <cell r="I12676" t="str">
            <v>Vercelli</v>
          </cell>
          <cell r="J12676" t="str">
            <v>Italy</v>
          </cell>
          <cell r="K12676">
            <v>2</v>
          </cell>
          <cell r="L12676" t="str">
            <v>Institute</v>
          </cell>
          <cell r="M12676">
            <v>2</v>
          </cell>
          <cell r="N12676" t="str">
            <v>Campus Wide</v>
          </cell>
          <cell r="O12676" t="str">
            <v/>
          </cell>
          <cell r="P12676" t="str">
            <v/>
          </cell>
          <cell r="Q12676">
            <v>50</v>
          </cell>
          <cell r="R12676" t="str">
            <v>Année Philologique</v>
          </cell>
          <cell r="S12676" t="str">
            <v/>
          </cell>
        </row>
        <row r="12677">
          <cell r="E12677">
            <v>6298</v>
          </cell>
          <cell r="F12677" t="str">
            <v>Searches</v>
          </cell>
          <cell r="G12677" t="str">
            <v>201912</v>
          </cell>
          <cell r="H12677" t="str">
            <v>Università degli Studi del Piemonte Orientale</v>
          </cell>
          <cell r="I12677" t="str">
            <v>Vercelli</v>
          </cell>
          <cell r="J12677" t="str">
            <v>Italy</v>
          </cell>
          <cell r="K12677">
            <v>2</v>
          </cell>
          <cell r="L12677" t="str">
            <v>Institute</v>
          </cell>
          <cell r="M12677">
            <v>2</v>
          </cell>
          <cell r="N12677" t="str">
            <v>Campus Wide</v>
          </cell>
          <cell r="O12677" t="str">
            <v/>
          </cell>
          <cell r="P12677" t="str">
            <v/>
          </cell>
          <cell r="Q12677">
            <v>50</v>
          </cell>
          <cell r="R12677" t="str">
            <v>Année Philologique</v>
          </cell>
          <cell r="S12677" t="str">
            <v/>
          </cell>
        </row>
        <row r="12678">
          <cell r="E12678">
            <v>6304</v>
          </cell>
          <cell r="F12678" t="str">
            <v>Searches</v>
          </cell>
          <cell r="G12678" t="str">
            <v>201909</v>
          </cell>
          <cell r="H12678" t="str">
            <v>St. Norbert College</v>
          </cell>
          <cell r="I12678" t="str">
            <v>De Pere</v>
          </cell>
          <cell r="J12678" t="str">
            <v>USA</v>
          </cell>
          <cell r="K12678">
            <v>2</v>
          </cell>
          <cell r="L12678" t="str">
            <v>Institute</v>
          </cell>
          <cell r="M12678">
            <v>11</v>
          </cell>
          <cell r="N12678" t="str">
            <v>CARN-4</v>
          </cell>
          <cell r="O12678" t="str">
            <v/>
          </cell>
          <cell r="P12678" t="str">
            <v/>
          </cell>
          <cell r="Q12678">
            <v>2</v>
          </cell>
          <cell r="R12678" t="str">
            <v>Année Philologique</v>
          </cell>
          <cell r="S12678" t="str">
            <v/>
          </cell>
        </row>
        <row r="12679">
          <cell r="E12679">
            <v>6304</v>
          </cell>
          <cell r="F12679" t="str">
            <v>Searches</v>
          </cell>
          <cell r="G12679" t="str">
            <v>201910</v>
          </cell>
          <cell r="H12679" t="str">
            <v>St. Norbert College</v>
          </cell>
          <cell r="I12679" t="str">
            <v>De Pere</v>
          </cell>
          <cell r="J12679" t="str">
            <v>USA</v>
          </cell>
          <cell r="K12679">
            <v>2</v>
          </cell>
          <cell r="L12679" t="str">
            <v>Institute</v>
          </cell>
          <cell r="M12679">
            <v>11</v>
          </cell>
          <cell r="N12679" t="str">
            <v>CARN-4</v>
          </cell>
          <cell r="O12679" t="str">
            <v/>
          </cell>
          <cell r="P12679" t="str">
            <v/>
          </cell>
          <cell r="Q12679">
            <v>2</v>
          </cell>
          <cell r="R12679" t="str">
            <v>Année Philologique</v>
          </cell>
          <cell r="S12679" t="str">
            <v/>
          </cell>
        </row>
        <row r="12680">
          <cell r="E12680">
            <v>6305</v>
          </cell>
          <cell r="F12680" t="str">
            <v>Searches</v>
          </cell>
          <cell r="G12680" t="str">
            <v>201908</v>
          </cell>
          <cell r="H12680" t="str">
            <v>Raffaele Rizzello</v>
          </cell>
          <cell r="I12680" t="str">
            <v>Torino</v>
          </cell>
          <cell r="J12680" t="str">
            <v>Italy</v>
          </cell>
          <cell r="K12680">
            <v>4</v>
          </cell>
          <cell r="L12680" t="str">
            <v>Private</v>
          </cell>
          <cell r="M12680">
            <v>5</v>
          </cell>
          <cell r="N12680" t="str">
            <v>Individual</v>
          </cell>
          <cell r="O12680" t="str">
            <v/>
          </cell>
          <cell r="P12680" t="str">
            <v/>
          </cell>
          <cell r="Q12680">
            <v>1</v>
          </cell>
          <cell r="R12680" t="str">
            <v>Année Philologique</v>
          </cell>
          <cell r="S12680" t="str">
            <v/>
          </cell>
        </row>
        <row r="12681">
          <cell r="E12681">
            <v>6307</v>
          </cell>
          <cell r="F12681" t="str">
            <v>Searches</v>
          </cell>
          <cell r="G12681" t="str">
            <v>201901</v>
          </cell>
          <cell r="H12681" t="str">
            <v>University of Colorado at Colorado Springs</v>
          </cell>
          <cell r="I12681" t="str">
            <v>Colorado Springs</v>
          </cell>
          <cell r="J12681" t="str">
            <v>USA</v>
          </cell>
          <cell r="K12681">
            <v>1</v>
          </cell>
          <cell r="L12681" t="str">
            <v>Consortium</v>
          </cell>
          <cell r="M12681">
            <v>9</v>
          </cell>
          <cell r="N12681" t="str">
            <v>CARN-2</v>
          </cell>
          <cell r="O12681" t="str">
            <v/>
          </cell>
          <cell r="P12681" t="str">
            <v/>
          </cell>
          <cell r="Q12681">
            <v>60</v>
          </cell>
          <cell r="R12681" t="str">
            <v>Année Philologique</v>
          </cell>
          <cell r="S12681" t="str">
            <v/>
          </cell>
        </row>
        <row r="12682">
          <cell r="E12682">
            <v>6307</v>
          </cell>
          <cell r="F12682" t="str">
            <v>Searches</v>
          </cell>
          <cell r="G12682" t="str">
            <v>201902</v>
          </cell>
          <cell r="H12682" t="str">
            <v>University of Colorado at Colorado Springs</v>
          </cell>
          <cell r="I12682" t="str">
            <v>Colorado Springs</v>
          </cell>
          <cell r="J12682" t="str">
            <v>USA</v>
          </cell>
          <cell r="K12682">
            <v>1</v>
          </cell>
          <cell r="L12682" t="str">
            <v>Consortium</v>
          </cell>
          <cell r="M12682">
            <v>9</v>
          </cell>
          <cell r="N12682" t="str">
            <v>CARN-2</v>
          </cell>
          <cell r="O12682" t="str">
            <v/>
          </cell>
          <cell r="P12682" t="str">
            <v/>
          </cell>
          <cell r="Q12682">
            <v>60</v>
          </cell>
          <cell r="R12682" t="str">
            <v>Année Philologique</v>
          </cell>
          <cell r="S12682" t="str">
            <v/>
          </cell>
        </row>
        <row r="12683">
          <cell r="E12683">
            <v>6307</v>
          </cell>
          <cell r="F12683" t="str">
            <v>Searches</v>
          </cell>
          <cell r="G12683" t="str">
            <v>201903</v>
          </cell>
          <cell r="H12683" t="str">
            <v>University of Colorado at Colorado Springs</v>
          </cell>
          <cell r="I12683" t="str">
            <v>Colorado Springs</v>
          </cell>
          <cell r="J12683" t="str">
            <v>USA</v>
          </cell>
          <cell r="K12683">
            <v>1</v>
          </cell>
          <cell r="L12683" t="str">
            <v>Consortium</v>
          </cell>
          <cell r="M12683">
            <v>9</v>
          </cell>
          <cell r="N12683" t="str">
            <v>CARN-2</v>
          </cell>
          <cell r="O12683" t="str">
            <v/>
          </cell>
          <cell r="P12683" t="str">
            <v/>
          </cell>
          <cell r="Q12683">
            <v>60</v>
          </cell>
          <cell r="R12683" t="str">
            <v>Année Philologique</v>
          </cell>
          <cell r="S12683" t="str">
            <v/>
          </cell>
        </row>
        <row r="12684">
          <cell r="E12684">
            <v>6307</v>
          </cell>
          <cell r="F12684" t="str">
            <v>Searches</v>
          </cell>
          <cell r="G12684" t="str">
            <v>201904</v>
          </cell>
          <cell r="H12684" t="str">
            <v>University of Colorado at Colorado Springs</v>
          </cell>
          <cell r="I12684" t="str">
            <v>Colorado Springs</v>
          </cell>
          <cell r="J12684" t="str">
            <v>USA</v>
          </cell>
          <cell r="K12684">
            <v>1</v>
          </cell>
          <cell r="L12684" t="str">
            <v>Consortium</v>
          </cell>
          <cell r="M12684">
            <v>9</v>
          </cell>
          <cell r="N12684" t="str">
            <v>CARN-2</v>
          </cell>
          <cell r="O12684" t="str">
            <v/>
          </cell>
          <cell r="P12684" t="str">
            <v/>
          </cell>
          <cell r="Q12684">
            <v>60</v>
          </cell>
          <cell r="R12684" t="str">
            <v>Année Philologique</v>
          </cell>
          <cell r="S12684" t="str">
            <v/>
          </cell>
        </row>
        <row r="12685">
          <cell r="E12685">
            <v>6307</v>
          </cell>
          <cell r="F12685" t="str">
            <v>Searches</v>
          </cell>
          <cell r="G12685" t="str">
            <v>201905</v>
          </cell>
          <cell r="H12685" t="str">
            <v>University of Colorado at Colorado Springs</v>
          </cell>
          <cell r="I12685" t="str">
            <v>Colorado Springs</v>
          </cell>
          <cell r="J12685" t="str">
            <v>USA</v>
          </cell>
          <cell r="K12685">
            <v>1</v>
          </cell>
          <cell r="L12685" t="str">
            <v>Consortium</v>
          </cell>
          <cell r="M12685">
            <v>9</v>
          </cell>
          <cell r="N12685" t="str">
            <v>CARN-2</v>
          </cell>
          <cell r="O12685" t="str">
            <v/>
          </cell>
          <cell r="P12685" t="str">
            <v/>
          </cell>
          <cell r="Q12685">
            <v>60</v>
          </cell>
          <cell r="R12685" t="str">
            <v>Année Philologique</v>
          </cell>
          <cell r="S12685" t="str">
            <v/>
          </cell>
        </row>
        <row r="12686">
          <cell r="E12686">
            <v>6307</v>
          </cell>
          <cell r="F12686" t="str">
            <v>Searches</v>
          </cell>
          <cell r="G12686" t="str">
            <v>201906</v>
          </cell>
          <cell r="H12686" t="str">
            <v>University of Colorado at Colorado Springs</v>
          </cell>
          <cell r="I12686" t="str">
            <v>Colorado Springs</v>
          </cell>
          <cell r="J12686" t="str">
            <v>USA</v>
          </cell>
          <cell r="K12686">
            <v>1</v>
          </cell>
          <cell r="L12686" t="str">
            <v>Consortium</v>
          </cell>
          <cell r="M12686">
            <v>9</v>
          </cell>
          <cell r="N12686" t="str">
            <v>CARN-2</v>
          </cell>
          <cell r="O12686" t="str">
            <v/>
          </cell>
          <cell r="P12686" t="str">
            <v/>
          </cell>
          <cell r="Q12686">
            <v>60</v>
          </cell>
          <cell r="R12686" t="str">
            <v>Année Philologique</v>
          </cell>
          <cell r="S12686" t="str">
            <v/>
          </cell>
        </row>
        <row r="12687">
          <cell r="E12687">
            <v>6307</v>
          </cell>
          <cell r="F12687" t="str">
            <v>Searches</v>
          </cell>
          <cell r="G12687" t="str">
            <v>201907</v>
          </cell>
          <cell r="H12687" t="str">
            <v>University of Colorado at Colorado Springs</v>
          </cell>
          <cell r="I12687" t="str">
            <v>Colorado Springs</v>
          </cell>
          <cell r="J12687" t="str">
            <v>USA</v>
          </cell>
          <cell r="K12687">
            <v>1</v>
          </cell>
          <cell r="L12687" t="str">
            <v>Consortium</v>
          </cell>
          <cell r="M12687">
            <v>9</v>
          </cell>
          <cell r="N12687" t="str">
            <v>CARN-2</v>
          </cell>
          <cell r="O12687" t="str">
            <v/>
          </cell>
          <cell r="P12687" t="str">
            <v/>
          </cell>
          <cell r="Q12687">
            <v>60</v>
          </cell>
          <cell r="R12687" t="str">
            <v>Année Philologique</v>
          </cell>
          <cell r="S12687" t="str">
            <v/>
          </cell>
        </row>
        <row r="12688">
          <cell r="E12688">
            <v>6307</v>
          </cell>
          <cell r="F12688" t="str">
            <v>Searches</v>
          </cell>
          <cell r="G12688" t="str">
            <v>201908</v>
          </cell>
          <cell r="H12688" t="str">
            <v>University of Colorado at Colorado Springs</v>
          </cell>
          <cell r="I12688" t="str">
            <v>Colorado Springs</v>
          </cell>
          <cell r="J12688" t="str">
            <v>USA</v>
          </cell>
          <cell r="K12688">
            <v>1</v>
          </cell>
          <cell r="L12688" t="str">
            <v>Consortium</v>
          </cell>
          <cell r="M12688">
            <v>9</v>
          </cell>
          <cell r="N12688" t="str">
            <v>CARN-2</v>
          </cell>
          <cell r="O12688" t="str">
            <v/>
          </cell>
          <cell r="P12688" t="str">
            <v/>
          </cell>
          <cell r="Q12688">
            <v>60</v>
          </cell>
          <cell r="R12688" t="str">
            <v>Année Philologique</v>
          </cell>
          <cell r="S12688" t="str">
            <v/>
          </cell>
        </row>
        <row r="12689">
          <cell r="E12689">
            <v>6307</v>
          </cell>
          <cell r="F12689" t="str">
            <v>Searches</v>
          </cell>
          <cell r="G12689" t="str">
            <v>201909</v>
          </cell>
          <cell r="H12689" t="str">
            <v>University of Colorado at Colorado Springs</v>
          </cell>
          <cell r="I12689" t="str">
            <v>Colorado Springs</v>
          </cell>
          <cell r="J12689" t="str">
            <v>USA</v>
          </cell>
          <cell r="K12689">
            <v>1</v>
          </cell>
          <cell r="L12689" t="str">
            <v>Consortium</v>
          </cell>
          <cell r="M12689">
            <v>9</v>
          </cell>
          <cell r="N12689" t="str">
            <v>CARN-2</v>
          </cell>
          <cell r="O12689" t="str">
            <v/>
          </cell>
          <cell r="P12689" t="str">
            <v/>
          </cell>
          <cell r="Q12689">
            <v>60</v>
          </cell>
          <cell r="R12689" t="str">
            <v>Année Philologique</v>
          </cell>
          <cell r="S12689" t="str">
            <v/>
          </cell>
        </row>
        <row r="12690">
          <cell r="E12690">
            <v>6307</v>
          </cell>
          <cell r="F12690" t="str">
            <v>Searches</v>
          </cell>
          <cell r="G12690" t="str">
            <v>201910</v>
          </cell>
          <cell r="H12690" t="str">
            <v>University of Colorado at Colorado Springs</v>
          </cell>
          <cell r="I12690" t="str">
            <v>Colorado Springs</v>
          </cell>
          <cell r="J12690" t="str">
            <v>USA</v>
          </cell>
          <cell r="K12690">
            <v>1</v>
          </cell>
          <cell r="L12690" t="str">
            <v>Consortium</v>
          </cell>
          <cell r="M12690">
            <v>9</v>
          </cell>
          <cell r="N12690" t="str">
            <v>CARN-2</v>
          </cell>
          <cell r="O12690" t="str">
            <v/>
          </cell>
          <cell r="P12690" t="str">
            <v/>
          </cell>
          <cell r="Q12690">
            <v>60</v>
          </cell>
          <cell r="R12690" t="str">
            <v>Année Philologique</v>
          </cell>
          <cell r="S12690" t="str">
            <v/>
          </cell>
        </row>
        <row r="12691">
          <cell r="E12691">
            <v>6307</v>
          </cell>
          <cell r="F12691" t="str">
            <v>Searches</v>
          </cell>
          <cell r="G12691" t="str">
            <v>201911</v>
          </cell>
          <cell r="H12691" t="str">
            <v>University of Colorado at Colorado Springs</v>
          </cell>
          <cell r="I12691" t="str">
            <v>Colorado Springs</v>
          </cell>
          <cell r="J12691" t="str">
            <v>USA</v>
          </cell>
          <cell r="K12691">
            <v>1</v>
          </cell>
          <cell r="L12691" t="str">
            <v>Consortium</v>
          </cell>
          <cell r="M12691">
            <v>9</v>
          </cell>
          <cell r="N12691" t="str">
            <v>CARN-2</v>
          </cell>
          <cell r="O12691" t="str">
            <v/>
          </cell>
          <cell r="P12691" t="str">
            <v/>
          </cell>
          <cell r="Q12691">
            <v>60</v>
          </cell>
          <cell r="R12691" t="str">
            <v>Année Philologique</v>
          </cell>
          <cell r="S12691" t="str">
            <v/>
          </cell>
        </row>
        <row r="12692">
          <cell r="E12692">
            <v>6307</v>
          </cell>
          <cell r="F12692" t="str">
            <v>Searches</v>
          </cell>
          <cell r="G12692" t="str">
            <v>201912</v>
          </cell>
          <cell r="H12692" t="str">
            <v>University of Colorado at Colorado Springs</v>
          </cell>
          <cell r="I12692" t="str">
            <v>Colorado Springs</v>
          </cell>
          <cell r="J12692" t="str">
            <v>USA</v>
          </cell>
          <cell r="K12692">
            <v>1</v>
          </cell>
          <cell r="L12692" t="str">
            <v>Consortium</v>
          </cell>
          <cell r="M12692">
            <v>9</v>
          </cell>
          <cell r="N12692" t="str">
            <v>CARN-2</v>
          </cell>
          <cell r="O12692" t="str">
            <v/>
          </cell>
          <cell r="P12692" t="str">
            <v/>
          </cell>
          <cell r="Q12692">
            <v>60</v>
          </cell>
          <cell r="R12692" t="str">
            <v>Année Philologique</v>
          </cell>
          <cell r="S12692" t="str">
            <v/>
          </cell>
        </row>
        <row r="12693">
          <cell r="E12693">
            <v>6309</v>
          </cell>
          <cell r="F12693" t="str">
            <v>Searches</v>
          </cell>
          <cell r="G12693" t="str">
            <v>201903</v>
          </cell>
          <cell r="H12693" t="str">
            <v>Universidad de Alcalá</v>
          </cell>
          <cell r="I12693" t="str">
            <v>Alcala</v>
          </cell>
          <cell r="J12693" t="str">
            <v>Spain</v>
          </cell>
          <cell r="K12693">
            <v>2</v>
          </cell>
          <cell r="L12693" t="str">
            <v>Institute</v>
          </cell>
          <cell r="M12693">
            <v>3</v>
          </cell>
          <cell r="N12693" t="str">
            <v>Standard</v>
          </cell>
          <cell r="O12693" t="str">
            <v/>
          </cell>
          <cell r="P12693" t="str">
            <v/>
          </cell>
          <cell r="Q12693">
            <v>3</v>
          </cell>
          <cell r="R12693" t="str">
            <v>Année Philologique</v>
          </cell>
          <cell r="S12693" t="str">
            <v/>
          </cell>
        </row>
        <row r="12694">
          <cell r="E12694">
            <v>6309</v>
          </cell>
          <cell r="F12694" t="str">
            <v>Searches</v>
          </cell>
          <cell r="G12694" t="str">
            <v>201904</v>
          </cell>
          <cell r="H12694" t="str">
            <v>Universidad de Alcalá</v>
          </cell>
          <cell r="I12694" t="str">
            <v>Alcala</v>
          </cell>
          <cell r="J12694" t="str">
            <v>Spain</v>
          </cell>
          <cell r="K12694">
            <v>2</v>
          </cell>
          <cell r="L12694" t="str">
            <v>Institute</v>
          </cell>
          <cell r="M12694">
            <v>3</v>
          </cell>
          <cell r="N12694" t="str">
            <v>Standard</v>
          </cell>
          <cell r="O12694" t="str">
            <v/>
          </cell>
          <cell r="P12694" t="str">
            <v/>
          </cell>
          <cell r="Q12694">
            <v>3</v>
          </cell>
          <cell r="R12694" t="str">
            <v>Année Philologique</v>
          </cell>
          <cell r="S12694" t="str">
            <v/>
          </cell>
        </row>
        <row r="12695">
          <cell r="E12695">
            <v>6309</v>
          </cell>
          <cell r="F12695" t="str">
            <v>Searches</v>
          </cell>
          <cell r="G12695" t="str">
            <v>201905</v>
          </cell>
          <cell r="H12695" t="str">
            <v>Universidad de Alcalá</v>
          </cell>
          <cell r="I12695" t="str">
            <v>Alcala</v>
          </cell>
          <cell r="J12695" t="str">
            <v>Spain</v>
          </cell>
          <cell r="K12695">
            <v>2</v>
          </cell>
          <cell r="L12695" t="str">
            <v>Institute</v>
          </cell>
          <cell r="M12695">
            <v>3</v>
          </cell>
          <cell r="N12695" t="str">
            <v>Standard</v>
          </cell>
          <cell r="O12695" t="str">
            <v/>
          </cell>
          <cell r="P12695" t="str">
            <v/>
          </cell>
          <cell r="Q12695">
            <v>3</v>
          </cell>
          <cell r="R12695" t="str">
            <v>Année Philologique</v>
          </cell>
          <cell r="S12695" t="str">
            <v/>
          </cell>
        </row>
        <row r="12696">
          <cell r="E12696">
            <v>6309</v>
          </cell>
          <cell r="F12696" t="str">
            <v>Searches</v>
          </cell>
          <cell r="G12696" t="str">
            <v>201911</v>
          </cell>
          <cell r="H12696" t="str">
            <v>Universidad de Alcalá</v>
          </cell>
          <cell r="I12696" t="str">
            <v>Alcala</v>
          </cell>
          <cell r="J12696" t="str">
            <v>Spain</v>
          </cell>
          <cell r="K12696">
            <v>2</v>
          </cell>
          <cell r="L12696" t="str">
            <v>Institute</v>
          </cell>
          <cell r="M12696">
            <v>3</v>
          </cell>
          <cell r="N12696" t="str">
            <v>Standard</v>
          </cell>
          <cell r="O12696" t="str">
            <v/>
          </cell>
          <cell r="P12696" t="str">
            <v/>
          </cell>
          <cell r="Q12696">
            <v>3</v>
          </cell>
          <cell r="R12696" t="str">
            <v>Année Philologique</v>
          </cell>
          <cell r="S12696" t="str">
            <v/>
          </cell>
        </row>
        <row r="12697">
          <cell r="E12697">
            <v>6311</v>
          </cell>
          <cell r="F12697" t="str">
            <v>Searches</v>
          </cell>
          <cell r="G12697" t="str">
            <v>201902</v>
          </cell>
          <cell r="H12697" t="str">
            <v>Stephen Thompson</v>
          </cell>
          <cell r="I12697" t="str">
            <v>Franklin</v>
          </cell>
          <cell r="J12697" t="str">
            <v>USA</v>
          </cell>
          <cell r="K12697">
            <v>4</v>
          </cell>
          <cell r="L12697" t="str">
            <v>Private</v>
          </cell>
          <cell r="M12697">
            <v>5</v>
          </cell>
          <cell r="N12697" t="str">
            <v>Individual</v>
          </cell>
          <cell r="O12697" t="str">
            <v/>
          </cell>
          <cell r="P12697" t="str">
            <v/>
          </cell>
          <cell r="Q12697">
            <v>1</v>
          </cell>
          <cell r="R12697" t="str">
            <v>Année Philologique</v>
          </cell>
          <cell r="S12697" t="str">
            <v/>
          </cell>
        </row>
        <row r="12698">
          <cell r="E12698">
            <v>6311</v>
          </cell>
          <cell r="F12698" t="str">
            <v>Searches</v>
          </cell>
          <cell r="G12698" t="str">
            <v>201905</v>
          </cell>
          <cell r="H12698" t="str">
            <v>Stephen Thompson</v>
          </cell>
          <cell r="I12698" t="str">
            <v>Franklin</v>
          </cell>
          <cell r="J12698" t="str">
            <v>USA</v>
          </cell>
          <cell r="K12698">
            <v>4</v>
          </cell>
          <cell r="L12698" t="str">
            <v>Private</v>
          </cell>
          <cell r="M12698">
            <v>5</v>
          </cell>
          <cell r="N12698" t="str">
            <v>Individual</v>
          </cell>
          <cell r="O12698" t="str">
            <v/>
          </cell>
          <cell r="P12698" t="str">
            <v/>
          </cell>
          <cell r="Q12698">
            <v>1</v>
          </cell>
          <cell r="R12698" t="str">
            <v>Année Philologique</v>
          </cell>
          <cell r="S12698" t="str">
            <v/>
          </cell>
        </row>
        <row r="12699">
          <cell r="E12699">
            <v>6312</v>
          </cell>
          <cell r="F12699" t="str">
            <v>Searches</v>
          </cell>
          <cell r="G12699" t="str">
            <v>201910</v>
          </cell>
          <cell r="H12699" t="str">
            <v>Dorothea Fröhder</v>
          </cell>
          <cell r="I12699" t="str">
            <v>Bad Homburg</v>
          </cell>
          <cell r="J12699" t="str">
            <v>Germany</v>
          </cell>
          <cell r="K12699">
            <v>4</v>
          </cell>
          <cell r="L12699" t="str">
            <v>Private</v>
          </cell>
          <cell r="M12699">
            <v>5</v>
          </cell>
          <cell r="N12699" t="str">
            <v>Individual</v>
          </cell>
          <cell r="O12699" t="str">
            <v/>
          </cell>
          <cell r="P12699" t="str">
            <v/>
          </cell>
          <cell r="Q12699">
            <v>1</v>
          </cell>
          <cell r="R12699" t="str">
            <v>Année Philologique</v>
          </cell>
          <cell r="S12699" t="str">
            <v/>
          </cell>
        </row>
        <row r="12700">
          <cell r="E12700">
            <v>6312</v>
          </cell>
          <cell r="F12700" t="str">
            <v>Searches</v>
          </cell>
          <cell r="G12700" t="str">
            <v>201911</v>
          </cell>
          <cell r="H12700" t="str">
            <v>Dorothea Fröhder</v>
          </cell>
          <cell r="I12700" t="str">
            <v>Bad Homburg</v>
          </cell>
          <cell r="J12700" t="str">
            <v>Germany</v>
          </cell>
          <cell r="K12700">
            <v>4</v>
          </cell>
          <cell r="L12700" t="str">
            <v>Private</v>
          </cell>
          <cell r="M12700">
            <v>5</v>
          </cell>
          <cell r="N12700" t="str">
            <v>Individual</v>
          </cell>
          <cell r="O12700" t="str">
            <v/>
          </cell>
          <cell r="P12700" t="str">
            <v/>
          </cell>
          <cell r="Q12700">
            <v>1</v>
          </cell>
          <cell r="R12700" t="str">
            <v>Année Philologique</v>
          </cell>
          <cell r="S12700" t="str">
            <v/>
          </cell>
        </row>
        <row r="12701">
          <cell r="E12701">
            <v>6314</v>
          </cell>
          <cell r="F12701" t="str">
            <v>Searches</v>
          </cell>
          <cell r="G12701" t="str">
            <v>201901</v>
          </cell>
          <cell r="H12701" t="str">
            <v>City University of New York (CUNY) - Graduate Center</v>
          </cell>
          <cell r="I12701" t="str">
            <v>New York</v>
          </cell>
          <cell r="J12701" t="str">
            <v>USA</v>
          </cell>
          <cell r="K12701">
            <v>2</v>
          </cell>
          <cell r="L12701" t="str">
            <v>Institute</v>
          </cell>
          <cell r="M12701">
            <v>8</v>
          </cell>
          <cell r="N12701" t="str">
            <v>CARN-1</v>
          </cell>
          <cell r="O12701" t="str">
            <v/>
          </cell>
          <cell r="P12701" t="str">
            <v/>
          </cell>
          <cell r="Q12701">
            <v>50</v>
          </cell>
          <cell r="R12701" t="str">
            <v>Année Philologique</v>
          </cell>
          <cell r="S12701" t="str">
            <v/>
          </cell>
        </row>
        <row r="12702">
          <cell r="E12702">
            <v>6314</v>
          </cell>
          <cell r="F12702" t="str">
            <v>Searches</v>
          </cell>
          <cell r="G12702" t="str">
            <v>201902</v>
          </cell>
          <cell r="H12702" t="str">
            <v>City University of New York (CUNY) - Graduate Center</v>
          </cell>
          <cell r="I12702" t="str">
            <v>New York</v>
          </cell>
          <cell r="J12702" t="str">
            <v>USA</v>
          </cell>
          <cell r="K12702">
            <v>2</v>
          </cell>
          <cell r="L12702" t="str">
            <v>Institute</v>
          </cell>
          <cell r="M12702">
            <v>8</v>
          </cell>
          <cell r="N12702" t="str">
            <v>CARN-1</v>
          </cell>
          <cell r="O12702" t="str">
            <v/>
          </cell>
          <cell r="P12702" t="str">
            <v/>
          </cell>
          <cell r="Q12702">
            <v>50</v>
          </cell>
          <cell r="R12702" t="str">
            <v>Année Philologique</v>
          </cell>
          <cell r="S12702" t="str">
            <v/>
          </cell>
        </row>
        <row r="12703">
          <cell r="E12703">
            <v>6314</v>
          </cell>
          <cell r="F12703" t="str">
            <v>Searches</v>
          </cell>
          <cell r="G12703" t="str">
            <v>201903</v>
          </cell>
          <cell r="H12703" t="str">
            <v>City University of New York (CUNY) - Graduate Center</v>
          </cell>
          <cell r="I12703" t="str">
            <v>New York</v>
          </cell>
          <cell r="J12703" t="str">
            <v>USA</v>
          </cell>
          <cell r="K12703">
            <v>2</v>
          </cell>
          <cell r="L12703" t="str">
            <v>Institute</v>
          </cell>
          <cell r="M12703">
            <v>8</v>
          </cell>
          <cell r="N12703" t="str">
            <v>CARN-1</v>
          </cell>
          <cell r="O12703" t="str">
            <v/>
          </cell>
          <cell r="P12703" t="str">
            <v/>
          </cell>
          <cell r="Q12703">
            <v>50</v>
          </cell>
          <cell r="R12703" t="str">
            <v>Année Philologique</v>
          </cell>
          <cell r="S12703" t="str">
            <v/>
          </cell>
        </row>
        <row r="12704">
          <cell r="E12704">
            <v>6314</v>
          </cell>
          <cell r="F12704" t="str">
            <v>Searches</v>
          </cell>
          <cell r="G12704" t="str">
            <v>201904</v>
          </cell>
          <cell r="H12704" t="str">
            <v>City University of New York (CUNY) - Graduate Center</v>
          </cell>
          <cell r="I12704" t="str">
            <v>New York</v>
          </cell>
          <cell r="J12704" t="str">
            <v>USA</v>
          </cell>
          <cell r="K12704">
            <v>2</v>
          </cell>
          <cell r="L12704" t="str">
            <v>Institute</v>
          </cell>
          <cell r="M12704">
            <v>8</v>
          </cell>
          <cell r="N12704" t="str">
            <v>CARN-1</v>
          </cell>
          <cell r="O12704" t="str">
            <v/>
          </cell>
          <cell r="P12704" t="str">
            <v/>
          </cell>
          <cell r="Q12704">
            <v>50</v>
          </cell>
          <cell r="R12704" t="str">
            <v>Année Philologique</v>
          </cell>
          <cell r="S12704" t="str">
            <v/>
          </cell>
        </row>
        <row r="12705">
          <cell r="E12705">
            <v>6314</v>
          </cell>
          <cell r="F12705" t="str">
            <v>Searches</v>
          </cell>
          <cell r="G12705" t="str">
            <v>201905</v>
          </cell>
          <cell r="H12705" t="str">
            <v>City University of New York (CUNY) - Graduate Center</v>
          </cell>
          <cell r="I12705" t="str">
            <v>New York</v>
          </cell>
          <cell r="J12705" t="str">
            <v>USA</v>
          </cell>
          <cell r="K12705">
            <v>2</v>
          </cell>
          <cell r="L12705" t="str">
            <v>Institute</v>
          </cell>
          <cell r="M12705">
            <v>8</v>
          </cell>
          <cell r="N12705" t="str">
            <v>CARN-1</v>
          </cell>
          <cell r="O12705" t="str">
            <v/>
          </cell>
          <cell r="P12705" t="str">
            <v/>
          </cell>
          <cell r="Q12705">
            <v>50</v>
          </cell>
          <cell r="R12705" t="str">
            <v>Année Philologique</v>
          </cell>
          <cell r="S12705" t="str">
            <v/>
          </cell>
        </row>
        <row r="12706">
          <cell r="E12706">
            <v>6314</v>
          </cell>
          <cell r="F12706" t="str">
            <v>Searches</v>
          </cell>
          <cell r="G12706" t="str">
            <v>201906</v>
          </cell>
          <cell r="H12706" t="str">
            <v>City University of New York (CUNY) - Graduate Center</v>
          </cell>
          <cell r="I12706" t="str">
            <v>New York</v>
          </cell>
          <cell r="J12706" t="str">
            <v>USA</v>
          </cell>
          <cell r="K12706">
            <v>2</v>
          </cell>
          <cell r="L12706" t="str">
            <v>Institute</v>
          </cell>
          <cell r="M12706">
            <v>8</v>
          </cell>
          <cell r="N12706" t="str">
            <v>CARN-1</v>
          </cell>
          <cell r="O12706" t="str">
            <v/>
          </cell>
          <cell r="P12706" t="str">
            <v/>
          </cell>
          <cell r="Q12706">
            <v>50</v>
          </cell>
          <cell r="R12706" t="str">
            <v>Année Philologique</v>
          </cell>
          <cell r="S12706" t="str">
            <v/>
          </cell>
        </row>
        <row r="12707">
          <cell r="E12707">
            <v>6314</v>
          </cell>
          <cell r="F12707" t="str">
            <v>Searches</v>
          </cell>
          <cell r="G12707" t="str">
            <v>201907</v>
          </cell>
          <cell r="H12707" t="str">
            <v>City University of New York (CUNY) - Graduate Center</v>
          </cell>
          <cell r="I12707" t="str">
            <v>New York</v>
          </cell>
          <cell r="J12707" t="str">
            <v>USA</v>
          </cell>
          <cell r="K12707">
            <v>2</v>
          </cell>
          <cell r="L12707" t="str">
            <v>Institute</v>
          </cell>
          <cell r="M12707">
            <v>8</v>
          </cell>
          <cell r="N12707" t="str">
            <v>CARN-1</v>
          </cell>
          <cell r="O12707" t="str">
            <v/>
          </cell>
          <cell r="P12707" t="str">
            <v/>
          </cell>
          <cell r="Q12707">
            <v>50</v>
          </cell>
          <cell r="R12707" t="str">
            <v>Année Philologique</v>
          </cell>
          <cell r="S12707" t="str">
            <v/>
          </cell>
        </row>
        <row r="12708">
          <cell r="E12708">
            <v>6314</v>
          </cell>
          <cell r="F12708" t="str">
            <v>Searches</v>
          </cell>
          <cell r="G12708" t="str">
            <v>201908</v>
          </cell>
          <cell r="H12708" t="str">
            <v>City University of New York (CUNY) - Graduate Center</v>
          </cell>
          <cell r="I12708" t="str">
            <v>New York</v>
          </cell>
          <cell r="J12708" t="str">
            <v>USA</v>
          </cell>
          <cell r="K12708">
            <v>2</v>
          </cell>
          <cell r="L12708" t="str">
            <v>Institute</v>
          </cell>
          <cell r="M12708">
            <v>8</v>
          </cell>
          <cell r="N12708" t="str">
            <v>CARN-1</v>
          </cell>
          <cell r="O12708" t="str">
            <v/>
          </cell>
          <cell r="P12708" t="str">
            <v/>
          </cell>
          <cell r="Q12708">
            <v>50</v>
          </cell>
          <cell r="R12708" t="str">
            <v>Année Philologique</v>
          </cell>
          <cell r="S12708" t="str">
            <v/>
          </cell>
        </row>
        <row r="12709">
          <cell r="E12709">
            <v>6314</v>
          </cell>
          <cell r="F12709" t="str">
            <v>Searches</v>
          </cell>
          <cell r="G12709" t="str">
            <v>201909</v>
          </cell>
          <cell r="H12709" t="str">
            <v>City University of New York (CUNY) - Graduate Center</v>
          </cell>
          <cell r="I12709" t="str">
            <v>New York</v>
          </cell>
          <cell r="J12709" t="str">
            <v>USA</v>
          </cell>
          <cell r="K12709">
            <v>2</v>
          </cell>
          <cell r="L12709" t="str">
            <v>Institute</v>
          </cell>
          <cell r="M12709">
            <v>8</v>
          </cell>
          <cell r="N12709" t="str">
            <v>CARN-1</v>
          </cell>
          <cell r="O12709" t="str">
            <v/>
          </cell>
          <cell r="P12709" t="str">
            <v/>
          </cell>
          <cell r="Q12709">
            <v>50</v>
          </cell>
          <cell r="R12709" t="str">
            <v>Année Philologique</v>
          </cell>
          <cell r="S12709" t="str">
            <v/>
          </cell>
        </row>
        <row r="12710">
          <cell r="E12710">
            <v>6314</v>
          </cell>
          <cell r="F12710" t="str">
            <v>Searches</v>
          </cell>
          <cell r="G12710" t="str">
            <v>201910</v>
          </cell>
          <cell r="H12710" t="str">
            <v>City University of New York (CUNY) - Graduate Center</v>
          </cell>
          <cell r="I12710" t="str">
            <v>New York</v>
          </cell>
          <cell r="J12710" t="str">
            <v>USA</v>
          </cell>
          <cell r="K12710">
            <v>2</v>
          </cell>
          <cell r="L12710" t="str">
            <v>Institute</v>
          </cell>
          <cell r="M12710">
            <v>8</v>
          </cell>
          <cell r="N12710" t="str">
            <v>CARN-1</v>
          </cell>
          <cell r="O12710" t="str">
            <v/>
          </cell>
          <cell r="P12710" t="str">
            <v/>
          </cell>
          <cell r="Q12710">
            <v>50</v>
          </cell>
          <cell r="R12710" t="str">
            <v>Année Philologique</v>
          </cell>
          <cell r="S12710" t="str">
            <v/>
          </cell>
        </row>
        <row r="12711">
          <cell r="E12711">
            <v>6314</v>
          </cell>
          <cell r="F12711" t="str">
            <v>Searches</v>
          </cell>
          <cell r="G12711" t="str">
            <v>201911</v>
          </cell>
          <cell r="H12711" t="str">
            <v>City University of New York (CUNY) - Graduate Center</v>
          </cell>
          <cell r="I12711" t="str">
            <v>New York</v>
          </cell>
          <cell r="J12711" t="str">
            <v>USA</v>
          </cell>
          <cell r="K12711">
            <v>2</v>
          </cell>
          <cell r="L12711" t="str">
            <v>Institute</v>
          </cell>
          <cell r="M12711">
            <v>8</v>
          </cell>
          <cell r="N12711" t="str">
            <v>CARN-1</v>
          </cell>
          <cell r="O12711" t="str">
            <v/>
          </cell>
          <cell r="P12711" t="str">
            <v/>
          </cell>
          <cell r="Q12711">
            <v>50</v>
          </cell>
          <cell r="R12711" t="str">
            <v>Année Philologique</v>
          </cell>
          <cell r="S12711" t="str">
            <v/>
          </cell>
        </row>
        <row r="12712">
          <cell r="E12712">
            <v>6314</v>
          </cell>
          <cell r="F12712" t="str">
            <v>Searches</v>
          </cell>
          <cell r="G12712" t="str">
            <v>201912</v>
          </cell>
          <cell r="H12712" t="str">
            <v>City University of New York (CUNY) - Graduate Center</v>
          </cell>
          <cell r="I12712" t="str">
            <v>New York</v>
          </cell>
          <cell r="J12712" t="str">
            <v>USA</v>
          </cell>
          <cell r="K12712">
            <v>2</v>
          </cell>
          <cell r="L12712" t="str">
            <v>Institute</v>
          </cell>
          <cell r="M12712">
            <v>8</v>
          </cell>
          <cell r="N12712" t="str">
            <v>CARN-1</v>
          </cell>
          <cell r="O12712" t="str">
            <v/>
          </cell>
          <cell r="P12712" t="str">
            <v/>
          </cell>
          <cell r="Q12712">
            <v>50</v>
          </cell>
          <cell r="R12712" t="str">
            <v>Année Philologique</v>
          </cell>
          <cell r="S12712" t="str">
            <v/>
          </cell>
        </row>
        <row r="12713">
          <cell r="E12713">
            <v>6315</v>
          </cell>
          <cell r="F12713" t="str">
            <v>Searches</v>
          </cell>
          <cell r="G12713" t="str">
            <v>201901</v>
          </cell>
          <cell r="H12713" t="str">
            <v>Maria Greca Di Manna</v>
          </cell>
          <cell r="I12713" t="str">
            <v>Roma</v>
          </cell>
          <cell r="J12713" t="str">
            <v>Italy</v>
          </cell>
          <cell r="K12713">
            <v>4</v>
          </cell>
          <cell r="L12713" t="str">
            <v>Private</v>
          </cell>
          <cell r="M12713">
            <v>5</v>
          </cell>
          <cell r="N12713" t="str">
            <v>Individual</v>
          </cell>
          <cell r="O12713" t="str">
            <v/>
          </cell>
          <cell r="P12713" t="str">
            <v/>
          </cell>
          <cell r="Q12713">
            <v>1</v>
          </cell>
          <cell r="R12713" t="str">
            <v>Année Philologique</v>
          </cell>
          <cell r="S12713" t="str">
            <v/>
          </cell>
        </row>
        <row r="12714">
          <cell r="E12714">
            <v>6315</v>
          </cell>
          <cell r="F12714" t="str">
            <v>Searches</v>
          </cell>
          <cell r="G12714" t="str">
            <v>201902</v>
          </cell>
          <cell r="H12714" t="str">
            <v>Maria Greca Di Manna</v>
          </cell>
          <cell r="I12714" t="str">
            <v>Roma</v>
          </cell>
          <cell r="J12714" t="str">
            <v>Italy</v>
          </cell>
          <cell r="K12714">
            <v>4</v>
          </cell>
          <cell r="L12714" t="str">
            <v>Private</v>
          </cell>
          <cell r="M12714">
            <v>5</v>
          </cell>
          <cell r="N12714" t="str">
            <v>Individual</v>
          </cell>
          <cell r="O12714" t="str">
            <v/>
          </cell>
          <cell r="P12714" t="str">
            <v/>
          </cell>
          <cell r="Q12714">
            <v>1</v>
          </cell>
          <cell r="R12714" t="str">
            <v>Année Philologique</v>
          </cell>
          <cell r="S12714" t="str">
            <v/>
          </cell>
        </row>
        <row r="12715">
          <cell r="E12715">
            <v>6315</v>
          </cell>
          <cell r="F12715" t="str">
            <v>Searches</v>
          </cell>
          <cell r="G12715" t="str">
            <v>201904</v>
          </cell>
          <cell r="H12715" t="str">
            <v>Maria Greca Di Manna</v>
          </cell>
          <cell r="I12715" t="str">
            <v>Roma</v>
          </cell>
          <cell r="J12715" t="str">
            <v>Italy</v>
          </cell>
          <cell r="K12715">
            <v>4</v>
          </cell>
          <cell r="L12715" t="str">
            <v>Private</v>
          </cell>
          <cell r="M12715">
            <v>5</v>
          </cell>
          <cell r="N12715" t="str">
            <v>Individual</v>
          </cell>
          <cell r="O12715" t="str">
            <v/>
          </cell>
          <cell r="P12715" t="str">
            <v/>
          </cell>
          <cell r="Q12715">
            <v>1</v>
          </cell>
          <cell r="R12715" t="str">
            <v>Année Philologique</v>
          </cell>
          <cell r="S12715" t="str">
            <v/>
          </cell>
        </row>
        <row r="12716">
          <cell r="E12716">
            <v>6316</v>
          </cell>
          <cell r="F12716" t="str">
            <v>Searches</v>
          </cell>
          <cell r="G12716" t="str">
            <v>201901</v>
          </cell>
          <cell r="H12716" t="str">
            <v>Marcin Kurpios</v>
          </cell>
          <cell r="I12716" t="str">
            <v>Wroclaw</v>
          </cell>
          <cell r="J12716" t="str">
            <v>Poland</v>
          </cell>
          <cell r="K12716">
            <v>4</v>
          </cell>
          <cell r="L12716" t="str">
            <v>Private</v>
          </cell>
          <cell r="M12716">
            <v>5</v>
          </cell>
          <cell r="N12716" t="str">
            <v>Individual</v>
          </cell>
          <cell r="O12716" t="str">
            <v/>
          </cell>
          <cell r="P12716" t="str">
            <v/>
          </cell>
          <cell r="Q12716">
            <v>1</v>
          </cell>
          <cell r="R12716" t="str">
            <v>Année Philologique</v>
          </cell>
          <cell r="S12716" t="str">
            <v/>
          </cell>
        </row>
        <row r="12717">
          <cell r="E12717">
            <v>6316</v>
          </cell>
          <cell r="F12717" t="str">
            <v>Searches</v>
          </cell>
          <cell r="G12717" t="str">
            <v>201903</v>
          </cell>
          <cell r="H12717" t="str">
            <v>Marcin Kurpios</v>
          </cell>
          <cell r="I12717" t="str">
            <v>Wroclaw</v>
          </cell>
          <cell r="J12717" t="str">
            <v>Poland</v>
          </cell>
          <cell r="K12717">
            <v>4</v>
          </cell>
          <cell r="L12717" t="str">
            <v>Private</v>
          </cell>
          <cell r="M12717">
            <v>5</v>
          </cell>
          <cell r="N12717" t="str">
            <v>Individual</v>
          </cell>
          <cell r="O12717" t="str">
            <v/>
          </cell>
          <cell r="P12717" t="str">
            <v/>
          </cell>
          <cell r="Q12717">
            <v>1</v>
          </cell>
          <cell r="R12717" t="str">
            <v>Année Philologique</v>
          </cell>
          <cell r="S12717" t="str">
            <v/>
          </cell>
        </row>
        <row r="12718">
          <cell r="E12718">
            <v>6316</v>
          </cell>
          <cell r="F12718" t="str">
            <v>Searches</v>
          </cell>
          <cell r="G12718" t="str">
            <v>201904</v>
          </cell>
          <cell r="H12718" t="str">
            <v>Marcin Kurpios</v>
          </cell>
          <cell r="I12718" t="str">
            <v>Wroclaw</v>
          </cell>
          <cell r="J12718" t="str">
            <v>Poland</v>
          </cell>
          <cell r="K12718">
            <v>4</v>
          </cell>
          <cell r="L12718" t="str">
            <v>Private</v>
          </cell>
          <cell r="M12718">
            <v>5</v>
          </cell>
          <cell r="N12718" t="str">
            <v>Individual</v>
          </cell>
          <cell r="O12718" t="str">
            <v/>
          </cell>
          <cell r="P12718" t="str">
            <v/>
          </cell>
          <cell r="Q12718">
            <v>1</v>
          </cell>
          <cell r="R12718" t="str">
            <v>Année Philologique</v>
          </cell>
          <cell r="S12718" t="str">
            <v/>
          </cell>
        </row>
        <row r="12719">
          <cell r="E12719">
            <v>6316</v>
          </cell>
          <cell r="F12719" t="str">
            <v>Searches</v>
          </cell>
          <cell r="G12719" t="str">
            <v>201905</v>
          </cell>
          <cell r="H12719" t="str">
            <v>Marcin Kurpios</v>
          </cell>
          <cell r="I12719" t="str">
            <v>Wroclaw</v>
          </cell>
          <cell r="J12719" t="str">
            <v>Poland</v>
          </cell>
          <cell r="K12719">
            <v>4</v>
          </cell>
          <cell r="L12719" t="str">
            <v>Private</v>
          </cell>
          <cell r="M12719">
            <v>5</v>
          </cell>
          <cell r="N12719" t="str">
            <v>Individual</v>
          </cell>
          <cell r="O12719" t="str">
            <v/>
          </cell>
          <cell r="P12719" t="str">
            <v/>
          </cell>
          <cell r="Q12719">
            <v>1</v>
          </cell>
          <cell r="R12719" t="str">
            <v>Année Philologique</v>
          </cell>
          <cell r="S12719" t="str">
            <v/>
          </cell>
        </row>
        <row r="12720">
          <cell r="E12720">
            <v>6316</v>
          </cell>
          <cell r="F12720" t="str">
            <v>Searches</v>
          </cell>
          <cell r="G12720" t="str">
            <v>201906</v>
          </cell>
          <cell r="H12720" t="str">
            <v>Marcin Kurpios</v>
          </cell>
          <cell r="I12720" t="str">
            <v>Wroclaw</v>
          </cell>
          <cell r="J12720" t="str">
            <v>Poland</v>
          </cell>
          <cell r="K12720">
            <v>4</v>
          </cell>
          <cell r="L12720" t="str">
            <v>Private</v>
          </cell>
          <cell r="M12720">
            <v>5</v>
          </cell>
          <cell r="N12720" t="str">
            <v>Individual</v>
          </cell>
          <cell r="O12720" t="str">
            <v/>
          </cell>
          <cell r="P12720" t="str">
            <v/>
          </cell>
          <cell r="Q12720">
            <v>1</v>
          </cell>
          <cell r="R12720" t="str">
            <v>Année Philologique</v>
          </cell>
          <cell r="S12720" t="str">
            <v/>
          </cell>
        </row>
        <row r="12721">
          <cell r="E12721">
            <v>6316</v>
          </cell>
          <cell r="F12721" t="str">
            <v>Searches</v>
          </cell>
          <cell r="G12721" t="str">
            <v>201907</v>
          </cell>
          <cell r="H12721" t="str">
            <v>Marcin Kurpios</v>
          </cell>
          <cell r="I12721" t="str">
            <v>Wroclaw</v>
          </cell>
          <cell r="J12721" t="str">
            <v>Poland</v>
          </cell>
          <cell r="K12721">
            <v>4</v>
          </cell>
          <cell r="L12721" t="str">
            <v>Private</v>
          </cell>
          <cell r="M12721">
            <v>5</v>
          </cell>
          <cell r="N12721" t="str">
            <v>Individual</v>
          </cell>
          <cell r="O12721" t="str">
            <v/>
          </cell>
          <cell r="P12721" t="str">
            <v/>
          </cell>
          <cell r="Q12721">
            <v>1</v>
          </cell>
          <cell r="R12721" t="str">
            <v>Année Philologique</v>
          </cell>
          <cell r="S12721" t="str">
            <v/>
          </cell>
        </row>
        <row r="12722">
          <cell r="E12722">
            <v>6316</v>
          </cell>
          <cell r="F12722" t="str">
            <v>Searches</v>
          </cell>
          <cell r="G12722" t="str">
            <v>201908</v>
          </cell>
          <cell r="H12722" t="str">
            <v>Marcin Kurpios</v>
          </cell>
          <cell r="I12722" t="str">
            <v>Wroclaw</v>
          </cell>
          <cell r="J12722" t="str">
            <v>Poland</v>
          </cell>
          <cell r="K12722">
            <v>4</v>
          </cell>
          <cell r="L12722" t="str">
            <v>Private</v>
          </cell>
          <cell r="M12722">
            <v>5</v>
          </cell>
          <cell r="N12722" t="str">
            <v>Individual</v>
          </cell>
          <cell r="O12722" t="str">
            <v/>
          </cell>
          <cell r="P12722" t="str">
            <v/>
          </cell>
          <cell r="Q12722">
            <v>1</v>
          </cell>
          <cell r="R12722" t="str">
            <v>Année Philologique</v>
          </cell>
          <cell r="S12722" t="str">
            <v/>
          </cell>
        </row>
        <row r="12723">
          <cell r="E12723">
            <v>6316</v>
          </cell>
          <cell r="F12723" t="str">
            <v>Searches</v>
          </cell>
          <cell r="G12723" t="str">
            <v>201909</v>
          </cell>
          <cell r="H12723" t="str">
            <v>Marcin Kurpios</v>
          </cell>
          <cell r="I12723" t="str">
            <v>Wroclaw</v>
          </cell>
          <cell r="J12723" t="str">
            <v>Poland</v>
          </cell>
          <cell r="K12723">
            <v>4</v>
          </cell>
          <cell r="L12723" t="str">
            <v>Private</v>
          </cell>
          <cell r="M12723">
            <v>5</v>
          </cell>
          <cell r="N12723" t="str">
            <v>Individual</v>
          </cell>
          <cell r="O12723" t="str">
            <v/>
          </cell>
          <cell r="P12723" t="str">
            <v/>
          </cell>
          <cell r="Q12723">
            <v>1</v>
          </cell>
          <cell r="R12723" t="str">
            <v>Année Philologique</v>
          </cell>
          <cell r="S12723" t="str">
            <v/>
          </cell>
        </row>
        <row r="12724">
          <cell r="E12724">
            <v>6316</v>
          </cell>
          <cell r="F12724" t="str">
            <v>Searches</v>
          </cell>
          <cell r="G12724" t="str">
            <v>201911</v>
          </cell>
          <cell r="H12724" t="str">
            <v>Marcin Kurpios</v>
          </cell>
          <cell r="I12724" t="str">
            <v>Wroclaw</v>
          </cell>
          <cell r="J12724" t="str">
            <v>Poland</v>
          </cell>
          <cell r="K12724">
            <v>4</v>
          </cell>
          <cell r="L12724" t="str">
            <v>Private</v>
          </cell>
          <cell r="M12724">
            <v>5</v>
          </cell>
          <cell r="N12724" t="str">
            <v>Individual</v>
          </cell>
          <cell r="O12724" t="str">
            <v/>
          </cell>
          <cell r="P12724" t="str">
            <v/>
          </cell>
          <cell r="Q12724">
            <v>1</v>
          </cell>
          <cell r="R12724" t="str">
            <v>Année Philologique</v>
          </cell>
          <cell r="S12724" t="str">
            <v/>
          </cell>
        </row>
        <row r="12725">
          <cell r="E12725">
            <v>6316</v>
          </cell>
          <cell r="F12725" t="str">
            <v>Searches</v>
          </cell>
          <cell r="G12725" t="str">
            <v>201912</v>
          </cell>
          <cell r="H12725" t="str">
            <v>Marcin Kurpios</v>
          </cell>
          <cell r="I12725" t="str">
            <v>Wroclaw</v>
          </cell>
          <cell r="J12725" t="str">
            <v>Poland</v>
          </cell>
          <cell r="K12725">
            <v>4</v>
          </cell>
          <cell r="L12725" t="str">
            <v>Private</v>
          </cell>
          <cell r="M12725">
            <v>5</v>
          </cell>
          <cell r="N12725" t="str">
            <v>Individual</v>
          </cell>
          <cell r="O12725" t="str">
            <v/>
          </cell>
          <cell r="P12725" t="str">
            <v/>
          </cell>
          <cell r="Q12725">
            <v>1</v>
          </cell>
          <cell r="R12725" t="str">
            <v>Année Philologique</v>
          </cell>
          <cell r="S12725" t="str">
            <v/>
          </cell>
        </row>
        <row r="12726">
          <cell r="E12726">
            <v>6317</v>
          </cell>
          <cell r="F12726" t="str">
            <v>Searches</v>
          </cell>
          <cell r="G12726" t="str">
            <v>201901</v>
          </cell>
          <cell r="H12726" t="str">
            <v>Kent State University</v>
          </cell>
          <cell r="I12726" t="str">
            <v>Kent</v>
          </cell>
          <cell r="J12726" t="str">
            <v>USA</v>
          </cell>
          <cell r="K12726">
            <v>2</v>
          </cell>
          <cell r="L12726" t="str">
            <v>Institute</v>
          </cell>
          <cell r="M12726">
            <v>8</v>
          </cell>
          <cell r="N12726" t="str">
            <v>CARN-1</v>
          </cell>
          <cell r="O12726" t="str">
            <v/>
          </cell>
          <cell r="P12726" t="str">
            <v/>
          </cell>
          <cell r="Q12726">
            <v>40</v>
          </cell>
          <cell r="R12726" t="str">
            <v>Année Philologique</v>
          </cell>
          <cell r="S12726" t="str">
            <v/>
          </cell>
        </row>
        <row r="12727">
          <cell r="E12727">
            <v>6317</v>
          </cell>
          <cell r="F12727" t="str">
            <v>Searches</v>
          </cell>
          <cell r="G12727" t="str">
            <v>201902</v>
          </cell>
          <cell r="H12727" t="str">
            <v>Kent State University</v>
          </cell>
          <cell r="I12727" t="str">
            <v>Kent</v>
          </cell>
          <cell r="J12727" t="str">
            <v>USA</v>
          </cell>
          <cell r="K12727">
            <v>2</v>
          </cell>
          <cell r="L12727" t="str">
            <v>Institute</v>
          </cell>
          <cell r="M12727">
            <v>8</v>
          </cell>
          <cell r="N12727" t="str">
            <v>CARN-1</v>
          </cell>
          <cell r="O12727" t="str">
            <v/>
          </cell>
          <cell r="P12727" t="str">
            <v/>
          </cell>
          <cell r="Q12727">
            <v>40</v>
          </cell>
          <cell r="R12727" t="str">
            <v>Année Philologique</v>
          </cell>
          <cell r="S12727" t="str">
            <v/>
          </cell>
        </row>
        <row r="12728">
          <cell r="E12728">
            <v>6317</v>
          </cell>
          <cell r="F12728" t="str">
            <v>Searches</v>
          </cell>
          <cell r="G12728" t="str">
            <v>201903</v>
          </cell>
          <cell r="H12728" t="str">
            <v>Kent State University</v>
          </cell>
          <cell r="I12728" t="str">
            <v>Kent</v>
          </cell>
          <cell r="J12728" t="str">
            <v>USA</v>
          </cell>
          <cell r="K12728">
            <v>2</v>
          </cell>
          <cell r="L12728" t="str">
            <v>Institute</v>
          </cell>
          <cell r="M12728">
            <v>8</v>
          </cell>
          <cell r="N12728" t="str">
            <v>CARN-1</v>
          </cell>
          <cell r="O12728" t="str">
            <v/>
          </cell>
          <cell r="P12728" t="str">
            <v/>
          </cell>
          <cell r="Q12728">
            <v>40</v>
          </cell>
          <cell r="R12728" t="str">
            <v>Année Philologique</v>
          </cell>
          <cell r="S12728" t="str">
            <v/>
          </cell>
        </row>
        <row r="12729">
          <cell r="E12729">
            <v>6317</v>
          </cell>
          <cell r="F12729" t="str">
            <v>Searches</v>
          </cell>
          <cell r="G12729" t="str">
            <v>201904</v>
          </cell>
          <cell r="H12729" t="str">
            <v>Kent State University</v>
          </cell>
          <cell r="I12729" t="str">
            <v>Kent</v>
          </cell>
          <cell r="J12729" t="str">
            <v>USA</v>
          </cell>
          <cell r="K12729">
            <v>2</v>
          </cell>
          <cell r="L12729" t="str">
            <v>Institute</v>
          </cell>
          <cell r="M12729">
            <v>8</v>
          </cell>
          <cell r="N12729" t="str">
            <v>CARN-1</v>
          </cell>
          <cell r="O12729" t="str">
            <v/>
          </cell>
          <cell r="P12729" t="str">
            <v/>
          </cell>
          <cell r="Q12729">
            <v>40</v>
          </cell>
          <cell r="R12729" t="str">
            <v>Année Philologique</v>
          </cell>
          <cell r="S12729" t="str">
            <v/>
          </cell>
        </row>
        <row r="12730">
          <cell r="E12730">
            <v>6317</v>
          </cell>
          <cell r="F12730" t="str">
            <v>Searches</v>
          </cell>
          <cell r="G12730" t="str">
            <v>201905</v>
          </cell>
          <cell r="H12730" t="str">
            <v>Kent State University</v>
          </cell>
          <cell r="I12730" t="str">
            <v>Kent</v>
          </cell>
          <cell r="J12730" t="str">
            <v>USA</v>
          </cell>
          <cell r="K12730">
            <v>2</v>
          </cell>
          <cell r="L12730" t="str">
            <v>Institute</v>
          </cell>
          <cell r="M12730">
            <v>8</v>
          </cell>
          <cell r="N12730" t="str">
            <v>CARN-1</v>
          </cell>
          <cell r="O12730" t="str">
            <v/>
          </cell>
          <cell r="P12730" t="str">
            <v/>
          </cell>
          <cell r="Q12730">
            <v>40</v>
          </cell>
          <cell r="R12730" t="str">
            <v>Année Philologique</v>
          </cell>
          <cell r="S12730" t="str">
            <v/>
          </cell>
        </row>
        <row r="12731">
          <cell r="E12731">
            <v>6317</v>
          </cell>
          <cell r="F12731" t="str">
            <v>Searches</v>
          </cell>
          <cell r="G12731" t="str">
            <v>201906</v>
          </cell>
          <cell r="H12731" t="str">
            <v>Kent State University</v>
          </cell>
          <cell r="I12731" t="str">
            <v>Kent</v>
          </cell>
          <cell r="J12731" t="str">
            <v>USA</v>
          </cell>
          <cell r="K12731">
            <v>2</v>
          </cell>
          <cell r="L12731" t="str">
            <v>Institute</v>
          </cell>
          <cell r="M12731">
            <v>8</v>
          </cell>
          <cell r="N12731" t="str">
            <v>CARN-1</v>
          </cell>
          <cell r="O12731" t="str">
            <v/>
          </cell>
          <cell r="P12731" t="str">
            <v/>
          </cell>
          <cell r="Q12731">
            <v>40</v>
          </cell>
          <cell r="R12731" t="str">
            <v>Année Philologique</v>
          </cell>
          <cell r="S12731" t="str">
            <v/>
          </cell>
        </row>
        <row r="12732">
          <cell r="E12732">
            <v>6317</v>
          </cell>
          <cell r="F12732" t="str">
            <v>Searches</v>
          </cell>
          <cell r="G12732" t="str">
            <v>201907</v>
          </cell>
          <cell r="H12732" t="str">
            <v>Kent State University</v>
          </cell>
          <cell r="I12732" t="str">
            <v>Kent</v>
          </cell>
          <cell r="J12732" t="str">
            <v>USA</v>
          </cell>
          <cell r="K12732">
            <v>2</v>
          </cell>
          <cell r="L12732" t="str">
            <v>Institute</v>
          </cell>
          <cell r="M12732">
            <v>8</v>
          </cell>
          <cell r="N12732" t="str">
            <v>CARN-1</v>
          </cell>
          <cell r="O12732" t="str">
            <v/>
          </cell>
          <cell r="P12732" t="str">
            <v/>
          </cell>
          <cell r="Q12732">
            <v>40</v>
          </cell>
          <cell r="R12732" t="str">
            <v>Année Philologique</v>
          </cell>
          <cell r="S12732" t="str">
            <v/>
          </cell>
        </row>
        <row r="12733">
          <cell r="E12733">
            <v>6317</v>
          </cell>
          <cell r="F12733" t="str">
            <v>Searches</v>
          </cell>
          <cell r="G12733" t="str">
            <v>201908</v>
          </cell>
          <cell r="H12733" t="str">
            <v>Kent State University</v>
          </cell>
          <cell r="I12733" t="str">
            <v>Kent</v>
          </cell>
          <cell r="J12733" t="str">
            <v>USA</v>
          </cell>
          <cell r="K12733">
            <v>2</v>
          </cell>
          <cell r="L12733" t="str">
            <v>Institute</v>
          </cell>
          <cell r="M12733">
            <v>8</v>
          </cell>
          <cell r="N12733" t="str">
            <v>CARN-1</v>
          </cell>
          <cell r="O12733" t="str">
            <v/>
          </cell>
          <cell r="P12733" t="str">
            <v/>
          </cell>
          <cell r="Q12733">
            <v>40</v>
          </cell>
          <cell r="R12733" t="str">
            <v>Année Philologique</v>
          </cell>
          <cell r="S12733" t="str">
            <v/>
          </cell>
        </row>
        <row r="12734">
          <cell r="E12734">
            <v>6317</v>
          </cell>
          <cell r="F12734" t="str">
            <v>Searches</v>
          </cell>
          <cell r="G12734" t="str">
            <v>201909</v>
          </cell>
          <cell r="H12734" t="str">
            <v>Kent State University</v>
          </cell>
          <cell r="I12734" t="str">
            <v>Kent</v>
          </cell>
          <cell r="J12734" t="str">
            <v>USA</v>
          </cell>
          <cell r="K12734">
            <v>2</v>
          </cell>
          <cell r="L12734" t="str">
            <v>Institute</v>
          </cell>
          <cell r="M12734">
            <v>8</v>
          </cell>
          <cell r="N12734" t="str">
            <v>CARN-1</v>
          </cell>
          <cell r="O12734" t="str">
            <v/>
          </cell>
          <cell r="P12734" t="str">
            <v/>
          </cell>
          <cell r="Q12734">
            <v>40</v>
          </cell>
          <cell r="R12734" t="str">
            <v>Année Philologique</v>
          </cell>
          <cell r="S12734" t="str">
            <v/>
          </cell>
        </row>
        <row r="12735">
          <cell r="E12735">
            <v>6317</v>
          </cell>
          <cell r="F12735" t="str">
            <v>Searches</v>
          </cell>
          <cell r="G12735" t="str">
            <v>201911</v>
          </cell>
          <cell r="H12735" t="str">
            <v>Kent State University</v>
          </cell>
          <cell r="I12735" t="str">
            <v>Kent</v>
          </cell>
          <cell r="J12735" t="str">
            <v>USA</v>
          </cell>
          <cell r="K12735">
            <v>2</v>
          </cell>
          <cell r="L12735" t="str">
            <v>Institute</v>
          </cell>
          <cell r="M12735">
            <v>8</v>
          </cell>
          <cell r="N12735" t="str">
            <v>CARN-1</v>
          </cell>
          <cell r="O12735" t="str">
            <v/>
          </cell>
          <cell r="P12735" t="str">
            <v/>
          </cell>
          <cell r="Q12735">
            <v>40</v>
          </cell>
          <cell r="R12735" t="str">
            <v>Année Philologique</v>
          </cell>
          <cell r="S12735" t="str">
            <v/>
          </cell>
        </row>
        <row r="12736">
          <cell r="E12736">
            <v>6317</v>
          </cell>
          <cell r="F12736" t="str">
            <v>Searches</v>
          </cell>
          <cell r="G12736" t="str">
            <v>201912</v>
          </cell>
          <cell r="H12736" t="str">
            <v>Kent State University</v>
          </cell>
          <cell r="I12736" t="str">
            <v>Kent</v>
          </cell>
          <cell r="J12736" t="str">
            <v>USA</v>
          </cell>
          <cell r="K12736">
            <v>2</v>
          </cell>
          <cell r="L12736" t="str">
            <v>Institute</v>
          </cell>
          <cell r="M12736">
            <v>8</v>
          </cell>
          <cell r="N12736" t="str">
            <v>CARN-1</v>
          </cell>
          <cell r="O12736" t="str">
            <v/>
          </cell>
          <cell r="P12736" t="str">
            <v/>
          </cell>
          <cell r="Q12736">
            <v>40</v>
          </cell>
          <cell r="R12736" t="str">
            <v>Année Philologique</v>
          </cell>
          <cell r="S12736" t="str">
            <v/>
          </cell>
        </row>
        <row r="12737">
          <cell r="E12737">
            <v>6318</v>
          </cell>
          <cell r="F12737" t="str">
            <v>Searches</v>
          </cell>
          <cell r="G12737" t="str">
            <v>201901</v>
          </cell>
          <cell r="H12737" t="str">
            <v>Jerker Blomqvist</v>
          </cell>
          <cell r="I12737" t="str">
            <v>Lund</v>
          </cell>
          <cell r="J12737" t="str">
            <v>Sweden</v>
          </cell>
          <cell r="K12737">
            <v>4</v>
          </cell>
          <cell r="L12737" t="str">
            <v>Private</v>
          </cell>
          <cell r="M12737">
            <v>5</v>
          </cell>
          <cell r="N12737" t="str">
            <v>Individual</v>
          </cell>
          <cell r="O12737" t="str">
            <v/>
          </cell>
          <cell r="P12737" t="str">
            <v/>
          </cell>
          <cell r="Q12737">
            <v>1</v>
          </cell>
          <cell r="R12737" t="str">
            <v>Année Philologique</v>
          </cell>
          <cell r="S12737" t="str">
            <v/>
          </cell>
        </row>
        <row r="12738">
          <cell r="E12738">
            <v>6325</v>
          </cell>
          <cell r="F12738" t="str">
            <v>Searches</v>
          </cell>
          <cell r="G12738" t="str">
            <v>201912</v>
          </cell>
          <cell r="H12738" t="str">
            <v>Bernadette Morin</v>
          </cell>
          <cell r="I12738" t="str">
            <v>Limoges</v>
          </cell>
          <cell r="J12738" t="str">
            <v>France</v>
          </cell>
          <cell r="K12738">
            <v>4</v>
          </cell>
          <cell r="L12738" t="str">
            <v>Private</v>
          </cell>
          <cell r="M12738">
            <v>5</v>
          </cell>
          <cell r="N12738" t="str">
            <v>Individual</v>
          </cell>
          <cell r="O12738" t="str">
            <v/>
          </cell>
          <cell r="P12738" t="str">
            <v/>
          </cell>
          <cell r="Q12738">
            <v>1</v>
          </cell>
          <cell r="R12738" t="str">
            <v>Année Philologique</v>
          </cell>
          <cell r="S12738" t="str">
            <v/>
          </cell>
        </row>
        <row r="12739">
          <cell r="E12739">
            <v>6326</v>
          </cell>
          <cell r="F12739" t="str">
            <v>Searches</v>
          </cell>
          <cell r="G12739" t="str">
            <v>201903</v>
          </cell>
          <cell r="H12739" t="str">
            <v>UNIVERSIDAD PABLO OLAVIDE</v>
          </cell>
          <cell r="I12739" t="str">
            <v>SEVILLA</v>
          </cell>
          <cell r="J12739" t="str">
            <v>SPAIN</v>
          </cell>
          <cell r="K12739">
            <v>2</v>
          </cell>
          <cell r="L12739" t="str">
            <v>Institute</v>
          </cell>
          <cell r="M12739">
            <v>2</v>
          </cell>
          <cell r="N12739" t="str">
            <v>Campus Wide</v>
          </cell>
          <cell r="O12739" t="str">
            <v/>
          </cell>
          <cell r="P12739" t="str">
            <v/>
          </cell>
          <cell r="Q12739">
            <v>40</v>
          </cell>
          <cell r="R12739" t="str">
            <v>Année Philologique</v>
          </cell>
          <cell r="S12739" t="str">
            <v/>
          </cell>
        </row>
        <row r="12740">
          <cell r="E12740">
            <v>6326</v>
          </cell>
          <cell r="F12740" t="str">
            <v>Searches</v>
          </cell>
          <cell r="G12740" t="str">
            <v>201904</v>
          </cell>
          <cell r="H12740" t="str">
            <v>UNIVERSIDAD PABLO OLAVIDE</v>
          </cell>
          <cell r="I12740" t="str">
            <v>SEVILLA</v>
          </cell>
          <cell r="J12740" t="str">
            <v>SPAIN</v>
          </cell>
          <cell r="K12740">
            <v>2</v>
          </cell>
          <cell r="L12740" t="str">
            <v>Institute</v>
          </cell>
          <cell r="M12740">
            <v>2</v>
          </cell>
          <cell r="N12740" t="str">
            <v>Campus Wide</v>
          </cell>
          <cell r="O12740" t="str">
            <v/>
          </cell>
          <cell r="P12740" t="str">
            <v/>
          </cell>
          <cell r="Q12740">
            <v>40</v>
          </cell>
          <cell r="R12740" t="str">
            <v>Année Philologique</v>
          </cell>
          <cell r="S12740" t="str">
            <v/>
          </cell>
        </row>
        <row r="12741">
          <cell r="E12741">
            <v>6326</v>
          </cell>
          <cell r="F12741" t="str">
            <v>Searches</v>
          </cell>
          <cell r="G12741" t="str">
            <v>201905</v>
          </cell>
          <cell r="H12741" t="str">
            <v>UNIVERSIDAD PABLO OLAVIDE</v>
          </cell>
          <cell r="I12741" t="str">
            <v>SEVILLA</v>
          </cell>
          <cell r="J12741" t="str">
            <v>SPAIN</v>
          </cell>
          <cell r="K12741">
            <v>2</v>
          </cell>
          <cell r="L12741" t="str">
            <v>Institute</v>
          </cell>
          <cell r="M12741">
            <v>2</v>
          </cell>
          <cell r="N12741" t="str">
            <v>Campus Wide</v>
          </cell>
          <cell r="O12741" t="str">
            <v/>
          </cell>
          <cell r="P12741" t="str">
            <v/>
          </cell>
          <cell r="Q12741">
            <v>40</v>
          </cell>
          <cell r="R12741" t="str">
            <v>Année Philologique</v>
          </cell>
          <cell r="S12741" t="str">
            <v/>
          </cell>
        </row>
        <row r="12742">
          <cell r="E12742">
            <v>6326</v>
          </cell>
          <cell r="F12742" t="str">
            <v>Searches</v>
          </cell>
          <cell r="G12742" t="str">
            <v>201906</v>
          </cell>
          <cell r="H12742" t="str">
            <v>UNIVERSIDAD PABLO OLAVIDE</v>
          </cell>
          <cell r="I12742" t="str">
            <v>SEVILLA</v>
          </cell>
          <cell r="J12742" t="str">
            <v>SPAIN</v>
          </cell>
          <cell r="K12742">
            <v>2</v>
          </cell>
          <cell r="L12742" t="str">
            <v>Institute</v>
          </cell>
          <cell r="M12742">
            <v>2</v>
          </cell>
          <cell r="N12742" t="str">
            <v>Campus Wide</v>
          </cell>
          <cell r="O12742" t="str">
            <v/>
          </cell>
          <cell r="P12742" t="str">
            <v/>
          </cell>
          <cell r="Q12742">
            <v>40</v>
          </cell>
          <cell r="R12742" t="str">
            <v>Année Philologique</v>
          </cell>
          <cell r="S12742" t="str">
            <v/>
          </cell>
        </row>
        <row r="12743">
          <cell r="E12743">
            <v>6326</v>
          </cell>
          <cell r="F12743" t="str">
            <v>Searches</v>
          </cell>
          <cell r="G12743" t="str">
            <v>201907</v>
          </cell>
          <cell r="H12743" t="str">
            <v>UNIVERSIDAD PABLO OLAVIDE</v>
          </cell>
          <cell r="I12743" t="str">
            <v>SEVILLA</v>
          </cell>
          <cell r="J12743" t="str">
            <v>SPAIN</v>
          </cell>
          <cell r="K12743">
            <v>2</v>
          </cell>
          <cell r="L12743" t="str">
            <v>Institute</v>
          </cell>
          <cell r="M12743">
            <v>2</v>
          </cell>
          <cell r="N12743" t="str">
            <v>Campus Wide</v>
          </cell>
          <cell r="O12743" t="str">
            <v/>
          </cell>
          <cell r="P12743" t="str">
            <v/>
          </cell>
          <cell r="Q12743">
            <v>40</v>
          </cell>
          <cell r="R12743" t="str">
            <v>Année Philologique</v>
          </cell>
          <cell r="S12743" t="str">
            <v/>
          </cell>
        </row>
        <row r="12744">
          <cell r="E12744">
            <v>6326</v>
          </cell>
          <cell r="F12744" t="str">
            <v>Searches</v>
          </cell>
          <cell r="G12744" t="str">
            <v>201908</v>
          </cell>
          <cell r="H12744" t="str">
            <v>UNIVERSIDAD PABLO OLAVIDE</v>
          </cell>
          <cell r="I12744" t="str">
            <v>SEVILLA</v>
          </cell>
          <cell r="J12744" t="str">
            <v>SPAIN</v>
          </cell>
          <cell r="K12744">
            <v>2</v>
          </cell>
          <cell r="L12744" t="str">
            <v>Institute</v>
          </cell>
          <cell r="M12744">
            <v>2</v>
          </cell>
          <cell r="N12744" t="str">
            <v>Campus Wide</v>
          </cell>
          <cell r="O12744" t="str">
            <v/>
          </cell>
          <cell r="P12744" t="str">
            <v/>
          </cell>
          <cell r="Q12744">
            <v>40</v>
          </cell>
          <cell r="R12744" t="str">
            <v>Année Philologique</v>
          </cell>
          <cell r="S12744" t="str">
            <v/>
          </cell>
        </row>
        <row r="12745">
          <cell r="E12745">
            <v>6326</v>
          </cell>
          <cell r="F12745" t="str">
            <v>Searches</v>
          </cell>
          <cell r="G12745" t="str">
            <v>201909</v>
          </cell>
          <cell r="H12745" t="str">
            <v>UNIVERSIDAD PABLO OLAVIDE</v>
          </cell>
          <cell r="I12745" t="str">
            <v>SEVILLA</v>
          </cell>
          <cell r="J12745" t="str">
            <v>SPAIN</v>
          </cell>
          <cell r="K12745">
            <v>2</v>
          </cell>
          <cell r="L12745" t="str">
            <v>Institute</v>
          </cell>
          <cell r="M12745">
            <v>2</v>
          </cell>
          <cell r="N12745" t="str">
            <v>Campus Wide</v>
          </cell>
          <cell r="O12745" t="str">
            <v/>
          </cell>
          <cell r="P12745" t="str">
            <v/>
          </cell>
          <cell r="Q12745">
            <v>40</v>
          </cell>
          <cell r="R12745" t="str">
            <v>Année Philologique</v>
          </cell>
          <cell r="S12745" t="str">
            <v/>
          </cell>
        </row>
        <row r="12746">
          <cell r="E12746">
            <v>6326</v>
          </cell>
          <cell r="F12746" t="str">
            <v>Searches</v>
          </cell>
          <cell r="G12746" t="str">
            <v>201910</v>
          </cell>
          <cell r="H12746" t="str">
            <v>UNIVERSIDAD PABLO OLAVIDE</v>
          </cell>
          <cell r="I12746" t="str">
            <v>SEVILLA</v>
          </cell>
          <cell r="J12746" t="str">
            <v>SPAIN</v>
          </cell>
          <cell r="K12746">
            <v>2</v>
          </cell>
          <cell r="L12746" t="str">
            <v>Institute</v>
          </cell>
          <cell r="M12746">
            <v>2</v>
          </cell>
          <cell r="N12746" t="str">
            <v>Campus Wide</v>
          </cell>
          <cell r="O12746" t="str">
            <v/>
          </cell>
          <cell r="P12746" t="str">
            <v/>
          </cell>
          <cell r="Q12746">
            <v>40</v>
          </cell>
          <cell r="R12746" t="str">
            <v>Année Philologique</v>
          </cell>
          <cell r="S12746" t="str">
            <v/>
          </cell>
        </row>
        <row r="12747">
          <cell r="E12747">
            <v>6326</v>
          </cell>
          <cell r="F12747" t="str">
            <v>Searches</v>
          </cell>
          <cell r="G12747" t="str">
            <v>201911</v>
          </cell>
          <cell r="H12747" t="str">
            <v>UNIVERSIDAD PABLO OLAVIDE</v>
          </cell>
          <cell r="I12747" t="str">
            <v>SEVILLA</v>
          </cell>
          <cell r="J12747" t="str">
            <v>SPAIN</v>
          </cell>
          <cell r="K12747">
            <v>2</v>
          </cell>
          <cell r="L12747" t="str">
            <v>Institute</v>
          </cell>
          <cell r="M12747">
            <v>2</v>
          </cell>
          <cell r="N12747" t="str">
            <v>Campus Wide</v>
          </cell>
          <cell r="O12747" t="str">
            <v/>
          </cell>
          <cell r="P12747" t="str">
            <v/>
          </cell>
          <cell r="Q12747">
            <v>40</v>
          </cell>
          <cell r="R12747" t="str">
            <v>Année Philologique</v>
          </cell>
          <cell r="S12747" t="str">
            <v/>
          </cell>
        </row>
        <row r="12748">
          <cell r="E12748">
            <v>6326</v>
          </cell>
          <cell r="F12748" t="str">
            <v>Searches</v>
          </cell>
          <cell r="G12748" t="str">
            <v>201912</v>
          </cell>
          <cell r="H12748" t="str">
            <v>UNIVERSIDAD PABLO OLAVIDE</v>
          </cell>
          <cell r="I12748" t="str">
            <v>SEVILLA</v>
          </cell>
          <cell r="J12748" t="str">
            <v>SPAIN</v>
          </cell>
          <cell r="K12748">
            <v>2</v>
          </cell>
          <cell r="L12748" t="str">
            <v>Institute</v>
          </cell>
          <cell r="M12748">
            <v>2</v>
          </cell>
          <cell r="N12748" t="str">
            <v>Campus Wide</v>
          </cell>
          <cell r="O12748" t="str">
            <v/>
          </cell>
          <cell r="P12748" t="str">
            <v/>
          </cell>
          <cell r="Q12748">
            <v>40</v>
          </cell>
          <cell r="R12748" t="str">
            <v>Année Philologique</v>
          </cell>
          <cell r="S12748" t="str">
            <v/>
          </cell>
        </row>
        <row r="12749">
          <cell r="E12749">
            <v>6328</v>
          </cell>
          <cell r="F12749" t="str">
            <v>Searches</v>
          </cell>
          <cell r="G12749" t="str">
            <v>201902</v>
          </cell>
          <cell r="H12749" t="str">
            <v>MASSEY UNIVERSITY</v>
          </cell>
          <cell r="I12749" t="str">
            <v>PALMERSTON NORTH</v>
          </cell>
          <cell r="J12749" t="str">
            <v>NEW ZEALAND</v>
          </cell>
          <cell r="K12749">
            <v>1</v>
          </cell>
          <cell r="L12749" t="str">
            <v>Consortium</v>
          </cell>
          <cell r="M12749">
            <v>3</v>
          </cell>
          <cell r="N12749" t="str">
            <v>Standard</v>
          </cell>
          <cell r="O12749" t="str">
            <v/>
          </cell>
          <cell r="P12749" t="str">
            <v/>
          </cell>
          <cell r="Q12749">
            <v>3</v>
          </cell>
          <cell r="R12749" t="str">
            <v>Année Philologique</v>
          </cell>
          <cell r="S12749" t="str">
            <v/>
          </cell>
        </row>
        <row r="12750">
          <cell r="E12750">
            <v>6328</v>
          </cell>
          <cell r="F12750" t="str">
            <v>Searches</v>
          </cell>
          <cell r="G12750" t="str">
            <v>201903</v>
          </cell>
          <cell r="H12750" t="str">
            <v>MASSEY UNIVERSITY</v>
          </cell>
          <cell r="I12750" t="str">
            <v>PALMERSTON NORTH</v>
          </cell>
          <cell r="J12750" t="str">
            <v>NEW ZEALAND</v>
          </cell>
          <cell r="K12750">
            <v>1</v>
          </cell>
          <cell r="L12750" t="str">
            <v>Consortium</v>
          </cell>
          <cell r="M12750">
            <v>3</v>
          </cell>
          <cell r="N12750" t="str">
            <v>Standard</v>
          </cell>
          <cell r="O12750" t="str">
            <v/>
          </cell>
          <cell r="P12750" t="str">
            <v/>
          </cell>
          <cell r="Q12750">
            <v>3</v>
          </cell>
          <cell r="R12750" t="str">
            <v>Année Philologique</v>
          </cell>
          <cell r="S12750" t="str">
            <v/>
          </cell>
        </row>
        <row r="12751">
          <cell r="E12751">
            <v>6328</v>
          </cell>
          <cell r="F12751" t="str">
            <v>Searches</v>
          </cell>
          <cell r="G12751" t="str">
            <v>201904</v>
          </cell>
          <cell r="H12751" t="str">
            <v>MASSEY UNIVERSITY</v>
          </cell>
          <cell r="I12751" t="str">
            <v>PALMERSTON NORTH</v>
          </cell>
          <cell r="J12751" t="str">
            <v>NEW ZEALAND</v>
          </cell>
          <cell r="K12751">
            <v>1</v>
          </cell>
          <cell r="L12751" t="str">
            <v>Consortium</v>
          </cell>
          <cell r="M12751">
            <v>3</v>
          </cell>
          <cell r="N12751" t="str">
            <v>Standard</v>
          </cell>
          <cell r="O12751" t="str">
            <v/>
          </cell>
          <cell r="P12751" t="str">
            <v/>
          </cell>
          <cell r="Q12751">
            <v>3</v>
          </cell>
          <cell r="R12751" t="str">
            <v>Année Philologique</v>
          </cell>
          <cell r="S12751" t="str">
            <v/>
          </cell>
        </row>
        <row r="12752">
          <cell r="E12752">
            <v>6328</v>
          </cell>
          <cell r="F12752" t="str">
            <v>Searches</v>
          </cell>
          <cell r="G12752" t="str">
            <v>201906</v>
          </cell>
          <cell r="H12752" t="str">
            <v>MASSEY UNIVERSITY</v>
          </cell>
          <cell r="I12752" t="str">
            <v>PALMERSTON NORTH</v>
          </cell>
          <cell r="J12752" t="str">
            <v>NEW ZEALAND</v>
          </cell>
          <cell r="K12752">
            <v>1</v>
          </cell>
          <cell r="L12752" t="str">
            <v>Consortium</v>
          </cell>
          <cell r="M12752">
            <v>3</v>
          </cell>
          <cell r="N12752" t="str">
            <v>Standard</v>
          </cell>
          <cell r="O12752" t="str">
            <v/>
          </cell>
          <cell r="P12752" t="str">
            <v/>
          </cell>
          <cell r="Q12752">
            <v>3</v>
          </cell>
          <cell r="R12752" t="str">
            <v>Année Philologique</v>
          </cell>
          <cell r="S12752" t="str">
            <v/>
          </cell>
        </row>
        <row r="12753">
          <cell r="E12753">
            <v>6328</v>
          </cell>
          <cell r="F12753" t="str">
            <v>Searches</v>
          </cell>
          <cell r="G12753" t="str">
            <v>201907</v>
          </cell>
          <cell r="H12753" t="str">
            <v>MASSEY UNIVERSITY</v>
          </cell>
          <cell r="I12753" t="str">
            <v>PALMERSTON NORTH</v>
          </cell>
          <cell r="J12753" t="str">
            <v>NEW ZEALAND</v>
          </cell>
          <cell r="K12753">
            <v>1</v>
          </cell>
          <cell r="L12753" t="str">
            <v>Consortium</v>
          </cell>
          <cell r="M12753">
            <v>3</v>
          </cell>
          <cell r="N12753" t="str">
            <v>Standard</v>
          </cell>
          <cell r="O12753" t="str">
            <v/>
          </cell>
          <cell r="P12753" t="str">
            <v/>
          </cell>
          <cell r="Q12753">
            <v>3</v>
          </cell>
          <cell r="R12753" t="str">
            <v>Année Philologique</v>
          </cell>
          <cell r="S12753" t="str">
            <v/>
          </cell>
        </row>
        <row r="12754">
          <cell r="E12754">
            <v>6328</v>
          </cell>
          <cell r="F12754" t="str">
            <v>Searches</v>
          </cell>
          <cell r="G12754" t="str">
            <v>201908</v>
          </cell>
          <cell r="H12754" t="str">
            <v>MASSEY UNIVERSITY</v>
          </cell>
          <cell r="I12754" t="str">
            <v>PALMERSTON NORTH</v>
          </cell>
          <cell r="J12754" t="str">
            <v>NEW ZEALAND</v>
          </cell>
          <cell r="K12754">
            <v>1</v>
          </cell>
          <cell r="L12754" t="str">
            <v>Consortium</v>
          </cell>
          <cell r="M12754">
            <v>3</v>
          </cell>
          <cell r="N12754" t="str">
            <v>Standard</v>
          </cell>
          <cell r="O12754" t="str">
            <v/>
          </cell>
          <cell r="P12754" t="str">
            <v/>
          </cell>
          <cell r="Q12754">
            <v>3</v>
          </cell>
          <cell r="R12754" t="str">
            <v>Année Philologique</v>
          </cell>
          <cell r="S12754" t="str">
            <v/>
          </cell>
        </row>
        <row r="12755">
          <cell r="E12755">
            <v>6328</v>
          </cell>
          <cell r="F12755" t="str">
            <v>Searches</v>
          </cell>
          <cell r="G12755" t="str">
            <v>201910</v>
          </cell>
          <cell r="H12755" t="str">
            <v>MASSEY UNIVERSITY</v>
          </cell>
          <cell r="I12755" t="str">
            <v>PALMERSTON NORTH</v>
          </cell>
          <cell r="J12755" t="str">
            <v>NEW ZEALAND</v>
          </cell>
          <cell r="K12755">
            <v>1</v>
          </cell>
          <cell r="L12755" t="str">
            <v>Consortium</v>
          </cell>
          <cell r="M12755">
            <v>3</v>
          </cell>
          <cell r="N12755" t="str">
            <v>Standard</v>
          </cell>
          <cell r="O12755" t="str">
            <v/>
          </cell>
          <cell r="P12755" t="str">
            <v/>
          </cell>
          <cell r="Q12755">
            <v>3</v>
          </cell>
          <cell r="R12755" t="str">
            <v>Année Philologique</v>
          </cell>
          <cell r="S12755" t="str">
            <v/>
          </cell>
        </row>
        <row r="12756">
          <cell r="E12756">
            <v>6328</v>
          </cell>
          <cell r="F12756" t="str">
            <v>Searches</v>
          </cell>
          <cell r="G12756" t="str">
            <v>201911</v>
          </cell>
          <cell r="H12756" t="str">
            <v>MASSEY UNIVERSITY</v>
          </cell>
          <cell r="I12756" t="str">
            <v>PALMERSTON NORTH</v>
          </cell>
          <cell r="J12756" t="str">
            <v>NEW ZEALAND</v>
          </cell>
          <cell r="K12756">
            <v>1</v>
          </cell>
          <cell r="L12756" t="str">
            <v>Consortium</v>
          </cell>
          <cell r="M12756">
            <v>3</v>
          </cell>
          <cell r="N12756" t="str">
            <v>Standard</v>
          </cell>
          <cell r="O12756" t="str">
            <v/>
          </cell>
          <cell r="P12756" t="str">
            <v/>
          </cell>
          <cell r="Q12756">
            <v>3</v>
          </cell>
          <cell r="R12756" t="str">
            <v>Année Philologique</v>
          </cell>
          <cell r="S12756" t="str">
            <v/>
          </cell>
        </row>
        <row r="12757">
          <cell r="E12757">
            <v>6328</v>
          </cell>
          <cell r="F12757" t="str">
            <v>Searches</v>
          </cell>
          <cell r="G12757" t="str">
            <v>201912</v>
          </cell>
          <cell r="H12757" t="str">
            <v>MASSEY UNIVERSITY</v>
          </cell>
          <cell r="I12757" t="str">
            <v>PALMERSTON NORTH</v>
          </cell>
          <cell r="J12757" t="str">
            <v>NEW ZEALAND</v>
          </cell>
          <cell r="K12757">
            <v>1</v>
          </cell>
          <cell r="L12757" t="str">
            <v>Consortium</v>
          </cell>
          <cell r="M12757">
            <v>3</v>
          </cell>
          <cell r="N12757" t="str">
            <v>Standard</v>
          </cell>
          <cell r="O12757" t="str">
            <v/>
          </cell>
          <cell r="P12757" t="str">
            <v/>
          </cell>
          <cell r="Q12757">
            <v>3</v>
          </cell>
          <cell r="R12757" t="str">
            <v>Année Philologique</v>
          </cell>
          <cell r="S12757" t="str">
            <v/>
          </cell>
        </row>
        <row r="12758">
          <cell r="E12758">
            <v>6352</v>
          </cell>
          <cell r="F12758" t="str">
            <v>Searches</v>
          </cell>
          <cell r="G12758" t="str">
            <v>201901</v>
          </cell>
          <cell r="H12758" t="str">
            <v>Antonio Azzerlini</v>
          </cell>
          <cell r="I12758" t="str">
            <v>Scarperia</v>
          </cell>
          <cell r="J12758" t="str">
            <v>Italy</v>
          </cell>
          <cell r="K12758">
            <v>4</v>
          </cell>
          <cell r="L12758" t="str">
            <v>Private</v>
          </cell>
          <cell r="M12758">
            <v>5</v>
          </cell>
          <cell r="N12758" t="str">
            <v>Individual</v>
          </cell>
          <cell r="O12758" t="str">
            <v/>
          </cell>
          <cell r="P12758" t="str">
            <v/>
          </cell>
          <cell r="Q12758">
            <v>1</v>
          </cell>
          <cell r="R12758" t="str">
            <v>Année Philologique</v>
          </cell>
          <cell r="S12758" t="str">
            <v/>
          </cell>
        </row>
        <row r="12759">
          <cell r="E12759">
            <v>6352</v>
          </cell>
          <cell r="F12759" t="str">
            <v>Searches</v>
          </cell>
          <cell r="G12759" t="str">
            <v>201904</v>
          </cell>
          <cell r="H12759" t="str">
            <v>Antonio Azzerlini</v>
          </cell>
          <cell r="I12759" t="str">
            <v>Scarperia</v>
          </cell>
          <cell r="J12759" t="str">
            <v>Italy</v>
          </cell>
          <cell r="K12759">
            <v>4</v>
          </cell>
          <cell r="L12759" t="str">
            <v>Private</v>
          </cell>
          <cell r="M12759">
            <v>5</v>
          </cell>
          <cell r="N12759" t="str">
            <v>Individual</v>
          </cell>
          <cell r="O12759" t="str">
            <v/>
          </cell>
          <cell r="P12759" t="str">
            <v/>
          </cell>
          <cell r="Q12759">
            <v>1</v>
          </cell>
          <cell r="R12759" t="str">
            <v>Année Philologique</v>
          </cell>
          <cell r="S12759" t="str">
            <v/>
          </cell>
        </row>
        <row r="12760">
          <cell r="E12760">
            <v>6352</v>
          </cell>
          <cell r="F12760" t="str">
            <v>Searches</v>
          </cell>
          <cell r="G12760" t="str">
            <v>201905</v>
          </cell>
          <cell r="H12760" t="str">
            <v>Antonio Azzerlini</v>
          </cell>
          <cell r="I12760" t="str">
            <v>Scarperia</v>
          </cell>
          <cell r="J12760" t="str">
            <v>Italy</v>
          </cell>
          <cell r="K12760">
            <v>4</v>
          </cell>
          <cell r="L12760" t="str">
            <v>Private</v>
          </cell>
          <cell r="M12760">
            <v>5</v>
          </cell>
          <cell r="N12760" t="str">
            <v>Individual</v>
          </cell>
          <cell r="O12760" t="str">
            <v/>
          </cell>
          <cell r="P12760" t="str">
            <v/>
          </cell>
          <cell r="Q12760">
            <v>1</v>
          </cell>
          <cell r="R12760" t="str">
            <v>Année Philologique</v>
          </cell>
          <cell r="S12760" t="str">
            <v/>
          </cell>
        </row>
        <row r="12761">
          <cell r="E12761">
            <v>6352</v>
          </cell>
          <cell r="F12761" t="str">
            <v>Searches</v>
          </cell>
          <cell r="G12761" t="str">
            <v>201906</v>
          </cell>
          <cell r="H12761" t="str">
            <v>Antonio Azzerlini</v>
          </cell>
          <cell r="I12761" t="str">
            <v>Scarperia</v>
          </cell>
          <cell r="J12761" t="str">
            <v>Italy</v>
          </cell>
          <cell r="K12761">
            <v>4</v>
          </cell>
          <cell r="L12761" t="str">
            <v>Private</v>
          </cell>
          <cell r="M12761">
            <v>5</v>
          </cell>
          <cell r="N12761" t="str">
            <v>Individual</v>
          </cell>
          <cell r="O12761" t="str">
            <v/>
          </cell>
          <cell r="P12761" t="str">
            <v/>
          </cell>
          <cell r="Q12761">
            <v>1</v>
          </cell>
          <cell r="R12761" t="str">
            <v>Année Philologique</v>
          </cell>
          <cell r="S12761" t="str">
            <v/>
          </cell>
        </row>
        <row r="12762">
          <cell r="E12762">
            <v>6352</v>
          </cell>
          <cell r="F12762" t="str">
            <v>Searches</v>
          </cell>
          <cell r="G12762" t="str">
            <v>201907</v>
          </cell>
          <cell r="H12762" t="str">
            <v>Antonio Azzerlini</v>
          </cell>
          <cell r="I12762" t="str">
            <v>Scarperia</v>
          </cell>
          <cell r="J12762" t="str">
            <v>Italy</v>
          </cell>
          <cell r="K12762">
            <v>4</v>
          </cell>
          <cell r="L12762" t="str">
            <v>Private</v>
          </cell>
          <cell r="M12762">
            <v>5</v>
          </cell>
          <cell r="N12762" t="str">
            <v>Individual</v>
          </cell>
          <cell r="O12762" t="str">
            <v/>
          </cell>
          <cell r="P12762" t="str">
            <v/>
          </cell>
          <cell r="Q12762">
            <v>1</v>
          </cell>
          <cell r="R12762" t="str">
            <v>Année Philologique</v>
          </cell>
          <cell r="S12762" t="str">
            <v/>
          </cell>
        </row>
        <row r="12763">
          <cell r="E12763">
            <v>6352</v>
          </cell>
          <cell r="F12763" t="str">
            <v>Searches</v>
          </cell>
          <cell r="G12763" t="str">
            <v>201909</v>
          </cell>
          <cell r="H12763" t="str">
            <v>Antonio Azzerlini</v>
          </cell>
          <cell r="I12763" t="str">
            <v>Scarperia</v>
          </cell>
          <cell r="J12763" t="str">
            <v>Italy</v>
          </cell>
          <cell r="K12763">
            <v>4</v>
          </cell>
          <cell r="L12763" t="str">
            <v>Private</v>
          </cell>
          <cell r="M12763">
            <v>5</v>
          </cell>
          <cell r="N12763" t="str">
            <v>Individual</v>
          </cell>
          <cell r="O12763" t="str">
            <v/>
          </cell>
          <cell r="P12763" t="str">
            <v/>
          </cell>
          <cell r="Q12763">
            <v>1</v>
          </cell>
          <cell r="R12763" t="str">
            <v>Année Philologique</v>
          </cell>
          <cell r="S12763" t="str">
            <v/>
          </cell>
        </row>
        <row r="12764">
          <cell r="E12764">
            <v>6354</v>
          </cell>
          <cell r="F12764" t="str">
            <v>Searches</v>
          </cell>
          <cell r="G12764" t="str">
            <v>201901</v>
          </cell>
          <cell r="H12764" t="str">
            <v>University of Northern Iowa</v>
          </cell>
          <cell r="I12764" t="str">
            <v>Cedar Falls</v>
          </cell>
          <cell r="J12764" t="str">
            <v>USA</v>
          </cell>
          <cell r="K12764">
            <v>2</v>
          </cell>
          <cell r="L12764" t="str">
            <v>Institute</v>
          </cell>
          <cell r="M12764">
            <v>9</v>
          </cell>
          <cell r="N12764" t="str">
            <v>CARN-2</v>
          </cell>
          <cell r="O12764" t="str">
            <v/>
          </cell>
          <cell r="P12764" t="str">
            <v/>
          </cell>
          <cell r="Q12764">
            <v>3</v>
          </cell>
          <cell r="R12764" t="str">
            <v>Année Philologique</v>
          </cell>
          <cell r="S12764" t="str">
            <v/>
          </cell>
        </row>
        <row r="12765">
          <cell r="E12765">
            <v>6354</v>
          </cell>
          <cell r="F12765" t="str">
            <v>Searches</v>
          </cell>
          <cell r="G12765" t="str">
            <v>201903</v>
          </cell>
          <cell r="H12765" t="str">
            <v>University of Northern Iowa</v>
          </cell>
          <cell r="I12765" t="str">
            <v>Cedar Falls</v>
          </cell>
          <cell r="J12765" t="str">
            <v>USA</v>
          </cell>
          <cell r="K12765">
            <v>2</v>
          </cell>
          <cell r="L12765" t="str">
            <v>Institute</v>
          </cell>
          <cell r="M12765">
            <v>9</v>
          </cell>
          <cell r="N12765" t="str">
            <v>CARN-2</v>
          </cell>
          <cell r="O12765" t="str">
            <v/>
          </cell>
          <cell r="P12765" t="str">
            <v/>
          </cell>
          <cell r="Q12765">
            <v>3</v>
          </cell>
          <cell r="R12765" t="str">
            <v>Année Philologique</v>
          </cell>
          <cell r="S12765" t="str">
            <v/>
          </cell>
        </row>
        <row r="12766">
          <cell r="E12766">
            <v>6354</v>
          </cell>
          <cell r="F12766" t="str">
            <v>Searches</v>
          </cell>
          <cell r="G12766" t="str">
            <v>201904</v>
          </cell>
          <cell r="H12766" t="str">
            <v>University of Northern Iowa</v>
          </cell>
          <cell r="I12766" t="str">
            <v>Cedar Falls</v>
          </cell>
          <cell r="J12766" t="str">
            <v>USA</v>
          </cell>
          <cell r="K12766">
            <v>2</v>
          </cell>
          <cell r="L12766" t="str">
            <v>Institute</v>
          </cell>
          <cell r="M12766">
            <v>9</v>
          </cell>
          <cell r="N12766" t="str">
            <v>CARN-2</v>
          </cell>
          <cell r="O12766" t="str">
            <v/>
          </cell>
          <cell r="P12766" t="str">
            <v/>
          </cell>
          <cell r="Q12766">
            <v>3</v>
          </cell>
          <cell r="R12766" t="str">
            <v>Année Philologique</v>
          </cell>
          <cell r="S12766" t="str">
            <v/>
          </cell>
        </row>
        <row r="12767">
          <cell r="E12767">
            <v>6354</v>
          </cell>
          <cell r="F12767" t="str">
            <v>Searches</v>
          </cell>
          <cell r="G12767" t="str">
            <v>201906</v>
          </cell>
          <cell r="H12767" t="str">
            <v>University of Northern Iowa</v>
          </cell>
          <cell r="I12767" t="str">
            <v>Cedar Falls</v>
          </cell>
          <cell r="J12767" t="str">
            <v>USA</v>
          </cell>
          <cell r="K12767">
            <v>2</v>
          </cell>
          <cell r="L12767" t="str">
            <v>Institute</v>
          </cell>
          <cell r="M12767">
            <v>9</v>
          </cell>
          <cell r="N12767" t="str">
            <v>CARN-2</v>
          </cell>
          <cell r="O12767" t="str">
            <v/>
          </cell>
          <cell r="P12767" t="str">
            <v/>
          </cell>
          <cell r="Q12767">
            <v>3</v>
          </cell>
          <cell r="R12767" t="str">
            <v>Année Philologique</v>
          </cell>
          <cell r="S12767" t="str">
            <v/>
          </cell>
        </row>
        <row r="12768">
          <cell r="E12768">
            <v>6354</v>
          </cell>
          <cell r="F12768" t="str">
            <v>Searches</v>
          </cell>
          <cell r="G12768" t="str">
            <v>201908</v>
          </cell>
          <cell r="H12768" t="str">
            <v>University of Northern Iowa</v>
          </cell>
          <cell r="I12768" t="str">
            <v>Cedar Falls</v>
          </cell>
          <cell r="J12768" t="str">
            <v>USA</v>
          </cell>
          <cell r="K12768">
            <v>2</v>
          </cell>
          <cell r="L12768" t="str">
            <v>Institute</v>
          </cell>
          <cell r="M12768">
            <v>9</v>
          </cell>
          <cell r="N12768" t="str">
            <v>CARN-2</v>
          </cell>
          <cell r="O12768" t="str">
            <v/>
          </cell>
          <cell r="P12768" t="str">
            <v/>
          </cell>
          <cell r="Q12768">
            <v>3</v>
          </cell>
          <cell r="R12768" t="str">
            <v>Année Philologique</v>
          </cell>
          <cell r="S12768" t="str">
            <v/>
          </cell>
        </row>
        <row r="12769">
          <cell r="E12769">
            <v>6354</v>
          </cell>
          <cell r="F12769" t="str">
            <v>Searches</v>
          </cell>
          <cell r="G12769" t="str">
            <v>201909</v>
          </cell>
          <cell r="H12769" t="str">
            <v>University of Northern Iowa</v>
          </cell>
          <cell r="I12769" t="str">
            <v>Cedar Falls</v>
          </cell>
          <cell r="J12769" t="str">
            <v>USA</v>
          </cell>
          <cell r="K12769">
            <v>2</v>
          </cell>
          <cell r="L12769" t="str">
            <v>Institute</v>
          </cell>
          <cell r="M12769">
            <v>9</v>
          </cell>
          <cell r="N12769" t="str">
            <v>CARN-2</v>
          </cell>
          <cell r="O12769" t="str">
            <v/>
          </cell>
          <cell r="P12769" t="str">
            <v/>
          </cell>
          <cell r="Q12769">
            <v>3</v>
          </cell>
          <cell r="R12769" t="str">
            <v>Année Philologique</v>
          </cell>
          <cell r="S12769" t="str">
            <v/>
          </cell>
        </row>
        <row r="12770">
          <cell r="E12770">
            <v>6354</v>
          </cell>
          <cell r="F12770" t="str">
            <v>Searches</v>
          </cell>
          <cell r="G12770" t="str">
            <v>201910</v>
          </cell>
          <cell r="H12770" t="str">
            <v>University of Northern Iowa</v>
          </cell>
          <cell r="I12770" t="str">
            <v>Cedar Falls</v>
          </cell>
          <cell r="J12770" t="str">
            <v>USA</v>
          </cell>
          <cell r="K12770">
            <v>2</v>
          </cell>
          <cell r="L12770" t="str">
            <v>Institute</v>
          </cell>
          <cell r="M12770">
            <v>9</v>
          </cell>
          <cell r="N12770" t="str">
            <v>CARN-2</v>
          </cell>
          <cell r="O12770" t="str">
            <v/>
          </cell>
          <cell r="P12770" t="str">
            <v/>
          </cell>
          <cell r="Q12770">
            <v>3</v>
          </cell>
          <cell r="R12770" t="str">
            <v>Année Philologique</v>
          </cell>
          <cell r="S12770" t="str">
            <v/>
          </cell>
        </row>
        <row r="12771">
          <cell r="E12771">
            <v>6354</v>
          </cell>
          <cell r="F12771" t="str">
            <v>Searches</v>
          </cell>
          <cell r="G12771" t="str">
            <v>201911</v>
          </cell>
          <cell r="H12771" t="str">
            <v>University of Northern Iowa</v>
          </cell>
          <cell r="I12771" t="str">
            <v>Cedar Falls</v>
          </cell>
          <cell r="J12771" t="str">
            <v>USA</v>
          </cell>
          <cell r="K12771">
            <v>2</v>
          </cell>
          <cell r="L12771" t="str">
            <v>Institute</v>
          </cell>
          <cell r="M12771">
            <v>9</v>
          </cell>
          <cell r="N12771" t="str">
            <v>CARN-2</v>
          </cell>
          <cell r="O12771" t="str">
            <v/>
          </cell>
          <cell r="P12771" t="str">
            <v/>
          </cell>
          <cell r="Q12771">
            <v>3</v>
          </cell>
          <cell r="R12771" t="str">
            <v>Année Philologique</v>
          </cell>
          <cell r="S12771" t="str">
            <v/>
          </cell>
        </row>
        <row r="12772">
          <cell r="E12772">
            <v>6354</v>
          </cell>
          <cell r="F12772" t="str">
            <v>Searches</v>
          </cell>
          <cell r="G12772" t="str">
            <v>201912</v>
          </cell>
          <cell r="H12772" t="str">
            <v>University of Northern Iowa</v>
          </cell>
          <cell r="I12772" t="str">
            <v>Cedar Falls</v>
          </cell>
          <cell r="J12772" t="str">
            <v>USA</v>
          </cell>
          <cell r="K12772">
            <v>2</v>
          </cell>
          <cell r="L12772" t="str">
            <v>Institute</v>
          </cell>
          <cell r="M12772">
            <v>9</v>
          </cell>
          <cell r="N12772" t="str">
            <v>CARN-2</v>
          </cell>
          <cell r="O12772" t="str">
            <v/>
          </cell>
          <cell r="P12772" t="str">
            <v/>
          </cell>
          <cell r="Q12772">
            <v>3</v>
          </cell>
          <cell r="R12772" t="str">
            <v>Année Philologique</v>
          </cell>
          <cell r="S12772" t="str">
            <v/>
          </cell>
        </row>
        <row r="12773">
          <cell r="E12773">
            <v>6361</v>
          </cell>
          <cell r="F12773" t="str">
            <v>Searches</v>
          </cell>
          <cell r="G12773" t="str">
            <v>201901</v>
          </cell>
          <cell r="H12773" t="str">
            <v>Christian Winkle</v>
          </cell>
          <cell r="I12773" t="str">
            <v>Balingen</v>
          </cell>
          <cell r="J12773" t="str">
            <v>Germany</v>
          </cell>
          <cell r="K12773">
            <v>4</v>
          </cell>
          <cell r="L12773" t="str">
            <v>Private</v>
          </cell>
          <cell r="M12773">
            <v>5</v>
          </cell>
          <cell r="N12773" t="str">
            <v>Individual</v>
          </cell>
          <cell r="O12773" t="str">
            <v/>
          </cell>
          <cell r="P12773" t="str">
            <v/>
          </cell>
          <cell r="Q12773">
            <v>1</v>
          </cell>
          <cell r="R12773" t="str">
            <v>Année Philologique</v>
          </cell>
          <cell r="S12773" t="str">
            <v/>
          </cell>
        </row>
        <row r="12774">
          <cell r="E12774">
            <v>6361</v>
          </cell>
          <cell r="F12774" t="str">
            <v>Searches</v>
          </cell>
          <cell r="G12774" t="str">
            <v>201903</v>
          </cell>
          <cell r="H12774" t="str">
            <v>Christian Winkle</v>
          </cell>
          <cell r="I12774" t="str">
            <v>Balingen</v>
          </cell>
          <cell r="J12774" t="str">
            <v>Germany</v>
          </cell>
          <cell r="K12774">
            <v>4</v>
          </cell>
          <cell r="L12774" t="str">
            <v>Private</v>
          </cell>
          <cell r="M12774">
            <v>5</v>
          </cell>
          <cell r="N12774" t="str">
            <v>Individual</v>
          </cell>
          <cell r="O12774" t="str">
            <v/>
          </cell>
          <cell r="P12774" t="str">
            <v/>
          </cell>
          <cell r="Q12774">
            <v>1</v>
          </cell>
          <cell r="R12774" t="str">
            <v>Année Philologique</v>
          </cell>
          <cell r="S12774" t="str">
            <v/>
          </cell>
        </row>
        <row r="12775">
          <cell r="E12775">
            <v>6361</v>
          </cell>
          <cell r="F12775" t="str">
            <v>Searches</v>
          </cell>
          <cell r="G12775" t="str">
            <v>201904</v>
          </cell>
          <cell r="H12775" t="str">
            <v>Christian Winkle</v>
          </cell>
          <cell r="I12775" t="str">
            <v>Balingen</v>
          </cell>
          <cell r="J12775" t="str">
            <v>Germany</v>
          </cell>
          <cell r="K12775">
            <v>4</v>
          </cell>
          <cell r="L12775" t="str">
            <v>Private</v>
          </cell>
          <cell r="M12775">
            <v>5</v>
          </cell>
          <cell r="N12775" t="str">
            <v>Individual</v>
          </cell>
          <cell r="O12775" t="str">
            <v/>
          </cell>
          <cell r="P12775" t="str">
            <v/>
          </cell>
          <cell r="Q12775">
            <v>1</v>
          </cell>
          <cell r="R12775" t="str">
            <v>Année Philologique</v>
          </cell>
          <cell r="S12775" t="str">
            <v/>
          </cell>
        </row>
        <row r="12776">
          <cell r="E12776">
            <v>6361</v>
          </cell>
          <cell r="F12776" t="str">
            <v>Searches</v>
          </cell>
          <cell r="G12776" t="str">
            <v>201905</v>
          </cell>
          <cell r="H12776" t="str">
            <v>Christian Winkle</v>
          </cell>
          <cell r="I12776" t="str">
            <v>Balingen</v>
          </cell>
          <cell r="J12776" t="str">
            <v>Germany</v>
          </cell>
          <cell r="K12776">
            <v>4</v>
          </cell>
          <cell r="L12776" t="str">
            <v>Private</v>
          </cell>
          <cell r="M12776">
            <v>5</v>
          </cell>
          <cell r="N12776" t="str">
            <v>Individual</v>
          </cell>
          <cell r="O12776" t="str">
            <v/>
          </cell>
          <cell r="P12776" t="str">
            <v/>
          </cell>
          <cell r="Q12776">
            <v>1</v>
          </cell>
          <cell r="R12776" t="str">
            <v>Année Philologique</v>
          </cell>
          <cell r="S12776" t="str">
            <v/>
          </cell>
        </row>
        <row r="12777">
          <cell r="E12777">
            <v>6361</v>
          </cell>
          <cell r="F12777" t="str">
            <v>Searches</v>
          </cell>
          <cell r="G12777" t="str">
            <v>201906</v>
          </cell>
          <cell r="H12777" t="str">
            <v>Christian Winkle</v>
          </cell>
          <cell r="I12777" t="str">
            <v>Balingen</v>
          </cell>
          <cell r="J12777" t="str">
            <v>Germany</v>
          </cell>
          <cell r="K12777">
            <v>4</v>
          </cell>
          <cell r="L12777" t="str">
            <v>Private</v>
          </cell>
          <cell r="M12777">
            <v>5</v>
          </cell>
          <cell r="N12777" t="str">
            <v>Individual</v>
          </cell>
          <cell r="O12777" t="str">
            <v/>
          </cell>
          <cell r="P12777" t="str">
            <v/>
          </cell>
          <cell r="Q12777">
            <v>1</v>
          </cell>
          <cell r="R12777" t="str">
            <v>Année Philologique</v>
          </cell>
          <cell r="S12777" t="str">
            <v/>
          </cell>
        </row>
        <row r="12778">
          <cell r="E12778">
            <v>6361</v>
          </cell>
          <cell r="F12778" t="str">
            <v>Searches</v>
          </cell>
          <cell r="G12778" t="str">
            <v>201909</v>
          </cell>
          <cell r="H12778" t="str">
            <v>Christian Winkle</v>
          </cell>
          <cell r="I12778" t="str">
            <v>Balingen</v>
          </cell>
          <cell r="J12778" t="str">
            <v>Germany</v>
          </cell>
          <cell r="K12778">
            <v>4</v>
          </cell>
          <cell r="L12778" t="str">
            <v>Private</v>
          </cell>
          <cell r="M12778">
            <v>5</v>
          </cell>
          <cell r="N12778" t="str">
            <v>Individual</v>
          </cell>
          <cell r="O12778" t="str">
            <v/>
          </cell>
          <cell r="P12778" t="str">
            <v/>
          </cell>
          <cell r="Q12778">
            <v>1</v>
          </cell>
          <cell r="R12778" t="str">
            <v>Année Philologique</v>
          </cell>
          <cell r="S12778" t="str">
            <v/>
          </cell>
        </row>
        <row r="12779">
          <cell r="E12779">
            <v>6361</v>
          </cell>
          <cell r="F12779" t="str">
            <v>Searches</v>
          </cell>
          <cell r="G12779" t="str">
            <v>201910</v>
          </cell>
          <cell r="H12779" t="str">
            <v>Christian Winkle</v>
          </cell>
          <cell r="I12779" t="str">
            <v>Balingen</v>
          </cell>
          <cell r="J12779" t="str">
            <v>Germany</v>
          </cell>
          <cell r="K12779">
            <v>4</v>
          </cell>
          <cell r="L12779" t="str">
            <v>Private</v>
          </cell>
          <cell r="M12779">
            <v>5</v>
          </cell>
          <cell r="N12779" t="str">
            <v>Individual</v>
          </cell>
          <cell r="O12779" t="str">
            <v/>
          </cell>
          <cell r="P12779" t="str">
            <v/>
          </cell>
          <cell r="Q12779">
            <v>1</v>
          </cell>
          <cell r="R12779" t="str">
            <v>Année Philologique</v>
          </cell>
          <cell r="S12779" t="str">
            <v/>
          </cell>
        </row>
        <row r="12780">
          <cell r="E12780">
            <v>6361</v>
          </cell>
          <cell r="F12780" t="str">
            <v>Searches</v>
          </cell>
          <cell r="G12780" t="str">
            <v>201911</v>
          </cell>
          <cell r="H12780" t="str">
            <v>Christian Winkle</v>
          </cell>
          <cell r="I12780" t="str">
            <v>Balingen</v>
          </cell>
          <cell r="J12780" t="str">
            <v>Germany</v>
          </cell>
          <cell r="K12780">
            <v>4</v>
          </cell>
          <cell r="L12780" t="str">
            <v>Private</v>
          </cell>
          <cell r="M12780">
            <v>5</v>
          </cell>
          <cell r="N12780" t="str">
            <v>Individual</v>
          </cell>
          <cell r="O12780" t="str">
            <v/>
          </cell>
          <cell r="P12780" t="str">
            <v/>
          </cell>
          <cell r="Q12780">
            <v>1</v>
          </cell>
          <cell r="R12780" t="str">
            <v>Année Philologique</v>
          </cell>
          <cell r="S12780" t="str">
            <v/>
          </cell>
        </row>
        <row r="12781">
          <cell r="E12781">
            <v>6362</v>
          </cell>
          <cell r="F12781" t="str">
            <v>Searches</v>
          </cell>
          <cell r="G12781" t="str">
            <v>201901</v>
          </cell>
          <cell r="H12781" t="str">
            <v>Sergio Audano</v>
          </cell>
          <cell r="I12781" t="str">
            <v>Chiavari</v>
          </cell>
          <cell r="J12781" t="str">
            <v>Italy</v>
          </cell>
          <cell r="K12781">
            <v>4</v>
          </cell>
          <cell r="L12781" t="str">
            <v>Private</v>
          </cell>
          <cell r="M12781">
            <v>5</v>
          </cell>
          <cell r="N12781" t="str">
            <v>Individual</v>
          </cell>
          <cell r="O12781" t="str">
            <v/>
          </cell>
          <cell r="P12781" t="str">
            <v/>
          </cell>
          <cell r="Q12781">
            <v>1</v>
          </cell>
          <cell r="R12781" t="str">
            <v>Année Philologique</v>
          </cell>
          <cell r="S12781" t="str">
            <v/>
          </cell>
        </row>
        <row r="12782">
          <cell r="E12782">
            <v>6362</v>
          </cell>
          <cell r="F12782" t="str">
            <v>Searches</v>
          </cell>
          <cell r="G12782" t="str">
            <v>201902</v>
          </cell>
          <cell r="H12782" t="str">
            <v>Sergio Audano</v>
          </cell>
          <cell r="I12782" t="str">
            <v>Chiavari</v>
          </cell>
          <cell r="J12782" t="str">
            <v>Italy</v>
          </cell>
          <cell r="K12782">
            <v>4</v>
          </cell>
          <cell r="L12782" t="str">
            <v>Private</v>
          </cell>
          <cell r="M12782">
            <v>5</v>
          </cell>
          <cell r="N12782" t="str">
            <v>Individual</v>
          </cell>
          <cell r="O12782" t="str">
            <v/>
          </cell>
          <cell r="P12782" t="str">
            <v/>
          </cell>
          <cell r="Q12782">
            <v>1</v>
          </cell>
          <cell r="R12782" t="str">
            <v>Année Philologique</v>
          </cell>
          <cell r="S12782" t="str">
            <v/>
          </cell>
        </row>
        <row r="12783">
          <cell r="E12783">
            <v>6362</v>
          </cell>
          <cell r="F12783" t="str">
            <v>Searches</v>
          </cell>
          <cell r="G12783" t="str">
            <v>201903</v>
          </cell>
          <cell r="H12783" t="str">
            <v>Sergio Audano</v>
          </cell>
          <cell r="I12783" t="str">
            <v>Chiavari</v>
          </cell>
          <cell r="J12783" t="str">
            <v>Italy</v>
          </cell>
          <cell r="K12783">
            <v>4</v>
          </cell>
          <cell r="L12783" t="str">
            <v>Private</v>
          </cell>
          <cell r="M12783">
            <v>5</v>
          </cell>
          <cell r="N12783" t="str">
            <v>Individual</v>
          </cell>
          <cell r="O12783" t="str">
            <v/>
          </cell>
          <cell r="P12783" t="str">
            <v/>
          </cell>
          <cell r="Q12783">
            <v>1</v>
          </cell>
          <cell r="R12783" t="str">
            <v>Année Philologique</v>
          </cell>
          <cell r="S12783" t="str">
            <v/>
          </cell>
        </row>
        <row r="12784">
          <cell r="E12784">
            <v>6362</v>
          </cell>
          <cell r="F12784" t="str">
            <v>Searches</v>
          </cell>
          <cell r="G12784" t="str">
            <v>201904</v>
          </cell>
          <cell r="H12784" t="str">
            <v>Sergio Audano</v>
          </cell>
          <cell r="I12784" t="str">
            <v>Chiavari</v>
          </cell>
          <cell r="J12784" t="str">
            <v>Italy</v>
          </cell>
          <cell r="K12784">
            <v>4</v>
          </cell>
          <cell r="L12784" t="str">
            <v>Private</v>
          </cell>
          <cell r="M12784">
            <v>5</v>
          </cell>
          <cell r="N12784" t="str">
            <v>Individual</v>
          </cell>
          <cell r="O12784" t="str">
            <v/>
          </cell>
          <cell r="P12784" t="str">
            <v/>
          </cell>
          <cell r="Q12784">
            <v>1</v>
          </cell>
          <cell r="R12784" t="str">
            <v>Année Philologique</v>
          </cell>
          <cell r="S12784" t="str">
            <v/>
          </cell>
        </row>
        <row r="12785">
          <cell r="E12785">
            <v>6362</v>
          </cell>
          <cell r="F12785" t="str">
            <v>Searches</v>
          </cell>
          <cell r="G12785" t="str">
            <v>201905</v>
          </cell>
          <cell r="H12785" t="str">
            <v>Sergio Audano</v>
          </cell>
          <cell r="I12785" t="str">
            <v>Chiavari</v>
          </cell>
          <cell r="J12785" t="str">
            <v>Italy</v>
          </cell>
          <cell r="K12785">
            <v>4</v>
          </cell>
          <cell r="L12785" t="str">
            <v>Private</v>
          </cell>
          <cell r="M12785">
            <v>5</v>
          </cell>
          <cell r="N12785" t="str">
            <v>Individual</v>
          </cell>
          <cell r="O12785" t="str">
            <v/>
          </cell>
          <cell r="P12785" t="str">
            <v/>
          </cell>
          <cell r="Q12785">
            <v>1</v>
          </cell>
          <cell r="R12785" t="str">
            <v>Année Philologique</v>
          </cell>
          <cell r="S12785" t="str">
            <v/>
          </cell>
        </row>
        <row r="12786">
          <cell r="E12786">
            <v>6362</v>
          </cell>
          <cell r="F12786" t="str">
            <v>Searches</v>
          </cell>
          <cell r="G12786" t="str">
            <v>201906</v>
          </cell>
          <cell r="H12786" t="str">
            <v>Sergio Audano</v>
          </cell>
          <cell r="I12786" t="str">
            <v>Chiavari</v>
          </cell>
          <cell r="J12786" t="str">
            <v>Italy</v>
          </cell>
          <cell r="K12786">
            <v>4</v>
          </cell>
          <cell r="L12786" t="str">
            <v>Private</v>
          </cell>
          <cell r="M12786">
            <v>5</v>
          </cell>
          <cell r="N12786" t="str">
            <v>Individual</v>
          </cell>
          <cell r="O12786" t="str">
            <v/>
          </cell>
          <cell r="P12786" t="str">
            <v/>
          </cell>
          <cell r="Q12786">
            <v>1</v>
          </cell>
          <cell r="R12786" t="str">
            <v>Année Philologique</v>
          </cell>
          <cell r="S12786" t="str">
            <v/>
          </cell>
        </row>
        <row r="12787">
          <cell r="E12787">
            <v>6362</v>
          </cell>
          <cell r="F12787" t="str">
            <v>Searches</v>
          </cell>
          <cell r="G12787" t="str">
            <v>201907</v>
          </cell>
          <cell r="H12787" t="str">
            <v>Sergio Audano</v>
          </cell>
          <cell r="I12787" t="str">
            <v>Chiavari</v>
          </cell>
          <cell r="J12787" t="str">
            <v>Italy</v>
          </cell>
          <cell r="K12787">
            <v>4</v>
          </cell>
          <cell r="L12787" t="str">
            <v>Private</v>
          </cell>
          <cell r="M12787">
            <v>5</v>
          </cell>
          <cell r="N12787" t="str">
            <v>Individual</v>
          </cell>
          <cell r="O12787" t="str">
            <v/>
          </cell>
          <cell r="P12787" t="str">
            <v/>
          </cell>
          <cell r="Q12787">
            <v>1</v>
          </cell>
          <cell r="R12787" t="str">
            <v>Année Philologique</v>
          </cell>
          <cell r="S12787" t="str">
            <v/>
          </cell>
        </row>
        <row r="12788">
          <cell r="E12788">
            <v>6362</v>
          </cell>
          <cell r="F12788" t="str">
            <v>Searches</v>
          </cell>
          <cell r="G12788" t="str">
            <v>201908</v>
          </cell>
          <cell r="H12788" t="str">
            <v>Sergio Audano</v>
          </cell>
          <cell r="I12788" t="str">
            <v>Chiavari</v>
          </cell>
          <cell r="J12788" t="str">
            <v>Italy</v>
          </cell>
          <cell r="K12788">
            <v>4</v>
          </cell>
          <cell r="L12788" t="str">
            <v>Private</v>
          </cell>
          <cell r="M12788">
            <v>5</v>
          </cell>
          <cell r="N12788" t="str">
            <v>Individual</v>
          </cell>
          <cell r="O12788" t="str">
            <v/>
          </cell>
          <cell r="P12788" t="str">
            <v/>
          </cell>
          <cell r="Q12788">
            <v>1</v>
          </cell>
          <cell r="R12788" t="str">
            <v>Année Philologique</v>
          </cell>
          <cell r="S12788" t="str">
            <v/>
          </cell>
        </row>
        <row r="12789">
          <cell r="E12789">
            <v>6362</v>
          </cell>
          <cell r="F12789" t="str">
            <v>Searches</v>
          </cell>
          <cell r="G12789" t="str">
            <v>201909</v>
          </cell>
          <cell r="H12789" t="str">
            <v>Sergio Audano</v>
          </cell>
          <cell r="I12789" t="str">
            <v>Chiavari</v>
          </cell>
          <cell r="J12789" t="str">
            <v>Italy</v>
          </cell>
          <cell r="K12789">
            <v>4</v>
          </cell>
          <cell r="L12789" t="str">
            <v>Private</v>
          </cell>
          <cell r="M12789">
            <v>5</v>
          </cell>
          <cell r="N12789" t="str">
            <v>Individual</v>
          </cell>
          <cell r="O12789" t="str">
            <v/>
          </cell>
          <cell r="P12789" t="str">
            <v/>
          </cell>
          <cell r="Q12789">
            <v>1</v>
          </cell>
          <cell r="R12789" t="str">
            <v>Année Philologique</v>
          </cell>
          <cell r="S12789" t="str">
            <v/>
          </cell>
        </row>
        <row r="12790">
          <cell r="E12790">
            <v>6362</v>
          </cell>
          <cell r="F12790" t="str">
            <v>Searches</v>
          </cell>
          <cell r="G12790" t="str">
            <v>201911</v>
          </cell>
          <cell r="H12790" t="str">
            <v>Sergio Audano</v>
          </cell>
          <cell r="I12790" t="str">
            <v>Chiavari</v>
          </cell>
          <cell r="J12790" t="str">
            <v>Italy</v>
          </cell>
          <cell r="K12790">
            <v>4</v>
          </cell>
          <cell r="L12790" t="str">
            <v>Private</v>
          </cell>
          <cell r="M12790">
            <v>5</v>
          </cell>
          <cell r="N12790" t="str">
            <v>Individual</v>
          </cell>
          <cell r="O12790" t="str">
            <v/>
          </cell>
          <cell r="P12790" t="str">
            <v/>
          </cell>
          <cell r="Q12790">
            <v>1</v>
          </cell>
          <cell r="R12790" t="str">
            <v>Année Philologique</v>
          </cell>
          <cell r="S12790" t="str">
            <v/>
          </cell>
        </row>
        <row r="12791">
          <cell r="E12791">
            <v>6362</v>
          </cell>
          <cell r="F12791" t="str">
            <v>Searches</v>
          </cell>
          <cell r="G12791" t="str">
            <v>201912</v>
          </cell>
          <cell r="H12791" t="str">
            <v>Sergio Audano</v>
          </cell>
          <cell r="I12791" t="str">
            <v>Chiavari</v>
          </cell>
          <cell r="J12791" t="str">
            <v>Italy</v>
          </cell>
          <cell r="K12791">
            <v>4</v>
          </cell>
          <cell r="L12791" t="str">
            <v>Private</v>
          </cell>
          <cell r="M12791">
            <v>5</v>
          </cell>
          <cell r="N12791" t="str">
            <v>Individual</v>
          </cell>
          <cell r="O12791" t="str">
            <v/>
          </cell>
          <cell r="P12791" t="str">
            <v/>
          </cell>
          <cell r="Q12791">
            <v>1</v>
          </cell>
          <cell r="R12791" t="str">
            <v>Année Philologique</v>
          </cell>
          <cell r="S12791" t="str">
            <v/>
          </cell>
        </row>
        <row r="12792">
          <cell r="E12792">
            <v>6363</v>
          </cell>
          <cell r="F12792" t="str">
            <v>Searches</v>
          </cell>
          <cell r="G12792" t="str">
            <v>201901</v>
          </cell>
          <cell r="H12792" t="str">
            <v>Università dell’Insubria</v>
          </cell>
          <cell r="I12792" t="str">
            <v>Varese</v>
          </cell>
          <cell r="J12792" t="str">
            <v>Italy</v>
          </cell>
          <cell r="K12792">
            <v>2</v>
          </cell>
          <cell r="L12792" t="str">
            <v>Institute</v>
          </cell>
          <cell r="M12792">
            <v>3</v>
          </cell>
          <cell r="N12792" t="str">
            <v>Standard</v>
          </cell>
          <cell r="O12792" t="str">
            <v/>
          </cell>
          <cell r="P12792" t="str">
            <v/>
          </cell>
          <cell r="Q12792">
            <v>3</v>
          </cell>
          <cell r="R12792" t="str">
            <v>Année Philologique</v>
          </cell>
          <cell r="S12792" t="str">
            <v/>
          </cell>
        </row>
        <row r="12793">
          <cell r="E12793">
            <v>6363</v>
          </cell>
          <cell r="F12793" t="str">
            <v>Searches</v>
          </cell>
          <cell r="G12793" t="str">
            <v>201902</v>
          </cell>
          <cell r="H12793" t="str">
            <v>Università dell’Insubria</v>
          </cell>
          <cell r="I12793" t="str">
            <v>Varese</v>
          </cell>
          <cell r="J12793" t="str">
            <v>Italy</v>
          </cell>
          <cell r="K12793">
            <v>2</v>
          </cell>
          <cell r="L12793" t="str">
            <v>Institute</v>
          </cell>
          <cell r="M12793">
            <v>3</v>
          </cell>
          <cell r="N12793" t="str">
            <v>Standard</v>
          </cell>
          <cell r="O12793" t="str">
            <v/>
          </cell>
          <cell r="P12793" t="str">
            <v/>
          </cell>
          <cell r="Q12793">
            <v>3</v>
          </cell>
          <cell r="R12793" t="str">
            <v>Année Philologique</v>
          </cell>
          <cell r="S12793" t="str">
            <v/>
          </cell>
        </row>
        <row r="12794">
          <cell r="E12794">
            <v>6363</v>
          </cell>
          <cell r="F12794" t="str">
            <v>Searches</v>
          </cell>
          <cell r="G12794" t="str">
            <v>201903</v>
          </cell>
          <cell r="H12794" t="str">
            <v>Università dell’Insubria</v>
          </cell>
          <cell r="I12794" t="str">
            <v>Varese</v>
          </cell>
          <cell r="J12794" t="str">
            <v>Italy</v>
          </cell>
          <cell r="K12794">
            <v>2</v>
          </cell>
          <cell r="L12794" t="str">
            <v>Institute</v>
          </cell>
          <cell r="M12794">
            <v>3</v>
          </cell>
          <cell r="N12794" t="str">
            <v>Standard</v>
          </cell>
          <cell r="O12794" t="str">
            <v/>
          </cell>
          <cell r="P12794" t="str">
            <v/>
          </cell>
          <cell r="Q12794">
            <v>3</v>
          </cell>
          <cell r="R12794" t="str">
            <v>Année Philologique</v>
          </cell>
          <cell r="S12794" t="str">
            <v/>
          </cell>
        </row>
        <row r="12795">
          <cell r="E12795">
            <v>6363</v>
          </cell>
          <cell r="F12795" t="str">
            <v>Searches</v>
          </cell>
          <cell r="G12795" t="str">
            <v>201905</v>
          </cell>
          <cell r="H12795" t="str">
            <v>Università dell’Insubria</v>
          </cell>
          <cell r="I12795" t="str">
            <v>Varese</v>
          </cell>
          <cell r="J12795" t="str">
            <v>Italy</v>
          </cell>
          <cell r="K12795">
            <v>2</v>
          </cell>
          <cell r="L12795" t="str">
            <v>Institute</v>
          </cell>
          <cell r="M12795">
            <v>3</v>
          </cell>
          <cell r="N12795" t="str">
            <v>Standard</v>
          </cell>
          <cell r="O12795" t="str">
            <v/>
          </cell>
          <cell r="P12795" t="str">
            <v/>
          </cell>
          <cell r="Q12795">
            <v>3</v>
          </cell>
          <cell r="R12795" t="str">
            <v>Année Philologique</v>
          </cell>
          <cell r="S12795" t="str">
            <v/>
          </cell>
        </row>
        <row r="12796">
          <cell r="E12796">
            <v>6363</v>
          </cell>
          <cell r="F12796" t="str">
            <v>Searches</v>
          </cell>
          <cell r="G12796" t="str">
            <v>201906</v>
          </cell>
          <cell r="H12796" t="str">
            <v>Università dell’Insubria</v>
          </cell>
          <cell r="I12796" t="str">
            <v>Varese</v>
          </cell>
          <cell r="J12796" t="str">
            <v>Italy</v>
          </cell>
          <cell r="K12796">
            <v>2</v>
          </cell>
          <cell r="L12796" t="str">
            <v>Institute</v>
          </cell>
          <cell r="M12796">
            <v>3</v>
          </cell>
          <cell r="N12796" t="str">
            <v>Standard</v>
          </cell>
          <cell r="O12796" t="str">
            <v/>
          </cell>
          <cell r="P12796" t="str">
            <v/>
          </cell>
          <cell r="Q12796">
            <v>3</v>
          </cell>
          <cell r="R12796" t="str">
            <v>Année Philologique</v>
          </cell>
          <cell r="S12796" t="str">
            <v/>
          </cell>
        </row>
        <row r="12797">
          <cell r="E12797">
            <v>6363</v>
          </cell>
          <cell r="F12797" t="str">
            <v>Searches</v>
          </cell>
          <cell r="G12797" t="str">
            <v>201907</v>
          </cell>
          <cell r="H12797" t="str">
            <v>Università dell’Insubria</v>
          </cell>
          <cell r="I12797" t="str">
            <v>Varese</v>
          </cell>
          <cell r="J12797" t="str">
            <v>Italy</v>
          </cell>
          <cell r="K12797">
            <v>2</v>
          </cell>
          <cell r="L12797" t="str">
            <v>Institute</v>
          </cell>
          <cell r="M12797">
            <v>3</v>
          </cell>
          <cell r="N12797" t="str">
            <v>Standard</v>
          </cell>
          <cell r="O12797" t="str">
            <v/>
          </cell>
          <cell r="P12797" t="str">
            <v/>
          </cell>
          <cell r="Q12797">
            <v>3</v>
          </cell>
          <cell r="R12797" t="str">
            <v>Année Philologique</v>
          </cell>
          <cell r="S12797" t="str">
            <v/>
          </cell>
        </row>
        <row r="12798">
          <cell r="E12798">
            <v>6363</v>
          </cell>
          <cell r="F12798" t="str">
            <v>Searches</v>
          </cell>
          <cell r="G12798" t="str">
            <v>201909</v>
          </cell>
          <cell r="H12798" t="str">
            <v>Università dell’Insubria</v>
          </cell>
          <cell r="I12798" t="str">
            <v>Varese</v>
          </cell>
          <cell r="J12798" t="str">
            <v>Italy</v>
          </cell>
          <cell r="K12798">
            <v>2</v>
          </cell>
          <cell r="L12798" t="str">
            <v>Institute</v>
          </cell>
          <cell r="M12798">
            <v>3</v>
          </cell>
          <cell r="N12798" t="str">
            <v>Standard</v>
          </cell>
          <cell r="O12798" t="str">
            <v/>
          </cell>
          <cell r="P12798" t="str">
            <v/>
          </cell>
          <cell r="Q12798">
            <v>3</v>
          </cell>
          <cell r="R12798" t="str">
            <v>Année Philologique</v>
          </cell>
          <cell r="S12798" t="str">
            <v/>
          </cell>
        </row>
        <row r="12799">
          <cell r="E12799">
            <v>6363</v>
          </cell>
          <cell r="F12799" t="str">
            <v>Searches</v>
          </cell>
          <cell r="G12799" t="str">
            <v>201911</v>
          </cell>
          <cell r="H12799" t="str">
            <v>Università dell’Insubria</v>
          </cell>
          <cell r="I12799" t="str">
            <v>Varese</v>
          </cell>
          <cell r="J12799" t="str">
            <v>Italy</v>
          </cell>
          <cell r="K12799">
            <v>2</v>
          </cell>
          <cell r="L12799" t="str">
            <v>Institute</v>
          </cell>
          <cell r="M12799">
            <v>3</v>
          </cell>
          <cell r="N12799" t="str">
            <v>Standard</v>
          </cell>
          <cell r="O12799" t="str">
            <v/>
          </cell>
          <cell r="P12799" t="str">
            <v/>
          </cell>
          <cell r="Q12799">
            <v>3</v>
          </cell>
          <cell r="R12799" t="str">
            <v>Année Philologique</v>
          </cell>
          <cell r="S12799" t="str">
            <v/>
          </cell>
        </row>
        <row r="12800">
          <cell r="E12800">
            <v>6363</v>
          </cell>
          <cell r="F12800" t="str">
            <v>Searches</v>
          </cell>
          <cell r="G12800" t="str">
            <v>201912</v>
          </cell>
          <cell r="H12800" t="str">
            <v>Università dell’Insubria</v>
          </cell>
          <cell r="I12800" t="str">
            <v>Varese</v>
          </cell>
          <cell r="J12800" t="str">
            <v>Italy</v>
          </cell>
          <cell r="K12800">
            <v>2</v>
          </cell>
          <cell r="L12800" t="str">
            <v>Institute</v>
          </cell>
          <cell r="M12800">
            <v>3</v>
          </cell>
          <cell r="N12800" t="str">
            <v>Standard</v>
          </cell>
          <cell r="O12800" t="str">
            <v/>
          </cell>
          <cell r="P12800" t="str">
            <v/>
          </cell>
          <cell r="Q12800">
            <v>3</v>
          </cell>
          <cell r="R12800" t="str">
            <v>Année Philologique</v>
          </cell>
          <cell r="S12800" t="str">
            <v/>
          </cell>
        </row>
        <row r="12801">
          <cell r="E12801">
            <v>6383</v>
          </cell>
          <cell r="F12801" t="str">
            <v>Searches</v>
          </cell>
          <cell r="G12801" t="str">
            <v>201902</v>
          </cell>
          <cell r="H12801" t="str">
            <v>Patrick Pouchelle</v>
          </cell>
          <cell r="I12801" t="str">
            <v>Lagny Sur Marne</v>
          </cell>
          <cell r="J12801" t="str">
            <v>France</v>
          </cell>
          <cell r="K12801">
            <v>4</v>
          </cell>
          <cell r="L12801" t="str">
            <v>Private</v>
          </cell>
          <cell r="M12801">
            <v>5</v>
          </cell>
          <cell r="N12801" t="str">
            <v>Individual</v>
          </cell>
          <cell r="O12801" t="str">
            <v/>
          </cell>
          <cell r="P12801" t="str">
            <v/>
          </cell>
          <cell r="Q12801">
            <v>1</v>
          </cell>
          <cell r="R12801" t="str">
            <v>Année Philologique</v>
          </cell>
          <cell r="S12801" t="str">
            <v/>
          </cell>
        </row>
        <row r="12802">
          <cell r="E12802">
            <v>6383</v>
          </cell>
          <cell r="F12802" t="str">
            <v>Searches</v>
          </cell>
          <cell r="G12802" t="str">
            <v>201903</v>
          </cell>
          <cell r="H12802" t="str">
            <v>Patrick Pouchelle</v>
          </cell>
          <cell r="I12802" t="str">
            <v>Lagny Sur Marne</v>
          </cell>
          <cell r="J12802" t="str">
            <v>France</v>
          </cell>
          <cell r="K12802">
            <v>4</v>
          </cell>
          <cell r="L12802" t="str">
            <v>Private</v>
          </cell>
          <cell r="M12802">
            <v>5</v>
          </cell>
          <cell r="N12802" t="str">
            <v>Individual</v>
          </cell>
          <cell r="O12802" t="str">
            <v/>
          </cell>
          <cell r="P12802" t="str">
            <v/>
          </cell>
          <cell r="Q12802">
            <v>1</v>
          </cell>
          <cell r="R12802" t="str">
            <v>Année Philologique</v>
          </cell>
          <cell r="S12802" t="str">
            <v/>
          </cell>
        </row>
        <row r="12803">
          <cell r="E12803">
            <v>6383</v>
          </cell>
          <cell r="F12803" t="str">
            <v>Searches</v>
          </cell>
          <cell r="G12803" t="str">
            <v>201904</v>
          </cell>
          <cell r="H12803" t="str">
            <v>Patrick Pouchelle</v>
          </cell>
          <cell r="I12803" t="str">
            <v>Lagny Sur Marne</v>
          </cell>
          <cell r="J12803" t="str">
            <v>France</v>
          </cell>
          <cell r="K12803">
            <v>4</v>
          </cell>
          <cell r="L12803" t="str">
            <v>Private</v>
          </cell>
          <cell r="M12803">
            <v>5</v>
          </cell>
          <cell r="N12803" t="str">
            <v>Individual</v>
          </cell>
          <cell r="O12803" t="str">
            <v/>
          </cell>
          <cell r="P12803" t="str">
            <v/>
          </cell>
          <cell r="Q12803">
            <v>1</v>
          </cell>
          <cell r="R12803" t="str">
            <v>Année Philologique</v>
          </cell>
          <cell r="S12803" t="str">
            <v/>
          </cell>
        </row>
        <row r="12804">
          <cell r="E12804">
            <v>6383</v>
          </cell>
          <cell r="F12804" t="str">
            <v>Searches</v>
          </cell>
          <cell r="G12804" t="str">
            <v>201907</v>
          </cell>
          <cell r="H12804" t="str">
            <v>Patrick Pouchelle</v>
          </cell>
          <cell r="I12804" t="str">
            <v>Lagny Sur Marne</v>
          </cell>
          <cell r="J12804" t="str">
            <v>France</v>
          </cell>
          <cell r="K12804">
            <v>4</v>
          </cell>
          <cell r="L12804" t="str">
            <v>Private</v>
          </cell>
          <cell r="M12804">
            <v>5</v>
          </cell>
          <cell r="N12804" t="str">
            <v>Individual</v>
          </cell>
          <cell r="O12804" t="str">
            <v/>
          </cell>
          <cell r="P12804" t="str">
            <v/>
          </cell>
          <cell r="Q12804">
            <v>1</v>
          </cell>
          <cell r="R12804" t="str">
            <v>Année Philologique</v>
          </cell>
          <cell r="S12804" t="str">
            <v/>
          </cell>
        </row>
        <row r="12805">
          <cell r="E12805">
            <v>6383</v>
          </cell>
          <cell r="F12805" t="str">
            <v>Searches</v>
          </cell>
          <cell r="G12805" t="str">
            <v>201912</v>
          </cell>
          <cell r="H12805" t="str">
            <v>Patrick Pouchelle</v>
          </cell>
          <cell r="I12805" t="str">
            <v>Lagny Sur Marne</v>
          </cell>
          <cell r="J12805" t="str">
            <v>France</v>
          </cell>
          <cell r="K12805">
            <v>4</v>
          </cell>
          <cell r="L12805" t="str">
            <v>Private</v>
          </cell>
          <cell r="M12805">
            <v>5</v>
          </cell>
          <cell r="N12805" t="str">
            <v>Individual</v>
          </cell>
          <cell r="O12805" t="str">
            <v/>
          </cell>
          <cell r="P12805" t="str">
            <v/>
          </cell>
          <cell r="Q12805">
            <v>1</v>
          </cell>
          <cell r="R12805" t="str">
            <v>Année Philologique</v>
          </cell>
          <cell r="S12805" t="str">
            <v/>
          </cell>
        </row>
        <row r="12806">
          <cell r="E12806">
            <v>6384</v>
          </cell>
          <cell r="F12806" t="str">
            <v>Searches</v>
          </cell>
          <cell r="G12806" t="str">
            <v>201901</v>
          </cell>
          <cell r="H12806" t="str">
            <v>Richard Gordon</v>
          </cell>
          <cell r="I12806" t="str">
            <v>Ilmmünster</v>
          </cell>
          <cell r="J12806" t="str">
            <v>Germany</v>
          </cell>
          <cell r="K12806">
            <v>4</v>
          </cell>
          <cell r="L12806" t="str">
            <v>Private</v>
          </cell>
          <cell r="M12806">
            <v>5</v>
          </cell>
          <cell r="N12806" t="str">
            <v>Individual</v>
          </cell>
          <cell r="O12806" t="str">
            <v/>
          </cell>
          <cell r="P12806" t="str">
            <v/>
          </cell>
          <cell r="Q12806">
            <v>1</v>
          </cell>
          <cell r="R12806" t="str">
            <v>Année Philologique</v>
          </cell>
          <cell r="S12806" t="str">
            <v/>
          </cell>
        </row>
        <row r="12807">
          <cell r="E12807">
            <v>6384</v>
          </cell>
          <cell r="F12807" t="str">
            <v>Searches</v>
          </cell>
          <cell r="G12807" t="str">
            <v>201902</v>
          </cell>
          <cell r="H12807" t="str">
            <v>Richard Gordon</v>
          </cell>
          <cell r="I12807" t="str">
            <v>Ilmmünster</v>
          </cell>
          <cell r="J12807" t="str">
            <v>Germany</v>
          </cell>
          <cell r="K12807">
            <v>4</v>
          </cell>
          <cell r="L12807" t="str">
            <v>Private</v>
          </cell>
          <cell r="M12807">
            <v>5</v>
          </cell>
          <cell r="N12807" t="str">
            <v>Individual</v>
          </cell>
          <cell r="O12807" t="str">
            <v/>
          </cell>
          <cell r="P12807" t="str">
            <v/>
          </cell>
          <cell r="Q12807">
            <v>1</v>
          </cell>
          <cell r="R12807" t="str">
            <v>Année Philologique</v>
          </cell>
          <cell r="S12807" t="str">
            <v/>
          </cell>
        </row>
        <row r="12808">
          <cell r="E12808">
            <v>6384</v>
          </cell>
          <cell r="F12808" t="str">
            <v>Searches</v>
          </cell>
          <cell r="G12808" t="str">
            <v>201903</v>
          </cell>
          <cell r="H12808" t="str">
            <v>Richard Gordon</v>
          </cell>
          <cell r="I12808" t="str">
            <v>Ilmmünster</v>
          </cell>
          <cell r="J12808" t="str">
            <v>Germany</v>
          </cell>
          <cell r="K12808">
            <v>4</v>
          </cell>
          <cell r="L12808" t="str">
            <v>Private</v>
          </cell>
          <cell r="M12808">
            <v>5</v>
          </cell>
          <cell r="N12808" t="str">
            <v>Individual</v>
          </cell>
          <cell r="O12808" t="str">
            <v/>
          </cell>
          <cell r="P12808" t="str">
            <v/>
          </cell>
          <cell r="Q12808">
            <v>1</v>
          </cell>
          <cell r="R12808" t="str">
            <v>Année Philologique</v>
          </cell>
          <cell r="S12808" t="str">
            <v/>
          </cell>
        </row>
        <row r="12809">
          <cell r="E12809">
            <v>6384</v>
          </cell>
          <cell r="F12809" t="str">
            <v>Searches</v>
          </cell>
          <cell r="G12809" t="str">
            <v>201904</v>
          </cell>
          <cell r="H12809" t="str">
            <v>Richard Gordon</v>
          </cell>
          <cell r="I12809" t="str">
            <v>Ilmmünster</v>
          </cell>
          <cell r="J12809" t="str">
            <v>Germany</v>
          </cell>
          <cell r="K12809">
            <v>4</v>
          </cell>
          <cell r="L12809" t="str">
            <v>Private</v>
          </cell>
          <cell r="M12809">
            <v>5</v>
          </cell>
          <cell r="N12809" t="str">
            <v>Individual</v>
          </cell>
          <cell r="O12809" t="str">
            <v/>
          </cell>
          <cell r="P12809" t="str">
            <v/>
          </cell>
          <cell r="Q12809">
            <v>1</v>
          </cell>
          <cell r="R12809" t="str">
            <v>Année Philologique</v>
          </cell>
          <cell r="S12809" t="str">
            <v/>
          </cell>
        </row>
        <row r="12810">
          <cell r="E12810">
            <v>6384</v>
          </cell>
          <cell r="F12810" t="str">
            <v>Searches</v>
          </cell>
          <cell r="G12810" t="str">
            <v>201905</v>
          </cell>
          <cell r="H12810" t="str">
            <v>Richard Gordon</v>
          </cell>
          <cell r="I12810" t="str">
            <v>Ilmmünster</v>
          </cell>
          <cell r="J12810" t="str">
            <v>Germany</v>
          </cell>
          <cell r="K12810">
            <v>4</v>
          </cell>
          <cell r="L12810" t="str">
            <v>Private</v>
          </cell>
          <cell r="M12810">
            <v>5</v>
          </cell>
          <cell r="N12810" t="str">
            <v>Individual</v>
          </cell>
          <cell r="O12810" t="str">
            <v/>
          </cell>
          <cell r="P12810" t="str">
            <v/>
          </cell>
          <cell r="Q12810">
            <v>1</v>
          </cell>
          <cell r="R12810" t="str">
            <v>Année Philologique</v>
          </cell>
          <cell r="S12810" t="str">
            <v/>
          </cell>
        </row>
        <row r="12811">
          <cell r="E12811">
            <v>6384</v>
          </cell>
          <cell r="F12811" t="str">
            <v>Searches</v>
          </cell>
          <cell r="G12811" t="str">
            <v>201906</v>
          </cell>
          <cell r="H12811" t="str">
            <v>Richard Gordon</v>
          </cell>
          <cell r="I12811" t="str">
            <v>Ilmmünster</v>
          </cell>
          <cell r="J12811" t="str">
            <v>Germany</v>
          </cell>
          <cell r="K12811">
            <v>4</v>
          </cell>
          <cell r="L12811" t="str">
            <v>Private</v>
          </cell>
          <cell r="M12811">
            <v>5</v>
          </cell>
          <cell r="N12811" t="str">
            <v>Individual</v>
          </cell>
          <cell r="O12811" t="str">
            <v/>
          </cell>
          <cell r="P12811" t="str">
            <v/>
          </cell>
          <cell r="Q12811">
            <v>1</v>
          </cell>
          <cell r="R12811" t="str">
            <v>Année Philologique</v>
          </cell>
          <cell r="S12811" t="str">
            <v/>
          </cell>
        </row>
        <row r="12812">
          <cell r="E12812">
            <v>6384</v>
          </cell>
          <cell r="F12812" t="str">
            <v>Searches</v>
          </cell>
          <cell r="G12812" t="str">
            <v>201907</v>
          </cell>
          <cell r="H12812" t="str">
            <v>Richard Gordon</v>
          </cell>
          <cell r="I12812" t="str">
            <v>Ilmmünster</v>
          </cell>
          <cell r="J12812" t="str">
            <v>Germany</v>
          </cell>
          <cell r="K12812">
            <v>4</v>
          </cell>
          <cell r="L12812" t="str">
            <v>Private</v>
          </cell>
          <cell r="M12812">
            <v>5</v>
          </cell>
          <cell r="N12812" t="str">
            <v>Individual</v>
          </cell>
          <cell r="O12812" t="str">
            <v/>
          </cell>
          <cell r="P12812" t="str">
            <v/>
          </cell>
          <cell r="Q12812">
            <v>1</v>
          </cell>
          <cell r="R12812" t="str">
            <v>Année Philologique</v>
          </cell>
          <cell r="S12812" t="str">
            <v/>
          </cell>
        </row>
        <row r="12813">
          <cell r="E12813">
            <v>6384</v>
          </cell>
          <cell r="F12813" t="str">
            <v>Searches</v>
          </cell>
          <cell r="G12813" t="str">
            <v>201908</v>
          </cell>
          <cell r="H12813" t="str">
            <v>Richard Gordon</v>
          </cell>
          <cell r="I12813" t="str">
            <v>Ilmmünster</v>
          </cell>
          <cell r="J12813" t="str">
            <v>Germany</v>
          </cell>
          <cell r="K12813">
            <v>4</v>
          </cell>
          <cell r="L12813" t="str">
            <v>Private</v>
          </cell>
          <cell r="M12813">
            <v>5</v>
          </cell>
          <cell r="N12813" t="str">
            <v>Individual</v>
          </cell>
          <cell r="O12813" t="str">
            <v/>
          </cell>
          <cell r="P12813" t="str">
            <v/>
          </cell>
          <cell r="Q12813">
            <v>1</v>
          </cell>
          <cell r="R12813" t="str">
            <v>Année Philologique</v>
          </cell>
          <cell r="S12813" t="str">
            <v/>
          </cell>
        </row>
        <row r="12814">
          <cell r="E12814">
            <v>6384</v>
          </cell>
          <cell r="F12814" t="str">
            <v>Searches</v>
          </cell>
          <cell r="G12814" t="str">
            <v>201909</v>
          </cell>
          <cell r="H12814" t="str">
            <v>Richard Gordon</v>
          </cell>
          <cell r="I12814" t="str">
            <v>Ilmmünster</v>
          </cell>
          <cell r="J12814" t="str">
            <v>Germany</v>
          </cell>
          <cell r="K12814">
            <v>4</v>
          </cell>
          <cell r="L12814" t="str">
            <v>Private</v>
          </cell>
          <cell r="M12814">
            <v>5</v>
          </cell>
          <cell r="N12814" t="str">
            <v>Individual</v>
          </cell>
          <cell r="O12814" t="str">
            <v/>
          </cell>
          <cell r="P12814" t="str">
            <v/>
          </cell>
          <cell r="Q12814">
            <v>1</v>
          </cell>
          <cell r="R12814" t="str">
            <v>Année Philologique</v>
          </cell>
          <cell r="S12814" t="str">
            <v/>
          </cell>
        </row>
        <row r="12815">
          <cell r="E12815">
            <v>6384</v>
          </cell>
          <cell r="F12815" t="str">
            <v>Searches</v>
          </cell>
          <cell r="G12815" t="str">
            <v>201910</v>
          </cell>
          <cell r="H12815" t="str">
            <v>Richard Gordon</v>
          </cell>
          <cell r="I12815" t="str">
            <v>Ilmmünster</v>
          </cell>
          <cell r="J12815" t="str">
            <v>Germany</v>
          </cell>
          <cell r="K12815">
            <v>4</v>
          </cell>
          <cell r="L12815" t="str">
            <v>Private</v>
          </cell>
          <cell r="M12815">
            <v>5</v>
          </cell>
          <cell r="N12815" t="str">
            <v>Individual</v>
          </cell>
          <cell r="O12815" t="str">
            <v/>
          </cell>
          <cell r="P12815" t="str">
            <v/>
          </cell>
          <cell r="Q12815">
            <v>1</v>
          </cell>
          <cell r="R12815" t="str">
            <v>Année Philologique</v>
          </cell>
          <cell r="S12815" t="str">
            <v/>
          </cell>
        </row>
        <row r="12816">
          <cell r="E12816">
            <v>6384</v>
          </cell>
          <cell r="F12816" t="str">
            <v>Searches</v>
          </cell>
          <cell r="G12816" t="str">
            <v>201911</v>
          </cell>
          <cell r="H12816" t="str">
            <v>Richard Gordon</v>
          </cell>
          <cell r="I12816" t="str">
            <v>Ilmmünster</v>
          </cell>
          <cell r="J12816" t="str">
            <v>Germany</v>
          </cell>
          <cell r="K12816">
            <v>4</v>
          </cell>
          <cell r="L12816" t="str">
            <v>Private</v>
          </cell>
          <cell r="M12816">
            <v>5</v>
          </cell>
          <cell r="N12816" t="str">
            <v>Individual</v>
          </cell>
          <cell r="O12816" t="str">
            <v/>
          </cell>
          <cell r="P12816" t="str">
            <v/>
          </cell>
          <cell r="Q12816">
            <v>1</v>
          </cell>
          <cell r="R12816" t="str">
            <v>Année Philologique</v>
          </cell>
          <cell r="S12816" t="str">
            <v/>
          </cell>
        </row>
        <row r="12817">
          <cell r="E12817">
            <v>6384</v>
          </cell>
          <cell r="F12817" t="str">
            <v>Searches</v>
          </cell>
          <cell r="G12817" t="str">
            <v>201912</v>
          </cell>
          <cell r="H12817" t="str">
            <v>Richard Gordon</v>
          </cell>
          <cell r="I12817" t="str">
            <v>Ilmmünster</v>
          </cell>
          <cell r="J12817" t="str">
            <v>Germany</v>
          </cell>
          <cell r="K12817">
            <v>4</v>
          </cell>
          <cell r="L12817" t="str">
            <v>Private</v>
          </cell>
          <cell r="M12817">
            <v>5</v>
          </cell>
          <cell r="N12817" t="str">
            <v>Individual</v>
          </cell>
          <cell r="O12817" t="str">
            <v/>
          </cell>
          <cell r="P12817" t="str">
            <v/>
          </cell>
          <cell r="Q12817">
            <v>1</v>
          </cell>
          <cell r="R12817" t="str">
            <v>Année Philologique</v>
          </cell>
          <cell r="S12817" t="str">
            <v/>
          </cell>
        </row>
        <row r="12818">
          <cell r="E12818">
            <v>6385</v>
          </cell>
          <cell r="F12818" t="str">
            <v>Searches</v>
          </cell>
          <cell r="G12818" t="str">
            <v>201906</v>
          </cell>
          <cell r="H12818" t="str">
            <v>Caroline Alexander</v>
          </cell>
          <cell r="I12818" t="str">
            <v>Northeast Harbor</v>
          </cell>
          <cell r="J12818" t="str">
            <v>USA</v>
          </cell>
          <cell r="K12818">
            <v>4</v>
          </cell>
          <cell r="L12818" t="str">
            <v>Private</v>
          </cell>
          <cell r="M12818">
            <v>5</v>
          </cell>
          <cell r="N12818" t="str">
            <v>Individual</v>
          </cell>
          <cell r="O12818" t="str">
            <v/>
          </cell>
          <cell r="P12818" t="str">
            <v/>
          </cell>
          <cell r="Q12818">
            <v>1</v>
          </cell>
          <cell r="R12818" t="str">
            <v>Année Philologique</v>
          </cell>
          <cell r="S12818" t="str">
            <v/>
          </cell>
        </row>
        <row r="12819">
          <cell r="E12819">
            <v>6388</v>
          </cell>
          <cell r="F12819" t="str">
            <v>Searches</v>
          </cell>
          <cell r="G12819" t="str">
            <v>201903</v>
          </cell>
          <cell r="H12819" t="str">
            <v>Marinella Corsano</v>
          </cell>
          <cell r="I12819" t="str">
            <v>Lecce</v>
          </cell>
          <cell r="J12819" t="str">
            <v>Italy</v>
          </cell>
          <cell r="K12819">
            <v>4</v>
          </cell>
          <cell r="L12819" t="str">
            <v>Private</v>
          </cell>
          <cell r="M12819">
            <v>5</v>
          </cell>
          <cell r="N12819" t="str">
            <v>Individual</v>
          </cell>
          <cell r="O12819" t="str">
            <v/>
          </cell>
          <cell r="P12819" t="str">
            <v/>
          </cell>
          <cell r="Q12819">
            <v>1</v>
          </cell>
          <cell r="R12819" t="str">
            <v>Année Philologique</v>
          </cell>
          <cell r="S12819" t="str">
            <v/>
          </cell>
        </row>
        <row r="12820">
          <cell r="E12820">
            <v>6389</v>
          </cell>
          <cell r="F12820" t="str">
            <v>Searches</v>
          </cell>
          <cell r="G12820" t="str">
            <v>201902</v>
          </cell>
          <cell r="H12820" t="str">
            <v>Philippe Puffet</v>
          </cell>
          <cell r="I12820" t="str">
            <v>Dinant</v>
          </cell>
          <cell r="J12820" t="str">
            <v>Belgium</v>
          </cell>
          <cell r="K12820">
            <v>4</v>
          </cell>
          <cell r="L12820" t="str">
            <v>Private</v>
          </cell>
          <cell r="M12820">
            <v>5</v>
          </cell>
          <cell r="N12820" t="str">
            <v>Individual</v>
          </cell>
          <cell r="O12820" t="str">
            <v/>
          </cell>
          <cell r="P12820" t="str">
            <v/>
          </cell>
          <cell r="Q12820">
            <v>1</v>
          </cell>
          <cell r="R12820" t="str">
            <v>Année Philologique</v>
          </cell>
          <cell r="S12820" t="str">
            <v/>
          </cell>
        </row>
        <row r="12821">
          <cell r="E12821">
            <v>6389</v>
          </cell>
          <cell r="F12821" t="str">
            <v>Searches</v>
          </cell>
          <cell r="G12821" t="str">
            <v>201903</v>
          </cell>
          <cell r="H12821" t="str">
            <v>Philippe Puffet</v>
          </cell>
          <cell r="I12821" t="str">
            <v>Dinant</v>
          </cell>
          <cell r="J12821" t="str">
            <v>Belgium</v>
          </cell>
          <cell r="K12821">
            <v>4</v>
          </cell>
          <cell r="L12821" t="str">
            <v>Private</v>
          </cell>
          <cell r="M12821">
            <v>5</v>
          </cell>
          <cell r="N12821" t="str">
            <v>Individual</v>
          </cell>
          <cell r="O12821" t="str">
            <v/>
          </cell>
          <cell r="P12821" t="str">
            <v/>
          </cell>
          <cell r="Q12821">
            <v>1</v>
          </cell>
          <cell r="R12821" t="str">
            <v>Année Philologique</v>
          </cell>
          <cell r="S12821" t="str">
            <v/>
          </cell>
        </row>
        <row r="12822">
          <cell r="E12822">
            <v>6390</v>
          </cell>
          <cell r="F12822" t="str">
            <v>Searches</v>
          </cell>
          <cell r="G12822" t="str">
            <v>201901</v>
          </cell>
          <cell r="H12822" t="str">
            <v>Université d'Angers</v>
          </cell>
          <cell r="I12822" t="str">
            <v>Angers</v>
          </cell>
          <cell r="J12822" t="str">
            <v>France</v>
          </cell>
          <cell r="K12822">
            <v>1</v>
          </cell>
          <cell r="L12822" t="str">
            <v>Consortium</v>
          </cell>
          <cell r="M12822">
            <v>3</v>
          </cell>
          <cell r="N12822" t="str">
            <v>Standard</v>
          </cell>
          <cell r="O12822" t="str">
            <v/>
          </cell>
          <cell r="P12822" t="str">
            <v/>
          </cell>
          <cell r="Q12822">
            <v>3</v>
          </cell>
          <cell r="R12822" t="str">
            <v>Année Philologique</v>
          </cell>
          <cell r="S12822" t="str">
            <v/>
          </cell>
        </row>
        <row r="12823">
          <cell r="E12823">
            <v>6390</v>
          </cell>
          <cell r="F12823" t="str">
            <v>Searches</v>
          </cell>
          <cell r="G12823" t="str">
            <v>201902</v>
          </cell>
          <cell r="H12823" t="str">
            <v>Université d'Angers</v>
          </cell>
          <cell r="I12823" t="str">
            <v>Angers</v>
          </cell>
          <cell r="J12823" t="str">
            <v>France</v>
          </cell>
          <cell r="K12823">
            <v>1</v>
          </cell>
          <cell r="L12823" t="str">
            <v>Consortium</v>
          </cell>
          <cell r="M12823">
            <v>3</v>
          </cell>
          <cell r="N12823" t="str">
            <v>Standard</v>
          </cell>
          <cell r="O12823" t="str">
            <v/>
          </cell>
          <cell r="P12823" t="str">
            <v/>
          </cell>
          <cell r="Q12823">
            <v>3</v>
          </cell>
          <cell r="R12823" t="str">
            <v>Année Philologique</v>
          </cell>
          <cell r="S12823" t="str">
            <v/>
          </cell>
        </row>
        <row r="12824">
          <cell r="E12824">
            <v>6390</v>
          </cell>
          <cell r="F12824" t="str">
            <v>Searches</v>
          </cell>
          <cell r="G12824" t="str">
            <v>201903</v>
          </cell>
          <cell r="H12824" t="str">
            <v>Université d'Angers</v>
          </cell>
          <cell r="I12824" t="str">
            <v>Angers</v>
          </cell>
          <cell r="J12824" t="str">
            <v>France</v>
          </cell>
          <cell r="K12824">
            <v>1</v>
          </cell>
          <cell r="L12824" t="str">
            <v>Consortium</v>
          </cell>
          <cell r="M12824">
            <v>3</v>
          </cell>
          <cell r="N12824" t="str">
            <v>Standard</v>
          </cell>
          <cell r="O12824" t="str">
            <v/>
          </cell>
          <cell r="P12824" t="str">
            <v/>
          </cell>
          <cell r="Q12824">
            <v>3</v>
          </cell>
          <cell r="R12824" t="str">
            <v>Année Philologique</v>
          </cell>
          <cell r="S12824" t="str">
            <v/>
          </cell>
        </row>
        <row r="12825">
          <cell r="E12825">
            <v>6390</v>
          </cell>
          <cell r="F12825" t="str">
            <v>Searches</v>
          </cell>
          <cell r="G12825" t="str">
            <v>201909</v>
          </cell>
          <cell r="H12825" t="str">
            <v>Université d'Angers</v>
          </cell>
          <cell r="I12825" t="str">
            <v>Angers</v>
          </cell>
          <cell r="J12825" t="str">
            <v>France</v>
          </cell>
          <cell r="K12825">
            <v>1</v>
          </cell>
          <cell r="L12825" t="str">
            <v>Consortium</v>
          </cell>
          <cell r="M12825">
            <v>3</v>
          </cell>
          <cell r="N12825" t="str">
            <v>Standard</v>
          </cell>
          <cell r="O12825" t="str">
            <v/>
          </cell>
          <cell r="P12825" t="str">
            <v/>
          </cell>
          <cell r="Q12825">
            <v>3</v>
          </cell>
          <cell r="R12825" t="str">
            <v>Année Philologique</v>
          </cell>
          <cell r="S12825" t="str">
            <v/>
          </cell>
        </row>
        <row r="12826">
          <cell r="E12826">
            <v>6390</v>
          </cell>
          <cell r="F12826" t="str">
            <v>Searches</v>
          </cell>
          <cell r="G12826" t="str">
            <v>201910</v>
          </cell>
          <cell r="H12826" t="str">
            <v>Université d'Angers</v>
          </cell>
          <cell r="I12826" t="str">
            <v>Angers</v>
          </cell>
          <cell r="J12826" t="str">
            <v>France</v>
          </cell>
          <cell r="K12826">
            <v>1</v>
          </cell>
          <cell r="L12826" t="str">
            <v>Consortium</v>
          </cell>
          <cell r="M12826">
            <v>3</v>
          </cell>
          <cell r="N12826" t="str">
            <v>Standard</v>
          </cell>
          <cell r="O12826" t="str">
            <v/>
          </cell>
          <cell r="P12826" t="str">
            <v/>
          </cell>
          <cell r="Q12826">
            <v>3</v>
          </cell>
          <cell r="R12826" t="str">
            <v>Année Philologique</v>
          </cell>
          <cell r="S12826" t="str">
            <v/>
          </cell>
        </row>
        <row r="12827">
          <cell r="E12827">
            <v>6390</v>
          </cell>
          <cell r="F12827" t="str">
            <v>Searches</v>
          </cell>
          <cell r="G12827" t="str">
            <v>201911</v>
          </cell>
          <cell r="H12827" t="str">
            <v>Université d'Angers</v>
          </cell>
          <cell r="I12827" t="str">
            <v>Angers</v>
          </cell>
          <cell r="J12827" t="str">
            <v>France</v>
          </cell>
          <cell r="K12827">
            <v>1</v>
          </cell>
          <cell r="L12827" t="str">
            <v>Consortium</v>
          </cell>
          <cell r="M12827">
            <v>3</v>
          </cell>
          <cell r="N12827" t="str">
            <v>Standard</v>
          </cell>
          <cell r="O12827" t="str">
            <v/>
          </cell>
          <cell r="P12827" t="str">
            <v/>
          </cell>
          <cell r="Q12827">
            <v>3</v>
          </cell>
          <cell r="R12827" t="str">
            <v>Année Philologique</v>
          </cell>
          <cell r="S12827" t="str">
            <v/>
          </cell>
        </row>
        <row r="12828">
          <cell r="E12828">
            <v>6390</v>
          </cell>
          <cell r="F12828" t="str">
            <v>Searches</v>
          </cell>
          <cell r="G12828" t="str">
            <v>201912</v>
          </cell>
          <cell r="H12828" t="str">
            <v>Université d'Angers</v>
          </cell>
          <cell r="I12828" t="str">
            <v>Angers</v>
          </cell>
          <cell r="J12828" t="str">
            <v>France</v>
          </cell>
          <cell r="K12828">
            <v>1</v>
          </cell>
          <cell r="L12828" t="str">
            <v>Consortium</v>
          </cell>
          <cell r="M12828">
            <v>3</v>
          </cell>
          <cell r="N12828" t="str">
            <v>Standard</v>
          </cell>
          <cell r="O12828" t="str">
            <v/>
          </cell>
          <cell r="P12828" t="str">
            <v/>
          </cell>
          <cell r="Q12828">
            <v>3</v>
          </cell>
          <cell r="R12828" t="str">
            <v>Année Philologique</v>
          </cell>
          <cell r="S12828" t="str">
            <v/>
          </cell>
        </row>
        <row r="12829">
          <cell r="E12829">
            <v>6391</v>
          </cell>
          <cell r="F12829" t="str">
            <v>Searches</v>
          </cell>
          <cell r="G12829" t="str">
            <v>201901</v>
          </cell>
          <cell r="H12829" t="str">
            <v>Universidad de Extremadura</v>
          </cell>
          <cell r="I12829" t="str">
            <v>Badajoz</v>
          </cell>
          <cell r="J12829" t="str">
            <v>Spain</v>
          </cell>
          <cell r="K12829">
            <v>2</v>
          </cell>
          <cell r="L12829" t="str">
            <v>Institute</v>
          </cell>
          <cell r="M12829">
            <v>2</v>
          </cell>
          <cell r="N12829" t="str">
            <v>Campus Wide</v>
          </cell>
          <cell r="O12829" t="str">
            <v/>
          </cell>
          <cell r="P12829" t="str">
            <v/>
          </cell>
          <cell r="Q12829">
            <v>40</v>
          </cell>
          <cell r="R12829" t="str">
            <v>Année Philologique</v>
          </cell>
          <cell r="S12829" t="str">
            <v/>
          </cell>
        </row>
        <row r="12830">
          <cell r="E12830">
            <v>6391</v>
          </cell>
          <cell r="F12830" t="str">
            <v>Searches</v>
          </cell>
          <cell r="G12830" t="str">
            <v>201903</v>
          </cell>
          <cell r="H12830" t="str">
            <v>Universidad de Extremadura</v>
          </cell>
          <cell r="I12830" t="str">
            <v>Badajoz</v>
          </cell>
          <cell r="J12830" t="str">
            <v>Spain</v>
          </cell>
          <cell r="K12830">
            <v>2</v>
          </cell>
          <cell r="L12830" t="str">
            <v>Institute</v>
          </cell>
          <cell r="M12830">
            <v>2</v>
          </cell>
          <cell r="N12830" t="str">
            <v>Campus Wide</v>
          </cell>
          <cell r="O12830" t="str">
            <v/>
          </cell>
          <cell r="P12830" t="str">
            <v/>
          </cell>
          <cell r="Q12830">
            <v>40</v>
          </cell>
          <cell r="R12830" t="str">
            <v>Année Philologique</v>
          </cell>
          <cell r="S12830" t="str">
            <v/>
          </cell>
        </row>
        <row r="12831">
          <cell r="E12831">
            <v>6391</v>
          </cell>
          <cell r="F12831" t="str">
            <v>Searches</v>
          </cell>
          <cell r="G12831" t="str">
            <v>201908</v>
          </cell>
          <cell r="H12831" t="str">
            <v>Universidad de Extremadura</v>
          </cell>
          <cell r="I12831" t="str">
            <v>Badajoz</v>
          </cell>
          <cell r="J12831" t="str">
            <v>Spain</v>
          </cell>
          <cell r="K12831">
            <v>2</v>
          </cell>
          <cell r="L12831" t="str">
            <v>Institute</v>
          </cell>
          <cell r="M12831">
            <v>2</v>
          </cell>
          <cell r="N12831" t="str">
            <v>Campus Wide</v>
          </cell>
          <cell r="O12831" t="str">
            <v/>
          </cell>
          <cell r="P12831" t="str">
            <v/>
          </cell>
          <cell r="Q12831">
            <v>40</v>
          </cell>
          <cell r="R12831" t="str">
            <v>Année Philologique</v>
          </cell>
          <cell r="S12831" t="str">
            <v/>
          </cell>
        </row>
        <row r="12832">
          <cell r="E12832">
            <v>6391</v>
          </cell>
          <cell r="F12832" t="str">
            <v>Searches</v>
          </cell>
          <cell r="G12832" t="str">
            <v>201910</v>
          </cell>
          <cell r="H12832" t="str">
            <v>Universidad de Extremadura</v>
          </cell>
          <cell r="I12832" t="str">
            <v>Badajoz</v>
          </cell>
          <cell r="J12832" t="str">
            <v>Spain</v>
          </cell>
          <cell r="K12832">
            <v>2</v>
          </cell>
          <cell r="L12832" t="str">
            <v>Institute</v>
          </cell>
          <cell r="M12832">
            <v>2</v>
          </cell>
          <cell r="N12832" t="str">
            <v>Campus Wide</v>
          </cell>
          <cell r="O12832" t="str">
            <v/>
          </cell>
          <cell r="P12832" t="str">
            <v/>
          </cell>
          <cell r="Q12832">
            <v>40</v>
          </cell>
          <cell r="R12832" t="str">
            <v>Année Philologique</v>
          </cell>
          <cell r="S12832" t="str">
            <v/>
          </cell>
        </row>
        <row r="12833">
          <cell r="E12833">
            <v>6393</v>
          </cell>
          <cell r="F12833" t="str">
            <v>Searches</v>
          </cell>
          <cell r="G12833" t="str">
            <v>201901</v>
          </cell>
          <cell r="H12833" t="str">
            <v>Royal Holloway, University of London</v>
          </cell>
          <cell r="I12833" t="str">
            <v>Egham</v>
          </cell>
          <cell r="J12833" t="str">
            <v>UK</v>
          </cell>
          <cell r="K12833">
            <v>2</v>
          </cell>
          <cell r="L12833" t="str">
            <v>Institute</v>
          </cell>
          <cell r="M12833">
            <v>18</v>
          </cell>
          <cell r="N12833" t="str">
            <v>JISC-6</v>
          </cell>
          <cell r="O12833" t="str">
            <v/>
          </cell>
          <cell r="P12833" t="str">
            <v/>
          </cell>
          <cell r="Q12833">
            <v>40</v>
          </cell>
          <cell r="R12833" t="str">
            <v>Année Philologique</v>
          </cell>
          <cell r="S12833" t="str">
            <v/>
          </cell>
        </row>
        <row r="12834">
          <cell r="E12834">
            <v>6393</v>
          </cell>
          <cell r="F12834" t="str">
            <v>Searches</v>
          </cell>
          <cell r="G12834" t="str">
            <v>201902</v>
          </cell>
          <cell r="H12834" t="str">
            <v>Royal Holloway, University of London</v>
          </cell>
          <cell r="I12834" t="str">
            <v>Egham</v>
          </cell>
          <cell r="J12834" t="str">
            <v>UK</v>
          </cell>
          <cell r="K12834">
            <v>2</v>
          </cell>
          <cell r="L12834" t="str">
            <v>Institute</v>
          </cell>
          <cell r="M12834">
            <v>18</v>
          </cell>
          <cell r="N12834" t="str">
            <v>JISC-6</v>
          </cell>
          <cell r="O12834" t="str">
            <v/>
          </cell>
          <cell r="P12834" t="str">
            <v/>
          </cell>
          <cell r="Q12834">
            <v>40</v>
          </cell>
          <cell r="R12834" t="str">
            <v>Année Philologique</v>
          </cell>
          <cell r="S12834" t="str">
            <v/>
          </cell>
        </row>
        <row r="12835">
          <cell r="E12835">
            <v>6393</v>
          </cell>
          <cell r="F12835" t="str">
            <v>Searches</v>
          </cell>
          <cell r="G12835" t="str">
            <v>201903</v>
          </cell>
          <cell r="H12835" t="str">
            <v>Royal Holloway, University of London</v>
          </cell>
          <cell r="I12835" t="str">
            <v>Egham</v>
          </cell>
          <cell r="J12835" t="str">
            <v>UK</v>
          </cell>
          <cell r="K12835">
            <v>2</v>
          </cell>
          <cell r="L12835" t="str">
            <v>Institute</v>
          </cell>
          <cell r="M12835">
            <v>18</v>
          </cell>
          <cell r="N12835" t="str">
            <v>JISC-6</v>
          </cell>
          <cell r="O12835" t="str">
            <v/>
          </cell>
          <cell r="P12835" t="str">
            <v/>
          </cell>
          <cell r="Q12835">
            <v>40</v>
          </cell>
          <cell r="R12835" t="str">
            <v>Année Philologique</v>
          </cell>
          <cell r="S12835" t="str">
            <v/>
          </cell>
        </row>
        <row r="12836">
          <cell r="E12836">
            <v>6393</v>
          </cell>
          <cell r="F12836" t="str">
            <v>Searches</v>
          </cell>
          <cell r="G12836" t="str">
            <v>201904</v>
          </cell>
          <cell r="H12836" t="str">
            <v>Royal Holloway, University of London</v>
          </cell>
          <cell r="I12836" t="str">
            <v>Egham</v>
          </cell>
          <cell r="J12836" t="str">
            <v>UK</v>
          </cell>
          <cell r="K12836">
            <v>2</v>
          </cell>
          <cell r="L12836" t="str">
            <v>Institute</v>
          </cell>
          <cell r="M12836">
            <v>18</v>
          </cell>
          <cell r="N12836" t="str">
            <v>JISC-6</v>
          </cell>
          <cell r="O12836" t="str">
            <v/>
          </cell>
          <cell r="P12836" t="str">
            <v/>
          </cell>
          <cell r="Q12836">
            <v>40</v>
          </cell>
          <cell r="R12836" t="str">
            <v>Année Philologique</v>
          </cell>
          <cell r="S12836" t="str">
            <v/>
          </cell>
        </row>
        <row r="12837">
          <cell r="E12837">
            <v>6393</v>
          </cell>
          <cell r="F12837" t="str">
            <v>Searches</v>
          </cell>
          <cell r="G12837" t="str">
            <v>201905</v>
          </cell>
          <cell r="H12837" t="str">
            <v>Royal Holloway, University of London</v>
          </cell>
          <cell r="I12837" t="str">
            <v>Egham</v>
          </cell>
          <cell r="J12837" t="str">
            <v>UK</v>
          </cell>
          <cell r="K12837">
            <v>2</v>
          </cell>
          <cell r="L12837" t="str">
            <v>Institute</v>
          </cell>
          <cell r="M12837">
            <v>18</v>
          </cell>
          <cell r="N12837" t="str">
            <v>JISC-6</v>
          </cell>
          <cell r="O12837" t="str">
            <v/>
          </cell>
          <cell r="P12837" t="str">
            <v/>
          </cell>
          <cell r="Q12837">
            <v>40</v>
          </cell>
          <cell r="R12837" t="str">
            <v>Année Philologique</v>
          </cell>
          <cell r="S12837" t="str">
            <v/>
          </cell>
        </row>
        <row r="12838">
          <cell r="E12838">
            <v>6393</v>
          </cell>
          <cell r="F12838" t="str">
            <v>Searches</v>
          </cell>
          <cell r="G12838" t="str">
            <v>201906</v>
          </cell>
          <cell r="H12838" t="str">
            <v>Royal Holloway, University of London</v>
          </cell>
          <cell r="I12838" t="str">
            <v>Egham</v>
          </cell>
          <cell r="J12838" t="str">
            <v>UK</v>
          </cell>
          <cell r="K12838">
            <v>2</v>
          </cell>
          <cell r="L12838" t="str">
            <v>Institute</v>
          </cell>
          <cell r="M12838">
            <v>18</v>
          </cell>
          <cell r="N12838" t="str">
            <v>JISC-6</v>
          </cell>
          <cell r="O12838" t="str">
            <v/>
          </cell>
          <cell r="P12838" t="str">
            <v/>
          </cell>
          <cell r="Q12838">
            <v>40</v>
          </cell>
          <cell r="R12838" t="str">
            <v>Année Philologique</v>
          </cell>
          <cell r="S12838" t="str">
            <v/>
          </cell>
        </row>
        <row r="12839">
          <cell r="E12839">
            <v>6393</v>
          </cell>
          <cell r="F12839" t="str">
            <v>Searches</v>
          </cell>
          <cell r="G12839" t="str">
            <v>201907</v>
          </cell>
          <cell r="H12839" t="str">
            <v>Royal Holloway, University of London</v>
          </cell>
          <cell r="I12839" t="str">
            <v>Egham</v>
          </cell>
          <cell r="J12839" t="str">
            <v>UK</v>
          </cell>
          <cell r="K12839">
            <v>2</v>
          </cell>
          <cell r="L12839" t="str">
            <v>Institute</v>
          </cell>
          <cell r="M12839">
            <v>18</v>
          </cell>
          <cell r="N12839" t="str">
            <v>JISC-6</v>
          </cell>
          <cell r="O12839" t="str">
            <v/>
          </cell>
          <cell r="P12839" t="str">
            <v/>
          </cell>
          <cell r="Q12839">
            <v>40</v>
          </cell>
          <cell r="R12839" t="str">
            <v>Année Philologique</v>
          </cell>
          <cell r="S12839" t="str">
            <v/>
          </cell>
        </row>
        <row r="12840">
          <cell r="E12840">
            <v>6393</v>
          </cell>
          <cell r="F12840" t="str">
            <v>Searches</v>
          </cell>
          <cell r="G12840" t="str">
            <v>201908</v>
          </cell>
          <cell r="H12840" t="str">
            <v>Royal Holloway, University of London</v>
          </cell>
          <cell r="I12840" t="str">
            <v>Egham</v>
          </cell>
          <cell r="J12840" t="str">
            <v>UK</v>
          </cell>
          <cell r="K12840">
            <v>2</v>
          </cell>
          <cell r="L12840" t="str">
            <v>Institute</v>
          </cell>
          <cell r="M12840">
            <v>18</v>
          </cell>
          <cell r="N12840" t="str">
            <v>JISC-6</v>
          </cell>
          <cell r="O12840" t="str">
            <v/>
          </cell>
          <cell r="P12840" t="str">
            <v/>
          </cell>
          <cell r="Q12840">
            <v>40</v>
          </cell>
          <cell r="R12840" t="str">
            <v>Année Philologique</v>
          </cell>
          <cell r="S12840" t="str">
            <v/>
          </cell>
        </row>
        <row r="12841">
          <cell r="E12841">
            <v>6393</v>
          </cell>
          <cell r="F12841" t="str">
            <v>Searches</v>
          </cell>
          <cell r="G12841" t="str">
            <v>201909</v>
          </cell>
          <cell r="H12841" t="str">
            <v>Royal Holloway, University of London</v>
          </cell>
          <cell r="I12841" t="str">
            <v>Egham</v>
          </cell>
          <cell r="J12841" t="str">
            <v>UK</v>
          </cell>
          <cell r="K12841">
            <v>2</v>
          </cell>
          <cell r="L12841" t="str">
            <v>Institute</v>
          </cell>
          <cell r="M12841">
            <v>18</v>
          </cell>
          <cell r="N12841" t="str">
            <v>JISC-6</v>
          </cell>
          <cell r="O12841" t="str">
            <v/>
          </cell>
          <cell r="P12841" t="str">
            <v/>
          </cell>
          <cell r="Q12841">
            <v>40</v>
          </cell>
          <cell r="R12841" t="str">
            <v>Année Philologique</v>
          </cell>
          <cell r="S12841" t="str">
            <v/>
          </cell>
        </row>
        <row r="12842">
          <cell r="E12842">
            <v>6393</v>
          </cell>
          <cell r="F12842" t="str">
            <v>Searches</v>
          </cell>
          <cell r="G12842" t="str">
            <v>201910</v>
          </cell>
          <cell r="H12842" t="str">
            <v>Royal Holloway, University of London</v>
          </cell>
          <cell r="I12842" t="str">
            <v>Egham</v>
          </cell>
          <cell r="J12842" t="str">
            <v>UK</v>
          </cell>
          <cell r="K12842">
            <v>2</v>
          </cell>
          <cell r="L12842" t="str">
            <v>Institute</v>
          </cell>
          <cell r="M12842">
            <v>18</v>
          </cell>
          <cell r="N12842" t="str">
            <v>JISC-6</v>
          </cell>
          <cell r="O12842" t="str">
            <v/>
          </cell>
          <cell r="P12842" t="str">
            <v/>
          </cell>
          <cell r="Q12842">
            <v>40</v>
          </cell>
          <cell r="R12842" t="str">
            <v>Année Philologique</v>
          </cell>
          <cell r="S12842" t="str">
            <v/>
          </cell>
        </row>
        <row r="12843">
          <cell r="E12843">
            <v>6393</v>
          </cell>
          <cell r="F12843" t="str">
            <v>Searches</v>
          </cell>
          <cell r="G12843" t="str">
            <v>201911</v>
          </cell>
          <cell r="H12843" t="str">
            <v>Royal Holloway, University of London</v>
          </cell>
          <cell r="I12843" t="str">
            <v>Egham</v>
          </cell>
          <cell r="J12843" t="str">
            <v>UK</v>
          </cell>
          <cell r="K12843">
            <v>2</v>
          </cell>
          <cell r="L12843" t="str">
            <v>Institute</v>
          </cell>
          <cell r="M12843">
            <v>18</v>
          </cell>
          <cell r="N12843" t="str">
            <v>JISC-6</v>
          </cell>
          <cell r="O12843" t="str">
            <v/>
          </cell>
          <cell r="P12843" t="str">
            <v/>
          </cell>
          <cell r="Q12843">
            <v>40</v>
          </cell>
          <cell r="R12843" t="str">
            <v>Année Philologique</v>
          </cell>
          <cell r="S12843" t="str">
            <v/>
          </cell>
        </row>
        <row r="12844">
          <cell r="E12844">
            <v>6393</v>
          </cell>
          <cell r="F12844" t="str">
            <v>Searches</v>
          </cell>
          <cell r="G12844" t="str">
            <v>201912</v>
          </cell>
          <cell r="H12844" t="str">
            <v>Royal Holloway, University of London</v>
          </cell>
          <cell r="I12844" t="str">
            <v>Egham</v>
          </cell>
          <cell r="J12844" t="str">
            <v>UK</v>
          </cell>
          <cell r="K12844">
            <v>2</v>
          </cell>
          <cell r="L12844" t="str">
            <v>Institute</v>
          </cell>
          <cell r="M12844">
            <v>18</v>
          </cell>
          <cell r="N12844" t="str">
            <v>JISC-6</v>
          </cell>
          <cell r="O12844" t="str">
            <v/>
          </cell>
          <cell r="P12844" t="str">
            <v/>
          </cell>
          <cell r="Q12844">
            <v>40</v>
          </cell>
          <cell r="R12844" t="str">
            <v>Année Philologique</v>
          </cell>
          <cell r="S12844" t="str">
            <v/>
          </cell>
        </row>
        <row r="12845">
          <cell r="E12845">
            <v>6396</v>
          </cell>
          <cell r="F12845" t="str">
            <v>Searches</v>
          </cell>
          <cell r="G12845" t="str">
            <v>201902</v>
          </cell>
          <cell r="H12845" t="str">
            <v>Francesco Benedetti</v>
          </cell>
          <cell r="I12845" t="str">
            <v>Latina</v>
          </cell>
          <cell r="J12845" t="str">
            <v>Italy</v>
          </cell>
          <cell r="K12845">
            <v>4</v>
          </cell>
          <cell r="L12845" t="str">
            <v>Private</v>
          </cell>
          <cell r="M12845">
            <v>5</v>
          </cell>
          <cell r="N12845" t="str">
            <v>Individual</v>
          </cell>
          <cell r="O12845" t="str">
            <v/>
          </cell>
          <cell r="P12845" t="str">
            <v/>
          </cell>
          <cell r="Q12845">
            <v>1</v>
          </cell>
          <cell r="R12845" t="str">
            <v>Année Philologique</v>
          </cell>
          <cell r="S12845" t="str">
            <v/>
          </cell>
        </row>
        <row r="12846">
          <cell r="E12846">
            <v>6397</v>
          </cell>
          <cell r="F12846" t="str">
            <v>Searches</v>
          </cell>
          <cell r="G12846" t="str">
            <v>201901</v>
          </cell>
          <cell r="H12846" t="str">
            <v>University of Patras</v>
          </cell>
          <cell r="I12846" t="str">
            <v>Patras</v>
          </cell>
          <cell r="J12846" t="str">
            <v>Greece</v>
          </cell>
          <cell r="K12846">
            <v>2</v>
          </cell>
          <cell r="L12846" t="str">
            <v>Institute</v>
          </cell>
          <cell r="M12846">
            <v>3</v>
          </cell>
          <cell r="N12846" t="str">
            <v>Standard</v>
          </cell>
          <cell r="O12846" t="str">
            <v/>
          </cell>
          <cell r="P12846" t="str">
            <v/>
          </cell>
          <cell r="Q12846">
            <v>3</v>
          </cell>
          <cell r="R12846" t="str">
            <v>Année Philologique</v>
          </cell>
          <cell r="S12846" t="str">
            <v/>
          </cell>
        </row>
        <row r="12847">
          <cell r="E12847">
            <v>6397</v>
          </cell>
          <cell r="F12847" t="str">
            <v>Searches</v>
          </cell>
          <cell r="G12847" t="str">
            <v>201902</v>
          </cell>
          <cell r="H12847" t="str">
            <v>University of Patras</v>
          </cell>
          <cell r="I12847" t="str">
            <v>Patras</v>
          </cell>
          <cell r="J12847" t="str">
            <v>Greece</v>
          </cell>
          <cell r="K12847">
            <v>2</v>
          </cell>
          <cell r="L12847" t="str">
            <v>Institute</v>
          </cell>
          <cell r="M12847">
            <v>3</v>
          </cell>
          <cell r="N12847" t="str">
            <v>Standard</v>
          </cell>
          <cell r="O12847" t="str">
            <v/>
          </cell>
          <cell r="P12847" t="str">
            <v/>
          </cell>
          <cell r="Q12847">
            <v>3</v>
          </cell>
          <cell r="R12847" t="str">
            <v>Année Philologique</v>
          </cell>
          <cell r="S12847" t="str">
            <v/>
          </cell>
        </row>
        <row r="12848">
          <cell r="E12848">
            <v>6397</v>
          </cell>
          <cell r="F12848" t="str">
            <v>Searches</v>
          </cell>
          <cell r="G12848" t="str">
            <v>201903</v>
          </cell>
          <cell r="H12848" t="str">
            <v>University of Patras</v>
          </cell>
          <cell r="I12848" t="str">
            <v>Patras</v>
          </cell>
          <cell r="J12848" t="str">
            <v>Greece</v>
          </cell>
          <cell r="K12848">
            <v>2</v>
          </cell>
          <cell r="L12848" t="str">
            <v>Institute</v>
          </cell>
          <cell r="M12848">
            <v>3</v>
          </cell>
          <cell r="N12848" t="str">
            <v>Standard</v>
          </cell>
          <cell r="O12848" t="str">
            <v/>
          </cell>
          <cell r="P12848" t="str">
            <v/>
          </cell>
          <cell r="Q12848">
            <v>3</v>
          </cell>
          <cell r="R12848" t="str">
            <v>Année Philologique</v>
          </cell>
          <cell r="S12848" t="str">
            <v/>
          </cell>
        </row>
        <row r="12849">
          <cell r="E12849">
            <v>6397</v>
          </cell>
          <cell r="F12849" t="str">
            <v>Searches</v>
          </cell>
          <cell r="G12849" t="str">
            <v>201904</v>
          </cell>
          <cell r="H12849" t="str">
            <v>University of Patras</v>
          </cell>
          <cell r="I12849" t="str">
            <v>Patras</v>
          </cell>
          <cell r="J12849" t="str">
            <v>Greece</v>
          </cell>
          <cell r="K12849">
            <v>2</v>
          </cell>
          <cell r="L12849" t="str">
            <v>Institute</v>
          </cell>
          <cell r="M12849">
            <v>3</v>
          </cell>
          <cell r="N12849" t="str">
            <v>Standard</v>
          </cell>
          <cell r="O12849" t="str">
            <v/>
          </cell>
          <cell r="P12849" t="str">
            <v/>
          </cell>
          <cell r="Q12849">
            <v>3</v>
          </cell>
          <cell r="R12849" t="str">
            <v>Année Philologique</v>
          </cell>
          <cell r="S12849" t="str">
            <v/>
          </cell>
        </row>
        <row r="12850">
          <cell r="E12850">
            <v>6397</v>
          </cell>
          <cell r="F12850" t="str">
            <v>Searches</v>
          </cell>
          <cell r="G12850" t="str">
            <v>201905</v>
          </cell>
          <cell r="H12850" t="str">
            <v>University of Patras</v>
          </cell>
          <cell r="I12850" t="str">
            <v>Patras</v>
          </cell>
          <cell r="J12850" t="str">
            <v>Greece</v>
          </cell>
          <cell r="K12850">
            <v>2</v>
          </cell>
          <cell r="L12850" t="str">
            <v>Institute</v>
          </cell>
          <cell r="M12850">
            <v>3</v>
          </cell>
          <cell r="N12850" t="str">
            <v>Standard</v>
          </cell>
          <cell r="O12850" t="str">
            <v/>
          </cell>
          <cell r="P12850" t="str">
            <v/>
          </cell>
          <cell r="Q12850">
            <v>3</v>
          </cell>
          <cell r="R12850" t="str">
            <v>Année Philologique</v>
          </cell>
          <cell r="S12850" t="str">
            <v/>
          </cell>
        </row>
        <row r="12851">
          <cell r="E12851">
            <v>6397</v>
          </cell>
          <cell r="F12851" t="str">
            <v>Searches</v>
          </cell>
          <cell r="G12851" t="str">
            <v>201906</v>
          </cell>
          <cell r="H12851" t="str">
            <v>University of Patras</v>
          </cell>
          <cell r="I12851" t="str">
            <v>Patras</v>
          </cell>
          <cell r="J12851" t="str">
            <v>Greece</v>
          </cell>
          <cell r="K12851">
            <v>2</v>
          </cell>
          <cell r="L12851" t="str">
            <v>Institute</v>
          </cell>
          <cell r="M12851">
            <v>3</v>
          </cell>
          <cell r="N12851" t="str">
            <v>Standard</v>
          </cell>
          <cell r="O12851" t="str">
            <v/>
          </cell>
          <cell r="P12851" t="str">
            <v/>
          </cell>
          <cell r="Q12851">
            <v>3</v>
          </cell>
          <cell r="R12851" t="str">
            <v>Année Philologique</v>
          </cell>
          <cell r="S12851" t="str">
            <v/>
          </cell>
        </row>
        <row r="12852">
          <cell r="E12852">
            <v>6397</v>
          </cell>
          <cell r="F12852" t="str">
            <v>Searches</v>
          </cell>
          <cell r="G12852" t="str">
            <v>201907</v>
          </cell>
          <cell r="H12852" t="str">
            <v>University of Patras</v>
          </cell>
          <cell r="I12852" t="str">
            <v>Patras</v>
          </cell>
          <cell r="J12852" t="str">
            <v>Greece</v>
          </cell>
          <cell r="K12852">
            <v>2</v>
          </cell>
          <cell r="L12852" t="str">
            <v>Institute</v>
          </cell>
          <cell r="M12852">
            <v>3</v>
          </cell>
          <cell r="N12852" t="str">
            <v>Standard</v>
          </cell>
          <cell r="O12852" t="str">
            <v/>
          </cell>
          <cell r="P12852" t="str">
            <v/>
          </cell>
          <cell r="Q12852">
            <v>3</v>
          </cell>
          <cell r="R12852" t="str">
            <v>Année Philologique</v>
          </cell>
          <cell r="S12852" t="str">
            <v/>
          </cell>
        </row>
        <row r="12853">
          <cell r="E12853">
            <v>6397</v>
          </cell>
          <cell r="F12853" t="str">
            <v>Searches</v>
          </cell>
          <cell r="G12853" t="str">
            <v>201908</v>
          </cell>
          <cell r="H12853" t="str">
            <v>University of Patras</v>
          </cell>
          <cell r="I12853" t="str">
            <v>Patras</v>
          </cell>
          <cell r="J12853" t="str">
            <v>Greece</v>
          </cell>
          <cell r="K12853">
            <v>2</v>
          </cell>
          <cell r="L12853" t="str">
            <v>Institute</v>
          </cell>
          <cell r="M12853">
            <v>3</v>
          </cell>
          <cell r="N12853" t="str">
            <v>Standard</v>
          </cell>
          <cell r="O12853" t="str">
            <v/>
          </cell>
          <cell r="P12853" t="str">
            <v/>
          </cell>
          <cell r="Q12853">
            <v>3</v>
          </cell>
          <cell r="R12853" t="str">
            <v>Année Philologique</v>
          </cell>
          <cell r="S12853" t="str">
            <v/>
          </cell>
        </row>
        <row r="12854">
          <cell r="E12854">
            <v>6397</v>
          </cell>
          <cell r="F12854" t="str">
            <v>Searches</v>
          </cell>
          <cell r="G12854" t="str">
            <v>201909</v>
          </cell>
          <cell r="H12854" t="str">
            <v>University of Patras</v>
          </cell>
          <cell r="I12854" t="str">
            <v>Patras</v>
          </cell>
          <cell r="J12854" t="str">
            <v>Greece</v>
          </cell>
          <cell r="K12854">
            <v>2</v>
          </cell>
          <cell r="L12854" t="str">
            <v>Institute</v>
          </cell>
          <cell r="M12854">
            <v>3</v>
          </cell>
          <cell r="N12854" t="str">
            <v>Standard</v>
          </cell>
          <cell r="O12854" t="str">
            <v/>
          </cell>
          <cell r="P12854" t="str">
            <v/>
          </cell>
          <cell r="Q12854">
            <v>3</v>
          </cell>
          <cell r="R12854" t="str">
            <v>Année Philologique</v>
          </cell>
          <cell r="S12854" t="str">
            <v/>
          </cell>
        </row>
        <row r="12855">
          <cell r="E12855">
            <v>6397</v>
          </cell>
          <cell r="F12855" t="str">
            <v>Searches</v>
          </cell>
          <cell r="G12855" t="str">
            <v>201910</v>
          </cell>
          <cell r="H12855" t="str">
            <v>University of Patras</v>
          </cell>
          <cell r="I12855" t="str">
            <v>Patras</v>
          </cell>
          <cell r="J12855" t="str">
            <v>Greece</v>
          </cell>
          <cell r="K12855">
            <v>2</v>
          </cell>
          <cell r="L12855" t="str">
            <v>Institute</v>
          </cell>
          <cell r="M12855">
            <v>3</v>
          </cell>
          <cell r="N12855" t="str">
            <v>Standard</v>
          </cell>
          <cell r="O12855" t="str">
            <v/>
          </cell>
          <cell r="P12855" t="str">
            <v/>
          </cell>
          <cell r="Q12855">
            <v>3</v>
          </cell>
          <cell r="R12855" t="str">
            <v>Année Philologique</v>
          </cell>
          <cell r="S12855" t="str">
            <v/>
          </cell>
        </row>
        <row r="12856">
          <cell r="E12856">
            <v>6397</v>
          </cell>
          <cell r="F12856" t="str">
            <v>Searches</v>
          </cell>
          <cell r="G12856" t="str">
            <v>201911</v>
          </cell>
          <cell r="H12856" t="str">
            <v>University of Patras</v>
          </cell>
          <cell r="I12856" t="str">
            <v>Patras</v>
          </cell>
          <cell r="J12856" t="str">
            <v>Greece</v>
          </cell>
          <cell r="K12856">
            <v>2</v>
          </cell>
          <cell r="L12856" t="str">
            <v>Institute</v>
          </cell>
          <cell r="M12856">
            <v>3</v>
          </cell>
          <cell r="N12856" t="str">
            <v>Standard</v>
          </cell>
          <cell r="O12856" t="str">
            <v/>
          </cell>
          <cell r="P12856" t="str">
            <v/>
          </cell>
          <cell r="Q12856">
            <v>3</v>
          </cell>
          <cell r="R12856" t="str">
            <v>Année Philologique</v>
          </cell>
          <cell r="S12856" t="str">
            <v/>
          </cell>
        </row>
        <row r="12857">
          <cell r="E12857">
            <v>6397</v>
          </cell>
          <cell r="F12857" t="str">
            <v>Searches</v>
          </cell>
          <cell r="G12857" t="str">
            <v>201912</v>
          </cell>
          <cell r="H12857" t="str">
            <v>University of Patras</v>
          </cell>
          <cell r="I12857" t="str">
            <v>Patras</v>
          </cell>
          <cell r="J12857" t="str">
            <v>Greece</v>
          </cell>
          <cell r="K12857">
            <v>2</v>
          </cell>
          <cell r="L12857" t="str">
            <v>Institute</v>
          </cell>
          <cell r="M12857">
            <v>3</v>
          </cell>
          <cell r="N12857" t="str">
            <v>Standard</v>
          </cell>
          <cell r="O12857" t="str">
            <v/>
          </cell>
          <cell r="P12857" t="str">
            <v/>
          </cell>
          <cell r="Q12857">
            <v>3</v>
          </cell>
          <cell r="R12857" t="str">
            <v>Année Philologique</v>
          </cell>
          <cell r="S12857" t="str">
            <v/>
          </cell>
        </row>
        <row r="12858">
          <cell r="E12858">
            <v>6398</v>
          </cell>
          <cell r="F12858" t="str">
            <v>Searches</v>
          </cell>
          <cell r="G12858" t="str">
            <v>201901</v>
          </cell>
          <cell r="H12858" t="str">
            <v>University of Newcastle</v>
          </cell>
          <cell r="I12858" t="str">
            <v>Callaghan</v>
          </cell>
          <cell r="J12858" t="str">
            <v>Australia</v>
          </cell>
          <cell r="K12858">
            <v>1</v>
          </cell>
          <cell r="L12858" t="str">
            <v>Consortium</v>
          </cell>
          <cell r="M12858">
            <v>2</v>
          </cell>
          <cell r="N12858" t="str">
            <v>Campus Wide</v>
          </cell>
          <cell r="O12858" t="str">
            <v/>
          </cell>
          <cell r="P12858" t="str">
            <v/>
          </cell>
          <cell r="Q12858">
            <v>40</v>
          </cell>
          <cell r="R12858" t="str">
            <v>Année Philologique</v>
          </cell>
          <cell r="S12858" t="str">
            <v/>
          </cell>
        </row>
        <row r="12859">
          <cell r="E12859">
            <v>6398</v>
          </cell>
          <cell r="F12859" t="str">
            <v>Searches</v>
          </cell>
          <cell r="G12859" t="str">
            <v>201902</v>
          </cell>
          <cell r="H12859" t="str">
            <v>University of Newcastle</v>
          </cell>
          <cell r="I12859" t="str">
            <v>Callaghan</v>
          </cell>
          <cell r="J12859" t="str">
            <v>Australia</v>
          </cell>
          <cell r="K12859">
            <v>1</v>
          </cell>
          <cell r="L12859" t="str">
            <v>Consortium</v>
          </cell>
          <cell r="M12859">
            <v>2</v>
          </cell>
          <cell r="N12859" t="str">
            <v>Campus Wide</v>
          </cell>
          <cell r="O12859" t="str">
            <v/>
          </cell>
          <cell r="P12859" t="str">
            <v/>
          </cell>
          <cell r="Q12859">
            <v>40</v>
          </cell>
          <cell r="R12859" t="str">
            <v>Année Philologique</v>
          </cell>
          <cell r="S12859" t="str">
            <v/>
          </cell>
        </row>
        <row r="12860">
          <cell r="E12860">
            <v>6398</v>
          </cell>
          <cell r="F12860" t="str">
            <v>Searches</v>
          </cell>
          <cell r="G12860" t="str">
            <v>201903</v>
          </cell>
          <cell r="H12860" t="str">
            <v>University of Newcastle</v>
          </cell>
          <cell r="I12860" t="str">
            <v>Callaghan</v>
          </cell>
          <cell r="J12860" t="str">
            <v>Australia</v>
          </cell>
          <cell r="K12860">
            <v>1</v>
          </cell>
          <cell r="L12860" t="str">
            <v>Consortium</v>
          </cell>
          <cell r="M12860">
            <v>2</v>
          </cell>
          <cell r="N12860" t="str">
            <v>Campus Wide</v>
          </cell>
          <cell r="O12860" t="str">
            <v/>
          </cell>
          <cell r="P12860" t="str">
            <v/>
          </cell>
          <cell r="Q12860">
            <v>40</v>
          </cell>
          <cell r="R12860" t="str">
            <v>Année Philologique</v>
          </cell>
          <cell r="S12860" t="str">
            <v/>
          </cell>
        </row>
        <row r="12861">
          <cell r="E12861">
            <v>6398</v>
          </cell>
          <cell r="F12861" t="str">
            <v>Searches</v>
          </cell>
          <cell r="G12861" t="str">
            <v>201904</v>
          </cell>
          <cell r="H12861" t="str">
            <v>University of Newcastle</v>
          </cell>
          <cell r="I12861" t="str">
            <v>Callaghan</v>
          </cell>
          <cell r="J12861" t="str">
            <v>Australia</v>
          </cell>
          <cell r="K12861">
            <v>1</v>
          </cell>
          <cell r="L12861" t="str">
            <v>Consortium</v>
          </cell>
          <cell r="M12861">
            <v>2</v>
          </cell>
          <cell r="N12861" t="str">
            <v>Campus Wide</v>
          </cell>
          <cell r="O12861" t="str">
            <v/>
          </cell>
          <cell r="P12861" t="str">
            <v/>
          </cell>
          <cell r="Q12861">
            <v>40</v>
          </cell>
          <cell r="R12861" t="str">
            <v>Année Philologique</v>
          </cell>
          <cell r="S12861" t="str">
            <v/>
          </cell>
        </row>
        <row r="12862">
          <cell r="E12862">
            <v>6398</v>
          </cell>
          <cell r="F12862" t="str">
            <v>Searches</v>
          </cell>
          <cell r="G12862" t="str">
            <v>201905</v>
          </cell>
          <cell r="H12862" t="str">
            <v>University of Newcastle</v>
          </cell>
          <cell r="I12862" t="str">
            <v>Callaghan</v>
          </cell>
          <cell r="J12862" t="str">
            <v>Australia</v>
          </cell>
          <cell r="K12862">
            <v>1</v>
          </cell>
          <cell r="L12862" t="str">
            <v>Consortium</v>
          </cell>
          <cell r="M12862">
            <v>2</v>
          </cell>
          <cell r="N12862" t="str">
            <v>Campus Wide</v>
          </cell>
          <cell r="O12862" t="str">
            <v/>
          </cell>
          <cell r="P12862" t="str">
            <v/>
          </cell>
          <cell r="Q12862">
            <v>40</v>
          </cell>
          <cell r="R12862" t="str">
            <v>Année Philologique</v>
          </cell>
          <cell r="S12862" t="str">
            <v/>
          </cell>
        </row>
        <row r="12863">
          <cell r="E12863">
            <v>6398</v>
          </cell>
          <cell r="F12863" t="str">
            <v>Searches</v>
          </cell>
          <cell r="G12863" t="str">
            <v>201906</v>
          </cell>
          <cell r="H12863" t="str">
            <v>University of Newcastle</v>
          </cell>
          <cell r="I12863" t="str">
            <v>Callaghan</v>
          </cell>
          <cell r="J12863" t="str">
            <v>Australia</v>
          </cell>
          <cell r="K12863">
            <v>1</v>
          </cell>
          <cell r="L12863" t="str">
            <v>Consortium</v>
          </cell>
          <cell r="M12863">
            <v>2</v>
          </cell>
          <cell r="N12863" t="str">
            <v>Campus Wide</v>
          </cell>
          <cell r="O12863" t="str">
            <v/>
          </cell>
          <cell r="P12863" t="str">
            <v/>
          </cell>
          <cell r="Q12863">
            <v>40</v>
          </cell>
          <cell r="R12863" t="str">
            <v>Année Philologique</v>
          </cell>
          <cell r="S12863" t="str">
            <v/>
          </cell>
        </row>
        <row r="12864">
          <cell r="E12864">
            <v>6398</v>
          </cell>
          <cell r="F12864" t="str">
            <v>Searches</v>
          </cell>
          <cell r="G12864" t="str">
            <v>201907</v>
          </cell>
          <cell r="H12864" t="str">
            <v>University of Newcastle</v>
          </cell>
          <cell r="I12864" t="str">
            <v>Callaghan</v>
          </cell>
          <cell r="J12864" t="str">
            <v>Australia</v>
          </cell>
          <cell r="K12864">
            <v>1</v>
          </cell>
          <cell r="L12864" t="str">
            <v>Consortium</v>
          </cell>
          <cell r="M12864">
            <v>2</v>
          </cell>
          <cell r="N12864" t="str">
            <v>Campus Wide</v>
          </cell>
          <cell r="O12864" t="str">
            <v/>
          </cell>
          <cell r="P12864" t="str">
            <v/>
          </cell>
          <cell r="Q12864">
            <v>40</v>
          </cell>
          <cell r="R12864" t="str">
            <v>Année Philologique</v>
          </cell>
          <cell r="S12864" t="str">
            <v/>
          </cell>
        </row>
        <row r="12865">
          <cell r="E12865">
            <v>6398</v>
          </cell>
          <cell r="F12865" t="str">
            <v>Searches</v>
          </cell>
          <cell r="G12865" t="str">
            <v>201908</v>
          </cell>
          <cell r="H12865" t="str">
            <v>University of Newcastle</v>
          </cell>
          <cell r="I12865" t="str">
            <v>Callaghan</v>
          </cell>
          <cell r="J12865" t="str">
            <v>Australia</v>
          </cell>
          <cell r="K12865">
            <v>1</v>
          </cell>
          <cell r="L12865" t="str">
            <v>Consortium</v>
          </cell>
          <cell r="M12865">
            <v>2</v>
          </cell>
          <cell r="N12865" t="str">
            <v>Campus Wide</v>
          </cell>
          <cell r="O12865" t="str">
            <v/>
          </cell>
          <cell r="P12865" t="str">
            <v/>
          </cell>
          <cell r="Q12865">
            <v>40</v>
          </cell>
          <cell r="R12865" t="str">
            <v>Année Philologique</v>
          </cell>
          <cell r="S12865" t="str">
            <v/>
          </cell>
        </row>
        <row r="12866">
          <cell r="E12866">
            <v>6398</v>
          </cell>
          <cell r="F12866" t="str">
            <v>Searches</v>
          </cell>
          <cell r="G12866" t="str">
            <v>201909</v>
          </cell>
          <cell r="H12866" t="str">
            <v>University of Newcastle</v>
          </cell>
          <cell r="I12866" t="str">
            <v>Callaghan</v>
          </cell>
          <cell r="J12866" t="str">
            <v>Australia</v>
          </cell>
          <cell r="K12866">
            <v>1</v>
          </cell>
          <cell r="L12866" t="str">
            <v>Consortium</v>
          </cell>
          <cell r="M12866">
            <v>2</v>
          </cell>
          <cell r="N12866" t="str">
            <v>Campus Wide</v>
          </cell>
          <cell r="O12866" t="str">
            <v/>
          </cell>
          <cell r="P12866" t="str">
            <v/>
          </cell>
          <cell r="Q12866">
            <v>40</v>
          </cell>
          <cell r="R12866" t="str">
            <v>Année Philologique</v>
          </cell>
          <cell r="S12866" t="str">
            <v/>
          </cell>
        </row>
        <row r="12867">
          <cell r="E12867">
            <v>6398</v>
          </cell>
          <cell r="F12867" t="str">
            <v>Searches</v>
          </cell>
          <cell r="G12867" t="str">
            <v>201910</v>
          </cell>
          <cell r="H12867" t="str">
            <v>University of Newcastle</v>
          </cell>
          <cell r="I12867" t="str">
            <v>Callaghan</v>
          </cell>
          <cell r="J12867" t="str">
            <v>Australia</v>
          </cell>
          <cell r="K12867">
            <v>1</v>
          </cell>
          <cell r="L12867" t="str">
            <v>Consortium</v>
          </cell>
          <cell r="M12867">
            <v>2</v>
          </cell>
          <cell r="N12867" t="str">
            <v>Campus Wide</v>
          </cell>
          <cell r="O12867" t="str">
            <v/>
          </cell>
          <cell r="P12867" t="str">
            <v/>
          </cell>
          <cell r="Q12867">
            <v>40</v>
          </cell>
          <cell r="R12867" t="str">
            <v>Année Philologique</v>
          </cell>
          <cell r="S12867" t="str">
            <v/>
          </cell>
        </row>
        <row r="12868">
          <cell r="E12868">
            <v>6398</v>
          </cell>
          <cell r="F12868" t="str">
            <v>Searches</v>
          </cell>
          <cell r="G12868" t="str">
            <v>201911</v>
          </cell>
          <cell r="H12868" t="str">
            <v>University of Newcastle</v>
          </cell>
          <cell r="I12868" t="str">
            <v>Callaghan</v>
          </cell>
          <cell r="J12868" t="str">
            <v>Australia</v>
          </cell>
          <cell r="K12868">
            <v>1</v>
          </cell>
          <cell r="L12868" t="str">
            <v>Consortium</v>
          </cell>
          <cell r="M12868">
            <v>2</v>
          </cell>
          <cell r="N12868" t="str">
            <v>Campus Wide</v>
          </cell>
          <cell r="O12868" t="str">
            <v/>
          </cell>
          <cell r="P12868" t="str">
            <v/>
          </cell>
          <cell r="Q12868">
            <v>40</v>
          </cell>
          <cell r="R12868" t="str">
            <v>Année Philologique</v>
          </cell>
          <cell r="S12868" t="str">
            <v/>
          </cell>
        </row>
        <row r="12869">
          <cell r="E12869">
            <v>6398</v>
          </cell>
          <cell r="F12869" t="str">
            <v>Searches</v>
          </cell>
          <cell r="G12869" t="str">
            <v>201912</v>
          </cell>
          <cell r="H12869" t="str">
            <v>University of Newcastle</v>
          </cell>
          <cell r="I12869" t="str">
            <v>Callaghan</v>
          </cell>
          <cell r="J12869" t="str">
            <v>Australia</v>
          </cell>
          <cell r="K12869">
            <v>1</v>
          </cell>
          <cell r="L12869" t="str">
            <v>Consortium</v>
          </cell>
          <cell r="M12869">
            <v>2</v>
          </cell>
          <cell r="N12869" t="str">
            <v>Campus Wide</v>
          </cell>
          <cell r="O12869" t="str">
            <v/>
          </cell>
          <cell r="P12869" t="str">
            <v/>
          </cell>
          <cell r="Q12869">
            <v>40</v>
          </cell>
          <cell r="R12869" t="str">
            <v>Année Philologique</v>
          </cell>
          <cell r="S12869" t="str">
            <v/>
          </cell>
        </row>
        <row r="12870">
          <cell r="E12870">
            <v>6400</v>
          </cell>
          <cell r="F12870" t="str">
            <v>Searches</v>
          </cell>
          <cell r="G12870" t="str">
            <v>201901</v>
          </cell>
          <cell r="H12870" t="str">
            <v>Salvatore Russo</v>
          </cell>
          <cell r="I12870" t="str">
            <v xml:space="preserve">Partinico </v>
          </cell>
          <cell r="J12870" t="str">
            <v>Italy</v>
          </cell>
          <cell r="K12870">
            <v>4</v>
          </cell>
          <cell r="L12870" t="str">
            <v>Private</v>
          </cell>
          <cell r="M12870">
            <v>5</v>
          </cell>
          <cell r="N12870" t="str">
            <v>Individual</v>
          </cell>
          <cell r="O12870" t="str">
            <v/>
          </cell>
          <cell r="P12870" t="str">
            <v/>
          </cell>
          <cell r="Q12870">
            <v>1</v>
          </cell>
          <cell r="R12870" t="str">
            <v>Année Philologique</v>
          </cell>
          <cell r="S12870" t="str">
            <v/>
          </cell>
        </row>
        <row r="12871">
          <cell r="E12871">
            <v>6400</v>
          </cell>
          <cell r="F12871" t="str">
            <v>Searches</v>
          </cell>
          <cell r="G12871" t="str">
            <v>201904</v>
          </cell>
          <cell r="H12871" t="str">
            <v>Salvatore Russo</v>
          </cell>
          <cell r="I12871" t="str">
            <v xml:space="preserve">Partinico </v>
          </cell>
          <cell r="J12871" t="str">
            <v>Italy</v>
          </cell>
          <cell r="K12871">
            <v>4</v>
          </cell>
          <cell r="L12871" t="str">
            <v>Private</v>
          </cell>
          <cell r="M12871">
            <v>5</v>
          </cell>
          <cell r="N12871" t="str">
            <v>Individual</v>
          </cell>
          <cell r="O12871" t="str">
            <v/>
          </cell>
          <cell r="P12871" t="str">
            <v/>
          </cell>
          <cell r="Q12871">
            <v>1</v>
          </cell>
          <cell r="R12871" t="str">
            <v>Année Philologique</v>
          </cell>
          <cell r="S12871" t="str">
            <v/>
          </cell>
        </row>
        <row r="12872">
          <cell r="E12872">
            <v>6400</v>
          </cell>
          <cell r="F12872" t="str">
            <v>Searches</v>
          </cell>
          <cell r="G12872" t="str">
            <v>201905</v>
          </cell>
          <cell r="H12872" t="str">
            <v>Salvatore Russo</v>
          </cell>
          <cell r="I12872" t="str">
            <v xml:space="preserve">Partinico </v>
          </cell>
          <cell r="J12872" t="str">
            <v>Italy</v>
          </cell>
          <cell r="K12872">
            <v>4</v>
          </cell>
          <cell r="L12872" t="str">
            <v>Private</v>
          </cell>
          <cell r="M12872">
            <v>5</v>
          </cell>
          <cell r="N12872" t="str">
            <v>Individual</v>
          </cell>
          <cell r="O12872" t="str">
            <v/>
          </cell>
          <cell r="P12872" t="str">
            <v/>
          </cell>
          <cell r="Q12872">
            <v>1</v>
          </cell>
          <cell r="R12872" t="str">
            <v>Année Philologique</v>
          </cell>
          <cell r="S12872" t="str">
            <v/>
          </cell>
        </row>
        <row r="12873">
          <cell r="E12873">
            <v>6400</v>
          </cell>
          <cell r="F12873" t="str">
            <v>Searches</v>
          </cell>
          <cell r="G12873" t="str">
            <v>201906</v>
          </cell>
          <cell r="H12873" t="str">
            <v>Salvatore Russo</v>
          </cell>
          <cell r="I12873" t="str">
            <v xml:space="preserve">Partinico </v>
          </cell>
          <cell r="J12873" t="str">
            <v>Italy</v>
          </cell>
          <cell r="K12873">
            <v>4</v>
          </cell>
          <cell r="L12873" t="str">
            <v>Private</v>
          </cell>
          <cell r="M12873">
            <v>5</v>
          </cell>
          <cell r="N12873" t="str">
            <v>Individual</v>
          </cell>
          <cell r="O12873" t="str">
            <v/>
          </cell>
          <cell r="P12873" t="str">
            <v/>
          </cell>
          <cell r="Q12873">
            <v>1</v>
          </cell>
          <cell r="R12873" t="str">
            <v>Année Philologique</v>
          </cell>
          <cell r="S12873" t="str">
            <v/>
          </cell>
        </row>
        <row r="12874">
          <cell r="E12874">
            <v>6400</v>
          </cell>
          <cell r="F12874" t="str">
            <v>Searches</v>
          </cell>
          <cell r="G12874" t="str">
            <v>201908</v>
          </cell>
          <cell r="H12874" t="str">
            <v>Salvatore Russo</v>
          </cell>
          <cell r="I12874" t="str">
            <v xml:space="preserve">Partinico </v>
          </cell>
          <cell r="J12874" t="str">
            <v>Italy</v>
          </cell>
          <cell r="K12874">
            <v>4</v>
          </cell>
          <cell r="L12874" t="str">
            <v>Private</v>
          </cell>
          <cell r="M12874">
            <v>5</v>
          </cell>
          <cell r="N12874" t="str">
            <v>Individual</v>
          </cell>
          <cell r="O12874" t="str">
            <v/>
          </cell>
          <cell r="P12874" t="str">
            <v/>
          </cell>
          <cell r="Q12874">
            <v>1</v>
          </cell>
          <cell r="R12874" t="str">
            <v>Année Philologique</v>
          </cell>
          <cell r="S12874" t="str">
            <v/>
          </cell>
        </row>
        <row r="12875">
          <cell r="E12875">
            <v>6400</v>
          </cell>
          <cell r="F12875" t="str">
            <v>Searches</v>
          </cell>
          <cell r="G12875" t="str">
            <v>201909</v>
          </cell>
          <cell r="H12875" t="str">
            <v>Salvatore Russo</v>
          </cell>
          <cell r="I12875" t="str">
            <v xml:space="preserve">Partinico </v>
          </cell>
          <cell r="J12875" t="str">
            <v>Italy</v>
          </cell>
          <cell r="K12875">
            <v>4</v>
          </cell>
          <cell r="L12875" t="str">
            <v>Private</v>
          </cell>
          <cell r="M12875">
            <v>5</v>
          </cell>
          <cell r="N12875" t="str">
            <v>Individual</v>
          </cell>
          <cell r="O12875" t="str">
            <v/>
          </cell>
          <cell r="P12875" t="str">
            <v/>
          </cell>
          <cell r="Q12875">
            <v>1</v>
          </cell>
          <cell r="R12875" t="str">
            <v>Année Philologique</v>
          </cell>
          <cell r="S12875" t="str">
            <v/>
          </cell>
        </row>
        <row r="12876">
          <cell r="E12876">
            <v>6400</v>
          </cell>
          <cell r="F12876" t="str">
            <v>Searches</v>
          </cell>
          <cell r="G12876" t="str">
            <v>201910</v>
          </cell>
          <cell r="H12876" t="str">
            <v>Salvatore Russo</v>
          </cell>
          <cell r="I12876" t="str">
            <v xml:space="preserve">Partinico </v>
          </cell>
          <cell r="J12876" t="str">
            <v>Italy</v>
          </cell>
          <cell r="K12876">
            <v>4</v>
          </cell>
          <cell r="L12876" t="str">
            <v>Private</v>
          </cell>
          <cell r="M12876">
            <v>5</v>
          </cell>
          <cell r="N12876" t="str">
            <v>Individual</v>
          </cell>
          <cell r="O12876" t="str">
            <v/>
          </cell>
          <cell r="P12876" t="str">
            <v/>
          </cell>
          <cell r="Q12876">
            <v>1</v>
          </cell>
          <cell r="R12876" t="str">
            <v>Année Philologique</v>
          </cell>
          <cell r="S12876" t="str">
            <v/>
          </cell>
        </row>
        <row r="12877">
          <cell r="E12877">
            <v>6400</v>
          </cell>
          <cell r="F12877" t="str">
            <v>Searches</v>
          </cell>
          <cell r="G12877" t="str">
            <v>201912</v>
          </cell>
          <cell r="H12877" t="str">
            <v>Salvatore Russo</v>
          </cell>
          <cell r="I12877" t="str">
            <v xml:space="preserve">Partinico </v>
          </cell>
          <cell r="J12877" t="str">
            <v>Italy</v>
          </cell>
          <cell r="K12877">
            <v>4</v>
          </cell>
          <cell r="L12877" t="str">
            <v>Private</v>
          </cell>
          <cell r="M12877">
            <v>5</v>
          </cell>
          <cell r="N12877" t="str">
            <v>Individual</v>
          </cell>
          <cell r="O12877" t="str">
            <v/>
          </cell>
          <cell r="P12877" t="str">
            <v/>
          </cell>
          <cell r="Q12877">
            <v>1</v>
          </cell>
          <cell r="R12877" t="str">
            <v>Année Philologique</v>
          </cell>
          <cell r="S12877" t="str">
            <v/>
          </cell>
        </row>
        <row r="12878">
          <cell r="E12878">
            <v>6401</v>
          </cell>
          <cell r="F12878" t="str">
            <v>Searches</v>
          </cell>
          <cell r="G12878" t="str">
            <v>201903</v>
          </cell>
          <cell r="H12878" t="str">
            <v>Jim Tucci</v>
          </cell>
          <cell r="I12878" t="str">
            <v>Maxwell AFB, Montgomery</v>
          </cell>
          <cell r="J12878" t="str">
            <v>USA</v>
          </cell>
          <cell r="K12878">
            <v>4</v>
          </cell>
          <cell r="L12878" t="str">
            <v>Private</v>
          </cell>
          <cell r="M12878">
            <v>5</v>
          </cell>
          <cell r="N12878" t="str">
            <v>Individual</v>
          </cell>
          <cell r="O12878" t="str">
            <v/>
          </cell>
          <cell r="P12878" t="str">
            <v/>
          </cell>
          <cell r="Q12878">
            <v>1</v>
          </cell>
          <cell r="R12878" t="str">
            <v>Année Philologique</v>
          </cell>
          <cell r="S12878" t="str">
            <v/>
          </cell>
        </row>
        <row r="12879">
          <cell r="E12879">
            <v>6402</v>
          </cell>
          <cell r="F12879" t="str">
            <v>Searches</v>
          </cell>
          <cell r="G12879" t="str">
            <v>201901</v>
          </cell>
          <cell r="H12879" t="str">
            <v>Rémi Auvertin</v>
          </cell>
          <cell r="I12879" t="str">
            <v/>
          </cell>
          <cell r="J12879" t="str">
            <v>France</v>
          </cell>
          <cell r="K12879">
            <v>5</v>
          </cell>
          <cell r="L12879" t="str">
            <v>Brepols Administrative Access</v>
          </cell>
          <cell r="M12879">
            <v>1</v>
          </cell>
          <cell r="N12879" t="str">
            <v>Test</v>
          </cell>
          <cell r="O12879" t="str">
            <v/>
          </cell>
          <cell r="P12879" t="str">
            <v/>
          </cell>
          <cell r="Q12879">
            <v>1</v>
          </cell>
          <cell r="R12879" t="str">
            <v>Année Philologique</v>
          </cell>
          <cell r="S12879" t="str">
            <v/>
          </cell>
        </row>
        <row r="12880">
          <cell r="E12880">
            <v>6403</v>
          </cell>
          <cell r="F12880" t="str">
            <v>Searches</v>
          </cell>
          <cell r="G12880" t="str">
            <v>201901</v>
          </cell>
          <cell r="H12880" t="str">
            <v>Edwin Carawan</v>
          </cell>
          <cell r="I12880" t="str">
            <v>Springfield</v>
          </cell>
          <cell r="J12880" t="str">
            <v>USA</v>
          </cell>
          <cell r="K12880">
            <v>4</v>
          </cell>
          <cell r="L12880" t="str">
            <v>Private</v>
          </cell>
          <cell r="M12880">
            <v>5</v>
          </cell>
          <cell r="N12880" t="str">
            <v>Individual</v>
          </cell>
          <cell r="O12880" t="str">
            <v/>
          </cell>
          <cell r="P12880" t="str">
            <v/>
          </cell>
          <cell r="Q12880">
            <v>1</v>
          </cell>
          <cell r="R12880" t="str">
            <v>Année Philologique</v>
          </cell>
          <cell r="S12880" t="str">
            <v/>
          </cell>
        </row>
        <row r="12881">
          <cell r="E12881">
            <v>6403</v>
          </cell>
          <cell r="F12881" t="str">
            <v>Searches</v>
          </cell>
          <cell r="G12881" t="str">
            <v>201907</v>
          </cell>
          <cell r="H12881" t="str">
            <v>Edwin Carawan</v>
          </cell>
          <cell r="I12881" t="str">
            <v>Springfield</v>
          </cell>
          <cell r="J12881" t="str">
            <v>USA</v>
          </cell>
          <cell r="K12881">
            <v>4</v>
          </cell>
          <cell r="L12881" t="str">
            <v>Private</v>
          </cell>
          <cell r="M12881">
            <v>5</v>
          </cell>
          <cell r="N12881" t="str">
            <v>Individual</v>
          </cell>
          <cell r="O12881" t="str">
            <v/>
          </cell>
          <cell r="P12881" t="str">
            <v/>
          </cell>
          <cell r="Q12881">
            <v>1</v>
          </cell>
          <cell r="R12881" t="str">
            <v>Année Philologique</v>
          </cell>
          <cell r="S12881" t="str">
            <v/>
          </cell>
        </row>
        <row r="12882">
          <cell r="E12882">
            <v>6403</v>
          </cell>
          <cell r="F12882" t="str">
            <v>Searches</v>
          </cell>
          <cell r="G12882" t="str">
            <v>201908</v>
          </cell>
          <cell r="H12882" t="str">
            <v>Edwin Carawan</v>
          </cell>
          <cell r="I12882" t="str">
            <v>Springfield</v>
          </cell>
          <cell r="J12882" t="str">
            <v>USA</v>
          </cell>
          <cell r="K12882">
            <v>4</v>
          </cell>
          <cell r="L12882" t="str">
            <v>Private</v>
          </cell>
          <cell r="M12882">
            <v>5</v>
          </cell>
          <cell r="N12882" t="str">
            <v>Individual</v>
          </cell>
          <cell r="O12882" t="str">
            <v/>
          </cell>
          <cell r="P12882" t="str">
            <v/>
          </cell>
          <cell r="Q12882">
            <v>1</v>
          </cell>
          <cell r="R12882" t="str">
            <v>Année Philologique</v>
          </cell>
          <cell r="S12882" t="str">
            <v/>
          </cell>
        </row>
        <row r="12883">
          <cell r="E12883">
            <v>6403</v>
          </cell>
          <cell r="F12883" t="str">
            <v>Searches</v>
          </cell>
          <cell r="G12883" t="str">
            <v>201910</v>
          </cell>
          <cell r="H12883" t="str">
            <v>Edwin Carawan</v>
          </cell>
          <cell r="I12883" t="str">
            <v>Springfield</v>
          </cell>
          <cell r="J12883" t="str">
            <v>USA</v>
          </cell>
          <cell r="K12883">
            <v>4</v>
          </cell>
          <cell r="L12883" t="str">
            <v>Private</v>
          </cell>
          <cell r="M12883">
            <v>5</v>
          </cell>
          <cell r="N12883" t="str">
            <v>Individual</v>
          </cell>
          <cell r="O12883" t="str">
            <v/>
          </cell>
          <cell r="P12883" t="str">
            <v/>
          </cell>
          <cell r="Q12883">
            <v>1</v>
          </cell>
          <cell r="R12883" t="str">
            <v>Année Philologique</v>
          </cell>
          <cell r="S12883" t="str">
            <v/>
          </cell>
        </row>
        <row r="12884">
          <cell r="E12884">
            <v>6403</v>
          </cell>
          <cell r="F12884" t="str">
            <v>Searches</v>
          </cell>
          <cell r="G12884" t="str">
            <v>201911</v>
          </cell>
          <cell r="H12884" t="str">
            <v>Edwin Carawan</v>
          </cell>
          <cell r="I12884" t="str">
            <v>Springfield</v>
          </cell>
          <cell r="J12884" t="str">
            <v>USA</v>
          </cell>
          <cell r="K12884">
            <v>4</v>
          </cell>
          <cell r="L12884" t="str">
            <v>Private</v>
          </cell>
          <cell r="M12884">
            <v>5</v>
          </cell>
          <cell r="N12884" t="str">
            <v>Individual</v>
          </cell>
          <cell r="O12884" t="str">
            <v/>
          </cell>
          <cell r="P12884" t="str">
            <v/>
          </cell>
          <cell r="Q12884">
            <v>1</v>
          </cell>
          <cell r="R12884" t="str">
            <v>Année Philologique</v>
          </cell>
          <cell r="S12884" t="str">
            <v/>
          </cell>
        </row>
        <row r="12885">
          <cell r="E12885">
            <v>6405</v>
          </cell>
          <cell r="F12885" t="str">
            <v>Searches</v>
          </cell>
          <cell r="G12885" t="str">
            <v>201901</v>
          </cell>
          <cell r="H12885" t="str">
            <v>Rollins College</v>
          </cell>
          <cell r="I12885" t="str">
            <v>Winter Park</v>
          </cell>
          <cell r="J12885" t="str">
            <v>USA</v>
          </cell>
          <cell r="K12885">
            <v>2</v>
          </cell>
          <cell r="L12885" t="str">
            <v>Institute</v>
          </cell>
          <cell r="M12885">
            <v>9</v>
          </cell>
          <cell r="N12885" t="str">
            <v>CARN-2</v>
          </cell>
          <cell r="O12885" t="str">
            <v/>
          </cell>
          <cell r="P12885" t="str">
            <v/>
          </cell>
          <cell r="Q12885">
            <v>50</v>
          </cell>
          <cell r="R12885" t="str">
            <v>Année Philologique</v>
          </cell>
          <cell r="S12885" t="str">
            <v/>
          </cell>
        </row>
        <row r="12886">
          <cell r="E12886">
            <v>6405</v>
          </cell>
          <cell r="F12886" t="str">
            <v>Searches</v>
          </cell>
          <cell r="G12886" t="str">
            <v>201902</v>
          </cell>
          <cell r="H12886" t="str">
            <v>Rollins College</v>
          </cell>
          <cell r="I12886" t="str">
            <v>Winter Park</v>
          </cell>
          <cell r="J12886" t="str">
            <v>USA</v>
          </cell>
          <cell r="K12886">
            <v>2</v>
          </cell>
          <cell r="L12886" t="str">
            <v>Institute</v>
          </cell>
          <cell r="M12886">
            <v>9</v>
          </cell>
          <cell r="N12886" t="str">
            <v>CARN-2</v>
          </cell>
          <cell r="O12886" t="str">
            <v/>
          </cell>
          <cell r="P12886" t="str">
            <v/>
          </cell>
          <cell r="Q12886">
            <v>50</v>
          </cell>
          <cell r="R12886" t="str">
            <v>Année Philologique</v>
          </cell>
          <cell r="S12886" t="str">
            <v/>
          </cell>
        </row>
        <row r="12887">
          <cell r="E12887">
            <v>6405</v>
          </cell>
          <cell r="F12887" t="str">
            <v>Searches</v>
          </cell>
          <cell r="G12887" t="str">
            <v>201903</v>
          </cell>
          <cell r="H12887" t="str">
            <v>Rollins College</v>
          </cell>
          <cell r="I12887" t="str">
            <v>Winter Park</v>
          </cell>
          <cell r="J12887" t="str">
            <v>USA</v>
          </cell>
          <cell r="K12887">
            <v>2</v>
          </cell>
          <cell r="L12887" t="str">
            <v>Institute</v>
          </cell>
          <cell r="M12887">
            <v>9</v>
          </cell>
          <cell r="N12887" t="str">
            <v>CARN-2</v>
          </cell>
          <cell r="O12887" t="str">
            <v/>
          </cell>
          <cell r="P12887" t="str">
            <v/>
          </cell>
          <cell r="Q12887">
            <v>50</v>
          </cell>
          <cell r="R12887" t="str">
            <v>Année Philologique</v>
          </cell>
          <cell r="S12887" t="str">
            <v/>
          </cell>
        </row>
        <row r="12888">
          <cell r="E12888">
            <v>6405</v>
          </cell>
          <cell r="F12888" t="str">
            <v>Searches</v>
          </cell>
          <cell r="G12888" t="str">
            <v>201904</v>
          </cell>
          <cell r="H12888" t="str">
            <v>Rollins College</v>
          </cell>
          <cell r="I12888" t="str">
            <v>Winter Park</v>
          </cell>
          <cell r="J12888" t="str">
            <v>USA</v>
          </cell>
          <cell r="K12888">
            <v>2</v>
          </cell>
          <cell r="L12888" t="str">
            <v>Institute</v>
          </cell>
          <cell r="M12888">
            <v>9</v>
          </cell>
          <cell r="N12888" t="str">
            <v>CARN-2</v>
          </cell>
          <cell r="O12888" t="str">
            <v/>
          </cell>
          <cell r="P12888" t="str">
            <v/>
          </cell>
          <cell r="Q12888">
            <v>50</v>
          </cell>
          <cell r="R12888" t="str">
            <v>Année Philologique</v>
          </cell>
          <cell r="S12888" t="str">
            <v/>
          </cell>
        </row>
        <row r="12889">
          <cell r="E12889">
            <v>6405</v>
          </cell>
          <cell r="F12889" t="str">
            <v>Searches</v>
          </cell>
          <cell r="G12889" t="str">
            <v>201906</v>
          </cell>
          <cell r="H12889" t="str">
            <v>Rollins College</v>
          </cell>
          <cell r="I12889" t="str">
            <v>Winter Park</v>
          </cell>
          <cell r="J12889" t="str">
            <v>USA</v>
          </cell>
          <cell r="K12889">
            <v>2</v>
          </cell>
          <cell r="L12889" t="str">
            <v>Institute</v>
          </cell>
          <cell r="M12889">
            <v>9</v>
          </cell>
          <cell r="N12889" t="str">
            <v>CARN-2</v>
          </cell>
          <cell r="O12889" t="str">
            <v/>
          </cell>
          <cell r="P12889" t="str">
            <v/>
          </cell>
          <cell r="Q12889">
            <v>50</v>
          </cell>
          <cell r="R12889" t="str">
            <v>Année Philologique</v>
          </cell>
          <cell r="S12889" t="str">
            <v/>
          </cell>
        </row>
        <row r="12890">
          <cell r="E12890">
            <v>6405</v>
          </cell>
          <cell r="F12890" t="str">
            <v>Searches</v>
          </cell>
          <cell r="G12890" t="str">
            <v>201909</v>
          </cell>
          <cell r="H12890" t="str">
            <v>Rollins College</v>
          </cell>
          <cell r="I12890" t="str">
            <v>Winter Park</v>
          </cell>
          <cell r="J12890" t="str">
            <v>USA</v>
          </cell>
          <cell r="K12890">
            <v>2</v>
          </cell>
          <cell r="L12890" t="str">
            <v>Institute</v>
          </cell>
          <cell r="M12890">
            <v>9</v>
          </cell>
          <cell r="N12890" t="str">
            <v>CARN-2</v>
          </cell>
          <cell r="O12890" t="str">
            <v/>
          </cell>
          <cell r="P12890" t="str">
            <v/>
          </cell>
          <cell r="Q12890">
            <v>50</v>
          </cell>
          <cell r="R12890" t="str">
            <v>Année Philologique</v>
          </cell>
          <cell r="S12890" t="str">
            <v/>
          </cell>
        </row>
        <row r="12891">
          <cell r="E12891">
            <v>6405</v>
          </cell>
          <cell r="F12891" t="str">
            <v>Searches</v>
          </cell>
          <cell r="G12891" t="str">
            <v>201910</v>
          </cell>
          <cell r="H12891" t="str">
            <v>Rollins College</v>
          </cell>
          <cell r="I12891" t="str">
            <v>Winter Park</v>
          </cell>
          <cell r="J12891" t="str">
            <v>USA</v>
          </cell>
          <cell r="K12891">
            <v>2</v>
          </cell>
          <cell r="L12891" t="str">
            <v>Institute</v>
          </cell>
          <cell r="M12891">
            <v>9</v>
          </cell>
          <cell r="N12891" t="str">
            <v>CARN-2</v>
          </cell>
          <cell r="O12891" t="str">
            <v/>
          </cell>
          <cell r="P12891" t="str">
            <v/>
          </cell>
          <cell r="Q12891">
            <v>50</v>
          </cell>
          <cell r="R12891" t="str">
            <v>Année Philologique</v>
          </cell>
          <cell r="S12891" t="str">
            <v/>
          </cell>
        </row>
        <row r="12892">
          <cell r="E12892">
            <v>6405</v>
          </cell>
          <cell r="F12892" t="str">
            <v>Searches</v>
          </cell>
          <cell r="G12892" t="str">
            <v>201911</v>
          </cell>
          <cell r="H12892" t="str">
            <v>Rollins College</v>
          </cell>
          <cell r="I12892" t="str">
            <v>Winter Park</v>
          </cell>
          <cell r="J12892" t="str">
            <v>USA</v>
          </cell>
          <cell r="K12892">
            <v>2</v>
          </cell>
          <cell r="L12892" t="str">
            <v>Institute</v>
          </cell>
          <cell r="M12892">
            <v>9</v>
          </cell>
          <cell r="N12892" t="str">
            <v>CARN-2</v>
          </cell>
          <cell r="O12892" t="str">
            <v/>
          </cell>
          <cell r="P12892" t="str">
            <v/>
          </cell>
          <cell r="Q12892">
            <v>50</v>
          </cell>
          <cell r="R12892" t="str">
            <v>Année Philologique</v>
          </cell>
          <cell r="S12892" t="str">
            <v/>
          </cell>
        </row>
        <row r="12893">
          <cell r="E12893">
            <v>6407</v>
          </cell>
          <cell r="F12893" t="str">
            <v>Searches</v>
          </cell>
          <cell r="G12893" t="str">
            <v>201903</v>
          </cell>
          <cell r="H12893" t="str">
            <v>Emilio Suarez de la Torre</v>
          </cell>
          <cell r="I12893" t="str">
            <v>Barcelona</v>
          </cell>
          <cell r="J12893" t="str">
            <v>Spain</v>
          </cell>
          <cell r="K12893">
            <v>4</v>
          </cell>
          <cell r="L12893" t="str">
            <v>Private</v>
          </cell>
          <cell r="M12893">
            <v>5</v>
          </cell>
          <cell r="N12893" t="str">
            <v>Individual</v>
          </cell>
          <cell r="O12893" t="str">
            <v/>
          </cell>
          <cell r="P12893" t="str">
            <v/>
          </cell>
          <cell r="Q12893">
            <v>1</v>
          </cell>
          <cell r="R12893" t="str">
            <v>Année Philologique</v>
          </cell>
          <cell r="S12893" t="str">
            <v/>
          </cell>
        </row>
        <row r="12894">
          <cell r="E12894">
            <v>6407</v>
          </cell>
          <cell r="F12894" t="str">
            <v>Searches</v>
          </cell>
          <cell r="G12894" t="str">
            <v>201904</v>
          </cell>
          <cell r="H12894" t="str">
            <v>Emilio Suarez de la Torre</v>
          </cell>
          <cell r="I12894" t="str">
            <v>Barcelona</v>
          </cell>
          <cell r="J12894" t="str">
            <v>Spain</v>
          </cell>
          <cell r="K12894">
            <v>4</v>
          </cell>
          <cell r="L12894" t="str">
            <v>Private</v>
          </cell>
          <cell r="M12894">
            <v>5</v>
          </cell>
          <cell r="N12894" t="str">
            <v>Individual</v>
          </cell>
          <cell r="O12894" t="str">
            <v/>
          </cell>
          <cell r="P12894" t="str">
            <v/>
          </cell>
          <cell r="Q12894">
            <v>1</v>
          </cell>
          <cell r="R12894" t="str">
            <v>Année Philologique</v>
          </cell>
          <cell r="S12894" t="str">
            <v/>
          </cell>
        </row>
        <row r="12895">
          <cell r="E12895">
            <v>6412</v>
          </cell>
          <cell r="F12895" t="str">
            <v>Searches</v>
          </cell>
          <cell r="G12895" t="str">
            <v>201901</v>
          </cell>
          <cell r="H12895" t="str">
            <v>Paolino Onofrio Monella</v>
          </cell>
          <cell r="I12895" t="str">
            <v>Palermo</v>
          </cell>
          <cell r="J12895" t="str">
            <v>Italy</v>
          </cell>
          <cell r="K12895">
            <v>4</v>
          </cell>
          <cell r="L12895" t="str">
            <v>Private</v>
          </cell>
          <cell r="M12895">
            <v>5</v>
          </cell>
          <cell r="N12895" t="str">
            <v>Individual</v>
          </cell>
          <cell r="O12895" t="str">
            <v/>
          </cell>
          <cell r="P12895" t="str">
            <v/>
          </cell>
          <cell r="Q12895">
            <v>2</v>
          </cell>
          <cell r="R12895" t="str">
            <v>Année Philologique</v>
          </cell>
          <cell r="S12895" t="str">
            <v/>
          </cell>
        </row>
        <row r="12896">
          <cell r="E12896">
            <v>6412</v>
          </cell>
          <cell r="F12896" t="str">
            <v>Searches</v>
          </cell>
          <cell r="G12896" t="str">
            <v>201902</v>
          </cell>
          <cell r="H12896" t="str">
            <v>Paolino Onofrio Monella</v>
          </cell>
          <cell r="I12896" t="str">
            <v>Palermo</v>
          </cell>
          <cell r="J12896" t="str">
            <v>Italy</v>
          </cell>
          <cell r="K12896">
            <v>4</v>
          </cell>
          <cell r="L12896" t="str">
            <v>Private</v>
          </cell>
          <cell r="M12896">
            <v>5</v>
          </cell>
          <cell r="N12896" t="str">
            <v>Individual</v>
          </cell>
          <cell r="O12896" t="str">
            <v/>
          </cell>
          <cell r="P12896" t="str">
            <v/>
          </cell>
          <cell r="Q12896">
            <v>2</v>
          </cell>
          <cell r="R12896" t="str">
            <v>Année Philologique</v>
          </cell>
          <cell r="S12896" t="str">
            <v/>
          </cell>
        </row>
        <row r="12897">
          <cell r="E12897">
            <v>6412</v>
          </cell>
          <cell r="F12897" t="str">
            <v>Searches</v>
          </cell>
          <cell r="G12897" t="str">
            <v>201903</v>
          </cell>
          <cell r="H12897" t="str">
            <v>Paolino Onofrio Monella</v>
          </cell>
          <cell r="I12897" t="str">
            <v>Palermo</v>
          </cell>
          <cell r="J12897" t="str">
            <v>Italy</v>
          </cell>
          <cell r="K12897">
            <v>4</v>
          </cell>
          <cell r="L12897" t="str">
            <v>Private</v>
          </cell>
          <cell r="M12897">
            <v>5</v>
          </cell>
          <cell r="N12897" t="str">
            <v>Individual</v>
          </cell>
          <cell r="O12897" t="str">
            <v/>
          </cell>
          <cell r="P12897" t="str">
            <v/>
          </cell>
          <cell r="Q12897">
            <v>2</v>
          </cell>
          <cell r="R12897" t="str">
            <v>Année Philologique</v>
          </cell>
          <cell r="S12897" t="str">
            <v/>
          </cell>
        </row>
        <row r="12898">
          <cell r="E12898">
            <v>6412</v>
          </cell>
          <cell r="F12898" t="str">
            <v>Searches</v>
          </cell>
          <cell r="G12898" t="str">
            <v>201904</v>
          </cell>
          <cell r="H12898" t="str">
            <v>Paolino Onofrio Monella</v>
          </cell>
          <cell r="I12898" t="str">
            <v>Palermo</v>
          </cell>
          <cell r="J12898" t="str">
            <v>Italy</v>
          </cell>
          <cell r="K12898">
            <v>4</v>
          </cell>
          <cell r="L12898" t="str">
            <v>Private</v>
          </cell>
          <cell r="M12898">
            <v>5</v>
          </cell>
          <cell r="N12898" t="str">
            <v>Individual</v>
          </cell>
          <cell r="O12898" t="str">
            <v/>
          </cell>
          <cell r="P12898" t="str">
            <v/>
          </cell>
          <cell r="Q12898">
            <v>2</v>
          </cell>
          <cell r="R12898" t="str">
            <v>Année Philologique</v>
          </cell>
          <cell r="S12898" t="str">
            <v/>
          </cell>
        </row>
        <row r="12899">
          <cell r="E12899">
            <v>6412</v>
          </cell>
          <cell r="F12899" t="str">
            <v>Searches</v>
          </cell>
          <cell r="G12899" t="str">
            <v>201905</v>
          </cell>
          <cell r="H12899" t="str">
            <v>Paolino Onofrio Monella</v>
          </cell>
          <cell r="I12899" t="str">
            <v>Palermo</v>
          </cell>
          <cell r="J12899" t="str">
            <v>Italy</v>
          </cell>
          <cell r="K12899">
            <v>4</v>
          </cell>
          <cell r="L12899" t="str">
            <v>Private</v>
          </cell>
          <cell r="M12899">
            <v>5</v>
          </cell>
          <cell r="N12899" t="str">
            <v>Individual</v>
          </cell>
          <cell r="O12899" t="str">
            <v/>
          </cell>
          <cell r="P12899" t="str">
            <v/>
          </cell>
          <cell r="Q12899">
            <v>2</v>
          </cell>
          <cell r="R12899" t="str">
            <v>Année Philologique</v>
          </cell>
          <cell r="S12899" t="str">
            <v/>
          </cell>
        </row>
        <row r="12900">
          <cell r="E12900">
            <v>6412</v>
          </cell>
          <cell r="F12900" t="str">
            <v>Searches</v>
          </cell>
          <cell r="G12900" t="str">
            <v>201906</v>
          </cell>
          <cell r="H12900" t="str">
            <v>Paolino Onofrio Monella</v>
          </cell>
          <cell r="I12900" t="str">
            <v>Palermo</v>
          </cell>
          <cell r="J12900" t="str">
            <v>Italy</v>
          </cell>
          <cell r="K12900">
            <v>4</v>
          </cell>
          <cell r="L12900" t="str">
            <v>Private</v>
          </cell>
          <cell r="M12900">
            <v>5</v>
          </cell>
          <cell r="N12900" t="str">
            <v>Individual</v>
          </cell>
          <cell r="O12900" t="str">
            <v/>
          </cell>
          <cell r="P12900" t="str">
            <v/>
          </cell>
          <cell r="Q12900">
            <v>2</v>
          </cell>
          <cell r="R12900" t="str">
            <v>Année Philologique</v>
          </cell>
          <cell r="S12900" t="str">
            <v/>
          </cell>
        </row>
        <row r="12901">
          <cell r="E12901">
            <v>6412</v>
          </cell>
          <cell r="F12901" t="str">
            <v>Searches</v>
          </cell>
          <cell r="G12901" t="str">
            <v>201907</v>
          </cell>
          <cell r="H12901" t="str">
            <v>Paolino Onofrio Monella</v>
          </cell>
          <cell r="I12901" t="str">
            <v>Palermo</v>
          </cell>
          <cell r="J12901" t="str">
            <v>Italy</v>
          </cell>
          <cell r="K12901">
            <v>4</v>
          </cell>
          <cell r="L12901" t="str">
            <v>Private</v>
          </cell>
          <cell r="M12901">
            <v>5</v>
          </cell>
          <cell r="N12901" t="str">
            <v>Individual</v>
          </cell>
          <cell r="O12901" t="str">
            <v/>
          </cell>
          <cell r="P12901" t="str">
            <v/>
          </cell>
          <cell r="Q12901">
            <v>2</v>
          </cell>
          <cell r="R12901" t="str">
            <v>Année Philologique</v>
          </cell>
          <cell r="S12901" t="str">
            <v/>
          </cell>
        </row>
        <row r="12902">
          <cell r="E12902">
            <v>6412</v>
          </cell>
          <cell r="F12902" t="str">
            <v>Searches</v>
          </cell>
          <cell r="G12902" t="str">
            <v>201908</v>
          </cell>
          <cell r="H12902" t="str">
            <v>Paolino Onofrio Monella</v>
          </cell>
          <cell r="I12902" t="str">
            <v>Palermo</v>
          </cell>
          <cell r="J12902" t="str">
            <v>Italy</v>
          </cell>
          <cell r="K12902">
            <v>4</v>
          </cell>
          <cell r="L12902" t="str">
            <v>Private</v>
          </cell>
          <cell r="M12902">
            <v>5</v>
          </cell>
          <cell r="N12902" t="str">
            <v>Individual</v>
          </cell>
          <cell r="O12902" t="str">
            <v/>
          </cell>
          <cell r="P12902" t="str">
            <v/>
          </cell>
          <cell r="Q12902">
            <v>2</v>
          </cell>
          <cell r="R12902" t="str">
            <v>Année Philologique</v>
          </cell>
          <cell r="S12902" t="str">
            <v/>
          </cell>
        </row>
        <row r="12903">
          <cell r="E12903">
            <v>6412</v>
          </cell>
          <cell r="F12903" t="str">
            <v>Searches</v>
          </cell>
          <cell r="G12903" t="str">
            <v>201909</v>
          </cell>
          <cell r="H12903" t="str">
            <v>Paolino Onofrio Monella</v>
          </cell>
          <cell r="I12903" t="str">
            <v>Palermo</v>
          </cell>
          <cell r="J12903" t="str">
            <v>Italy</v>
          </cell>
          <cell r="K12903">
            <v>4</v>
          </cell>
          <cell r="L12903" t="str">
            <v>Private</v>
          </cell>
          <cell r="M12903">
            <v>5</v>
          </cell>
          <cell r="N12903" t="str">
            <v>Individual</v>
          </cell>
          <cell r="O12903" t="str">
            <v/>
          </cell>
          <cell r="P12903" t="str">
            <v/>
          </cell>
          <cell r="Q12903">
            <v>2</v>
          </cell>
          <cell r="R12903" t="str">
            <v>Année Philologique</v>
          </cell>
          <cell r="S12903" t="str">
            <v/>
          </cell>
        </row>
        <row r="12904">
          <cell r="E12904">
            <v>6412</v>
          </cell>
          <cell r="F12904" t="str">
            <v>Searches</v>
          </cell>
          <cell r="G12904" t="str">
            <v>201910</v>
          </cell>
          <cell r="H12904" t="str">
            <v>Paolino Onofrio Monella</v>
          </cell>
          <cell r="I12904" t="str">
            <v>Palermo</v>
          </cell>
          <cell r="J12904" t="str">
            <v>Italy</v>
          </cell>
          <cell r="K12904">
            <v>4</v>
          </cell>
          <cell r="L12904" t="str">
            <v>Private</v>
          </cell>
          <cell r="M12904">
            <v>5</v>
          </cell>
          <cell r="N12904" t="str">
            <v>Individual</v>
          </cell>
          <cell r="O12904" t="str">
            <v/>
          </cell>
          <cell r="P12904" t="str">
            <v/>
          </cell>
          <cell r="Q12904">
            <v>2</v>
          </cell>
          <cell r="R12904" t="str">
            <v>Année Philologique</v>
          </cell>
          <cell r="S12904" t="str">
            <v/>
          </cell>
        </row>
        <row r="12905">
          <cell r="E12905">
            <v>6412</v>
          </cell>
          <cell r="F12905" t="str">
            <v>Searches</v>
          </cell>
          <cell r="G12905" t="str">
            <v>201911</v>
          </cell>
          <cell r="H12905" t="str">
            <v>Paolino Onofrio Monella</v>
          </cell>
          <cell r="I12905" t="str">
            <v>Palermo</v>
          </cell>
          <cell r="J12905" t="str">
            <v>Italy</v>
          </cell>
          <cell r="K12905">
            <v>4</v>
          </cell>
          <cell r="L12905" t="str">
            <v>Private</v>
          </cell>
          <cell r="M12905">
            <v>5</v>
          </cell>
          <cell r="N12905" t="str">
            <v>Individual</v>
          </cell>
          <cell r="O12905" t="str">
            <v/>
          </cell>
          <cell r="P12905" t="str">
            <v/>
          </cell>
          <cell r="Q12905">
            <v>2</v>
          </cell>
          <cell r="R12905" t="str">
            <v>Année Philologique</v>
          </cell>
          <cell r="S12905" t="str">
            <v/>
          </cell>
        </row>
        <row r="12906">
          <cell r="E12906">
            <v>6412</v>
          </cell>
          <cell r="F12906" t="str">
            <v>Searches</v>
          </cell>
          <cell r="G12906" t="str">
            <v>201912</v>
          </cell>
          <cell r="H12906" t="str">
            <v>Paolino Onofrio Monella</v>
          </cell>
          <cell r="I12906" t="str">
            <v>Palermo</v>
          </cell>
          <cell r="J12906" t="str">
            <v>Italy</v>
          </cell>
          <cell r="K12906">
            <v>4</v>
          </cell>
          <cell r="L12906" t="str">
            <v>Private</v>
          </cell>
          <cell r="M12906">
            <v>5</v>
          </cell>
          <cell r="N12906" t="str">
            <v>Individual</v>
          </cell>
          <cell r="O12906" t="str">
            <v/>
          </cell>
          <cell r="P12906" t="str">
            <v/>
          </cell>
          <cell r="Q12906">
            <v>2</v>
          </cell>
          <cell r="R12906" t="str">
            <v>Année Philologique</v>
          </cell>
          <cell r="S12906" t="str">
            <v/>
          </cell>
        </row>
        <row r="12907">
          <cell r="E12907">
            <v>6417</v>
          </cell>
          <cell r="F12907" t="str">
            <v>Searches</v>
          </cell>
          <cell r="G12907" t="str">
            <v>201901</v>
          </cell>
          <cell r="H12907" t="str">
            <v>Emanuele Santamato</v>
          </cell>
          <cell r="I12907" t="str">
            <v>Milano</v>
          </cell>
          <cell r="J12907" t="str">
            <v>Italy</v>
          </cell>
          <cell r="K12907">
            <v>4</v>
          </cell>
          <cell r="L12907" t="str">
            <v>Private</v>
          </cell>
          <cell r="M12907">
            <v>5</v>
          </cell>
          <cell r="N12907" t="str">
            <v>Individual</v>
          </cell>
          <cell r="O12907" t="str">
            <v/>
          </cell>
          <cell r="P12907" t="str">
            <v/>
          </cell>
          <cell r="Q12907">
            <v>1</v>
          </cell>
          <cell r="R12907" t="str">
            <v>Année Philologique</v>
          </cell>
          <cell r="S12907" t="str">
            <v/>
          </cell>
        </row>
        <row r="12908">
          <cell r="E12908">
            <v>6419</v>
          </cell>
          <cell r="F12908" t="str">
            <v>Searches</v>
          </cell>
          <cell r="G12908" t="str">
            <v>201901</v>
          </cell>
          <cell r="H12908" t="str">
            <v>University of South Carolina - Columbia</v>
          </cell>
          <cell r="I12908" t="str">
            <v>Columbia (main campus)</v>
          </cell>
          <cell r="J12908" t="str">
            <v>USA</v>
          </cell>
          <cell r="K12908">
            <v>2</v>
          </cell>
          <cell r="L12908" t="str">
            <v>Institute</v>
          </cell>
          <cell r="M12908">
            <v>8</v>
          </cell>
          <cell r="N12908" t="str">
            <v>CARN-1</v>
          </cell>
          <cell r="O12908" t="str">
            <v/>
          </cell>
          <cell r="P12908" t="str">
            <v/>
          </cell>
          <cell r="Q12908">
            <v>40</v>
          </cell>
          <cell r="R12908" t="str">
            <v>Année Philologique</v>
          </cell>
          <cell r="S12908" t="str">
            <v/>
          </cell>
        </row>
        <row r="12909">
          <cell r="E12909">
            <v>6419</v>
          </cell>
          <cell r="F12909" t="str">
            <v>Searches</v>
          </cell>
          <cell r="G12909" t="str">
            <v>201902</v>
          </cell>
          <cell r="H12909" t="str">
            <v>University of South Carolina - Columbia</v>
          </cell>
          <cell r="I12909" t="str">
            <v>Columbia (main campus)</v>
          </cell>
          <cell r="J12909" t="str">
            <v>USA</v>
          </cell>
          <cell r="K12909">
            <v>2</v>
          </cell>
          <cell r="L12909" t="str">
            <v>Institute</v>
          </cell>
          <cell r="M12909">
            <v>8</v>
          </cell>
          <cell r="N12909" t="str">
            <v>CARN-1</v>
          </cell>
          <cell r="O12909" t="str">
            <v/>
          </cell>
          <cell r="P12909" t="str">
            <v/>
          </cell>
          <cell r="Q12909">
            <v>40</v>
          </cell>
          <cell r="R12909" t="str">
            <v>Année Philologique</v>
          </cell>
          <cell r="S12909" t="str">
            <v/>
          </cell>
        </row>
        <row r="12910">
          <cell r="E12910">
            <v>6419</v>
          </cell>
          <cell r="F12910" t="str">
            <v>Searches</v>
          </cell>
          <cell r="G12910" t="str">
            <v>201903</v>
          </cell>
          <cell r="H12910" t="str">
            <v>University of South Carolina - Columbia</v>
          </cell>
          <cell r="I12910" t="str">
            <v>Columbia (main campus)</v>
          </cell>
          <cell r="J12910" t="str">
            <v>USA</v>
          </cell>
          <cell r="K12910">
            <v>2</v>
          </cell>
          <cell r="L12910" t="str">
            <v>Institute</v>
          </cell>
          <cell r="M12910">
            <v>8</v>
          </cell>
          <cell r="N12910" t="str">
            <v>CARN-1</v>
          </cell>
          <cell r="O12910" t="str">
            <v/>
          </cell>
          <cell r="P12910" t="str">
            <v/>
          </cell>
          <cell r="Q12910">
            <v>40</v>
          </cell>
          <cell r="R12910" t="str">
            <v>Année Philologique</v>
          </cell>
          <cell r="S12910" t="str">
            <v/>
          </cell>
        </row>
        <row r="12911">
          <cell r="E12911">
            <v>6419</v>
          </cell>
          <cell r="F12911" t="str">
            <v>Searches</v>
          </cell>
          <cell r="G12911" t="str">
            <v>201904</v>
          </cell>
          <cell r="H12911" t="str">
            <v>University of South Carolina - Columbia</v>
          </cell>
          <cell r="I12911" t="str">
            <v>Columbia (main campus)</v>
          </cell>
          <cell r="J12911" t="str">
            <v>USA</v>
          </cell>
          <cell r="K12911">
            <v>2</v>
          </cell>
          <cell r="L12911" t="str">
            <v>Institute</v>
          </cell>
          <cell r="M12911">
            <v>8</v>
          </cell>
          <cell r="N12911" t="str">
            <v>CARN-1</v>
          </cell>
          <cell r="O12911" t="str">
            <v/>
          </cell>
          <cell r="P12911" t="str">
            <v/>
          </cell>
          <cell r="Q12911">
            <v>40</v>
          </cell>
          <cell r="R12911" t="str">
            <v>Année Philologique</v>
          </cell>
          <cell r="S12911" t="str">
            <v/>
          </cell>
        </row>
        <row r="12912">
          <cell r="E12912">
            <v>6419</v>
          </cell>
          <cell r="F12912" t="str">
            <v>Searches</v>
          </cell>
          <cell r="G12912" t="str">
            <v>201905</v>
          </cell>
          <cell r="H12912" t="str">
            <v>University of South Carolina - Columbia</v>
          </cell>
          <cell r="I12912" t="str">
            <v>Columbia (main campus)</v>
          </cell>
          <cell r="J12912" t="str">
            <v>USA</v>
          </cell>
          <cell r="K12912">
            <v>2</v>
          </cell>
          <cell r="L12912" t="str">
            <v>Institute</v>
          </cell>
          <cell r="M12912">
            <v>8</v>
          </cell>
          <cell r="N12912" t="str">
            <v>CARN-1</v>
          </cell>
          <cell r="O12912" t="str">
            <v/>
          </cell>
          <cell r="P12912" t="str">
            <v/>
          </cell>
          <cell r="Q12912">
            <v>40</v>
          </cell>
          <cell r="R12912" t="str">
            <v>Année Philologique</v>
          </cell>
          <cell r="S12912" t="str">
            <v/>
          </cell>
        </row>
        <row r="12913">
          <cell r="E12913">
            <v>6419</v>
          </cell>
          <cell r="F12913" t="str">
            <v>Searches</v>
          </cell>
          <cell r="G12913" t="str">
            <v>201906</v>
          </cell>
          <cell r="H12913" t="str">
            <v>University of South Carolina - Columbia</v>
          </cell>
          <cell r="I12913" t="str">
            <v>Columbia (main campus)</v>
          </cell>
          <cell r="J12913" t="str">
            <v>USA</v>
          </cell>
          <cell r="K12913">
            <v>2</v>
          </cell>
          <cell r="L12913" t="str">
            <v>Institute</v>
          </cell>
          <cell r="M12913">
            <v>8</v>
          </cell>
          <cell r="N12913" t="str">
            <v>CARN-1</v>
          </cell>
          <cell r="O12913" t="str">
            <v/>
          </cell>
          <cell r="P12913" t="str">
            <v/>
          </cell>
          <cell r="Q12913">
            <v>40</v>
          </cell>
          <cell r="R12913" t="str">
            <v>Année Philologique</v>
          </cell>
          <cell r="S12913" t="str">
            <v/>
          </cell>
        </row>
        <row r="12914">
          <cell r="E12914">
            <v>6419</v>
          </cell>
          <cell r="F12914" t="str">
            <v>Searches</v>
          </cell>
          <cell r="G12914" t="str">
            <v>201907</v>
          </cell>
          <cell r="H12914" t="str">
            <v>University of South Carolina - Columbia</v>
          </cell>
          <cell r="I12914" t="str">
            <v>Columbia (main campus)</v>
          </cell>
          <cell r="J12914" t="str">
            <v>USA</v>
          </cell>
          <cell r="K12914">
            <v>2</v>
          </cell>
          <cell r="L12914" t="str">
            <v>Institute</v>
          </cell>
          <cell r="M12914">
            <v>8</v>
          </cell>
          <cell r="N12914" t="str">
            <v>CARN-1</v>
          </cell>
          <cell r="O12914" t="str">
            <v/>
          </cell>
          <cell r="P12914" t="str">
            <v/>
          </cell>
          <cell r="Q12914">
            <v>40</v>
          </cell>
          <cell r="R12914" t="str">
            <v>Année Philologique</v>
          </cell>
          <cell r="S12914" t="str">
            <v/>
          </cell>
        </row>
        <row r="12915">
          <cell r="E12915">
            <v>6419</v>
          </cell>
          <cell r="F12915" t="str">
            <v>Searches</v>
          </cell>
          <cell r="G12915" t="str">
            <v>201908</v>
          </cell>
          <cell r="H12915" t="str">
            <v>University of South Carolina - Columbia</v>
          </cell>
          <cell r="I12915" t="str">
            <v>Columbia (main campus)</v>
          </cell>
          <cell r="J12915" t="str">
            <v>USA</v>
          </cell>
          <cell r="K12915">
            <v>2</v>
          </cell>
          <cell r="L12915" t="str">
            <v>Institute</v>
          </cell>
          <cell r="M12915">
            <v>8</v>
          </cell>
          <cell r="N12915" t="str">
            <v>CARN-1</v>
          </cell>
          <cell r="O12915" t="str">
            <v/>
          </cell>
          <cell r="P12915" t="str">
            <v/>
          </cell>
          <cell r="Q12915">
            <v>40</v>
          </cell>
          <cell r="R12915" t="str">
            <v>Année Philologique</v>
          </cell>
          <cell r="S12915" t="str">
            <v/>
          </cell>
        </row>
        <row r="12916">
          <cell r="E12916">
            <v>6419</v>
          </cell>
          <cell r="F12916" t="str">
            <v>Searches</v>
          </cell>
          <cell r="G12916" t="str">
            <v>201909</v>
          </cell>
          <cell r="H12916" t="str">
            <v>University of South Carolina - Columbia</v>
          </cell>
          <cell r="I12916" t="str">
            <v>Columbia (main campus)</v>
          </cell>
          <cell r="J12916" t="str">
            <v>USA</v>
          </cell>
          <cell r="K12916">
            <v>2</v>
          </cell>
          <cell r="L12916" t="str">
            <v>Institute</v>
          </cell>
          <cell r="M12916">
            <v>8</v>
          </cell>
          <cell r="N12916" t="str">
            <v>CARN-1</v>
          </cell>
          <cell r="O12916" t="str">
            <v/>
          </cell>
          <cell r="P12916" t="str">
            <v/>
          </cell>
          <cell r="Q12916">
            <v>40</v>
          </cell>
          <cell r="R12916" t="str">
            <v>Année Philologique</v>
          </cell>
          <cell r="S12916" t="str">
            <v/>
          </cell>
        </row>
        <row r="12917">
          <cell r="E12917">
            <v>6419</v>
          </cell>
          <cell r="F12917" t="str">
            <v>Searches</v>
          </cell>
          <cell r="G12917" t="str">
            <v>201910</v>
          </cell>
          <cell r="H12917" t="str">
            <v>University of South Carolina - Columbia</v>
          </cell>
          <cell r="I12917" t="str">
            <v>Columbia (main campus)</v>
          </cell>
          <cell r="J12917" t="str">
            <v>USA</v>
          </cell>
          <cell r="K12917">
            <v>2</v>
          </cell>
          <cell r="L12917" t="str">
            <v>Institute</v>
          </cell>
          <cell r="M12917">
            <v>8</v>
          </cell>
          <cell r="N12917" t="str">
            <v>CARN-1</v>
          </cell>
          <cell r="O12917" t="str">
            <v/>
          </cell>
          <cell r="P12917" t="str">
            <v/>
          </cell>
          <cell r="Q12917">
            <v>40</v>
          </cell>
          <cell r="R12917" t="str">
            <v>Année Philologique</v>
          </cell>
          <cell r="S12917" t="str">
            <v/>
          </cell>
        </row>
        <row r="12918">
          <cell r="E12918">
            <v>6419</v>
          </cell>
          <cell r="F12918" t="str">
            <v>Searches</v>
          </cell>
          <cell r="G12918" t="str">
            <v>201911</v>
          </cell>
          <cell r="H12918" t="str">
            <v>University of South Carolina - Columbia</v>
          </cell>
          <cell r="I12918" t="str">
            <v>Columbia (main campus)</v>
          </cell>
          <cell r="J12918" t="str">
            <v>USA</v>
          </cell>
          <cell r="K12918">
            <v>2</v>
          </cell>
          <cell r="L12918" t="str">
            <v>Institute</v>
          </cell>
          <cell r="M12918">
            <v>8</v>
          </cell>
          <cell r="N12918" t="str">
            <v>CARN-1</v>
          </cell>
          <cell r="O12918" t="str">
            <v/>
          </cell>
          <cell r="P12918" t="str">
            <v/>
          </cell>
          <cell r="Q12918">
            <v>40</v>
          </cell>
          <cell r="R12918" t="str">
            <v>Année Philologique</v>
          </cell>
          <cell r="S12918" t="str">
            <v/>
          </cell>
        </row>
        <row r="12919">
          <cell r="E12919">
            <v>6419</v>
          </cell>
          <cell r="F12919" t="str">
            <v>Searches</v>
          </cell>
          <cell r="G12919" t="str">
            <v>201912</v>
          </cell>
          <cell r="H12919" t="str">
            <v>University of South Carolina - Columbia</v>
          </cell>
          <cell r="I12919" t="str">
            <v>Columbia (main campus)</v>
          </cell>
          <cell r="J12919" t="str">
            <v>USA</v>
          </cell>
          <cell r="K12919">
            <v>2</v>
          </cell>
          <cell r="L12919" t="str">
            <v>Institute</v>
          </cell>
          <cell r="M12919">
            <v>8</v>
          </cell>
          <cell r="N12919" t="str">
            <v>CARN-1</v>
          </cell>
          <cell r="O12919" t="str">
            <v/>
          </cell>
          <cell r="P12919" t="str">
            <v/>
          </cell>
          <cell r="Q12919">
            <v>40</v>
          </cell>
          <cell r="R12919" t="str">
            <v>Année Philologique</v>
          </cell>
          <cell r="S12919" t="str">
            <v/>
          </cell>
        </row>
        <row r="12920">
          <cell r="E12920">
            <v>6420</v>
          </cell>
          <cell r="F12920" t="str">
            <v>Searches</v>
          </cell>
          <cell r="G12920" t="str">
            <v>201910</v>
          </cell>
          <cell r="H12920" t="str">
            <v>University of South Carolina - Aiken</v>
          </cell>
          <cell r="I12920" t="str">
            <v>Aiken</v>
          </cell>
          <cell r="J12920" t="str">
            <v>USA</v>
          </cell>
          <cell r="K12920">
            <v>2</v>
          </cell>
          <cell r="L12920" t="str">
            <v>Institute</v>
          </cell>
          <cell r="M12920">
            <v>8</v>
          </cell>
          <cell r="N12920" t="str">
            <v>CARN-1</v>
          </cell>
          <cell r="O12920" t="str">
            <v/>
          </cell>
          <cell r="P12920" t="str">
            <v/>
          </cell>
          <cell r="Q12920">
            <v>40</v>
          </cell>
          <cell r="R12920" t="str">
            <v>Année Philologique</v>
          </cell>
          <cell r="S12920" t="str">
            <v/>
          </cell>
        </row>
        <row r="12921">
          <cell r="E12921">
            <v>6426</v>
          </cell>
          <cell r="F12921" t="str">
            <v>Searches</v>
          </cell>
          <cell r="G12921" t="str">
            <v>201901</v>
          </cell>
          <cell r="H12921" t="str">
            <v>Università della Campania “Luigi Vanvitelli”</v>
          </cell>
          <cell r="I12921" t="str">
            <v>Napoli</v>
          </cell>
          <cell r="J12921" t="str">
            <v>Italy</v>
          </cell>
          <cell r="K12921">
            <v>2</v>
          </cell>
          <cell r="L12921" t="str">
            <v>Institute</v>
          </cell>
          <cell r="M12921">
            <v>3</v>
          </cell>
          <cell r="N12921" t="str">
            <v>Standard</v>
          </cell>
          <cell r="O12921" t="str">
            <v/>
          </cell>
          <cell r="P12921" t="str">
            <v/>
          </cell>
          <cell r="Q12921">
            <v>3</v>
          </cell>
          <cell r="R12921" t="str">
            <v>Année Philologique</v>
          </cell>
          <cell r="S12921" t="str">
            <v/>
          </cell>
        </row>
        <row r="12922">
          <cell r="E12922">
            <v>6426</v>
          </cell>
          <cell r="F12922" t="str">
            <v>Searches</v>
          </cell>
          <cell r="G12922" t="str">
            <v>201902</v>
          </cell>
          <cell r="H12922" t="str">
            <v>Università della Campania “Luigi Vanvitelli”</v>
          </cell>
          <cell r="I12922" t="str">
            <v>Napoli</v>
          </cell>
          <cell r="J12922" t="str">
            <v>Italy</v>
          </cell>
          <cell r="K12922">
            <v>2</v>
          </cell>
          <cell r="L12922" t="str">
            <v>Institute</v>
          </cell>
          <cell r="M12922">
            <v>3</v>
          </cell>
          <cell r="N12922" t="str">
            <v>Standard</v>
          </cell>
          <cell r="O12922" t="str">
            <v/>
          </cell>
          <cell r="P12922" t="str">
            <v/>
          </cell>
          <cell r="Q12922">
            <v>3</v>
          </cell>
          <cell r="R12922" t="str">
            <v>Année Philologique</v>
          </cell>
          <cell r="S12922" t="str">
            <v/>
          </cell>
        </row>
        <row r="12923">
          <cell r="E12923">
            <v>6426</v>
          </cell>
          <cell r="F12923" t="str">
            <v>Searches</v>
          </cell>
          <cell r="G12923" t="str">
            <v>201903</v>
          </cell>
          <cell r="H12923" t="str">
            <v>Università della Campania “Luigi Vanvitelli”</v>
          </cell>
          <cell r="I12923" t="str">
            <v>Napoli</v>
          </cell>
          <cell r="J12923" t="str">
            <v>Italy</v>
          </cell>
          <cell r="K12923">
            <v>2</v>
          </cell>
          <cell r="L12923" t="str">
            <v>Institute</v>
          </cell>
          <cell r="M12923">
            <v>3</v>
          </cell>
          <cell r="N12923" t="str">
            <v>Standard</v>
          </cell>
          <cell r="O12923" t="str">
            <v/>
          </cell>
          <cell r="P12923" t="str">
            <v/>
          </cell>
          <cell r="Q12923">
            <v>3</v>
          </cell>
          <cell r="R12923" t="str">
            <v>Année Philologique</v>
          </cell>
          <cell r="S12923" t="str">
            <v/>
          </cell>
        </row>
        <row r="12924">
          <cell r="E12924">
            <v>6426</v>
          </cell>
          <cell r="F12924" t="str">
            <v>Searches</v>
          </cell>
          <cell r="G12924" t="str">
            <v>201904</v>
          </cell>
          <cell r="H12924" t="str">
            <v>Università della Campania “Luigi Vanvitelli”</v>
          </cell>
          <cell r="I12924" t="str">
            <v>Napoli</v>
          </cell>
          <cell r="J12924" t="str">
            <v>Italy</v>
          </cell>
          <cell r="K12924">
            <v>2</v>
          </cell>
          <cell r="L12924" t="str">
            <v>Institute</v>
          </cell>
          <cell r="M12924">
            <v>3</v>
          </cell>
          <cell r="N12924" t="str">
            <v>Standard</v>
          </cell>
          <cell r="O12924" t="str">
            <v/>
          </cell>
          <cell r="P12924" t="str">
            <v/>
          </cell>
          <cell r="Q12924">
            <v>3</v>
          </cell>
          <cell r="R12924" t="str">
            <v>Année Philologique</v>
          </cell>
          <cell r="S12924" t="str">
            <v/>
          </cell>
        </row>
        <row r="12925">
          <cell r="E12925">
            <v>6426</v>
          </cell>
          <cell r="F12925" t="str">
            <v>Searches</v>
          </cell>
          <cell r="G12925" t="str">
            <v>201905</v>
          </cell>
          <cell r="H12925" t="str">
            <v>Università della Campania “Luigi Vanvitelli”</v>
          </cell>
          <cell r="I12925" t="str">
            <v>Napoli</v>
          </cell>
          <cell r="J12925" t="str">
            <v>Italy</v>
          </cell>
          <cell r="K12925">
            <v>2</v>
          </cell>
          <cell r="L12925" t="str">
            <v>Institute</v>
          </cell>
          <cell r="M12925">
            <v>3</v>
          </cell>
          <cell r="N12925" t="str">
            <v>Standard</v>
          </cell>
          <cell r="O12925" t="str">
            <v/>
          </cell>
          <cell r="P12925" t="str">
            <v/>
          </cell>
          <cell r="Q12925">
            <v>3</v>
          </cell>
          <cell r="R12925" t="str">
            <v>Année Philologique</v>
          </cell>
          <cell r="S12925" t="str">
            <v/>
          </cell>
        </row>
        <row r="12926">
          <cell r="E12926">
            <v>6426</v>
          </cell>
          <cell r="F12926" t="str">
            <v>Searches</v>
          </cell>
          <cell r="G12926" t="str">
            <v>201906</v>
          </cell>
          <cell r="H12926" t="str">
            <v>Università della Campania “Luigi Vanvitelli”</v>
          </cell>
          <cell r="I12926" t="str">
            <v>Napoli</v>
          </cell>
          <cell r="J12926" t="str">
            <v>Italy</v>
          </cell>
          <cell r="K12926">
            <v>2</v>
          </cell>
          <cell r="L12926" t="str">
            <v>Institute</v>
          </cell>
          <cell r="M12926">
            <v>3</v>
          </cell>
          <cell r="N12926" t="str">
            <v>Standard</v>
          </cell>
          <cell r="O12926" t="str">
            <v/>
          </cell>
          <cell r="P12926" t="str">
            <v/>
          </cell>
          <cell r="Q12926">
            <v>3</v>
          </cell>
          <cell r="R12926" t="str">
            <v>Année Philologique</v>
          </cell>
          <cell r="S12926" t="str">
            <v/>
          </cell>
        </row>
        <row r="12927">
          <cell r="E12927">
            <v>6426</v>
          </cell>
          <cell r="F12927" t="str">
            <v>Searches</v>
          </cell>
          <cell r="G12927" t="str">
            <v>201907</v>
          </cell>
          <cell r="H12927" t="str">
            <v>Università della Campania “Luigi Vanvitelli”</v>
          </cell>
          <cell r="I12927" t="str">
            <v>Napoli</v>
          </cell>
          <cell r="J12927" t="str">
            <v>Italy</v>
          </cell>
          <cell r="K12927">
            <v>2</v>
          </cell>
          <cell r="L12927" t="str">
            <v>Institute</v>
          </cell>
          <cell r="M12927">
            <v>3</v>
          </cell>
          <cell r="N12927" t="str">
            <v>Standard</v>
          </cell>
          <cell r="O12927" t="str">
            <v/>
          </cell>
          <cell r="P12927" t="str">
            <v/>
          </cell>
          <cell r="Q12927">
            <v>3</v>
          </cell>
          <cell r="R12927" t="str">
            <v>Année Philologique</v>
          </cell>
          <cell r="S12927" t="str">
            <v/>
          </cell>
        </row>
        <row r="12928">
          <cell r="E12928">
            <v>6426</v>
          </cell>
          <cell r="F12928" t="str">
            <v>Searches</v>
          </cell>
          <cell r="G12928" t="str">
            <v>201908</v>
          </cell>
          <cell r="H12928" t="str">
            <v>Università della Campania “Luigi Vanvitelli”</v>
          </cell>
          <cell r="I12928" t="str">
            <v>Napoli</v>
          </cell>
          <cell r="J12928" t="str">
            <v>Italy</v>
          </cell>
          <cell r="K12928">
            <v>2</v>
          </cell>
          <cell r="L12928" t="str">
            <v>Institute</v>
          </cell>
          <cell r="M12928">
            <v>3</v>
          </cell>
          <cell r="N12928" t="str">
            <v>Standard</v>
          </cell>
          <cell r="O12928" t="str">
            <v/>
          </cell>
          <cell r="P12928" t="str">
            <v/>
          </cell>
          <cell r="Q12928">
            <v>3</v>
          </cell>
          <cell r="R12928" t="str">
            <v>Année Philologique</v>
          </cell>
          <cell r="S12928" t="str">
            <v/>
          </cell>
        </row>
        <row r="12929">
          <cell r="E12929">
            <v>6426</v>
          </cell>
          <cell r="F12929" t="str">
            <v>Searches</v>
          </cell>
          <cell r="G12929" t="str">
            <v>201909</v>
          </cell>
          <cell r="H12929" t="str">
            <v>Università della Campania “Luigi Vanvitelli”</v>
          </cell>
          <cell r="I12929" t="str">
            <v>Napoli</v>
          </cell>
          <cell r="J12929" t="str">
            <v>Italy</v>
          </cell>
          <cell r="K12929">
            <v>2</v>
          </cell>
          <cell r="L12929" t="str">
            <v>Institute</v>
          </cell>
          <cell r="M12929">
            <v>3</v>
          </cell>
          <cell r="N12929" t="str">
            <v>Standard</v>
          </cell>
          <cell r="O12929" t="str">
            <v/>
          </cell>
          <cell r="P12929" t="str">
            <v/>
          </cell>
          <cell r="Q12929">
            <v>3</v>
          </cell>
          <cell r="R12929" t="str">
            <v>Année Philologique</v>
          </cell>
          <cell r="S12929" t="str">
            <v/>
          </cell>
        </row>
        <row r="12930">
          <cell r="E12930">
            <v>6426</v>
          </cell>
          <cell r="F12930" t="str">
            <v>Searches</v>
          </cell>
          <cell r="G12930" t="str">
            <v>201910</v>
          </cell>
          <cell r="H12930" t="str">
            <v>Università della Campania “Luigi Vanvitelli”</v>
          </cell>
          <cell r="I12930" t="str">
            <v>Napoli</v>
          </cell>
          <cell r="J12930" t="str">
            <v>Italy</v>
          </cell>
          <cell r="K12930">
            <v>2</v>
          </cell>
          <cell r="L12930" t="str">
            <v>Institute</v>
          </cell>
          <cell r="M12930">
            <v>3</v>
          </cell>
          <cell r="N12930" t="str">
            <v>Standard</v>
          </cell>
          <cell r="O12930" t="str">
            <v/>
          </cell>
          <cell r="P12930" t="str">
            <v/>
          </cell>
          <cell r="Q12930">
            <v>3</v>
          </cell>
          <cell r="R12930" t="str">
            <v>Année Philologique</v>
          </cell>
          <cell r="S12930" t="str">
            <v/>
          </cell>
        </row>
        <row r="12931">
          <cell r="E12931">
            <v>6426</v>
          </cell>
          <cell r="F12931" t="str">
            <v>Searches</v>
          </cell>
          <cell r="G12931" t="str">
            <v>201911</v>
          </cell>
          <cell r="H12931" t="str">
            <v>Università della Campania “Luigi Vanvitelli”</v>
          </cell>
          <cell r="I12931" t="str">
            <v>Napoli</v>
          </cell>
          <cell r="J12931" t="str">
            <v>Italy</v>
          </cell>
          <cell r="K12931">
            <v>2</v>
          </cell>
          <cell r="L12931" t="str">
            <v>Institute</v>
          </cell>
          <cell r="M12931">
            <v>3</v>
          </cell>
          <cell r="N12931" t="str">
            <v>Standard</v>
          </cell>
          <cell r="O12931" t="str">
            <v/>
          </cell>
          <cell r="P12931" t="str">
            <v/>
          </cell>
          <cell r="Q12931">
            <v>3</v>
          </cell>
          <cell r="R12931" t="str">
            <v>Année Philologique</v>
          </cell>
          <cell r="S12931" t="str">
            <v/>
          </cell>
        </row>
        <row r="12932">
          <cell r="E12932">
            <v>6426</v>
          </cell>
          <cell r="F12932" t="str">
            <v>Searches</v>
          </cell>
          <cell r="G12932" t="str">
            <v>201912</v>
          </cell>
          <cell r="H12932" t="str">
            <v>Università della Campania “Luigi Vanvitelli”</v>
          </cell>
          <cell r="I12932" t="str">
            <v>Napoli</v>
          </cell>
          <cell r="J12932" t="str">
            <v>Italy</v>
          </cell>
          <cell r="K12932">
            <v>2</v>
          </cell>
          <cell r="L12932" t="str">
            <v>Institute</v>
          </cell>
          <cell r="M12932">
            <v>3</v>
          </cell>
          <cell r="N12932" t="str">
            <v>Standard</v>
          </cell>
          <cell r="O12932" t="str">
            <v/>
          </cell>
          <cell r="P12932" t="str">
            <v/>
          </cell>
          <cell r="Q12932">
            <v>3</v>
          </cell>
          <cell r="R12932" t="str">
            <v>Année Philologique</v>
          </cell>
          <cell r="S12932" t="str">
            <v/>
          </cell>
        </row>
        <row r="12933">
          <cell r="E12933">
            <v>6427</v>
          </cell>
          <cell r="F12933" t="str">
            <v>Searches</v>
          </cell>
          <cell r="G12933" t="str">
            <v>201901</v>
          </cell>
          <cell r="H12933" t="str">
            <v>Sumio Yoshitake</v>
          </cell>
          <cell r="I12933" t="str">
            <v>Nagoya</v>
          </cell>
          <cell r="J12933" t="str">
            <v>Japan</v>
          </cell>
          <cell r="K12933">
            <v>4</v>
          </cell>
          <cell r="L12933" t="str">
            <v>Private</v>
          </cell>
          <cell r="M12933">
            <v>5</v>
          </cell>
          <cell r="N12933" t="str">
            <v>Individual</v>
          </cell>
          <cell r="O12933" t="str">
            <v/>
          </cell>
          <cell r="P12933" t="str">
            <v/>
          </cell>
          <cell r="Q12933">
            <v>1</v>
          </cell>
          <cell r="R12933" t="str">
            <v>Année Philologique</v>
          </cell>
          <cell r="S12933" t="str">
            <v/>
          </cell>
        </row>
        <row r="12934">
          <cell r="E12934">
            <v>6427</v>
          </cell>
          <cell r="F12934" t="str">
            <v>Searches</v>
          </cell>
          <cell r="G12934" t="str">
            <v>201902</v>
          </cell>
          <cell r="H12934" t="str">
            <v>Sumio Yoshitake</v>
          </cell>
          <cell r="I12934" t="str">
            <v>Nagoya</v>
          </cell>
          <cell r="J12934" t="str">
            <v>Japan</v>
          </cell>
          <cell r="K12934">
            <v>4</v>
          </cell>
          <cell r="L12934" t="str">
            <v>Private</v>
          </cell>
          <cell r="M12934">
            <v>5</v>
          </cell>
          <cell r="N12934" t="str">
            <v>Individual</v>
          </cell>
          <cell r="O12934" t="str">
            <v/>
          </cell>
          <cell r="P12934" t="str">
            <v/>
          </cell>
          <cell r="Q12934">
            <v>1</v>
          </cell>
          <cell r="R12934" t="str">
            <v>Année Philologique</v>
          </cell>
          <cell r="S12934" t="str">
            <v/>
          </cell>
        </row>
        <row r="12935">
          <cell r="E12935">
            <v>6427</v>
          </cell>
          <cell r="F12935" t="str">
            <v>Searches</v>
          </cell>
          <cell r="G12935" t="str">
            <v>201903</v>
          </cell>
          <cell r="H12935" t="str">
            <v>Sumio Yoshitake</v>
          </cell>
          <cell r="I12935" t="str">
            <v>Nagoya</v>
          </cell>
          <cell r="J12935" t="str">
            <v>Japan</v>
          </cell>
          <cell r="K12935">
            <v>4</v>
          </cell>
          <cell r="L12935" t="str">
            <v>Private</v>
          </cell>
          <cell r="M12935">
            <v>5</v>
          </cell>
          <cell r="N12935" t="str">
            <v>Individual</v>
          </cell>
          <cell r="O12935" t="str">
            <v/>
          </cell>
          <cell r="P12935" t="str">
            <v/>
          </cell>
          <cell r="Q12935">
            <v>1</v>
          </cell>
          <cell r="R12935" t="str">
            <v>Année Philologique</v>
          </cell>
          <cell r="S12935" t="str">
            <v/>
          </cell>
        </row>
        <row r="12936">
          <cell r="E12936">
            <v>6427</v>
          </cell>
          <cell r="F12936" t="str">
            <v>Searches</v>
          </cell>
          <cell r="G12936" t="str">
            <v>201904</v>
          </cell>
          <cell r="H12936" t="str">
            <v>Sumio Yoshitake</v>
          </cell>
          <cell r="I12936" t="str">
            <v>Nagoya</v>
          </cell>
          <cell r="J12936" t="str">
            <v>Japan</v>
          </cell>
          <cell r="K12936">
            <v>4</v>
          </cell>
          <cell r="L12936" t="str">
            <v>Private</v>
          </cell>
          <cell r="M12936">
            <v>5</v>
          </cell>
          <cell r="N12936" t="str">
            <v>Individual</v>
          </cell>
          <cell r="O12936" t="str">
            <v/>
          </cell>
          <cell r="P12936" t="str">
            <v/>
          </cell>
          <cell r="Q12936">
            <v>1</v>
          </cell>
          <cell r="R12936" t="str">
            <v>Année Philologique</v>
          </cell>
          <cell r="S12936" t="str">
            <v/>
          </cell>
        </row>
        <row r="12937">
          <cell r="E12937">
            <v>6427</v>
          </cell>
          <cell r="F12937" t="str">
            <v>Searches</v>
          </cell>
          <cell r="G12937" t="str">
            <v>201905</v>
          </cell>
          <cell r="H12937" t="str">
            <v>Sumio Yoshitake</v>
          </cell>
          <cell r="I12937" t="str">
            <v>Nagoya</v>
          </cell>
          <cell r="J12937" t="str">
            <v>Japan</v>
          </cell>
          <cell r="K12937">
            <v>4</v>
          </cell>
          <cell r="L12937" t="str">
            <v>Private</v>
          </cell>
          <cell r="M12937">
            <v>5</v>
          </cell>
          <cell r="N12937" t="str">
            <v>Individual</v>
          </cell>
          <cell r="O12937" t="str">
            <v/>
          </cell>
          <cell r="P12937" t="str">
            <v/>
          </cell>
          <cell r="Q12937">
            <v>1</v>
          </cell>
          <cell r="R12937" t="str">
            <v>Année Philologique</v>
          </cell>
          <cell r="S12937" t="str">
            <v/>
          </cell>
        </row>
        <row r="12938">
          <cell r="E12938">
            <v>6427</v>
          </cell>
          <cell r="F12938" t="str">
            <v>Searches</v>
          </cell>
          <cell r="G12938" t="str">
            <v>201906</v>
          </cell>
          <cell r="H12938" t="str">
            <v>Sumio Yoshitake</v>
          </cell>
          <cell r="I12938" t="str">
            <v>Nagoya</v>
          </cell>
          <cell r="J12938" t="str">
            <v>Japan</v>
          </cell>
          <cell r="K12938">
            <v>4</v>
          </cell>
          <cell r="L12938" t="str">
            <v>Private</v>
          </cell>
          <cell r="M12938">
            <v>5</v>
          </cell>
          <cell r="N12938" t="str">
            <v>Individual</v>
          </cell>
          <cell r="O12938" t="str">
            <v/>
          </cell>
          <cell r="P12938" t="str">
            <v/>
          </cell>
          <cell r="Q12938">
            <v>1</v>
          </cell>
          <cell r="R12938" t="str">
            <v>Année Philologique</v>
          </cell>
          <cell r="S12938" t="str">
            <v/>
          </cell>
        </row>
        <row r="12939">
          <cell r="E12939">
            <v>6427</v>
          </cell>
          <cell r="F12939" t="str">
            <v>Searches</v>
          </cell>
          <cell r="G12939" t="str">
            <v>201907</v>
          </cell>
          <cell r="H12939" t="str">
            <v>Sumio Yoshitake</v>
          </cell>
          <cell r="I12939" t="str">
            <v>Nagoya</v>
          </cell>
          <cell r="J12939" t="str">
            <v>Japan</v>
          </cell>
          <cell r="K12939">
            <v>4</v>
          </cell>
          <cell r="L12939" t="str">
            <v>Private</v>
          </cell>
          <cell r="M12939">
            <v>5</v>
          </cell>
          <cell r="N12939" t="str">
            <v>Individual</v>
          </cell>
          <cell r="O12939" t="str">
            <v/>
          </cell>
          <cell r="P12939" t="str">
            <v/>
          </cell>
          <cell r="Q12939">
            <v>1</v>
          </cell>
          <cell r="R12939" t="str">
            <v>Année Philologique</v>
          </cell>
          <cell r="S12939" t="str">
            <v/>
          </cell>
        </row>
        <row r="12940">
          <cell r="E12940">
            <v>6427</v>
          </cell>
          <cell r="F12940" t="str">
            <v>Searches</v>
          </cell>
          <cell r="G12940" t="str">
            <v>201908</v>
          </cell>
          <cell r="H12940" t="str">
            <v>Sumio Yoshitake</v>
          </cell>
          <cell r="I12940" t="str">
            <v>Nagoya</v>
          </cell>
          <cell r="J12940" t="str">
            <v>Japan</v>
          </cell>
          <cell r="K12940">
            <v>4</v>
          </cell>
          <cell r="L12940" t="str">
            <v>Private</v>
          </cell>
          <cell r="M12940">
            <v>5</v>
          </cell>
          <cell r="N12940" t="str">
            <v>Individual</v>
          </cell>
          <cell r="O12940" t="str">
            <v/>
          </cell>
          <cell r="P12940" t="str">
            <v/>
          </cell>
          <cell r="Q12940">
            <v>1</v>
          </cell>
          <cell r="R12940" t="str">
            <v>Année Philologique</v>
          </cell>
          <cell r="S12940" t="str">
            <v/>
          </cell>
        </row>
        <row r="12941">
          <cell r="E12941">
            <v>6427</v>
          </cell>
          <cell r="F12941" t="str">
            <v>Searches</v>
          </cell>
          <cell r="G12941" t="str">
            <v>201909</v>
          </cell>
          <cell r="H12941" t="str">
            <v>Sumio Yoshitake</v>
          </cell>
          <cell r="I12941" t="str">
            <v>Nagoya</v>
          </cell>
          <cell r="J12941" t="str">
            <v>Japan</v>
          </cell>
          <cell r="K12941">
            <v>4</v>
          </cell>
          <cell r="L12941" t="str">
            <v>Private</v>
          </cell>
          <cell r="M12941">
            <v>5</v>
          </cell>
          <cell r="N12941" t="str">
            <v>Individual</v>
          </cell>
          <cell r="O12941" t="str">
            <v/>
          </cell>
          <cell r="P12941" t="str">
            <v/>
          </cell>
          <cell r="Q12941">
            <v>1</v>
          </cell>
          <cell r="R12941" t="str">
            <v>Année Philologique</v>
          </cell>
          <cell r="S12941" t="str">
            <v/>
          </cell>
        </row>
        <row r="12942">
          <cell r="E12942">
            <v>6427</v>
          </cell>
          <cell r="F12942" t="str">
            <v>Searches</v>
          </cell>
          <cell r="G12942" t="str">
            <v>201910</v>
          </cell>
          <cell r="H12942" t="str">
            <v>Sumio Yoshitake</v>
          </cell>
          <cell r="I12942" t="str">
            <v>Nagoya</v>
          </cell>
          <cell r="J12942" t="str">
            <v>Japan</v>
          </cell>
          <cell r="K12942">
            <v>4</v>
          </cell>
          <cell r="L12942" t="str">
            <v>Private</v>
          </cell>
          <cell r="M12942">
            <v>5</v>
          </cell>
          <cell r="N12942" t="str">
            <v>Individual</v>
          </cell>
          <cell r="O12942" t="str">
            <v/>
          </cell>
          <cell r="P12942" t="str">
            <v/>
          </cell>
          <cell r="Q12942">
            <v>1</v>
          </cell>
          <cell r="R12942" t="str">
            <v>Année Philologique</v>
          </cell>
          <cell r="S12942" t="str">
            <v/>
          </cell>
        </row>
        <row r="12943">
          <cell r="E12943">
            <v>6427</v>
          </cell>
          <cell r="F12943" t="str">
            <v>Searches</v>
          </cell>
          <cell r="G12943" t="str">
            <v>201911</v>
          </cell>
          <cell r="H12943" t="str">
            <v>Sumio Yoshitake</v>
          </cell>
          <cell r="I12943" t="str">
            <v>Nagoya</v>
          </cell>
          <cell r="J12943" t="str">
            <v>Japan</v>
          </cell>
          <cell r="K12943">
            <v>4</v>
          </cell>
          <cell r="L12943" t="str">
            <v>Private</v>
          </cell>
          <cell r="M12943">
            <v>5</v>
          </cell>
          <cell r="N12943" t="str">
            <v>Individual</v>
          </cell>
          <cell r="O12943" t="str">
            <v/>
          </cell>
          <cell r="P12943" t="str">
            <v/>
          </cell>
          <cell r="Q12943">
            <v>1</v>
          </cell>
          <cell r="R12943" t="str">
            <v>Année Philologique</v>
          </cell>
          <cell r="S12943" t="str">
            <v/>
          </cell>
        </row>
        <row r="12944">
          <cell r="E12944">
            <v>6427</v>
          </cell>
          <cell r="F12944" t="str">
            <v>Searches</v>
          </cell>
          <cell r="G12944" t="str">
            <v>201912</v>
          </cell>
          <cell r="H12944" t="str">
            <v>Sumio Yoshitake</v>
          </cell>
          <cell r="I12944" t="str">
            <v>Nagoya</v>
          </cell>
          <cell r="J12944" t="str">
            <v>Japan</v>
          </cell>
          <cell r="K12944">
            <v>4</v>
          </cell>
          <cell r="L12944" t="str">
            <v>Private</v>
          </cell>
          <cell r="M12944">
            <v>5</v>
          </cell>
          <cell r="N12944" t="str">
            <v>Individual</v>
          </cell>
          <cell r="O12944" t="str">
            <v/>
          </cell>
          <cell r="P12944" t="str">
            <v/>
          </cell>
          <cell r="Q12944">
            <v>1</v>
          </cell>
          <cell r="R12944" t="str">
            <v>Année Philologique</v>
          </cell>
          <cell r="S12944" t="str">
            <v/>
          </cell>
        </row>
        <row r="12945">
          <cell r="E12945">
            <v>6430</v>
          </cell>
          <cell r="F12945" t="str">
            <v>Searches</v>
          </cell>
          <cell r="G12945" t="str">
            <v>201901</v>
          </cell>
          <cell r="H12945" t="str">
            <v>Marco Onorato</v>
          </cell>
          <cell r="I12945" t="str">
            <v>Messina</v>
          </cell>
          <cell r="J12945" t="str">
            <v>Italy</v>
          </cell>
          <cell r="K12945">
            <v>4</v>
          </cell>
          <cell r="L12945" t="str">
            <v>Private</v>
          </cell>
          <cell r="M12945">
            <v>5</v>
          </cell>
          <cell r="N12945" t="str">
            <v>Individual</v>
          </cell>
          <cell r="O12945" t="str">
            <v/>
          </cell>
          <cell r="P12945" t="str">
            <v/>
          </cell>
          <cell r="Q12945">
            <v>1</v>
          </cell>
          <cell r="R12945" t="str">
            <v>Année Philologique</v>
          </cell>
          <cell r="S12945" t="str">
            <v/>
          </cell>
        </row>
        <row r="12946">
          <cell r="E12946">
            <v>6430</v>
          </cell>
          <cell r="F12946" t="str">
            <v>Searches</v>
          </cell>
          <cell r="G12946" t="str">
            <v>201902</v>
          </cell>
          <cell r="H12946" t="str">
            <v>Marco Onorato</v>
          </cell>
          <cell r="I12946" t="str">
            <v>Messina</v>
          </cell>
          <cell r="J12946" t="str">
            <v>Italy</v>
          </cell>
          <cell r="K12946">
            <v>4</v>
          </cell>
          <cell r="L12946" t="str">
            <v>Private</v>
          </cell>
          <cell r="M12946">
            <v>5</v>
          </cell>
          <cell r="N12946" t="str">
            <v>Individual</v>
          </cell>
          <cell r="O12946" t="str">
            <v/>
          </cell>
          <cell r="P12946" t="str">
            <v/>
          </cell>
          <cell r="Q12946">
            <v>1</v>
          </cell>
          <cell r="R12946" t="str">
            <v>Année Philologique</v>
          </cell>
          <cell r="S12946" t="str">
            <v/>
          </cell>
        </row>
        <row r="12947">
          <cell r="E12947">
            <v>6430</v>
          </cell>
          <cell r="F12947" t="str">
            <v>Searches</v>
          </cell>
          <cell r="G12947" t="str">
            <v>201903</v>
          </cell>
          <cell r="H12947" t="str">
            <v>Marco Onorato</v>
          </cell>
          <cell r="I12947" t="str">
            <v>Messina</v>
          </cell>
          <cell r="J12947" t="str">
            <v>Italy</v>
          </cell>
          <cell r="K12947">
            <v>4</v>
          </cell>
          <cell r="L12947" t="str">
            <v>Private</v>
          </cell>
          <cell r="M12947">
            <v>5</v>
          </cell>
          <cell r="N12947" t="str">
            <v>Individual</v>
          </cell>
          <cell r="O12947" t="str">
            <v/>
          </cell>
          <cell r="P12947" t="str">
            <v/>
          </cell>
          <cell r="Q12947">
            <v>1</v>
          </cell>
          <cell r="R12947" t="str">
            <v>Année Philologique</v>
          </cell>
          <cell r="S12947" t="str">
            <v/>
          </cell>
        </row>
        <row r="12948">
          <cell r="E12948">
            <v>6430</v>
          </cell>
          <cell r="F12948" t="str">
            <v>Searches</v>
          </cell>
          <cell r="G12948" t="str">
            <v>201904</v>
          </cell>
          <cell r="H12948" t="str">
            <v>Marco Onorato</v>
          </cell>
          <cell r="I12948" t="str">
            <v>Messina</v>
          </cell>
          <cell r="J12948" t="str">
            <v>Italy</v>
          </cell>
          <cell r="K12948">
            <v>4</v>
          </cell>
          <cell r="L12948" t="str">
            <v>Private</v>
          </cell>
          <cell r="M12948">
            <v>5</v>
          </cell>
          <cell r="N12948" t="str">
            <v>Individual</v>
          </cell>
          <cell r="O12948" t="str">
            <v/>
          </cell>
          <cell r="P12948" t="str">
            <v/>
          </cell>
          <cell r="Q12948">
            <v>1</v>
          </cell>
          <cell r="R12948" t="str">
            <v>Année Philologique</v>
          </cell>
          <cell r="S12948" t="str">
            <v/>
          </cell>
        </row>
        <row r="12949">
          <cell r="E12949">
            <v>6430</v>
          </cell>
          <cell r="F12949" t="str">
            <v>Searches</v>
          </cell>
          <cell r="G12949" t="str">
            <v>201905</v>
          </cell>
          <cell r="H12949" t="str">
            <v>Marco Onorato</v>
          </cell>
          <cell r="I12949" t="str">
            <v>Messina</v>
          </cell>
          <cell r="J12949" t="str">
            <v>Italy</v>
          </cell>
          <cell r="K12949">
            <v>4</v>
          </cell>
          <cell r="L12949" t="str">
            <v>Private</v>
          </cell>
          <cell r="M12949">
            <v>5</v>
          </cell>
          <cell r="N12949" t="str">
            <v>Individual</v>
          </cell>
          <cell r="O12949" t="str">
            <v/>
          </cell>
          <cell r="P12949" t="str">
            <v/>
          </cell>
          <cell r="Q12949">
            <v>1</v>
          </cell>
          <cell r="R12949" t="str">
            <v>Année Philologique</v>
          </cell>
          <cell r="S12949" t="str">
            <v/>
          </cell>
        </row>
        <row r="12950">
          <cell r="E12950">
            <v>6430</v>
          </cell>
          <cell r="F12950" t="str">
            <v>Searches</v>
          </cell>
          <cell r="G12950" t="str">
            <v>201906</v>
          </cell>
          <cell r="H12950" t="str">
            <v>Marco Onorato</v>
          </cell>
          <cell r="I12950" t="str">
            <v>Messina</v>
          </cell>
          <cell r="J12950" t="str">
            <v>Italy</v>
          </cell>
          <cell r="K12950">
            <v>4</v>
          </cell>
          <cell r="L12950" t="str">
            <v>Private</v>
          </cell>
          <cell r="M12950">
            <v>5</v>
          </cell>
          <cell r="N12950" t="str">
            <v>Individual</v>
          </cell>
          <cell r="O12950" t="str">
            <v/>
          </cell>
          <cell r="P12950" t="str">
            <v/>
          </cell>
          <cell r="Q12950">
            <v>1</v>
          </cell>
          <cell r="R12950" t="str">
            <v>Année Philologique</v>
          </cell>
          <cell r="S12950" t="str">
            <v/>
          </cell>
        </row>
        <row r="12951">
          <cell r="E12951">
            <v>6430</v>
          </cell>
          <cell r="F12951" t="str">
            <v>Searches</v>
          </cell>
          <cell r="G12951" t="str">
            <v>201907</v>
          </cell>
          <cell r="H12951" t="str">
            <v>Marco Onorato</v>
          </cell>
          <cell r="I12951" t="str">
            <v>Messina</v>
          </cell>
          <cell r="J12951" t="str">
            <v>Italy</v>
          </cell>
          <cell r="K12951">
            <v>4</v>
          </cell>
          <cell r="L12951" t="str">
            <v>Private</v>
          </cell>
          <cell r="M12951">
            <v>5</v>
          </cell>
          <cell r="N12951" t="str">
            <v>Individual</v>
          </cell>
          <cell r="O12951" t="str">
            <v/>
          </cell>
          <cell r="P12951" t="str">
            <v/>
          </cell>
          <cell r="Q12951">
            <v>1</v>
          </cell>
          <cell r="R12951" t="str">
            <v>Année Philologique</v>
          </cell>
          <cell r="S12951" t="str">
            <v/>
          </cell>
        </row>
        <row r="12952">
          <cell r="E12952">
            <v>6430</v>
          </cell>
          <cell r="F12952" t="str">
            <v>Searches</v>
          </cell>
          <cell r="G12952" t="str">
            <v>201908</v>
          </cell>
          <cell r="H12952" t="str">
            <v>Marco Onorato</v>
          </cell>
          <cell r="I12952" t="str">
            <v>Messina</v>
          </cell>
          <cell r="J12952" t="str">
            <v>Italy</v>
          </cell>
          <cell r="K12952">
            <v>4</v>
          </cell>
          <cell r="L12952" t="str">
            <v>Private</v>
          </cell>
          <cell r="M12952">
            <v>5</v>
          </cell>
          <cell r="N12952" t="str">
            <v>Individual</v>
          </cell>
          <cell r="O12952" t="str">
            <v/>
          </cell>
          <cell r="P12952" t="str">
            <v/>
          </cell>
          <cell r="Q12952">
            <v>1</v>
          </cell>
          <cell r="R12952" t="str">
            <v>Année Philologique</v>
          </cell>
          <cell r="S12952" t="str">
            <v/>
          </cell>
        </row>
        <row r="12953">
          <cell r="E12953">
            <v>6430</v>
          </cell>
          <cell r="F12953" t="str">
            <v>Searches</v>
          </cell>
          <cell r="G12953" t="str">
            <v>201909</v>
          </cell>
          <cell r="H12953" t="str">
            <v>Marco Onorato</v>
          </cell>
          <cell r="I12953" t="str">
            <v>Messina</v>
          </cell>
          <cell r="J12953" t="str">
            <v>Italy</v>
          </cell>
          <cell r="K12953">
            <v>4</v>
          </cell>
          <cell r="L12953" t="str">
            <v>Private</v>
          </cell>
          <cell r="M12953">
            <v>5</v>
          </cell>
          <cell r="N12953" t="str">
            <v>Individual</v>
          </cell>
          <cell r="O12953" t="str">
            <v/>
          </cell>
          <cell r="P12953" t="str">
            <v/>
          </cell>
          <cell r="Q12953">
            <v>1</v>
          </cell>
          <cell r="R12953" t="str">
            <v>Année Philologique</v>
          </cell>
          <cell r="S12953" t="str">
            <v/>
          </cell>
        </row>
        <row r="12954">
          <cell r="E12954">
            <v>6430</v>
          </cell>
          <cell r="F12954" t="str">
            <v>Searches</v>
          </cell>
          <cell r="G12954" t="str">
            <v>201910</v>
          </cell>
          <cell r="H12954" t="str">
            <v>Marco Onorato</v>
          </cell>
          <cell r="I12954" t="str">
            <v>Messina</v>
          </cell>
          <cell r="J12954" t="str">
            <v>Italy</v>
          </cell>
          <cell r="K12954">
            <v>4</v>
          </cell>
          <cell r="L12954" t="str">
            <v>Private</v>
          </cell>
          <cell r="M12954">
            <v>5</v>
          </cell>
          <cell r="N12954" t="str">
            <v>Individual</v>
          </cell>
          <cell r="O12954" t="str">
            <v/>
          </cell>
          <cell r="P12954" t="str">
            <v/>
          </cell>
          <cell r="Q12954">
            <v>1</v>
          </cell>
          <cell r="R12954" t="str">
            <v>Année Philologique</v>
          </cell>
          <cell r="S12954" t="str">
            <v/>
          </cell>
        </row>
        <row r="12955">
          <cell r="E12955">
            <v>6430</v>
          </cell>
          <cell r="F12955" t="str">
            <v>Searches</v>
          </cell>
          <cell r="G12955" t="str">
            <v>201911</v>
          </cell>
          <cell r="H12955" t="str">
            <v>Marco Onorato</v>
          </cell>
          <cell r="I12955" t="str">
            <v>Messina</v>
          </cell>
          <cell r="J12955" t="str">
            <v>Italy</v>
          </cell>
          <cell r="K12955">
            <v>4</v>
          </cell>
          <cell r="L12955" t="str">
            <v>Private</v>
          </cell>
          <cell r="M12955">
            <v>5</v>
          </cell>
          <cell r="N12955" t="str">
            <v>Individual</v>
          </cell>
          <cell r="O12955" t="str">
            <v/>
          </cell>
          <cell r="P12955" t="str">
            <v/>
          </cell>
          <cell r="Q12955">
            <v>1</v>
          </cell>
          <cell r="R12955" t="str">
            <v>Année Philologique</v>
          </cell>
          <cell r="S12955" t="str">
            <v/>
          </cell>
        </row>
        <row r="12956">
          <cell r="E12956">
            <v>6430</v>
          </cell>
          <cell r="F12956" t="str">
            <v>Searches</v>
          </cell>
          <cell r="G12956" t="str">
            <v>201912</v>
          </cell>
          <cell r="H12956" t="str">
            <v>Marco Onorato</v>
          </cell>
          <cell r="I12956" t="str">
            <v>Messina</v>
          </cell>
          <cell r="J12956" t="str">
            <v>Italy</v>
          </cell>
          <cell r="K12956">
            <v>4</v>
          </cell>
          <cell r="L12956" t="str">
            <v>Private</v>
          </cell>
          <cell r="M12956">
            <v>5</v>
          </cell>
          <cell r="N12956" t="str">
            <v>Individual</v>
          </cell>
          <cell r="O12956" t="str">
            <v/>
          </cell>
          <cell r="P12956" t="str">
            <v/>
          </cell>
          <cell r="Q12956">
            <v>1</v>
          </cell>
          <cell r="R12956" t="str">
            <v>Année Philologique</v>
          </cell>
          <cell r="S12956" t="str">
            <v/>
          </cell>
        </row>
        <row r="12957">
          <cell r="E12957">
            <v>6431</v>
          </cell>
          <cell r="F12957" t="str">
            <v>Searches</v>
          </cell>
          <cell r="G12957" t="str">
            <v>201901</v>
          </cell>
          <cell r="H12957" t="str">
            <v>Giuseppe Girgenti</v>
          </cell>
          <cell r="I12957" t="str">
            <v>Milano</v>
          </cell>
          <cell r="J12957" t="str">
            <v>Italy</v>
          </cell>
          <cell r="K12957">
            <v>4</v>
          </cell>
          <cell r="L12957" t="str">
            <v>Private</v>
          </cell>
          <cell r="M12957">
            <v>5</v>
          </cell>
          <cell r="N12957" t="str">
            <v>Individual</v>
          </cell>
          <cell r="O12957" t="str">
            <v/>
          </cell>
          <cell r="P12957" t="str">
            <v/>
          </cell>
          <cell r="Q12957">
            <v>1</v>
          </cell>
          <cell r="R12957" t="str">
            <v>Année Philologique</v>
          </cell>
          <cell r="S12957" t="str">
            <v/>
          </cell>
        </row>
        <row r="12958">
          <cell r="E12958">
            <v>6431</v>
          </cell>
          <cell r="F12958" t="str">
            <v>Searches</v>
          </cell>
          <cell r="G12958" t="str">
            <v>201902</v>
          </cell>
          <cell r="H12958" t="str">
            <v>Giuseppe Girgenti</v>
          </cell>
          <cell r="I12958" t="str">
            <v>Milano</v>
          </cell>
          <cell r="J12958" t="str">
            <v>Italy</v>
          </cell>
          <cell r="K12958">
            <v>4</v>
          </cell>
          <cell r="L12958" t="str">
            <v>Private</v>
          </cell>
          <cell r="M12958">
            <v>5</v>
          </cell>
          <cell r="N12958" t="str">
            <v>Individual</v>
          </cell>
          <cell r="O12958" t="str">
            <v/>
          </cell>
          <cell r="P12958" t="str">
            <v/>
          </cell>
          <cell r="Q12958">
            <v>1</v>
          </cell>
          <cell r="R12958" t="str">
            <v>Année Philologique</v>
          </cell>
          <cell r="S12958" t="str">
            <v/>
          </cell>
        </row>
        <row r="12959">
          <cell r="E12959">
            <v>6431</v>
          </cell>
          <cell r="F12959" t="str">
            <v>Searches</v>
          </cell>
          <cell r="G12959" t="str">
            <v>201903</v>
          </cell>
          <cell r="H12959" t="str">
            <v>Giuseppe Girgenti</v>
          </cell>
          <cell r="I12959" t="str">
            <v>Milano</v>
          </cell>
          <cell r="J12959" t="str">
            <v>Italy</v>
          </cell>
          <cell r="K12959">
            <v>4</v>
          </cell>
          <cell r="L12959" t="str">
            <v>Private</v>
          </cell>
          <cell r="M12959">
            <v>5</v>
          </cell>
          <cell r="N12959" t="str">
            <v>Individual</v>
          </cell>
          <cell r="O12959" t="str">
            <v/>
          </cell>
          <cell r="P12959" t="str">
            <v/>
          </cell>
          <cell r="Q12959">
            <v>1</v>
          </cell>
          <cell r="R12959" t="str">
            <v>Année Philologique</v>
          </cell>
          <cell r="S12959" t="str">
            <v/>
          </cell>
        </row>
        <row r="12960">
          <cell r="E12960">
            <v>6431</v>
          </cell>
          <cell r="F12960" t="str">
            <v>Searches</v>
          </cell>
          <cell r="G12960" t="str">
            <v>201904</v>
          </cell>
          <cell r="H12960" t="str">
            <v>Giuseppe Girgenti</v>
          </cell>
          <cell r="I12960" t="str">
            <v>Milano</v>
          </cell>
          <cell r="J12960" t="str">
            <v>Italy</v>
          </cell>
          <cell r="K12960">
            <v>4</v>
          </cell>
          <cell r="L12960" t="str">
            <v>Private</v>
          </cell>
          <cell r="M12960">
            <v>5</v>
          </cell>
          <cell r="N12960" t="str">
            <v>Individual</v>
          </cell>
          <cell r="O12960" t="str">
            <v/>
          </cell>
          <cell r="P12960" t="str">
            <v/>
          </cell>
          <cell r="Q12960">
            <v>1</v>
          </cell>
          <cell r="R12960" t="str">
            <v>Année Philologique</v>
          </cell>
          <cell r="S12960" t="str">
            <v/>
          </cell>
        </row>
        <row r="12961">
          <cell r="E12961">
            <v>6431</v>
          </cell>
          <cell r="F12961" t="str">
            <v>Searches</v>
          </cell>
          <cell r="G12961" t="str">
            <v>201905</v>
          </cell>
          <cell r="H12961" t="str">
            <v>Giuseppe Girgenti</v>
          </cell>
          <cell r="I12961" t="str">
            <v>Milano</v>
          </cell>
          <cell r="J12961" t="str">
            <v>Italy</v>
          </cell>
          <cell r="K12961">
            <v>4</v>
          </cell>
          <cell r="L12961" t="str">
            <v>Private</v>
          </cell>
          <cell r="M12961">
            <v>5</v>
          </cell>
          <cell r="N12961" t="str">
            <v>Individual</v>
          </cell>
          <cell r="O12961" t="str">
            <v/>
          </cell>
          <cell r="P12961" t="str">
            <v/>
          </cell>
          <cell r="Q12961">
            <v>1</v>
          </cell>
          <cell r="R12961" t="str">
            <v>Année Philologique</v>
          </cell>
          <cell r="S12961" t="str">
            <v/>
          </cell>
        </row>
        <row r="12962">
          <cell r="E12962">
            <v>6431</v>
          </cell>
          <cell r="F12962" t="str">
            <v>Searches</v>
          </cell>
          <cell r="G12962" t="str">
            <v>201906</v>
          </cell>
          <cell r="H12962" t="str">
            <v>Giuseppe Girgenti</v>
          </cell>
          <cell r="I12962" t="str">
            <v>Milano</v>
          </cell>
          <cell r="J12962" t="str">
            <v>Italy</v>
          </cell>
          <cell r="K12962">
            <v>4</v>
          </cell>
          <cell r="L12962" t="str">
            <v>Private</v>
          </cell>
          <cell r="M12962">
            <v>5</v>
          </cell>
          <cell r="N12962" t="str">
            <v>Individual</v>
          </cell>
          <cell r="O12962" t="str">
            <v/>
          </cell>
          <cell r="P12962" t="str">
            <v/>
          </cell>
          <cell r="Q12962">
            <v>1</v>
          </cell>
          <cell r="R12962" t="str">
            <v>Année Philologique</v>
          </cell>
          <cell r="S12962" t="str">
            <v/>
          </cell>
        </row>
        <row r="12963">
          <cell r="E12963">
            <v>6431</v>
          </cell>
          <cell r="F12963" t="str">
            <v>Searches</v>
          </cell>
          <cell r="G12963" t="str">
            <v>201907</v>
          </cell>
          <cell r="H12963" t="str">
            <v>Giuseppe Girgenti</v>
          </cell>
          <cell r="I12963" t="str">
            <v>Milano</v>
          </cell>
          <cell r="J12963" t="str">
            <v>Italy</v>
          </cell>
          <cell r="K12963">
            <v>4</v>
          </cell>
          <cell r="L12963" t="str">
            <v>Private</v>
          </cell>
          <cell r="M12963">
            <v>5</v>
          </cell>
          <cell r="N12963" t="str">
            <v>Individual</v>
          </cell>
          <cell r="O12963" t="str">
            <v/>
          </cell>
          <cell r="P12963" t="str">
            <v/>
          </cell>
          <cell r="Q12963">
            <v>1</v>
          </cell>
          <cell r="R12963" t="str">
            <v>Année Philologique</v>
          </cell>
          <cell r="S12963" t="str">
            <v/>
          </cell>
        </row>
        <row r="12964">
          <cell r="E12964">
            <v>6431</v>
          </cell>
          <cell r="F12964" t="str">
            <v>Searches</v>
          </cell>
          <cell r="G12964" t="str">
            <v>201908</v>
          </cell>
          <cell r="H12964" t="str">
            <v>Giuseppe Girgenti</v>
          </cell>
          <cell r="I12964" t="str">
            <v>Milano</v>
          </cell>
          <cell r="J12964" t="str">
            <v>Italy</v>
          </cell>
          <cell r="K12964">
            <v>4</v>
          </cell>
          <cell r="L12964" t="str">
            <v>Private</v>
          </cell>
          <cell r="M12964">
            <v>5</v>
          </cell>
          <cell r="N12964" t="str">
            <v>Individual</v>
          </cell>
          <cell r="O12964" t="str">
            <v/>
          </cell>
          <cell r="P12964" t="str">
            <v/>
          </cell>
          <cell r="Q12964">
            <v>1</v>
          </cell>
          <cell r="R12964" t="str">
            <v>Année Philologique</v>
          </cell>
          <cell r="S12964" t="str">
            <v/>
          </cell>
        </row>
        <row r="12965">
          <cell r="E12965">
            <v>6431</v>
          </cell>
          <cell r="F12965" t="str">
            <v>Searches</v>
          </cell>
          <cell r="G12965" t="str">
            <v>201909</v>
          </cell>
          <cell r="H12965" t="str">
            <v>Giuseppe Girgenti</v>
          </cell>
          <cell r="I12965" t="str">
            <v>Milano</v>
          </cell>
          <cell r="J12965" t="str">
            <v>Italy</v>
          </cell>
          <cell r="K12965">
            <v>4</v>
          </cell>
          <cell r="L12965" t="str">
            <v>Private</v>
          </cell>
          <cell r="M12965">
            <v>5</v>
          </cell>
          <cell r="N12965" t="str">
            <v>Individual</v>
          </cell>
          <cell r="O12965" t="str">
            <v/>
          </cell>
          <cell r="P12965" t="str">
            <v/>
          </cell>
          <cell r="Q12965">
            <v>1</v>
          </cell>
          <cell r="R12965" t="str">
            <v>Année Philologique</v>
          </cell>
          <cell r="S12965" t="str">
            <v/>
          </cell>
        </row>
        <row r="12966">
          <cell r="E12966">
            <v>6431</v>
          </cell>
          <cell r="F12966" t="str">
            <v>Searches</v>
          </cell>
          <cell r="G12966" t="str">
            <v>201910</v>
          </cell>
          <cell r="H12966" t="str">
            <v>Giuseppe Girgenti</v>
          </cell>
          <cell r="I12966" t="str">
            <v>Milano</v>
          </cell>
          <cell r="J12966" t="str">
            <v>Italy</v>
          </cell>
          <cell r="K12966">
            <v>4</v>
          </cell>
          <cell r="L12966" t="str">
            <v>Private</v>
          </cell>
          <cell r="M12966">
            <v>5</v>
          </cell>
          <cell r="N12966" t="str">
            <v>Individual</v>
          </cell>
          <cell r="O12966" t="str">
            <v/>
          </cell>
          <cell r="P12966" t="str">
            <v/>
          </cell>
          <cell r="Q12966">
            <v>1</v>
          </cell>
          <cell r="R12966" t="str">
            <v>Année Philologique</v>
          </cell>
          <cell r="S12966" t="str">
            <v/>
          </cell>
        </row>
        <row r="12967">
          <cell r="E12967">
            <v>6431</v>
          </cell>
          <cell r="F12967" t="str">
            <v>Searches</v>
          </cell>
          <cell r="G12967" t="str">
            <v>201911</v>
          </cell>
          <cell r="H12967" t="str">
            <v>Giuseppe Girgenti</v>
          </cell>
          <cell r="I12967" t="str">
            <v>Milano</v>
          </cell>
          <cell r="J12967" t="str">
            <v>Italy</v>
          </cell>
          <cell r="K12967">
            <v>4</v>
          </cell>
          <cell r="L12967" t="str">
            <v>Private</v>
          </cell>
          <cell r="M12967">
            <v>5</v>
          </cell>
          <cell r="N12967" t="str">
            <v>Individual</v>
          </cell>
          <cell r="O12967" t="str">
            <v/>
          </cell>
          <cell r="P12967" t="str">
            <v/>
          </cell>
          <cell r="Q12967">
            <v>1</v>
          </cell>
          <cell r="R12967" t="str">
            <v>Année Philologique</v>
          </cell>
          <cell r="S12967" t="str">
            <v/>
          </cell>
        </row>
        <row r="12968">
          <cell r="E12968">
            <v>6431</v>
          </cell>
          <cell r="F12968" t="str">
            <v>Searches</v>
          </cell>
          <cell r="G12968" t="str">
            <v>201912</v>
          </cell>
          <cell r="H12968" t="str">
            <v>Giuseppe Girgenti</v>
          </cell>
          <cell r="I12968" t="str">
            <v>Milano</v>
          </cell>
          <cell r="J12968" t="str">
            <v>Italy</v>
          </cell>
          <cell r="K12968">
            <v>4</v>
          </cell>
          <cell r="L12968" t="str">
            <v>Private</v>
          </cell>
          <cell r="M12968">
            <v>5</v>
          </cell>
          <cell r="N12968" t="str">
            <v>Individual</v>
          </cell>
          <cell r="O12968" t="str">
            <v/>
          </cell>
          <cell r="P12968" t="str">
            <v/>
          </cell>
          <cell r="Q12968">
            <v>1</v>
          </cell>
          <cell r="R12968" t="str">
            <v>Année Philologique</v>
          </cell>
          <cell r="S12968" t="str">
            <v/>
          </cell>
        </row>
        <row r="12969">
          <cell r="E12969">
            <v>6432</v>
          </cell>
          <cell r="F12969" t="str">
            <v>Searches</v>
          </cell>
          <cell r="G12969" t="str">
            <v>201901</v>
          </cell>
          <cell r="H12969" t="str">
            <v>Gaétan Thériault</v>
          </cell>
          <cell r="I12969" t="str">
            <v>Montréal</v>
          </cell>
          <cell r="J12969" t="str">
            <v>Canada</v>
          </cell>
          <cell r="K12969">
            <v>4</v>
          </cell>
          <cell r="L12969" t="str">
            <v>Private</v>
          </cell>
          <cell r="M12969">
            <v>5</v>
          </cell>
          <cell r="N12969" t="str">
            <v>Individual</v>
          </cell>
          <cell r="O12969" t="str">
            <v/>
          </cell>
          <cell r="P12969" t="str">
            <v/>
          </cell>
          <cell r="Q12969">
            <v>1</v>
          </cell>
          <cell r="R12969" t="str">
            <v>Année Philologique</v>
          </cell>
          <cell r="S12969" t="str">
            <v/>
          </cell>
        </row>
        <row r="12970">
          <cell r="E12970">
            <v>6433</v>
          </cell>
          <cell r="F12970" t="str">
            <v>Searches</v>
          </cell>
          <cell r="G12970" t="str">
            <v>201901</v>
          </cell>
          <cell r="H12970" t="str">
            <v>Laurence	Mercuri</v>
          </cell>
          <cell r="I12970" t="str">
            <v>Nice</v>
          </cell>
          <cell r="J12970" t="str">
            <v>France</v>
          </cell>
          <cell r="K12970">
            <v>4</v>
          </cell>
          <cell r="L12970" t="str">
            <v>Private</v>
          </cell>
          <cell r="M12970">
            <v>5</v>
          </cell>
          <cell r="N12970" t="str">
            <v>Individual</v>
          </cell>
          <cell r="O12970" t="str">
            <v/>
          </cell>
          <cell r="P12970" t="str">
            <v/>
          </cell>
          <cell r="Q12970">
            <v>1</v>
          </cell>
          <cell r="R12970" t="str">
            <v>Année Philologique</v>
          </cell>
          <cell r="S12970" t="str">
            <v/>
          </cell>
        </row>
        <row r="12971">
          <cell r="E12971">
            <v>6441</v>
          </cell>
          <cell r="F12971" t="str">
            <v>Searches</v>
          </cell>
          <cell r="G12971" t="str">
            <v>201904</v>
          </cell>
          <cell r="H12971" t="str">
            <v>Gonzaga University</v>
          </cell>
          <cell r="I12971" t="str">
            <v>Spokane</v>
          </cell>
          <cell r="J12971" t="str">
            <v>USA</v>
          </cell>
          <cell r="K12971">
            <v>2</v>
          </cell>
          <cell r="L12971" t="str">
            <v>Institute</v>
          </cell>
          <cell r="M12971">
            <v>9</v>
          </cell>
          <cell r="N12971" t="str">
            <v>CARN-2</v>
          </cell>
          <cell r="O12971" t="str">
            <v/>
          </cell>
          <cell r="P12971" t="str">
            <v/>
          </cell>
          <cell r="Q12971">
            <v>3</v>
          </cell>
          <cell r="R12971" t="str">
            <v>Année Philologique</v>
          </cell>
          <cell r="S12971" t="str">
            <v/>
          </cell>
        </row>
        <row r="12972">
          <cell r="E12972">
            <v>6441</v>
          </cell>
          <cell r="F12972" t="str">
            <v>Searches</v>
          </cell>
          <cell r="G12972" t="str">
            <v>201905</v>
          </cell>
          <cell r="H12972" t="str">
            <v>Gonzaga University</v>
          </cell>
          <cell r="I12972" t="str">
            <v>Spokane</v>
          </cell>
          <cell r="J12972" t="str">
            <v>USA</v>
          </cell>
          <cell r="K12972">
            <v>2</v>
          </cell>
          <cell r="L12972" t="str">
            <v>Institute</v>
          </cell>
          <cell r="M12972">
            <v>9</v>
          </cell>
          <cell r="N12972" t="str">
            <v>CARN-2</v>
          </cell>
          <cell r="O12972" t="str">
            <v/>
          </cell>
          <cell r="P12972" t="str">
            <v/>
          </cell>
          <cell r="Q12972">
            <v>3</v>
          </cell>
          <cell r="R12972" t="str">
            <v>Année Philologique</v>
          </cell>
          <cell r="S12972" t="str">
            <v/>
          </cell>
        </row>
        <row r="12973">
          <cell r="E12973">
            <v>6441</v>
          </cell>
          <cell r="F12973" t="str">
            <v>Searches</v>
          </cell>
          <cell r="G12973" t="str">
            <v>201906</v>
          </cell>
          <cell r="H12973" t="str">
            <v>Gonzaga University</v>
          </cell>
          <cell r="I12973" t="str">
            <v>Spokane</v>
          </cell>
          <cell r="J12973" t="str">
            <v>USA</v>
          </cell>
          <cell r="K12973">
            <v>2</v>
          </cell>
          <cell r="L12973" t="str">
            <v>Institute</v>
          </cell>
          <cell r="M12973">
            <v>9</v>
          </cell>
          <cell r="N12973" t="str">
            <v>CARN-2</v>
          </cell>
          <cell r="O12973" t="str">
            <v/>
          </cell>
          <cell r="P12973" t="str">
            <v/>
          </cell>
          <cell r="Q12973">
            <v>3</v>
          </cell>
          <cell r="R12973" t="str">
            <v>Année Philologique</v>
          </cell>
          <cell r="S12973" t="str">
            <v/>
          </cell>
        </row>
        <row r="12974">
          <cell r="E12974">
            <v>6441</v>
          </cell>
          <cell r="F12974" t="str">
            <v>Searches</v>
          </cell>
          <cell r="G12974" t="str">
            <v>201909</v>
          </cell>
          <cell r="H12974" t="str">
            <v>Gonzaga University</v>
          </cell>
          <cell r="I12974" t="str">
            <v>Spokane</v>
          </cell>
          <cell r="J12974" t="str">
            <v>USA</v>
          </cell>
          <cell r="K12974">
            <v>2</v>
          </cell>
          <cell r="L12974" t="str">
            <v>Institute</v>
          </cell>
          <cell r="M12974">
            <v>9</v>
          </cell>
          <cell r="N12974" t="str">
            <v>CARN-2</v>
          </cell>
          <cell r="O12974" t="str">
            <v/>
          </cell>
          <cell r="P12974" t="str">
            <v/>
          </cell>
          <cell r="Q12974">
            <v>3</v>
          </cell>
          <cell r="R12974" t="str">
            <v>Année Philologique</v>
          </cell>
          <cell r="S12974" t="str">
            <v/>
          </cell>
        </row>
        <row r="12975">
          <cell r="E12975">
            <v>6441</v>
          </cell>
          <cell r="F12975" t="str">
            <v>Searches</v>
          </cell>
          <cell r="G12975" t="str">
            <v>201910</v>
          </cell>
          <cell r="H12975" t="str">
            <v>Gonzaga University</v>
          </cell>
          <cell r="I12975" t="str">
            <v>Spokane</v>
          </cell>
          <cell r="J12975" t="str">
            <v>USA</v>
          </cell>
          <cell r="K12975">
            <v>2</v>
          </cell>
          <cell r="L12975" t="str">
            <v>Institute</v>
          </cell>
          <cell r="M12975">
            <v>9</v>
          </cell>
          <cell r="N12975" t="str">
            <v>CARN-2</v>
          </cell>
          <cell r="O12975" t="str">
            <v/>
          </cell>
          <cell r="P12975" t="str">
            <v/>
          </cell>
          <cell r="Q12975">
            <v>3</v>
          </cell>
          <cell r="R12975" t="str">
            <v>Année Philologique</v>
          </cell>
          <cell r="S12975" t="str">
            <v/>
          </cell>
        </row>
        <row r="12976">
          <cell r="E12976">
            <v>6441</v>
          </cell>
          <cell r="F12976" t="str">
            <v>Searches</v>
          </cell>
          <cell r="G12976" t="str">
            <v>201911</v>
          </cell>
          <cell r="H12976" t="str">
            <v>Gonzaga University</v>
          </cell>
          <cell r="I12976" t="str">
            <v>Spokane</v>
          </cell>
          <cell r="J12976" t="str">
            <v>USA</v>
          </cell>
          <cell r="K12976">
            <v>2</v>
          </cell>
          <cell r="L12976" t="str">
            <v>Institute</v>
          </cell>
          <cell r="M12976">
            <v>9</v>
          </cell>
          <cell r="N12976" t="str">
            <v>CARN-2</v>
          </cell>
          <cell r="O12976" t="str">
            <v/>
          </cell>
          <cell r="P12976" t="str">
            <v/>
          </cell>
          <cell r="Q12976">
            <v>3</v>
          </cell>
          <cell r="R12976" t="str">
            <v>Année Philologique</v>
          </cell>
          <cell r="S12976" t="str">
            <v/>
          </cell>
        </row>
        <row r="12977">
          <cell r="E12977">
            <v>6441</v>
          </cell>
          <cell r="F12977" t="str">
            <v>Searches</v>
          </cell>
          <cell r="G12977" t="str">
            <v>201912</v>
          </cell>
          <cell r="H12977" t="str">
            <v>Gonzaga University</v>
          </cell>
          <cell r="I12977" t="str">
            <v>Spokane</v>
          </cell>
          <cell r="J12977" t="str">
            <v>USA</v>
          </cell>
          <cell r="K12977">
            <v>2</v>
          </cell>
          <cell r="L12977" t="str">
            <v>Institute</v>
          </cell>
          <cell r="M12977">
            <v>9</v>
          </cell>
          <cell r="N12977" t="str">
            <v>CARN-2</v>
          </cell>
          <cell r="O12977" t="str">
            <v/>
          </cell>
          <cell r="P12977" t="str">
            <v/>
          </cell>
          <cell r="Q12977">
            <v>3</v>
          </cell>
          <cell r="R12977" t="str">
            <v>Année Philologique</v>
          </cell>
          <cell r="S12977" t="str">
            <v/>
          </cell>
        </row>
        <row r="12978">
          <cell r="E12978">
            <v>6442</v>
          </cell>
          <cell r="F12978" t="str">
            <v>Searches</v>
          </cell>
          <cell r="G12978" t="str">
            <v>201901</v>
          </cell>
          <cell r="H12978" t="str">
            <v>University of Cape Town</v>
          </cell>
          <cell r="I12978" t="str">
            <v>Rondebosch</v>
          </cell>
          <cell r="J12978" t="str">
            <v>South Africa</v>
          </cell>
          <cell r="K12978">
            <v>2</v>
          </cell>
          <cell r="L12978" t="str">
            <v>Institute</v>
          </cell>
          <cell r="M12978">
            <v>2</v>
          </cell>
          <cell r="N12978" t="str">
            <v>Campus Wide</v>
          </cell>
          <cell r="O12978" t="str">
            <v/>
          </cell>
          <cell r="P12978" t="str">
            <v/>
          </cell>
          <cell r="Q12978">
            <v>40</v>
          </cell>
          <cell r="R12978" t="str">
            <v>Année Philologique</v>
          </cell>
          <cell r="S12978" t="str">
            <v/>
          </cell>
        </row>
        <row r="12979">
          <cell r="E12979">
            <v>6442</v>
          </cell>
          <cell r="F12979" t="str">
            <v>Searches</v>
          </cell>
          <cell r="G12979" t="str">
            <v>201902</v>
          </cell>
          <cell r="H12979" t="str">
            <v>University of Cape Town</v>
          </cell>
          <cell r="I12979" t="str">
            <v>Rondebosch</v>
          </cell>
          <cell r="J12979" t="str">
            <v>South Africa</v>
          </cell>
          <cell r="K12979">
            <v>2</v>
          </cell>
          <cell r="L12979" t="str">
            <v>Institute</v>
          </cell>
          <cell r="M12979">
            <v>2</v>
          </cell>
          <cell r="N12979" t="str">
            <v>Campus Wide</v>
          </cell>
          <cell r="O12979" t="str">
            <v/>
          </cell>
          <cell r="P12979" t="str">
            <v/>
          </cell>
          <cell r="Q12979">
            <v>40</v>
          </cell>
          <cell r="R12979" t="str">
            <v>Année Philologique</v>
          </cell>
          <cell r="S12979" t="str">
            <v/>
          </cell>
        </row>
        <row r="12980">
          <cell r="E12980">
            <v>6442</v>
          </cell>
          <cell r="F12980" t="str">
            <v>Searches</v>
          </cell>
          <cell r="G12980" t="str">
            <v>201903</v>
          </cell>
          <cell r="H12980" t="str">
            <v>University of Cape Town</v>
          </cell>
          <cell r="I12980" t="str">
            <v>Rondebosch</v>
          </cell>
          <cell r="J12980" t="str">
            <v>South Africa</v>
          </cell>
          <cell r="K12980">
            <v>2</v>
          </cell>
          <cell r="L12980" t="str">
            <v>Institute</v>
          </cell>
          <cell r="M12980">
            <v>2</v>
          </cell>
          <cell r="N12980" t="str">
            <v>Campus Wide</v>
          </cell>
          <cell r="O12980" t="str">
            <v/>
          </cell>
          <cell r="P12980" t="str">
            <v/>
          </cell>
          <cell r="Q12980">
            <v>40</v>
          </cell>
          <cell r="R12980" t="str">
            <v>Année Philologique</v>
          </cell>
          <cell r="S12980" t="str">
            <v/>
          </cell>
        </row>
        <row r="12981">
          <cell r="E12981">
            <v>6442</v>
          </cell>
          <cell r="F12981" t="str">
            <v>Searches</v>
          </cell>
          <cell r="G12981" t="str">
            <v>201904</v>
          </cell>
          <cell r="H12981" t="str">
            <v>University of Cape Town</v>
          </cell>
          <cell r="I12981" t="str">
            <v>Rondebosch</v>
          </cell>
          <cell r="J12981" t="str">
            <v>South Africa</v>
          </cell>
          <cell r="K12981">
            <v>2</v>
          </cell>
          <cell r="L12981" t="str">
            <v>Institute</v>
          </cell>
          <cell r="M12981">
            <v>2</v>
          </cell>
          <cell r="N12981" t="str">
            <v>Campus Wide</v>
          </cell>
          <cell r="O12981" t="str">
            <v/>
          </cell>
          <cell r="P12981" t="str">
            <v/>
          </cell>
          <cell r="Q12981">
            <v>40</v>
          </cell>
          <cell r="R12981" t="str">
            <v>Année Philologique</v>
          </cell>
          <cell r="S12981" t="str">
            <v/>
          </cell>
        </row>
        <row r="12982">
          <cell r="E12982">
            <v>6442</v>
          </cell>
          <cell r="F12982" t="str">
            <v>Searches</v>
          </cell>
          <cell r="G12982" t="str">
            <v>201905</v>
          </cell>
          <cell r="H12982" t="str">
            <v>University of Cape Town</v>
          </cell>
          <cell r="I12982" t="str">
            <v>Rondebosch</v>
          </cell>
          <cell r="J12982" t="str">
            <v>South Africa</v>
          </cell>
          <cell r="K12982">
            <v>2</v>
          </cell>
          <cell r="L12982" t="str">
            <v>Institute</v>
          </cell>
          <cell r="M12982">
            <v>2</v>
          </cell>
          <cell r="N12982" t="str">
            <v>Campus Wide</v>
          </cell>
          <cell r="O12982" t="str">
            <v/>
          </cell>
          <cell r="P12982" t="str">
            <v/>
          </cell>
          <cell r="Q12982">
            <v>40</v>
          </cell>
          <cell r="R12982" t="str">
            <v>Année Philologique</v>
          </cell>
          <cell r="S12982" t="str">
            <v/>
          </cell>
        </row>
        <row r="12983">
          <cell r="E12983">
            <v>6442</v>
          </cell>
          <cell r="F12983" t="str">
            <v>Searches</v>
          </cell>
          <cell r="G12983" t="str">
            <v>201906</v>
          </cell>
          <cell r="H12983" t="str">
            <v>University of Cape Town</v>
          </cell>
          <cell r="I12983" t="str">
            <v>Rondebosch</v>
          </cell>
          <cell r="J12983" t="str">
            <v>South Africa</v>
          </cell>
          <cell r="K12983">
            <v>2</v>
          </cell>
          <cell r="L12983" t="str">
            <v>Institute</v>
          </cell>
          <cell r="M12983">
            <v>2</v>
          </cell>
          <cell r="N12983" t="str">
            <v>Campus Wide</v>
          </cell>
          <cell r="O12983" t="str">
            <v/>
          </cell>
          <cell r="P12983" t="str">
            <v/>
          </cell>
          <cell r="Q12983">
            <v>40</v>
          </cell>
          <cell r="R12983" t="str">
            <v>Année Philologique</v>
          </cell>
          <cell r="S12983" t="str">
            <v/>
          </cell>
        </row>
        <row r="12984">
          <cell r="E12984">
            <v>6442</v>
          </cell>
          <cell r="F12984" t="str">
            <v>Searches</v>
          </cell>
          <cell r="G12984" t="str">
            <v>201907</v>
          </cell>
          <cell r="H12984" t="str">
            <v>University of Cape Town</v>
          </cell>
          <cell r="I12984" t="str">
            <v>Rondebosch</v>
          </cell>
          <cell r="J12984" t="str">
            <v>South Africa</v>
          </cell>
          <cell r="K12984">
            <v>2</v>
          </cell>
          <cell r="L12984" t="str">
            <v>Institute</v>
          </cell>
          <cell r="M12984">
            <v>2</v>
          </cell>
          <cell r="N12984" t="str">
            <v>Campus Wide</v>
          </cell>
          <cell r="O12984" t="str">
            <v/>
          </cell>
          <cell r="P12984" t="str">
            <v/>
          </cell>
          <cell r="Q12984">
            <v>40</v>
          </cell>
          <cell r="R12984" t="str">
            <v>Année Philologique</v>
          </cell>
          <cell r="S12984" t="str">
            <v/>
          </cell>
        </row>
        <row r="12985">
          <cell r="E12985">
            <v>6442</v>
          </cell>
          <cell r="F12985" t="str">
            <v>Searches</v>
          </cell>
          <cell r="G12985" t="str">
            <v>201908</v>
          </cell>
          <cell r="H12985" t="str">
            <v>University of Cape Town</v>
          </cell>
          <cell r="I12985" t="str">
            <v>Rondebosch</v>
          </cell>
          <cell r="J12985" t="str">
            <v>South Africa</v>
          </cell>
          <cell r="K12985">
            <v>2</v>
          </cell>
          <cell r="L12985" t="str">
            <v>Institute</v>
          </cell>
          <cell r="M12985">
            <v>2</v>
          </cell>
          <cell r="N12985" t="str">
            <v>Campus Wide</v>
          </cell>
          <cell r="O12985" t="str">
            <v/>
          </cell>
          <cell r="P12985" t="str">
            <v/>
          </cell>
          <cell r="Q12985">
            <v>40</v>
          </cell>
          <cell r="R12985" t="str">
            <v>Année Philologique</v>
          </cell>
          <cell r="S12985" t="str">
            <v/>
          </cell>
        </row>
        <row r="12986">
          <cell r="E12986">
            <v>6442</v>
          </cell>
          <cell r="F12986" t="str">
            <v>Searches</v>
          </cell>
          <cell r="G12986" t="str">
            <v>201909</v>
          </cell>
          <cell r="H12986" t="str">
            <v>University of Cape Town</v>
          </cell>
          <cell r="I12986" t="str">
            <v>Rondebosch</v>
          </cell>
          <cell r="J12986" t="str">
            <v>South Africa</v>
          </cell>
          <cell r="K12986">
            <v>2</v>
          </cell>
          <cell r="L12986" t="str">
            <v>Institute</v>
          </cell>
          <cell r="M12986">
            <v>2</v>
          </cell>
          <cell r="N12986" t="str">
            <v>Campus Wide</v>
          </cell>
          <cell r="O12986" t="str">
            <v/>
          </cell>
          <cell r="P12986" t="str">
            <v/>
          </cell>
          <cell r="Q12986">
            <v>40</v>
          </cell>
          <cell r="R12986" t="str">
            <v>Année Philologique</v>
          </cell>
          <cell r="S12986" t="str">
            <v/>
          </cell>
        </row>
        <row r="12987">
          <cell r="E12987">
            <v>6442</v>
          </cell>
          <cell r="F12987" t="str">
            <v>Searches</v>
          </cell>
          <cell r="G12987" t="str">
            <v>201910</v>
          </cell>
          <cell r="H12987" t="str">
            <v>University of Cape Town</v>
          </cell>
          <cell r="I12987" t="str">
            <v>Rondebosch</v>
          </cell>
          <cell r="J12987" t="str">
            <v>South Africa</v>
          </cell>
          <cell r="K12987">
            <v>2</v>
          </cell>
          <cell r="L12987" t="str">
            <v>Institute</v>
          </cell>
          <cell r="M12987">
            <v>2</v>
          </cell>
          <cell r="N12987" t="str">
            <v>Campus Wide</v>
          </cell>
          <cell r="O12987" t="str">
            <v/>
          </cell>
          <cell r="P12987" t="str">
            <v/>
          </cell>
          <cell r="Q12987">
            <v>40</v>
          </cell>
          <cell r="R12987" t="str">
            <v>Année Philologique</v>
          </cell>
          <cell r="S12987" t="str">
            <v/>
          </cell>
        </row>
        <row r="12988">
          <cell r="E12988">
            <v>6442</v>
          </cell>
          <cell r="F12988" t="str">
            <v>Searches</v>
          </cell>
          <cell r="G12988" t="str">
            <v>201911</v>
          </cell>
          <cell r="H12988" t="str">
            <v>University of Cape Town</v>
          </cell>
          <cell r="I12988" t="str">
            <v>Rondebosch</v>
          </cell>
          <cell r="J12988" t="str">
            <v>South Africa</v>
          </cell>
          <cell r="K12988">
            <v>2</v>
          </cell>
          <cell r="L12988" t="str">
            <v>Institute</v>
          </cell>
          <cell r="M12988">
            <v>2</v>
          </cell>
          <cell r="N12988" t="str">
            <v>Campus Wide</v>
          </cell>
          <cell r="O12988" t="str">
            <v/>
          </cell>
          <cell r="P12988" t="str">
            <v/>
          </cell>
          <cell r="Q12988">
            <v>40</v>
          </cell>
          <cell r="R12988" t="str">
            <v>Année Philologique</v>
          </cell>
          <cell r="S12988" t="str">
            <v/>
          </cell>
        </row>
        <row r="12989">
          <cell r="E12989">
            <v>6442</v>
          </cell>
          <cell r="F12989" t="str">
            <v>Searches</v>
          </cell>
          <cell r="G12989" t="str">
            <v>201912</v>
          </cell>
          <cell r="H12989" t="str">
            <v>University of Cape Town</v>
          </cell>
          <cell r="I12989" t="str">
            <v>Rondebosch</v>
          </cell>
          <cell r="J12989" t="str">
            <v>South Africa</v>
          </cell>
          <cell r="K12989">
            <v>2</v>
          </cell>
          <cell r="L12989" t="str">
            <v>Institute</v>
          </cell>
          <cell r="M12989">
            <v>2</v>
          </cell>
          <cell r="N12989" t="str">
            <v>Campus Wide</v>
          </cell>
          <cell r="O12989" t="str">
            <v/>
          </cell>
          <cell r="P12989" t="str">
            <v/>
          </cell>
          <cell r="Q12989">
            <v>40</v>
          </cell>
          <cell r="R12989" t="str">
            <v>Année Philologique</v>
          </cell>
          <cell r="S12989" t="str">
            <v/>
          </cell>
        </row>
        <row r="12990">
          <cell r="E12990">
            <v>6443</v>
          </cell>
          <cell r="F12990" t="str">
            <v>Searches</v>
          </cell>
          <cell r="G12990" t="str">
            <v>201902</v>
          </cell>
          <cell r="H12990" t="str">
            <v>Agnes Scott College</v>
          </cell>
          <cell r="I12990" t="str">
            <v>Decatur</v>
          </cell>
          <cell r="J12990" t="str">
            <v>USA</v>
          </cell>
          <cell r="K12990">
            <v>2</v>
          </cell>
          <cell r="L12990" t="str">
            <v>Institute</v>
          </cell>
          <cell r="M12990">
            <v>11</v>
          </cell>
          <cell r="N12990" t="str">
            <v>CARN-4</v>
          </cell>
          <cell r="O12990" t="str">
            <v/>
          </cell>
          <cell r="P12990" t="str">
            <v/>
          </cell>
          <cell r="Q12990">
            <v>2</v>
          </cell>
          <cell r="R12990" t="str">
            <v>Année Philologique</v>
          </cell>
          <cell r="S12990" t="str">
            <v/>
          </cell>
        </row>
        <row r="12991">
          <cell r="E12991">
            <v>6443</v>
          </cell>
          <cell r="F12991" t="str">
            <v>Searches</v>
          </cell>
          <cell r="G12991" t="str">
            <v>201904</v>
          </cell>
          <cell r="H12991" t="str">
            <v>Agnes Scott College</v>
          </cell>
          <cell r="I12991" t="str">
            <v>Decatur</v>
          </cell>
          <cell r="J12991" t="str">
            <v>USA</v>
          </cell>
          <cell r="K12991">
            <v>2</v>
          </cell>
          <cell r="L12991" t="str">
            <v>Institute</v>
          </cell>
          <cell r="M12991">
            <v>11</v>
          </cell>
          <cell r="N12991" t="str">
            <v>CARN-4</v>
          </cell>
          <cell r="O12991" t="str">
            <v/>
          </cell>
          <cell r="P12991" t="str">
            <v/>
          </cell>
          <cell r="Q12991">
            <v>2</v>
          </cell>
          <cell r="R12991" t="str">
            <v>Année Philologique</v>
          </cell>
          <cell r="S12991" t="str">
            <v/>
          </cell>
        </row>
        <row r="12992">
          <cell r="E12992">
            <v>6443</v>
          </cell>
          <cell r="F12992" t="str">
            <v>Searches</v>
          </cell>
          <cell r="G12992" t="str">
            <v>201905</v>
          </cell>
          <cell r="H12992" t="str">
            <v>Agnes Scott College</v>
          </cell>
          <cell r="I12992" t="str">
            <v>Decatur</v>
          </cell>
          <cell r="J12992" t="str">
            <v>USA</v>
          </cell>
          <cell r="K12992">
            <v>2</v>
          </cell>
          <cell r="L12992" t="str">
            <v>Institute</v>
          </cell>
          <cell r="M12992">
            <v>11</v>
          </cell>
          <cell r="N12992" t="str">
            <v>CARN-4</v>
          </cell>
          <cell r="O12992" t="str">
            <v/>
          </cell>
          <cell r="P12992" t="str">
            <v/>
          </cell>
          <cell r="Q12992">
            <v>2</v>
          </cell>
          <cell r="R12992" t="str">
            <v>Année Philologique</v>
          </cell>
          <cell r="S12992" t="str">
            <v/>
          </cell>
        </row>
        <row r="12993">
          <cell r="E12993">
            <v>6443</v>
          </cell>
          <cell r="F12993" t="str">
            <v>Searches</v>
          </cell>
          <cell r="G12993" t="str">
            <v>201911</v>
          </cell>
          <cell r="H12993" t="str">
            <v>Agnes Scott College</v>
          </cell>
          <cell r="I12993" t="str">
            <v>Decatur</v>
          </cell>
          <cell r="J12993" t="str">
            <v>USA</v>
          </cell>
          <cell r="K12993">
            <v>2</v>
          </cell>
          <cell r="L12993" t="str">
            <v>Institute</v>
          </cell>
          <cell r="M12993">
            <v>11</v>
          </cell>
          <cell r="N12993" t="str">
            <v>CARN-4</v>
          </cell>
          <cell r="O12993" t="str">
            <v/>
          </cell>
          <cell r="P12993" t="str">
            <v/>
          </cell>
          <cell r="Q12993">
            <v>2</v>
          </cell>
          <cell r="R12993" t="str">
            <v>Année Philologique</v>
          </cell>
          <cell r="S12993" t="str">
            <v/>
          </cell>
        </row>
        <row r="12994">
          <cell r="E12994">
            <v>6443</v>
          </cell>
          <cell r="F12994" t="str">
            <v>Searches</v>
          </cell>
          <cell r="G12994" t="str">
            <v>201912</v>
          </cell>
          <cell r="H12994" t="str">
            <v>Agnes Scott College</v>
          </cell>
          <cell r="I12994" t="str">
            <v>Decatur</v>
          </cell>
          <cell r="J12994" t="str">
            <v>USA</v>
          </cell>
          <cell r="K12994">
            <v>2</v>
          </cell>
          <cell r="L12994" t="str">
            <v>Institute</v>
          </cell>
          <cell r="M12994">
            <v>11</v>
          </cell>
          <cell r="N12994" t="str">
            <v>CARN-4</v>
          </cell>
          <cell r="O12994" t="str">
            <v/>
          </cell>
          <cell r="P12994" t="str">
            <v/>
          </cell>
          <cell r="Q12994">
            <v>2</v>
          </cell>
          <cell r="R12994" t="str">
            <v>Année Philologique</v>
          </cell>
          <cell r="S12994" t="str">
            <v/>
          </cell>
        </row>
        <row r="12995">
          <cell r="E12995">
            <v>6444</v>
          </cell>
          <cell r="F12995" t="str">
            <v>Searches</v>
          </cell>
          <cell r="G12995" t="str">
            <v>201907</v>
          </cell>
          <cell r="H12995" t="str">
            <v>Michael B. Simmons</v>
          </cell>
          <cell r="I12995" t="str">
            <v>Montgomery</v>
          </cell>
          <cell r="J12995" t="str">
            <v>USA</v>
          </cell>
          <cell r="K12995">
            <v>4</v>
          </cell>
          <cell r="L12995" t="str">
            <v>Private</v>
          </cell>
          <cell r="M12995">
            <v>5</v>
          </cell>
          <cell r="N12995" t="str">
            <v>Individual</v>
          </cell>
          <cell r="O12995" t="str">
            <v/>
          </cell>
          <cell r="P12995" t="str">
            <v/>
          </cell>
          <cell r="Q12995">
            <v>1</v>
          </cell>
          <cell r="R12995" t="str">
            <v>Année Philologique</v>
          </cell>
          <cell r="S12995" t="str">
            <v/>
          </cell>
        </row>
        <row r="12996">
          <cell r="E12996">
            <v>6446</v>
          </cell>
          <cell r="F12996" t="str">
            <v>Searches</v>
          </cell>
          <cell r="G12996" t="str">
            <v>201901</v>
          </cell>
          <cell r="H12996" t="str">
            <v>CUNY Brooklyn College</v>
          </cell>
          <cell r="I12996" t="str">
            <v>Brooklyn</v>
          </cell>
          <cell r="J12996" t="str">
            <v>USA</v>
          </cell>
          <cell r="K12996">
            <v>2</v>
          </cell>
          <cell r="L12996" t="str">
            <v>Institute</v>
          </cell>
          <cell r="M12996">
            <v>9</v>
          </cell>
          <cell r="N12996" t="str">
            <v>CARN-2</v>
          </cell>
          <cell r="O12996" t="str">
            <v/>
          </cell>
          <cell r="P12996" t="str">
            <v/>
          </cell>
          <cell r="Q12996">
            <v>3</v>
          </cell>
          <cell r="R12996" t="str">
            <v>Année Philologique</v>
          </cell>
          <cell r="S12996" t="str">
            <v/>
          </cell>
        </row>
        <row r="12997">
          <cell r="E12997">
            <v>6446</v>
          </cell>
          <cell r="F12997" t="str">
            <v>Searches</v>
          </cell>
          <cell r="G12997" t="str">
            <v>201902</v>
          </cell>
          <cell r="H12997" t="str">
            <v>CUNY Brooklyn College</v>
          </cell>
          <cell r="I12997" t="str">
            <v>Brooklyn</v>
          </cell>
          <cell r="J12997" t="str">
            <v>USA</v>
          </cell>
          <cell r="K12997">
            <v>2</v>
          </cell>
          <cell r="L12997" t="str">
            <v>Institute</v>
          </cell>
          <cell r="M12997">
            <v>9</v>
          </cell>
          <cell r="N12997" t="str">
            <v>CARN-2</v>
          </cell>
          <cell r="O12997" t="str">
            <v/>
          </cell>
          <cell r="P12997" t="str">
            <v/>
          </cell>
          <cell r="Q12997">
            <v>3</v>
          </cell>
          <cell r="R12997" t="str">
            <v>Année Philologique</v>
          </cell>
          <cell r="S12997" t="str">
            <v/>
          </cell>
        </row>
        <row r="12998">
          <cell r="E12998">
            <v>6446</v>
          </cell>
          <cell r="F12998" t="str">
            <v>Searches</v>
          </cell>
          <cell r="G12998" t="str">
            <v>201903</v>
          </cell>
          <cell r="H12998" t="str">
            <v>CUNY Brooklyn College</v>
          </cell>
          <cell r="I12998" t="str">
            <v>Brooklyn</v>
          </cell>
          <cell r="J12998" t="str">
            <v>USA</v>
          </cell>
          <cell r="K12998">
            <v>2</v>
          </cell>
          <cell r="L12998" t="str">
            <v>Institute</v>
          </cell>
          <cell r="M12998">
            <v>9</v>
          </cell>
          <cell r="N12998" t="str">
            <v>CARN-2</v>
          </cell>
          <cell r="O12998" t="str">
            <v/>
          </cell>
          <cell r="P12998" t="str">
            <v/>
          </cell>
          <cell r="Q12998">
            <v>3</v>
          </cell>
          <cell r="R12998" t="str">
            <v>Année Philologique</v>
          </cell>
          <cell r="S12998" t="str">
            <v/>
          </cell>
        </row>
        <row r="12999">
          <cell r="E12999">
            <v>6446</v>
          </cell>
          <cell r="F12999" t="str">
            <v>Searches</v>
          </cell>
          <cell r="G12999" t="str">
            <v>201904</v>
          </cell>
          <cell r="H12999" t="str">
            <v>CUNY Brooklyn College</v>
          </cell>
          <cell r="I12999" t="str">
            <v>Brooklyn</v>
          </cell>
          <cell r="J12999" t="str">
            <v>USA</v>
          </cell>
          <cell r="K12999">
            <v>2</v>
          </cell>
          <cell r="L12999" t="str">
            <v>Institute</v>
          </cell>
          <cell r="M12999">
            <v>9</v>
          </cell>
          <cell r="N12999" t="str">
            <v>CARN-2</v>
          </cell>
          <cell r="O12999" t="str">
            <v/>
          </cell>
          <cell r="P12999" t="str">
            <v/>
          </cell>
          <cell r="Q12999">
            <v>3</v>
          </cell>
          <cell r="R12999" t="str">
            <v>Année Philologique</v>
          </cell>
          <cell r="S12999" t="str">
            <v/>
          </cell>
        </row>
        <row r="13000">
          <cell r="E13000">
            <v>6446</v>
          </cell>
          <cell r="F13000" t="str">
            <v>Searches</v>
          </cell>
          <cell r="G13000" t="str">
            <v>201905</v>
          </cell>
          <cell r="H13000" t="str">
            <v>CUNY Brooklyn College</v>
          </cell>
          <cell r="I13000" t="str">
            <v>Brooklyn</v>
          </cell>
          <cell r="J13000" t="str">
            <v>USA</v>
          </cell>
          <cell r="K13000">
            <v>2</v>
          </cell>
          <cell r="L13000" t="str">
            <v>Institute</v>
          </cell>
          <cell r="M13000">
            <v>9</v>
          </cell>
          <cell r="N13000" t="str">
            <v>CARN-2</v>
          </cell>
          <cell r="O13000" t="str">
            <v/>
          </cell>
          <cell r="P13000" t="str">
            <v/>
          </cell>
          <cell r="Q13000">
            <v>3</v>
          </cell>
          <cell r="R13000" t="str">
            <v>Année Philologique</v>
          </cell>
          <cell r="S13000" t="str">
            <v/>
          </cell>
        </row>
        <row r="13001">
          <cell r="E13001">
            <v>6446</v>
          </cell>
          <cell r="F13001" t="str">
            <v>Searches</v>
          </cell>
          <cell r="G13001" t="str">
            <v>201906</v>
          </cell>
          <cell r="H13001" t="str">
            <v>CUNY Brooklyn College</v>
          </cell>
          <cell r="I13001" t="str">
            <v>Brooklyn</v>
          </cell>
          <cell r="J13001" t="str">
            <v>USA</v>
          </cell>
          <cell r="K13001">
            <v>2</v>
          </cell>
          <cell r="L13001" t="str">
            <v>Institute</v>
          </cell>
          <cell r="M13001">
            <v>9</v>
          </cell>
          <cell r="N13001" t="str">
            <v>CARN-2</v>
          </cell>
          <cell r="O13001" t="str">
            <v/>
          </cell>
          <cell r="P13001" t="str">
            <v/>
          </cell>
          <cell r="Q13001">
            <v>3</v>
          </cell>
          <cell r="R13001" t="str">
            <v>Année Philologique</v>
          </cell>
          <cell r="S13001" t="str">
            <v/>
          </cell>
        </row>
        <row r="13002">
          <cell r="E13002">
            <v>6446</v>
          </cell>
          <cell r="F13002" t="str">
            <v>Searches</v>
          </cell>
          <cell r="G13002" t="str">
            <v>201907</v>
          </cell>
          <cell r="H13002" t="str">
            <v>CUNY Brooklyn College</v>
          </cell>
          <cell r="I13002" t="str">
            <v>Brooklyn</v>
          </cell>
          <cell r="J13002" t="str">
            <v>USA</v>
          </cell>
          <cell r="K13002">
            <v>2</v>
          </cell>
          <cell r="L13002" t="str">
            <v>Institute</v>
          </cell>
          <cell r="M13002">
            <v>9</v>
          </cell>
          <cell r="N13002" t="str">
            <v>CARN-2</v>
          </cell>
          <cell r="O13002" t="str">
            <v/>
          </cell>
          <cell r="P13002" t="str">
            <v/>
          </cell>
          <cell r="Q13002">
            <v>3</v>
          </cell>
          <cell r="R13002" t="str">
            <v>Année Philologique</v>
          </cell>
          <cell r="S13002" t="str">
            <v/>
          </cell>
        </row>
        <row r="13003">
          <cell r="E13003">
            <v>6446</v>
          </cell>
          <cell r="F13003" t="str">
            <v>Searches</v>
          </cell>
          <cell r="G13003" t="str">
            <v>201908</v>
          </cell>
          <cell r="H13003" t="str">
            <v>CUNY Brooklyn College</v>
          </cell>
          <cell r="I13003" t="str">
            <v>Brooklyn</v>
          </cell>
          <cell r="J13003" t="str">
            <v>USA</v>
          </cell>
          <cell r="K13003">
            <v>2</v>
          </cell>
          <cell r="L13003" t="str">
            <v>Institute</v>
          </cell>
          <cell r="M13003">
            <v>9</v>
          </cell>
          <cell r="N13003" t="str">
            <v>CARN-2</v>
          </cell>
          <cell r="O13003" t="str">
            <v/>
          </cell>
          <cell r="P13003" t="str">
            <v/>
          </cell>
          <cell r="Q13003">
            <v>3</v>
          </cell>
          <cell r="R13003" t="str">
            <v>Année Philologique</v>
          </cell>
          <cell r="S13003" t="str">
            <v/>
          </cell>
        </row>
        <row r="13004">
          <cell r="E13004">
            <v>6446</v>
          </cell>
          <cell r="F13004" t="str">
            <v>Searches</v>
          </cell>
          <cell r="G13004" t="str">
            <v>201909</v>
          </cell>
          <cell r="H13004" t="str">
            <v>CUNY Brooklyn College</v>
          </cell>
          <cell r="I13004" t="str">
            <v>Brooklyn</v>
          </cell>
          <cell r="J13004" t="str">
            <v>USA</v>
          </cell>
          <cell r="K13004">
            <v>2</v>
          </cell>
          <cell r="L13004" t="str">
            <v>Institute</v>
          </cell>
          <cell r="M13004">
            <v>9</v>
          </cell>
          <cell r="N13004" t="str">
            <v>CARN-2</v>
          </cell>
          <cell r="O13004" t="str">
            <v/>
          </cell>
          <cell r="P13004" t="str">
            <v/>
          </cell>
          <cell r="Q13004">
            <v>3</v>
          </cell>
          <cell r="R13004" t="str">
            <v>Année Philologique</v>
          </cell>
          <cell r="S13004" t="str">
            <v/>
          </cell>
        </row>
        <row r="13005">
          <cell r="E13005">
            <v>6446</v>
          </cell>
          <cell r="F13005" t="str">
            <v>Searches</v>
          </cell>
          <cell r="G13005" t="str">
            <v>201910</v>
          </cell>
          <cell r="H13005" t="str">
            <v>CUNY Brooklyn College</v>
          </cell>
          <cell r="I13005" t="str">
            <v>Brooklyn</v>
          </cell>
          <cell r="J13005" t="str">
            <v>USA</v>
          </cell>
          <cell r="K13005">
            <v>2</v>
          </cell>
          <cell r="L13005" t="str">
            <v>Institute</v>
          </cell>
          <cell r="M13005">
            <v>9</v>
          </cell>
          <cell r="N13005" t="str">
            <v>CARN-2</v>
          </cell>
          <cell r="O13005" t="str">
            <v/>
          </cell>
          <cell r="P13005" t="str">
            <v/>
          </cell>
          <cell r="Q13005">
            <v>3</v>
          </cell>
          <cell r="R13005" t="str">
            <v>Année Philologique</v>
          </cell>
          <cell r="S13005" t="str">
            <v/>
          </cell>
        </row>
        <row r="13006">
          <cell r="E13006">
            <v>6446</v>
          </cell>
          <cell r="F13006" t="str">
            <v>Searches</v>
          </cell>
          <cell r="G13006" t="str">
            <v>201911</v>
          </cell>
          <cell r="H13006" t="str">
            <v>CUNY Brooklyn College</v>
          </cell>
          <cell r="I13006" t="str">
            <v>Brooklyn</v>
          </cell>
          <cell r="J13006" t="str">
            <v>USA</v>
          </cell>
          <cell r="K13006">
            <v>2</v>
          </cell>
          <cell r="L13006" t="str">
            <v>Institute</v>
          </cell>
          <cell r="M13006">
            <v>9</v>
          </cell>
          <cell r="N13006" t="str">
            <v>CARN-2</v>
          </cell>
          <cell r="O13006" t="str">
            <v/>
          </cell>
          <cell r="P13006" t="str">
            <v/>
          </cell>
          <cell r="Q13006">
            <v>3</v>
          </cell>
          <cell r="R13006" t="str">
            <v>Année Philologique</v>
          </cell>
          <cell r="S13006" t="str">
            <v/>
          </cell>
        </row>
        <row r="13007">
          <cell r="E13007">
            <v>6446</v>
          </cell>
          <cell r="F13007" t="str">
            <v>Searches</v>
          </cell>
          <cell r="G13007" t="str">
            <v>201912</v>
          </cell>
          <cell r="H13007" t="str">
            <v>CUNY Brooklyn College</v>
          </cell>
          <cell r="I13007" t="str">
            <v>Brooklyn</v>
          </cell>
          <cell r="J13007" t="str">
            <v>USA</v>
          </cell>
          <cell r="K13007">
            <v>2</v>
          </cell>
          <cell r="L13007" t="str">
            <v>Institute</v>
          </cell>
          <cell r="M13007">
            <v>9</v>
          </cell>
          <cell r="N13007" t="str">
            <v>CARN-2</v>
          </cell>
          <cell r="O13007" t="str">
            <v/>
          </cell>
          <cell r="P13007" t="str">
            <v/>
          </cell>
          <cell r="Q13007">
            <v>3</v>
          </cell>
          <cell r="R13007" t="str">
            <v>Année Philologique</v>
          </cell>
          <cell r="S13007" t="str">
            <v/>
          </cell>
        </row>
        <row r="13008">
          <cell r="E13008">
            <v>6448</v>
          </cell>
          <cell r="F13008" t="str">
            <v>Searches</v>
          </cell>
          <cell r="G13008" t="str">
            <v>201902</v>
          </cell>
          <cell r="H13008" t="str">
            <v>Yves Roman</v>
          </cell>
          <cell r="I13008" t="str">
            <v>Montpellier</v>
          </cell>
          <cell r="J13008" t="str">
            <v>France</v>
          </cell>
          <cell r="K13008">
            <v>4</v>
          </cell>
          <cell r="L13008" t="str">
            <v>Private</v>
          </cell>
          <cell r="M13008">
            <v>5</v>
          </cell>
          <cell r="N13008" t="str">
            <v>Individual</v>
          </cell>
          <cell r="O13008" t="str">
            <v/>
          </cell>
          <cell r="P13008" t="str">
            <v/>
          </cell>
          <cell r="Q13008">
            <v>1</v>
          </cell>
          <cell r="R13008" t="str">
            <v>Année Philologique</v>
          </cell>
          <cell r="S13008" t="str">
            <v/>
          </cell>
        </row>
        <row r="13009">
          <cell r="E13009">
            <v>6448</v>
          </cell>
          <cell r="F13009" t="str">
            <v>Searches</v>
          </cell>
          <cell r="G13009" t="str">
            <v>201904</v>
          </cell>
          <cell r="H13009" t="str">
            <v>Yves Roman</v>
          </cell>
          <cell r="I13009" t="str">
            <v>Montpellier</v>
          </cell>
          <cell r="J13009" t="str">
            <v>France</v>
          </cell>
          <cell r="K13009">
            <v>4</v>
          </cell>
          <cell r="L13009" t="str">
            <v>Private</v>
          </cell>
          <cell r="M13009">
            <v>5</v>
          </cell>
          <cell r="N13009" t="str">
            <v>Individual</v>
          </cell>
          <cell r="O13009" t="str">
            <v/>
          </cell>
          <cell r="P13009" t="str">
            <v/>
          </cell>
          <cell r="Q13009">
            <v>1</v>
          </cell>
          <cell r="R13009" t="str">
            <v>Année Philologique</v>
          </cell>
          <cell r="S13009" t="str">
            <v/>
          </cell>
        </row>
        <row r="13010">
          <cell r="E13010">
            <v>6448</v>
          </cell>
          <cell r="F13010" t="str">
            <v>Searches</v>
          </cell>
          <cell r="G13010" t="str">
            <v>201905</v>
          </cell>
          <cell r="H13010" t="str">
            <v>Yves Roman</v>
          </cell>
          <cell r="I13010" t="str">
            <v>Montpellier</v>
          </cell>
          <cell r="J13010" t="str">
            <v>France</v>
          </cell>
          <cell r="K13010">
            <v>4</v>
          </cell>
          <cell r="L13010" t="str">
            <v>Private</v>
          </cell>
          <cell r="M13010">
            <v>5</v>
          </cell>
          <cell r="N13010" t="str">
            <v>Individual</v>
          </cell>
          <cell r="O13010" t="str">
            <v/>
          </cell>
          <cell r="P13010" t="str">
            <v/>
          </cell>
          <cell r="Q13010">
            <v>1</v>
          </cell>
          <cell r="R13010" t="str">
            <v>Année Philologique</v>
          </cell>
          <cell r="S13010" t="str">
            <v/>
          </cell>
        </row>
        <row r="13011">
          <cell r="E13011">
            <v>6448</v>
          </cell>
          <cell r="F13011" t="str">
            <v>Searches</v>
          </cell>
          <cell r="G13011" t="str">
            <v>201906</v>
          </cell>
          <cell r="H13011" t="str">
            <v>Yves Roman</v>
          </cell>
          <cell r="I13011" t="str">
            <v>Montpellier</v>
          </cell>
          <cell r="J13011" t="str">
            <v>France</v>
          </cell>
          <cell r="K13011">
            <v>4</v>
          </cell>
          <cell r="L13011" t="str">
            <v>Private</v>
          </cell>
          <cell r="M13011">
            <v>5</v>
          </cell>
          <cell r="N13011" t="str">
            <v>Individual</v>
          </cell>
          <cell r="O13011" t="str">
            <v/>
          </cell>
          <cell r="P13011" t="str">
            <v/>
          </cell>
          <cell r="Q13011">
            <v>1</v>
          </cell>
          <cell r="R13011" t="str">
            <v>Année Philologique</v>
          </cell>
          <cell r="S13011" t="str">
            <v/>
          </cell>
        </row>
        <row r="13012">
          <cell r="E13012">
            <v>6448</v>
          </cell>
          <cell r="F13012" t="str">
            <v>Searches</v>
          </cell>
          <cell r="G13012" t="str">
            <v>201907</v>
          </cell>
          <cell r="H13012" t="str">
            <v>Yves Roman</v>
          </cell>
          <cell r="I13012" t="str">
            <v>Montpellier</v>
          </cell>
          <cell r="J13012" t="str">
            <v>France</v>
          </cell>
          <cell r="K13012">
            <v>4</v>
          </cell>
          <cell r="L13012" t="str">
            <v>Private</v>
          </cell>
          <cell r="M13012">
            <v>5</v>
          </cell>
          <cell r="N13012" t="str">
            <v>Individual</v>
          </cell>
          <cell r="O13012" t="str">
            <v/>
          </cell>
          <cell r="P13012" t="str">
            <v/>
          </cell>
          <cell r="Q13012">
            <v>1</v>
          </cell>
          <cell r="R13012" t="str">
            <v>Année Philologique</v>
          </cell>
          <cell r="S13012" t="str">
            <v/>
          </cell>
        </row>
        <row r="13013">
          <cell r="E13013">
            <v>6448</v>
          </cell>
          <cell r="F13013" t="str">
            <v>Searches</v>
          </cell>
          <cell r="G13013" t="str">
            <v>201912</v>
          </cell>
          <cell r="H13013" t="str">
            <v>Yves Roman</v>
          </cell>
          <cell r="I13013" t="str">
            <v>Montpellier</v>
          </cell>
          <cell r="J13013" t="str">
            <v>France</v>
          </cell>
          <cell r="K13013">
            <v>4</v>
          </cell>
          <cell r="L13013" t="str">
            <v>Private</v>
          </cell>
          <cell r="M13013">
            <v>5</v>
          </cell>
          <cell r="N13013" t="str">
            <v>Individual</v>
          </cell>
          <cell r="O13013" t="str">
            <v/>
          </cell>
          <cell r="P13013" t="str">
            <v/>
          </cell>
          <cell r="Q13013">
            <v>1</v>
          </cell>
          <cell r="R13013" t="str">
            <v>Année Philologique</v>
          </cell>
          <cell r="S13013" t="str">
            <v/>
          </cell>
        </row>
        <row r="13014">
          <cell r="E13014">
            <v>6449</v>
          </cell>
          <cell r="F13014" t="str">
            <v>Searches</v>
          </cell>
          <cell r="G13014" t="str">
            <v>201912</v>
          </cell>
          <cell r="H13014" t="str">
            <v>Virgilio Costa</v>
          </cell>
          <cell r="I13014" t="str">
            <v>Macerata</v>
          </cell>
          <cell r="J13014" t="str">
            <v>Italy</v>
          </cell>
          <cell r="K13014">
            <v>4</v>
          </cell>
          <cell r="L13014" t="str">
            <v>Private</v>
          </cell>
          <cell r="M13014">
            <v>5</v>
          </cell>
          <cell r="N13014" t="str">
            <v>Individual</v>
          </cell>
          <cell r="O13014" t="str">
            <v/>
          </cell>
          <cell r="P13014" t="str">
            <v/>
          </cell>
          <cell r="Q13014">
            <v>1</v>
          </cell>
          <cell r="R13014" t="str">
            <v>Année Philologique</v>
          </cell>
          <cell r="S13014" t="str">
            <v/>
          </cell>
        </row>
        <row r="13015">
          <cell r="E13015">
            <v>6450</v>
          </cell>
          <cell r="F13015" t="str">
            <v>Searches</v>
          </cell>
          <cell r="G13015" t="str">
            <v>201901</v>
          </cell>
          <cell r="H13015" t="str">
            <v>Arnaud Lorent</v>
          </cell>
          <cell r="I13015" t="str">
            <v>Orléans</v>
          </cell>
          <cell r="J13015" t="str">
            <v>France</v>
          </cell>
          <cell r="K13015">
            <v>4</v>
          </cell>
          <cell r="L13015" t="str">
            <v>Private</v>
          </cell>
          <cell r="M13015">
            <v>5</v>
          </cell>
          <cell r="N13015" t="str">
            <v>Individual</v>
          </cell>
          <cell r="O13015" t="str">
            <v/>
          </cell>
          <cell r="P13015" t="str">
            <v/>
          </cell>
          <cell r="Q13015">
            <v>1</v>
          </cell>
          <cell r="R13015" t="str">
            <v>Année Philologique</v>
          </cell>
          <cell r="S13015" t="str">
            <v/>
          </cell>
        </row>
        <row r="13016">
          <cell r="E13016">
            <v>6450</v>
          </cell>
          <cell r="F13016" t="str">
            <v>Searches</v>
          </cell>
          <cell r="G13016" t="str">
            <v>201902</v>
          </cell>
          <cell r="H13016" t="str">
            <v>Arnaud Lorent</v>
          </cell>
          <cell r="I13016" t="str">
            <v>Orléans</v>
          </cell>
          <cell r="J13016" t="str">
            <v>France</v>
          </cell>
          <cell r="K13016">
            <v>4</v>
          </cell>
          <cell r="L13016" t="str">
            <v>Private</v>
          </cell>
          <cell r="M13016">
            <v>5</v>
          </cell>
          <cell r="N13016" t="str">
            <v>Individual</v>
          </cell>
          <cell r="O13016" t="str">
            <v/>
          </cell>
          <cell r="P13016" t="str">
            <v/>
          </cell>
          <cell r="Q13016">
            <v>1</v>
          </cell>
          <cell r="R13016" t="str">
            <v>Année Philologique</v>
          </cell>
          <cell r="S13016" t="str">
            <v/>
          </cell>
        </row>
        <row r="13017">
          <cell r="E13017">
            <v>6450</v>
          </cell>
          <cell r="F13017" t="str">
            <v>Searches</v>
          </cell>
          <cell r="G13017" t="str">
            <v>201903</v>
          </cell>
          <cell r="H13017" t="str">
            <v>Arnaud Lorent</v>
          </cell>
          <cell r="I13017" t="str">
            <v>Orléans</v>
          </cell>
          <cell r="J13017" t="str">
            <v>France</v>
          </cell>
          <cell r="K13017">
            <v>4</v>
          </cell>
          <cell r="L13017" t="str">
            <v>Private</v>
          </cell>
          <cell r="M13017">
            <v>5</v>
          </cell>
          <cell r="N13017" t="str">
            <v>Individual</v>
          </cell>
          <cell r="O13017" t="str">
            <v/>
          </cell>
          <cell r="P13017" t="str">
            <v/>
          </cell>
          <cell r="Q13017">
            <v>1</v>
          </cell>
          <cell r="R13017" t="str">
            <v>Année Philologique</v>
          </cell>
          <cell r="S13017" t="str">
            <v/>
          </cell>
        </row>
        <row r="13018">
          <cell r="E13018">
            <v>6450</v>
          </cell>
          <cell r="F13018" t="str">
            <v>Searches</v>
          </cell>
          <cell r="G13018" t="str">
            <v>201904</v>
          </cell>
          <cell r="H13018" t="str">
            <v>Arnaud Lorent</v>
          </cell>
          <cell r="I13018" t="str">
            <v>Orléans</v>
          </cell>
          <cell r="J13018" t="str">
            <v>France</v>
          </cell>
          <cell r="K13018">
            <v>4</v>
          </cell>
          <cell r="L13018" t="str">
            <v>Private</v>
          </cell>
          <cell r="M13018">
            <v>5</v>
          </cell>
          <cell r="N13018" t="str">
            <v>Individual</v>
          </cell>
          <cell r="O13018" t="str">
            <v/>
          </cell>
          <cell r="P13018" t="str">
            <v/>
          </cell>
          <cell r="Q13018">
            <v>1</v>
          </cell>
          <cell r="R13018" t="str">
            <v>Année Philologique</v>
          </cell>
          <cell r="S13018" t="str">
            <v/>
          </cell>
        </row>
        <row r="13019">
          <cell r="E13019">
            <v>6450</v>
          </cell>
          <cell r="F13019" t="str">
            <v>Searches</v>
          </cell>
          <cell r="G13019" t="str">
            <v>201905</v>
          </cell>
          <cell r="H13019" t="str">
            <v>Arnaud Lorent</v>
          </cell>
          <cell r="I13019" t="str">
            <v>Orléans</v>
          </cell>
          <cell r="J13019" t="str">
            <v>France</v>
          </cell>
          <cell r="K13019">
            <v>4</v>
          </cell>
          <cell r="L13019" t="str">
            <v>Private</v>
          </cell>
          <cell r="M13019">
            <v>5</v>
          </cell>
          <cell r="N13019" t="str">
            <v>Individual</v>
          </cell>
          <cell r="O13019" t="str">
            <v/>
          </cell>
          <cell r="P13019" t="str">
            <v/>
          </cell>
          <cell r="Q13019">
            <v>1</v>
          </cell>
          <cell r="R13019" t="str">
            <v>Année Philologique</v>
          </cell>
          <cell r="S13019" t="str">
            <v/>
          </cell>
        </row>
        <row r="13020">
          <cell r="E13020">
            <v>6450</v>
          </cell>
          <cell r="F13020" t="str">
            <v>Searches</v>
          </cell>
          <cell r="G13020" t="str">
            <v>201906</v>
          </cell>
          <cell r="H13020" t="str">
            <v>Arnaud Lorent</v>
          </cell>
          <cell r="I13020" t="str">
            <v>Orléans</v>
          </cell>
          <cell r="J13020" t="str">
            <v>France</v>
          </cell>
          <cell r="K13020">
            <v>4</v>
          </cell>
          <cell r="L13020" t="str">
            <v>Private</v>
          </cell>
          <cell r="M13020">
            <v>5</v>
          </cell>
          <cell r="N13020" t="str">
            <v>Individual</v>
          </cell>
          <cell r="O13020" t="str">
            <v/>
          </cell>
          <cell r="P13020" t="str">
            <v/>
          </cell>
          <cell r="Q13020">
            <v>1</v>
          </cell>
          <cell r="R13020" t="str">
            <v>Année Philologique</v>
          </cell>
          <cell r="S13020" t="str">
            <v/>
          </cell>
        </row>
        <row r="13021">
          <cell r="E13021">
            <v>6450</v>
          </cell>
          <cell r="F13021" t="str">
            <v>Searches</v>
          </cell>
          <cell r="G13021" t="str">
            <v>201907</v>
          </cell>
          <cell r="H13021" t="str">
            <v>Arnaud Lorent</v>
          </cell>
          <cell r="I13021" t="str">
            <v>Orléans</v>
          </cell>
          <cell r="J13021" t="str">
            <v>France</v>
          </cell>
          <cell r="K13021">
            <v>4</v>
          </cell>
          <cell r="L13021" t="str">
            <v>Private</v>
          </cell>
          <cell r="M13021">
            <v>5</v>
          </cell>
          <cell r="N13021" t="str">
            <v>Individual</v>
          </cell>
          <cell r="O13021" t="str">
            <v/>
          </cell>
          <cell r="P13021" t="str">
            <v/>
          </cell>
          <cell r="Q13021">
            <v>1</v>
          </cell>
          <cell r="R13021" t="str">
            <v>Année Philologique</v>
          </cell>
          <cell r="S13021" t="str">
            <v/>
          </cell>
        </row>
        <row r="13022">
          <cell r="E13022">
            <v>6450</v>
          </cell>
          <cell r="F13022" t="str">
            <v>Searches</v>
          </cell>
          <cell r="G13022" t="str">
            <v>201908</v>
          </cell>
          <cell r="H13022" t="str">
            <v>Arnaud Lorent</v>
          </cell>
          <cell r="I13022" t="str">
            <v>Orléans</v>
          </cell>
          <cell r="J13022" t="str">
            <v>France</v>
          </cell>
          <cell r="K13022">
            <v>4</v>
          </cell>
          <cell r="L13022" t="str">
            <v>Private</v>
          </cell>
          <cell r="M13022">
            <v>5</v>
          </cell>
          <cell r="N13022" t="str">
            <v>Individual</v>
          </cell>
          <cell r="O13022" t="str">
            <v/>
          </cell>
          <cell r="P13022" t="str">
            <v/>
          </cell>
          <cell r="Q13022">
            <v>1</v>
          </cell>
          <cell r="R13022" t="str">
            <v>Année Philologique</v>
          </cell>
          <cell r="S13022" t="str">
            <v/>
          </cell>
        </row>
        <row r="13023">
          <cell r="E13023">
            <v>6450</v>
          </cell>
          <cell r="F13023" t="str">
            <v>Searches</v>
          </cell>
          <cell r="G13023" t="str">
            <v>201909</v>
          </cell>
          <cell r="H13023" t="str">
            <v>Arnaud Lorent</v>
          </cell>
          <cell r="I13023" t="str">
            <v>Orléans</v>
          </cell>
          <cell r="J13023" t="str">
            <v>France</v>
          </cell>
          <cell r="K13023">
            <v>4</v>
          </cell>
          <cell r="L13023" t="str">
            <v>Private</v>
          </cell>
          <cell r="M13023">
            <v>5</v>
          </cell>
          <cell r="N13023" t="str">
            <v>Individual</v>
          </cell>
          <cell r="O13023" t="str">
            <v/>
          </cell>
          <cell r="P13023" t="str">
            <v/>
          </cell>
          <cell r="Q13023">
            <v>1</v>
          </cell>
          <cell r="R13023" t="str">
            <v>Année Philologique</v>
          </cell>
          <cell r="S13023" t="str">
            <v/>
          </cell>
        </row>
        <row r="13024">
          <cell r="E13024">
            <v>6450</v>
          </cell>
          <cell r="F13024" t="str">
            <v>Searches</v>
          </cell>
          <cell r="G13024" t="str">
            <v>201910</v>
          </cell>
          <cell r="H13024" t="str">
            <v>Arnaud Lorent</v>
          </cell>
          <cell r="I13024" t="str">
            <v>Orléans</v>
          </cell>
          <cell r="J13024" t="str">
            <v>France</v>
          </cell>
          <cell r="K13024">
            <v>4</v>
          </cell>
          <cell r="L13024" t="str">
            <v>Private</v>
          </cell>
          <cell r="M13024">
            <v>5</v>
          </cell>
          <cell r="N13024" t="str">
            <v>Individual</v>
          </cell>
          <cell r="O13024" t="str">
            <v/>
          </cell>
          <cell r="P13024" t="str">
            <v/>
          </cell>
          <cell r="Q13024">
            <v>1</v>
          </cell>
          <cell r="R13024" t="str">
            <v>Année Philologique</v>
          </cell>
          <cell r="S13024" t="str">
            <v/>
          </cell>
        </row>
        <row r="13025">
          <cell r="E13025">
            <v>6450</v>
          </cell>
          <cell r="F13025" t="str">
            <v>Searches</v>
          </cell>
          <cell r="G13025" t="str">
            <v>201911</v>
          </cell>
          <cell r="H13025" t="str">
            <v>Arnaud Lorent</v>
          </cell>
          <cell r="I13025" t="str">
            <v>Orléans</v>
          </cell>
          <cell r="J13025" t="str">
            <v>France</v>
          </cell>
          <cell r="K13025">
            <v>4</v>
          </cell>
          <cell r="L13025" t="str">
            <v>Private</v>
          </cell>
          <cell r="M13025">
            <v>5</v>
          </cell>
          <cell r="N13025" t="str">
            <v>Individual</v>
          </cell>
          <cell r="O13025" t="str">
            <v/>
          </cell>
          <cell r="P13025" t="str">
            <v/>
          </cell>
          <cell r="Q13025">
            <v>1</v>
          </cell>
          <cell r="R13025" t="str">
            <v>Année Philologique</v>
          </cell>
          <cell r="S13025" t="str">
            <v/>
          </cell>
        </row>
        <row r="13026">
          <cell r="E13026">
            <v>6450</v>
          </cell>
          <cell r="F13026" t="str">
            <v>Searches</v>
          </cell>
          <cell r="G13026" t="str">
            <v>201912</v>
          </cell>
          <cell r="H13026" t="str">
            <v>Arnaud Lorent</v>
          </cell>
          <cell r="I13026" t="str">
            <v>Orléans</v>
          </cell>
          <cell r="J13026" t="str">
            <v>France</v>
          </cell>
          <cell r="K13026">
            <v>4</v>
          </cell>
          <cell r="L13026" t="str">
            <v>Private</v>
          </cell>
          <cell r="M13026">
            <v>5</v>
          </cell>
          <cell r="N13026" t="str">
            <v>Individual</v>
          </cell>
          <cell r="O13026" t="str">
            <v/>
          </cell>
          <cell r="P13026" t="str">
            <v/>
          </cell>
          <cell r="Q13026">
            <v>1</v>
          </cell>
          <cell r="R13026" t="str">
            <v>Année Philologique</v>
          </cell>
          <cell r="S13026" t="str">
            <v/>
          </cell>
        </row>
        <row r="13027">
          <cell r="E13027">
            <v>6451</v>
          </cell>
          <cell r="F13027" t="str">
            <v>Searches</v>
          </cell>
          <cell r="G13027" t="str">
            <v>201901</v>
          </cell>
          <cell r="H13027" t="str">
            <v>Antonio Stramaglia</v>
          </cell>
          <cell r="I13027" t="str">
            <v>Bari</v>
          </cell>
          <cell r="J13027" t="str">
            <v>Italy</v>
          </cell>
          <cell r="K13027">
            <v>4</v>
          </cell>
          <cell r="L13027" t="str">
            <v>Private</v>
          </cell>
          <cell r="M13027">
            <v>5</v>
          </cell>
          <cell r="N13027" t="str">
            <v>Individual</v>
          </cell>
          <cell r="O13027" t="str">
            <v/>
          </cell>
          <cell r="P13027" t="str">
            <v/>
          </cell>
          <cell r="Q13027">
            <v>1</v>
          </cell>
          <cell r="R13027" t="str">
            <v>Année Philologique</v>
          </cell>
          <cell r="S13027" t="str">
            <v/>
          </cell>
        </row>
        <row r="13028">
          <cell r="E13028">
            <v>6451</v>
          </cell>
          <cell r="F13028" t="str">
            <v>Searches</v>
          </cell>
          <cell r="G13028" t="str">
            <v>201902</v>
          </cell>
          <cell r="H13028" t="str">
            <v>Antonio Stramaglia</v>
          </cell>
          <cell r="I13028" t="str">
            <v>Bari</v>
          </cell>
          <cell r="J13028" t="str">
            <v>Italy</v>
          </cell>
          <cell r="K13028">
            <v>4</v>
          </cell>
          <cell r="L13028" t="str">
            <v>Private</v>
          </cell>
          <cell r="M13028">
            <v>5</v>
          </cell>
          <cell r="N13028" t="str">
            <v>Individual</v>
          </cell>
          <cell r="O13028" t="str">
            <v/>
          </cell>
          <cell r="P13028" t="str">
            <v/>
          </cell>
          <cell r="Q13028">
            <v>1</v>
          </cell>
          <cell r="R13028" t="str">
            <v>Année Philologique</v>
          </cell>
          <cell r="S13028" t="str">
            <v/>
          </cell>
        </row>
        <row r="13029">
          <cell r="E13029">
            <v>6451</v>
          </cell>
          <cell r="F13029" t="str">
            <v>Searches</v>
          </cell>
          <cell r="G13029" t="str">
            <v>201903</v>
          </cell>
          <cell r="H13029" t="str">
            <v>Antonio Stramaglia</v>
          </cell>
          <cell r="I13029" t="str">
            <v>Bari</v>
          </cell>
          <cell r="J13029" t="str">
            <v>Italy</v>
          </cell>
          <cell r="K13029">
            <v>4</v>
          </cell>
          <cell r="L13029" t="str">
            <v>Private</v>
          </cell>
          <cell r="M13029">
            <v>5</v>
          </cell>
          <cell r="N13029" t="str">
            <v>Individual</v>
          </cell>
          <cell r="O13029" t="str">
            <v/>
          </cell>
          <cell r="P13029" t="str">
            <v/>
          </cell>
          <cell r="Q13029">
            <v>1</v>
          </cell>
          <cell r="R13029" t="str">
            <v>Année Philologique</v>
          </cell>
          <cell r="S13029" t="str">
            <v/>
          </cell>
        </row>
        <row r="13030">
          <cell r="E13030">
            <v>6451</v>
          </cell>
          <cell r="F13030" t="str">
            <v>Searches</v>
          </cell>
          <cell r="G13030" t="str">
            <v>201904</v>
          </cell>
          <cell r="H13030" t="str">
            <v>Antonio Stramaglia</v>
          </cell>
          <cell r="I13030" t="str">
            <v>Bari</v>
          </cell>
          <cell r="J13030" t="str">
            <v>Italy</v>
          </cell>
          <cell r="K13030">
            <v>4</v>
          </cell>
          <cell r="L13030" t="str">
            <v>Private</v>
          </cell>
          <cell r="M13030">
            <v>5</v>
          </cell>
          <cell r="N13030" t="str">
            <v>Individual</v>
          </cell>
          <cell r="O13030" t="str">
            <v/>
          </cell>
          <cell r="P13030" t="str">
            <v/>
          </cell>
          <cell r="Q13030">
            <v>1</v>
          </cell>
          <cell r="R13030" t="str">
            <v>Année Philologique</v>
          </cell>
          <cell r="S13030" t="str">
            <v/>
          </cell>
        </row>
        <row r="13031">
          <cell r="E13031">
            <v>6451</v>
          </cell>
          <cell r="F13031" t="str">
            <v>Searches</v>
          </cell>
          <cell r="G13031" t="str">
            <v>201905</v>
          </cell>
          <cell r="H13031" t="str">
            <v>Antonio Stramaglia</v>
          </cell>
          <cell r="I13031" t="str">
            <v>Bari</v>
          </cell>
          <cell r="J13031" t="str">
            <v>Italy</v>
          </cell>
          <cell r="K13031">
            <v>4</v>
          </cell>
          <cell r="L13031" t="str">
            <v>Private</v>
          </cell>
          <cell r="M13031">
            <v>5</v>
          </cell>
          <cell r="N13031" t="str">
            <v>Individual</v>
          </cell>
          <cell r="O13031" t="str">
            <v/>
          </cell>
          <cell r="P13031" t="str">
            <v/>
          </cell>
          <cell r="Q13031">
            <v>1</v>
          </cell>
          <cell r="R13031" t="str">
            <v>Année Philologique</v>
          </cell>
          <cell r="S13031" t="str">
            <v/>
          </cell>
        </row>
        <row r="13032">
          <cell r="E13032">
            <v>6451</v>
          </cell>
          <cell r="F13032" t="str">
            <v>Searches</v>
          </cell>
          <cell r="G13032" t="str">
            <v>201906</v>
          </cell>
          <cell r="H13032" t="str">
            <v>Antonio Stramaglia</v>
          </cell>
          <cell r="I13032" t="str">
            <v>Bari</v>
          </cell>
          <cell r="J13032" t="str">
            <v>Italy</v>
          </cell>
          <cell r="K13032">
            <v>4</v>
          </cell>
          <cell r="L13032" t="str">
            <v>Private</v>
          </cell>
          <cell r="M13032">
            <v>5</v>
          </cell>
          <cell r="N13032" t="str">
            <v>Individual</v>
          </cell>
          <cell r="O13032" t="str">
            <v/>
          </cell>
          <cell r="P13032" t="str">
            <v/>
          </cell>
          <cell r="Q13032">
            <v>1</v>
          </cell>
          <cell r="R13032" t="str">
            <v>Année Philologique</v>
          </cell>
          <cell r="S13032" t="str">
            <v/>
          </cell>
        </row>
        <row r="13033">
          <cell r="E13033">
            <v>6451</v>
          </cell>
          <cell r="F13033" t="str">
            <v>Searches</v>
          </cell>
          <cell r="G13033" t="str">
            <v>201907</v>
          </cell>
          <cell r="H13033" t="str">
            <v>Antonio Stramaglia</v>
          </cell>
          <cell r="I13033" t="str">
            <v>Bari</v>
          </cell>
          <cell r="J13033" t="str">
            <v>Italy</v>
          </cell>
          <cell r="K13033">
            <v>4</v>
          </cell>
          <cell r="L13033" t="str">
            <v>Private</v>
          </cell>
          <cell r="M13033">
            <v>5</v>
          </cell>
          <cell r="N13033" t="str">
            <v>Individual</v>
          </cell>
          <cell r="O13033" t="str">
            <v/>
          </cell>
          <cell r="P13033" t="str">
            <v/>
          </cell>
          <cell r="Q13033">
            <v>1</v>
          </cell>
          <cell r="R13033" t="str">
            <v>Année Philologique</v>
          </cell>
          <cell r="S13033" t="str">
            <v/>
          </cell>
        </row>
        <row r="13034">
          <cell r="E13034">
            <v>6451</v>
          </cell>
          <cell r="F13034" t="str">
            <v>Searches</v>
          </cell>
          <cell r="G13034" t="str">
            <v>201908</v>
          </cell>
          <cell r="H13034" t="str">
            <v>Antonio Stramaglia</v>
          </cell>
          <cell r="I13034" t="str">
            <v>Bari</v>
          </cell>
          <cell r="J13034" t="str">
            <v>Italy</v>
          </cell>
          <cell r="K13034">
            <v>4</v>
          </cell>
          <cell r="L13034" t="str">
            <v>Private</v>
          </cell>
          <cell r="M13034">
            <v>5</v>
          </cell>
          <cell r="N13034" t="str">
            <v>Individual</v>
          </cell>
          <cell r="O13034" t="str">
            <v/>
          </cell>
          <cell r="P13034" t="str">
            <v/>
          </cell>
          <cell r="Q13034">
            <v>1</v>
          </cell>
          <cell r="R13034" t="str">
            <v>Année Philologique</v>
          </cell>
          <cell r="S13034" t="str">
            <v/>
          </cell>
        </row>
        <row r="13035">
          <cell r="E13035">
            <v>6451</v>
          </cell>
          <cell r="F13035" t="str">
            <v>Searches</v>
          </cell>
          <cell r="G13035" t="str">
            <v>201909</v>
          </cell>
          <cell r="H13035" t="str">
            <v>Antonio Stramaglia</v>
          </cell>
          <cell r="I13035" t="str">
            <v>Bari</v>
          </cell>
          <cell r="J13035" t="str">
            <v>Italy</v>
          </cell>
          <cell r="K13035">
            <v>4</v>
          </cell>
          <cell r="L13035" t="str">
            <v>Private</v>
          </cell>
          <cell r="M13035">
            <v>5</v>
          </cell>
          <cell r="N13035" t="str">
            <v>Individual</v>
          </cell>
          <cell r="O13035" t="str">
            <v/>
          </cell>
          <cell r="P13035" t="str">
            <v/>
          </cell>
          <cell r="Q13035">
            <v>1</v>
          </cell>
          <cell r="R13035" t="str">
            <v>Année Philologique</v>
          </cell>
          <cell r="S13035" t="str">
            <v/>
          </cell>
        </row>
        <row r="13036">
          <cell r="E13036">
            <v>6451</v>
          </cell>
          <cell r="F13036" t="str">
            <v>Searches</v>
          </cell>
          <cell r="G13036" t="str">
            <v>201910</v>
          </cell>
          <cell r="H13036" t="str">
            <v>Antonio Stramaglia</v>
          </cell>
          <cell r="I13036" t="str">
            <v>Bari</v>
          </cell>
          <cell r="J13036" t="str">
            <v>Italy</v>
          </cell>
          <cell r="K13036">
            <v>4</v>
          </cell>
          <cell r="L13036" t="str">
            <v>Private</v>
          </cell>
          <cell r="M13036">
            <v>5</v>
          </cell>
          <cell r="N13036" t="str">
            <v>Individual</v>
          </cell>
          <cell r="O13036" t="str">
            <v/>
          </cell>
          <cell r="P13036" t="str">
            <v/>
          </cell>
          <cell r="Q13036">
            <v>1</v>
          </cell>
          <cell r="R13036" t="str">
            <v>Année Philologique</v>
          </cell>
          <cell r="S13036" t="str">
            <v/>
          </cell>
        </row>
        <row r="13037">
          <cell r="E13037">
            <v>6451</v>
          </cell>
          <cell r="F13037" t="str">
            <v>Searches</v>
          </cell>
          <cell r="G13037" t="str">
            <v>201911</v>
          </cell>
          <cell r="H13037" t="str">
            <v>Antonio Stramaglia</v>
          </cell>
          <cell r="I13037" t="str">
            <v>Bari</v>
          </cell>
          <cell r="J13037" t="str">
            <v>Italy</v>
          </cell>
          <cell r="K13037">
            <v>4</v>
          </cell>
          <cell r="L13037" t="str">
            <v>Private</v>
          </cell>
          <cell r="M13037">
            <v>5</v>
          </cell>
          <cell r="N13037" t="str">
            <v>Individual</v>
          </cell>
          <cell r="O13037" t="str">
            <v/>
          </cell>
          <cell r="P13037" t="str">
            <v/>
          </cell>
          <cell r="Q13037">
            <v>1</v>
          </cell>
          <cell r="R13037" t="str">
            <v>Année Philologique</v>
          </cell>
          <cell r="S13037" t="str">
            <v/>
          </cell>
        </row>
        <row r="13038">
          <cell r="E13038">
            <v>6451</v>
          </cell>
          <cell r="F13038" t="str">
            <v>Searches</v>
          </cell>
          <cell r="G13038" t="str">
            <v>201912</v>
          </cell>
          <cell r="H13038" t="str">
            <v>Antonio Stramaglia</v>
          </cell>
          <cell r="I13038" t="str">
            <v>Bari</v>
          </cell>
          <cell r="J13038" t="str">
            <v>Italy</v>
          </cell>
          <cell r="K13038">
            <v>4</v>
          </cell>
          <cell r="L13038" t="str">
            <v>Private</v>
          </cell>
          <cell r="M13038">
            <v>5</v>
          </cell>
          <cell r="N13038" t="str">
            <v>Individual</v>
          </cell>
          <cell r="O13038" t="str">
            <v/>
          </cell>
          <cell r="P13038" t="str">
            <v/>
          </cell>
          <cell r="Q13038">
            <v>1</v>
          </cell>
          <cell r="R13038" t="str">
            <v>Année Philologique</v>
          </cell>
          <cell r="S13038" t="str">
            <v/>
          </cell>
        </row>
        <row r="13039">
          <cell r="E13039">
            <v>6455</v>
          </cell>
          <cell r="F13039" t="str">
            <v>Searches</v>
          </cell>
          <cell r="G13039" t="str">
            <v>201901</v>
          </cell>
          <cell r="H13039" t="str">
            <v>Krešimir Matijević</v>
          </cell>
          <cell r="I13039" t="str">
            <v>Flensburg</v>
          </cell>
          <cell r="J13039" t="str">
            <v>Germany</v>
          </cell>
          <cell r="K13039">
            <v>4</v>
          </cell>
          <cell r="L13039" t="str">
            <v>Private</v>
          </cell>
          <cell r="M13039">
            <v>5</v>
          </cell>
          <cell r="N13039" t="str">
            <v>Individual</v>
          </cell>
          <cell r="O13039" t="str">
            <v/>
          </cell>
          <cell r="P13039" t="str">
            <v/>
          </cell>
          <cell r="Q13039">
            <v>1</v>
          </cell>
          <cell r="R13039" t="str">
            <v>Année Philologique</v>
          </cell>
          <cell r="S13039" t="str">
            <v/>
          </cell>
        </row>
        <row r="13040">
          <cell r="E13040">
            <v>6455</v>
          </cell>
          <cell r="F13040" t="str">
            <v>Searches</v>
          </cell>
          <cell r="G13040" t="str">
            <v>201902</v>
          </cell>
          <cell r="H13040" t="str">
            <v>Krešimir Matijević</v>
          </cell>
          <cell r="I13040" t="str">
            <v>Flensburg</v>
          </cell>
          <cell r="J13040" t="str">
            <v>Germany</v>
          </cell>
          <cell r="K13040">
            <v>4</v>
          </cell>
          <cell r="L13040" t="str">
            <v>Private</v>
          </cell>
          <cell r="M13040">
            <v>5</v>
          </cell>
          <cell r="N13040" t="str">
            <v>Individual</v>
          </cell>
          <cell r="O13040" t="str">
            <v/>
          </cell>
          <cell r="P13040" t="str">
            <v/>
          </cell>
          <cell r="Q13040">
            <v>1</v>
          </cell>
          <cell r="R13040" t="str">
            <v>Année Philologique</v>
          </cell>
          <cell r="S13040" t="str">
            <v/>
          </cell>
        </row>
        <row r="13041">
          <cell r="E13041">
            <v>6455</v>
          </cell>
          <cell r="F13041" t="str">
            <v>Searches</v>
          </cell>
          <cell r="G13041" t="str">
            <v>201904</v>
          </cell>
          <cell r="H13041" t="str">
            <v>Krešimir Matijević</v>
          </cell>
          <cell r="I13041" t="str">
            <v>Flensburg</v>
          </cell>
          <cell r="J13041" t="str">
            <v>Germany</v>
          </cell>
          <cell r="K13041">
            <v>4</v>
          </cell>
          <cell r="L13041" t="str">
            <v>Private</v>
          </cell>
          <cell r="M13041">
            <v>5</v>
          </cell>
          <cell r="N13041" t="str">
            <v>Individual</v>
          </cell>
          <cell r="O13041" t="str">
            <v/>
          </cell>
          <cell r="P13041" t="str">
            <v/>
          </cell>
          <cell r="Q13041">
            <v>1</v>
          </cell>
          <cell r="R13041" t="str">
            <v>Année Philologique</v>
          </cell>
          <cell r="S13041" t="str">
            <v/>
          </cell>
        </row>
        <row r="13042">
          <cell r="E13042">
            <v>6455</v>
          </cell>
          <cell r="F13042" t="str">
            <v>Searches</v>
          </cell>
          <cell r="G13042" t="str">
            <v>201905</v>
          </cell>
          <cell r="H13042" t="str">
            <v>Krešimir Matijević</v>
          </cell>
          <cell r="I13042" t="str">
            <v>Flensburg</v>
          </cell>
          <cell r="J13042" t="str">
            <v>Germany</v>
          </cell>
          <cell r="K13042">
            <v>4</v>
          </cell>
          <cell r="L13042" t="str">
            <v>Private</v>
          </cell>
          <cell r="M13042">
            <v>5</v>
          </cell>
          <cell r="N13042" t="str">
            <v>Individual</v>
          </cell>
          <cell r="O13042" t="str">
            <v/>
          </cell>
          <cell r="P13042" t="str">
            <v/>
          </cell>
          <cell r="Q13042">
            <v>1</v>
          </cell>
          <cell r="R13042" t="str">
            <v>Année Philologique</v>
          </cell>
          <cell r="S13042" t="str">
            <v/>
          </cell>
        </row>
        <row r="13043">
          <cell r="E13043">
            <v>6455</v>
          </cell>
          <cell r="F13043" t="str">
            <v>Searches</v>
          </cell>
          <cell r="G13043" t="str">
            <v>201906</v>
          </cell>
          <cell r="H13043" t="str">
            <v>Krešimir Matijević</v>
          </cell>
          <cell r="I13043" t="str">
            <v>Flensburg</v>
          </cell>
          <cell r="J13043" t="str">
            <v>Germany</v>
          </cell>
          <cell r="K13043">
            <v>4</v>
          </cell>
          <cell r="L13043" t="str">
            <v>Private</v>
          </cell>
          <cell r="M13043">
            <v>5</v>
          </cell>
          <cell r="N13043" t="str">
            <v>Individual</v>
          </cell>
          <cell r="O13043" t="str">
            <v/>
          </cell>
          <cell r="P13043" t="str">
            <v/>
          </cell>
          <cell r="Q13043">
            <v>1</v>
          </cell>
          <cell r="R13043" t="str">
            <v>Année Philologique</v>
          </cell>
          <cell r="S13043" t="str">
            <v/>
          </cell>
        </row>
        <row r="13044">
          <cell r="E13044">
            <v>6455</v>
          </cell>
          <cell r="F13044" t="str">
            <v>Searches</v>
          </cell>
          <cell r="G13044" t="str">
            <v>201908</v>
          </cell>
          <cell r="H13044" t="str">
            <v>Krešimir Matijević</v>
          </cell>
          <cell r="I13044" t="str">
            <v>Flensburg</v>
          </cell>
          <cell r="J13044" t="str">
            <v>Germany</v>
          </cell>
          <cell r="K13044">
            <v>4</v>
          </cell>
          <cell r="L13044" t="str">
            <v>Private</v>
          </cell>
          <cell r="M13044">
            <v>5</v>
          </cell>
          <cell r="N13044" t="str">
            <v>Individual</v>
          </cell>
          <cell r="O13044" t="str">
            <v/>
          </cell>
          <cell r="P13044" t="str">
            <v/>
          </cell>
          <cell r="Q13044">
            <v>1</v>
          </cell>
          <cell r="R13044" t="str">
            <v>Année Philologique</v>
          </cell>
          <cell r="S13044" t="str">
            <v/>
          </cell>
        </row>
        <row r="13045">
          <cell r="E13045">
            <v>6455</v>
          </cell>
          <cell r="F13045" t="str">
            <v>Searches</v>
          </cell>
          <cell r="G13045" t="str">
            <v>201909</v>
          </cell>
          <cell r="H13045" t="str">
            <v>Krešimir Matijević</v>
          </cell>
          <cell r="I13045" t="str">
            <v>Flensburg</v>
          </cell>
          <cell r="J13045" t="str">
            <v>Germany</v>
          </cell>
          <cell r="K13045">
            <v>4</v>
          </cell>
          <cell r="L13045" t="str">
            <v>Private</v>
          </cell>
          <cell r="M13045">
            <v>5</v>
          </cell>
          <cell r="N13045" t="str">
            <v>Individual</v>
          </cell>
          <cell r="O13045" t="str">
            <v/>
          </cell>
          <cell r="P13045" t="str">
            <v/>
          </cell>
          <cell r="Q13045">
            <v>1</v>
          </cell>
          <cell r="R13045" t="str">
            <v>Année Philologique</v>
          </cell>
          <cell r="S13045" t="str">
            <v/>
          </cell>
        </row>
        <row r="13046">
          <cell r="E13046">
            <v>6455</v>
          </cell>
          <cell r="F13046" t="str">
            <v>Searches</v>
          </cell>
          <cell r="G13046" t="str">
            <v>201910</v>
          </cell>
          <cell r="H13046" t="str">
            <v>Krešimir Matijević</v>
          </cell>
          <cell r="I13046" t="str">
            <v>Flensburg</v>
          </cell>
          <cell r="J13046" t="str">
            <v>Germany</v>
          </cell>
          <cell r="K13046">
            <v>4</v>
          </cell>
          <cell r="L13046" t="str">
            <v>Private</v>
          </cell>
          <cell r="M13046">
            <v>5</v>
          </cell>
          <cell r="N13046" t="str">
            <v>Individual</v>
          </cell>
          <cell r="O13046" t="str">
            <v/>
          </cell>
          <cell r="P13046" t="str">
            <v/>
          </cell>
          <cell r="Q13046">
            <v>1</v>
          </cell>
          <cell r="R13046" t="str">
            <v>Année Philologique</v>
          </cell>
          <cell r="S13046" t="str">
            <v/>
          </cell>
        </row>
        <row r="13047">
          <cell r="E13047">
            <v>6455</v>
          </cell>
          <cell r="F13047" t="str">
            <v>Searches</v>
          </cell>
          <cell r="G13047" t="str">
            <v>201911</v>
          </cell>
          <cell r="H13047" t="str">
            <v>Krešimir Matijević</v>
          </cell>
          <cell r="I13047" t="str">
            <v>Flensburg</v>
          </cell>
          <cell r="J13047" t="str">
            <v>Germany</v>
          </cell>
          <cell r="K13047">
            <v>4</v>
          </cell>
          <cell r="L13047" t="str">
            <v>Private</v>
          </cell>
          <cell r="M13047">
            <v>5</v>
          </cell>
          <cell r="N13047" t="str">
            <v>Individual</v>
          </cell>
          <cell r="O13047" t="str">
            <v/>
          </cell>
          <cell r="P13047" t="str">
            <v/>
          </cell>
          <cell r="Q13047">
            <v>1</v>
          </cell>
          <cell r="R13047" t="str">
            <v>Année Philologique</v>
          </cell>
          <cell r="S13047" t="str">
            <v/>
          </cell>
        </row>
        <row r="13048">
          <cell r="E13048">
            <v>6455</v>
          </cell>
          <cell r="F13048" t="str">
            <v>Searches</v>
          </cell>
          <cell r="G13048" t="str">
            <v>201912</v>
          </cell>
          <cell r="H13048" t="str">
            <v>Krešimir Matijević</v>
          </cell>
          <cell r="I13048" t="str">
            <v>Flensburg</v>
          </cell>
          <cell r="J13048" t="str">
            <v>Germany</v>
          </cell>
          <cell r="K13048">
            <v>4</v>
          </cell>
          <cell r="L13048" t="str">
            <v>Private</v>
          </cell>
          <cell r="M13048">
            <v>5</v>
          </cell>
          <cell r="N13048" t="str">
            <v>Individual</v>
          </cell>
          <cell r="O13048" t="str">
            <v/>
          </cell>
          <cell r="P13048" t="str">
            <v/>
          </cell>
          <cell r="Q13048">
            <v>1</v>
          </cell>
          <cell r="R13048" t="str">
            <v>Année Philologique</v>
          </cell>
          <cell r="S13048" t="str">
            <v/>
          </cell>
        </row>
        <row r="13049">
          <cell r="E13049">
            <v>6456</v>
          </cell>
          <cell r="F13049" t="str">
            <v>Searches</v>
          </cell>
          <cell r="G13049" t="str">
            <v>201906</v>
          </cell>
          <cell r="H13049" t="str">
            <v>Michel Fartzoff</v>
          </cell>
          <cell r="I13049" t="str">
            <v>Chaux-les-Passavant</v>
          </cell>
          <cell r="J13049" t="str">
            <v>France</v>
          </cell>
          <cell r="K13049">
            <v>4</v>
          </cell>
          <cell r="L13049" t="str">
            <v>Private</v>
          </cell>
          <cell r="M13049">
            <v>5</v>
          </cell>
          <cell r="N13049" t="str">
            <v>Individual</v>
          </cell>
          <cell r="O13049" t="str">
            <v/>
          </cell>
          <cell r="P13049" t="str">
            <v/>
          </cell>
          <cell r="Q13049">
            <v>1</v>
          </cell>
          <cell r="R13049" t="str">
            <v>Année Philologique</v>
          </cell>
          <cell r="S13049" t="str">
            <v/>
          </cell>
        </row>
        <row r="13050">
          <cell r="E13050">
            <v>6456</v>
          </cell>
          <cell r="F13050" t="str">
            <v>Searches</v>
          </cell>
          <cell r="G13050" t="str">
            <v>201908</v>
          </cell>
          <cell r="H13050" t="str">
            <v>Michel Fartzoff</v>
          </cell>
          <cell r="I13050" t="str">
            <v>Chaux-les-Passavant</v>
          </cell>
          <cell r="J13050" t="str">
            <v>France</v>
          </cell>
          <cell r="K13050">
            <v>4</v>
          </cell>
          <cell r="L13050" t="str">
            <v>Private</v>
          </cell>
          <cell r="M13050">
            <v>5</v>
          </cell>
          <cell r="N13050" t="str">
            <v>Individual</v>
          </cell>
          <cell r="O13050" t="str">
            <v/>
          </cell>
          <cell r="P13050" t="str">
            <v/>
          </cell>
          <cell r="Q13050">
            <v>1</v>
          </cell>
          <cell r="R13050" t="str">
            <v>Année Philologique</v>
          </cell>
          <cell r="S13050" t="str">
            <v/>
          </cell>
        </row>
        <row r="13051">
          <cell r="E13051">
            <v>6456</v>
          </cell>
          <cell r="F13051" t="str">
            <v>Searches</v>
          </cell>
          <cell r="G13051" t="str">
            <v>201911</v>
          </cell>
          <cell r="H13051" t="str">
            <v>Michel Fartzoff</v>
          </cell>
          <cell r="I13051" t="str">
            <v>Chaux-les-Passavant</v>
          </cell>
          <cell r="J13051" t="str">
            <v>France</v>
          </cell>
          <cell r="K13051">
            <v>4</v>
          </cell>
          <cell r="L13051" t="str">
            <v>Private</v>
          </cell>
          <cell r="M13051">
            <v>5</v>
          </cell>
          <cell r="N13051" t="str">
            <v>Individual</v>
          </cell>
          <cell r="O13051" t="str">
            <v/>
          </cell>
          <cell r="P13051" t="str">
            <v/>
          </cell>
          <cell r="Q13051">
            <v>1</v>
          </cell>
          <cell r="R13051" t="str">
            <v>Année Philologique</v>
          </cell>
          <cell r="S13051" t="str">
            <v/>
          </cell>
        </row>
        <row r="13052">
          <cell r="E13052">
            <v>6456</v>
          </cell>
          <cell r="F13052" t="str">
            <v>Searches</v>
          </cell>
          <cell r="G13052" t="str">
            <v>201912</v>
          </cell>
          <cell r="H13052" t="str">
            <v>Michel Fartzoff</v>
          </cell>
          <cell r="I13052" t="str">
            <v>Chaux-les-Passavant</v>
          </cell>
          <cell r="J13052" t="str">
            <v>France</v>
          </cell>
          <cell r="K13052">
            <v>4</v>
          </cell>
          <cell r="L13052" t="str">
            <v>Private</v>
          </cell>
          <cell r="M13052">
            <v>5</v>
          </cell>
          <cell r="N13052" t="str">
            <v>Individual</v>
          </cell>
          <cell r="O13052" t="str">
            <v/>
          </cell>
          <cell r="P13052" t="str">
            <v/>
          </cell>
          <cell r="Q13052">
            <v>1</v>
          </cell>
          <cell r="R13052" t="str">
            <v>Année Philologique</v>
          </cell>
          <cell r="S13052" t="str">
            <v/>
          </cell>
        </row>
        <row r="13053">
          <cell r="E13053">
            <v>6457</v>
          </cell>
          <cell r="F13053" t="str">
            <v>Searches</v>
          </cell>
          <cell r="G13053" t="str">
            <v>201902</v>
          </cell>
          <cell r="H13053" t="str">
            <v>Thea Thorsen</v>
          </cell>
          <cell r="I13053" t="str">
            <v>Trondheim</v>
          </cell>
          <cell r="J13053" t="str">
            <v>Norway</v>
          </cell>
          <cell r="K13053">
            <v>4</v>
          </cell>
          <cell r="L13053" t="str">
            <v>Private</v>
          </cell>
          <cell r="M13053">
            <v>5</v>
          </cell>
          <cell r="N13053" t="str">
            <v>Individual</v>
          </cell>
          <cell r="O13053" t="str">
            <v/>
          </cell>
          <cell r="P13053" t="str">
            <v/>
          </cell>
          <cell r="Q13053">
            <v>1</v>
          </cell>
          <cell r="R13053" t="str">
            <v>Année Philologique</v>
          </cell>
          <cell r="S13053" t="str">
            <v/>
          </cell>
        </row>
        <row r="13054">
          <cell r="E13054">
            <v>6457</v>
          </cell>
          <cell r="F13054" t="str">
            <v>Searches</v>
          </cell>
          <cell r="G13054" t="str">
            <v>201903</v>
          </cell>
          <cell r="H13054" t="str">
            <v>Thea Thorsen</v>
          </cell>
          <cell r="I13054" t="str">
            <v>Trondheim</v>
          </cell>
          <cell r="J13054" t="str">
            <v>Norway</v>
          </cell>
          <cell r="K13054">
            <v>4</v>
          </cell>
          <cell r="L13054" t="str">
            <v>Private</v>
          </cell>
          <cell r="M13054">
            <v>5</v>
          </cell>
          <cell r="N13054" t="str">
            <v>Individual</v>
          </cell>
          <cell r="O13054" t="str">
            <v/>
          </cell>
          <cell r="P13054" t="str">
            <v/>
          </cell>
          <cell r="Q13054">
            <v>1</v>
          </cell>
          <cell r="R13054" t="str">
            <v>Année Philologique</v>
          </cell>
          <cell r="S13054" t="str">
            <v/>
          </cell>
        </row>
        <row r="13055">
          <cell r="E13055">
            <v>6457</v>
          </cell>
          <cell r="F13055" t="str">
            <v>Searches</v>
          </cell>
          <cell r="G13055" t="str">
            <v>201904</v>
          </cell>
          <cell r="H13055" t="str">
            <v>Thea Thorsen</v>
          </cell>
          <cell r="I13055" t="str">
            <v>Trondheim</v>
          </cell>
          <cell r="J13055" t="str">
            <v>Norway</v>
          </cell>
          <cell r="K13055">
            <v>4</v>
          </cell>
          <cell r="L13055" t="str">
            <v>Private</v>
          </cell>
          <cell r="M13055">
            <v>5</v>
          </cell>
          <cell r="N13055" t="str">
            <v>Individual</v>
          </cell>
          <cell r="O13055" t="str">
            <v/>
          </cell>
          <cell r="P13055" t="str">
            <v/>
          </cell>
          <cell r="Q13055">
            <v>1</v>
          </cell>
          <cell r="R13055" t="str">
            <v>Année Philologique</v>
          </cell>
          <cell r="S13055" t="str">
            <v/>
          </cell>
        </row>
        <row r="13056">
          <cell r="E13056">
            <v>6457</v>
          </cell>
          <cell r="F13056" t="str">
            <v>Searches</v>
          </cell>
          <cell r="G13056" t="str">
            <v>201905</v>
          </cell>
          <cell r="H13056" t="str">
            <v>Thea Thorsen</v>
          </cell>
          <cell r="I13056" t="str">
            <v>Trondheim</v>
          </cell>
          <cell r="J13056" t="str">
            <v>Norway</v>
          </cell>
          <cell r="K13056">
            <v>4</v>
          </cell>
          <cell r="L13056" t="str">
            <v>Private</v>
          </cell>
          <cell r="M13056">
            <v>5</v>
          </cell>
          <cell r="N13056" t="str">
            <v>Individual</v>
          </cell>
          <cell r="O13056" t="str">
            <v/>
          </cell>
          <cell r="P13056" t="str">
            <v/>
          </cell>
          <cell r="Q13056">
            <v>1</v>
          </cell>
          <cell r="R13056" t="str">
            <v>Année Philologique</v>
          </cell>
          <cell r="S13056" t="str">
            <v/>
          </cell>
        </row>
        <row r="13057">
          <cell r="E13057">
            <v>6457</v>
          </cell>
          <cell r="F13057" t="str">
            <v>Searches</v>
          </cell>
          <cell r="G13057" t="str">
            <v>201906</v>
          </cell>
          <cell r="H13057" t="str">
            <v>Thea Thorsen</v>
          </cell>
          <cell r="I13057" t="str">
            <v>Trondheim</v>
          </cell>
          <cell r="J13057" t="str">
            <v>Norway</v>
          </cell>
          <cell r="K13057">
            <v>4</v>
          </cell>
          <cell r="L13057" t="str">
            <v>Private</v>
          </cell>
          <cell r="M13057">
            <v>5</v>
          </cell>
          <cell r="N13057" t="str">
            <v>Individual</v>
          </cell>
          <cell r="O13057" t="str">
            <v/>
          </cell>
          <cell r="P13057" t="str">
            <v/>
          </cell>
          <cell r="Q13057">
            <v>1</v>
          </cell>
          <cell r="R13057" t="str">
            <v>Année Philologique</v>
          </cell>
          <cell r="S13057" t="str">
            <v/>
          </cell>
        </row>
        <row r="13058">
          <cell r="E13058">
            <v>6457</v>
          </cell>
          <cell r="F13058" t="str">
            <v>Searches</v>
          </cell>
          <cell r="G13058" t="str">
            <v>201909</v>
          </cell>
          <cell r="H13058" t="str">
            <v>Thea Thorsen</v>
          </cell>
          <cell r="I13058" t="str">
            <v>Trondheim</v>
          </cell>
          <cell r="J13058" t="str">
            <v>Norway</v>
          </cell>
          <cell r="K13058">
            <v>4</v>
          </cell>
          <cell r="L13058" t="str">
            <v>Private</v>
          </cell>
          <cell r="M13058">
            <v>5</v>
          </cell>
          <cell r="N13058" t="str">
            <v>Individual</v>
          </cell>
          <cell r="O13058" t="str">
            <v/>
          </cell>
          <cell r="P13058" t="str">
            <v/>
          </cell>
          <cell r="Q13058">
            <v>1</v>
          </cell>
          <cell r="R13058" t="str">
            <v>Année Philologique</v>
          </cell>
          <cell r="S13058" t="str">
            <v/>
          </cell>
        </row>
        <row r="13059">
          <cell r="E13059">
            <v>6457</v>
          </cell>
          <cell r="F13059" t="str">
            <v>Searches</v>
          </cell>
          <cell r="G13059" t="str">
            <v>201910</v>
          </cell>
          <cell r="H13059" t="str">
            <v>Thea Thorsen</v>
          </cell>
          <cell r="I13059" t="str">
            <v>Trondheim</v>
          </cell>
          <cell r="J13059" t="str">
            <v>Norway</v>
          </cell>
          <cell r="K13059">
            <v>4</v>
          </cell>
          <cell r="L13059" t="str">
            <v>Private</v>
          </cell>
          <cell r="M13059">
            <v>5</v>
          </cell>
          <cell r="N13059" t="str">
            <v>Individual</v>
          </cell>
          <cell r="O13059" t="str">
            <v/>
          </cell>
          <cell r="P13059" t="str">
            <v/>
          </cell>
          <cell r="Q13059">
            <v>1</v>
          </cell>
          <cell r="R13059" t="str">
            <v>Année Philologique</v>
          </cell>
          <cell r="S13059" t="str">
            <v/>
          </cell>
        </row>
        <row r="13060">
          <cell r="E13060">
            <v>6457</v>
          </cell>
          <cell r="F13060" t="str">
            <v>Searches</v>
          </cell>
          <cell r="G13060" t="str">
            <v>201911</v>
          </cell>
          <cell r="H13060" t="str">
            <v>Thea Thorsen</v>
          </cell>
          <cell r="I13060" t="str">
            <v>Trondheim</v>
          </cell>
          <cell r="J13060" t="str">
            <v>Norway</v>
          </cell>
          <cell r="K13060">
            <v>4</v>
          </cell>
          <cell r="L13060" t="str">
            <v>Private</v>
          </cell>
          <cell r="M13060">
            <v>5</v>
          </cell>
          <cell r="N13060" t="str">
            <v>Individual</v>
          </cell>
          <cell r="O13060" t="str">
            <v/>
          </cell>
          <cell r="P13060" t="str">
            <v/>
          </cell>
          <cell r="Q13060">
            <v>1</v>
          </cell>
          <cell r="R13060" t="str">
            <v>Année Philologique</v>
          </cell>
          <cell r="S13060" t="str">
            <v/>
          </cell>
        </row>
        <row r="13061">
          <cell r="E13061">
            <v>6458</v>
          </cell>
          <cell r="F13061" t="str">
            <v>Searches</v>
          </cell>
          <cell r="G13061" t="str">
            <v>201901</v>
          </cell>
          <cell r="H13061" t="str">
            <v>Giuseppe Ucciardello</v>
          </cell>
          <cell r="I13061" t="str">
            <v>Messina</v>
          </cell>
          <cell r="J13061" t="str">
            <v>Italy</v>
          </cell>
          <cell r="K13061">
            <v>4</v>
          </cell>
          <cell r="L13061" t="str">
            <v>Private</v>
          </cell>
          <cell r="M13061">
            <v>5</v>
          </cell>
          <cell r="N13061" t="str">
            <v>Individual</v>
          </cell>
          <cell r="O13061" t="str">
            <v/>
          </cell>
          <cell r="P13061" t="str">
            <v/>
          </cell>
          <cell r="Q13061">
            <v>1</v>
          </cell>
          <cell r="R13061" t="str">
            <v>Année Philologique</v>
          </cell>
          <cell r="S13061" t="str">
            <v/>
          </cell>
        </row>
        <row r="13062">
          <cell r="E13062">
            <v>6458</v>
          </cell>
          <cell r="F13062" t="str">
            <v>Searches</v>
          </cell>
          <cell r="G13062" t="str">
            <v>201902</v>
          </cell>
          <cell r="H13062" t="str">
            <v>Giuseppe Ucciardello</v>
          </cell>
          <cell r="I13062" t="str">
            <v>Messina</v>
          </cell>
          <cell r="J13062" t="str">
            <v>Italy</v>
          </cell>
          <cell r="K13062">
            <v>4</v>
          </cell>
          <cell r="L13062" t="str">
            <v>Private</v>
          </cell>
          <cell r="M13062">
            <v>5</v>
          </cell>
          <cell r="N13062" t="str">
            <v>Individual</v>
          </cell>
          <cell r="O13062" t="str">
            <v/>
          </cell>
          <cell r="P13062" t="str">
            <v/>
          </cell>
          <cell r="Q13062">
            <v>1</v>
          </cell>
          <cell r="R13062" t="str">
            <v>Année Philologique</v>
          </cell>
          <cell r="S13062" t="str">
            <v/>
          </cell>
        </row>
        <row r="13063">
          <cell r="E13063">
            <v>6458</v>
          </cell>
          <cell r="F13063" t="str">
            <v>Searches</v>
          </cell>
          <cell r="G13063" t="str">
            <v>201903</v>
          </cell>
          <cell r="H13063" t="str">
            <v>Giuseppe Ucciardello</v>
          </cell>
          <cell r="I13063" t="str">
            <v>Messina</v>
          </cell>
          <cell r="J13063" t="str">
            <v>Italy</v>
          </cell>
          <cell r="K13063">
            <v>4</v>
          </cell>
          <cell r="L13063" t="str">
            <v>Private</v>
          </cell>
          <cell r="M13063">
            <v>5</v>
          </cell>
          <cell r="N13063" t="str">
            <v>Individual</v>
          </cell>
          <cell r="O13063" t="str">
            <v/>
          </cell>
          <cell r="P13063" t="str">
            <v/>
          </cell>
          <cell r="Q13063">
            <v>1</v>
          </cell>
          <cell r="R13063" t="str">
            <v>Année Philologique</v>
          </cell>
          <cell r="S13063" t="str">
            <v/>
          </cell>
        </row>
        <row r="13064">
          <cell r="E13064">
            <v>6458</v>
          </cell>
          <cell r="F13064" t="str">
            <v>Searches</v>
          </cell>
          <cell r="G13064" t="str">
            <v>201904</v>
          </cell>
          <cell r="H13064" t="str">
            <v>Giuseppe Ucciardello</v>
          </cell>
          <cell r="I13064" t="str">
            <v>Messina</v>
          </cell>
          <cell r="J13064" t="str">
            <v>Italy</v>
          </cell>
          <cell r="K13064">
            <v>4</v>
          </cell>
          <cell r="L13064" t="str">
            <v>Private</v>
          </cell>
          <cell r="M13064">
            <v>5</v>
          </cell>
          <cell r="N13064" t="str">
            <v>Individual</v>
          </cell>
          <cell r="O13064" t="str">
            <v/>
          </cell>
          <cell r="P13064" t="str">
            <v/>
          </cell>
          <cell r="Q13064">
            <v>1</v>
          </cell>
          <cell r="R13064" t="str">
            <v>Année Philologique</v>
          </cell>
          <cell r="S13064" t="str">
            <v/>
          </cell>
        </row>
        <row r="13065">
          <cell r="E13065">
            <v>6458</v>
          </cell>
          <cell r="F13065" t="str">
            <v>Searches</v>
          </cell>
          <cell r="G13065" t="str">
            <v>201905</v>
          </cell>
          <cell r="H13065" t="str">
            <v>Giuseppe Ucciardello</v>
          </cell>
          <cell r="I13065" t="str">
            <v>Messina</v>
          </cell>
          <cell r="J13065" t="str">
            <v>Italy</v>
          </cell>
          <cell r="K13065">
            <v>4</v>
          </cell>
          <cell r="L13065" t="str">
            <v>Private</v>
          </cell>
          <cell r="M13065">
            <v>5</v>
          </cell>
          <cell r="N13065" t="str">
            <v>Individual</v>
          </cell>
          <cell r="O13065" t="str">
            <v/>
          </cell>
          <cell r="P13065" t="str">
            <v/>
          </cell>
          <cell r="Q13065">
            <v>1</v>
          </cell>
          <cell r="R13065" t="str">
            <v>Année Philologique</v>
          </cell>
          <cell r="S13065" t="str">
            <v/>
          </cell>
        </row>
        <row r="13066">
          <cell r="E13066">
            <v>6458</v>
          </cell>
          <cell r="F13066" t="str">
            <v>Searches</v>
          </cell>
          <cell r="G13066" t="str">
            <v>201906</v>
          </cell>
          <cell r="H13066" t="str">
            <v>Giuseppe Ucciardello</v>
          </cell>
          <cell r="I13066" t="str">
            <v>Messina</v>
          </cell>
          <cell r="J13066" t="str">
            <v>Italy</v>
          </cell>
          <cell r="K13066">
            <v>4</v>
          </cell>
          <cell r="L13066" t="str">
            <v>Private</v>
          </cell>
          <cell r="M13066">
            <v>5</v>
          </cell>
          <cell r="N13066" t="str">
            <v>Individual</v>
          </cell>
          <cell r="O13066" t="str">
            <v/>
          </cell>
          <cell r="P13066" t="str">
            <v/>
          </cell>
          <cell r="Q13066">
            <v>1</v>
          </cell>
          <cell r="R13066" t="str">
            <v>Année Philologique</v>
          </cell>
          <cell r="S13066" t="str">
            <v/>
          </cell>
        </row>
        <row r="13067">
          <cell r="E13067">
            <v>6458</v>
          </cell>
          <cell r="F13067" t="str">
            <v>Searches</v>
          </cell>
          <cell r="G13067" t="str">
            <v>201907</v>
          </cell>
          <cell r="H13067" t="str">
            <v>Giuseppe Ucciardello</v>
          </cell>
          <cell r="I13067" t="str">
            <v>Messina</v>
          </cell>
          <cell r="J13067" t="str">
            <v>Italy</v>
          </cell>
          <cell r="K13067">
            <v>4</v>
          </cell>
          <cell r="L13067" t="str">
            <v>Private</v>
          </cell>
          <cell r="M13067">
            <v>5</v>
          </cell>
          <cell r="N13067" t="str">
            <v>Individual</v>
          </cell>
          <cell r="O13067" t="str">
            <v/>
          </cell>
          <cell r="P13067" t="str">
            <v/>
          </cell>
          <cell r="Q13067">
            <v>1</v>
          </cell>
          <cell r="R13067" t="str">
            <v>Année Philologique</v>
          </cell>
          <cell r="S13067" t="str">
            <v/>
          </cell>
        </row>
        <row r="13068">
          <cell r="E13068">
            <v>6458</v>
          </cell>
          <cell r="F13068" t="str">
            <v>Searches</v>
          </cell>
          <cell r="G13068" t="str">
            <v>201908</v>
          </cell>
          <cell r="H13068" t="str">
            <v>Giuseppe Ucciardello</v>
          </cell>
          <cell r="I13068" t="str">
            <v>Messina</v>
          </cell>
          <cell r="J13068" t="str">
            <v>Italy</v>
          </cell>
          <cell r="K13068">
            <v>4</v>
          </cell>
          <cell r="L13068" t="str">
            <v>Private</v>
          </cell>
          <cell r="M13068">
            <v>5</v>
          </cell>
          <cell r="N13068" t="str">
            <v>Individual</v>
          </cell>
          <cell r="O13068" t="str">
            <v/>
          </cell>
          <cell r="P13068" t="str">
            <v/>
          </cell>
          <cell r="Q13068">
            <v>1</v>
          </cell>
          <cell r="R13068" t="str">
            <v>Année Philologique</v>
          </cell>
          <cell r="S13068" t="str">
            <v/>
          </cell>
        </row>
        <row r="13069">
          <cell r="E13069">
            <v>6458</v>
          </cell>
          <cell r="F13069" t="str">
            <v>Searches</v>
          </cell>
          <cell r="G13069" t="str">
            <v>201909</v>
          </cell>
          <cell r="H13069" t="str">
            <v>Giuseppe Ucciardello</v>
          </cell>
          <cell r="I13069" t="str">
            <v>Messina</v>
          </cell>
          <cell r="J13069" t="str">
            <v>Italy</v>
          </cell>
          <cell r="K13069">
            <v>4</v>
          </cell>
          <cell r="L13069" t="str">
            <v>Private</v>
          </cell>
          <cell r="M13069">
            <v>5</v>
          </cell>
          <cell r="N13069" t="str">
            <v>Individual</v>
          </cell>
          <cell r="O13069" t="str">
            <v/>
          </cell>
          <cell r="P13069" t="str">
            <v/>
          </cell>
          <cell r="Q13069">
            <v>1</v>
          </cell>
          <cell r="R13069" t="str">
            <v>Année Philologique</v>
          </cell>
          <cell r="S13069" t="str">
            <v/>
          </cell>
        </row>
        <row r="13070">
          <cell r="E13070">
            <v>6458</v>
          </cell>
          <cell r="F13070" t="str">
            <v>Searches</v>
          </cell>
          <cell r="G13070" t="str">
            <v>201910</v>
          </cell>
          <cell r="H13070" t="str">
            <v>Giuseppe Ucciardello</v>
          </cell>
          <cell r="I13070" t="str">
            <v>Messina</v>
          </cell>
          <cell r="J13070" t="str">
            <v>Italy</v>
          </cell>
          <cell r="K13070">
            <v>4</v>
          </cell>
          <cell r="L13070" t="str">
            <v>Private</v>
          </cell>
          <cell r="M13070">
            <v>5</v>
          </cell>
          <cell r="N13070" t="str">
            <v>Individual</v>
          </cell>
          <cell r="O13070" t="str">
            <v/>
          </cell>
          <cell r="P13070" t="str">
            <v/>
          </cell>
          <cell r="Q13070">
            <v>1</v>
          </cell>
          <cell r="R13070" t="str">
            <v>Année Philologique</v>
          </cell>
          <cell r="S13070" t="str">
            <v/>
          </cell>
        </row>
        <row r="13071">
          <cell r="E13071">
            <v>6458</v>
          </cell>
          <cell r="F13071" t="str">
            <v>Searches</v>
          </cell>
          <cell r="G13071" t="str">
            <v>201911</v>
          </cell>
          <cell r="H13071" t="str">
            <v>Giuseppe Ucciardello</v>
          </cell>
          <cell r="I13071" t="str">
            <v>Messina</v>
          </cell>
          <cell r="J13071" t="str">
            <v>Italy</v>
          </cell>
          <cell r="K13071">
            <v>4</v>
          </cell>
          <cell r="L13071" t="str">
            <v>Private</v>
          </cell>
          <cell r="M13071">
            <v>5</v>
          </cell>
          <cell r="N13071" t="str">
            <v>Individual</v>
          </cell>
          <cell r="O13071" t="str">
            <v/>
          </cell>
          <cell r="P13071" t="str">
            <v/>
          </cell>
          <cell r="Q13071">
            <v>1</v>
          </cell>
          <cell r="R13071" t="str">
            <v>Année Philologique</v>
          </cell>
          <cell r="S13071" t="str">
            <v/>
          </cell>
        </row>
        <row r="13072">
          <cell r="E13072">
            <v>6458</v>
          </cell>
          <cell r="F13072" t="str">
            <v>Searches</v>
          </cell>
          <cell r="G13072" t="str">
            <v>201912</v>
          </cell>
          <cell r="H13072" t="str">
            <v>Giuseppe Ucciardello</v>
          </cell>
          <cell r="I13072" t="str">
            <v>Messina</v>
          </cell>
          <cell r="J13072" t="str">
            <v>Italy</v>
          </cell>
          <cell r="K13072">
            <v>4</v>
          </cell>
          <cell r="L13072" t="str">
            <v>Private</v>
          </cell>
          <cell r="M13072">
            <v>5</v>
          </cell>
          <cell r="N13072" t="str">
            <v>Individual</v>
          </cell>
          <cell r="O13072" t="str">
            <v/>
          </cell>
          <cell r="P13072" t="str">
            <v/>
          </cell>
          <cell r="Q13072">
            <v>1</v>
          </cell>
          <cell r="R13072" t="str">
            <v>Année Philologique</v>
          </cell>
          <cell r="S13072" t="str">
            <v/>
          </cell>
        </row>
        <row r="13073">
          <cell r="E13073">
            <v>6459</v>
          </cell>
          <cell r="F13073" t="str">
            <v>Searches</v>
          </cell>
          <cell r="G13073" t="str">
            <v>201903</v>
          </cell>
          <cell r="H13073" t="str">
            <v>University of KwaZulu-Natal</v>
          </cell>
          <cell r="I13073" t="str">
            <v>Durban</v>
          </cell>
          <cell r="J13073" t="str">
            <v>South Africa</v>
          </cell>
          <cell r="K13073">
            <v>2</v>
          </cell>
          <cell r="L13073" t="str">
            <v>Institute</v>
          </cell>
          <cell r="M13073">
            <v>2</v>
          </cell>
          <cell r="N13073" t="str">
            <v>Campus Wide</v>
          </cell>
          <cell r="O13073" t="str">
            <v/>
          </cell>
          <cell r="P13073" t="str">
            <v/>
          </cell>
          <cell r="Q13073">
            <v>40</v>
          </cell>
          <cell r="R13073" t="str">
            <v>Année Philologique</v>
          </cell>
          <cell r="S13073" t="str">
            <v/>
          </cell>
        </row>
        <row r="13074">
          <cell r="E13074">
            <v>6459</v>
          </cell>
          <cell r="F13074" t="str">
            <v>Searches</v>
          </cell>
          <cell r="G13074" t="str">
            <v>201904</v>
          </cell>
          <cell r="H13074" t="str">
            <v>University of KwaZulu-Natal</v>
          </cell>
          <cell r="I13074" t="str">
            <v>Durban</v>
          </cell>
          <cell r="J13074" t="str">
            <v>South Africa</v>
          </cell>
          <cell r="K13074">
            <v>2</v>
          </cell>
          <cell r="L13074" t="str">
            <v>Institute</v>
          </cell>
          <cell r="M13074">
            <v>2</v>
          </cell>
          <cell r="N13074" t="str">
            <v>Campus Wide</v>
          </cell>
          <cell r="O13074" t="str">
            <v/>
          </cell>
          <cell r="P13074" t="str">
            <v/>
          </cell>
          <cell r="Q13074">
            <v>40</v>
          </cell>
          <cell r="R13074" t="str">
            <v>Année Philologique</v>
          </cell>
          <cell r="S13074" t="str">
            <v/>
          </cell>
        </row>
        <row r="13075">
          <cell r="E13075">
            <v>6459</v>
          </cell>
          <cell r="F13075" t="str">
            <v>Searches</v>
          </cell>
          <cell r="G13075" t="str">
            <v>201905</v>
          </cell>
          <cell r="H13075" t="str">
            <v>University of KwaZulu-Natal</v>
          </cell>
          <cell r="I13075" t="str">
            <v>Durban</v>
          </cell>
          <cell r="J13075" t="str">
            <v>South Africa</v>
          </cell>
          <cell r="K13075">
            <v>2</v>
          </cell>
          <cell r="L13075" t="str">
            <v>Institute</v>
          </cell>
          <cell r="M13075">
            <v>2</v>
          </cell>
          <cell r="N13075" t="str">
            <v>Campus Wide</v>
          </cell>
          <cell r="O13075" t="str">
            <v/>
          </cell>
          <cell r="P13075" t="str">
            <v/>
          </cell>
          <cell r="Q13075">
            <v>40</v>
          </cell>
          <cell r="R13075" t="str">
            <v>Année Philologique</v>
          </cell>
          <cell r="S13075" t="str">
            <v/>
          </cell>
        </row>
        <row r="13076">
          <cell r="E13076">
            <v>6459</v>
          </cell>
          <cell r="F13076" t="str">
            <v>Searches</v>
          </cell>
          <cell r="G13076" t="str">
            <v>201906</v>
          </cell>
          <cell r="H13076" t="str">
            <v>University of KwaZulu-Natal</v>
          </cell>
          <cell r="I13076" t="str">
            <v>Durban</v>
          </cell>
          <cell r="J13076" t="str">
            <v>South Africa</v>
          </cell>
          <cell r="K13076">
            <v>2</v>
          </cell>
          <cell r="L13076" t="str">
            <v>Institute</v>
          </cell>
          <cell r="M13076">
            <v>2</v>
          </cell>
          <cell r="N13076" t="str">
            <v>Campus Wide</v>
          </cell>
          <cell r="O13076" t="str">
            <v/>
          </cell>
          <cell r="P13076" t="str">
            <v/>
          </cell>
          <cell r="Q13076">
            <v>40</v>
          </cell>
          <cell r="R13076" t="str">
            <v>Année Philologique</v>
          </cell>
          <cell r="S13076" t="str">
            <v/>
          </cell>
        </row>
        <row r="13077">
          <cell r="E13077">
            <v>6459</v>
          </cell>
          <cell r="F13077" t="str">
            <v>Searches</v>
          </cell>
          <cell r="G13077" t="str">
            <v>201907</v>
          </cell>
          <cell r="H13077" t="str">
            <v>University of KwaZulu-Natal</v>
          </cell>
          <cell r="I13077" t="str">
            <v>Durban</v>
          </cell>
          <cell r="J13077" t="str">
            <v>South Africa</v>
          </cell>
          <cell r="K13077">
            <v>2</v>
          </cell>
          <cell r="L13077" t="str">
            <v>Institute</v>
          </cell>
          <cell r="M13077">
            <v>2</v>
          </cell>
          <cell r="N13077" t="str">
            <v>Campus Wide</v>
          </cell>
          <cell r="O13077" t="str">
            <v/>
          </cell>
          <cell r="P13077" t="str">
            <v/>
          </cell>
          <cell r="Q13077">
            <v>40</v>
          </cell>
          <cell r="R13077" t="str">
            <v>Année Philologique</v>
          </cell>
          <cell r="S13077" t="str">
            <v/>
          </cell>
        </row>
        <row r="13078">
          <cell r="E13078">
            <v>6460</v>
          </cell>
          <cell r="F13078" t="str">
            <v>Searches</v>
          </cell>
          <cell r="G13078" t="str">
            <v>201901</v>
          </cell>
          <cell r="H13078" t="str">
            <v>British School at Athens</v>
          </cell>
          <cell r="I13078" t="str">
            <v>Athens</v>
          </cell>
          <cell r="J13078" t="str">
            <v>Greece</v>
          </cell>
          <cell r="K13078">
            <v>2</v>
          </cell>
          <cell r="L13078" t="str">
            <v>Institute</v>
          </cell>
          <cell r="M13078">
            <v>3</v>
          </cell>
          <cell r="N13078" t="str">
            <v>Standard</v>
          </cell>
          <cell r="O13078" t="str">
            <v/>
          </cell>
          <cell r="P13078" t="str">
            <v/>
          </cell>
          <cell r="Q13078">
            <v>3</v>
          </cell>
          <cell r="R13078" t="str">
            <v>Année Philologique</v>
          </cell>
          <cell r="S13078" t="str">
            <v/>
          </cell>
        </row>
        <row r="13079">
          <cell r="E13079">
            <v>6460</v>
          </cell>
          <cell r="F13079" t="str">
            <v>Searches</v>
          </cell>
          <cell r="G13079" t="str">
            <v>201906</v>
          </cell>
          <cell r="H13079" t="str">
            <v>British School at Athens</v>
          </cell>
          <cell r="I13079" t="str">
            <v>Athens</v>
          </cell>
          <cell r="J13079" t="str">
            <v>Greece</v>
          </cell>
          <cell r="K13079">
            <v>2</v>
          </cell>
          <cell r="L13079" t="str">
            <v>Institute</v>
          </cell>
          <cell r="M13079">
            <v>3</v>
          </cell>
          <cell r="N13079" t="str">
            <v>Standard</v>
          </cell>
          <cell r="O13079" t="str">
            <v/>
          </cell>
          <cell r="P13079" t="str">
            <v/>
          </cell>
          <cell r="Q13079">
            <v>3</v>
          </cell>
          <cell r="R13079" t="str">
            <v>Année Philologique</v>
          </cell>
          <cell r="S13079" t="str">
            <v/>
          </cell>
        </row>
        <row r="13080">
          <cell r="E13080">
            <v>6460</v>
          </cell>
          <cell r="F13080" t="str">
            <v>Searches</v>
          </cell>
          <cell r="G13080" t="str">
            <v>201907</v>
          </cell>
          <cell r="H13080" t="str">
            <v>British School at Athens</v>
          </cell>
          <cell r="I13080" t="str">
            <v>Athens</v>
          </cell>
          <cell r="J13080" t="str">
            <v>Greece</v>
          </cell>
          <cell r="K13080">
            <v>2</v>
          </cell>
          <cell r="L13080" t="str">
            <v>Institute</v>
          </cell>
          <cell r="M13080">
            <v>3</v>
          </cell>
          <cell r="N13080" t="str">
            <v>Standard</v>
          </cell>
          <cell r="O13080" t="str">
            <v/>
          </cell>
          <cell r="P13080" t="str">
            <v/>
          </cell>
          <cell r="Q13080">
            <v>3</v>
          </cell>
          <cell r="R13080" t="str">
            <v>Année Philologique</v>
          </cell>
          <cell r="S13080" t="str">
            <v/>
          </cell>
        </row>
        <row r="13081">
          <cell r="E13081">
            <v>6460</v>
          </cell>
          <cell r="F13081" t="str">
            <v>Searches</v>
          </cell>
          <cell r="G13081" t="str">
            <v>201908</v>
          </cell>
          <cell r="H13081" t="str">
            <v>British School at Athens</v>
          </cell>
          <cell r="I13081" t="str">
            <v>Athens</v>
          </cell>
          <cell r="J13081" t="str">
            <v>Greece</v>
          </cell>
          <cell r="K13081">
            <v>2</v>
          </cell>
          <cell r="L13081" t="str">
            <v>Institute</v>
          </cell>
          <cell r="M13081">
            <v>3</v>
          </cell>
          <cell r="N13081" t="str">
            <v>Standard</v>
          </cell>
          <cell r="O13081" t="str">
            <v/>
          </cell>
          <cell r="P13081" t="str">
            <v/>
          </cell>
          <cell r="Q13081">
            <v>3</v>
          </cell>
          <cell r="R13081" t="str">
            <v>Année Philologique</v>
          </cell>
          <cell r="S13081" t="str">
            <v/>
          </cell>
        </row>
        <row r="13082">
          <cell r="E13082">
            <v>6460</v>
          </cell>
          <cell r="F13082" t="str">
            <v>Searches</v>
          </cell>
          <cell r="G13082" t="str">
            <v>201911</v>
          </cell>
          <cell r="H13082" t="str">
            <v>British School at Athens</v>
          </cell>
          <cell r="I13082" t="str">
            <v>Athens</v>
          </cell>
          <cell r="J13082" t="str">
            <v>Greece</v>
          </cell>
          <cell r="K13082">
            <v>2</v>
          </cell>
          <cell r="L13082" t="str">
            <v>Institute</v>
          </cell>
          <cell r="M13082">
            <v>3</v>
          </cell>
          <cell r="N13082" t="str">
            <v>Standard</v>
          </cell>
          <cell r="O13082" t="str">
            <v/>
          </cell>
          <cell r="P13082" t="str">
            <v/>
          </cell>
          <cell r="Q13082">
            <v>3</v>
          </cell>
          <cell r="R13082" t="str">
            <v>Année Philologique</v>
          </cell>
          <cell r="S13082" t="str">
            <v/>
          </cell>
        </row>
        <row r="13083">
          <cell r="E13083">
            <v>6462</v>
          </cell>
          <cell r="F13083" t="str">
            <v>Searches</v>
          </cell>
          <cell r="G13083" t="str">
            <v>201901</v>
          </cell>
          <cell r="H13083" t="str">
            <v>Fred Jenkins</v>
          </cell>
          <cell r="I13083" t="str">
            <v>Kettering</v>
          </cell>
          <cell r="J13083" t="str">
            <v>USA</v>
          </cell>
          <cell r="K13083">
            <v>4</v>
          </cell>
          <cell r="L13083" t="str">
            <v>Private</v>
          </cell>
          <cell r="M13083">
            <v>5</v>
          </cell>
          <cell r="N13083" t="str">
            <v>Individual</v>
          </cell>
          <cell r="O13083" t="str">
            <v/>
          </cell>
          <cell r="P13083" t="str">
            <v/>
          </cell>
          <cell r="Q13083">
            <v>1</v>
          </cell>
          <cell r="R13083" t="str">
            <v>Année Philologique</v>
          </cell>
          <cell r="S13083" t="str">
            <v/>
          </cell>
        </row>
        <row r="13084">
          <cell r="E13084">
            <v>6462</v>
          </cell>
          <cell r="F13084" t="str">
            <v>Searches</v>
          </cell>
          <cell r="G13084" t="str">
            <v>201902</v>
          </cell>
          <cell r="H13084" t="str">
            <v>Fred Jenkins</v>
          </cell>
          <cell r="I13084" t="str">
            <v>Kettering</v>
          </cell>
          <cell r="J13084" t="str">
            <v>USA</v>
          </cell>
          <cell r="K13084">
            <v>4</v>
          </cell>
          <cell r="L13084" t="str">
            <v>Private</v>
          </cell>
          <cell r="M13084">
            <v>5</v>
          </cell>
          <cell r="N13084" t="str">
            <v>Individual</v>
          </cell>
          <cell r="O13084" t="str">
            <v/>
          </cell>
          <cell r="P13084" t="str">
            <v/>
          </cell>
          <cell r="Q13084">
            <v>1</v>
          </cell>
          <cell r="R13084" t="str">
            <v>Année Philologique</v>
          </cell>
          <cell r="S13084" t="str">
            <v/>
          </cell>
        </row>
        <row r="13085">
          <cell r="E13085">
            <v>6462</v>
          </cell>
          <cell r="F13085" t="str">
            <v>Searches</v>
          </cell>
          <cell r="G13085" t="str">
            <v>201903</v>
          </cell>
          <cell r="H13085" t="str">
            <v>Fred Jenkins</v>
          </cell>
          <cell r="I13085" t="str">
            <v>Kettering</v>
          </cell>
          <cell r="J13085" t="str">
            <v>USA</v>
          </cell>
          <cell r="K13085">
            <v>4</v>
          </cell>
          <cell r="L13085" t="str">
            <v>Private</v>
          </cell>
          <cell r="M13085">
            <v>5</v>
          </cell>
          <cell r="N13085" t="str">
            <v>Individual</v>
          </cell>
          <cell r="O13085" t="str">
            <v/>
          </cell>
          <cell r="P13085" t="str">
            <v/>
          </cell>
          <cell r="Q13085">
            <v>1</v>
          </cell>
          <cell r="R13085" t="str">
            <v>Année Philologique</v>
          </cell>
          <cell r="S13085" t="str">
            <v/>
          </cell>
        </row>
        <row r="13086">
          <cell r="E13086">
            <v>6462</v>
          </cell>
          <cell r="F13086" t="str">
            <v>Searches</v>
          </cell>
          <cell r="G13086" t="str">
            <v>201904</v>
          </cell>
          <cell r="H13086" t="str">
            <v>Fred Jenkins</v>
          </cell>
          <cell r="I13086" t="str">
            <v>Kettering</v>
          </cell>
          <cell r="J13086" t="str">
            <v>USA</v>
          </cell>
          <cell r="K13086">
            <v>4</v>
          </cell>
          <cell r="L13086" t="str">
            <v>Private</v>
          </cell>
          <cell r="M13086">
            <v>5</v>
          </cell>
          <cell r="N13086" t="str">
            <v>Individual</v>
          </cell>
          <cell r="O13086" t="str">
            <v/>
          </cell>
          <cell r="P13086" t="str">
            <v/>
          </cell>
          <cell r="Q13086">
            <v>1</v>
          </cell>
          <cell r="R13086" t="str">
            <v>Année Philologique</v>
          </cell>
          <cell r="S13086" t="str">
            <v/>
          </cell>
        </row>
        <row r="13087">
          <cell r="E13087">
            <v>6462</v>
          </cell>
          <cell r="F13087" t="str">
            <v>Searches</v>
          </cell>
          <cell r="G13087" t="str">
            <v>201905</v>
          </cell>
          <cell r="H13087" t="str">
            <v>Fred Jenkins</v>
          </cell>
          <cell r="I13087" t="str">
            <v>Kettering</v>
          </cell>
          <cell r="J13087" t="str">
            <v>USA</v>
          </cell>
          <cell r="K13087">
            <v>4</v>
          </cell>
          <cell r="L13087" t="str">
            <v>Private</v>
          </cell>
          <cell r="M13087">
            <v>5</v>
          </cell>
          <cell r="N13087" t="str">
            <v>Individual</v>
          </cell>
          <cell r="O13087" t="str">
            <v/>
          </cell>
          <cell r="P13087" t="str">
            <v/>
          </cell>
          <cell r="Q13087">
            <v>1</v>
          </cell>
          <cell r="R13087" t="str">
            <v>Année Philologique</v>
          </cell>
          <cell r="S13087" t="str">
            <v/>
          </cell>
        </row>
        <row r="13088">
          <cell r="E13088">
            <v>6462</v>
          </cell>
          <cell r="F13088" t="str">
            <v>Searches</v>
          </cell>
          <cell r="G13088" t="str">
            <v>201906</v>
          </cell>
          <cell r="H13088" t="str">
            <v>Fred Jenkins</v>
          </cell>
          <cell r="I13088" t="str">
            <v>Kettering</v>
          </cell>
          <cell r="J13088" t="str">
            <v>USA</v>
          </cell>
          <cell r="K13088">
            <v>4</v>
          </cell>
          <cell r="L13088" t="str">
            <v>Private</v>
          </cell>
          <cell r="M13088">
            <v>5</v>
          </cell>
          <cell r="N13088" t="str">
            <v>Individual</v>
          </cell>
          <cell r="O13088" t="str">
            <v/>
          </cell>
          <cell r="P13088" t="str">
            <v/>
          </cell>
          <cell r="Q13088">
            <v>1</v>
          </cell>
          <cell r="R13088" t="str">
            <v>Année Philologique</v>
          </cell>
          <cell r="S13088" t="str">
            <v/>
          </cell>
        </row>
        <row r="13089">
          <cell r="E13089">
            <v>6462</v>
          </cell>
          <cell r="F13089" t="str">
            <v>Searches</v>
          </cell>
          <cell r="G13089" t="str">
            <v>201909</v>
          </cell>
          <cell r="H13089" t="str">
            <v>Fred Jenkins</v>
          </cell>
          <cell r="I13089" t="str">
            <v>Kettering</v>
          </cell>
          <cell r="J13089" t="str">
            <v>USA</v>
          </cell>
          <cell r="K13089">
            <v>4</v>
          </cell>
          <cell r="L13089" t="str">
            <v>Private</v>
          </cell>
          <cell r="M13089">
            <v>5</v>
          </cell>
          <cell r="N13089" t="str">
            <v>Individual</v>
          </cell>
          <cell r="O13089" t="str">
            <v/>
          </cell>
          <cell r="P13089" t="str">
            <v/>
          </cell>
          <cell r="Q13089">
            <v>1</v>
          </cell>
          <cell r="R13089" t="str">
            <v>Année Philologique</v>
          </cell>
          <cell r="S13089" t="str">
            <v/>
          </cell>
        </row>
        <row r="13090">
          <cell r="E13090">
            <v>6462</v>
          </cell>
          <cell r="F13090" t="str">
            <v>Searches</v>
          </cell>
          <cell r="G13090" t="str">
            <v>201911</v>
          </cell>
          <cell r="H13090" t="str">
            <v>Fred Jenkins</v>
          </cell>
          <cell r="I13090" t="str">
            <v>Kettering</v>
          </cell>
          <cell r="J13090" t="str">
            <v>USA</v>
          </cell>
          <cell r="K13090">
            <v>4</v>
          </cell>
          <cell r="L13090" t="str">
            <v>Private</v>
          </cell>
          <cell r="M13090">
            <v>5</v>
          </cell>
          <cell r="N13090" t="str">
            <v>Individual</v>
          </cell>
          <cell r="O13090" t="str">
            <v/>
          </cell>
          <cell r="P13090" t="str">
            <v/>
          </cell>
          <cell r="Q13090">
            <v>1</v>
          </cell>
          <cell r="R13090" t="str">
            <v>Année Philologique</v>
          </cell>
          <cell r="S13090" t="str">
            <v/>
          </cell>
        </row>
        <row r="13091">
          <cell r="E13091">
            <v>6462</v>
          </cell>
          <cell r="F13091" t="str">
            <v>Searches</v>
          </cell>
          <cell r="G13091" t="str">
            <v>201912</v>
          </cell>
          <cell r="H13091" t="str">
            <v>Fred Jenkins</v>
          </cell>
          <cell r="I13091" t="str">
            <v>Kettering</v>
          </cell>
          <cell r="J13091" t="str">
            <v>USA</v>
          </cell>
          <cell r="K13091">
            <v>4</v>
          </cell>
          <cell r="L13091" t="str">
            <v>Private</v>
          </cell>
          <cell r="M13091">
            <v>5</v>
          </cell>
          <cell r="N13091" t="str">
            <v>Individual</v>
          </cell>
          <cell r="O13091" t="str">
            <v/>
          </cell>
          <cell r="P13091" t="str">
            <v/>
          </cell>
          <cell r="Q13091">
            <v>1</v>
          </cell>
          <cell r="R13091" t="str">
            <v>Année Philologique</v>
          </cell>
          <cell r="S13091" t="str">
            <v/>
          </cell>
        </row>
        <row r="13092">
          <cell r="E13092">
            <v>6464</v>
          </cell>
          <cell r="F13092" t="str">
            <v>Searches</v>
          </cell>
          <cell r="G13092" t="str">
            <v>201901</v>
          </cell>
          <cell r="H13092" t="str">
            <v>Seattle Pacific University</v>
          </cell>
          <cell r="I13092" t="str">
            <v>Seattle</v>
          </cell>
          <cell r="J13092" t="str">
            <v>USA</v>
          </cell>
          <cell r="K13092">
            <v>1</v>
          </cell>
          <cell r="L13092" t="str">
            <v>Consortium</v>
          </cell>
          <cell r="M13092">
            <v>9</v>
          </cell>
          <cell r="N13092" t="str">
            <v>CARN-2</v>
          </cell>
          <cell r="O13092" t="str">
            <v/>
          </cell>
          <cell r="P13092" t="str">
            <v/>
          </cell>
          <cell r="Q13092">
            <v>3</v>
          </cell>
          <cell r="R13092" t="str">
            <v>Année Philologique</v>
          </cell>
          <cell r="S13092" t="str">
            <v/>
          </cell>
        </row>
        <row r="13093">
          <cell r="E13093">
            <v>6464</v>
          </cell>
          <cell r="F13093" t="str">
            <v>Searches</v>
          </cell>
          <cell r="G13093" t="str">
            <v>201903</v>
          </cell>
          <cell r="H13093" t="str">
            <v>Seattle Pacific University</v>
          </cell>
          <cell r="I13093" t="str">
            <v>Seattle</v>
          </cell>
          <cell r="J13093" t="str">
            <v>USA</v>
          </cell>
          <cell r="K13093">
            <v>1</v>
          </cell>
          <cell r="L13093" t="str">
            <v>Consortium</v>
          </cell>
          <cell r="M13093">
            <v>9</v>
          </cell>
          <cell r="N13093" t="str">
            <v>CARN-2</v>
          </cell>
          <cell r="O13093" t="str">
            <v/>
          </cell>
          <cell r="P13093" t="str">
            <v/>
          </cell>
          <cell r="Q13093">
            <v>3</v>
          </cell>
          <cell r="R13093" t="str">
            <v>Année Philologique</v>
          </cell>
          <cell r="S13093" t="str">
            <v/>
          </cell>
        </row>
        <row r="13094">
          <cell r="E13094">
            <v>6464</v>
          </cell>
          <cell r="F13094" t="str">
            <v>Searches</v>
          </cell>
          <cell r="G13094" t="str">
            <v>201911</v>
          </cell>
          <cell r="H13094" t="str">
            <v>Seattle Pacific University</v>
          </cell>
          <cell r="I13094" t="str">
            <v>Seattle</v>
          </cell>
          <cell r="J13094" t="str">
            <v>USA</v>
          </cell>
          <cell r="K13094">
            <v>1</v>
          </cell>
          <cell r="L13094" t="str">
            <v>Consortium</v>
          </cell>
          <cell r="M13094">
            <v>9</v>
          </cell>
          <cell r="N13094" t="str">
            <v>CARN-2</v>
          </cell>
          <cell r="O13094" t="str">
            <v/>
          </cell>
          <cell r="P13094" t="str">
            <v/>
          </cell>
          <cell r="Q13094">
            <v>3</v>
          </cell>
          <cell r="R13094" t="str">
            <v>Année Philologique</v>
          </cell>
          <cell r="S13094" t="str">
            <v/>
          </cell>
        </row>
        <row r="13095">
          <cell r="E13095">
            <v>6464</v>
          </cell>
          <cell r="F13095" t="str">
            <v>Searches</v>
          </cell>
          <cell r="G13095" t="str">
            <v>201912</v>
          </cell>
          <cell r="H13095" t="str">
            <v>Seattle Pacific University</v>
          </cell>
          <cell r="I13095" t="str">
            <v>Seattle</v>
          </cell>
          <cell r="J13095" t="str">
            <v>USA</v>
          </cell>
          <cell r="K13095">
            <v>1</v>
          </cell>
          <cell r="L13095" t="str">
            <v>Consortium</v>
          </cell>
          <cell r="M13095">
            <v>9</v>
          </cell>
          <cell r="N13095" t="str">
            <v>CARN-2</v>
          </cell>
          <cell r="O13095" t="str">
            <v/>
          </cell>
          <cell r="P13095" t="str">
            <v/>
          </cell>
          <cell r="Q13095">
            <v>3</v>
          </cell>
          <cell r="R13095" t="str">
            <v>Année Philologique</v>
          </cell>
          <cell r="S13095" t="str">
            <v/>
          </cell>
        </row>
        <row r="13096">
          <cell r="E13096">
            <v>6465</v>
          </cell>
          <cell r="F13096" t="str">
            <v>Searches</v>
          </cell>
          <cell r="G13096" t="str">
            <v>201902</v>
          </cell>
          <cell r="H13096" t="str">
            <v>Willamette University</v>
          </cell>
          <cell r="I13096" t="str">
            <v>Salem</v>
          </cell>
          <cell r="J13096" t="str">
            <v>USA</v>
          </cell>
          <cell r="K13096">
            <v>1</v>
          </cell>
          <cell r="L13096" t="str">
            <v>Consortium</v>
          </cell>
          <cell r="M13096">
            <v>11</v>
          </cell>
          <cell r="N13096" t="str">
            <v>CARN-4</v>
          </cell>
          <cell r="O13096" t="str">
            <v/>
          </cell>
          <cell r="P13096" t="str">
            <v/>
          </cell>
          <cell r="Q13096">
            <v>2</v>
          </cell>
          <cell r="R13096" t="str">
            <v>Année Philologique</v>
          </cell>
          <cell r="S13096" t="str">
            <v/>
          </cell>
        </row>
        <row r="13097">
          <cell r="E13097">
            <v>6465</v>
          </cell>
          <cell r="F13097" t="str">
            <v>Searches</v>
          </cell>
          <cell r="G13097" t="str">
            <v>201903</v>
          </cell>
          <cell r="H13097" t="str">
            <v>Willamette University</v>
          </cell>
          <cell r="I13097" t="str">
            <v>Salem</v>
          </cell>
          <cell r="J13097" t="str">
            <v>USA</v>
          </cell>
          <cell r="K13097">
            <v>1</v>
          </cell>
          <cell r="L13097" t="str">
            <v>Consortium</v>
          </cell>
          <cell r="M13097">
            <v>11</v>
          </cell>
          <cell r="N13097" t="str">
            <v>CARN-4</v>
          </cell>
          <cell r="O13097" t="str">
            <v/>
          </cell>
          <cell r="P13097" t="str">
            <v/>
          </cell>
          <cell r="Q13097">
            <v>2</v>
          </cell>
          <cell r="R13097" t="str">
            <v>Année Philologique</v>
          </cell>
          <cell r="S13097" t="str">
            <v/>
          </cell>
        </row>
        <row r="13098">
          <cell r="E13098">
            <v>6465</v>
          </cell>
          <cell r="F13098" t="str">
            <v>Searches</v>
          </cell>
          <cell r="G13098" t="str">
            <v>201904</v>
          </cell>
          <cell r="H13098" t="str">
            <v>Willamette University</v>
          </cell>
          <cell r="I13098" t="str">
            <v>Salem</v>
          </cell>
          <cell r="J13098" t="str">
            <v>USA</v>
          </cell>
          <cell r="K13098">
            <v>1</v>
          </cell>
          <cell r="L13098" t="str">
            <v>Consortium</v>
          </cell>
          <cell r="M13098">
            <v>11</v>
          </cell>
          <cell r="N13098" t="str">
            <v>CARN-4</v>
          </cell>
          <cell r="O13098" t="str">
            <v/>
          </cell>
          <cell r="P13098" t="str">
            <v/>
          </cell>
          <cell r="Q13098">
            <v>2</v>
          </cell>
          <cell r="R13098" t="str">
            <v>Année Philologique</v>
          </cell>
          <cell r="S13098" t="str">
            <v/>
          </cell>
        </row>
        <row r="13099">
          <cell r="E13099">
            <v>6465</v>
          </cell>
          <cell r="F13099" t="str">
            <v>Searches</v>
          </cell>
          <cell r="G13099" t="str">
            <v>201905</v>
          </cell>
          <cell r="H13099" t="str">
            <v>Willamette University</v>
          </cell>
          <cell r="I13099" t="str">
            <v>Salem</v>
          </cell>
          <cell r="J13099" t="str">
            <v>USA</v>
          </cell>
          <cell r="K13099">
            <v>1</v>
          </cell>
          <cell r="L13099" t="str">
            <v>Consortium</v>
          </cell>
          <cell r="M13099">
            <v>11</v>
          </cell>
          <cell r="N13099" t="str">
            <v>CARN-4</v>
          </cell>
          <cell r="O13099" t="str">
            <v/>
          </cell>
          <cell r="P13099" t="str">
            <v/>
          </cell>
          <cell r="Q13099">
            <v>2</v>
          </cell>
          <cell r="R13099" t="str">
            <v>Année Philologique</v>
          </cell>
          <cell r="S13099" t="str">
            <v/>
          </cell>
        </row>
        <row r="13100">
          <cell r="E13100">
            <v>6465</v>
          </cell>
          <cell r="F13100" t="str">
            <v>Searches</v>
          </cell>
          <cell r="G13100" t="str">
            <v>201906</v>
          </cell>
          <cell r="H13100" t="str">
            <v>Willamette University</v>
          </cell>
          <cell r="I13100" t="str">
            <v>Salem</v>
          </cell>
          <cell r="J13100" t="str">
            <v>USA</v>
          </cell>
          <cell r="K13100">
            <v>1</v>
          </cell>
          <cell r="L13100" t="str">
            <v>Consortium</v>
          </cell>
          <cell r="M13100">
            <v>11</v>
          </cell>
          <cell r="N13100" t="str">
            <v>CARN-4</v>
          </cell>
          <cell r="O13100" t="str">
            <v/>
          </cell>
          <cell r="P13100" t="str">
            <v/>
          </cell>
          <cell r="Q13100">
            <v>2</v>
          </cell>
          <cell r="R13100" t="str">
            <v>Année Philologique</v>
          </cell>
          <cell r="S13100" t="str">
            <v/>
          </cell>
        </row>
        <row r="13101">
          <cell r="E13101">
            <v>6465</v>
          </cell>
          <cell r="F13101" t="str">
            <v>Searches</v>
          </cell>
          <cell r="G13101" t="str">
            <v>201908</v>
          </cell>
          <cell r="H13101" t="str">
            <v>Willamette University</v>
          </cell>
          <cell r="I13101" t="str">
            <v>Salem</v>
          </cell>
          <cell r="J13101" t="str">
            <v>USA</v>
          </cell>
          <cell r="K13101">
            <v>1</v>
          </cell>
          <cell r="L13101" t="str">
            <v>Consortium</v>
          </cell>
          <cell r="M13101">
            <v>11</v>
          </cell>
          <cell r="N13101" t="str">
            <v>CARN-4</v>
          </cell>
          <cell r="O13101" t="str">
            <v/>
          </cell>
          <cell r="P13101" t="str">
            <v/>
          </cell>
          <cell r="Q13101">
            <v>2</v>
          </cell>
          <cell r="R13101" t="str">
            <v>Année Philologique</v>
          </cell>
          <cell r="S13101" t="str">
            <v/>
          </cell>
        </row>
        <row r="13102">
          <cell r="E13102">
            <v>6465</v>
          </cell>
          <cell r="F13102" t="str">
            <v>Searches</v>
          </cell>
          <cell r="G13102" t="str">
            <v>201909</v>
          </cell>
          <cell r="H13102" t="str">
            <v>Willamette University</v>
          </cell>
          <cell r="I13102" t="str">
            <v>Salem</v>
          </cell>
          <cell r="J13102" t="str">
            <v>USA</v>
          </cell>
          <cell r="K13102">
            <v>1</v>
          </cell>
          <cell r="L13102" t="str">
            <v>Consortium</v>
          </cell>
          <cell r="M13102">
            <v>11</v>
          </cell>
          <cell r="N13102" t="str">
            <v>CARN-4</v>
          </cell>
          <cell r="O13102" t="str">
            <v/>
          </cell>
          <cell r="P13102" t="str">
            <v/>
          </cell>
          <cell r="Q13102">
            <v>2</v>
          </cell>
          <cell r="R13102" t="str">
            <v>Année Philologique</v>
          </cell>
          <cell r="S13102" t="str">
            <v/>
          </cell>
        </row>
        <row r="13103">
          <cell r="E13103">
            <v>6465</v>
          </cell>
          <cell r="F13103" t="str">
            <v>Searches</v>
          </cell>
          <cell r="G13103" t="str">
            <v>201910</v>
          </cell>
          <cell r="H13103" t="str">
            <v>Willamette University</v>
          </cell>
          <cell r="I13103" t="str">
            <v>Salem</v>
          </cell>
          <cell r="J13103" t="str">
            <v>USA</v>
          </cell>
          <cell r="K13103">
            <v>1</v>
          </cell>
          <cell r="L13103" t="str">
            <v>Consortium</v>
          </cell>
          <cell r="M13103">
            <v>11</v>
          </cell>
          <cell r="N13103" t="str">
            <v>CARN-4</v>
          </cell>
          <cell r="O13103" t="str">
            <v/>
          </cell>
          <cell r="P13103" t="str">
            <v/>
          </cell>
          <cell r="Q13103">
            <v>2</v>
          </cell>
          <cell r="R13103" t="str">
            <v>Année Philologique</v>
          </cell>
          <cell r="S13103" t="str">
            <v/>
          </cell>
        </row>
        <row r="13104">
          <cell r="E13104">
            <v>6465</v>
          </cell>
          <cell r="F13104" t="str">
            <v>Searches</v>
          </cell>
          <cell r="G13104" t="str">
            <v>201911</v>
          </cell>
          <cell r="H13104" t="str">
            <v>Willamette University</v>
          </cell>
          <cell r="I13104" t="str">
            <v>Salem</v>
          </cell>
          <cell r="J13104" t="str">
            <v>USA</v>
          </cell>
          <cell r="K13104">
            <v>1</v>
          </cell>
          <cell r="L13104" t="str">
            <v>Consortium</v>
          </cell>
          <cell r="M13104">
            <v>11</v>
          </cell>
          <cell r="N13104" t="str">
            <v>CARN-4</v>
          </cell>
          <cell r="O13104" t="str">
            <v/>
          </cell>
          <cell r="P13104" t="str">
            <v/>
          </cell>
          <cell r="Q13104">
            <v>2</v>
          </cell>
          <cell r="R13104" t="str">
            <v>Année Philologique</v>
          </cell>
          <cell r="S13104" t="str">
            <v/>
          </cell>
        </row>
        <row r="13105">
          <cell r="E13105">
            <v>6466</v>
          </cell>
          <cell r="F13105" t="str">
            <v>Searches</v>
          </cell>
          <cell r="G13105" t="str">
            <v>201901</v>
          </cell>
          <cell r="H13105" t="str">
            <v>Regula Frei-Stolba</v>
          </cell>
          <cell r="I13105" t="str">
            <v>Aarau</v>
          </cell>
          <cell r="J13105" t="str">
            <v>Switzerland</v>
          </cell>
          <cell r="K13105">
            <v>4</v>
          </cell>
          <cell r="L13105" t="str">
            <v>Private</v>
          </cell>
          <cell r="M13105">
            <v>5</v>
          </cell>
          <cell r="N13105" t="str">
            <v>Individual</v>
          </cell>
          <cell r="O13105" t="str">
            <v/>
          </cell>
          <cell r="P13105" t="str">
            <v/>
          </cell>
          <cell r="Q13105">
            <v>1</v>
          </cell>
          <cell r="R13105" t="str">
            <v>Année Philologique</v>
          </cell>
          <cell r="S13105" t="str">
            <v/>
          </cell>
        </row>
        <row r="13106">
          <cell r="E13106">
            <v>6466</v>
          </cell>
          <cell r="F13106" t="str">
            <v>Searches</v>
          </cell>
          <cell r="G13106" t="str">
            <v>201902</v>
          </cell>
          <cell r="H13106" t="str">
            <v>Regula Frei-Stolba</v>
          </cell>
          <cell r="I13106" t="str">
            <v>Aarau</v>
          </cell>
          <cell r="J13106" t="str">
            <v>Switzerland</v>
          </cell>
          <cell r="K13106">
            <v>4</v>
          </cell>
          <cell r="L13106" t="str">
            <v>Private</v>
          </cell>
          <cell r="M13106">
            <v>5</v>
          </cell>
          <cell r="N13106" t="str">
            <v>Individual</v>
          </cell>
          <cell r="O13106" t="str">
            <v/>
          </cell>
          <cell r="P13106" t="str">
            <v/>
          </cell>
          <cell r="Q13106">
            <v>1</v>
          </cell>
          <cell r="R13106" t="str">
            <v>Année Philologique</v>
          </cell>
          <cell r="S13106" t="str">
            <v/>
          </cell>
        </row>
        <row r="13107">
          <cell r="E13107">
            <v>6466</v>
          </cell>
          <cell r="F13107" t="str">
            <v>Searches</v>
          </cell>
          <cell r="G13107" t="str">
            <v>201903</v>
          </cell>
          <cell r="H13107" t="str">
            <v>Regula Frei-Stolba</v>
          </cell>
          <cell r="I13107" t="str">
            <v>Aarau</v>
          </cell>
          <cell r="J13107" t="str">
            <v>Switzerland</v>
          </cell>
          <cell r="K13107">
            <v>4</v>
          </cell>
          <cell r="L13107" t="str">
            <v>Private</v>
          </cell>
          <cell r="M13107">
            <v>5</v>
          </cell>
          <cell r="N13107" t="str">
            <v>Individual</v>
          </cell>
          <cell r="O13107" t="str">
            <v/>
          </cell>
          <cell r="P13107" t="str">
            <v/>
          </cell>
          <cell r="Q13107">
            <v>1</v>
          </cell>
          <cell r="R13107" t="str">
            <v>Année Philologique</v>
          </cell>
          <cell r="S13107" t="str">
            <v/>
          </cell>
        </row>
        <row r="13108">
          <cell r="E13108">
            <v>6466</v>
          </cell>
          <cell r="F13108" t="str">
            <v>Searches</v>
          </cell>
          <cell r="G13108" t="str">
            <v>201904</v>
          </cell>
          <cell r="H13108" t="str">
            <v>Regula Frei-Stolba</v>
          </cell>
          <cell r="I13108" t="str">
            <v>Aarau</v>
          </cell>
          <cell r="J13108" t="str">
            <v>Switzerland</v>
          </cell>
          <cell r="K13108">
            <v>4</v>
          </cell>
          <cell r="L13108" t="str">
            <v>Private</v>
          </cell>
          <cell r="M13108">
            <v>5</v>
          </cell>
          <cell r="N13108" t="str">
            <v>Individual</v>
          </cell>
          <cell r="O13108" t="str">
            <v/>
          </cell>
          <cell r="P13108" t="str">
            <v/>
          </cell>
          <cell r="Q13108">
            <v>1</v>
          </cell>
          <cell r="R13108" t="str">
            <v>Année Philologique</v>
          </cell>
          <cell r="S13108" t="str">
            <v/>
          </cell>
        </row>
        <row r="13109">
          <cell r="E13109">
            <v>6466</v>
          </cell>
          <cell r="F13109" t="str">
            <v>Searches</v>
          </cell>
          <cell r="G13109" t="str">
            <v>201905</v>
          </cell>
          <cell r="H13109" t="str">
            <v>Regula Frei-Stolba</v>
          </cell>
          <cell r="I13109" t="str">
            <v>Aarau</v>
          </cell>
          <cell r="J13109" t="str">
            <v>Switzerland</v>
          </cell>
          <cell r="K13109">
            <v>4</v>
          </cell>
          <cell r="L13109" t="str">
            <v>Private</v>
          </cell>
          <cell r="M13109">
            <v>5</v>
          </cell>
          <cell r="N13109" t="str">
            <v>Individual</v>
          </cell>
          <cell r="O13109" t="str">
            <v/>
          </cell>
          <cell r="P13109" t="str">
            <v/>
          </cell>
          <cell r="Q13109">
            <v>1</v>
          </cell>
          <cell r="R13109" t="str">
            <v>Année Philologique</v>
          </cell>
          <cell r="S13109" t="str">
            <v/>
          </cell>
        </row>
        <row r="13110">
          <cell r="E13110">
            <v>6466</v>
          </cell>
          <cell r="F13110" t="str">
            <v>Searches</v>
          </cell>
          <cell r="G13110" t="str">
            <v>201906</v>
          </cell>
          <cell r="H13110" t="str">
            <v>Regula Frei-Stolba</v>
          </cell>
          <cell r="I13110" t="str">
            <v>Aarau</v>
          </cell>
          <cell r="J13110" t="str">
            <v>Switzerland</v>
          </cell>
          <cell r="K13110">
            <v>4</v>
          </cell>
          <cell r="L13110" t="str">
            <v>Private</v>
          </cell>
          <cell r="M13110">
            <v>5</v>
          </cell>
          <cell r="N13110" t="str">
            <v>Individual</v>
          </cell>
          <cell r="O13110" t="str">
            <v/>
          </cell>
          <cell r="P13110" t="str">
            <v/>
          </cell>
          <cell r="Q13110">
            <v>1</v>
          </cell>
          <cell r="R13110" t="str">
            <v>Année Philologique</v>
          </cell>
          <cell r="S13110" t="str">
            <v/>
          </cell>
        </row>
        <row r="13111">
          <cell r="E13111">
            <v>6466</v>
          </cell>
          <cell r="F13111" t="str">
            <v>Searches</v>
          </cell>
          <cell r="G13111" t="str">
            <v>201907</v>
          </cell>
          <cell r="H13111" t="str">
            <v>Regula Frei-Stolba</v>
          </cell>
          <cell r="I13111" t="str">
            <v>Aarau</v>
          </cell>
          <cell r="J13111" t="str">
            <v>Switzerland</v>
          </cell>
          <cell r="K13111">
            <v>4</v>
          </cell>
          <cell r="L13111" t="str">
            <v>Private</v>
          </cell>
          <cell r="M13111">
            <v>5</v>
          </cell>
          <cell r="N13111" t="str">
            <v>Individual</v>
          </cell>
          <cell r="O13111" t="str">
            <v/>
          </cell>
          <cell r="P13111" t="str">
            <v/>
          </cell>
          <cell r="Q13111">
            <v>1</v>
          </cell>
          <cell r="R13111" t="str">
            <v>Année Philologique</v>
          </cell>
          <cell r="S13111" t="str">
            <v/>
          </cell>
        </row>
        <row r="13112">
          <cell r="E13112">
            <v>6466</v>
          </cell>
          <cell r="F13112" t="str">
            <v>Searches</v>
          </cell>
          <cell r="G13112" t="str">
            <v>201908</v>
          </cell>
          <cell r="H13112" t="str">
            <v>Regula Frei-Stolba</v>
          </cell>
          <cell r="I13112" t="str">
            <v>Aarau</v>
          </cell>
          <cell r="J13112" t="str">
            <v>Switzerland</v>
          </cell>
          <cell r="K13112">
            <v>4</v>
          </cell>
          <cell r="L13112" t="str">
            <v>Private</v>
          </cell>
          <cell r="M13112">
            <v>5</v>
          </cell>
          <cell r="N13112" t="str">
            <v>Individual</v>
          </cell>
          <cell r="O13112" t="str">
            <v/>
          </cell>
          <cell r="P13112" t="str">
            <v/>
          </cell>
          <cell r="Q13112">
            <v>1</v>
          </cell>
          <cell r="R13112" t="str">
            <v>Année Philologique</v>
          </cell>
          <cell r="S13112" t="str">
            <v/>
          </cell>
        </row>
        <row r="13113">
          <cell r="E13113">
            <v>6466</v>
          </cell>
          <cell r="F13113" t="str">
            <v>Searches</v>
          </cell>
          <cell r="G13113" t="str">
            <v>201909</v>
          </cell>
          <cell r="H13113" t="str">
            <v>Regula Frei-Stolba</v>
          </cell>
          <cell r="I13113" t="str">
            <v>Aarau</v>
          </cell>
          <cell r="J13113" t="str">
            <v>Switzerland</v>
          </cell>
          <cell r="K13113">
            <v>4</v>
          </cell>
          <cell r="L13113" t="str">
            <v>Private</v>
          </cell>
          <cell r="M13113">
            <v>5</v>
          </cell>
          <cell r="N13113" t="str">
            <v>Individual</v>
          </cell>
          <cell r="O13113" t="str">
            <v/>
          </cell>
          <cell r="P13113" t="str">
            <v/>
          </cell>
          <cell r="Q13113">
            <v>1</v>
          </cell>
          <cell r="R13113" t="str">
            <v>Année Philologique</v>
          </cell>
          <cell r="S13113" t="str">
            <v/>
          </cell>
        </row>
        <row r="13114">
          <cell r="E13114">
            <v>6466</v>
          </cell>
          <cell r="F13114" t="str">
            <v>Searches</v>
          </cell>
          <cell r="G13114" t="str">
            <v>201910</v>
          </cell>
          <cell r="H13114" t="str">
            <v>Regula Frei-Stolba</v>
          </cell>
          <cell r="I13114" t="str">
            <v>Aarau</v>
          </cell>
          <cell r="J13114" t="str">
            <v>Switzerland</v>
          </cell>
          <cell r="K13114">
            <v>4</v>
          </cell>
          <cell r="L13114" t="str">
            <v>Private</v>
          </cell>
          <cell r="M13114">
            <v>5</v>
          </cell>
          <cell r="N13114" t="str">
            <v>Individual</v>
          </cell>
          <cell r="O13114" t="str">
            <v/>
          </cell>
          <cell r="P13114" t="str">
            <v/>
          </cell>
          <cell r="Q13114">
            <v>1</v>
          </cell>
          <cell r="R13114" t="str">
            <v>Année Philologique</v>
          </cell>
          <cell r="S13114" t="str">
            <v/>
          </cell>
        </row>
        <row r="13115">
          <cell r="E13115">
            <v>6466</v>
          </cell>
          <cell r="F13115" t="str">
            <v>Searches</v>
          </cell>
          <cell r="G13115" t="str">
            <v>201911</v>
          </cell>
          <cell r="H13115" t="str">
            <v>Regula Frei-Stolba</v>
          </cell>
          <cell r="I13115" t="str">
            <v>Aarau</v>
          </cell>
          <cell r="J13115" t="str">
            <v>Switzerland</v>
          </cell>
          <cell r="K13115">
            <v>4</v>
          </cell>
          <cell r="L13115" t="str">
            <v>Private</v>
          </cell>
          <cell r="M13115">
            <v>5</v>
          </cell>
          <cell r="N13115" t="str">
            <v>Individual</v>
          </cell>
          <cell r="O13115" t="str">
            <v/>
          </cell>
          <cell r="P13115" t="str">
            <v/>
          </cell>
          <cell r="Q13115">
            <v>1</v>
          </cell>
          <cell r="R13115" t="str">
            <v>Année Philologique</v>
          </cell>
          <cell r="S13115" t="str">
            <v/>
          </cell>
        </row>
        <row r="13116">
          <cell r="E13116">
            <v>6466</v>
          </cell>
          <cell r="F13116" t="str">
            <v>Searches</v>
          </cell>
          <cell r="G13116" t="str">
            <v>201912</v>
          </cell>
          <cell r="H13116" t="str">
            <v>Regula Frei-Stolba</v>
          </cell>
          <cell r="I13116" t="str">
            <v>Aarau</v>
          </cell>
          <cell r="J13116" t="str">
            <v>Switzerland</v>
          </cell>
          <cell r="K13116">
            <v>4</v>
          </cell>
          <cell r="L13116" t="str">
            <v>Private</v>
          </cell>
          <cell r="M13116">
            <v>5</v>
          </cell>
          <cell r="N13116" t="str">
            <v>Individual</v>
          </cell>
          <cell r="O13116" t="str">
            <v/>
          </cell>
          <cell r="P13116" t="str">
            <v/>
          </cell>
          <cell r="Q13116">
            <v>1</v>
          </cell>
          <cell r="R13116" t="str">
            <v>Année Philologique</v>
          </cell>
          <cell r="S13116" t="str">
            <v/>
          </cell>
        </row>
        <row r="13117">
          <cell r="E13117">
            <v>6467</v>
          </cell>
          <cell r="F13117" t="str">
            <v>Searches</v>
          </cell>
          <cell r="G13117" t="str">
            <v>201901</v>
          </cell>
          <cell r="H13117" t="str">
            <v>Roberta Strati</v>
          </cell>
          <cell r="I13117" t="str">
            <v>Padova</v>
          </cell>
          <cell r="J13117" t="str">
            <v>Italy</v>
          </cell>
          <cell r="K13117">
            <v>4</v>
          </cell>
          <cell r="L13117" t="str">
            <v>Private</v>
          </cell>
          <cell r="M13117">
            <v>5</v>
          </cell>
          <cell r="N13117" t="str">
            <v>Individual</v>
          </cell>
          <cell r="O13117" t="str">
            <v/>
          </cell>
          <cell r="P13117" t="str">
            <v/>
          </cell>
          <cell r="Q13117">
            <v>1</v>
          </cell>
          <cell r="R13117" t="str">
            <v>Année Philologique</v>
          </cell>
          <cell r="S13117" t="str">
            <v/>
          </cell>
        </row>
        <row r="13118">
          <cell r="E13118">
            <v>6467</v>
          </cell>
          <cell r="F13118" t="str">
            <v>Searches</v>
          </cell>
          <cell r="G13118" t="str">
            <v>201902</v>
          </cell>
          <cell r="H13118" t="str">
            <v>Roberta Strati</v>
          </cell>
          <cell r="I13118" t="str">
            <v>Padova</v>
          </cell>
          <cell r="J13118" t="str">
            <v>Italy</v>
          </cell>
          <cell r="K13118">
            <v>4</v>
          </cell>
          <cell r="L13118" t="str">
            <v>Private</v>
          </cell>
          <cell r="M13118">
            <v>5</v>
          </cell>
          <cell r="N13118" t="str">
            <v>Individual</v>
          </cell>
          <cell r="O13118" t="str">
            <v/>
          </cell>
          <cell r="P13118" t="str">
            <v/>
          </cell>
          <cell r="Q13118">
            <v>1</v>
          </cell>
          <cell r="R13118" t="str">
            <v>Année Philologique</v>
          </cell>
          <cell r="S13118" t="str">
            <v/>
          </cell>
        </row>
        <row r="13119">
          <cell r="E13119">
            <v>6467</v>
          </cell>
          <cell r="F13119" t="str">
            <v>Searches</v>
          </cell>
          <cell r="G13119" t="str">
            <v>201911</v>
          </cell>
          <cell r="H13119" t="str">
            <v>Roberta Strati</v>
          </cell>
          <cell r="I13119" t="str">
            <v>Padova</v>
          </cell>
          <cell r="J13119" t="str">
            <v>Italy</v>
          </cell>
          <cell r="K13119">
            <v>4</v>
          </cell>
          <cell r="L13119" t="str">
            <v>Private</v>
          </cell>
          <cell r="M13119">
            <v>5</v>
          </cell>
          <cell r="N13119" t="str">
            <v>Individual</v>
          </cell>
          <cell r="O13119" t="str">
            <v/>
          </cell>
          <cell r="P13119" t="str">
            <v/>
          </cell>
          <cell r="Q13119">
            <v>1</v>
          </cell>
          <cell r="R13119" t="str">
            <v>Année Philologique</v>
          </cell>
          <cell r="S13119" t="str">
            <v/>
          </cell>
        </row>
        <row r="13120">
          <cell r="E13120">
            <v>6472</v>
          </cell>
          <cell r="F13120" t="str">
            <v>Searches</v>
          </cell>
          <cell r="G13120" t="str">
            <v>201901</v>
          </cell>
          <cell r="H13120" t="str">
            <v>Néstor Manríquez</v>
          </cell>
          <cell r="I13120" t="str">
            <v>Ciudad de México</v>
          </cell>
          <cell r="J13120" t="str">
            <v>Mexico</v>
          </cell>
          <cell r="K13120">
            <v>4</v>
          </cell>
          <cell r="L13120" t="str">
            <v>Private</v>
          </cell>
          <cell r="M13120">
            <v>5</v>
          </cell>
          <cell r="N13120" t="str">
            <v>Individual</v>
          </cell>
          <cell r="O13120" t="str">
            <v/>
          </cell>
          <cell r="P13120" t="str">
            <v/>
          </cell>
          <cell r="Q13120">
            <v>1</v>
          </cell>
          <cell r="R13120" t="str">
            <v>Année Philologique</v>
          </cell>
          <cell r="S13120" t="str">
            <v/>
          </cell>
        </row>
        <row r="13121">
          <cell r="E13121">
            <v>6472</v>
          </cell>
          <cell r="F13121" t="str">
            <v>Searches</v>
          </cell>
          <cell r="G13121" t="str">
            <v>201902</v>
          </cell>
          <cell r="H13121" t="str">
            <v>Néstor Manríquez</v>
          </cell>
          <cell r="I13121" t="str">
            <v>Ciudad de México</v>
          </cell>
          <cell r="J13121" t="str">
            <v>Mexico</v>
          </cell>
          <cell r="K13121">
            <v>4</v>
          </cell>
          <cell r="L13121" t="str">
            <v>Private</v>
          </cell>
          <cell r="M13121">
            <v>5</v>
          </cell>
          <cell r="N13121" t="str">
            <v>Individual</v>
          </cell>
          <cell r="O13121" t="str">
            <v/>
          </cell>
          <cell r="P13121" t="str">
            <v/>
          </cell>
          <cell r="Q13121">
            <v>1</v>
          </cell>
          <cell r="R13121" t="str">
            <v>Année Philologique</v>
          </cell>
          <cell r="S13121" t="str">
            <v/>
          </cell>
        </row>
        <row r="13122">
          <cell r="E13122">
            <v>6472</v>
          </cell>
          <cell r="F13122" t="str">
            <v>Searches</v>
          </cell>
          <cell r="G13122" t="str">
            <v>201903</v>
          </cell>
          <cell r="H13122" t="str">
            <v>Néstor Manríquez</v>
          </cell>
          <cell r="I13122" t="str">
            <v>Ciudad de México</v>
          </cell>
          <cell r="J13122" t="str">
            <v>Mexico</v>
          </cell>
          <cell r="K13122">
            <v>4</v>
          </cell>
          <cell r="L13122" t="str">
            <v>Private</v>
          </cell>
          <cell r="M13122">
            <v>5</v>
          </cell>
          <cell r="N13122" t="str">
            <v>Individual</v>
          </cell>
          <cell r="O13122" t="str">
            <v/>
          </cell>
          <cell r="P13122" t="str">
            <v/>
          </cell>
          <cell r="Q13122">
            <v>1</v>
          </cell>
          <cell r="R13122" t="str">
            <v>Année Philologique</v>
          </cell>
          <cell r="S13122" t="str">
            <v/>
          </cell>
        </row>
        <row r="13123">
          <cell r="E13123">
            <v>6472</v>
          </cell>
          <cell r="F13123" t="str">
            <v>Searches</v>
          </cell>
          <cell r="G13123" t="str">
            <v>201904</v>
          </cell>
          <cell r="H13123" t="str">
            <v>Néstor Manríquez</v>
          </cell>
          <cell r="I13123" t="str">
            <v>Ciudad de México</v>
          </cell>
          <cell r="J13123" t="str">
            <v>Mexico</v>
          </cell>
          <cell r="K13123">
            <v>4</v>
          </cell>
          <cell r="L13123" t="str">
            <v>Private</v>
          </cell>
          <cell r="M13123">
            <v>5</v>
          </cell>
          <cell r="N13123" t="str">
            <v>Individual</v>
          </cell>
          <cell r="O13123" t="str">
            <v/>
          </cell>
          <cell r="P13123" t="str">
            <v/>
          </cell>
          <cell r="Q13123">
            <v>1</v>
          </cell>
          <cell r="R13123" t="str">
            <v>Année Philologique</v>
          </cell>
          <cell r="S13123" t="str">
            <v/>
          </cell>
        </row>
        <row r="13124">
          <cell r="E13124">
            <v>6472</v>
          </cell>
          <cell r="F13124" t="str">
            <v>Searches</v>
          </cell>
          <cell r="G13124" t="str">
            <v>201905</v>
          </cell>
          <cell r="H13124" t="str">
            <v>Néstor Manríquez</v>
          </cell>
          <cell r="I13124" t="str">
            <v>Ciudad de México</v>
          </cell>
          <cell r="J13124" t="str">
            <v>Mexico</v>
          </cell>
          <cell r="K13124">
            <v>4</v>
          </cell>
          <cell r="L13124" t="str">
            <v>Private</v>
          </cell>
          <cell r="M13124">
            <v>5</v>
          </cell>
          <cell r="N13124" t="str">
            <v>Individual</v>
          </cell>
          <cell r="O13124" t="str">
            <v/>
          </cell>
          <cell r="P13124" t="str">
            <v/>
          </cell>
          <cell r="Q13124">
            <v>1</v>
          </cell>
          <cell r="R13124" t="str">
            <v>Année Philologique</v>
          </cell>
          <cell r="S13124" t="str">
            <v/>
          </cell>
        </row>
        <row r="13125">
          <cell r="E13125">
            <v>6472</v>
          </cell>
          <cell r="F13125" t="str">
            <v>Searches</v>
          </cell>
          <cell r="G13125" t="str">
            <v>201906</v>
          </cell>
          <cell r="H13125" t="str">
            <v>Néstor Manríquez</v>
          </cell>
          <cell r="I13125" t="str">
            <v>Ciudad de México</v>
          </cell>
          <cell r="J13125" t="str">
            <v>Mexico</v>
          </cell>
          <cell r="K13125">
            <v>4</v>
          </cell>
          <cell r="L13125" t="str">
            <v>Private</v>
          </cell>
          <cell r="M13125">
            <v>5</v>
          </cell>
          <cell r="N13125" t="str">
            <v>Individual</v>
          </cell>
          <cell r="O13125" t="str">
            <v/>
          </cell>
          <cell r="P13125" t="str">
            <v/>
          </cell>
          <cell r="Q13125">
            <v>1</v>
          </cell>
          <cell r="R13125" t="str">
            <v>Année Philologique</v>
          </cell>
          <cell r="S13125" t="str">
            <v/>
          </cell>
        </row>
        <row r="13126">
          <cell r="E13126">
            <v>6472</v>
          </cell>
          <cell r="F13126" t="str">
            <v>Searches</v>
          </cell>
          <cell r="G13126" t="str">
            <v>201907</v>
          </cell>
          <cell r="H13126" t="str">
            <v>Néstor Manríquez</v>
          </cell>
          <cell r="I13126" t="str">
            <v>Ciudad de México</v>
          </cell>
          <cell r="J13126" t="str">
            <v>Mexico</v>
          </cell>
          <cell r="K13126">
            <v>4</v>
          </cell>
          <cell r="L13126" t="str">
            <v>Private</v>
          </cell>
          <cell r="M13126">
            <v>5</v>
          </cell>
          <cell r="N13126" t="str">
            <v>Individual</v>
          </cell>
          <cell r="O13126" t="str">
            <v/>
          </cell>
          <cell r="P13126" t="str">
            <v/>
          </cell>
          <cell r="Q13126">
            <v>1</v>
          </cell>
          <cell r="R13126" t="str">
            <v>Année Philologique</v>
          </cell>
          <cell r="S13126" t="str">
            <v/>
          </cell>
        </row>
        <row r="13127">
          <cell r="E13127">
            <v>6472</v>
          </cell>
          <cell r="F13127" t="str">
            <v>Searches</v>
          </cell>
          <cell r="G13127" t="str">
            <v>201908</v>
          </cell>
          <cell r="H13127" t="str">
            <v>Néstor Manríquez</v>
          </cell>
          <cell r="I13127" t="str">
            <v>Ciudad de México</v>
          </cell>
          <cell r="J13127" t="str">
            <v>Mexico</v>
          </cell>
          <cell r="K13127">
            <v>4</v>
          </cell>
          <cell r="L13127" t="str">
            <v>Private</v>
          </cell>
          <cell r="M13127">
            <v>5</v>
          </cell>
          <cell r="N13127" t="str">
            <v>Individual</v>
          </cell>
          <cell r="O13127" t="str">
            <v/>
          </cell>
          <cell r="P13127" t="str">
            <v/>
          </cell>
          <cell r="Q13127">
            <v>1</v>
          </cell>
          <cell r="R13127" t="str">
            <v>Année Philologique</v>
          </cell>
          <cell r="S13127" t="str">
            <v/>
          </cell>
        </row>
        <row r="13128">
          <cell r="E13128">
            <v>6472</v>
          </cell>
          <cell r="F13128" t="str">
            <v>Searches</v>
          </cell>
          <cell r="G13128" t="str">
            <v>201909</v>
          </cell>
          <cell r="H13128" t="str">
            <v>Néstor Manríquez</v>
          </cell>
          <cell r="I13128" t="str">
            <v>Ciudad de México</v>
          </cell>
          <cell r="J13128" t="str">
            <v>Mexico</v>
          </cell>
          <cell r="K13128">
            <v>4</v>
          </cell>
          <cell r="L13128" t="str">
            <v>Private</v>
          </cell>
          <cell r="M13128">
            <v>5</v>
          </cell>
          <cell r="N13128" t="str">
            <v>Individual</v>
          </cell>
          <cell r="O13128" t="str">
            <v/>
          </cell>
          <cell r="P13128" t="str">
            <v/>
          </cell>
          <cell r="Q13128">
            <v>1</v>
          </cell>
          <cell r="R13128" t="str">
            <v>Année Philologique</v>
          </cell>
          <cell r="S13128" t="str">
            <v/>
          </cell>
        </row>
        <row r="13129">
          <cell r="E13129">
            <v>6472</v>
          </cell>
          <cell r="F13129" t="str">
            <v>Searches</v>
          </cell>
          <cell r="G13129" t="str">
            <v>201910</v>
          </cell>
          <cell r="H13129" t="str">
            <v>Néstor Manríquez</v>
          </cell>
          <cell r="I13129" t="str">
            <v>Ciudad de México</v>
          </cell>
          <cell r="J13129" t="str">
            <v>Mexico</v>
          </cell>
          <cell r="K13129">
            <v>4</v>
          </cell>
          <cell r="L13129" t="str">
            <v>Private</v>
          </cell>
          <cell r="M13129">
            <v>5</v>
          </cell>
          <cell r="N13129" t="str">
            <v>Individual</v>
          </cell>
          <cell r="O13129" t="str">
            <v/>
          </cell>
          <cell r="P13129" t="str">
            <v/>
          </cell>
          <cell r="Q13129">
            <v>1</v>
          </cell>
          <cell r="R13129" t="str">
            <v>Année Philologique</v>
          </cell>
          <cell r="S13129" t="str">
            <v/>
          </cell>
        </row>
        <row r="13130">
          <cell r="E13130">
            <v>6472</v>
          </cell>
          <cell r="F13130" t="str">
            <v>Searches</v>
          </cell>
          <cell r="G13130" t="str">
            <v>201911</v>
          </cell>
          <cell r="H13130" t="str">
            <v>Néstor Manríquez</v>
          </cell>
          <cell r="I13130" t="str">
            <v>Ciudad de México</v>
          </cell>
          <cell r="J13130" t="str">
            <v>Mexico</v>
          </cell>
          <cell r="K13130">
            <v>4</v>
          </cell>
          <cell r="L13130" t="str">
            <v>Private</v>
          </cell>
          <cell r="M13130">
            <v>5</v>
          </cell>
          <cell r="N13130" t="str">
            <v>Individual</v>
          </cell>
          <cell r="O13130" t="str">
            <v/>
          </cell>
          <cell r="P13130" t="str">
            <v/>
          </cell>
          <cell r="Q13130">
            <v>1</v>
          </cell>
          <cell r="R13130" t="str">
            <v>Année Philologique</v>
          </cell>
          <cell r="S13130" t="str">
            <v/>
          </cell>
        </row>
        <row r="13131">
          <cell r="E13131">
            <v>6473</v>
          </cell>
          <cell r="F13131" t="str">
            <v>Searches</v>
          </cell>
          <cell r="G13131" t="str">
            <v>201902</v>
          </cell>
          <cell r="H13131" t="str">
            <v>Emilio Coppolino</v>
          </cell>
          <cell r="I13131" t="str">
            <v>Sant'Agata di Militello</v>
          </cell>
          <cell r="J13131" t="str">
            <v>Italy</v>
          </cell>
          <cell r="K13131">
            <v>4</v>
          </cell>
          <cell r="L13131" t="str">
            <v>Private</v>
          </cell>
          <cell r="M13131">
            <v>5</v>
          </cell>
          <cell r="N13131" t="str">
            <v>Individual</v>
          </cell>
          <cell r="O13131" t="str">
            <v/>
          </cell>
          <cell r="P13131" t="str">
            <v/>
          </cell>
          <cell r="Q13131">
            <v>1</v>
          </cell>
          <cell r="R13131" t="str">
            <v>Année Philologique</v>
          </cell>
          <cell r="S13131" t="str">
            <v/>
          </cell>
        </row>
        <row r="13132">
          <cell r="E13132">
            <v>6473</v>
          </cell>
          <cell r="F13132" t="str">
            <v>Searches</v>
          </cell>
          <cell r="G13132" t="str">
            <v>201907</v>
          </cell>
          <cell r="H13132" t="str">
            <v>Emilio Coppolino</v>
          </cell>
          <cell r="I13132" t="str">
            <v>Sant'Agata di Militello</v>
          </cell>
          <cell r="J13132" t="str">
            <v>Italy</v>
          </cell>
          <cell r="K13132">
            <v>4</v>
          </cell>
          <cell r="L13132" t="str">
            <v>Private</v>
          </cell>
          <cell r="M13132">
            <v>5</v>
          </cell>
          <cell r="N13132" t="str">
            <v>Individual</v>
          </cell>
          <cell r="O13132" t="str">
            <v/>
          </cell>
          <cell r="P13132" t="str">
            <v/>
          </cell>
          <cell r="Q13132">
            <v>1</v>
          </cell>
          <cell r="R13132" t="str">
            <v>Année Philologique</v>
          </cell>
          <cell r="S13132" t="str">
            <v/>
          </cell>
        </row>
        <row r="13133">
          <cell r="E13133">
            <v>6473</v>
          </cell>
          <cell r="F13133" t="str">
            <v>Searches</v>
          </cell>
          <cell r="G13133" t="str">
            <v>201912</v>
          </cell>
          <cell r="H13133" t="str">
            <v>Emilio Coppolino</v>
          </cell>
          <cell r="I13133" t="str">
            <v>Sant'Agata di Militello</v>
          </cell>
          <cell r="J13133" t="str">
            <v>Italy</v>
          </cell>
          <cell r="K13133">
            <v>4</v>
          </cell>
          <cell r="L13133" t="str">
            <v>Private</v>
          </cell>
          <cell r="M13133">
            <v>5</v>
          </cell>
          <cell r="N13133" t="str">
            <v>Individual</v>
          </cell>
          <cell r="O13133" t="str">
            <v/>
          </cell>
          <cell r="P13133" t="str">
            <v/>
          </cell>
          <cell r="Q13133">
            <v>1</v>
          </cell>
          <cell r="R13133" t="str">
            <v>Année Philologique</v>
          </cell>
          <cell r="S13133" t="str">
            <v/>
          </cell>
        </row>
        <row r="13134">
          <cell r="E13134">
            <v>6474</v>
          </cell>
          <cell r="F13134" t="str">
            <v>Searches</v>
          </cell>
          <cell r="G13134" t="str">
            <v>201901</v>
          </cell>
          <cell r="H13134" t="str">
            <v>Olimar Flores-Júnior</v>
          </cell>
          <cell r="I13134" t="str">
            <v>Belo Horizonte</v>
          </cell>
          <cell r="J13134" t="str">
            <v>Brazil</v>
          </cell>
          <cell r="K13134">
            <v>4</v>
          </cell>
          <cell r="L13134" t="str">
            <v>Private</v>
          </cell>
          <cell r="M13134">
            <v>5</v>
          </cell>
          <cell r="N13134" t="str">
            <v>Individual</v>
          </cell>
          <cell r="O13134" t="str">
            <v/>
          </cell>
          <cell r="P13134" t="str">
            <v/>
          </cell>
          <cell r="Q13134">
            <v>1</v>
          </cell>
          <cell r="R13134" t="str">
            <v>Année Philologique</v>
          </cell>
          <cell r="S13134" t="str">
            <v/>
          </cell>
        </row>
        <row r="13135">
          <cell r="E13135">
            <v>6474</v>
          </cell>
          <cell r="F13135" t="str">
            <v>Searches</v>
          </cell>
          <cell r="G13135" t="str">
            <v>201902</v>
          </cell>
          <cell r="H13135" t="str">
            <v>Olimar Flores-Júnior</v>
          </cell>
          <cell r="I13135" t="str">
            <v>Belo Horizonte</v>
          </cell>
          <cell r="J13135" t="str">
            <v>Brazil</v>
          </cell>
          <cell r="K13135">
            <v>4</v>
          </cell>
          <cell r="L13135" t="str">
            <v>Private</v>
          </cell>
          <cell r="M13135">
            <v>5</v>
          </cell>
          <cell r="N13135" t="str">
            <v>Individual</v>
          </cell>
          <cell r="O13135" t="str">
            <v/>
          </cell>
          <cell r="P13135" t="str">
            <v/>
          </cell>
          <cell r="Q13135">
            <v>1</v>
          </cell>
          <cell r="R13135" t="str">
            <v>Année Philologique</v>
          </cell>
          <cell r="S13135" t="str">
            <v/>
          </cell>
        </row>
        <row r="13136">
          <cell r="E13136">
            <v>6474</v>
          </cell>
          <cell r="F13136" t="str">
            <v>Searches</v>
          </cell>
          <cell r="G13136" t="str">
            <v>201903</v>
          </cell>
          <cell r="H13136" t="str">
            <v>Olimar Flores-Júnior</v>
          </cell>
          <cell r="I13136" t="str">
            <v>Belo Horizonte</v>
          </cell>
          <cell r="J13136" t="str">
            <v>Brazil</v>
          </cell>
          <cell r="K13136">
            <v>4</v>
          </cell>
          <cell r="L13136" t="str">
            <v>Private</v>
          </cell>
          <cell r="M13136">
            <v>5</v>
          </cell>
          <cell r="N13136" t="str">
            <v>Individual</v>
          </cell>
          <cell r="O13136" t="str">
            <v/>
          </cell>
          <cell r="P13136" t="str">
            <v/>
          </cell>
          <cell r="Q13136">
            <v>1</v>
          </cell>
          <cell r="R13136" t="str">
            <v>Année Philologique</v>
          </cell>
          <cell r="S13136" t="str">
            <v/>
          </cell>
        </row>
        <row r="13137">
          <cell r="E13137">
            <v>6474</v>
          </cell>
          <cell r="F13137" t="str">
            <v>Searches</v>
          </cell>
          <cell r="G13137" t="str">
            <v>201906</v>
          </cell>
          <cell r="H13137" t="str">
            <v>Olimar Flores-Júnior</v>
          </cell>
          <cell r="I13137" t="str">
            <v>Belo Horizonte</v>
          </cell>
          <cell r="J13137" t="str">
            <v>Brazil</v>
          </cell>
          <cell r="K13137">
            <v>4</v>
          </cell>
          <cell r="L13137" t="str">
            <v>Private</v>
          </cell>
          <cell r="M13137">
            <v>5</v>
          </cell>
          <cell r="N13137" t="str">
            <v>Individual</v>
          </cell>
          <cell r="O13137" t="str">
            <v/>
          </cell>
          <cell r="P13137" t="str">
            <v/>
          </cell>
          <cell r="Q13137">
            <v>1</v>
          </cell>
          <cell r="R13137" t="str">
            <v>Année Philologique</v>
          </cell>
          <cell r="S13137" t="str">
            <v/>
          </cell>
        </row>
        <row r="13138">
          <cell r="E13138">
            <v>6474</v>
          </cell>
          <cell r="F13138" t="str">
            <v>Searches</v>
          </cell>
          <cell r="G13138" t="str">
            <v>201908</v>
          </cell>
          <cell r="H13138" t="str">
            <v>Olimar Flores-Júnior</v>
          </cell>
          <cell r="I13138" t="str">
            <v>Belo Horizonte</v>
          </cell>
          <cell r="J13138" t="str">
            <v>Brazil</v>
          </cell>
          <cell r="K13138">
            <v>4</v>
          </cell>
          <cell r="L13138" t="str">
            <v>Private</v>
          </cell>
          <cell r="M13138">
            <v>5</v>
          </cell>
          <cell r="N13138" t="str">
            <v>Individual</v>
          </cell>
          <cell r="O13138" t="str">
            <v/>
          </cell>
          <cell r="P13138" t="str">
            <v/>
          </cell>
          <cell r="Q13138">
            <v>1</v>
          </cell>
          <cell r="R13138" t="str">
            <v>Année Philologique</v>
          </cell>
          <cell r="S13138" t="str">
            <v/>
          </cell>
        </row>
        <row r="13139">
          <cell r="E13139">
            <v>6474</v>
          </cell>
          <cell r="F13139" t="str">
            <v>Searches</v>
          </cell>
          <cell r="G13139" t="str">
            <v>201911</v>
          </cell>
          <cell r="H13139" t="str">
            <v>Olimar Flores-Júnior</v>
          </cell>
          <cell r="I13139" t="str">
            <v>Belo Horizonte</v>
          </cell>
          <cell r="J13139" t="str">
            <v>Brazil</v>
          </cell>
          <cell r="K13139">
            <v>4</v>
          </cell>
          <cell r="L13139" t="str">
            <v>Private</v>
          </cell>
          <cell r="M13139">
            <v>5</v>
          </cell>
          <cell r="N13139" t="str">
            <v>Individual</v>
          </cell>
          <cell r="O13139" t="str">
            <v/>
          </cell>
          <cell r="P13139" t="str">
            <v/>
          </cell>
          <cell r="Q13139">
            <v>1</v>
          </cell>
          <cell r="R13139" t="str">
            <v>Année Philologique</v>
          </cell>
          <cell r="S13139" t="str">
            <v/>
          </cell>
        </row>
        <row r="13140">
          <cell r="E13140">
            <v>6474</v>
          </cell>
          <cell r="F13140" t="str">
            <v>Searches</v>
          </cell>
          <cell r="G13140" t="str">
            <v>201912</v>
          </cell>
          <cell r="H13140" t="str">
            <v>Olimar Flores-Júnior</v>
          </cell>
          <cell r="I13140" t="str">
            <v>Belo Horizonte</v>
          </cell>
          <cell r="J13140" t="str">
            <v>Brazil</v>
          </cell>
          <cell r="K13140">
            <v>4</v>
          </cell>
          <cell r="L13140" t="str">
            <v>Private</v>
          </cell>
          <cell r="M13140">
            <v>5</v>
          </cell>
          <cell r="N13140" t="str">
            <v>Individual</v>
          </cell>
          <cell r="O13140" t="str">
            <v/>
          </cell>
          <cell r="P13140" t="str">
            <v/>
          </cell>
          <cell r="Q13140">
            <v>1</v>
          </cell>
          <cell r="R13140" t="str">
            <v>Année Philologique</v>
          </cell>
          <cell r="S13140" t="str">
            <v/>
          </cell>
        </row>
        <row r="13141">
          <cell r="E13141">
            <v>6475</v>
          </cell>
          <cell r="F13141" t="str">
            <v>Searches</v>
          </cell>
          <cell r="G13141" t="str">
            <v>201902</v>
          </cell>
          <cell r="H13141" t="str">
            <v>Joel Lidov</v>
          </cell>
          <cell r="I13141" t="str">
            <v>New York</v>
          </cell>
          <cell r="J13141" t="str">
            <v>USA</v>
          </cell>
          <cell r="K13141">
            <v>4</v>
          </cell>
          <cell r="L13141" t="str">
            <v>Private</v>
          </cell>
          <cell r="M13141">
            <v>5</v>
          </cell>
          <cell r="N13141" t="str">
            <v>Individual</v>
          </cell>
          <cell r="O13141" t="str">
            <v/>
          </cell>
          <cell r="P13141" t="str">
            <v/>
          </cell>
          <cell r="Q13141">
            <v>1</v>
          </cell>
          <cell r="R13141" t="str">
            <v>Année Philologique</v>
          </cell>
          <cell r="S13141" t="str">
            <v/>
          </cell>
        </row>
        <row r="13142">
          <cell r="E13142">
            <v>6475</v>
          </cell>
          <cell r="F13142" t="str">
            <v>Searches</v>
          </cell>
          <cell r="G13142" t="str">
            <v>201904</v>
          </cell>
          <cell r="H13142" t="str">
            <v>Joel Lidov</v>
          </cell>
          <cell r="I13142" t="str">
            <v>New York</v>
          </cell>
          <cell r="J13142" t="str">
            <v>USA</v>
          </cell>
          <cell r="K13142">
            <v>4</v>
          </cell>
          <cell r="L13142" t="str">
            <v>Private</v>
          </cell>
          <cell r="M13142">
            <v>5</v>
          </cell>
          <cell r="N13142" t="str">
            <v>Individual</v>
          </cell>
          <cell r="O13142" t="str">
            <v/>
          </cell>
          <cell r="P13142" t="str">
            <v/>
          </cell>
          <cell r="Q13142">
            <v>1</v>
          </cell>
          <cell r="R13142" t="str">
            <v>Année Philologique</v>
          </cell>
          <cell r="S13142" t="str">
            <v/>
          </cell>
        </row>
        <row r="13143">
          <cell r="E13143">
            <v>6475</v>
          </cell>
          <cell r="F13143" t="str">
            <v>Searches</v>
          </cell>
          <cell r="G13143" t="str">
            <v>201905</v>
          </cell>
          <cell r="H13143" t="str">
            <v>Joel Lidov</v>
          </cell>
          <cell r="I13143" t="str">
            <v>New York</v>
          </cell>
          <cell r="J13143" t="str">
            <v>USA</v>
          </cell>
          <cell r="K13143">
            <v>4</v>
          </cell>
          <cell r="L13143" t="str">
            <v>Private</v>
          </cell>
          <cell r="M13143">
            <v>5</v>
          </cell>
          <cell r="N13143" t="str">
            <v>Individual</v>
          </cell>
          <cell r="O13143" t="str">
            <v/>
          </cell>
          <cell r="P13143" t="str">
            <v/>
          </cell>
          <cell r="Q13143">
            <v>1</v>
          </cell>
          <cell r="R13143" t="str">
            <v>Année Philologique</v>
          </cell>
          <cell r="S13143" t="str">
            <v/>
          </cell>
        </row>
        <row r="13144">
          <cell r="E13144">
            <v>6475</v>
          </cell>
          <cell r="F13144" t="str">
            <v>Searches</v>
          </cell>
          <cell r="G13144" t="str">
            <v>201906</v>
          </cell>
          <cell r="H13144" t="str">
            <v>Joel Lidov</v>
          </cell>
          <cell r="I13144" t="str">
            <v>New York</v>
          </cell>
          <cell r="J13144" t="str">
            <v>USA</v>
          </cell>
          <cell r="K13144">
            <v>4</v>
          </cell>
          <cell r="L13144" t="str">
            <v>Private</v>
          </cell>
          <cell r="M13144">
            <v>5</v>
          </cell>
          <cell r="N13144" t="str">
            <v>Individual</v>
          </cell>
          <cell r="O13144" t="str">
            <v/>
          </cell>
          <cell r="P13144" t="str">
            <v/>
          </cell>
          <cell r="Q13144">
            <v>1</v>
          </cell>
          <cell r="R13144" t="str">
            <v>Année Philologique</v>
          </cell>
          <cell r="S13144" t="str">
            <v/>
          </cell>
        </row>
        <row r="13145">
          <cell r="E13145">
            <v>6475</v>
          </cell>
          <cell r="F13145" t="str">
            <v>Searches</v>
          </cell>
          <cell r="G13145" t="str">
            <v>201908</v>
          </cell>
          <cell r="H13145" t="str">
            <v>Joel Lidov</v>
          </cell>
          <cell r="I13145" t="str">
            <v>New York</v>
          </cell>
          <cell r="J13145" t="str">
            <v>USA</v>
          </cell>
          <cell r="K13145">
            <v>4</v>
          </cell>
          <cell r="L13145" t="str">
            <v>Private</v>
          </cell>
          <cell r="M13145">
            <v>5</v>
          </cell>
          <cell r="N13145" t="str">
            <v>Individual</v>
          </cell>
          <cell r="O13145" t="str">
            <v/>
          </cell>
          <cell r="P13145" t="str">
            <v/>
          </cell>
          <cell r="Q13145">
            <v>1</v>
          </cell>
          <cell r="R13145" t="str">
            <v>Année Philologique</v>
          </cell>
          <cell r="S13145" t="str">
            <v/>
          </cell>
        </row>
        <row r="13146">
          <cell r="E13146">
            <v>6475</v>
          </cell>
          <cell r="F13146" t="str">
            <v>Searches</v>
          </cell>
          <cell r="G13146" t="str">
            <v>201911</v>
          </cell>
          <cell r="H13146" t="str">
            <v>Joel Lidov</v>
          </cell>
          <cell r="I13146" t="str">
            <v>New York</v>
          </cell>
          <cell r="J13146" t="str">
            <v>USA</v>
          </cell>
          <cell r="K13146">
            <v>4</v>
          </cell>
          <cell r="L13146" t="str">
            <v>Private</v>
          </cell>
          <cell r="M13146">
            <v>5</v>
          </cell>
          <cell r="N13146" t="str">
            <v>Individual</v>
          </cell>
          <cell r="O13146" t="str">
            <v/>
          </cell>
          <cell r="P13146" t="str">
            <v/>
          </cell>
          <cell r="Q13146">
            <v>1</v>
          </cell>
          <cell r="R13146" t="str">
            <v>Année Philologique</v>
          </cell>
          <cell r="S13146" t="str">
            <v/>
          </cell>
        </row>
        <row r="13147">
          <cell r="E13147">
            <v>6477</v>
          </cell>
          <cell r="F13147" t="str">
            <v>Searches</v>
          </cell>
          <cell r="G13147" t="str">
            <v>201901</v>
          </cell>
          <cell r="H13147" t="str">
            <v>Grinnell College</v>
          </cell>
          <cell r="I13147" t="str">
            <v>Grinnell</v>
          </cell>
          <cell r="J13147" t="str">
            <v>USA</v>
          </cell>
          <cell r="K13147">
            <v>2</v>
          </cell>
          <cell r="L13147" t="str">
            <v>Institute</v>
          </cell>
          <cell r="M13147">
            <v>11</v>
          </cell>
          <cell r="N13147" t="str">
            <v>CARN-4</v>
          </cell>
          <cell r="O13147" t="str">
            <v/>
          </cell>
          <cell r="P13147" t="str">
            <v/>
          </cell>
          <cell r="Q13147">
            <v>2</v>
          </cell>
          <cell r="R13147" t="str">
            <v>Année Philologique</v>
          </cell>
          <cell r="S13147" t="str">
            <v/>
          </cell>
        </row>
        <row r="13148">
          <cell r="E13148">
            <v>6477</v>
          </cell>
          <cell r="F13148" t="str">
            <v>Searches</v>
          </cell>
          <cell r="G13148" t="str">
            <v>201902</v>
          </cell>
          <cell r="H13148" t="str">
            <v>Grinnell College</v>
          </cell>
          <cell r="I13148" t="str">
            <v>Grinnell</v>
          </cell>
          <cell r="J13148" t="str">
            <v>USA</v>
          </cell>
          <cell r="K13148">
            <v>2</v>
          </cell>
          <cell r="L13148" t="str">
            <v>Institute</v>
          </cell>
          <cell r="M13148">
            <v>11</v>
          </cell>
          <cell r="N13148" t="str">
            <v>CARN-4</v>
          </cell>
          <cell r="O13148" t="str">
            <v/>
          </cell>
          <cell r="P13148" t="str">
            <v/>
          </cell>
          <cell r="Q13148">
            <v>2</v>
          </cell>
          <cell r="R13148" t="str">
            <v>Année Philologique</v>
          </cell>
          <cell r="S13148" t="str">
            <v/>
          </cell>
        </row>
        <row r="13149">
          <cell r="E13149">
            <v>6477</v>
          </cell>
          <cell r="F13149" t="str">
            <v>Searches</v>
          </cell>
          <cell r="G13149" t="str">
            <v>201903</v>
          </cell>
          <cell r="H13149" t="str">
            <v>Grinnell College</v>
          </cell>
          <cell r="I13149" t="str">
            <v>Grinnell</v>
          </cell>
          <cell r="J13149" t="str">
            <v>USA</v>
          </cell>
          <cell r="K13149">
            <v>2</v>
          </cell>
          <cell r="L13149" t="str">
            <v>Institute</v>
          </cell>
          <cell r="M13149">
            <v>11</v>
          </cell>
          <cell r="N13149" t="str">
            <v>CARN-4</v>
          </cell>
          <cell r="O13149" t="str">
            <v/>
          </cell>
          <cell r="P13149" t="str">
            <v/>
          </cell>
          <cell r="Q13149">
            <v>2</v>
          </cell>
          <cell r="R13149" t="str">
            <v>Année Philologique</v>
          </cell>
          <cell r="S13149" t="str">
            <v/>
          </cell>
        </row>
        <row r="13150">
          <cell r="E13150">
            <v>6477</v>
          </cell>
          <cell r="F13150" t="str">
            <v>Searches</v>
          </cell>
          <cell r="G13150" t="str">
            <v>201904</v>
          </cell>
          <cell r="H13150" t="str">
            <v>Grinnell College</v>
          </cell>
          <cell r="I13150" t="str">
            <v>Grinnell</v>
          </cell>
          <cell r="J13150" t="str">
            <v>USA</v>
          </cell>
          <cell r="K13150">
            <v>2</v>
          </cell>
          <cell r="L13150" t="str">
            <v>Institute</v>
          </cell>
          <cell r="M13150">
            <v>11</v>
          </cell>
          <cell r="N13150" t="str">
            <v>CARN-4</v>
          </cell>
          <cell r="O13150" t="str">
            <v/>
          </cell>
          <cell r="P13150" t="str">
            <v/>
          </cell>
          <cell r="Q13150">
            <v>2</v>
          </cell>
          <cell r="R13150" t="str">
            <v>Année Philologique</v>
          </cell>
          <cell r="S13150" t="str">
            <v/>
          </cell>
        </row>
        <row r="13151">
          <cell r="E13151">
            <v>6477</v>
          </cell>
          <cell r="F13151" t="str">
            <v>Searches</v>
          </cell>
          <cell r="G13151" t="str">
            <v>201905</v>
          </cell>
          <cell r="H13151" t="str">
            <v>Grinnell College</v>
          </cell>
          <cell r="I13151" t="str">
            <v>Grinnell</v>
          </cell>
          <cell r="J13151" t="str">
            <v>USA</v>
          </cell>
          <cell r="K13151">
            <v>2</v>
          </cell>
          <cell r="L13151" t="str">
            <v>Institute</v>
          </cell>
          <cell r="M13151">
            <v>11</v>
          </cell>
          <cell r="N13151" t="str">
            <v>CARN-4</v>
          </cell>
          <cell r="O13151" t="str">
            <v/>
          </cell>
          <cell r="P13151" t="str">
            <v/>
          </cell>
          <cell r="Q13151">
            <v>2</v>
          </cell>
          <cell r="R13151" t="str">
            <v>Année Philologique</v>
          </cell>
          <cell r="S13151" t="str">
            <v/>
          </cell>
        </row>
        <row r="13152">
          <cell r="E13152">
            <v>6477</v>
          </cell>
          <cell r="F13152" t="str">
            <v>Searches</v>
          </cell>
          <cell r="G13152" t="str">
            <v>201906</v>
          </cell>
          <cell r="H13152" t="str">
            <v>Grinnell College</v>
          </cell>
          <cell r="I13152" t="str">
            <v>Grinnell</v>
          </cell>
          <cell r="J13152" t="str">
            <v>USA</v>
          </cell>
          <cell r="K13152">
            <v>2</v>
          </cell>
          <cell r="L13152" t="str">
            <v>Institute</v>
          </cell>
          <cell r="M13152">
            <v>11</v>
          </cell>
          <cell r="N13152" t="str">
            <v>CARN-4</v>
          </cell>
          <cell r="O13152" t="str">
            <v/>
          </cell>
          <cell r="P13152" t="str">
            <v/>
          </cell>
          <cell r="Q13152">
            <v>2</v>
          </cell>
          <cell r="R13152" t="str">
            <v>Année Philologique</v>
          </cell>
          <cell r="S13152" t="str">
            <v/>
          </cell>
        </row>
        <row r="13153">
          <cell r="E13153">
            <v>6477</v>
          </cell>
          <cell r="F13153" t="str">
            <v>Searches</v>
          </cell>
          <cell r="G13153" t="str">
            <v>201907</v>
          </cell>
          <cell r="H13153" t="str">
            <v>Grinnell College</v>
          </cell>
          <cell r="I13153" t="str">
            <v>Grinnell</v>
          </cell>
          <cell r="J13153" t="str">
            <v>USA</v>
          </cell>
          <cell r="K13153">
            <v>2</v>
          </cell>
          <cell r="L13153" t="str">
            <v>Institute</v>
          </cell>
          <cell r="M13153">
            <v>11</v>
          </cell>
          <cell r="N13153" t="str">
            <v>CARN-4</v>
          </cell>
          <cell r="O13153" t="str">
            <v/>
          </cell>
          <cell r="P13153" t="str">
            <v/>
          </cell>
          <cell r="Q13153">
            <v>2</v>
          </cell>
          <cell r="R13153" t="str">
            <v>Année Philologique</v>
          </cell>
          <cell r="S13153" t="str">
            <v/>
          </cell>
        </row>
        <row r="13154">
          <cell r="E13154">
            <v>6477</v>
          </cell>
          <cell r="F13154" t="str">
            <v>Searches</v>
          </cell>
          <cell r="G13154" t="str">
            <v>201908</v>
          </cell>
          <cell r="H13154" t="str">
            <v>Grinnell College</v>
          </cell>
          <cell r="I13154" t="str">
            <v>Grinnell</v>
          </cell>
          <cell r="J13154" t="str">
            <v>USA</v>
          </cell>
          <cell r="K13154">
            <v>2</v>
          </cell>
          <cell r="L13154" t="str">
            <v>Institute</v>
          </cell>
          <cell r="M13154">
            <v>11</v>
          </cell>
          <cell r="N13154" t="str">
            <v>CARN-4</v>
          </cell>
          <cell r="O13154" t="str">
            <v/>
          </cell>
          <cell r="P13154" t="str">
            <v/>
          </cell>
          <cell r="Q13154">
            <v>2</v>
          </cell>
          <cell r="R13154" t="str">
            <v>Année Philologique</v>
          </cell>
          <cell r="S13154" t="str">
            <v/>
          </cell>
        </row>
        <row r="13155">
          <cell r="E13155">
            <v>6477</v>
          </cell>
          <cell r="F13155" t="str">
            <v>Searches</v>
          </cell>
          <cell r="G13155" t="str">
            <v>201909</v>
          </cell>
          <cell r="H13155" t="str">
            <v>Grinnell College</v>
          </cell>
          <cell r="I13155" t="str">
            <v>Grinnell</v>
          </cell>
          <cell r="J13155" t="str">
            <v>USA</v>
          </cell>
          <cell r="K13155">
            <v>2</v>
          </cell>
          <cell r="L13155" t="str">
            <v>Institute</v>
          </cell>
          <cell r="M13155">
            <v>11</v>
          </cell>
          <cell r="N13155" t="str">
            <v>CARN-4</v>
          </cell>
          <cell r="O13155" t="str">
            <v/>
          </cell>
          <cell r="P13155" t="str">
            <v/>
          </cell>
          <cell r="Q13155">
            <v>2</v>
          </cell>
          <cell r="R13155" t="str">
            <v>Année Philologique</v>
          </cell>
          <cell r="S13155" t="str">
            <v/>
          </cell>
        </row>
        <row r="13156">
          <cell r="E13156">
            <v>6477</v>
          </cell>
          <cell r="F13156" t="str">
            <v>Searches</v>
          </cell>
          <cell r="G13156" t="str">
            <v>201910</v>
          </cell>
          <cell r="H13156" t="str">
            <v>Grinnell College</v>
          </cell>
          <cell r="I13156" t="str">
            <v>Grinnell</v>
          </cell>
          <cell r="J13156" t="str">
            <v>USA</v>
          </cell>
          <cell r="K13156">
            <v>2</v>
          </cell>
          <cell r="L13156" t="str">
            <v>Institute</v>
          </cell>
          <cell r="M13156">
            <v>11</v>
          </cell>
          <cell r="N13156" t="str">
            <v>CARN-4</v>
          </cell>
          <cell r="O13156" t="str">
            <v/>
          </cell>
          <cell r="P13156" t="str">
            <v/>
          </cell>
          <cell r="Q13156">
            <v>2</v>
          </cell>
          <cell r="R13156" t="str">
            <v>Année Philologique</v>
          </cell>
          <cell r="S13156" t="str">
            <v/>
          </cell>
        </row>
        <row r="13157">
          <cell r="E13157">
            <v>6477</v>
          </cell>
          <cell r="F13157" t="str">
            <v>Searches</v>
          </cell>
          <cell r="G13157" t="str">
            <v>201911</v>
          </cell>
          <cell r="H13157" t="str">
            <v>Grinnell College</v>
          </cell>
          <cell r="I13157" t="str">
            <v>Grinnell</v>
          </cell>
          <cell r="J13157" t="str">
            <v>USA</v>
          </cell>
          <cell r="K13157">
            <v>2</v>
          </cell>
          <cell r="L13157" t="str">
            <v>Institute</v>
          </cell>
          <cell r="M13157">
            <v>11</v>
          </cell>
          <cell r="N13157" t="str">
            <v>CARN-4</v>
          </cell>
          <cell r="O13157" t="str">
            <v/>
          </cell>
          <cell r="P13157" t="str">
            <v/>
          </cell>
          <cell r="Q13157">
            <v>2</v>
          </cell>
          <cell r="R13157" t="str">
            <v>Année Philologique</v>
          </cell>
          <cell r="S13157" t="str">
            <v/>
          </cell>
        </row>
        <row r="13158">
          <cell r="E13158">
            <v>6477</v>
          </cell>
          <cell r="F13158" t="str">
            <v>Searches</v>
          </cell>
          <cell r="G13158" t="str">
            <v>201912</v>
          </cell>
          <cell r="H13158" t="str">
            <v>Grinnell College</v>
          </cell>
          <cell r="I13158" t="str">
            <v>Grinnell</v>
          </cell>
          <cell r="J13158" t="str">
            <v>USA</v>
          </cell>
          <cell r="K13158">
            <v>2</v>
          </cell>
          <cell r="L13158" t="str">
            <v>Institute</v>
          </cell>
          <cell r="M13158">
            <v>11</v>
          </cell>
          <cell r="N13158" t="str">
            <v>CARN-4</v>
          </cell>
          <cell r="O13158" t="str">
            <v/>
          </cell>
          <cell r="P13158" t="str">
            <v/>
          </cell>
          <cell r="Q13158">
            <v>2</v>
          </cell>
          <cell r="R13158" t="str">
            <v>Année Philologique</v>
          </cell>
          <cell r="S13158" t="str">
            <v/>
          </cell>
        </row>
        <row r="13159">
          <cell r="E13159">
            <v>6480</v>
          </cell>
          <cell r="F13159" t="str">
            <v>Searches</v>
          </cell>
          <cell r="G13159" t="str">
            <v>201901</v>
          </cell>
          <cell r="H13159" t="str">
            <v>Anna Bussetto</v>
          </cell>
          <cell r="I13159" t="str">
            <v>Vicenza</v>
          </cell>
          <cell r="J13159" t="str">
            <v>Italy</v>
          </cell>
          <cell r="K13159">
            <v>4</v>
          </cell>
          <cell r="L13159" t="str">
            <v>Private</v>
          </cell>
          <cell r="M13159">
            <v>5</v>
          </cell>
          <cell r="N13159" t="str">
            <v>Individual</v>
          </cell>
          <cell r="O13159" t="str">
            <v/>
          </cell>
          <cell r="P13159" t="str">
            <v/>
          </cell>
          <cell r="Q13159">
            <v>1</v>
          </cell>
          <cell r="R13159" t="str">
            <v>Année Philologique</v>
          </cell>
          <cell r="S13159" t="str">
            <v/>
          </cell>
        </row>
        <row r="13160">
          <cell r="E13160">
            <v>6480</v>
          </cell>
          <cell r="F13160" t="str">
            <v>Searches</v>
          </cell>
          <cell r="G13160" t="str">
            <v>201903</v>
          </cell>
          <cell r="H13160" t="str">
            <v>Anna Bussetto</v>
          </cell>
          <cell r="I13160" t="str">
            <v>Vicenza</v>
          </cell>
          <cell r="J13160" t="str">
            <v>Italy</v>
          </cell>
          <cell r="K13160">
            <v>4</v>
          </cell>
          <cell r="L13160" t="str">
            <v>Private</v>
          </cell>
          <cell r="M13160">
            <v>5</v>
          </cell>
          <cell r="N13160" t="str">
            <v>Individual</v>
          </cell>
          <cell r="O13160" t="str">
            <v/>
          </cell>
          <cell r="P13160" t="str">
            <v/>
          </cell>
          <cell r="Q13160">
            <v>1</v>
          </cell>
          <cell r="R13160" t="str">
            <v>Année Philologique</v>
          </cell>
          <cell r="S13160" t="str">
            <v/>
          </cell>
        </row>
        <row r="13161">
          <cell r="E13161">
            <v>6480</v>
          </cell>
          <cell r="F13161" t="str">
            <v>Searches</v>
          </cell>
          <cell r="G13161" t="str">
            <v>201904</v>
          </cell>
          <cell r="H13161" t="str">
            <v>Anna Bussetto</v>
          </cell>
          <cell r="I13161" t="str">
            <v>Vicenza</v>
          </cell>
          <cell r="J13161" t="str">
            <v>Italy</v>
          </cell>
          <cell r="K13161">
            <v>4</v>
          </cell>
          <cell r="L13161" t="str">
            <v>Private</v>
          </cell>
          <cell r="M13161">
            <v>5</v>
          </cell>
          <cell r="N13161" t="str">
            <v>Individual</v>
          </cell>
          <cell r="O13161" t="str">
            <v/>
          </cell>
          <cell r="P13161" t="str">
            <v/>
          </cell>
          <cell r="Q13161">
            <v>1</v>
          </cell>
          <cell r="R13161" t="str">
            <v>Année Philologique</v>
          </cell>
          <cell r="S13161" t="str">
            <v/>
          </cell>
        </row>
        <row r="13162">
          <cell r="E13162">
            <v>6480</v>
          </cell>
          <cell r="F13162" t="str">
            <v>Searches</v>
          </cell>
          <cell r="G13162" t="str">
            <v>201905</v>
          </cell>
          <cell r="H13162" t="str">
            <v>Anna Bussetto</v>
          </cell>
          <cell r="I13162" t="str">
            <v>Vicenza</v>
          </cell>
          <cell r="J13162" t="str">
            <v>Italy</v>
          </cell>
          <cell r="K13162">
            <v>4</v>
          </cell>
          <cell r="L13162" t="str">
            <v>Private</v>
          </cell>
          <cell r="M13162">
            <v>5</v>
          </cell>
          <cell r="N13162" t="str">
            <v>Individual</v>
          </cell>
          <cell r="O13162" t="str">
            <v/>
          </cell>
          <cell r="P13162" t="str">
            <v/>
          </cell>
          <cell r="Q13162">
            <v>1</v>
          </cell>
          <cell r="R13162" t="str">
            <v>Année Philologique</v>
          </cell>
          <cell r="S13162" t="str">
            <v/>
          </cell>
        </row>
        <row r="13163">
          <cell r="E13163">
            <v>6480</v>
          </cell>
          <cell r="F13163" t="str">
            <v>Searches</v>
          </cell>
          <cell r="G13163" t="str">
            <v>201906</v>
          </cell>
          <cell r="H13163" t="str">
            <v>Anna Bussetto</v>
          </cell>
          <cell r="I13163" t="str">
            <v>Vicenza</v>
          </cell>
          <cell r="J13163" t="str">
            <v>Italy</v>
          </cell>
          <cell r="K13163">
            <v>4</v>
          </cell>
          <cell r="L13163" t="str">
            <v>Private</v>
          </cell>
          <cell r="M13163">
            <v>5</v>
          </cell>
          <cell r="N13163" t="str">
            <v>Individual</v>
          </cell>
          <cell r="O13163" t="str">
            <v/>
          </cell>
          <cell r="P13163" t="str">
            <v/>
          </cell>
          <cell r="Q13163">
            <v>1</v>
          </cell>
          <cell r="R13163" t="str">
            <v>Année Philologique</v>
          </cell>
          <cell r="S13163" t="str">
            <v/>
          </cell>
        </row>
        <row r="13164">
          <cell r="E13164">
            <v>6480</v>
          </cell>
          <cell r="F13164" t="str">
            <v>Searches</v>
          </cell>
          <cell r="G13164" t="str">
            <v>201907</v>
          </cell>
          <cell r="H13164" t="str">
            <v>Anna Bussetto</v>
          </cell>
          <cell r="I13164" t="str">
            <v>Vicenza</v>
          </cell>
          <cell r="J13164" t="str">
            <v>Italy</v>
          </cell>
          <cell r="K13164">
            <v>4</v>
          </cell>
          <cell r="L13164" t="str">
            <v>Private</v>
          </cell>
          <cell r="M13164">
            <v>5</v>
          </cell>
          <cell r="N13164" t="str">
            <v>Individual</v>
          </cell>
          <cell r="O13164" t="str">
            <v/>
          </cell>
          <cell r="P13164" t="str">
            <v/>
          </cell>
          <cell r="Q13164">
            <v>1</v>
          </cell>
          <cell r="R13164" t="str">
            <v>Année Philologique</v>
          </cell>
          <cell r="S13164" t="str">
            <v/>
          </cell>
        </row>
        <row r="13165">
          <cell r="E13165">
            <v>6480</v>
          </cell>
          <cell r="F13165" t="str">
            <v>Searches</v>
          </cell>
          <cell r="G13165" t="str">
            <v>201908</v>
          </cell>
          <cell r="H13165" t="str">
            <v>Anna Bussetto</v>
          </cell>
          <cell r="I13165" t="str">
            <v>Vicenza</v>
          </cell>
          <cell r="J13165" t="str">
            <v>Italy</v>
          </cell>
          <cell r="K13165">
            <v>4</v>
          </cell>
          <cell r="L13165" t="str">
            <v>Private</v>
          </cell>
          <cell r="M13165">
            <v>5</v>
          </cell>
          <cell r="N13165" t="str">
            <v>Individual</v>
          </cell>
          <cell r="O13165" t="str">
            <v/>
          </cell>
          <cell r="P13165" t="str">
            <v/>
          </cell>
          <cell r="Q13165">
            <v>1</v>
          </cell>
          <cell r="R13165" t="str">
            <v>Année Philologique</v>
          </cell>
          <cell r="S13165" t="str">
            <v/>
          </cell>
        </row>
        <row r="13166">
          <cell r="E13166">
            <v>6480</v>
          </cell>
          <cell r="F13166" t="str">
            <v>Searches</v>
          </cell>
          <cell r="G13166" t="str">
            <v>201909</v>
          </cell>
          <cell r="H13166" t="str">
            <v>Anna Bussetto</v>
          </cell>
          <cell r="I13166" t="str">
            <v>Vicenza</v>
          </cell>
          <cell r="J13166" t="str">
            <v>Italy</v>
          </cell>
          <cell r="K13166">
            <v>4</v>
          </cell>
          <cell r="L13166" t="str">
            <v>Private</v>
          </cell>
          <cell r="M13166">
            <v>5</v>
          </cell>
          <cell r="N13166" t="str">
            <v>Individual</v>
          </cell>
          <cell r="O13166" t="str">
            <v/>
          </cell>
          <cell r="P13166" t="str">
            <v/>
          </cell>
          <cell r="Q13166">
            <v>1</v>
          </cell>
          <cell r="R13166" t="str">
            <v>Année Philologique</v>
          </cell>
          <cell r="S13166" t="str">
            <v/>
          </cell>
        </row>
        <row r="13167">
          <cell r="E13167">
            <v>6480</v>
          </cell>
          <cell r="F13167" t="str">
            <v>Searches</v>
          </cell>
          <cell r="G13167" t="str">
            <v>201910</v>
          </cell>
          <cell r="H13167" t="str">
            <v>Anna Bussetto</v>
          </cell>
          <cell r="I13167" t="str">
            <v>Vicenza</v>
          </cell>
          <cell r="J13167" t="str">
            <v>Italy</v>
          </cell>
          <cell r="K13167">
            <v>4</v>
          </cell>
          <cell r="L13167" t="str">
            <v>Private</v>
          </cell>
          <cell r="M13167">
            <v>5</v>
          </cell>
          <cell r="N13167" t="str">
            <v>Individual</v>
          </cell>
          <cell r="O13167" t="str">
            <v/>
          </cell>
          <cell r="P13167" t="str">
            <v/>
          </cell>
          <cell r="Q13167">
            <v>1</v>
          </cell>
          <cell r="R13167" t="str">
            <v>Année Philologique</v>
          </cell>
          <cell r="S13167" t="str">
            <v/>
          </cell>
        </row>
        <row r="13168">
          <cell r="E13168">
            <v>6480</v>
          </cell>
          <cell r="F13168" t="str">
            <v>Searches</v>
          </cell>
          <cell r="G13168" t="str">
            <v>201911</v>
          </cell>
          <cell r="H13168" t="str">
            <v>Anna Bussetto</v>
          </cell>
          <cell r="I13168" t="str">
            <v>Vicenza</v>
          </cell>
          <cell r="J13168" t="str">
            <v>Italy</v>
          </cell>
          <cell r="K13168">
            <v>4</v>
          </cell>
          <cell r="L13168" t="str">
            <v>Private</v>
          </cell>
          <cell r="M13168">
            <v>5</v>
          </cell>
          <cell r="N13168" t="str">
            <v>Individual</v>
          </cell>
          <cell r="O13168" t="str">
            <v/>
          </cell>
          <cell r="P13168" t="str">
            <v/>
          </cell>
          <cell r="Q13168">
            <v>1</v>
          </cell>
          <cell r="R13168" t="str">
            <v>Année Philologique</v>
          </cell>
          <cell r="S13168" t="str">
            <v/>
          </cell>
        </row>
        <row r="13169">
          <cell r="E13169">
            <v>6480</v>
          </cell>
          <cell r="F13169" t="str">
            <v>Searches</v>
          </cell>
          <cell r="G13169" t="str">
            <v>201912</v>
          </cell>
          <cell r="H13169" t="str">
            <v>Anna Bussetto</v>
          </cell>
          <cell r="I13169" t="str">
            <v>Vicenza</v>
          </cell>
          <cell r="J13169" t="str">
            <v>Italy</v>
          </cell>
          <cell r="K13169">
            <v>4</v>
          </cell>
          <cell r="L13169" t="str">
            <v>Private</v>
          </cell>
          <cell r="M13169">
            <v>5</v>
          </cell>
          <cell r="N13169" t="str">
            <v>Individual</v>
          </cell>
          <cell r="O13169" t="str">
            <v/>
          </cell>
          <cell r="P13169" t="str">
            <v/>
          </cell>
          <cell r="Q13169">
            <v>1</v>
          </cell>
          <cell r="R13169" t="str">
            <v>Année Philologique</v>
          </cell>
          <cell r="S13169" t="str">
            <v/>
          </cell>
        </row>
        <row r="13170">
          <cell r="E13170">
            <v>6481</v>
          </cell>
          <cell r="F13170" t="str">
            <v>Searches</v>
          </cell>
          <cell r="G13170" t="str">
            <v>201901</v>
          </cell>
          <cell r="H13170" t="str">
            <v>Alfonso Natale</v>
          </cell>
          <cell r="I13170" t="str">
            <v xml:space="preserve">Olevano Sul Tusciano </v>
          </cell>
          <cell r="J13170" t="str">
            <v>Italy</v>
          </cell>
          <cell r="K13170">
            <v>4</v>
          </cell>
          <cell r="L13170" t="str">
            <v>Private</v>
          </cell>
          <cell r="M13170">
            <v>5</v>
          </cell>
          <cell r="N13170" t="str">
            <v>Individual</v>
          </cell>
          <cell r="O13170" t="str">
            <v/>
          </cell>
          <cell r="P13170" t="str">
            <v/>
          </cell>
          <cell r="Q13170">
            <v>1</v>
          </cell>
          <cell r="R13170" t="str">
            <v>Année Philologique</v>
          </cell>
          <cell r="S13170" t="str">
            <v/>
          </cell>
        </row>
        <row r="13171">
          <cell r="E13171">
            <v>6481</v>
          </cell>
          <cell r="F13171" t="str">
            <v>Searches</v>
          </cell>
          <cell r="G13171" t="str">
            <v>201902</v>
          </cell>
          <cell r="H13171" t="str">
            <v>Alfonso Natale</v>
          </cell>
          <cell r="I13171" t="str">
            <v xml:space="preserve">Olevano Sul Tusciano </v>
          </cell>
          <cell r="J13171" t="str">
            <v>Italy</v>
          </cell>
          <cell r="K13171">
            <v>4</v>
          </cell>
          <cell r="L13171" t="str">
            <v>Private</v>
          </cell>
          <cell r="M13171">
            <v>5</v>
          </cell>
          <cell r="N13171" t="str">
            <v>Individual</v>
          </cell>
          <cell r="O13171" t="str">
            <v/>
          </cell>
          <cell r="P13171" t="str">
            <v/>
          </cell>
          <cell r="Q13171">
            <v>1</v>
          </cell>
          <cell r="R13171" t="str">
            <v>Année Philologique</v>
          </cell>
          <cell r="S13171" t="str">
            <v/>
          </cell>
        </row>
        <row r="13172">
          <cell r="E13172">
            <v>6481</v>
          </cell>
          <cell r="F13172" t="str">
            <v>Searches</v>
          </cell>
          <cell r="G13172" t="str">
            <v>201904</v>
          </cell>
          <cell r="H13172" t="str">
            <v>Alfonso Natale</v>
          </cell>
          <cell r="I13172" t="str">
            <v xml:space="preserve">Olevano Sul Tusciano </v>
          </cell>
          <cell r="J13172" t="str">
            <v>Italy</v>
          </cell>
          <cell r="K13172">
            <v>4</v>
          </cell>
          <cell r="L13172" t="str">
            <v>Private</v>
          </cell>
          <cell r="M13172">
            <v>5</v>
          </cell>
          <cell r="N13172" t="str">
            <v>Individual</v>
          </cell>
          <cell r="O13172" t="str">
            <v/>
          </cell>
          <cell r="P13172" t="str">
            <v/>
          </cell>
          <cell r="Q13172">
            <v>1</v>
          </cell>
          <cell r="R13172" t="str">
            <v>Année Philologique</v>
          </cell>
          <cell r="S13172" t="str">
            <v/>
          </cell>
        </row>
        <row r="13173">
          <cell r="E13173">
            <v>6481</v>
          </cell>
          <cell r="F13173" t="str">
            <v>Searches</v>
          </cell>
          <cell r="G13173" t="str">
            <v>201905</v>
          </cell>
          <cell r="H13173" t="str">
            <v>Alfonso Natale</v>
          </cell>
          <cell r="I13173" t="str">
            <v xml:space="preserve">Olevano Sul Tusciano </v>
          </cell>
          <cell r="J13173" t="str">
            <v>Italy</v>
          </cell>
          <cell r="K13173">
            <v>4</v>
          </cell>
          <cell r="L13173" t="str">
            <v>Private</v>
          </cell>
          <cell r="M13173">
            <v>5</v>
          </cell>
          <cell r="N13173" t="str">
            <v>Individual</v>
          </cell>
          <cell r="O13173" t="str">
            <v/>
          </cell>
          <cell r="P13173" t="str">
            <v/>
          </cell>
          <cell r="Q13173">
            <v>1</v>
          </cell>
          <cell r="R13173" t="str">
            <v>Année Philologique</v>
          </cell>
          <cell r="S13173" t="str">
            <v/>
          </cell>
        </row>
        <row r="13174">
          <cell r="E13174">
            <v>6481</v>
          </cell>
          <cell r="F13174" t="str">
            <v>Searches</v>
          </cell>
          <cell r="G13174" t="str">
            <v>201906</v>
          </cell>
          <cell r="H13174" t="str">
            <v>Alfonso Natale</v>
          </cell>
          <cell r="I13174" t="str">
            <v xml:space="preserve">Olevano Sul Tusciano </v>
          </cell>
          <cell r="J13174" t="str">
            <v>Italy</v>
          </cell>
          <cell r="K13174">
            <v>4</v>
          </cell>
          <cell r="L13174" t="str">
            <v>Private</v>
          </cell>
          <cell r="M13174">
            <v>5</v>
          </cell>
          <cell r="N13174" t="str">
            <v>Individual</v>
          </cell>
          <cell r="O13174" t="str">
            <v/>
          </cell>
          <cell r="P13174" t="str">
            <v/>
          </cell>
          <cell r="Q13174">
            <v>1</v>
          </cell>
          <cell r="R13174" t="str">
            <v>Année Philologique</v>
          </cell>
          <cell r="S13174" t="str">
            <v/>
          </cell>
        </row>
        <row r="13175">
          <cell r="E13175">
            <v>6481</v>
          </cell>
          <cell r="F13175" t="str">
            <v>Searches</v>
          </cell>
          <cell r="G13175" t="str">
            <v>201907</v>
          </cell>
          <cell r="H13175" t="str">
            <v>Alfonso Natale</v>
          </cell>
          <cell r="I13175" t="str">
            <v xml:space="preserve">Olevano Sul Tusciano </v>
          </cell>
          <cell r="J13175" t="str">
            <v>Italy</v>
          </cell>
          <cell r="K13175">
            <v>4</v>
          </cell>
          <cell r="L13175" t="str">
            <v>Private</v>
          </cell>
          <cell r="M13175">
            <v>5</v>
          </cell>
          <cell r="N13175" t="str">
            <v>Individual</v>
          </cell>
          <cell r="O13175" t="str">
            <v/>
          </cell>
          <cell r="P13175" t="str">
            <v/>
          </cell>
          <cell r="Q13175">
            <v>1</v>
          </cell>
          <cell r="R13175" t="str">
            <v>Année Philologique</v>
          </cell>
          <cell r="S13175" t="str">
            <v/>
          </cell>
        </row>
        <row r="13176">
          <cell r="E13176">
            <v>6481</v>
          </cell>
          <cell r="F13176" t="str">
            <v>Searches</v>
          </cell>
          <cell r="G13176" t="str">
            <v>201908</v>
          </cell>
          <cell r="H13176" t="str">
            <v>Alfonso Natale</v>
          </cell>
          <cell r="I13176" t="str">
            <v xml:space="preserve">Olevano Sul Tusciano </v>
          </cell>
          <cell r="J13176" t="str">
            <v>Italy</v>
          </cell>
          <cell r="K13176">
            <v>4</v>
          </cell>
          <cell r="L13176" t="str">
            <v>Private</v>
          </cell>
          <cell r="M13176">
            <v>5</v>
          </cell>
          <cell r="N13176" t="str">
            <v>Individual</v>
          </cell>
          <cell r="O13176" t="str">
            <v/>
          </cell>
          <cell r="P13176" t="str">
            <v/>
          </cell>
          <cell r="Q13176">
            <v>1</v>
          </cell>
          <cell r="R13176" t="str">
            <v>Année Philologique</v>
          </cell>
          <cell r="S13176" t="str">
            <v/>
          </cell>
        </row>
        <row r="13177">
          <cell r="E13177">
            <v>6481</v>
          </cell>
          <cell r="F13177" t="str">
            <v>Searches</v>
          </cell>
          <cell r="G13177" t="str">
            <v>201909</v>
          </cell>
          <cell r="H13177" t="str">
            <v>Alfonso Natale</v>
          </cell>
          <cell r="I13177" t="str">
            <v xml:space="preserve">Olevano Sul Tusciano </v>
          </cell>
          <cell r="J13177" t="str">
            <v>Italy</v>
          </cell>
          <cell r="K13177">
            <v>4</v>
          </cell>
          <cell r="L13177" t="str">
            <v>Private</v>
          </cell>
          <cell r="M13177">
            <v>5</v>
          </cell>
          <cell r="N13177" t="str">
            <v>Individual</v>
          </cell>
          <cell r="O13177" t="str">
            <v/>
          </cell>
          <cell r="P13177" t="str">
            <v/>
          </cell>
          <cell r="Q13177">
            <v>1</v>
          </cell>
          <cell r="R13177" t="str">
            <v>Année Philologique</v>
          </cell>
          <cell r="S13177" t="str">
            <v/>
          </cell>
        </row>
        <row r="13178">
          <cell r="E13178">
            <v>6481</v>
          </cell>
          <cell r="F13178" t="str">
            <v>Searches</v>
          </cell>
          <cell r="G13178" t="str">
            <v>201911</v>
          </cell>
          <cell r="H13178" t="str">
            <v>Alfonso Natale</v>
          </cell>
          <cell r="I13178" t="str">
            <v xml:space="preserve">Olevano Sul Tusciano </v>
          </cell>
          <cell r="J13178" t="str">
            <v>Italy</v>
          </cell>
          <cell r="K13178">
            <v>4</v>
          </cell>
          <cell r="L13178" t="str">
            <v>Private</v>
          </cell>
          <cell r="M13178">
            <v>5</v>
          </cell>
          <cell r="N13178" t="str">
            <v>Individual</v>
          </cell>
          <cell r="O13178" t="str">
            <v/>
          </cell>
          <cell r="P13178" t="str">
            <v/>
          </cell>
          <cell r="Q13178">
            <v>1</v>
          </cell>
          <cell r="R13178" t="str">
            <v>Année Philologique</v>
          </cell>
          <cell r="S13178" t="str">
            <v/>
          </cell>
        </row>
        <row r="13179">
          <cell r="E13179">
            <v>6481</v>
          </cell>
          <cell r="F13179" t="str">
            <v>Searches</v>
          </cell>
          <cell r="G13179" t="str">
            <v>201912</v>
          </cell>
          <cell r="H13179" t="str">
            <v>Alfonso Natale</v>
          </cell>
          <cell r="I13179" t="str">
            <v xml:space="preserve">Olevano Sul Tusciano </v>
          </cell>
          <cell r="J13179" t="str">
            <v>Italy</v>
          </cell>
          <cell r="K13179">
            <v>4</v>
          </cell>
          <cell r="L13179" t="str">
            <v>Private</v>
          </cell>
          <cell r="M13179">
            <v>5</v>
          </cell>
          <cell r="N13179" t="str">
            <v>Individual</v>
          </cell>
          <cell r="O13179" t="str">
            <v/>
          </cell>
          <cell r="P13179" t="str">
            <v/>
          </cell>
          <cell r="Q13179">
            <v>1</v>
          </cell>
          <cell r="R13179" t="str">
            <v>Année Philologique</v>
          </cell>
          <cell r="S13179" t="str">
            <v/>
          </cell>
        </row>
        <row r="13180">
          <cell r="E13180">
            <v>6486</v>
          </cell>
          <cell r="F13180" t="str">
            <v>Searches</v>
          </cell>
          <cell r="G13180" t="str">
            <v>201901</v>
          </cell>
          <cell r="H13180" t="str">
            <v>Anthony-Marc Sanz</v>
          </cell>
          <cell r="I13180" t="str">
            <v>Hyères</v>
          </cell>
          <cell r="J13180" t="str">
            <v>France</v>
          </cell>
          <cell r="K13180">
            <v>4</v>
          </cell>
          <cell r="L13180" t="str">
            <v>Private</v>
          </cell>
          <cell r="M13180">
            <v>5</v>
          </cell>
          <cell r="N13180" t="str">
            <v>Individual</v>
          </cell>
          <cell r="O13180" t="str">
            <v/>
          </cell>
          <cell r="P13180" t="str">
            <v/>
          </cell>
          <cell r="Q13180">
            <v>1</v>
          </cell>
          <cell r="R13180" t="str">
            <v>Année Philologique</v>
          </cell>
          <cell r="S13180" t="str">
            <v/>
          </cell>
        </row>
        <row r="13181">
          <cell r="E13181">
            <v>6486</v>
          </cell>
          <cell r="F13181" t="str">
            <v>Searches</v>
          </cell>
          <cell r="G13181" t="str">
            <v>201903</v>
          </cell>
          <cell r="H13181" t="str">
            <v>Anthony-Marc Sanz</v>
          </cell>
          <cell r="I13181" t="str">
            <v>Hyères</v>
          </cell>
          <cell r="J13181" t="str">
            <v>France</v>
          </cell>
          <cell r="K13181">
            <v>4</v>
          </cell>
          <cell r="L13181" t="str">
            <v>Private</v>
          </cell>
          <cell r="M13181">
            <v>5</v>
          </cell>
          <cell r="N13181" t="str">
            <v>Individual</v>
          </cell>
          <cell r="O13181" t="str">
            <v/>
          </cell>
          <cell r="P13181" t="str">
            <v/>
          </cell>
          <cell r="Q13181">
            <v>1</v>
          </cell>
          <cell r="R13181" t="str">
            <v>Année Philologique</v>
          </cell>
          <cell r="S13181" t="str">
            <v/>
          </cell>
        </row>
        <row r="13182">
          <cell r="E13182">
            <v>6486</v>
          </cell>
          <cell r="F13182" t="str">
            <v>Searches</v>
          </cell>
          <cell r="G13182" t="str">
            <v>201904</v>
          </cell>
          <cell r="H13182" t="str">
            <v>Anthony-Marc Sanz</v>
          </cell>
          <cell r="I13182" t="str">
            <v>Hyères</v>
          </cell>
          <cell r="J13182" t="str">
            <v>France</v>
          </cell>
          <cell r="K13182">
            <v>4</v>
          </cell>
          <cell r="L13182" t="str">
            <v>Private</v>
          </cell>
          <cell r="M13182">
            <v>5</v>
          </cell>
          <cell r="N13182" t="str">
            <v>Individual</v>
          </cell>
          <cell r="O13182" t="str">
            <v/>
          </cell>
          <cell r="P13182" t="str">
            <v/>
          </cell>
          <cell r="Q13182">
            <v>1</v>
          </cell>
          <cell r="R13182" t="str">
            <v>Année Philologique</v>
          </cell>
          <cell r="S13182" t="str">
            <v/>
          </cell>
        </row>
        <row r="13183">
          <cell r="E13183">
            <v>6486</v>
          </cell>
          <cell r="F13183" t="str">
            <v>Searches</v>
          </cell>
          <cell r="G13183" t="str">
            <v>201905</v>
          </cell>
          <cell r="H13183" t="str">
            <v>Anthony-Marc Sanz</v>
          </cell>
          <cell r="I13183" t="str">
            <v>Hyères</v>
          </cell>
          <cell r="J13183" t="str">
            <v>France</v>
          </cell>
          <cell r="K13183">
            <v>4</v>
          </cell>
          <cell r="L13183" t="str">
            <v>Private</v>
          </cell>
          <cell r="M13183">
            <v>5</v>
          </cell>
          <cell r="N13183" t="str">
            <v>Individual</v>
          </cell>
          <cell r="O13183" t="str">
            <v/>
          </cell>
          <cell r="P13183" t="str">
            <v/>
          </cell>
          <cell r="Q13183">
            <v>1</v>
          </cell>
          <cell r="R13183" t="str">
            <v>Année Philologique</v>
          </cell>
          <cell r="S13183" t="str">
            <v/>
          </cell>
        </row>
        <row r="13184">
          <cell r="E13184">
            <v>6486</v>
          </cell>
          <cell r="F13184" t="str">
            <v>Searches</v>
          </cell>
          <cell r="G13184" t="str">
            <v>201906</v>
          </cell>
          <cell r="H13184" t="str">
            <v>Anthony-Marc Sanz</v>
          </cell>
          <cell r="I13184" t="str">
            <v>Hyères</v>
          </cell>
          <cell r="J13184" t="str">
            <v>France</v>
          </cell>
          <cell r="K13184">
            <v>4</v>
          </cell>
          <cell r="L13184" t="str">
            <v>Private</v>
          </cell>
          <cell r="M13184">
            <v>5</v>
          </cell>
          <cell r="N13184" t="str">
            <v>Individual</v>
          </cell>
          <cell r="O13184" t="str">
            <v/>
          </cell>
          <cell r="P13184" t="str">
            <v/>
          </cell>
          <cell r="Q13184">
            <v>1</v>
          </cell>
          <cell r="R13184" t="str">
            <v>Année Philologique</v>
          </cell>
          <cell r="S13184" t="str">
            <v/>
          </cell>
        </row>
        <row r="13185">
          <cell r="E13185">
            <v>6486</v>
          </cell>
          <cell r="F13185" t="str">
            <v>Searches</v>
          </cell>
          <cell r="G13185" t="str">
            <v>201910</v>
          </cell>
          <cell r="H13185" t="str">
            <v>Anthony-Marc Sanz</v>
          </cell>
          <cell r="I13185" t="str">
            <v>Hyères</v>
          </cell>
          <cell r="J13185" t="str">
            <v>France</v>
          </cell>
          <cell r="K13185">
            <v>4</v>
          </cell>
          <cell r="L13185" t="str">
            <v>Private</v>
          </cell>
          <cell r="M13185">
            <v>5</v>
          </cell>
          <cell r="N13185" t="str">
            <v>Individual</v>
          </cell>
          <cell r="O13185" t="str">
            <v/>
          </cell>
          <cell r="P13185" t="str">
            <v/>
          </cell>
          <cell r="Q13185">
            <v>1</v>
          </cell>
          <cell r="R13185" t="str">
            <v>Année Philologique</v>
          </cell>
          <cell r="S13185" t="str">
            <v/>
          </cell>
        </row>
        <row r="13186">
          <cell r="E13186">
            <v>6486</v>
          </cell>
          <cell r="F13186" t="str">
            <v>Searches</v>
          </cell>
          <cell r="G13186" t="str">
            <v>201911</v>
          </cell>
          <cell r="H13186" t="str">
            <v>Anthony-Marc Sanz</v>
          </cell>
          <cell r="I13186" t="str">
            <v>Hyères</v>
          </cell>
          <cell r="J13186" t="str">
            <v>France</v>
          </cell>
          <cell r="K13186">
            <v>4</v>
          </cell>
          <cell r="L13186" t="str">
            <v>Private</v>
          </cell>
          <cell r="M13186">
            <v>5</v>
          </cell>
          <cell r="N13186" t="str">
            <v>Individual</v>
          </cell>
          <cell r="O13186" t="str">
            <v/>
          </cell>
          <cell r="P13186" t="str">
            <v/>
          </cell>
          <cell r="Q13186">
            <v>1</v>
          </cell>
          <cell r="R13186" t="str">
            <v>Année Philologique</v>
          </cell>
          <cell r="S13186" t="str">
            <v/>
          </cell>
        </row>
        <row r="13187">
          <cell r="E13187">
            <v>6486</v>
          </cell>
          <cell r="F13187" t="str">
            <v>Searches</v>
          </cell>
          <cell r="G13187" t="str">
            <v>201912</v>
          </cell>
          <cell r="H13187" t="str">
            <v>Anthony-Marc Sanz</v>
          </cell>
          <cell r="I13187" t="str">
            <v>Hyères</v>
          </cell>
          <cell r="J13187" t="str">
            <v>France</v>
          </cell>
          <cell r="K13187">
            <v>4</v>
          </cell>
          <cell r="L13187" t="str">
            <v>Private</v>
          </cell>
          <cell r="M13187">
            <v>5</v>
          </cell>
          <cell r="N13187" t="str">
            <v>Individual</v>
          </cell>
          <cell r="O13187" t="str">
            <v/>
          </cell>
          <cell r="P13187" t="str">
            <v/>
          </cell>
          <cell r="Q13187">
            <v>1</v>
          </cell>
          <cell r="R13187" t="str">
            <v>Année Philologique</v>
          </cell>
          <cell r="S13187" t="str">
            <v/>
          </cell>
        </row>
        <row r="13188">
          <cell r="E13188">
            <v>6487</v>
          </cell>
          <cell r="F13188" t="str">
            <v>Searches</v>
          </cell>
          <cell r="G13188" t="str">
            <v>201901</v>
          </cell>
          <cell r="H13188" t="str">
            <v>Christian Thinius</v>
          </cell>
          <cell r="I13188" t="str">
            <v>Hamburg</v>
          </cell>
          <cell r="J13188" t="str">
            <v>Germany</v>
          </cell>
          <cell r="K13188">
            <v>4</v>
          </cell>
          <cell r="L13188" t="str">
            <v>Private</v>
          </cell>
          <cell r="M13188">
            <v>5</v>
          </cell>
          <cell r="N13188" t="str">
            <v>Individual</v>
          </cell>
          <cell r="O13188" t="str">
            <v/>
          </cell>
          <cell r="P13188" t="str">
            <v/>
          </cell>
          <cell r="Q13188">
            <v>1</v>
          </cell>
          <cell r="R13188" t="str">
            <v>Année Philologique</v>
          </cell>
          <cell r="S13188" t="str">
            <v/>
          </cell>
        </row>
        <row r="13189">
          <cell r="E13189">
            <v>6487</v>
          </cell>
          <cell r="F13189" t="str">
            <v>Searches</v>
          </cell>
          <cell r="G13189" t="str">
            <v>201907</v>
          </cell>
          <cell r="H13189" t="str">
            <v>Christian Thinius</v>
          </cell>
          <cell r="I13189" t="str">
            <v>Hamburg</v>
          </cell>
          <cell r="J13189" t="str">
            <v>Germany</v>
          </cell>
          <cell r="K13189">
            <v>4</v>
          </cell>
          <cell r="L13189" t="str">
            <v>Private</v>
          </cell>
          <cell r="M13189">
            <v>5</v>
          </cell>
          <cell r="N13189" t="str">
            <v>Individual</v>
          </cell>
          <cell r="O13189" t="str">
            <v/>
          </cell>
          <cell r="P13189" t="str">
            <v/>
          </cell>
          <cell r="Q13189">
            <v>1</v>
          </cell>
          <cell r="R13189" t="str">
            <v>Année Philologique</v>
          </cell>
          <cell r="S13189" t="str">
            <v/>
          </cell>
        </row>
        <row r="13190">
          <cell r="E13190">
            <v>6489</v>
          </cell>
          <cell r="F13190" t="str">
            <v>Searches</v>
          </cell>
          <cell r="G13190" t="str">
            <v>201901</v>
          </cell>
          <cell r="H13190" t="str">
            <v>Paolo Quaranta</v>
          </cell>
          <cell r="I13190" t="str">
            <v>Quartu Sant'Elena</v>
          </cell>
          <cell r="J13190" t="str">
            <v>Italy</v>
          </cell>
          <cell r="K13190">
            <v>4</v>
          </cell>
          <cell r="L13190" t="str">
            <v>Private</v>
          </cell>
          <cell r="M13190">
            <v>5</v>
          </cell>
          <cell r="N13190" t="str">
            <v>Individual</v>
          </cell>
          <cell r="O13190" t="str">
            <v/>
          </cell>
          <cell r="P13190" t="str">
            <v/>
          </cell>
          <cell r="Q13190">
            <v>1</v>
          </cell>
          <cell r="R13190" t="str">
            <v>Année Philologique</v>
          </cell>
          <cell r="S13190" t="str">
            <v/>
          </cell>
        </row>
        <row r="13191">
          <cell r="E13191">
            <v>6489</v>
          </cell>
          <cell r="F13191" t="str">
            <v>Searches</v>
          </cell>
          <cell r="G13191" t="str">
            <v>201904</v>
          </cell>
          <cell r="H13191" t="str">
            <v>Paolo Quaranta</v>
          </cell>
          <cell r="I13191" t="str">
            <v>Quartu Sant'Elena</v>
          </cell>
          <cell r="J13191" t="str">
            <v>Italy</v>
          </cell>
          <cell r="K13191">
            <v>4</v>
          </cell>
          <cell r="L13191" t="str">
            <v>Private</v>
          </cell>
          <cell r="M13191">
            <v>5</v>
          </cell>
          <cell r="N13191" t="str">
            <v>Individual</v>
          </cell>
          <cell r="O13191" t="str">
            <v/>
          </cell>
          <cell r="P13191" t="str">
            <v/>
          </cell>
          <cell r="Q13191">
            <v>1</v>
          </cell>
          <cell r="R13191" t="str">
            <v>Année Philologique</v>
          </cell>
          <cell r="S13191" t="str">
            <v/>
          </cell>
        </row>
        <row r="13192">
          <cell r="E13192">
            <v>6490</v>
          </cell>
          <cell r="F13192" t="str">
            <v>Searches</v>
          </cell>
          <cell r="G13192" t="str">
            <v>201901</v>
          </cell>
          <cell r="H13192" t="str">
            <v>Augustana College</v>
          </cell>
          <cell r="I13192" t="str">
            <v>Rock Island</v>
          </cell>
          <cell r="J13192" t="str">
            <v>USA</v>
          </cell>
          <cell r="K13192">
            <v>2</v>
          </cell>
          <cell r="L13192" t="str">
            <v>Institute</v>
          </cell>
          <cell r="M13192">
            <v>11</v>
          </cell>
          <cell r="N13192" t="str">
            <v>CARN-4</v>
          </cell>
          <cell r="O13192" t="str">
            <v/>
          </cell>
          <cell r="P13192" t="str">
            <v/>
          </cell>
          <cell r="Q13192">
            <v>2</v>
          </cell>
          <cell r="R13192" t="str">
            <v>Année Philologique</v>
          </cell>
          <cell r="S13192" t="str">
            <v/>
          </cell>
        </row>
        <row r="13193">
          <cell r="E13193">
            <v>6490</v>
          </cell>
          <cell r="F13193" t="str">
            <v>Searches</v>
          </cell>
          <cell r="G13193" t="str">
            <v>201902</v>
          </cell>
          <cell r="H13193" t="str">
            <v>Augustana College</v>
          </cell>
          <cell r="I13193" t="str">
            <v>Rock Island</v>
          </cell>
          <cell r="J13193" t="str">
            <v>USA</v>
          </cell>
          <cell r="K13193">
            <v>2</v>
          </cell>
          <cell r="L13193" t="str">
            <v>Institute</v>
          </cell>
          <cell r="M13193">
            <v>11</v>
          </cell>
          <cell r="N13193" t="str">
            <v>CARN-4</v>
          </cell>
          <cell r="O13193" t="str">
            <v/>
          </cell>
          <cell r="P13193" t="str">
            <v/>
          </cell>
          <cell r="Q13193">
            <v>2</v>
          </cell>
          <cell r="R13193" t="str">
            <v>Année Philologique</v>
          </cell>
          <cell r="S13193" t="str">
            <v/>
          </cell>
        </row>
        <row r="13194">
          <cell r="E13194">
            <v>6490</v>
          </cell>
          <cell r="F13194" t="str">
            <v>Searches</v>
          </cell>
          <cell r="G13194" t="str">
            <v>201903</v>
          </cell>
          <cell r="H13194" t="str">
            <v>Augustana College</v>
          </cell>
          <cell r="I13194" t="str">
            <v>Rock Island</v>
          </cell>
          <cell r="J13194" t="str">
            <v>USA</v>
          </cell>
          <cell r="K13194">
            <v>2</v>
          </cell>
          <cell r="L13194" t="str">
            <v>Institute</v>
          </cell>
          <cell r="M13194">
            <v>11</v>
          </cell>
          <cell r="N13194" t="str">
            <v>CARN-4</v>
          </cell>
          <cell r="O13194" t="str">
            <v/>
          </cell>
          <cell r="P13194" t="str">
            <v/>
          </cell>
          <cell r="Q13194">
            <v>2</v>
          </cell>
          <cell r="R13194" t="str">
            <v>Année Philologique</v>
          </cell>
          <cell r="S13194" t="str">
            <v/>
          </cell>
        </row>
        <row r="13195">
          <cell r="E13195">
            <v>6490</v>
          </cell>
          <cell r="F13195" t="str">
            <v>Searches</v>
          </cell>
          <cell r="G13195" t="str">
            <v>201904</v>
          </cell>
          <cell r="H13195" t="str">
            <v>Augustana College</v>
          </cell>
          <cell r="I13195" t="str">
            <v>Rock Island</v>
          </cell>
          <cell r="J13195" t="str">
            <v>USA</v>
          </cell>
          <cell r="K13195">
            <v>2</v>
          </cell>
          <cell r="L13195" t="str">
            <v>Institute</v>
          </cell>
          <cell r="M13195">
            <v>11</v>
          </cell>
          <cell r="N13195" t="str">
            <v>CARN-4</v>
          </cell>
          <cell r="O13195" t="str">
            <v/>
          </cell>
          <cell r="P13195" t="str">
            <v/>
          </cell>
          <cell r="Q13195">
            <v>2</v>
          </cell>
          <cell r="R13195" t="str">
            <v>Année Philologique</v>
          </cell>
          <cell r="S13195" t="str">
            <v/>
          </cell>
        </row>
        <row r="13196">
          <cell r="E13196">
            <v>6490</v>
          </cell>
          <cell r="F13196" t="str">
            <v>Searches</v>
          </cell>
          <cell r="G13196" t="str">
            <v>201905</v>
          </cell>
          <cell r="H13196" t="str">
            <v>Augustana College</v>
          </cell>
          <cell r="I13196" t="str">
            <v>Rock Island</v>
          </cell>
          <cell r="J13196" t="str">
            <v>USA</v>
          </cell>
          <cell r="K13196">
            <v>2</v>
          </cell>
          <cell r="L13196" t="str">
            <v>Institute</v>
          </cell>
          <cell r="M13196">
            <v>11</v>
          </cell>
          <cell r="N13196" t="str">
            <v>CARN-4</v>
          </cell>
          <cell r="O13196" t="str">
            <v/>
          </cell>
          <cell r="P13196" t="str">
            <v/>
          </cell>
          <cell r="Q13196">
            <v>2</v>
          </cell>
          <cell r="R13196" t="str">
            <v>Année Philologique</v>
          </cell>
          <cell r="S13196" t="str">
            <v/>
          </cell>
        </row>
        <row r="13197">
          <cell r="E13197">
            <v>6490</v>
          </cell>
          <cell r="F13197" t="str">
            <v>Searches</v>
          </cell>
          <cell r="G13197" t="str">
            <v>201909</v>
          </cell>
          <cell r="H13197" t="str">
            <v>Augustana College</v>
          </cell>
          <cell r="I13197" t="str">
            <v>Rock Island</v>
          </cell>
          <cell r="J13197" t="str">
            <v>USA</v>
          </cell>
          <cell r="K13197">
            <v>2</v>
          </cell>
          <cell r="L13197" t="str">
            <v>Institute</v>
          </cell>
          <cell r="M13197">
            <v>11</v>
          </cell>
          <cell r="N13197" t="str">
            <v>CARN-4</v>
          </cell>
          <cell r="O13197" t="str">
            <v/>
          </cell>
          <cell r="P13197" t="str">
            <v/>
          </cell>
          <cell r="Q13197">
            <v>2</v>
          </cell>
          <cell r="R13197" t="str">
            <v>Année Philologique</v>
          </cell>
          <cell r="S13197" t="str">
            <v/>
          </cell>
        </row>
        <row r="13198">
          <cell r="E13198">
            <v>6490</v>
          </cell>
          <cell r="F13198" t="str">
            <v>Searches</v>
          </cell>
          <cell r="G13198" t="str">
            <v>201910</v>
          </cell>
          <cell r="H13198" t="str">
            <v>Augustana College</v>
          </cell>
          <cell r="I13198" t="str">
            <v>Rock Island</v>
          </cell>
          <cell r="J13198" t="str">
            <v>USA</v>
          </cell>
          <cell r="K13198">
            <v>2</v>
          </cell>
          <cell r="L13198" t="str">
            <v>Institute</v>
          </cell>
          <cell r="M13198">
            <v>11</v>
          </cell>
          <cell r="N13198" t="str">
            <v>CARN-4</v>
          </cell>
          <cell r="O13198" t="str">
            <v/>
          </cell>
          <cell r="P13198" t="str">
            <v/>
          </cell>
          <cell r="Q13198">
            <v>2</v>
          </cell>
          <cell r="R13198" t="str">
            <v>Année Philologique</v>
          </cell>
          <cell r="S13198" t="str">
            <v/>
          </cell>
        </row>
        <row r="13199">
          <cell r="E13199">
            <v>6490</v>
          </cell>
          <cell r="F13199" t="str">
            <v>Searches</v>
          </cell>
          <cell r="G13199" t="str">
            <v>201911</v>
          </cell>
          <cell r="H13199" t="str">
            <v>Augustana College</v>
          </cell>
          <cell r="I13199" t="str">
            <v>Rock Island</v>
          </cell>
          <cell r="J13199" t="str">
            <v>USA</v>
          </cell>
          <cell r="K13199">
            <v>2</v>
          </cell>
          <cell r="L13199" t="str">
            <v>Institute</v>
          </cell>
          <cell r="M13199">
            <v>11</v>
          </cell>
          <cell r="N13199" t="str">
            <v>CARN-4</v>
          </cell>
          <cell r="O13199" t="str">
            <v/>
          </cell>
          <cell r="P13199" t="str">
            <v/>
          </cell>
          <cell r="Q13199">
            <v>2</v>
          </cell>
          <cell r="R13199" t="str">
            <v>Année Philologique</v>
          </cell>
          <cell r="S13199" t="str">
            <v/>
          </cell>
        </row>
        <row r="13200">
          <cell r="E13200">
            <v>6490</v>
          </cell>
          <cell r="F13200" t="str">
            <v>Searches</v>
          </cell>
          <cell r="G13200" t="str">
            <v>201912</v>
          </cell>
          <cell r="H13200" t="str">
            <v>Augustana College</v>
          </cell>
          <cell r="I13200" t="str">
            <v>Rock Island</v>
          </cell>
          <cell r="J13200" t="str">
            <v>USA</v>
          </cell>
          <cell r="K13200">
            <v>2</v>
          </cell>
          <cell r="L13200" t="str">
            <v>Institute</v>
          </cell>
          <cell r="M13200">
            <v>11</v>
          </cell>
          <cell r="N13200" t="str">
            <v>CARN-4</v>
          </cell>
          <cell r="O13200" t="str">
            <v/>
          </cell>
          <cell r="P13200" t="str">
            <v/>
          </cell>
          <cell r="Q13200">
            <v>2</v>
          </cell>
          <cell r="R13200" t="str">
            <v>Année Philologique</v>
          </cell>
          <cell r="S13200" t="str">
            <v/>
          </cell>
        </row>
        <row r="13201">
          <cell r="E13201">
            <v>6492</v>
          </cell>
          <cell r="F13201" t="str">
            <v>Searches</v>
          </cell>
          <cell r="G13201" t="str">
            <v>201901</v>
          </cell>
          <cell r="H13201" t="str">
            <v>Iris Aasen Brecke</v>
          </cell>
          <cell r="I13201" t="str">
            <v>Trondheim</v>
          </cell>
          <cell r="J13201" t="str">
            <v>Norway</v>
          </cell>
          <cell r="K13201">
            <v>4</v>
          </cell>
          <cell r="L13201" t="str">
            <v>Private</v>
          </cell>
          <cell r="M13201">
            <v>5</v>
          </cell>
          <cell r="N13201" t="str">
            <v>Individual</v>
          </cell>
          <cell r="O13201" t="str">
            <v/>
          </cell>
          <cell r="P13201" t="str">
            <v/>
          </cell>
          <cell r="Q13201">
            <v>1</v>
          </cell>
          <cell r="R13201" t="str">
            <v>Année Philologique</v>
          </cell>
          <cell r="S13201" t="str">
            <v/>
          </cell>
        </row>
        <row r="13202">
          <cell r="E13202">
            <v>6492</v>
          </cell>
          <cell r="F13202" t="str">
            <v>Searches</v>
          </cell>
          <cell r="G13202" t="str">
            <v>201902</v>
          </cell>
          <cell r="H13202" t="str">
            <v>Iris Aasen Brecke</v>
          </cell>
          <cell r="I13202" t="str">
            <v>Trondheim</v>
          </cell>
          <cell r="J13202" t="str">
            <v>Norway</v>
          </cell>
          <cell r="K13202">
            <v>4</v>
          </cell>
          <cell r="L13202" t="str">
            <v>Private</v>
          </cell>
          <cell r="M13202">
            <v>5</v>
          </cell>
          <cell r="N13202" t="str">
            <v>Individual</v>
          </cell>
          <cell r="O13202" t="str">
            <v/>
          </cell>
          <cell r="P13202" t="str">
            <v/>
          </cell>
          <cell r="Q13202">
            <v>1</v>
          </cell>
          <cell r="R13202" t="str">
            <v>Année Philologique</v>
          </cell>
          <cell r="S13202" t="str">
            <v/>
          </cell>
        </row>
        <row r="13203">
          <cell r="E13203">
            <v>6492</v>
          </cell>
          <cell r="F13203" t="str">
            <v>Searches</v>
          </cell>
          <cell r="G13203" t="str">
            <v>201903</v>
          </cell>
          <cell r="H13203" t="str">
            <v>Iris Aasen Brecke</v>
          </cell>
          <cell r="I13203" t="str">
            <v>Trondheim</v>
          </cell>
          <cell r="J13203" t="str">
            <v>Norway</v>
          </cell>
          <cell r="K13203">
            <v>4</v>
          </cell>
          <cell r="L13203" t="str">
            <v>Private</v>
          </cell>
          <cell r="M13203">
            <v>5</v>
          </cell>
          <cell r="N13203" t="str">
            <v>Individual</v>
          </cell>
          <cell r="O13203" t="str">
            <v/>
          </cell>
          <cell r="P13203" t="str">
            <v/>
          </cell>
          <cell r="Q13203">
            <v>1</v>
          </cell>
          <cell r="R13203" t="str">
            <v>Année Philologique</v>
          </cell>
          <cell r="S13203" t="str">
            <v/>
          </cell>
        </row>
        <row r="13204">
          <cell r="E13204">
            <v>6492</v>
          </cell>
          <cell r="F13204" t="str">
            <v>Searches</v>
          </cell>
          <cell r="G13204" t="str">
            <v>201904</v>
          </cell>
          <cell r="H13204" t="str">
            <v>Iris Aasen Brecke</v>
          </cell>
          <cell r="I13204" t="str">
            <v>Trondheim</v>
          </cell>
          <cell r="J13204" t="str">
            <v>Norway</v>
          </cell>
          <cell r="K13204">
            <v>4</v>
          </cell>
          <cell r="L13204" t="str">
            <v>Private</v>
          </cell>
          <cell r="M13204">
            <v>5</v>
          </cell>
          <cell r="N13204" t="str">
            <v>Individual</v>
          </cell>
          <cell r="O13204" t="str">
            <v/>
          </cell>
          <cell r="P13204" t="str">
            <v/>
          </cell>
          <cell r="Q13204">
            <v>1</v>
          </cell>
          <cell r="R13204" t="str">
            <v>Année Philologique</v>
          </cell>
          <cell r="S13204" t="str">
            <v/>
          </cell>
        </row>
        <row r="13205">
          <cell r="E13205">
            <v>6492</v>
          </cell>
          <cell r="F13205" t="str">
            <v>Searches</v>
          </cell>
          <cell r="G13205" t="str">
            <v>201906</v>
          </cell>
          <cell r="H13205" t="str">
            <v>Iris Aasen Brecke</v>
          </cell>
          <cell r="I13205" t="str">
            <v>Trondheim</v>
          </cell>
          <cell r="J13205" t="str">
            <v>Norway</v>
          </cell>
          <cell r="K13205">
            <v>4</v>
          </cell>
          <cell r="L13205" t="str">
            <v>Private</v>
          </cell>
          <cell r="M13205">
            <v>5</v>
          </cell>
          <cell r="N13205" t="str">
            <v>Individual</v>
          </cell>
          <cell r="O13205" t="str">
            <v/>
          </cell>
          <cell r="P13205" t="str">
            <v/>
          </cell>
          <cell r="Q13205">
            <v>1</v>
          </cell>
          <cell r="R13205" t="str">
            <v>Année Philologique</v>
          </cell>
          <cell r="S13205" t="str">
            <v/>
          </cell>
        </row>
        <row r="13206">
          <cell r="E13206">
            <v>6492</v>
          </cell>
          <cell r="F13206" t="str">
            <v>Searches</v>
          </cell>
          <cell r="G13206" t="str">
            <v>201907</v>
          </cell>
          <cell r="H13206" t="str">
            <v>Iris Aasen Brecke</v>
          </cell>
          <cell r="I13206" t="str">
            <v>Trondheim</v>
          </cell>
          <cell r="J13206" t="str">
            <v>Norway</v>
          </cell>
          <cell r="K13206">
            <v>4</v>
          </cell>
          <cell r="L13206" t="str">
            <v>Private</v>
          </cell>
          <cell r="M13206">
            <v>5</v>
          </cell>
          <cell r="N13206" t="str">
            <v>Individual</v>
          </cell>
          <cell r="O13206" t="str">
            <v/>
          </cell>
          <cell r="P13206" t="str">
            <v/>
          </cell>
          <cell r="Q13206">
            <v>1</v>
          </cell>
          <cell r="R13206" t="str">
            <v>Année Philologique</v>
          </cell>
          <cell r="S13206" t="str">
            <v/>
          </cell>
        </row>
        <row r="13207">
          <cell r="E13207">
            <v>6492</v>
          </cell>
          <cell r="F13207" t="str">
            <v>Searches</v>
          </cell>
          <cell r="G13207" t="str">
            <v>201908</v>
          </cell>
          <cell r="H13207" t="str">
            <v>Iris Aasen Brecke</v>
          </cell>
          <cell r="I13207" t="str">
            <v>Trondheim</v>
          </cell>
          <cell r="J13207" t="str">
            <v>Norway</v>
          </cell>
          <cell r="K13207">
            <v>4</v>
          </cell>
          <cell r="L13207" t="str">
            <v>Private</v>
          </cell>
          <cell r="M13207">
            <v>5</v>
          </cell>
          <cell r="N13207" t="str">
            <v>Individual</v>
          </cell>
          <cell r="O13207" t="str">
            <v/>
          </cell>
          <cell r="P13207" t="str">
            <v/>
          </cell>
          <cell r="Q13207">
            <v>1</v>
          </cell>
          <cell r="R13207" t="str">
            <v>Année Philologique</v>
          </cell>
          <cell r="S13207" t="str">
            <v/>
          </cell>
        </row>
        <row r="13208">
          <cell r="E13208">
            <v>6492</v>
          </cell>
          <cell r="F13208" t="str">
            <v>Searches</v>
          </cell>
          <cell r="G13208" t="str">
            <v>201909</v>
          </cell>
          <cell r="H13208" t="str">
            <v>Iris Aasen Brecke</v>
          </cell>
          <cell r="I13208" t="str">
            <v>Trondheim</v>
          </cell>
          <cell r="J13208" t="str">
            <v>Norway</v>
          </cell>
          <cell r="K13208">
            <v>4</v>
          </cell>
          <cell r="L13208" t="str">
            <v>Private</v>
          </cell>
          <cell r="M13208">
            <v>5</v>
          </cell>
          <cell r="N13208" t="str">
            <v>Individual</v>
          </cell>
          <cell r="O13208" t="str">
            <v/>
          </cell>
          <cell r="P13208" t="str">
            <v/>
          </cell>
          <cell r="Q13208">
            <v>1</v>
          </cell>
          <cell r="R13208" t="str">
            <v>Année Philologique</v>
          </cell>
          <cell r="S13208" t="str">
            <v/>
          </cell>
        </row>
        <row r="13209">
          <cell r="E13209">
            <v>6492</v>
          </cell>
          <cell r="F13209" t="str">
            <v>Searches</v>
          </cell>
          <cell r="G13209" t="str">
            <v>201910</v>
          </cell>
          <cell r="H13209" t="str">
            <v>Iris Aasen Brecke</v>
          </cell>
          <cell r="I13209" t="str">
            <v>Trondheim</v>
          </cell>
          <cell r="J13209" t="str">
            <v>Norway</v>
          </cell>
          <cell r="K13209">
            <v>4</v>
          </cell>
          <cell r="L13209" t="str">
            <v>Private</v>
          </cell>
          <cell r="M13209">
            <v>5</v>
          </cell>
          <cell r="N13209" t="str">
            <v>Individual</v>
          </cell>
          <cell r="O13209" t="str">
            <v/>
          </cell>
          <cell r="P13209" t="str">
            <v/>
          </cell>
          <cell r="Q13209">
            <v>1</v>
          </cell>
          <cell r="R13209" t="str">
            <v>Année Philologique</v>
          </cell>
          <cell r="S13209" t="str">
            <v/>
          </cell>
        </row>
        <row r="13210">
          <cell r="E13210">
            <v>6492</v>
          </cell>
          <cell r="F13210" t="str">
            <v>Searches</v>
          </cell>
          <cell r="G13210" t="str">
            <v>201911</v>
          </cell>
          <cell r="H13210" t="str">
            <v>Iris Aasen Brecke</v>
          </cell>
          <cell r="I13210" t="str">
            <v>Trondheim</v>
          </cell>
          <cell r="J13210" t="str">
            <v>Norway</v>
          </cell>
          <cell r="K13210">
            <v>4</v>
          </cell>
          <cell r="L13210" t="str">
            <v>Private</v>
          </cell>
          <cell r="M13210">
            <v>5</v>
          </cell>
          <cell r="N13210" t="str">
            <v>Individual</v>
          </cell>
          <cell r="O13210" t="str">
            <v/>
          </cell>
          <cell r="P13210" t="str">
            <v/>
          </cell>
          <cell r="Q13210">
            <v>1</v>
          </cell>
          <cell r="R13210" t="str">
            <v>Année Philologique</v>
          </cell>
          <cell r="S13210" t="str">
            <v/>
          </cell>
        </row>
        <row r="13211">
          <cell r="E13211">
            <v>6494</v>
          </cell>
          <cell r="F13211" t="str">
            <v>Searches</v>
          </cell>
          <cell r="G13211" t="str">
            <v>201901</v>
          </cell>
          <cell r="H13211" t="str">
            <v>Université de Perpignan Via Domitia</v>
          </cell>
          <cell r="I13211" t="str">
            <v>Perpignan</v>
          </cell>
          <cell r="J13211" t="str">
            <v>France</v>
          </cell>
          <cell r="K13211">
            <v>2</v>
          </cell>
          <cell r="L13211" t="str">
            <v>Institute</v>
          </cell>
          <cell r="M13211">
            <v>3</v>
          </cell>
          <cell r="N13211" t="str">
            <v>Standard</v>
          </cell>
          <cell r="O13211" t="str">
            <v/>
          </cell>
          <cell r="P13211" t="str">
            <v/>
          </cell>
          <cell r="Q13211">
            <v>3</v>
          </cell>
          <cell r="R13211" t="str">
            <v>Année Philologique</v>
          </cell>
          <cell r="S13211" t="str">
            <v/>
          </cell>
        </row>
        <row r="13212">
          <cell r="E13212">
            <v>6494</v>
          </cell>
          <cell r="F13212" t="str">
            <v>Searches</v>
          </cell>
          <cell r="G13212" t="str">
            <v>201902</v>
          </cell>
          <cell r="H13212" t="str">
            <v>Université de Perpignan Via Domitia</v>
          </cell>
          <cell r="I13212" t="str">
            <v>Perpignan</v>
          </cell>
          <cell r="J13212" t="str">
            <v>France</v>
          </cell>
          <cell r="K13212">
            <v>2</v>
          </cell>
          <cell r="L13212" t="str">
            <v>Institute</v>
          </cell>
          <cell r="M13212">
            <v>3</v>
          </cell>
          <cell r="N13212" t="str">
            <v>Standard</v>
          </cell>
          <cell r="O13212" t="str">
            <v/>
          </cell>
          <cell r="P13212" t="str">
            <v/>
          </cell>
          <cell r="Q13212">
            <v>3</v>
          </cell>
          <cell r="R13212" t="str">
            <v>Année Philologique</v>
          </cell>
          <cell r="S13212" t="str">
            <v/>
          </cell>
        </row>
        <row r="13213">
          <cell r="E13213">
            <v>6494</v>
          </cell>
          <cell r="F13213" t="str">
            <v>Searches</v>
          </cell>
          <cell r="G13213" t="str">
            <v>201903</v>
          </cell>
          <cell r="H13213" t="str">
            <v>Université de Perpignan Via Domitia</v>
          </cell>
          <cell r="I13213" t="str">
            <v>Perpignan</v>
          </cell>
          <cell r="J13213" t="str">
            <v>France</v>
          </cell>
          <cell r="K13213">
            <v>2</v>
          </cell>
          <cell r="L13213" t="str">
            <v>Institute</v>
          </cell>
          <cell r="M13213">
            <v>3</v>
          </cell>
          <cell r="N13213" t="str">
            <v>Standard</v>
          </cell>
          <cell r="O13213" t="str">
            <v/>
          </cell>
          <cell r="P13213" t="str">
            <v/>
          </cell>
          <cell r="Q13213">
            <v>3</v>
          </cell>
          <cell r="R13213" t="str">
            <v>Année Philologique</v>
          </cell>
          <cell r="S13213" t="str">
            <v/>
          </cell>
        </row>
        <row r="13214">
          <cell r="E13214">
            <v>6494</v>
          </cell>
          <cell r="F13214" t="str">
            <v>Searches</v>
          </cell>
          <cell r="G13214" t="str">
            <v>201904</v>
          </cell>
          <cell r="H13214" t="str">
            <v>Université de Perpignan Via Domitia</v>
          </cell>
          <cell r="I13214" t="str">
            <v>Perpignan</v>
          </cell>
          <cell r="J13214" t="str">
            <v>France</v>
          </cell>
          <cell r="K13214">
            <v>2</v>
          </cell>
          <cell r="L13214" t="str">
            <v>Institute</v>
          </cell>
          <cell r="M13214">
            <v>3</v>
          </cell>
          <cell r="N13214" t="str">
            <v>Standard</v>
          </cell>
          <cell r="O13214" t="str">
            <v/>
          </cell>
          <cell r="P13214" t="str">
            <v/>
          </cell>
          <cell r="Q13214">
            <v>3</v>
          </cell>
          <cell r="R13214" t="str">
            <v>Année Philologique</v>
          </cell>
          <cell r="S13214" t="str">
            <v/>
          </cell>
        </row>
        <row r="13215">
          <cell r="E13215">
            <v>6494</v>
          </cell>
          <cell r="F13215" t="str">
            <v>Searches</v>
          </cell>
          <cell r="G13215" t="str">
            <v>201905</v>
          </cell>
          <cell r="H13215" t="str">
            <v>Université de Perpignan Via Domitia</v>
          </cell>
          <cell r="I13215" t="str">
            <v>Perpignan</v>
          </cell>
          <cell r="J13215" t="str">
            <v>France</v>
          </cell>
          <cell r="K13215">
            <v>2</v>
          </cell>
          <cell r="L13215" t="str">
            <v>Institute</v>
          </cell>
          <cell r="M13215">
            <v>3</v>
          </cell>
          <cell r="N13215" t="str">
            <v>Standard</v>
          </cell>
          <cell r="O13215" t="str">
            <v/>
          </cell>
          <cell r="P13215" t="str">
            <v/>
          </cell>
          <cell r="Q13215">
            <v>3</v>
          </cell>
          <cell r="R13215" t="str">
            <v>Année Philologique</v>
          </cell>
          <cell r="S13215" t="str">
            <v/>
          </cell>
        </row>
        <row r="13216">
          <cell r="E13216">
            <v>6494</v>
          </cell>
          <cell r="F13216" t="str">
            <v>Searches</v>
          </cell>
          <cell r="G13216" t="str">
            <v>201906</v>
          </cell>
          <cell r="H13216" t="str">
            <v>Université de Perpignan Via Domitia</v>
          </cell>
          <cell r="I13216" t="str">
            <v>Perpignan</v>
          </cell>
          <cell r="J13216" t="str">
            <v>France</v>
          </cell>
          <cell r="K13216">
            <v>2</v>
          </cell>
          <cell r="L13216" t="str">
            <v>Institute</v>
          </cell>
          <cell r="M13216">
            <v>3</v>
          </cell>
          <cell r="N13216" t="str">
            <v>Standard</v>
          </cell>
          <cell r="O13216" t="str">
            <v/>
          </cell>
          <cell r="P13216" t="str">
            <v/>
          </cell>
          <cell r="Q13216">
            <v>3</v>
          </cell>
          <cell r="R13216" t="str">
            <v>Année Philologique</v>
          </cell>
          <cell r="S13216" t="str">
            <v/>
          </cell>
        </row>
        <row r="13217">
          <cell r="E13217">
            <v>6494</v>
          </cell>
          <cell r="F13217" t="str">
            <v>Searches</v>
          </cell>
          <cell r="G13217" t="str">
            <v>201907</v>
          </cell>
          <cell r="H13217" t="str">
            <v>Université de Perpignan Via Domitia</v>
          </cell>
          <cell r="I13217" t="str">
            <v>Perpignan</v>
          </cell>
          <cell r="J13217" t="str">
            <v>France</v>
          </cell>
          <cell r="K13217">
            <v>2</v>
          </cell>
          <cell r="L13217" t="str">
            <v>Institute</v>
          </cell>
          <cell r="M13217">
            <v>3</v>
          </cell>
          <cell r="N13217" t="str">
            <v>Standard</v>
          </cell>
          <cell r="O13217" t="str">
            <v/>
          </cell>
          <cell r="P13217" t="str">
            <v/>
          </cell>
          <cell r="Q13217">
            <v>3</v>
          </cell>
          <cell r="R13217" t="str">
            <v>Année Philologique</v>
          </cell>
          <cell r="S13217" t="str">
            <v/>
          </cell>
        </row>
        <row r="13218">
          <cell r="E13218">
            <v>6494</v>
          </cell>
          <cell r="F13218" t="str">
            <v>Searches</v>
          </cell>
          <cell r="G13218" t="str">
            <v>201908</v>
          </cell>
          <cell r="H13218" t="str">
            <v>Université de Perpignan Via Domitia</v>
          </cell>
          <cell r="I13218" t="str">
            <v>Perpignan</v>
          </cell>
          <cell r="J13218" t="str">
            <v>France</v>
          </cell>
          <cell r="K13218">
            <v>2</v>
          </cell>
          <cell r="L13218" t="str">
            <v>Institute</v>
          </cell>
          <cell r="M13218">
            <v>3</v>
          </cell>
          <cell r="N13218" t="str">
            <v>Standard</v>
          </cell>
          <cell r="O13218" t="str">
            <v/>
          </cell>
          <cell r="P13218" t="str">
            <v/>
          </cell>
          <cell r="Q13218">
            <v>3</v>
          </cell>
          <cell r="R13218" t="str">
            <v>Année Philologique</v>
          </cell>
          <cell r="S13218" t="str">
            <v/>
          </cell>
        </row>
        <row r="13219">
          <cell r="E13219">
            <v>6494</v>
          </cell>
          <cell r="F13219" t="str">
            <v>Searches</v>
          </cell>
          <cell r="G13219" t="str">
            <v>201909</v>
          </cell>
          <cell r="H13219" t="str">
            <v>Université de Perpignan Via Domitia</v>
          </cell>
          <cell r="I13219" t="str">
            <v>Perpignan</v>
          </cell>
          <cell r="J13219" t="str">
            <v>France</v>
          </cell>
          <cell r="K13219">
            <v>2</v>
          </cell>
          <cell r="L13219" t="str">
            <v>Institute</v>
          </cell>
          <cell r="M13219">
            <v>3</v>
          </cell>
          <cell r="N13219" t="str">
            <v>Standard</v>
          </cell>
          <cell r="O13219" t="str">
            <v/>
          </cell>
          <cell r="P13219" t="str">
            <v/>
          </cell>
          <cell r="Q13219">
            <v>3</v>
          </cell>
          <cell r="R13219" t="str">
            <v>Année Philologique</v>
          </cell>
          <cell r="S13219" t="str">
            <v/>
          </cell>
        </row>
        <row r="13220">
          <cell r="E13220">
            <v>6494</v>
          </cell>
          <cell r="F13220" t="str">
            <v>Searches</v>
          </cell>
          <cell r="G13220" t="str">
            <v>201910</v>
          </cell>
          <cell r="H13220" t="str">
            <v>Université de Perpignan Via Domitia</v>
          </cell>
          <cell r="I13220" t="str">
            <v>Perpignan</v>
          </cell>
          <cell r="J13220" t="str">
            <v>France</v>
          </cell>
          <cell r="K13220">
            <v>2</v>
          </cell>
          <cell r="L13220" t="str">
            <v>Institute</v>
          </cell>
          <cell r="M13220">
            <v>3</v>
          </cell>
          <cell r="N13220" t="str">
            <v>Standard</v>
          </cell>
          <cell r="O13220" t="str">
            <v/>
          </cell>
          <cell r="P13220" t="str">
            <v/>
          </cell>
          <cell r="Q13220">
            <v>3</v>
          </cell>
          <cell r="R13220" t="str">
            <v>Année Philologique</v>
          </cell>
          <cell r="S13220" t="str">
            <v/>
          </cell>
        </row>
        <row r="13221">
          <cell r="E13221">
            <v>6494</v>
          </cell>
          <cell r="F13221" t="str">
            <v>Searches</v>
          </cell>
          <cell r="G13221" t="str">
            <v>201911</v>
          </cell>
          <cell r="H13221" t="str">
            <v>Université de Perpignan Via Domitia</v>
          </cell>
          <cell r="I13221" t="str">
            <v>Perpignan</v>
          </cell>
          <cell r="J13221" t="str">
            <v>France</v>
          </cell>
          <cell r="K13221">
            <v>2</v>
          </cell>
          <cell r="L13221" t="str">
            <v>Institute</v>
          </cell>
          <cell r="M13221">
            <v>3</v>
          </cell>
          <cell r="N13221" t="str">
            <v>Standard</v>
          </cell>
          <cell r="O13221" t="str">
            <v/>
          </cell>
          <cell r="P13221" t="str">
            <v/>
          </cell>
          <cell r="Q13221">
            <v>3</v>
          </cell>
          <cell r="R13221" t="str">
            <v>Année Philologique</v>
          </cell>
          <cell r="S13221" t="str">
            <v/>
          </cell>
        </row>
        <row r="13222">
          <cell r="E13222">
            <v>6494</v>
          </cell>
          <cell r="F13222" t="str">
            <v>Searches</v>
          </cell>
          <cell r="G13222" t="str">
            <v>201912</v>
          </cell>
          <cell r="H13222" t="str">
            <v>Université de Perpignan Via Domitia</v>
          </cell>
          <cell r="I13222" t="str">
            <v>Perpignan</v>
          </cell>
          <cell r="J13222" t="str">
            <v>France</v>
          </cell>
          <cell r="K13222">
            <v>2</v>
          </cell>
          <cell r="L13222" t="str">
            <v>Institute</v>
          </cell>
          <cell r="M13222">
            <v>3</v>
          </cell>
          <cell r="N13222" t="str">
            <v>Standard</v>
          </cell>
          <cell r="O13222" t="str">
            <v/>
          </cell>
          <cell r="P13222" t="str">
            <v/>
          </cell>
          <cell r="Q13222">
            <v>3</v>
          </cell>
          <cell r="R13222" t="str">
            <v>Année Philologique</v>
          </cell>
          <cell r="S13222" t="str">
            <v/>
          </cell>
        </row>
        <row r="13223">
          <cell r="E13223">
            <v>6496</v>
          </cell>
          <cell r="F13223" t="str">
            <v>Searches</v>
          </cell>
          <cell r="G13223" t="str">
            <v>201910</v>
          </cell>
          <cell r="H13223" t="str">
            <v>José María Requejo Prieto</v>
          </cell>
          <cell r="I13223" t="str">
            <v>Majadahonda</v>
          </cell>
          <cell r="J13223" t="str">
            <v>Spain</v>
          </cell>
          <cell r="K13223">
            <v>4</v>
          </cell>
          <cell r="L13223" t="str">
            <v>Private</v>
          </cell>
          <cell r="M13223">
            <v>5</v>
          </cell>
          <cell r="N13223" t="str">
            <v>Individual</v>
          </cell>
          <cell r="O13223" t="str">
            <v/>
          </cell>
          <cell r="P13223" t="str">
            <v/>
          </cell>
          <cell r="Q13223">
            <v>1</v>
          </cell>
          <cell r="R13223" t="str">
            <v>Année Philologique</v>
          </cell>
          <cell r="S13223" t="str">
            <v/>
          </cell>
        </row>
        <row r="13224">
          <cell r="E13224">
            <v>6496</v>
          </cell>
          <cell r="F13224" t="str">
            <v>Searches</v>
          </cell>
          <cell r="G13224" t="str">
            <v>201911</v>
          </cell>
          <cell r="H13224" t="str">
            <v>José María Requejo Prieto</v>
          </cell>
          <cell r="I13224" t="str">
            <v>Majadahonda</v>
          </cell>
          <cell r="J13224" t="str">
            <v>Spain</v>
          </cell>
          <cell r="K13224">
            <v>4</v>
          </cell>
          <cell r="L13224" t="str">
            <v>Private</v>
          </cell>
          <cell r="M13224">
            <v>5</v>
          </cell>
          <cell r="N13224" t="str">
            <v>Individual</v>
          </cell>
          <cell r="O13224" t="str">
            <v/>
          </cell>
          <cell r="P13224" t="str">
            <v/>
          </cell>
          <cell r="Q13224">
            <v>1</v>
          </cell>
          <cell r="R13224" t="str">
            <v>Année Philologique</v>
          </cell>
          <cell r="S13224" t="str">
            <v/>
          </cell>
        </row>
        <row r="13225">
          <cell r="E13225">
            <v>6497</v>
          </cell>
          <cell r="F13225" t="str">
            <v>Searches</v>
          </cell>
          <cell r="G13225" t="str">
            <v>201903</v>
          </cell>
          <cell r="H13225" t="str">
            <v>Antonio Vecchio</v>
          </cell>
          <cell r="I13225" t="str">
            <v>Roma</v>
          </cell>
          <cell r="J13225" t="str">
            <v>Italy</v>
          </cell>
          <cell r="K13225">
            <v>4</v>
          </cell>
          <cell r="L13225" t="str">
            <v>Private</v>
          </cell>
          <cell r="M13225">
            <v>5</v>
          </cell>
          <cell r="N13225" t="str">
            <v>Individual</v>
          </cell>
          <cell r="O13225" t="str">
            <v/>
          </cell>
          <cell r="P13225" t="str">
            <v/>
          </cell>
          <cell r="Q13225">
            <v>2</v>
          </cell>
          <cell r="R13225" t="str">
            <v>Année Philologique</v>
          </cell>
          <cell r="S13225" t="str">
            <v/>
          </cell>
        </row>
        <row r="13226">
          <cell r="E13226">
            <v>6497</v>
          </cell>
          <cell r="F13226" t="str">
            <v>Searches</v>
          </cell>
          <cell r="G13226" t="str">
            <v>201906</v>
          </cell>
          <cell r="H13226" t="str">
            <v>Antonio Vecchio</v>
          </cell>
          <cell r="I13226" t="str">
            <v>Roma</v>
          </cell>
          <cell r="J13226" t="str">
            <v>Italy</v>
          </cell>
          <cell r="K13226">
            <v>4</v>
          </cell>
          <cell r="L13226" t="str">
            <v>Private</v>
          </cell>
          <cell r="M13226">
            <v>5</v>
          </cell>
          <cell r="N13226" t="str">
            <v>Individual</v>
          </cell>
          <cell r="O13226" t="str">
            <v/>
          </cell>
          <cell r="P13226" t="str">
            <v/>
          </cell>
          <cell r="Q13226">
            <v>2</v>
          </cell>
          <cell r="R13226" t="str">
            <v>Année Philologique</v>
          </cell>
          <cell r="S13226" t="str">
            <v/>
          </cell>
        </row>
        <row r="13227">
          <cell r="E13227">
            <v>6497</v>
          </cell>
          <cell r="F13227" t="str">
            <v>Searches</v>
          </cell>
          <cell r="G13227" t="str">
            <v>201909</v>
          </cell>
          <cell r="H13227" t="str">
            <v>Antonio Vecchio</v>
          </cell>
          <cell r="I13227" t="str">
            <v>Roma</v>
          </cell>
          <cell r="J13227" t="str">
            <v>Italy</v>
          </cell>
          <cell r="K13227">
            <v>4</v>
          </cell>
          <cell r="L13227" t="str">
            <v>Private</v>
          </cell>
          <cell r="M13227">
            <v>5</v>
          </cell>
          <cell r="N13227" t="str">
            <v>Individual</v>
          </cell>
          <cell r="O13227" t="str">
            <v/>
          </cell>
          <cell r="P13227" t="str">
            <v/>
          </cell>
          <cell r="Q13227">
            <v>2</v>
          </cell>
          <cell r="R13227" t="str">
            <v>Année Philologique</v>
          </cell>
          <cell r="S13227" t="str">
            <v/>
          </cell>
        </row>
        <row r="13228">
          <cell r="E13228">
            <v>6497</v>
          </cell>
          <cell r="F13228" t="str">
            <v>Searches</v>
          </cell>
          <cell r="G13228" t="str">
            <v>201910</v>
          </cell>
          <cell r="H13228" t="str">
            <v>Antonio Vecchio</v>
          </cell>
          <cell r="I13228" t="str">
            <v>Roma</v>
          </cell>
          <cell r="J13228" t="str">
            <v>Italy</v>
          </cell>
          <cell r="K13228">
            <v>4</v>
          </cell>
          <cell r="L13228" t="str">
            <v>Private</v>
          </cell>
          <cell r="M13228">
            <v>5</v>
          </cell>
          <cell r="N13228" t="str">
            <v>Individual</v>
          </cell>
          <cell r="O13228" t="str">
            <v/>
          </cell>
          <cell r="P13228" t="str">
            <v/>
          </cell>
          <cell r="Q13228">
            <v>2</v>
          </cell>
          <cell r="R13228" t="str">
            <v>Année Philologique</v>
          </cell>
          <cell r="S13228" t="str">
            <v/>
          </cell>
        </row>
        <row r="13229">
          <cell r="E13229">
            <v>6497</v>
          </cell>
          <cell r="F13229" t="str">
            <v>Searches</v>
          </cell>
          <cell r="G13229" t="str">
            <v>201911</v>
          </cell>
          <cell r="H13229" t="str">
            <v>Antonio Vecchio</v>
          </cell>
          <cell r="I13229" t="str">
            <v>Roma</v>
          </cell>
          <cell r="J13229" t="str">
            <v>Italy</v>
          </cell>
          <cell r="K13229">
            <v>4</v>
          </cell>
          <cell r="L13229" t="str">
            <v>Private</v>
          </cell>
          <cell r="M13229">
            <v>5</v>
          </cell>
          <cell r="N13229" t="str">
            <v>Individual</v>
          </cell>
          <cell r="O13229" t="str">
            <v/>
          </cell>
          <cell r="P13229" t="str">
            <v/>
          </cell>
          <cell r="Q13229">
            <v>2</v>
          </cell>
          <cell r="R13229" t="str">
            <v>Année Philologique</v>
          </cell>
          <cell r="S13229" t="str">
            <v/>
          </cell>
        </row>
        <row r="13230">
          <cell r="E13230">
            <v>6497</v>
          </cell>
          <cell r="F13230" t="str">
            <v>Searches</v>
          </cell>
          <cell r="G13230" t="str">
            <v>201912</v>
          </cell>
          <cell r="H13230" t="str">
            <v>Antonio Vecchio</v>
          </cell>
          <cell r="I13230" t="str">
            <v>Roma</v>
          </cell>
          <cell r="J13230" t="str">
            <v>Italy</v>
          </cell>
          <cell r="K13230">
            <v>4</v>
          </cell>
          <cell r="L13230" t="str">
            <v>Private</v>
          </cell>
          <cell r="M13230">
            <v>5</v>
          </cell>
          <cell r="N13230" t="str">
            <v>Individual</v>
          </cell>
          <cell r="O13230" t="str">
            <v/>
          </cell>
          <cell r="P13230" t="str">
            <v/>
          </cell>
          <cell r="Q13230">
            <v>2</v>
          </cell>
          <cell r="R13230" t="str">
            <v>Année Philologique</v>
          </cell>
          <cell r="S13230" t="str">
            <v/>
          </cell>
        </row>
        <row r="13231">
          <cell r="E13231">
            <v>6498</v>
          </cell>
          <cell r="F13231" t="str">
            <v>Searches</v>
          </cell>
          <cell r="G13231" t="str">
            <v>201904</v>
          </cell>
          <cell r="H13231" t="str">
            <v>Feliciana Pennisi</v>
          </cell>
          <cell r="I13231" t="str">
            <v>Reggio Calabria</v>
          </cell>
          <cell r="J13231" t="str">
            <v>Italy</v>
          </cell>
          <cell r="K13231">
            <v>4</v>
          </cell>
          <cell r="L13231" t="str">
            <v>Private</v>
          </cell>
          <cell r="M13231">
            <v>5</v>
          </cell>
          <cell r="N13231" t="str">
            <v>Individual</v>
          </cell>
          <cell r="O13231" t="str">
            <v/>
          </cell>
          <cell r="P13231" t="str">
            <v/>
          </cell>
          <cell r="Q13231">
            <v>1</v>
          </cell>
          <cell r="R13231" t="str">
            <v>Année Philologique</v>
          </cell>
          <cell r="S13231" t="str">
            <v/>
          </cell>
        </row>
        <row r="13232">
          <cell r="E13232">
            <v>6498</v>
          </cell>
          <cell r="F13232" t="str">
            <v>Searches</v>
          </cell>
          <cell r="G13232" t="str">
            <v>201907</v>
          </cell>
          <cell r="H13232" t="str">
            <v>Feliciana Pennisi</v>
          </cell>
          <cell r="I13232" t="str">
            <v>Reggio Calabria</v>
          </cell>
          <cell r="J13232" t="str">
            <v>Italy</v>
          </cell>
          <cell r="K13232">
            <v>4</v>
          </cell>
          <cell r="L13232" t="str">
            <v>Private</v>
          </cell>
          <cell r="M13232">
            <v>5</v>
          </cell>
          <cell r="N13232" t="str">
            <v>Individual</v>
          </cell>
          <cell r="O13232" t="str">
            <v/>
          </cell>
          <cell r="P13232" t="str">
            <v/>
          </cell>
          <cell r="Q13232">
            <v>1</v>
          </cell>
          <cell r="R13232" t="str">
            <v>Année Philologique</v>
          </cell>
          <cell r="S13232" t="str">
            <v/>
          </cell>
        </row>
        <row r="13233">
          <cell r="E13233">
            <v>6498</v>
          </cell>
          <cell r="F13233" t="str">
            <v>Searches</v>
          </cell>
          <cell r="G13233" t="str">
            <v>201912</v>
          </cell>
          <cell r="H13233" t="str">
            <v>Feliciana Pennisi</v>
          </cell>
          <cell r="I13233" t="str">
            <v>Reggio Calabria</v>
          </cell>
          <cell r="J13233" t="str">
            <v>Italy</v>
          </cell>
          <cell r="K13233">
            <v>4</v>
          </cell>
          <cell r="L13233" t="str">
            <v>Private</v>
          </cell>
          <cell r="M13233">
            <v>5</v>
          </cell>
          <cell r="N13233" t="str">
            <v>Individual</v>
          </cell>
          <cell r="O13233" t="str">
            <v/>
          </cell>
          <cell r="P13233" t="str">
            <v/>
          </cell>
          <cell r="Q13233">
            <v>1</v>
          </cell>
          <cell r="R13233" t="str">
            <v>Année Philologique</v>
          </cell>
          <cell r="S13233" t="str">
            <v/>
          </cell>
        </row>
        <row r="13234">
          <cell r="E13234">
            <v>6499</v>
          </cell>
          <cell r="F13234" t="str">
            <v>Searches</v>
          </cell>
          <cell r="G13234" t="str">
            <v>201902</v>
          </cell>
          <cell r="H13234" t="str">
            <v>Valparaiso University</v>
          </cell>
          <cell r="I13234" t="str">
            <v>Valparaiso</v>
          </cell>
          <cell r="J13234" t="str">
            <v>USA</v>
          </cell>
          <cell r="K13234">
            <v>1</v>
          </cell>
          <cell r="L13234" t="str">
            <v>Consortium</v>
          </cell>
          <cell r="M13234">
            <v>10</v>
          </cell>
          <cell r="N13234" t="str">
            <v>CARN-3</v>
          </cell>
          <cell r="O13234" t="str">
            <v/>
          </cell>
          <cell r="P13234" t="str">
            <v/>
          </cell>
          <cell r="Q13234">
            <v>2</v>
          </cell>
          <cell r="R13234" t="str">
            <v>Année Philologique</v>
          </cell>
          <cell r="S13234" t="str">
            <v/>
          </cell>
        </row>
        <row r="13235">
          <cell r="E13235">
            <v>6499</v>
          </cell>
          <cell r="F13235" t="str">
            <v>Searches</v>
          </cell>
          <cell r="G13235" t="str">
            <v>201903</v>
          </cell>
          <cell r="H13235" t="str">
            <v>Valparaiso University</v>
          </cell>
          <cell r="I13235" t="str">
            <v>Valparaiso</v>
          </cell>
          <cell r="J13235" t="str">
            <v>USA</v>
          </cell>
          <cell r="K13235">
            <v>1</v>
          </cell>
          <cell r="L13235" t="str">
            <v>Consortium</v>
          </cell>
          <cell r="M13235">
            <v>10</v>
          </cell>
          <cell r="N13235" t="str">
            <v>CARN-3</v>
          </cell>
          <cell r="O13235" t="str">
            <v/>
          </cell>
          <cell r="P13235" t="str">
            <v/>
          </cell>
          <cell r="Q13235">
            <v>2</v>
          </cell>
          <cell r="R13235" t="str">
            <v>Année Philologique</v>
          </cell>
          <cell r="S13235" t="str">
            <v/>
          </cell>
        </row>
        <row r="13236">
          <cell r="E13236">
            <v>6499</v>
          </cell>
          <cell r="F13236" t="str">
            <v>Searches</v>
          </cell>
          <cell r="G13236" t="str">
            <v>201904</v>
          </cell>
          <cell r="H13236" t="str">
            <v>Valparaiso University</v>
          </cell>
          <cell r="I13236" t="str">
            <v>Valparaiso</v>
          </cell>
          <cell r="J13236" t="str">
            <v>USA</v>
          </cell>
          <cell r="K13236">
            <v>1</v>
          </cell>
          <cell r="L13236" t="str">
            <v>Consortium</v>
          </cell>
          <cell r="M13236">
            <v>10</v>
          </cell>
          <cell r="N13236" t="str">
            <v>CARN-3</v>
          </cell>
          <cell r="O13236" t="str">
            <v/>
          </cell>
          <cell r="P13236" t="str">
            <v/>
          </cell>
          <cell r="Q13236">
            <v>2</v>
          </cell>
          <cell r="R13236" t="str">
            <v>Année Philologique</v>
          </cell>
          <cell r="S13236" t="str">
            <v/>
          </cell>
        </row>
        <row r="13237">
          <cell r="E13237">
            <v>6499</v>
          </cell>
          <cell r="F13237" t="str">
            <v>Searches</v>
          </cell>
          <cell r="G13237" t="str">
            <v>201905</v>
          </cell>
          <cell r="H13237" t="str">
            <v>Valparaiso University</v>
          </cell>
          <cell r="I13237" t="str">
            <v>Valparaiso</v>
          </cell>
          <cell r="J13237" t="str">
            <v>USA</v>
          </cell>
          <cell r="K13237">
            <v>1</v>
          </cell>
          <cell r="L13237" t="str">
            <v>Consortium</v>
          </cell>
          <cell r="M13237">
            <v>10</v>
          </cell>
          <cell r="N13237" t="str">
            <v>CARN-3</v>
          </cell>
          <cell r="O13237" t="str">
            <v/>
          </cell>
          <cell r="P13237" t="str">
            <v/>
          </cell>
          <cell r="Q13237">
            <v>2</v>
          </cell>
          <cell r="R13237" t="str">
            <v>Année Philologique</v>
          </cell>
          <cell r="S13237" t="str">
            <v/>
          </cell>
        </row>
        <row r="13238">
          <cell r="E13238">
            <v>6499</v>
          </cell>
          <cell r="F13238" t="str">
            <v>Searches</v>
          </cell>
          <cell r="G13238" t="str">
            <v>201907</v>
          </cell>
          <cell r="H13238" t="str">
            <v>Valparaiso University</v>
          </cell>
          <cell r="I13238" t="str">
            <v>Valparaiso</v>
          </cell>
          <cell r="J13238" t="str">
            <v>USA</v>
          </cell>
          <cell r="K13238">
            <v>1</v>
          </cell>
          <cell r="L13238" t="str">
            <v>Consortium</v>
          </cell>
          <cell r="M13238">
            <v>10</v>
          </cell>
          <cell r="N13238" t="str">
            <v>CARN-3</v>
          </cell>
          <cell r="O13238" t="str">
            <v/>
          </cell>
          <cell r="P13238" t="str">
            <v/>
          </cell>
          <cell r="Q13238">
            <v>2</v>
          </cell>
          <cell r="R13238" t="str">
            <v>Année Philologique</v>
          </cell>
          <cell r="S13238" t="str">
            <v/>
          </cell>
        </row>
        <row r="13239">
          <cell r="E13239">
            <v>6499</v>
          </cell>
          <cell r="F13239" t="str">
            <v>Searches</v>
          </cell>
          <cell r="G13239" t="str">
            <v>201908</v>
          </cell>
          <cell r="H13239" t="str">
            <v>Valparaiso University</v>
          </cell>
          <cell r="I13239" t="str">
            <v>Valparaiso</v>
          </cell>
          <cell r="J13239" t="str">
            <v>USA</v>
          </cell>
          <cell r="K13239">
            <v>1</v>
          </cell>
          <cell r="L13239" t="str">
            <v>Consortium</v>
          </cell>
          <cell r="M13239">
            <v>10</v>
          </cell>
          <cell r="N13239" t="str">
            <v>CARN-3</v>
          </cell>
          <cell r="O13239" t="str">
            <v/>
          </cell>
          <cell r="P13239" t="str">
            <v/>
          </cell>
          <cell r="Q13239">
            <v>2</v>
          </cell>
          <cell r="R13239" t="str">
            <v>Année Philologique</v>
          </cell>
          <cell r="S13239" t="str">
            <v/>
          </cell>
        </row>
        <row r="13240">
          <cell r="E13240">
            <v>6499</v>
          </cell>
          <cell r="F13240" t="str">
            <v>Searches</v>
          </cell>
          <cell r="G13240" t="str">
            <v>201909</v>
          </cell>
          <cell r="H13240" t="str">
            <v>Valparaiso University</v>
          </cell>
          <cell r="I13240" t="str">
            <v>Valparaiso</v>
          </cell>
          <cell r="J13240" t="str">
            <v>USA</v>
          </cell>
          <cell r="K13240">
            <v>1</v>
          </cell>
          <cell r="L13240" t="str">
            <v>Consortium</v>
          </cell>
          <cell r="M13240">
            <v>10</v>
          </cell>
          <cell r="N13240" t="str">
            <v>CARN-3</v>
          </cell>
          <cell r="O13240" t="str">
            <v/>
          </cell>
          <cell r="P13240" t="str">
            <v/>
          </cell>
          <cell r="Q13240">
            <v>2</v>
          </cell>
          <cell r="R13240" t="str">
            <v>Année Philologique</v>
          </cell>
          <cell r="S13240" t="str">
            <v/>
          </cell>
        </row>
        <row r="13241">
          <cell r="E13241">
            <v>6499</v>
          </cell>
          <cell r="F13241" t="str">
            <v>Searches</v>
          </cell>
          <cell r="G13241" t="str">
            <v>201910</v>
          </cell>
          <cell r="H13241" t="str">
            <v>Valparaiso University</v>
          </cell>
          <cell r="I13241" t="str">
            <v>Valparaiso</v>
          </cell>
          <cell r="J13241" t="str">
            <v>USA</v>
          </cell>
          <cell r="K13241">
            <v>1</v>
          </cell>
          <cell r="L13241" t="str">
            <v>Consortium</v>
          </cell>
          <cell r="M13241">
            <v>10</v>
          </cell>
          <cell r="N13241" t="str">
            <v>CARN-3</v>
          </cell>
          <cell r="O13241" t="str">
            <v/>
          </cell>
          <cell r="P13241" t="str">
            <v/>
          </cell>
          <cell r="Q13241">
            <v>2</v>
          </cell>
          <cell r="R13241" t="str">
            <v>Année Philologique</v>
          </cell>
          <cell r="S13241" t="str">
            <v/>
          </cell>
        </row>
        <row r="13242">
          <cell r="E13242">
            <v>6499</v>
          </cell>
          <cell r="F13242" t="str">
            <v>Searches</v>
          </cell>
          <cell r="G13242" t="str">
            <v>201911</v>
          </cell>
          <cell r="H13242" t="str">
            <v>Valparaiso University</v>
          </cell>
          <cell r="I13242" t="str">
            <v>Valparaiso</v>
          </cell>
          <cell r="J13242" t="str">
            <v>USA</v>
          </cell>
          <cell r="K13242">
            <v>1</v>
          </cell>
          <cell r="L13242" t="str">
            <v>Consortium</v>
          </cell>
          <cell r="M13242">
            <v>10</v>
          </cell>
          <cell r="N13242" t="str">
            <v>CARN-3</v>
          </cell>
          <cell r="O13242" t="str">
            <v/>
          </cell>
          <cell r="P13242" t="str">
            <v/>
          </cell>
          <cell r="Q13242">
            <v>2</v>
          </cell>
          <cell r="R13242" t="str">
            <v>Année Philologique</v>
          </cell>
          <cell r="S13242" t="str">
            <v/>
          </cell>
        </row>
        <row r="13243">
          <cell r="E13243">
            <v>6499</v>
          </cell>
          <cell r="F13243" t="str">
            <v>Searches</v>
          </cell>
          <cell r="G13243" t="str">
            <v>201912</v>
          </cell>
          <cell r="H13243" t="str">
            <v>Valparaiso University</v>
          </cell>
          <cell r="I13243" t="str">
            <v>Valparaiso</v>
          </cell>
          <cell r="J13243" t="str">
            <v>USA</v>
          </cell>
          <cell r="K13243">
            <v>1</v>
          </cell>
          <cell r="L13243" t="str">
            <v>Consortium</v>
          </cell>
          <cell r="M13243">
            <v>10</v>
          </cell>
          <cell r="N13243" t="str">
            <v>CARN-3</v>
          </cell>
          <cell r="O13243" t="str">
            <v/>
          </cell>
          <cell r="P13243" t="str">
            <v/>
          </cell>
          <cell r="Q13243">
            <v>2</v>
          </cell>
          <cell r="R13243" t="str">
            <v>Année Philologique</v>
          </cell>
          <cell r="S13243" t="str">
            <v/>
          </cell>
        </row>
        <row r="13244">
          <cell r="E13244">
            <v>6500</v>
          </cell>
          <cell r="F13244" t="str">
            <v>Searches</v>
          </cell>
          <cell r="G13244" t="str">
            <v>201901</v>
          </cell>
          <cell r="H13244" t="str">
            <v>Ekin Öyken</v>
          </cell>
          <cell r="I13244" t="str">
            <v>Istanbul</v>
          </cell>
          <cell r="J13244" t="str">
            <v>Turkey</v>
          </cell>
          <cell r="K13244">
            <v>4</v>
          </cell>
          <cell r="L13244" t="str">
            <v>Private</v>
          </cell>
          <cell r="M13244">
            <v>5</v>
          </cell>
          <cell r="N13244" t="str">
            <v>Individual</v>
          </cell>
          <cell r="O13244" t="str">
            <v/>
          </cell>
          <cell r="P13244" t="str">
            <v/>
          </cell>
          <cell r="Q13244">
            <v>1</v>
          </cell>
          <cell r="R13244" t="str">
            <v>Année Philologique</v>
          </cell>
          <cell r="S13244" t="str">
            <v/>
          </cell>
        </row>
        <row r="13245">
          <cell r="E13245">
            <v>6500</v>
          </cell>
          <cell r="F13245" t="str">
            <v>Searches</v>
          </cell>
          <cell r="G13245" t="str">
            <v>201902</v>
          </cell>
          <cell r="H13245" t="str">
            <v>Ekin Öyken</v>
          </cell>
          <cell r="I13245" t="str">
            <v>Istanbul</v>
          </cell>
          <cell r="J13245" t="str">
            <v>Turkey</v>
          </cell>
          <cell r="K13245">
            <v>4</v>
          </cell>
          <cell r="L13245" t="str">
            <v>Private</v>
          </cell>
          <cell r="M13245">
            <v>5</v>
          </cell>
          <cell r="N13245" t="str">
            <v>Individual</v>
          </cell>
          <cell r="O13245" t="str">
            <v/>
          </cell>
          <cell r="P13245" t="str">
            <v/>
          </cell>
          <cell r="Q13245">
            <v>1</v>
          </cell>
          <cell r="R13245" t="str">
            <v>Année Philologique</v>
          </cell>
          <cell r="S13245" t="str">
            <v/>
          </cell>
        </row>
        <row r="13246">
          <cell r="E13246">
            <v>6503</v>
          </cell>
          <cell r="F13246" t="str">
            <v>Searches</v>
          </cell>
          <cell r="G13246" t="str">
            <v>201902</v>
          </cell>
          <cell r="H13246" t="str">
            <v>Open University of Cyprus</v>
          </cell>
          <cell r="I13246" t="str">
            <v>Latsia</v>
          </cell>
          <cell r="J13246" t="str">
            <v>Cyprus</v>
          </cell>
          <cell r="K13246">
            <v>2</v>
          </cell>
          <cell r="L13246" t="str">
            <v>Institute</v>
          </cell>
          <cell r="M13246">
            <v>3</v>
          </cell>
          <cell r="N13246" t="str">
            <v>Standard</v>
          </cell>
          <cell r="O13246" t="str">
            <v/>
          </cell>
          <cell r="P13246" t="str">
            <v/>
          </cell>
          <cell r="Q13246">
            <v>3</v>
          </cell>
          <cell r="R13246" t="str">
            <v>Année Philologique</v>
          </cell>
          <cell r="S13246" t="str">
            <v/>
          </cell>
        </row>
        <row r="13247">
          <cell r="E13247">
            <v>6503</v>
          </cell>
          <cell r="F13247" t="str">
            <v>Searches</v>
          </cell>
          <cell r="G13247" t="str">
            <v>201903</v>
          </cell>
          <cell r="H13247" t="str">
            <v>Open University of Cyprus</v>
          </cell>
          <cell r="I13247" t="str">
            <v>Latsia</v>
          </cell>
          <cell r="J13247" t="str">
            <v>Cyprus</v>
          </cell>
          <cell r="K13247">
            <v>2</v>
          </cell>
          <cell r="L13247" t="str">
            <v>Institute</v>
          </cell>
          <cell r="M13247">
            <v>3</v>
          </cell>
          <cell r="N13247" t="str">
            <v>Standard</v>
          </cell>
          <cell r="O13247" t="str">
            <v/>
          </cell>
          <cell r="P13247" t="str">
            <v/>
          </cell>
          <cell r="Q13247">
            <v>3</v>
          </cell>
          <cell r="R13247" t="str">
            <v>Année Philologique</v>
          </cell>
          <cell r="S13247" t="str">
            <v/>
          </cell>
        </row>
        <row r="13248">
          <cell r="E13248">
            <v>6503</v>
          </cell>
          <cell r="F13248" t="str">
            <v>Searches</v>
          </cell>
          <cell r="G13248" t="str">
            <v>201904</v>
          </cell>
          <cell r="H13248" t="str">
            <v>Open University of Cyprus</v>
          </cell>
          <cell r="I13248" t="str">
            <v>Latsia</v>
          </cell>
          <cell r="J13248" t="str">
            <v>Cyprus</v>
          </cell>
          <cell r="K13248">
            <v>2</v>
          </cell>
          <cell r="L13248" t="str">
            <v>Institute</v>
          </cell>
          <cell r="M13248">
            <v>3</v>
          </cell>
          <cell r="N13248" t="str">
            <v>Standard</v>
          </cell>
          <cell r="O13248" t="str">
            <v/>
          </cell>
          <cell r="P13248" t="str">
            <v/>
          </cell>
          <cell r="Q13248">
            <v>3</v>
          </cell>
          <cell r="R13248" t="str">
            <v>Année Philologique</v>
          </cell>
          <cell r="S13248" t="str">
            <v/>
          </cell>
        </row>
        <row r="13249">
          <cell r="E13249">
            <v>6503</v>
          </cell>
          <cell r="F13249" t="str">
            <v>Searches</v>
          </cell>
          <cell r="G13249" t="str">
            <v>201905</v>
          </cell>
          <cell r="H13249" t="str">
            <v>Open University of Cyprus</v>
          </cell>
          <cell r="I13249" t="str">
            <v>Latsia</v>
          </cell>
          <cell r="J13249" t="str">
            <v>Cyprus</v>
          </cell>
          <cell r="K13249">
            <v>2</v>
          </cell>
          <cell r="L13249" t="str">
            <v>Institute</v>
          </cell>
          <cell r="M13249">
            <v>3</v>
          </cell>
          <cell r="N13249" t="str">
            <v>Standard</v>
          </cell>
          <cell r="O13249" t="str">
            <v/>
          </cell>
          <cell r="P13249" t="str">
            <v/>
          </cell>
          <cell r="Q13249">
            <v>3</v>
          </cell>
          <cell r="R13249" t="str">
            <v>Année Philologique</v>
          </cell>
          <cell r="S13249" t="str">
            <v/>
          </cell>
        </row>
        <row r="13250">
          <cell r="E13250">
            <v>6503</v>
          </cell>
          <cell r="F13250" t="str">
            <v>Searches</v>
          </cell>
          <cell r="G13250" t="str">
            <v>201907</v>
          </cell>
          <cell r="H13250" t="str">
            <v>Open University of Cyprus</v>
          </cell>
          <cell r="I13250" t="str">
            <v>Latsia</v>
          </cell>
          <cell r="J13250" t="str">
            <v>Cyprus</v>
          </cell>
          <cell r="K13250">
            <v>2</v>
          </cell>
          <cell r="L13250" t="str">
            <v>Institute</v>
          </cell>
          <cell r="M13250">
            <v>3</v>
          </cell>
          <cell r="N13250" t="str">
            <v>Standard</v>
          </cell>
          <cell r="O13250" t="str">
            <v/>
          </cell>
          <cell r="P13250" t="str">
            <v/>
          </cell>
          <cell r="Q13250">
            <v>3</v>
          </cell>
          <cell r="R13250" t="str">
            <v>Année Philologique</v>
          </cell>
          <cell r="S13250" t="str">
            <v/>
          </cell>
        </row>
        <row r="13251">
          <cell r="E13251">
            <v>6503</v>
          </cell>
          <cell r="F13251" t="str">
            <v>Searches</v>
          </cell>
          <cell r="G13251" t="str">
            <v>201908</v>
          </cell>
          <cell r="H13251" t="str">
            <v>Open University of Cyprus</v>
          </cell>
          <cell r="I13251" t="str">
            <v>Latsia</v>
          </cell>
          <cell r="J13251" t="str">
            <v>Cyprus</v>
          </cell>
          <cell r="K13251">
            <v>2</v>
          </cell>
          <cell r="L13251" t="str">
            <v>Institute</v>
          </cell>
          <cell r="M13251">
            <v>3</v>
          </cell>
          <cell r="N13251" t="str">
            <v>Standard</v>
          </cell>
          <cell r="O13251" t="str">
            <v/>
          </cell>
          <cell r="P13251" t="str">
            <v/>
          </cell>
          <cell r="Q13251">
            <v>3</v>
          </cell>
          <cell r="R13251" t="str">
            <v>Année Philologique</v>
          </cell>
          <cell r="S13251" t="str">
            <v/>
          </cell>
        </row>
        <row r="13252">
          <cell r="E13252">
            <v>6503</v>
          </cell>
          <cell r="F13252" t="str">
            <v>Searches</v>
          </cell>
          <cell r="G13252" t="str">
            <v>201910</v>
          </cell>
          <cell r="H13252" t="str">
            <v>Open University of Cyprus</v>
          </cell>
          <cell r="I13252" t="str">
            <v>Latsia</v>
          </cell>
          <cell r="J13252" t="str">
            <v>Cyprus</v>
          </cell>
          <cell r="K13252">
            <v>2</v>
          </cell>
          <cell r="L13252" t="str">
            <v>Institute</v>
          </cell>
          <cell r="M13252">
            <v>3</v>
          </cell>
          <cell r="N13252" t="str">
            <v>Standard</v>
          </cell>
          <cell r="O13252" t="str">
            <v/>
          </cell>
          <cell r="P13252" t="str">
            <v/>
          </cell>
          <cell r="Q13252">
            <v>3</v>
          </cell>
          <cell r="R13252" t="str">
            <v>Année Philologique</v>
          </cell>
          <cell r="S13252" t="str">
            <v/>
          </cell>
        </row>
        <row r="13253">
          <cell r="E13253">
            <v>6504</v>
          </cell>
          <cell r="F13253" t="str">
            <v>Searches</v>
          </cell>
          <cell r="G13253" t="str">
            <v>201901</v>
          </cell>
          <cell r="H13253" t="str">
            <v>Università di Cagliari</v>
          </cell>
          <cell r="I13253" t="str">
            <v>Cagliari</v>
          </cell>
          <cell r="J13253" t="str">
            <v>Italy</v>
          </cell>
          <cell r="K13253">
            <v>2</v>
          </cell>
          <cell r="L13253" t="str">
            <v>Institute</v>
          </cell>
          <cell r="M13253">
            <v>2</v>
          </cell>
          <cell r="N13253" t="str">
            <v>Campus Wide</v>
          </cell>
          <cell r="O13253" t="str">
            <v/>
          </cell>
          <cell r="P13253" t="str">
            <v/>
          </cell>
          <cell r="Q13253">
            <v>40</v>
          </cell>
          <cell r="R13253" t="str">
            <v>Année Philologique</v>
          </cell>
          <cell r="S13253" t="str">
            <v/>
          </cell>
        </row>
        <row r="13254">
          <cell r="E13254">
            <v>6504</v>
          </cell>
          <cell r="F13254" t="str">
            <v>Searches</v>
          </cell>
          <cell r="G13254" t="str">
            <v>201902</v>
          </cell>
          <cell r="H13254" t="str">
            <v>Università di Cagliari</v>
          </cell>
          <cell r="I13254" t="str">
            <v>Cagliari</v>
          </cell>
          <cell r="J13254" t="str">
            <v>Italy</v>
          </cell>
          <cell r="K13254">
            <v>2</v>
          </cell>
          <cell r="L13254" t="str">
            <v>Institute</v>
          </cell>
          <cell r="M13254">
            <v>2</v>
          </cell>
          <cell r="N13254" t="str">
            <v>Campus Wide</v>
          </cell>
          <cell r="O13254" t="str">
            <v/>
          </cell>
          <cell r="P13254" t="str">
            <v/>
          </cell>
          <cell r="Q13254">
            <v>40</v>
          </cell>
          <cell r="R13254" t="str">
            <v>Année Philologique</v>
          </cell>
          <cell r="S13254" t="str">
            <v/>
          </cell>
        </row>
        <row r="13255">
          <cell r="E13255">
            <v>6504</v>
          </cell>
          <cell r="F13255" t="str">
            <v>Searches</v>
          </cell>
          <cell r="G13255" t="str">
            <v>201903</v>
          </cell>
          <cell r="H13255" t="str">
            <v>Università di Cagliari</v>
          </cell>
          <cell r="I13255" t="str">
            <v>Cagliari</v>
          </cell>
          <cell r="J13255" t="str">
            <v>Italy</v>
          </cell>
          <cell r="K13255">
            <v>2</v>
          </cell>
          <cell r="L13255" t="str">
            <v>Institute</v>
          </cell>
          <cell r="M13255">
            <v>2</v>
          </cell>
          <cell r="N13255" t="str">
            <v>Campus Wide</v>
          </cell>
          <cell r="O13255" t="str">
            <v/>
          </cell>
          <cell r="P13255" t="str">
            <v/>
          </cell>
          <cell r="Q13255">
            <v>40</v>
          </cell>
          <cell r="R13255" t="str">
            <v>Année Philologique</v>
          </cell>
          <cell r="S13255" t="str">
            <v/>
          </cell>
        </row>
        <row r="13256">
          <cell r="E13256">
            <v>6504</v>
          </cell>
          <cell r="F13256" t="str">
            <v>Searches</v>
          </cell>
          <cell r="G13256" t="str">
            <v>201904</v>
          </cell>
          <cell r="H13256" t="str">
            <v>Università di Cagliari</v>
          </cell>
          <cell r="I13256" t="str">
            <v>Cagliari</v>
          </cell>
          <cell r="J13256" t="str">
            <v>Italy</v>
          </cell>
          <cell r="K13256">
            <v>2</v>
          </cell>
          <cell r="L13256" t="str">
            <v>Institute</v>
          </cell>
          <cell r="M13256">
            <v>2</v>
          </cell>
          <cell r="N13256" t="str">
            <v>Campus Wide</v>
          </cell>
          <cell r="O13256" t="str">
            <v/>
          </cell>
          <cell r="P13256" t="str">
            <v/>
          </cell>
          <cell r="Q13256">
            <v>40</v>
          </cell>
          <cell r="R13256" t="str">
            <v>Année Philologique</v>
          </cell>
          <cell r="S13256" t="str">
            <v/>
          </cell>
        </row>
        <row r="13257">
          <cell r="E13257">
            <v>6504</v>
          </cell>
          <cell r="F13257" t="str">
            <v>Searches</v>
          </cell>
          <cell r="G13257" t="str">
            <v>201905</v>
          </cell>
          <cell r="H13257" t="str">
            <v>Università di Cagliari</v>
          </cell>
          <cell r="I13257" t="str">
            <v>Cagliari</v>
          </cell>
          <cell r="J13257" t="str">
            <v>Italy</v>
          </cell>
          <cell r="K13257">
            <v>2</v>
          </cell>
          <cell r="L13257" t="str">
            <v>Institute</v>
          </cell>
          <cell r="M13257">
            <v>2</v>
          </cell>
          <cell r="N13257" t="str">
            <v>Campus Wide</v>
          </cell>
          <cell r="O13257" t="str">
            <v/>
          </cell>
          <cell r="P13257" t="str">
            <v/>
          </cell>
          <cell r="Q13257">
            <v>40</v>
          </cell>
          <cell r="R13257" t="str">
            <v>Année Philologique</v>
          </cell>
          <cell r="S13257" t="str">
            <v/>
          </cell>
        </row>
        <row r="13258">
          <cell r="E13258">
            <v>6504</v>
          </cell>
          <cell r="F13258" t="str">
            <v>Searches</v>
          </cell>
          <cell r="G13258" t="str">
            <v>201906</v>
          </cell>
          <cell r="H13258" t="str">
            <v>Università di Cagliari</v>
          </cell>
          <cell r="I13258" t="str">
            <v>Cagliari</v>
          </cell>
          <cell r="J13258" t="str">
            <v>Italy</v>
          </cell>
          <cell r="K13258">
            <v>2</v>
          </cell>
          <cell r="L13258" t="str">
            <v>Institute</v>
          </cell>
          <cell r="M13258">
            <v>2</v>
          </cell>
          <cell r="N13258" t="str">
            <v>Campus Wide</v>
          </cell>
          <cell r="O13258" t="str">
            <v/>
          </cell>
          <cell r="P13258" t="str">
            <v/>
          </cell>
          <cell r="Q13258">
            <v>40</v>
          </cell>
          <cell r="R13258" t="str">
            <v>Année Philologique</v>
          </cell>
          <cell r="S13258" t="str">
            <v/>
          </cell>
        </row>
        <row r="13259">
          <cell r="E13259">
            <v>6504</v>
          </cell>
          <cell r="F13259" t="str">
            <v>Searches</v>
          </cell>
          <cell r="G13259" t="str">
            <v>201907</v>
          </cell>
          <cell r="H13259" t="str">
            <v>Università di Cagliari</v>
          </cell>
          <cell r="I13259" t="str">
            <v>Cagliari</v>
          </cell>
          <cell r="J13259" t="str">
            <v>Italy</v>
          </cell>
          <cell r="K13259">
            <v>2</v>
          </cell>
          <cell r="L13259" t="str">
            <v>Institute</v>
          </cell>
          <cell r="M13259">
            <v>2</v>
          </cell>
          <cell r="N13259" t="str">
            <v>Campus Wide</v>
          </cell>
          <cell r="O13259" t="str">
            <v/>
          </cell>
          <cell r="P13259" t="str">
            <v/>
          </cell>
          <cell r="Q13259">
            <v>40</v>
          </cell>
          <cell r="R13259" t="str">
            <v>Année Philologique</v>
          </cell>
          <cell r="S13259" t="str">
            <v/>
          </cell>
        </row>
        <row r="13260">
          <cell r="E13260">
            <v>6504</v>
          </cell>
          <cell r="F13260" t="str">
            <v>Searches</v>
          </cell>
          <cell r="G13260" t="str">
            <v>201908</v>
          </cell>
          <cell r="H13260" t="str">
            <v>Università di Cagliari</v>
          </cell>
          <cell r="I13260" t="str">
            <v>Cagliari</v>
          </cell>
          <cell r="J13260" t="str">
            <v>Italy</v>
          </cell>
          <cell r="K13260">
            <v>2</v>
          </cell>
          <cell r="L13260" t="str">
            <v>Institute</v>
          </cell>
          <cell r="M13260">
            <v>2</v>
          </cell>
          <cell r="N13260" t="str">
            <v>Campus Wide</v>
          </cell>
          <cell r="O13260" t="str">
            <v/>
          </cell>
          <cell r="P13260" t="str">
            <v/>
          </cell>
          <cell r="Q13260">
            <v>40</v>
          </cell>
          <cell r="R13260" t="str">
            <v>Année Philologique</v>
          </cell>
          <cell r="S13260" t="str">
            <v/>
          </cell>
        </row>
        <row r="13261">
          <cell r="E13261">
            <v>6504</v>
          </cell>
          <cell r="F13261" t="str">
            <v>Searches</v>
          </cell>
          <cell r="G13261" t="str">
            <v>201909</v>
          </cell>
          <cell r="H13261" t="str">
            <v>Università di Cagliari</v>
          </cell>
          <cell r="I13261" t="str">
            <v>Cagliari</v>
          </cell>
          <cell r="J13261" t="str">
            <v>Italy</v>
          </cell>
          <cell r="K13261">
            <v>2</v>
          </cell>
          <cell r="L13261" t="str">
            <v>Institute</v>
          </cell>
          <cell r="M13261">
            <v>2</v>
          </cell>
          <cell r="N13261" t="str">
            <v>Campus Wide</v>
          </cell>
          <cell r="O13261" t="str">
            <v/>
          </cell>
          <cell r="P13261" t="str">
            <v/>
          </cell>
          <cell r="Q13261">
            <v>40</v>
          </cell>
          <cell r="R13261" t="str">
            <v>Année Philologique</v>
          </cell>
          <cell r="S13261" t="str">
            <v/>
          </cell>
        </row>
        <row r="13262">
          <cell r="E13262">
            <v>6504</v>
          </cell>
          <cell r="F13262" t="str">
            <v>Searches</v>
          </cell>
          <cell r="G13262" t="str">
            <v>201910</v>
          </cell>
          <cell r="H13262" t="str">
            <v>Università di Cagliari</v>
          </cell>
          <cell r="I13262" t="str">
            <v>Cagliari</v>
          </cell>
          <cell r="J13262" t="str">
            <v>Italy</v>
          </cell>
          <cell r="K13262">
            <v>2</v>
          </cell>
          <cell r="L13262" t="str">
            <v>Institute</v>
          </cell>
          <cell r="M13262">
            <v>2</v>
          </cell>
          <cell r="N13262" t="str">
            <v>Campus Wide</v>
          </cell>
          <cell r="O13262" t="str">
            <v/>
          </cell>
          <cell r="P13262" t="str">
            <v/>
          </cell>
          <cell r="Q13262">
            <v>40</v>
          </cell>
          <cell r="R13262" t="str">
            <v>Année Philologique</v>
          </cell>
          <cell r="S13262" t="str">
            <v/>
          </cell>
        </row>
        <row r="13263">
          <cell r="E13263">
            <v>6504</v>
          </cell>
          <cell r="F13263" t="str">
            <v>Searches</v>
          </cell>
          <cell r="G13263" t="str">
            <v>201911</v>
          </cell>
          <cell r="H13263" t="str">
            <v>Università di Cagliari</v>
          </cell>
          <cell r="I13263" t="str">
            <v>Cagliari</v>
          </cell>
          <cell r="J13263" t="str">
            <v>Italy</v>
          </cell>
          <cell r="K13263">
            <v>2</v>
          </cell>
          <cell r="L13263" t="str">
            <v>Institute</v>
          </cell>
          <cell r="M13263">
            <v>2</v>
          </cell>
          <cell r="N13263" t="str">
            <v>Campus Wide</v>
          </cell>
          <cell r="O13263" t="str">
            <v/>
          </cell>
          <cell r="P13263" t="str">
            <v/>
          </cell>
          <cell r="Q13263">
            <v>40</v>
          </cell>
          <cell r="R13263" t="str">
            <v>Année Philologique</v>
          </cell>
          <cell r="S13263" t="str">
            <v/>
          </cell>
        </row>
        <row r="13264">
          <cell r="E13264">
            <v>6504</v>
          </cell>
          <cell r="F13264" t="str">
            <v>Searches</v>
          </cell>
          <cell r="G13264" t="str">
            <v>201912</v>
          </cell>
          <cell r="H13264" t="str">
            <v>Università di Cagliari</v>
          </cell>
          <cell r="I13264" t="str">
            <v>Cagliari</v>
          </cell>
          <cell r="J13264" t="str">
            <v>Italy</v>
          </cell>
          <cell r="K13264">
            <v>2</v>
          </cell>
          <cell r="L13264" t="str">
            <v>Institute</v>
          </cell>
          <cell r="M13264">
            <v>2</v>
          </cell>
          <cell r="N13264" t="str">
            <v>Campus Wide</v>
          </cell>
          <cell r="O13264" t="str">
            <v/>
          </cell>
          <cell r="P13264" t="str">
            <v/>
          </cell>
          <cell r="Q13264">
            <v>40</v>
          </cell>
          <cell r="R13264" t="str">
            <v>Année Philologique</v>
          </cell>
          <cell r="S13264" t="str">
            <v/>
          </cell>
        </row>
        <row r="13265">
          <cell r="E13265">
            <v>6505</v>
          </cell>
          <cell r="F13265" t="str">
            <v>Searches</v>
          </cell>
          <cell r="G13265" t="str">
            <v>201909</v>
          </cell>
          <cell r="H13265" t="str">
            <v>Julia Binsacca</v>
          </cell>
          <cell r="I13265" t="str">
            <v>Moghegno</v>
          </cell>
          <cell r="J13265" t="str">
            <v>Switzerland</v>
          </cell>
          <cell r="K13265">
            <v>4</v>
          </cell>
          <cell r="L13265" t="str">
            <v>Private</v>
          </cell>
          <cell r="M13265">
            <v>5</v>
          </cell>
          <cell r="N13265" t="str">
            <v>Individual</v>
          </cell>
          <cell r="O13265" t="str">
            <v/>
          </cell>
          <cell r="P13265" t="str">
            <v/>
          </cell>
          <cell r="Q13265">
            <v>1</v>
          </cell>
          <cell r="R13265" t="str">
            <v>Année Philologique</v>
          </cell>
          <cell r="S13265" t="str">
            <v/>
          </cell>
        </row>
        <row r="13266">
          <cell r="E13266">
            <v>6506</v>
          </cell>
          <cell r="F13266" t="str">
            <v>Searches</v>
          </cell>
          <cell r="G13266" t="str">
            <v>201903</v>
          </cell>
          <cell r="H13266" t="str">
            <v>Hanover College</v>
          </cell>
          <cell r="I13266" t="str">
            <v>Hanover</v>
          </cell>
          <cell r="J13266" t="str">
            <v>USA</v>
          </cell>
          <cell r="K13266">
            <v>1</v>
          </cell>
          <cell r="L13266" t="str">
            <v>Consortium</v>
          </cell>
          <cell r="M13266">
            <v>11</v>
          </cell>
          <cell r="N13266" t="str">
            <v>CARN-4</v>
          </cell>
          <cell r="O13266" t="str">
            <v/>
          </cell>
          <cell r="P13266" t="str">
            <v/>
          </cell>
          <cell r="Q13266">
            <v>2</v>
          </cell>
          <cell r="R13266" t="str">
            <v>Année Philologique</v>
          </cell>
          <cell r="S13266" t="str">
            <v/>
          </cell>
        </row>
        <row r="13267">
          <cell r="E13267">
            <v>6507</v>
          </cell>
          <cell r="F13267" t="str">
            <v>Searches</v>
          </cell>
          <cell r="G13267" t="str">
            <v>201901</v>
          </cell>
          <cell r="H13267" t="str">
            <v>Colorado College</v>
          </cell>
          <cell r="I13267" t="str">
            <v>Colorado Springs</v>
          </cell>
          <cell r="J13267" t="str">
            <v>USA</v>
          </cell>
          <cell r="K13267">
            <v>1</v>
          </cell>
          <cell r="L13267" t="str">
            <v>Consortium</v>
          </cell>
          <cell r="M13267">
            <v>11</v>
          </cell>
          <cell r="N13267" t="str">
            <v>CARN-4</v>
          </cell>
          <cell r="O13267" t="str">
            <v/>
          </cell>
          <cell r="P13267" t="str">
            <v/>
          </cell>
          <cell r="Q13267">
            <v>40</v>
          </cell>
          <cell r="R13267" t="str">
            <v>Année Philologique</v>
          </cell>
          <cell r="S13267" t="str">
            <v/>
          </cell>
        </row>
        <row r="13268">
          <cell r="E13268">
            <v>6507</v>
          </cell>
          <cell r="F13268" t="str">
            <v>Searches</v>
          </cell>
          <cell r="G13268" t="str">
            <v>201902</v>
          </cell>
          <cell r="H13268" t="str">
            <v>Colorado College</v>
          </cell>
          <cell r="I13268" t="str">
            <v>Colorado Springs</v>
          </cell>
          <cell r="J13268" t="str">
            <v>USA</v>
          </cell>
          <cell r="K13268">
            <v>1</v>
          </cell>
          <cell r="L13268" t="str">
            <v>Consortium</v>
          </cell>
          <cell r="M13268">
            <v>11</v>
          </cell>
          <cell r="N13268" t="str">
            <v>CARN-4</v>
          </cell>
          <cell r="O13268" t="str">
            <v/>
          </cell>
          <cell r="P13268" t="str">
            <v/>
          </cell>
          <cell r="Q13268">
            <v>40</v>
          </cell>
          <cell r="R13268" t="str">
            <v>Année Philologique</v>
          </cell>
          <cell r="S13268" t="str">
            <v/>
          </cell>
        </row>
        <row r="13269">
          <cell r="E13269">
            <v>6507</v>
          </cell>
          <cell r="F13269" t="str">
            <v>Searches</v>
          </cell>
          <cell r="G13269" t="str">
            <v>201903</v>
          </cell>
          <cell r="H13269" t="str">
            <v>Colorado College</v>
          </cell>
          <cell r="I13269" t="str">
            <v>Colorado Springs</v>
          </cell>
          <cell r="J13269" t="str">
            <v>USA</v>
          </cell>
          <cell r="K13269">
            <v>1</v>
          </cell>
          <cell r="L13269" t="str">
            <v>Consortium</v>
          </cell>
          <cell r="M13269">
            <v>11</v>
          </cell>
          <cell r="N13269" t="str">
            <v>CARN-4</v>
          </cell>
          <cell r="O13269" t="str">
            <v/>
          </cell>
          <cell r="P13269" t="str">
            <v/>
          </cell>
          <cell r="Q13269">
            <v>40</v>
          </cell>
          <cell r="R13269" t="str">
            <v>Année Philologique</v>
          </cell>
          <cell r="S13269" t="str">
            <v/>
          </cell>
        </row>
        <row r="13270">
          <cell r="E13270">
            <v>6507</v>
          </cell>
          <cell r="F13270" t="str">
            <v>Searches</v>
          </cell>
          <cell r="G13270" t="str">
            <v>201904</v>
          </cell>
          <cell r="H13270" t="str">
            <v>Colorado College</v>
          </cell>
          <cell r="I13270" t="str">
            <v>Colorado Springs</v>
          </cell>
          <cell r="J13270" t="str">
            <v>USA</v>
          </cell>
          <cell r="K13270">
            <v>1</v>
          </cell>
          <cell r="L13270" t="str">
            <v>Consortium</v>
          </cell>
          <cell r="M13270">
            <v>11</v>
          </cell>
          <cell r="N13270" t="str">
            <v>CARN-4</v>
          </cell>
          <cell r="O13270" t="str">
            <v/>
          </cell>
          <cell r="P13270" t="str">
            <v/>
          </cell>
          <cell r="Q13270">
            <v>40</v>
          </cell>
          <cell r="R13270" t="str">
            <v>Année Philologique</v>
          </cell>
          <cell r="S13270" t="str">
            <v/>
          </cell>
        </row>
        <row r="13271">
          <cell r="E13271">
            <v>6507</v>
          </cell>
          <cell r="F13271" t="str">
            <v>Searches</v>
          </cell>
          <cell r="G13271" t="str">
            <v>201905</v>
          </cell>
          <cell r="H13271" t="str">
            <v>Colorado College</v>
          </cell>
          <cell r="I13271" t="str">
            <v>Colorado Springs</v>
          </cell>
          <cell r="J13271" t="str">
            <v>USA</v>
          </cell>
          <cell r="K13271">
            <v>1</v>
          </cell>
          <cell r="L13271" t="str">
            <v>Consortium</v>
          </cell>
          <cell r="M13271">
            <v>11</v>
          </cell>
          <cell r="N13271" t="str">
            <v>CARN-4</v>
          </cell>
          <cell r="O13271" t="str">
            <v/>
          </cell>
          <cell r="P13271" t="str">
            <v/>
          </cell>
          <cell r="Q13271">
            <v>40</v>
          </cell>
          <cell r="R13271" t="str">
            <v>Année Philologique</v>
          </cell>
          <cell r="S13271" t="str">
            <v/>
          </cell>
        </row>
        <row r="13272">
          <cell r="E13272">
            <v>6507</v>
          </cell>
          <cell r="F13272" t="str">
            <v>Searches</v>
          </cell>
          <cell r="G13272" t="str">
            <v>201907</v>
          </cell>
          <cell r="H13272" t="str">
            <v>Colorado College</v>
          </cell>
          <cell r="I13272" t="str">
            <v>Colorado Springs</v>
          </cell>
          <cell r="J13272" t="str">
            <v>USA</v>
          </cell>
          <cell r="K13272">
            <v>1</v>
          </cell>
          <cell r="L13272" t="str">
            <v>Consortium</v>
          </cell>
          <cell r="M13272">
            <v>11</v>
          </cell>
          <cell r="N13272" t="str">
            <v>CARN-4</v>
          </cell>
          <cell r="O13272" t="str">
            <v/>
          </cell>
          <cell r="P13272" t="str">
            <v/>
          </cell>
          <cell r="Q13272">
            <v>40</v>
          </cell>
          <cell r="R13272" t="str">
            <v>Année Philologique</v>
          </cell>
          <cell r="S13272" t="str">
            <v/>
          </cell>
        </row>
        <row r="13273">
          <cell r="E13273">
            <v>6507</v>
          </cell>
          <cell r="F13273" t="str">
            <v>Searches</v>
          </cell>
          <cell r="G13273" t="str">
            <v>201908</v>
          </cell>
          <cell r="H13273" t="str">
            <v>Colorado College</v>
          </cell>
          <cell r="I13273" t="str">
            <v>Colorado Springs</v>
          </cell>
          <cell r="J13273" t="str">
            <v>USA</v>
          </cell>
          <cell r="K13273">
            <v>1</v>
          </cell>
          <cell r="L13273" t="str">
            <v>Consortium</v>
          </cell>
          <cell r="M13273">
            <v>11</v>
          </cell>
          <cell r="N13273" t="str">
            <v>CARN-4</v>
          </cell>
          <cell r="O13273" t="str">
            <v/>
          </cell>
          <cell r="P13273" t="str">
            <v/>
          </cell>
          <cell r="Q13273">
            <v>40</v>
          </cell>
          <cell r="R13273" t="str">
            <v>Année Philologique</v>
          </cell>
          <cell r="S13273" t="str">
            <v/>
          </cell>
        </row>
        <row r="13274">
          <cell r="E13274">
            <v>6507</v>
          </cell>
          <cell r="F13274" t="str">
            <v>Searches</v>
          </cell>
          <cell r="G13274" t="str">
            <v>201909</v>
          </cell>
          <cell r="H13274" t="str">
            <v>Colorado College</v>
          </cell>
          <cell r="I13274" t="str">
            <v>Colorado Springs</v>
          </cell>
          <cell r="J13274" t="str">
            <v>USA</v>
          </cell>
          <cell r="K13274">
            <v>1</v>
          </cell>
          <cell r="L13274" t="str">
            <v>Consortium</v>
          </cell>
          <cell r="M13274">
            <v>11</v>
          </cell>
          <cell r="N13274" t="str">
            <v>CARN-4</v>
          </cell>
          <cell r="O13274" t="str">
            <v/>
          </cell>
          <cell r="P13274" t="str">
            <v/>
          </cell>
          <cell r="Q13274">
            <v>40</v>
          </cell>
          <cell r="R13274" t="str">
            <v>Année Philologique</v>
          </cell>
          <cell r="S13274" t="str">
            <v/>
          </cell>
        </row>
        <row r="13275">
          <cell r="E13275">
            <v>6507</v>
          </cell>
          <cell r="F13275" t="str">
            <v>Searches</v>
          </cell>
          <cell r="G13275" t="str">
            <v>201910</v>
          </cell>
          <cell r="H13275" t="str">
            <v>Colorado College</v>
          </cell>
          <cell r="I13275" t="str">
            <v>Colorado Springs</v>
          </cell>
          <cell r="J13275" t="str">
            <v>USA</v>
          </cell>
          <cell r="K13275">
            <v>1</v>
          </cell>
          <cell r="L13275" t="str">
            <v>Consortium</v>
          </cell>
          <cell r="M13275">
            <v>11</v>
          </cell>
          <cell r="N13275" t="str">
            <v>CARN-4</v>
          </cell>
          <cell r="O13275" t="str">
            <v/>
          </cell>
          <cell r="P13275" t="str">
            <v/>
          </cell>
          <cell r="Q13275">
            <v>40</v>
          </cell>
          <cell r="R13275" t="str">
            <v>Année Philologique</v>
          </cell>
          <cell r="S13275" t="str">
            <v/>
          </cell>
        </row>
        <row r="13276">
          <cell r="E13276">
            <v>6507</v>
          </cell>
          <cell r="F13276" t="str">
            <v>Searches</v>
          </cell>
          <cell r="G13276" t="str">
            <v>201911</v>
          </cell>
          <cell r="H13276" t="str">
            <v>Colorado College</v>
          </cell>
          <cell r="I13276" t="str">
            <v>Colorado Springs</v>
          </cell>
          <cell r="J13276" t="str">
            <v>USA</v>
          </cell>
          <cell r="K13276">
            <v>1</v>
          </cell>
          <cell r="L13276" t="str">
            <v>Consortium</v>
          </cell>
          <cell r="M13276">
            <v>11</v>
          </cell>
          <cell r="N13276" t="str">
            <v>CARN-4</v>
          </cell>
          <cell r="O13276" t="str">
            <v/>
          </cell>
          <cell r="P13276" t="str">
            <v/>
          </cell>
          <cell r="Q13276">
            <v>40</v>
          </cell>
          <cell r="R13276" t="str">
            <v>Année Philologique</v>
          </cell>
          <cell r="S13276" t="str">
            <v/>
          </cell>
        </row>
        <row r="13277">
          <cell r="E13277">
            <v>6507</v>
          </cell>
          <cell r="F13277" t="str">
            <v>Searches</v>
          </cell>
          <cell r="G13277" t="str">
            <v>201912</v>
          </cell>
          <cell r="H13277" t="str">
            <v>Colorado College</v>
          </cell>
          <cell r="I13277" t="str">
            <v>Colorado Springs</v>
          </cell>
          <cell r="J13277" t="str">
            <v>USA</v>
          </cell>
          <cell r="K13277">
            <v>1</v>
          </cell>
          <cell r="L13277" t="str">
            <v>Consortium</v>
          </cell>
          <cell r="M13277">
            <v>11</v>
          </cell>
          <cell r="N13277" t="str">
            <v>CARN-4</v>
          </cell>
          <cell r="O13277" t="str">
            <v/>
          </cell>
          <cell r="P13277" t="str">
            <v/>
          </cell>
          <cell r="Q13277">
            <v>40</v>
          </cell>
          <cell r="R13277" t="str">
            <v>Année Philologique</v>
          </cell>
          <cell r="S13277" t="str">
            <v/>
          </cell>
        </row>
        <row r="13278">
          <cell r="E13278">
            <v>6509</v>
          </cell>
          <cell r="F13278" t="str">
            <v>Searches</v>
          </cell>
          <cell r="G13278" t="str">
            <v>201902</v>
          </cell>
          <cell r="H13278" t="str">
            <v>Giovanni Indelli</v>
          </cell>
          <cell r="I13278" t="str">
            <v>Salerno</v>
          </cell>
          <cell r="J13278" t="str">
            <v>Italy</v>
          </cell>
          <cell r="K13278">
            <v>4</v>
          </cell>
          <cell r="L13278" t="str">
            <v>Private</v>
          </cell>
          <cell r="M13278">
            <v>5</v>
          </cell>
          <cell r="N13278" t="str">
            <v>Individual</v>
          </cell>
          <cell r="O13278" t="str">
            <v/>
          </cell>
          <cell r="P13278" t="str">
            <v/>
          </cell>
          <cell r="Q13278">
            <v>1</v>
          </cell>
          <cell r="R13278" t="str">
            <v>Année Philologique</v>
          </cell>
          <cell r="S13278" t="str">
            <v/>
          </cell>
        </row>
        <row r="13279">
          <cell r="E13279">
            <v>6509</v>
          </cell>
          <cell r="F13279" t="str">
            <v>Searches</v>
          </cell>
          <cell r="G13279" t="str">
            <v>201908</v>
          </cell>
          <cell r="H13279" t="str">
            <v>Giovanni Indelli</v>
          </cell>
          <cell r="I13279" t="str">
            <v>Salerno</v>
          </cell>
          <cell r="J13279" t="str">
            <v>Italy</v>
          </cell>
          <cell r="K13279">
            <v>4</v>
          </cell>
          <cell r="L13279" t="str">
            <v>Private</v>
          </cell>
          <cell r="M13279">
            <v>5</v>
          </cell>
          <cell r="N13279" t="str">
            <v>Individual</v>
          </cell>
          <cell r="O13279" t="str">
            <v/>
          </cell>
          <cell r="P13279" t="str">
            <v/>
          </cell>
          <cell r="Q13279">
            <v>1</v>
          </cell>
          <cell r="R13279" t="str">
            <v>Année Philologique</v>
          </cell>
          <cell r="S13279" t="str">
            <v/>
          </cell>
        </row>
        <row r="13280">
          <cell r="E13280">
            <v>6509</v>
          </cell>
          <cell r="F13280" t="str">
            <v>Searches</v>
          </cell>
          <cell r="G13280" t="str">
            <v>201909</v>
          </cell>
          <cell r="H13280" t="str">
            <v>Giovanni Indelli</v>
          </cell>
          <cell r="I13280" t="str">
            <v>Salerno</v>
          </cell>
          <cell r="J13280" t="str">
            <v>Italy</v>
          </cell>
          <cell r="K13280">
            <v>4</v>
          </cell>
          <cell r="L13280" t="str">
            <v>Private</v>
          </cell>
          <cell r="M13280">
            <v>5</v>
          </cell>
          <cell r="N13280" t="str">
            <v>Individual</v>
          </cell>
          <cell r="O13280" t="str">
            <v/>
          </cell>
          <cell r="P13280" t="str">
            <v/>
          </cell>
          <cell r="Q13280">
            <v>1</v>
          </cell>
          <cell r="R13280" t="str">
            <v>Année Philologique</v>
          </cell>
          <cell r="S13280" t="str">
            <v/>
          </cell>
        </row>
        <row r="13281">
          <cell r="E13281">
            <v>6510</v>
          </cell>
          <cell r="F13281" t="str">
            <v>Searches</v>
          </cell>
          <cell r="G13281" t="str">
            <v>201901</v>
          </cell>
          <cell r="H13281" t="str">
            <v>British School at Rome</v>
          </cell>
          <cell r="I13281" t="str">
            <v>Roma</v>
          </cell>
          <cell r="J13281" t="str">
            <v>Italy</v>
          </cell>
          <cell r="K13281">
            <v>2</v>
          </cell>
          <cell r="L13281" t="str">
            <v>Institute</v>
          </cell>
          <cell r="M13281">
            <v>3</v>
          </cell>
          <cell r="N13281" t="str">
            <v>Standard</v>
          </cell>
          <cell r="O13281" t="str">
            <v/>
          </cell>
          <cell r="P13281" t="str">
            <v/>
          </cell>
          <cell r="Q13281">
            <v>3</v>
          </cell>
          <cell r="R13281" t="str">
            <v>Année Philologique</v>
          </cell>
          <cell r="S13281" t="str">
            <v/>
          </cell>
        </row>
        <row r="13282">
          <cell r="E13282">
            <v>6510</v>
          </cell>
          <cell r="F13282" t="str">
            <v>Searches</v>
          </cell>
          <cell r="G13282" t="str">
            <v>201905</v>
          </cell>
          <cell r="H13282" t="str">
            <v>British School at Rome</v>
          </cell>
          <cell r="I13282" t="str">
            <v>Roma</v>
          </cell>
          <cell r="J13282" t="str">
            <v>Italy</v>
          </cell>
          <cell r="K13282">
            <v>2</v>
          </cell>
          <cell r="L13282" t="str">
            <v>Institute</v>
          </cell>
          <cell r="M13282">
            <v>3</v>
          </cell>
          <cell r="N13282" t="str">
            <v>Standard</v>
          </cell>
          <cell r="O13282" t="str">
            <v/>
          </cell>
          <cell r="P13282" t="str">
            <v/>
          </cell>
          <cell r="Q13282">
            <v>3</v>
          </cell>
          <cell r="R13282" t="str">
            <v>Année Philologique</v>
          </cell>
          <cell r="S13282" t="str">
            <v/>
          </cell>
        </row>
        <row r="13283">
          <cell r="E13283">
            <v>6512</v>
          </cell>
          <cell r="F13283" t="str">
            <v>Searches</v>
          </cell>
          <cell r="G13283" t="str">
            <v>201907</v>
          </cell>
          <cell r="H13283" t="str">
            <v>Anne-Claire Soussan</v>
          </cell>
          <cell r="I13283" t="str">
            <v>Paris</v>
          </cell>
          <cell r="J13283" t="str">
            <v>France</v>
          </cell>
          <cell r="K13283">
            <v>4</v>
          </cell>
          <cell r="L13283" t="str">
            <v>Private</v>
          </cell>
          <cell r="M13283">
            <v>5</v>
          </cell>
          <cell r="N13283" t="str">
            <v>Individual</v>
          </cell>
          <cell r="O13283" t="str">
            <v/>
          </cell>
          <cell r="P13283" t="str">
            <v/>
          </cell>
          <cell r="Q13283">
            <v>1</v>
          </cell>
          <cell r="R13283" t="str">
            <v>Année Philologique</v>
          </cell>
          <cell r="S13283" t="str">
            <v/>
          </cell>
        </row>
        <row r="13284">
          <cell r="E13284">
            <v>6512</v>
          </cell>
          <cell r="F13284" t="str">
            <v>Searches</v>
          </cell>
          <cell r="G13284" t="str">
            <v>201910</v>
          </cell>
          <cell r="H13284" t="str">
            <v>Anne-Claire Soussan</v>
          </cell>
          <cell r="I13284" t="str">
            <v>Paris</v>
          </cell>
          <cell r="J13284" t="str">
            <v>France</v>
          </cell>
          <cell r="K13284">
            <v>4</v>
          </cell>
          <cell r="L13284" t="str">
            <v>Private</v>
          </cell>
          <cell r="M13284">
            <v>5</v>
          </cell>
          <cell r="N13284" t="str">
            <v>Individual</v>
          </cell>
          <cell r="O13284" t="str">
            <v/>
          </cell>
          <cell r="P13284" t="str">
            <v/>
          </cell>
          <cell r="Q13284">
            <v>1</v>
          </cell>
          <cell r="R13284" t="str">
            <v>Année Philologique</v>
          </cell>
          <cell r="S13284" t="str">
            <v/>
          </cell>
        </row>
        <row r="13285">
          <cell r="E13285">
            <v>6514</v>
          </cell>
          <cell r="F13285" t="str">
            <v>Searches</v>
          </cell>
          <cell r="G13285" t="str">
            <v>201902</v>
          </cell>
          <cell r="H13285" t="str">
            <v>Doug Clapp</v>
          </cell>
          <cell r="I13285" t="str">
            <v>Birmingham</v>
          </cell>
          <cell r="J13285" t="str">
            <v>USA</v>
          </cell>
          <cell r="K13285">
            <v>4</v>
          </cell>
          <cell r="L13285" t="str">
            <v>Private</v>
          </cell>
          <cell r="M13285">
            <v>5</v>
          </cell>
          <cell r="N13285" t="str">
            <v>Individual</v>
          </cell>
          <cell r="O13285" t="str">
            <v/>
          </cell>
          <cell r="P13285" t="str">
            <v/>
          </cell>
          <cell r="Q13285">
            <v>1</v>
          </cell>
          <cell r="R13285" t="str">
            <v>Année Philologique</v>
          </cell>
          <cell r="S13285" t="str">
            <v/>
          </cell>
        </row>
        <row r="13286">
          <cell r="E13286">
            <v>6514</v>
          </cell>
          <cell r="F13286" t="str">
            <v>Searches</v>
          </cell>
          <cell r="G13286" t="str">
            <v>201905</v>
          </cell>
          <cell r="H13286" t="str">
            <v>Doug Clapp</v>
          </cell>
          <cell r="I13286" t="str">
            <v>Birmingham</v>
          </cell>
          <cell r="J13286" t="str">
            <v>USA</v>
          </cell>
          <cell r="K13286">
            <v>4</v>
          </cell>
          <cell r="L13286" t="str">
            <v>Private</v>
          </cell>
          <cell r="M13286">
            <v>5</v>
          </cell>
          <cell r="N13286" t="str">
            <v>Individual</v>
          </cell>
          <cell r="O13286" t="str">
            <v/>
          </cell>
          <cell r="P13286" t="str">
            <v/>
          </cell>
          <cell r="Q13286">
            <v>1</v>
          </cell>
          <cell r="R13286" t="str">
            <v>Année Philologique</v>
          </cell>
          <cell r="S13286" t="str">
            <v/>
          </cell>
        </row>
        <row r="13287">
          <cell r="E13287">
            <v>6514</v>
          </cell>
          <cell r="F13287" t="str">
            <v>Searches</v>
          </cell>
          <cell r="G13287" t="str">
            <v>201907</v>
          </cell>
          <cell r="H13287" t="str">
            <v>Doug Clapp</v>
          </cell>
          <cell r="I13287" t="str">
            <v>Birmingham</v>
          </cell>
          <cell r="J13287" t="str">
            <v>USA</v>
          </cell>
          <cell r="K13287">
            <v>4</v>
          </cell>
          <cell r="L13287" t="str">
            <v>Private</v>
          </cell>
          <cell r="M13287">
            <v>5</v>
          </cell>
          <cell r="N13287" t="str">
            <v>Individual</v>
          </cell>
          <cell r="O13287" t="str">
            <v/>
          </cell>
          <cell r="P13287" t="str">
            <v/>
          </cell>
          <cell r="Q13287">
            <v>1</v>
          </cell>
          <cell r="R13287" t="str">
            <v>Année Philologique</v>
          </cell>
          <cell r="S13287" t="str">
            <v/>
          </cell>
        </row>
        <row r="13288">
          <cell r="E13288">
            <v>6514</v>
          </cell>
          <cell r="F13288" t="str">
            <v>Searches</v>
          </cell>
          <cell r="G13288" t="str">
            <v>201911</v>
          </cell>
          <cell r="H13288" t="str">
            <v>Doug Clapp</v>
          </cell>
          <cell r="I13288" t="str">
            <v>Birmingham</v>
          </cell>
          <cell r="J13288" t="str">
            <v>USA</v>
          </cell>
          <cell r="K13288">
            <v>4</v>
          </cell>
          <cell r="L13288" t="str">
            <v>Private</v>
          </cell>
          <cell r="M13288">
            <v>5</v>
          </cell>
          <cell r="N13288" t="str">
            <v>Individual</v>
          </cell>
          <cell r="O13288" t="str">
            <v/>
          </cell>
          <cell r="P13288" t="str">
            <v/>
          </cell>
          <cell r="Q13288">
            <v>1</v>
          </cell>
          <cell r="R13288" t="str">
            <v>Année Philologique</v>
          </cell>
          <cell r="S13288" t="str">
            <v/>
          </cell>
        </row>
        <row r="13289">
          <cell r="E13289">
            <v>6515</v>
          </cell>
          <cell r="F13289" t="str">
            <v>Searches</v>
          </cell>
          <cell r="G13289" t="str">
            <v>201911</v>
          </cell>
          <cell r="H13289" t="str">
            <v>Deborah Boedeker</v>
          </cell>
          <cell r="I13289" t="str">
            <v>Providence</v>
          </cell>
          <cell r="J13289" t="str">
            <v>USA</v>
          </cell>
          <cell r="K13289">
            <v>4</v>
          </cell>
          <cell r="L13289" t="str">
            <v>Private</v>
          </cell>
          <cell r="M13289">
            <v>5</v>
          </cell>
          <cell r="N13289" t="str">
            <v>Individual</v>
          </cell>
          <cell r="O13289" t="str">
            <v/>
          </cell>
          <cell r="P13289" t="str">
            <v/>
          </cell>
          <cell r="Q13289">
            <v>1</v>
          </cell>
          <cell r="R13289" t="str">
            <v>Année Philologique</v>
          </cell>
          <cell r="S13289" t="str">
            <v/>
          </cell>
        </row>
        <row r="13290">
          <cell r="E13290">
            <v>6516</v>
          </cell>
          <cell r="F13290" t="str">
            <v>Searches</v>
          </cell>
          <cell r="G13290" t="str">
            <v>201905</v>
          </cell>
          <cell r="H13290" t="str">
            <v>Jean A. Straus</v>
          </cell>
          <cell r="I13290" t="str">
            <v>Namur</v>
          </cell>
          <cell r="J13290" t="str">
            <v>USA</v>
          </cell>
          <cell r="K13290">
            <v>4</v>
          </cell>
          <cell r="L13290" t="str">
            <v>Private</v>
          </cell>
          <cell r="M13290">
            <v>5</v>
          </cell>
          <cell r="N13290" t="str">
            <v>Individual</v>
          </cell>
          <cell r="O13290" t="str">
            <v/>
          </cell>
          <cell r="P13290" t="str">
            <v/>
          </cell>
          <cell r="Q13290">
            <v>1</v>
          </cell>
          <cell r="R13290" t="str">
            <v>Année Philologique</v>
          </cell>
          <cell r="S13290" t="str">
            <v/>
          </cell>
        </row>
        <row r="13291">
          <cell r="E13291">
            <v>6516</v>
          </cell>
          <cell r="F13291" t="str">
            <v>Searches</v>
          </cell>
          <cell r="G13291" t="str">
            <v>201909</v>
          </cell>
          <cell r="H13291" t="str">
            <v>Jean A. Straus</v>
          </cell>
          <cell r="I13291" t="str">
            <v>Namur</v>
          </cell>
          <cell r="J13291" t="str">
            <v>USA</v>
          </cell>
          <cell r="K13291">
            <v>4</v>
          </cell>
          <cell r="L13291" t="str">
            <v>Private</v>
          </cell>
          <cell r="M13291">
            <v>5</v>
          </cell>
          <cell r="N13291" t="str">
            <v>Individual</v>
          </cell>
          <cell r="O13291" t="str">
            <v/>
          </cell>
          <cell r="P13291" t="str">
            <v/>
          </cell>
          <cell r="Q13291">
            <v>1</v>
          </cell>
          <cell r="R13291" t="str">
            <v>Année Philologique</v>
          </cell>
          <cell r="S13291" t="str">
            <v/>
          </cell>
        </row>
        <row r="13292">
          <cell r="E13292">
            <v>6517</v>
          </cell>
          <cell r="F13292" t="str">
            <v>Searches</v>
          </cell>
          <cell r="G13292" t="str">
            <v>201901</v>
          </cell>
          <cell r="H13292" t="str">
            <v>Università degli studi di Napoli "L'Orientale"</v>
          </cell>
          <cell r="I13292" t="str">
            <v>Napoli</v>
          </cell>
          <cell r="J13292" t="str">
            <v>Italy</v>
          </cell>
          <cell r="K13292">
            <v>2</v>
          </cell>
          <cell r="L13292" t="str">
            <v>Institute</v>
          </cell>
          <cell r="M13292">
            <v>2</v>
          </cell>
          <cell r="N13292" t="str">
            <v>Campus Wide</v>
          </cell>
          <cell r="O13292" t="str">
            <v/>
          </cell>
          <cell r="P13292" t="str">
            <v/>
          </cell>
          <cell r="Q13292">
            <v>40</v>
          </cell>
          <cell r="R13292" t="str">
            <v>Année Philologique</v>
          </cell>
          <cell r="S13292" t="str">
            <v/>
          </cell>
        </row>
        <row r="13293">
          <cell r="E13293">
            <v>6517</v>
          </cell>
          <cell r="F13293" t="str">
            <v>Searches</v>
          </cell>
          <cell r="G13293" t="str">
            <v>201902</v>
          </cell>
          <cell r="H13293" t="str">
            <v>Università degli studi di Napoli "L'Orientale"</v>
          </cell>
          <cell r="I13293" t="str">
            <v>Napoli</v>
          </cell>
          <cell r="J13293" t="str">
            <v>Italy</v>
          </cell>
          <cell r="K13293">
            <v>2</v>
          </cell>
          <cell r="L13293" t="str">
            <v>Institute</v>
          </cell>
          <cell r="M13293">
            <v>2</v>
          </cell>
          <cell r="N13293" t="str">
            <v>Campus Wide</v>
          </cell>
          <cell r="O13293" t="str">
            <v/>
          </cell>
          <cell r="P13293" t="str">
            <v/>
          </cell>
          <cell r="Q13293">
            <v>40</v>
          </cell>
          <cell r="R13293" t="str">
            <v>Année Philologique</v>
          </cell>
          <cell r="S13293" t="str">
            <v/>
          </cell>
        </row>
        <row r="13294">
          <cell r="E13294">
            <v>6517</v>
          </cell>
          <cell r="F13294" t="str">
            <v>Searches</v>
          </cell>
          <cell r="G13294" t="str">
            <v>201903</v>
          </cell>
          <cell r="H13294" t="str">
            <v>Università degli studi di Napoli "L'Orientale"</v>
          </cell>
          <cell r="I13294" t="str">
            <v>Napoli</v>
          </cell>
          <cell r="J13294" t="str">
            <v>Italy</v>
          </cell>
          <cell r="K13294">
            <v>2</v>
          </cell>
          <cell r="L13294" t="str">
            <v>Institute</v>
          </cell>
          <cell r="M13294">
            <v>2</v>
          </cell>
          <cell r="N13294" t="str">
            <v>Campus Wide</v>
          </cell>
          <cell r="O13294" t="str">
            <v/>
          </cell>
          <cell r="P13294" t="str">
            <v/>
          </cell>
          <cell r="Q13294">
            <v>40</v>
          </cell>
          <cell r="R13294" t="str">
            <v>Année Philologique</v>
          </cell>
          <cell r="S13294" t="str">
            <v/>
          </cell>
        </row>
        <row r="13295">
          <cell r="E13295">
            <v>6517</v>
          </cell>
          <cell r="F13295" t="str">
            <v>Searches</v>
          </cell>
          <cell r="G13295" t="str">
            <v>201904</v>
          </cell>
          <cell r="H13295" t="str">
            <v>Università degli studi di Napoli "L'Orientale"</v>
          </cell>
          <cell r="I13295" t="str">
            <v>Napoli</v>
          </cell>
          <cell r="J13295" t="str">
            <v>Italy</v>
          </cell>
          <cell r="K13295">
            <v>2</v>
          </cell>
          <cell r="L13295" t="str">
            <v>Institute</v>
          </cell>
          <cell r="M13295">
            <v>2</v>
          </cell>
          <cell r="N13295" t="str">
            <v>Campus Wide</v>
          </cell>
          <cell r="O13295" t="str">
            <v/>
          </cell>
          <cell r="P13295" t="str">
            <v/>
          </cell>
          <cell r="Q13295">
            <v>40</v>
          </cell>
          <cell r="R13295" t="str">
            <v>Année Philologique</v>
          </cell>
          <cell r="S13295" t="str">
            <v/>
          </cell>
        </row>
        <row r="13296">
          <cell r="E13296">
            <v>6517</v>
          </cell>
          <cell r="F13296" t="str">
            <v>Searches</v>
          </cell>
          <cell r="G13296" t="str">
            <v>201905</v>
          </cell>
          <cell r="H13296" t="str">
            <v>Università degli studi di Napoli "L'Orientale"</v>
          </cell>
          <cell r="I13296" t="str">
            <v>Napoli</v>
          </cell>
          <cell r="J13296" t="str">
            <v>Italy</v>
          </cell>
          <cell r="K13296">
            <v>2</v>
          </cell>
          <cell r="L13296" t="str">
            <v>Institute</v>
          </cell>
          <cell r="M13296">
            <v>2</v>
          </cell>
          <cell r="N13296" t="str">
            <v>Campus Wide</v>
          </cell>
          <cell r="O13296" t="str">
            <v/>
          </cell>
          <cell r="P13296" t="str">
            <v/>
          </cell>
          <cell r="Q13296">
            <v>40</v>
          </cell>
          <cell r="R13296" t="str">
            <v>Année Philologique</v>
          </cell>
          <cell r="S13296" t="str">
            <v/>
          </cell>
        </row>
        <row r="13297">
          <cell r="E13297">
            <v>6517</v>
          </cell>
          <cell r="F13297" t="str">
            <v>Searches</v>
          </cell>
          <cell r="G13297" t="str">
            <v>201907</v>
          </cell>
          <cell r="H13297" t="str">
            <v>Università degli studi di Napoli "L'Orientale"</v>
          </cell>
          <cell r="I13297" t="str">
            <v>Napoli</v>
          </cell>
          <cell r="J13297" t="str">
            <v>Italy</v>
          </cell>
          <cell r="K13297">
            <v>2</v>
          </cell>
          <cell r="L13297" t="str">
            <v>Institute</v>
          </cell>
          <cell r="M13297">
            <v>2</v>
          </cell>
          <cell r="N13297" t="str">
            <v>Campus Wide</v>
          </cell>
          <cell r="O13297" t="str">
            <v/>
          </cell>
          <cell r="P13297" t="str">
            <v/>
          </cell>
          <cell r="Q13297">
            <v>40</v>
          </cell>
          <cell r="R13297" t="str">
            <v>Année Philologique</v>
          </cell>
          <cell r="S13297" t="str">
            <v/>
          </cell>
        </row>
        <row r="13298">
          <cell r="E13298">
            <v>6517</v>
          </cell>
          <cell r="F13298" t="str">
            <v>Searches</v>
          </cell>
          <cell r="G13298" t="str">
            <v>201909</v>
          </cell>
          <cell r="H13298" t="str">
            <v>Università degli studi di Napoli "L'Orientale"</v>
          </cell>
          <cell r="I13298" t="str">
            <v>Napoli</v>
          </cell>
          <cell r="J13298" t="str">
            <v>Italy</v>
          </cell>
          <cell r="K13298">
            <v>2</v>
          </cell>
          <cell r="L13298" t="str">
            <v>Institute</v>
          </cell>
          <cell r="M13298">
            <v>2</v>
          </cell>
          <cell r="N13298" t="str">
            <v>Campus Wide</v>
          </cell>
          <cell r="O13298" t="str">
            <v/>
          </cell>
          <cell r="P13298" t="str">
            <v/>
          </cell>
          <cell r="Q13298">
            <v>40</v>
          </cell>
          <cell r="R13298" t="str">
            <v>Année Philologique</v>
          </cell>
          <cell r="S13298" t="str">
            <v/>
          </cell>
        </row>
        <row r="13299">
          <cell r="E13299">
            <v>6517</v>
          </cell>
          <cell r="F13299" t="str">
            <v>Searches</v>
          </cell>
          <cell r="G13299" t="str">
            <v>201911</v>
          </cell>
          <cell r="H13299" t="str">
            <v>Università degli studi di Napoli "L'Orientale"</v>
          </cell>
          <cell r="I13299" t="str">
            <v>Napoli</v>
          </cell>
          <cell r="J13299" t="str">
            <v>Italy</v>
          </cell>
          <cell r="K13299">
            <v>2</v>
          </cell>
          <cell r="L13299" t="str">
            <v>Institute</v>
          </cell>
          <cell r="M13299">
            <v>2</v>
          </cell>
          <cell r="N13299" t="str">
            <v>Campus Wide</v>
          </cell>
          <cell r="O13299" t="str">
            <v/>
          </cell>
          <cell r="P13299" t="str">
            <v/>
          </cell>
          <cell r="Q13299">
            <v>40</v>
          </cell>
          <cell r="R13299" t="str">
            <v>Année Philologique</v>
          </cell>
          <cell r="S13299" t="str">
            <v/>
          </cell>
        </row>
        <row r="13300">
          <cell r="E13300">
            <v>6517</v>
          </cell>
          <cell r="F13300" t="str">
            <v>Searches</v>
          </cell>
          <cell r="G13300" t="str">
            <v>201912</v>
          </cell>
          <cell r="H13300" t="str">
            <v>Università degli studi di Napoli "L'Orientale"</v>
          </cell>
          <cell r="I13300" t="str">
            <v>Napoli</v>
          </cell>
          <cell r="J13300" t="str">
            <v>Italy</v>
          </cell>
          <cell r="K13300">
            <v>2</v>
          </cell>
          <cell r="L13300" t="str">
            <v>Institute</v>
          </cell>
          <cell r="M13300">
            <v>2</v>
          </cell>
          <cell r="N13300" t="str">
            <v>Campus Wide</v>
          </cell>
          <cell r="O13300" t="str">
            <v/>
          </cell>
          <cell r="P13300" t="str">
            <v/>
          </cell>
          <cell r="Q13300">
            <v>40</v>
          </cell>
          <cell r="R13300" t="str">
            <v>Année Philologique</v>
          </cell>
          <cell r="S13300" t="str">
            <v/>
          </cell>
        </row>
        <row r="13301">
          <cell r="E13301">
            <v>6518</v>
          </cell>
          <cell r="F13301" t="str">
            <v>Searches</v>
          </cell>
          <cell r="G13301" t="str">
            <v>201902</v>
          </cell>
          <cell r="H13301" t="str">
            <v>Fiona McHardy</v>
          </cell>
          <cell r="I13301" t="str">
            <v>Hampton</v>
          </cell>
          <cell r="J13301" t="str">
            <v>UK</v>
          </cell>
          <cell r="K13301">
            <v>4</v>
          </cell>
          <cell r="L13301" t="str">
            <v>Private</v>
          </cell>
          <cell r="M13301">
            <v>5</v>
          </cell>
          <cell r="N13301" t="str">
            <v>Individual</v>
          </cell>
          <cell r="O13301" t="str">
            <v/>
          </cell>
          <cell r="P13301" t="str">
            <v/>
          </cell>
          <cell r="Q13301">
            <v>1</v>
          </cell>
          <cell r="R13301" t="str">
            <v>Année Philologique</v>
          </cell>
          <cell r="S13301" t="str">
            <v/>
          </cell>
        </row>
        <row r="13302">
          <cell r="E13302">
            <v>6518</v>
          </cell>
          <cell r="F13302" t="str">
            <v>Searches</v>
          </cell>
          <cell r="G13302" t="str">
            <v>201903</v>
          </cell>
          <cell r="H13302" t="str">
            <v>Fiona McHardy</v>
          </cell>
          <cell r="I13302" t="str">
            <v>Hampton</v>
          </cell>
          <cell r="J13302" t="str">
            <v>UK</v>
          </cell>
          <cell r="K13302">
            <v>4</v>
          </cell>
          <cell r="L13302" t="str">
            <v>Private</v>
          </cell>
          <cell r="M13302">
            <v>5</v>
          </cell>
          <cell r="N13302" t="str">
            <v>Individual</v>
          </cell>
          <cell r="O13302" t="str">
            <v/>
          </cell>
          <cell r="P13302" t="str">
            <v/>
          </cell>
          <cell r="Q13302">
            <v>1</v>
          </cell>
          <cell r="R13302" t="str">
            <v>Année Philologique</v>
          </cell>
          <cell r="S13302" t="str">
            <v/>
          </cell>
        </row>
        <row r="13303">
          <cell r="E13303">
            <v>6518</v>
          </cell>
          <cell r="F13303" t="str">
            <v>Searches</v>
          </cell>
          <cell r="G13303" t="str">
            <v>201904</v>
          </cell>
          <cell r="H13303" t="str">
            <v>Fiona McHardy</v>
          </cell>
          <cell r="I13303" t="str">
            <v>Hampton</v>
          </cell>
          <cell r="J13303" t="str">
            <v>UK</v>
          </cell>
          <cell r="K13303">
            <v>4</v>
          </cell>
          <cell r="L13303" t="str">
            <v>Private</v>
          </cell>
          <cell r="M13303">
            <v>5</v>
          </cell>
          <cell r="N13303" t="str">
            <v>Individual</v>
          </cell>
          <cell r="O13303" t="str">
            <v/>
          </cell>
          <cell r="P13303" t="str">
            <v/>
          </cell>
          <cell r="Q13303">
            <v>1</v>
          </cell>
          <cell r="R13303" t="str">
            <v>Année Philologique</v>
          </cell>
          <cell r="S13303" t="str">
            <v/>
          </cell>
        </row>
        <row r="13304">
          <cell r="E13304">
            <v>6518</v>
          </cell>
          <cell r="F13304" t="str">
            <v>Searches</v>
          </cell>
          <cell r="G13304" t="str">
            <v>201905</v>
          </cell>
          <cell r="H13304" t="str">
            <v>Fiona McHardy</v>
          </cell>
          <cell r="I13304" t="str">
            <v>Hampton</v>
          </cell>
          <cell r="J13304" t="str">
            <v>UK</v>
          </cell>
          <cell r="K13304">
            <v>4</v>
          </cell>
          <cell r="L13304" t="str">
            <v>Private</v>
          </cell>
          <cell r="M13304">
            <v>5</v>
          </cell>
          <cell r="N13304" t="str">
            <v>Individual</v>
          </cell>
          <cell r="O13304" t="str">
            <v/>
          </cell>
          <cell r="P13304" t="str">
            <v/>
          </cell>
          <cell r="Q13304">
            <v>1</v>
          </cell>
          <cell r="R13304" t="str">
            <v>Année Philologique</v>
          </cell>
          <cell r="S13304" t="str">
            <v/>
          </cell>
        </row>
        <row r="13305">
          <cell r="E13305">
            <v>6518</v>
          </cell>
          <cell r="F13305" t="str">
            <v>Searches</v>
          </cell>
          <cell r="G13305" t="str">
            <v>201906</v>
          </cell>
          <cell r="H13305" t="str">
            <v>Fiona McHardy</v>
          </cell>
          <cell r="I13305" t="str">
            <v>Hampton</v>
          </cell>
          <cell r="J13305" t="str">
            <v>UK</v>
          </cell>
          <cell r="K13305">
            <v>4</v>
          </cell>
          <cell r="L13305" t="str">
            <v>Private</v>
          </cell>
          <cell r="M13305">
            <v>5</v>
          </cell>
          <cell r="N13305" t="str">
            <v>Individual</v>
          </cell>
          <cell r="O13305" t="str">
            <v/>
          </cell>
          <cell r="P13305" t="str">
            <v/>
          </cell>
          <cell r="Q13305">
            <v>1</v>
          </cell>
          <cell r="R13305" t="str">
            <v>Année Philologique</v>
          </cell>
          <cell r="S13305" t="str">
            <v/>
          </cell>
        </row>
        <row r="13306">
          <cell r="E13306">
            <v>6518</v>
          </cell>
          <cell r="F13306" t="str">
            <v>Searches</v>
          </cell>
          <cell r="G13306" t="str">
            <v>201907</v>
          </cell>
          <cell r="H13306" t="str">
            <v>Fiona McHardy</v>
          </cell>
          <cell r="I13306" t="str">
            <v>Hampton</v>
          </cell>
          <cell r="J13306" t="str">
            <v>UK</v>
          </cell>
          <cell r="K13306">
            <v>4</v>
          </cell>
          <cell r="L13306" t="str">
            <v>Private</v>
          </cell>
          <cell r="M13306">
            <v>5</v>
          </cell>
          <cell r="N13306" t="str">
            <v>Individual</v>
          </cell>
          <cell r="O13306" t="str">
            <v/>
          </cell>
          <cell r="P13306" t="str">
            <v/>
          </cell>
          <cell r="Q13306">
            <v>1</v>
          </cell>
          <cell r="R13306" t="str">
            <v>Année Philologique</v>
          </cell>
          <cell r="S13306" t="str">
            <v/>
          </cell>
        </row>
        <row r="13307">
          <cell r="E13307">
            <v>6518</v>
          </cell>
          <cell r="F13307" t="str">
            <v>Searches</v>
          </cell>
          <cell r="G13307" t="str">
            <v>201908</v>
          </cell>
          <cell r="H13307" t="str">
            <v>Fiona McHardy</v>
          </cell>
          <cell r="I13307" t="str">
            <v>Hampton</v>
          </cell>
          <cell r="J13307" t="str">
            <v>UK</v>
          </cell>
          <cell r="K13307">
            <v>4</v>
          </cell>
          <cell r="L13307" t="str">
            <v>Private</v>
          </cell>
          <cell r="M13307">
            <v>5</v>
          </cell>
          <cell r="N13307" t="str">
            <v>Individual</v>
          </cell>
          <cell r="O13307" t="str">
            <v/>
          </cell>
          <cell r="P13307" t="str">
            <v/>
          </cell>
          <cell r="Q13307">
            <v>1</v>
          </cell>
          <cell r="R13307" t="str">
            <v>Année Philologique</v>
          </cell>
          <cell r="S13307" t="str">
            <v/>
          </cell>
        </row>
        <row r="13308">
          <cell r="E13308">
            <v>6518</v>
          </cell>
          <cell r="F13308" t="str">
            <v>Searches</v>
          </cell>
          <cell r="G13308" t="str">
            <v>201910</v>
          </cell>
          <cell r="H13308" t="str">
            <v>Fiona McHardy</v>
          </cell>
          <cell r="I13308" t="str">
            <v>Hampton</v>
          </cell>
          <cell r="J13308" t="str">
            <v>UK</v>
          </cell>
          <cell r="K13308">
            <v>4</v>
          </cell>
          <cell r="L13308" t="str">
            <v>Private</v>
          </cell>
          <cell r="M13308">
            <v>5</v>
          </cell>
          <cell r="N13308" t="str">
            <v>Individual</v>
          </cell>
          <cell r="O13308" t="str">
            <v/>
          </cell>
          <cell r="P13308" t="str">
            <v/>
          </cell>
          <cell r="Q13308">
            <v>1</v>
          </cell>
          <cell r="R13308" t="str">
            <v>Année Philologique</v>
          </cell>
          <cell r="S13308" t="str">
            <v/>
          </cell>
        </row>
        <row r="13309">
          <cell r="E13309">
            <v>6518</v>
          </cell>
          <cell r="F13309" t="str">
            <v>Searches</v>
          </cell>
          <cell r="G13309" t="str">
            <v>201911</v>
          </cell>
          <cell r="H13309" t="str">
            <v>Fiona McHardy</v>
          </cell>
          <cell r="I13309" t="str">
            <v>Hampton</v>
          </cell>
          <cell r="J13309" t="str">
            <v>UK</v>
          </cell>
          <cell r="K13309">
            <v>4</v>
          </cell>
          <cell r="L13309" t="str">
            <v>Private</v>
          </cell>
          <cell r="M13309">
            <v>5</v>
          </cell>
          <cell r="N13309" t="str">
            <v>Individual</v>
          </cell>
          <cell r="O13309" t="str">
            <v/>
          </cell>
          <cell r="P13309" t="str">
            <v/>
          </cell>
          <cell r="Q13309">
            <v>1</v>
          </cell>
          <cell r="R13309" t="str">
            <v>Année Philologique</v>
          </cell>
          <cell r="S13309" t="str">
            <v/>
          </cell>
        </row>
        <row r="13310">
          <cell r="E13310">
            <v>6518</v>
          </cell>
          <cell r="F13310" t="str">
            <v>Searches</v>
          </cell>
          <cell r="G13310" t="str">
            <v>201912</v>
          </cell>
          <cell r="H13310" t="str">
            <v>Fiona McHardy</v>
          </cell>
          <cell r="I13310" t="str">
            <v>Hampton</v>
          </cell>
          <cell r="J13310" t="str">
            <v>UK</v>
          </cell>
          <cell r="K13310">
            <v>4</v>
          </cell>
          <cell r="L13310" t="str">
            <v>Private</v>
          </cell>
          <cell r="M13310">
            <v>5</v>
          </cell>
          <cell r="N13310" t="str">
            <v>Individual</v>
          </cell>
          <cell r="O13310" t="str">
            <v/>
          </cell>
          <cell r="P13310" t="str">
            <v/>
          </cell>
          <cell r="Q13310">
            <v>1</v>
          </cell>
          <cell r="R13310" t="str">
            <v>Année Philologique</v>
          </cell>
          <cell r="S13310" t="str">
            <v/>
          </cell>
        </row>
        <row r="13311">
          <cell r="E13311">
            <v>6519</v>
          </cell>
          <cell r="F13311" t="str">
            <v>Searches</v>
          </cell>
          <cell r="G13311" t="str">
            <v>201902</v>
          </cell>
          <cell r="H13311" t="str">
            <v>Davide Debernardi</v>
          </cell>
          <cell r="I13311" t="str">
            <v>Genova</v>
          </cell>
          <cell r="J13311" t="str">
            <v>Italy</v>
          </cell>
          <cell r="K13311">
            <v>4</v>
          </cell>
          <cell r="L13311" t="str">
            <v>Private</v>
          </cell>
          <cell r="M13311">
            <v>5</v>
          </cell>
          <cell r="N13311" t="str">
            <v>Individual</v>
          </cell>
          <cell r="O13311" t="str">
            <v/>
          </cell>
          <cell r="P13311" t="str">
            <v/>
          </cell>
          <cell r="Q13311">
            <v>1</v>
          </cell>
          <cell r="R13311" t="str">
            <v>Année Philologique</v>
          </cell>
          <cell r="S13311" t="str">
            <v/>
          </cell>
        </row>
        <row r="13312">
          <cell r="E13312">
            <v>6519</v>
          </cell>
          <cell r="F13312" t="str">
            <v>Searches</v>
          </cell>
          <cell r="G13312" t="str">
            <v>201906</v>
          </cell>
          <cell r="H13312" t="str">
            <v>Davide Debernardi</v>
          </cell>
          <cell r="I13312" t="str">
            <v>Genova</v>
          </cell>
          <cell r="J13312" t="str">
            <v>Italy</v>
          </cell>
          <cell r="K13312">
            <v>4</v>
          </cell>
          <cell r="L13312" t="str">
            <v>Private</v>
          </cell>
          <cell r="M13312">
            <v>5</v>
          </cell>
          <cell r="N13312" t="str">
            <v>Individual</v>
          </cell>
          <cell r="O13312" t="str">
            <v/>
          </cell>
          <cell r="P13312" t="str">
            <v/>
          </cell>
          <cell r="Q13312">
            <v>1</v>
          </cell>
          <cell r="R13312" t="str">
            <v>Année Philologique</v>
          </cell>
          <cell r="S13312" t="str">
            <v/>
          </cell>
        </row>
        <row r="13313">
          <cell r="E13313">
            <v>6519</v>
          </cell>
          <cell r="F13313" t="str">
            <v>Searches</v>
          </cell>
          <cell r="G13313" t="str">
            <v>201911</v>
          </cell>
          <cell r="H13313" t="str">
            <v>Davide Debernardi</v>
          </cell>
          <cell r="I13313" t="str">
            <v>Genova</v>
          </cell>
          <cell r="J13313" t="str">
            <v>Italy</v>
          </cell>
          <cell r="K13313">
            <v>4</v>
          </cell>
          <cell r="L13313" t="str">
            <v>Private</v>
          </cell>
          <cell r="M13313">
            <v>5</v>
          </cell>
          <cell r="N13313" t="str">
            <v>Individual</v>
          </cell>
          <cell r="O13313" t="str">
            <v/>
          </cell>
          <cell r="P13313" t="str">
            <v/>
          </cell>
          <cell r="Q13313">
            <v>1</v>
          </cell>
          <cell r="R13313" t="str">
            <v>Année Philologique</v>
          </cell>
          <cell r="S13313" t="str">
            <v/>
          </cell>
        </row>
        <row r="13314">
          <cell r="E13314">
            <v>6519</v>
          </cell>
          <cell r="F13314" t="str">
            <v>Searches</v>
          </cell>
          <cell r="G13314" t="str">
            <v>201912</v>
          </cell>
          <cell r="H13314" t="str">
            <v>Davide Debernardi</v>
          </cell>
          <cell r="I13314" t="str">
            <v>Genova</v>
          </cell>
          <cell r="J13314" t="str">
            <v>Italy</v>
          </cell>
          <cell r="K13314">
            <v>4</v>
          </cell>
          <cell r="L13314" t="str">
            <v>Private</v>
          </cell>
          <cell r="M13314">
            <v>5</v>
          </cell>
          <cell r="N13314" t="str">
            <v>Individual</v>
          </cell>
          <cell r="O13314" t="str">
            <v/>
          </cell>
          <cell r="P13314" t="str">
            <v/>
          </cell>
          <cell r="Q13314">
            <v>1</v>
          </cell>
          <cell r="R13314" t="str">
            <v>Année Philologique</v>
          </cell>
          <cell r="S13314" t="str">
            <v/>
          </cell>
        </row>
        <row r="13315">
          <cell r="E13315">
            <v>6521</v>
          </cell>
          <cell r="F13315" t="str">
            <v>Searches</v>
          </cell>
          <cell r="G13315" t="str">
            <v>201901</v>
          </cell>
          <cell r="H13315" t="str">
            <v>David Woods</v>
          </cell>
          <cell r="I13315" t="str">
            <v>Cork</v>
          </cell>
          <cell r="J13315" t="str">
            <v>Ireland</v>
          </cell>
          <cell r="K13315">
            <v>4</v>
          </cell>
          <cell r="L13315" t="str">
            <v>Private</v>
          </cell>
          <cell r="M13315">
            <v>5</v>
          </cell>
          <cell r="N13315" t="str">
            <v>Individual</v>
          </cell>
          <cell r="O13315" t="str">
            <v/>
          </cell>
          <cell r="P13315" t="str">
            <v/>
          </cell>
          <cell r="Q13315">
            <v>1</v>
          </cell>
          <cell r="R13315" t="str">
            <v>Année Philologique</v>
          </cell>
          <cell r="S13315" t="str">
            <v/>
          </cell>
        </row>
        <row r="13316">
          <cell r="E13316">
            <v>6521</v>
          </cell>
          <cell r="F13316" t="str">
            <v>Searches</v>
          </cell>
          <cell r="G13316" t="str">
            <v>201902</v>
          </cell>
          <cell r="H13316" t="str">
            <v>David Woods</v>
          </cell>
          <cell r="I13316" t="str">
            <v>Cork</v>
          </cell>
          <cell r="J13316" t="str">
            <v>Ireland</v>
          </cell>
          <cell r="K13316">
            <v>4</v>
          </cell>
          <cell r="L13316" t="str">
            <v>Private</v>
          </cell>
          <cell r="M13316">
            <v>5</v>
          </cell>
          <cell r="N13316" t="str">
            <v>Individual</v>
          </cell>
          <cell r="O13316" t="str">
            <v/>
          </cell>
          <cell r="P13316" t="str">
            <v/>
          </cell>
          <cell r="Q13316">
            <v>1</v>
          </cell>
          <cell r="R13316" t="str">
            <v>Année Philologique</v>
          </cell>
          <cell r="S13316" t="str">
            <v/>
          </cell>
        </row>
        <row r="13317">
          <cell r="E13317">
            <v>6521</v>
          </cell>
          <cell r="F13317" t="str">
            <v>Searches</v>
          </cell>
          <cell r="G13317" t="str">
            <v>201903</v>
          </cell>
          <cell r="H13317" t="str">
            <v>David Woods</v>
          </cell>
          <cell r="I13317" t="str">
            <v>Cork</v>
          </cell>
          <cell r="J13317" t="str">
            <v>Ireland</v>
          </cell>
          <cell r="K13317">
            <v>4</v>
          </cell>
          <cell r="L13317" t="str">
            <v>Private</v>
          </cell>
          <cell r="M13317">
            <v>5</v>
          </cell>
          <cell r="N13317" t="str">
            <v>Individual</v>
          </cell>
          <cell r="O13317" t="str">
            <v/>
          </cell>
          <cell r="P13317" t="str">
            <v/>
          </cell>
          <cell r="Q13317">
            <v>1</v>
          </cell>
          <cell r="R13317" t="str">
            <v>Année Philologique</v>
          </cell>
          <cell r="S13317" t="str">
            <v/>
          </cell>
        </row>
        <row r="13318">
          <cell r="E13318">
            <v>6521</v>
          </cell>
          <cell r="F13318" t="str">
            <v>Searches</v>
          </cell>
          <cell r="G13318" t="str">
            <v>201904</v>
          </cell>
          <cell r="H13318" t="str">
            <v>David Woods</v>
          </cell>
          <cell r="I13318" t="str">
            <v>Cork</v>
          </cell>
          <cell r="J13318" t="str">
            <v>Ireland</v>
          </cell>
          <cell r="K13318">
            <v>4</v>
          </cell>
          <cell r="L13318" t="str">
            <v>Private</v>
          </cell>
          <cell r="M13318">
            <v>5</v>
          </cell>
          <cell r="N13318" t="str">
            <v>Individual</v>
          </cell>
          <cell r="O13318" t="str">
            <v/>
          </cell>
          <cell r="P13318" t="str">
            <v/>
          </cell>
          <cell r="Q13318">
            <v>1</v>
          </cell>
          <cell r="R13318" t="str">
            <v>Année Philologique</v>
          </cell>
          <cell r="S13318" t="str">
            <v/>
          </cell>
        </row>
        <row r="13319">
          <cell r="E13319">
            <v>6521</v>
          </cell>
          <cell r="F13319" t="str">
            <v>Searches</v>
          </cell>
          <cell r="G13319" t="str">
            <v>201905</v>
          </cell>
          <cell r="H13319" t="str">
            <v>David Woods</v>
          </cell>
          <cell r="I13319" t="str">
            <v>Cork</v>
          </cell>
          <cell r="J13319" t="str">
            <v>Ireland</v>
          </cell>
          <cell r="K13319">
            <v>4</v>
          </cell>
          <cell r="L13319" t="str">
            <v>Private</v>
          </cell>
          <cell r="M13319">
            <v>5</v>
          </cell>
          <cell r="N13319" t="str">
            <v>Individual</v>
          </cell>
          <cell r="O13319" t="str">
            <v/>
          </cell>
          <cell r="P13319" t="str">
            <v/>
          </cell>
          <cell r="Q13319">
            <v>1</v>
          </cell>
          <cell r="R13319" t="str">
            <v>Année Philologique</v>
          </cell>
          <cell r="S13319" t="str">
            <v/>
          </cell>
        </row>
        <row r="13320">
          <cell r="E13320">
            <v>6521</v>
          </cell>
          <cell r="F13320" t="str">
            <v>Searches</v>
          </cell>
          <cell r="G13320" t="str">
            <v>201906</v>
          </cell>
          <cell r="H13320" t="str">
            <v>David Woods</v>
          </cell>
          <cell r="I13320" t="str">
            <v>Cork</v>
          </cell>
          <cell r="J13320" t="str">
            <v>Ireland</v>
          </cell>
          <cell r="K13320">
            <v>4</v>
          </cell>
          <cell r="L13320" t="str">
            <v>Private</v>
          </cell>
          <cell r="M13320">
            <v>5</v>
          </cell>
          <cell r="N13320" t="str">
            <v>Individual</v>
          </cell>
          <cell r="O13320" t="str">
            <v/>
          </cell>
          <cell r="P13320" t="str">
            <v/>
          </cell>
          <cell r="Q13320">
            <v>1</v>
          </cell>
          <cell r="R13320" t="str">
            <v>Année Philologique</v>
          </cell>
          <cell r="S13320" t="str">
            <v/>
          </cell>
        </row>
        <row r="13321">
          <cell r="E13321">
            <v>6521</v>
          </cell>
          <cell r="F13321" t="str">
            <v>Searches</v>
          </cell>
          <cell r="G13321" t="str">
            <v>201907</v>
          </cell>
          <cell r="H13321" t="str">
            <v>David Woods</v>
          </cell>
          <cell r="I13321" t="str">
            <v>Cork</v>
          </cell>
          <cell r="J13321" t="str">
            <v>Ireland</v>
          </cell>
          <cell r="K13321">
            <v>4</v>
          </cell>
          <cell r="L13321" t="str">
            <v>Private</v>
          </cell>
          <cell r="M13321">
            <v>5</v>
          </cell>
          <cell r="N13321" t="str">
            <v>Individual</v>
          </cell>
          <cell r="O13321" t="str">
            <v/>
          </cell>
          <cell r="P13321" t="str">
            <v/>
          </cell>
          <cell r="Q13321">
            <v>1</v>
          </cell>
          <cell r="R13321" t="str">
            <v>Année Philologique</v>
          </cell>
          <cell r="S13321" t="str">
            <v/>
          </cell>
        </row>
        <row r="13322">
          <cell r="E13322">
            <v>6521</v>
          </cell>
          <cell r="F13322" t="str">
            <v>Searches</v>
          </cell>
          <cell r="G13322" t="str">
            <v>201908</v>
          </cell>
          <cell r="H13322" t="str">
            <v>David Woods</v>
          </cell>
          <cell r="I13322" t="str">
            <v>Cork</v>
          </cell>
          <cell r="J13322" t="str">
            <v>Ireland</v>
          </cell>
          <cell r="K13322">
            <v>4</v>
          </cell>
          <cell r="L13322" t="str">
            <v>Private</v>
          </cell>
          <cell r="M13322">
            <v>5</v>
          </cell>
          <cell r="N13322" t="str">
            <v>Individual</v>
          </cell>
          <cell r="O13322" t="str">
            <v/>
          </cell>
          <cell r="P13322" t="str">
            <v/>
          </cell>
          <cell r="Q13322">
            <v>1</v>
          </cell>
          <cell r="R13322" t="str">
            <v>Année Philologique</v>
          </cell>
          <cell r="S13322" t="str">
            <v/>
          </cell>
        </row>
        <row r="13323">
          <cell r="E13323">
            <v>6521</v>
          </cell>
          <cell r="F13323" t="str">
            <v>Searches</v>
          </cell>
          <cell r="G13323" t="str">
            <v>201909</v>
          </cell>
          <cell r="H13323" t="str">
            <v>David Woods</v>
          </cell>
          <cell r="I13323" t="str">
            <v>Cork</v>
          </cell>
          <cell r="J13323" t="str">
            <v>Ireland</v>
          </cell>
          <cell r="K13323">
            <v>4</v>
          </cell>
          <cell r="L13323" t="str">
            <v>Private</v>
          </cell>
          <cell r="M13323">
            <v>5</v>
          </cell>
          <cell r="N13323" t="str">
            <v>Individual</v>
          </cell>
          <cell r="O13323" t="str">
            <v/>
          </cell>
          <cell r="P13323" t="str">
            <v/>
          </cell>
          <cell r="Q13323">
            <v>1</v>
          </cell>
          <cell r="R13323" t="str">
            <v>Année Philologique</v>
          </cell>
          <cell r="S13323" t="str">
            <v/>
          </cell>
        </row>
        <row r="13324">
          <cell r="E13324">
            <v>6521</v>
          </cell>
          <cell r="F13324" t="str">
            <v>Searches</v>
          </cell>
          <cell r="G13324" t="str">
            <v>201910</v>
          </cell>
          <cell r="H13324" t="str">
            <v>David Woods</v>
          </cell>
          <cell r="I13324" t="str">
            <v>Cork</v>
          </cell>
          <cell r="J13324" t="str">
            <v>Ireland</v>
          </cell>
          <cell r="K13324">
            <v>4</v>
          </cell>
          <cell r="L13324" t="str">
            <v>Private</v>
          </cell>
          <cell r="M13324">
            <v>5</v>
          </cell>
          <cell r="N13324" t="str">
            <v>Individual</v>
          </cell>
          <cell r="O13324" t="str">
            <v/>
          </cell>
          <cell r="P13324" t="str">
            <v/>
          </cell>
          <cell r="Q13324">
            <v>1</v>
          </cell>
          <cell r="R13324" t="str">
            <v>Année Philologique</v>
          </cell>
          <cell r="S13324" t="str">
            <v/>
          </cell>
        </row>
        <row r="13325">
          <cell r="E13325">
            <v>6521</v>
          </cell>
          <cell r="F13325" t="str">
            <v>Searches</v>
          </cell>
          <cell r="G13325" t="str">
            <v>201911</v>
          </cell>
          <cell r="H13325" t="str">
            <v>David Woods</v>
          </cell>
          <cell r="I13325" t="str">
            <v>Cork</v>
          </cell>
          <cell r="J13325" t="str">
            <v>Ireland</v>
          </cell>
          <cell r="K13325">
            <v>4</v>
          </cell>
          <cell r="L13325" t="str">
            <v>Private</v>
          </cell>
          <cell r="M13325">
            <v>5</v>
          </cell>
          <cell r="N13325" t="str">
            <v>Individual</v>
          </cell>
          <cell r="O13325" t="str">
            <v/>
          </cell>
          <cell r="P13325" t="str">
            <v/>
          </cell>
          <cell r="Q13325">
            <v>1</v>
          </cell>
          <cell r="R13325" t="str">
            <v>Année Philologique</v>
          </cell>
          <cell r="S13325" t="str">
            <v/>
          </cell>
        </row>
        <row r="13326">
          <cell r="E13326">
            <v>6521</v>
          </cell>
          <cell r="F13326" t="str">
            <v>Searches</v>
          </cell>
          <cell r="G13326" t="str">
            <v>201912</v>
          </cell>
          <cell r="H13326" t="str">
            <v>David Woods</v>
          </cell>
          <cell r="I13326" t="str">
            <v>Cork</v>
          </cell>
          <cell r="J13326" t="str">
            <v>Ireland</v>
          </cell>
          <cell r="K13326">
            <v>4</v>
          </cell>
          <cell r="L13326" t="str">
            <v>Private</v>
          </cell>
          <cell r="M13326">
            <v>5</v>
          </cell>
          <cell r="N13326" t="str">
            <v>Individual</v>
          </cell>
          <cell r="O13326" t="str">
            <v/>
          </cell>
          <cell r="P13326" t="str">
            <v/>
          </cell>
          <cell r="Q13326">
            <v>1</v>
          </cell>
          <cell r="R13326" t="str">
            <v>Année Philologique</v>
          </cell>
          <cell r="S13326" t="str">
            <v/>
          </cell>
        </row>
        <row r="13327">
          <cell r="E13327">
            <v>6522</v>
          </cell>
          <cell r="F13327" t="str">
            <v>Searches</v>
          </cell>
          <cell r="G13327" t="str">
            <v>201905</v>
          </cell>
          <cell r="H13327" t="str">
            <v>Michel Casevitz</v>
          </cell>
          <cell r="I13327" t="str">
            <v>Paris</v>
          </cell>
          <cell r="J13327" t="str">
            <v>France</v>
          </cell>
          <cell r="K13327">
            <v>4</v>
          </cell>
          <cell r="L13327" t="str">
            <v>Private</v>
          </cell>
          <cell r="M13327">
            <v>5</v>
          </cell>
          <cell r="N13327" t="str">
            <v>Individual</v>
          </cell>
          <cell r="O13327" t="str">
            <v/>
          </cell>
          <cell r="P13327" t="str">
            <v/>
          </cell>
          <cell r="Q13327">
            <v>1</v>
          </cell>
          <cell r="R13327" t="str">
            <v>Année Philologique</v>
          </cell>
          <cell r="S13327" t="str">
            <v/>
          </cell>
        </row>
        <row r="13328">
          <cell r="E13328">
            <v>6522</v>
          </cell>
          <cell r="F13328" t="str">
            <v>Searches</v>
          </cell>
          <cell r="G13328" t="str">
            <v>201906</v>
          </cell>
          <cell r="H13328" t="str">
            <v>Michel Casevitz</v>
          </cell>
          <cell r="I13328" t="str">
            <v>Paris</v>
          </cell>
          <cell r="J13328" t="str">
            <v>France</v>
          </cell>
          <cell r="K13328">
            <v>4</v>
          </cell>
          <cell r="L13328" t="str">
            <v>Private</v>
          </cell>
          <cell r="M13328">
            <v>5</v>
          </cell>
          <cell r="N13328" t="str">
            <v>Individual</v>
          </cell>
          <cell r="O13328" t="str">
            <v/>
          </cell>
          <cell r="P13328" t="str">
            <v/>
          </cell>
          <cell r="Q13328">
            <v>1</v>
          </cell>
          <cell r="R13328" t="str">
            <v>Année Philologique</v>
          </cell>
          <cell r="S13328" t="str">
            <v/>
          </cell>
        </row>
        <row r="13329">
          <cell r="E13329">
            <v>6522</v>
          </cell>
          <cell r="F13329" t="str">
            <v>Searches</v>
          </cell>
          <cell r="G13329" t="str">
            <v>201908</v>
          </cell>
          <cell r="H13329" t="str">
            <v>Michel Casevitz</v>
          </cell>
          <cell r="I13329" t="str">
            <v>Paris</v>
          </cell>
          <cell r="J13329" t="str">
            <v>France</v>
          </cell>
          <cell r="K13329">
            <v>4</v>
          </cell>
          <cell r="L13329" t="str">
            <v>Private</v>
          </cell>
          <cell r="M13329">
            <v>5</v>
          </cell>
          <cell r="N13329" t="str">
            <v>Individual</v>
          </cell>
          <cell r="O13329" t="str">
            <v/>
          </cell>
          <cell r="P13329" t="str">
            <v/>
          </cell>
          <cell r="Q13329">
            <v>1</v>
          </cell>
          <cell r="R13329" t="str">
            <v>Année Philologique</v>
          </cell>
          <cell r="S13329" t="str">
            <v/>
          </cell>
        </row>
        <row r="13330">
          <cell r="E13330">
            <v>6522</v>
          </cell>
          <cell r="F13330" t="str">
            <v>Searches</v>
          </cell>
          <cell r="G13330" t="str">
            <v>201909</v>
          </cell>
          <cell r="H13330" t="str">
            <v>Michel Casevitz</v>
          </cell>
          <cell r="I13330" t="str">
            <v>Paris</v>
          </cell>
          <cell r="J13330" t="str">
            <v>France</v>
          </cell>
          <cell r="K13330">
            <v>4</v>
          </cell>
          <cell r="L13330" t="str">
            <v>Private</v>
          </cell>
          <cell r="M13330">
            <v>5</v>
          </cell>
          <cell r="N13330" t="str">
            <v>Individual</v>
          </cell>
          <cell r="O13330" t="str">
            <v/>
          </cell>
          <cell r="P13330" t="str">
            <v/>
          </cell>
          <cell r="Q13330">
            <v>1</v>
          </cell>
          <cell r="R13330" t="str">
            <v>Année Philologique</v>
          </cell>
          <cell r="S13330" t="str">
            <v/>
          </cell>
        </row>
        <row r="13331">
          <cell r="E13331">
            <v>6522</v>
          </cell>
          <cell r="F13331" t="str">
            <v>Searches</v>
          </cell>
          <cell r="G13331" t="str">
            <v>201911</v>
          </cell>
          <cell r="H13331" t="str">
            <v>Michel Casevitz</v>
          </cell>
          <cell r="I13331" t="str">
            <v>Paris</v>
          </cell>
          <cell r="J13331" t="str">
            <v>France</v>
          </cell>
          <cell r="K13331">
            <v>4</v>
          </cell>
          <cell r="L13331" t="str">
            <v>Private</v>
          </cell>
          <cell r="M13331">
            <v>5</v>
          </cell>
          <cell r="N13331" t="str">
            <v>Individual</v>
          </cell>
          <cell r="O13331" t="str">
            <v/>
          </cell>
          <cell r="P13331" t="str">
            <v/>
          </cell>
          <cell r="Q13331">
            <v>1</v>
          </cell>
          <cell r="R13331" t="str">
            <v>Année Philologique</v>
          </cell>
          <cell r="S13331" t="str">
            <v/>
          </cell>
        </row>
        <row r="13332">
          <cell r="E13332">
            <v>6523</v>
          </cell>
          <cell r="F13332" t="str">
            <v>Searches</v>
          </cell>
          <cell r="G13332" t="str">
            <v>201901</v>
          </cell>
          <cell r="H13332" t="str">
            <v>Transylvania University</v>
          </cell>
          <cell r="I13332" t="str">
            <v>Lexington</v>
          </cell>
          <cell r="J13332" t="str">
            <v>USA</v>
          </cell>
          <cell r="K13332">
            <v>2</v>
          </cell>
          <cell r="L13332" t="str">
            <v>Institute</v>
          </cell>
          <cell r="M13332">
            <v>11</v>
          </cell>
          <cell r="N13332" t="str">
            <v>CARN-4</v>
          </cell>
          <cell r="O13332" t="str">
            <v/>
          </cell>
          <cell r="P13332" t="str">
            <v/>
          </cell>
          <cell r="Q13332">
            <v>2</v>
          </cell>
          <cell r="R13332" t="str">
            <v>Année Philologique</v>
          </cell>
          <cell r="S13332" t="str">
            <v/>
          </cell>
        </row>
        <row r="13333">
          <cell r="E13333">
            <v>6523</v>
          </cell>
          <cell r="F13333" t="str">
            <v>Searches</v>
          </cell>
          <cell r="G13333" t="str">
            <v>201903</v>
          </cell>
          <cell r="H13333" t="str">
            <v>Transylvania University</v>
          </cell>
          <cell r="I13333" t="str">
            <v>Lexington</v>
          </cell>
          <cell r="J13333" t="str">
            <v>USA</v>
          </cell>
          <cell r="K13333">
            <v>2</v>
          </cell>
          <cell r="L13333" t="str">
            <v>Institute</v>
          </cell>
          <cell r="M13333">
            <v>11</v>
          </cell>
          <cell r="N13333" t="str">
            <v>CARN-4</v>
          </cell>
          <cell r="O13333" t="str">
            <v/>
          </cell>
          <cell r="P13333" t="str">
            <v/>
          </cell>
          <cell r="Q13333">
            <v>2</v>
          </cell>
          <cell r="R13333" t="str">
            <v>Année Philologique</v>
          </cell>
          <cell r="S13333" t="str">
            <v/>
          </cell>
        </row>
        <row r="13334">
          <cell r="E13334">
            <v>6523</v>
          </cell>
          <cell r="F13334" t="str">
            <v>Searches</v>
          </cell>
          <cell r="G13334" t="str">
            <v>201904</v>
          </cell>
          <cell r="H13334" t="str">
            <v>Transylvania University</v>
          </cell>
          <cell r="I13334" t="str">
            <v>Lexington</v>
          </cell>
          <cell r="J13334" t="str">
            <v>USA</v>
          </cell>
          <cell r="K13334">
            <v>2</v>
          </cell>
          <cell r="L13334" t="str">
            <v>Institute</v>
          </cell>
          <cell r="M13334">
            <v>11</v>
          </cell>
          <cell r="N13334" t="str">
            <v>CARN-4</v>
          </cell>
          <cell r="O13334" t="str">
            <v/>
          </cell>
          <cell r="P13334" t="str">
            <v/>
          </cell>
          <cell r="Q13334">
            <v>2</v>
          </cell>
          <cell r="R13334" t="str">
            <v>Année Philologique</v>
          </cell>
          <cell r="S13334" t="str">
            <v/>
          </cell>
        </row>
        <row r="13335">
          <cell r="E13335">
            <v>6523</v>
          </cell>
          <cell r="F13335" t="str">
            <v>Searches</v>
          </cell>
          <cell r="G13335" t="str">
            <v>201906</v>
          </cell>
          <cell r="H13335" t="str">
            <v>Transylvania University</v>
          </cell>
          <cell r="I13335" t="str">
            <v>Lexington</v>
          </cell>
          <cell r="J13335" t="str">
            <v>USA</v>
          </cell>
          <cell r="K13335">
            <v>2</v>
          </cell>
          <cell r="L13335" t="str">
            <v>Institute</v>
          </cell>
          <cell r="M13335">
            <v>11</v>
          </cell>
          <cell r="N13335" t="str">
            <v>CARN-4</v>
          </cell>
          <cell r="O13335" t="str">
            <v/>
          </cell>
          <cell r="P13335" t="str">
            <v/>
          </cell>
          <cell r="Q13335">
            <v>2</v>
          </cell>
          <cell r="R13335" t="str">
            <v>Année Philologique</v>
          </cell>
          <cell r="S13335" t="str">
            <v/>
          </cell>
        </row>
        <row r="13336">
          <cell r="E13336">
            <v>6523</v>
          </cell>
          <cell r="F13336" t="str">
            <v>Searches</v>
          </cell>
          <cell r="G13336" t="str">
            <v>201909</v>
          </cell>
          <cell r="H13336" t="str">
            <v>Transylvania University</v>
          </cell>
          <cell r="I13336" t="str">
            <v>Lexington</v>
          </cell>
          <cell r="J13336" t="str">
            <v>USA</v>
          </cell>
          <cell r="K13336">
            <v>2</v>
          </cell>
          <cell r="L13336" t="str">
            <v>Institute</v>
          </cell>
          <cell r="M13336">
            <v>11</v>
          </cell>
          <cell r="N13336" t="str">
            <v>CARN-4</v>
          </cell>
          <cell r="O13336" t="str">
            <v/>
          </cell>
          <cell r="P13336" t="str">
            <v/>
          </cell>
          <cell r="Q13336">
            <v>2</v>
          </cell>
          <cell r="R13336" t="str">
            <v>Année Philologique</v>
          </cell>
          <cell r="S13336" t="str">
            <v/>
          </cell>
        </row>
        <row r="13337">
          <cell r="E13337">
            <v>6523</v>
          </cell>
          <cell r="F13337" t="str">
            <v>Searches</v>
          </cell>
          <cell r="G13337" t="str">
            <v>201910</v>
          </cell>
          <cell r="H13337" t="str">
            <v>Transylvania University</v>
          </cell>
          <cell r="I13337" t="str">
            <v>Lexington</v>
          </cell>
          <cell r="J13337" t="str">
            <v>USA</v>
          </cell>
          <cell r="K13337">
            <v>2</v>
          </cell>
          <cell r="L13337" t="str">
            <v>Institute</v>
          </cell>
          <cell r="M13337">
            <v>11</v>
          </cell>
          <cell r="N13337" t="str">
            <v>CARN-4</v>
          </cell>
          <cell r="O13337" t="str">
            <v/>
          </cell>
          <cell r="P13337" t="str">
            <v/>
          </cell>
          <cell r="Q13337">
            <v>2</v>
          </cell>
          <cell r="R13337" t="str">
            <v>Année Philologique</v>
          </cell>
          <cell r="S13337" t="str">
            <v/>
          </cell>
        </row>
        <row r="13338">
          <cell r="E13338">
            <v>6523</v>
          </cell>
          <cell r="F13338" t="str">
            <v>Searches</v>
          </cell>
          <cell r="G13338" t="str">
            <v>201911</v>
          </cell>
          <cell r="H13338" t="str">
            <v>Transylvania University</v>
          </cell>
          <cell r="I13338" t="str">
            <v>Lexington</v>
          </cell>
          <cell r="J13338" t="str">
            <v>USA</v>
          </cell>
          <cell r="K13338">
            <v>2</v>
          </cell>
          <cell r="L13338" t="str">
            <v>Institute</v>
          </cell>
          <cell r="M13338">
            <v>11</v>
          </cell>
          <cell r="N13338" t="str">
            <v>CARN-4</v>
          </cell>
          <cell r="O13338" t="str">
            <v/>
          </cell>
          <cell r="P13338" t="str">
            <v/>
          </cell>
          <cell r="Q13338">
            <v>2</v>
          </cell>
          <cell r="R13338" t="str">
            <v>Année Philologique</v>
          </cell>
          <cell r="S13338" t="str">
            <v/>
          </cell>
        </row>
        <row r="13339">
          <cell r="E13339">
            <v>6523</v>
          </cell>
          <cell r="F13339" t="str">
            <v>Searches</v>
          </cell>
          <cell r="G13339" t="str">
            <v>201912</v>
          </cell>
          <cell r="H13339" t="str">
            <v>Transylvania University</v>
          </cell>
          <cell r="I13339" t="str">
            <v>Lexington</v>
          </cell>
          <cell r="J13339" t="str">
            <v>USA</v>
          </cell>
          <cell r="K13339">
            <v>2</v>
          </cell>
          <cell r="L13339" t="str">
            <v>Institute</v>
          </cell>
          <cell r="M13339">
            <v>11</v>
          </cell>
          <cell r="N13339" t="str">
            <v>CARN-4</v>
          </cell>
          <cell r="O13339" t="str">
            <v/>
          </cell>
          <cell r="P13339" t="str">
            <v/>
          </cell>
          <cell r="Q13339">
            <v>2</v>
          </cell>
          <cell r="R13339" t="str">
            <v>Année Philologique</v>
          </cell>
          <cell r="S13339" t="str">
            <v/>
          </cell>
        </row>
        <row r="13340">
          <cell r="E13340">
            <v>6524</v>
          </cell>
          <cell r="F13340" t="str">
            <v>Searches</v>
          </cell>
          <cell r="G13340" t="str">
            <v>201904</v>
          </cell>
          <cell r="H13340" t="str">
            <v>Universidade Federal de Minas Gerais</v>
          </cell>
          <cell r="I13340" t="str">
            <v>Belo Horizonte</v>
          </cell>
          <cell r="J13340" t="str">
            <v>Brazil</v>
          </cell>
          <cell r="K13340">
            <v>2</v>
          </cell>
          <cell r="L13340" t="str">
            <v>Institute</v>
          </cell>
          <cell r="M13340">
            <v>3</v>
          </cell>
          <cell r="N13340" t="str">
            <v>Standard</v>
          </cell>
          <cell r="O13340" t="str">
            <v/>
          </cell>
          <cell r="P13340" t="str">
            <v/>
          </cell>
          <cell r="Q13340">
            <v>3</v>
          </cell>
          <cell r="R13340" t="str">
            <v>Année Philologique</v>
          </cell>
          <cell r="S13340" t="str">
            <v/>
          </cell>
        </row>
        <row r="13341">
          <cell r="E13341">
            <v>6524</v>
          </cell>
          <cell r="F13341" t="str">
            <v>Searches</v>
          </cell>
          <cell r="G13341" t="str">
            <v>201905</v>
          </cell>
          <cell r="H13341" t="str">
            <v>Universidade Federal de Minas Gerais</v>
          </cell>
          <cell r="I13341" t="str">
            <v>Belo Horizonte</v>
          </cell>
          <cell r="J13341" t="str">
            <v>Brazil</v>
          </cell>
          <cell r="K13341">
            <v>2</v>
          </cell>
          <cell r="L13341" t="str">
            <v>Institute</v>
          </cell>
          <cell r="M13341">
            <v>3</v>
          </cell>
          <cell r="N13341" t="str">
            <v>Standard</v>
          </cell>
          <cell r="O13341" t="str">
            <v/>
          </cell>
          <cell r="P13341" t="str">
            <v/>
          </cell>
          <cell r="Q13341">
            <v>3</v>
          </cell>
          <cell r="R13341" t="str">
            <v>Année Philologique</v>
          </cell>
          <cell r="S13341" t="str">
            <v/>
          </cell>
        </row>
        <row r="13342">
          <cell r="E13342">
            <v>6524</v>
          </cell>
          <cell r="F13342" t="str">
            <v>Searches</v>
          </cell>
          <cell r="G13342" t="str">
            <v>201908</v>
          </cell>
          <cell r="H13342" t="str">
            <v>Universidade Federal de Minas Gerais</v>
          </cell>
          <cell r="I13342" t="str">
            <v>Belo Horizonte</v>
          </cell>
          <cell r="J13342" t="str">
            <v>Brazil</v>
          </cell>
          <cell r="K13342">
            <v>2</v>
          </cell>
          <cell r="L13342" t="str">
            <v>Institute</v>
          </cell>
          <cell r="M13342">
            <v>3</v>
          </cell>
          <cell r="N13342" t="str">
            <v>Standard</v>
          </cell>
          <cell r="O13342" t="str">
            <v/>
          </cell>
          <cell r="P13342" t="str">
            <v/>
          </cell>
          <cell r="Q13342">
            <v>3</v>
          </cell>
          <cell r="R13342" t="str">
            <v>Année Philologique</v>
          </cell>
          <cell r="S13342" t="str">
            <v/>
          </cell>
        </row>
        <row r="13343">
          <cell r="E13343">
            <v>6524</v>
          </cell>
          <cell r="F13343" t="str">
            <v>Searches</v>
          </cell>
          <cell r="G13343" t="str">
            <v>201911</v>
          </cell>
          <cell r="H13343" t="str">
            <v>Universidade Federal de Minas Gerais</v>
          </cell>
          <cell r="I13343" t="str">
            <v>Belo Horizonte</v>
          </cell>
          <cell r="J13343" t="str">
            <v>Brazil</v>
          </cell>
          <cell r="K13343">
            <v>2</v>
          </cell>
          <cell r="L13343" t="str">
            <v>Institute</v>
          </cell>
          <cell r="M13343">
            <v>3</v>
          </cell>
          <cell r="N13343" t="str">
            <v>Standard</v>
          </cell>
          <cell r="O13343" t="str">
            <v/>
          </cell>
          <cell r="P13343" t="str">
            <v/>
          </cell>
          <cell r="Q13343">
            <v>3</v>
          </cell>
          <cell r="R13343" t="str">
            <v>Année Philologique</v>
          </cell>
          <cell r="S13343" t="str">
            <v/>
          </cell>
        </row>
        <row r="13344">
          <cell r="E13344">
            <v>6525</v>
          </cell>
          <cell r="F13344" t="str">
            <v>Searches</v>
          </cell>
          <cell r="G13344" t="str">
            <v>201901</v>
          </cell>
          <cell r="H13344" t="str">
            <v>Lucía Rodríguez-Noriega Guillén</v>
          </cell>
          <cell r="I13344" t="str">
            <v>Oviedo</v>
          </cell>
          <cell r="J13344" t="str">
            <v>Spain</v>
          </cell>
          <cell r="K13344">
            <v>4</v>
          </cell>
          <cell r="L13344" t="str">
            <v>Private</v>
          </cell>
          <cell r="M13344">
            <v>5</v>
          </cell>
          <cell r="N13344" t="str">
            <v>Individual</v>
          </cell>
          <cell r="O13344" t="str">
            <v/>
          </cell>
          <cell r="P13344" t="str">
            <v/>
          </cell>
          <cell r="Q13344">
            <v>1</v>
          </cell>
          <cell r="R13344" t="str">
            <v>Année Philologique</v>
          </cell>
          <cell r="S13344" t="str">
            <v/>
          </cell>
        </row>
        <row r="13345">
          <cell r="E13345">
            <v>6525</v>
          </cell>
          <cell r="F13345" t="str">
            <v>Searches</v>
          </cell>
          <cell r="G13345" t="str">
            <v>201902</v>
          </cell>
          <cell r="H13345" t="str">
            <v>Lucía Rodríguez-Noriega Guillén</v>
          </cell>
          <cell r="I13345" t="str">
            <v>Oviedo</v>
          </cell>
          <cell r="J13345" t="str">
            <v>Spain</v>
          </cell>
          <cell r="K13345">
            <v>4</v>
          </cell>
          <cell r="L13345" t="str">
            <v>Private</v>
          </cell>
          <cell r="M13345">
            <v>5</v>
          </cell>
          <cell r="N13345" t="str">
            <v>Individual</v>
          </cell>
          <cell r="O13345" t="str">
            <v/>
          </cell>
          <cell r="P13345" t="str">
            <v/>
          </cell>
          <cell r="Q13345">
            <v>1</v>
          </cell>
          <cell r="R13345" t="str">
            <v>Année Philologique</v>
          </cell>
          <cell r="S13345" t="str">
            <v/>
          </cell>
        </row>
        <row r="13346">
          <cell r="E13346">
            <v>6525</v>
          </cell>
          <cell r="F13346" t="str">
            <v>Searches</v>
          </cell>
          <cell r="G13346" t="str">
            <v>201903</v>
          </cell>
          <cell r="H13346" t="str">
            <v>Lucía Rodríguez-Noriega Guillén</v>
          </cell>
          <cell r="I13346" t="str">
            <v>Oviedo</v>
          </cell>
          <cell r="J13346" t="str">
            <v>Spain</v>
          </cell>
          <cell r="K13346">
            <v>4</v>
          </cell>
          <cell r="L13346" t="str">
            <v>Private</v>
          </cell>
          <cell r="M13346">
            <v>5</v>
          </cell>
          <cell r="N13346" t="str">
            <v>Individual</v>
          </cell>
          <cell r="O13346" t="str">
            <v/>
          </cell>
          <cell r="P13346" t="str">
            <v/>
          </cell>
          <cell r="Q13346">
            <v>1</v>
          </cell>
          <cell r="R13346" t="str">
            <v>Année Philologique</v>
          </cell>
          <cell r="S13346" t="str">
            <v/>
          </cell>
        </row>
        <row r="13347">
          <cell r="E13347">
            <v>6525</v>
          </cell>
          <cell r="F13347" t="str">
            <v>Searches</v>
          </cell>
          <cell r="G13347" t="str">
            <v>201906</v>
          </cell>
          <cell r="H13347" t="str">
            <v>Lucía Rodríguez-Noriega Guillén</v>
          </cell>
          <cell r="I13347" t="str">
            <v>Oviedo</v>
          </cell>
          <cell r="J13347" t="str">
            <v>Spain</v>
          </cell>
          <cell r="K13347">
            <v>4</v>
          </cell>
          <cell r="L13347" t="str">
            <v>Private</v>
          </cell>
          <cell r="M13347">
            <v>5</v>
          </cell>
          <cell r="N13347" t="str">
            <v>Individual</v>
          </cell>
          <cell r="O13347" t="str">
            <v/>
          </cell>
          <cell r="P13347" t="str">
            <v/>
          </cell>
          <cell r="Q13347">
            <v>1</v>
          </cell>
          <cell r="R13347" t="str">
            <v>Année Philologique</v>
          </cell>
          <cell r="S13347" t="str">
            <v/>
          </cell>
        </row>
        <row r="13348">
          <cell r="E13348">
            <v>6525</v>
          </cell>
          <cell r="F13348" t="str">
            <v>Searches</v>
          </cell>
          <cell r="G13348" t="str">
            <v>201907</v>
          </cell>
          <cell r="H13348" t="str">
            <v>Lucía Rodríguez-Noriega Guillén</v>
          </cell>
          <cell r="I13348" t="str">
            <v>Oviedo</v>
          </cell>
          <cell r="J13348" t="str">
            <v>Spain</v>
          </cell>
          <cell r="K13348">
            <v>4</v>
          </cell>
          <cell r="L13348" t="str">
            <v>Private</v>
          </cell>
          <cell r="M13348">
            <v>5</v>
          </cell>
          <cell r="N13348" t="str">
            <v>Individual</v>
          </cell>
          <cell r="O13348" t="str">
            <v/>
          </cell>
          <cell r="P13348" t="str">
            <v/>
          </cell>
          <cell r="Q13348">
            <v>1</v>
          </cell>
          <cell r="R13348" t="str">
            <v>Année Philologique</v>
          </cell>
          <cell r="S13348" t="str">
            <v/>
          </cell>
        </row>
        <row r="13349">
          <cell r="E13349">
            <v>6525</v>
          </cell>
          <cell r="F13349" t="str">
            <v>Searches</v>
          </cell>
          <cell r="G13349" t="str">
            <v>201908</v>
          </cell>
          <cell r="H13349" t="str">
            <v>Lucía Rodríguez-Noriega Guillén</v>
          </cell>
          <cell r="I13349" t="str">
            <v>Oviedo</v>
          </cell>
          <cell r="J13349" t="str">
            <v>Spain</v>
          </cell>
          <cell r="K13349">
            <v>4</v>
          </cell>
          <cell r="L13349" t="str">
            <v>Private</v>
          </cell>
          <cell r="M13349">
            <v>5</v>
          </cell>
          <cell r="N13349" t="str">
            <v>Individual</v>
          </cell>
          <cell r="O13349" t="str">
            <v/>
          </cell>
          <cell r="P13349" t="str">
            <v/>
          </cell>
          <cell r="Q13349">
            <v>1</v>
          </cell>
          <cell r="R13349" t="str">
            <v>Année Philologique</v>
          </cell>
          <cell r="S13349" t="str">
            <v/>
          </cell>
        </row>
        <row r="13350">
          <cell r="E13350">
            <v>6525</v>
          </cell>
          <cell r="F13350" t="str">
            <v>Searches</v>
          </cell>
          <cell r="G13350" t="str">
            <v>201910</v>
          </cell>
          <cell r="H13350" t="str">
            <v>Lucía Rodríguez-Noriega Guillén</v>
          </cell>
          <cell r="I13350" t="str">
            <v>Oviedo</v>
          </cell>
          <cell r="J13350" t="str">
            <v>Spain</v>
          </cell>
          <cell r="K13350">
            <v>4</v>
          </cell>
          <cell r="L13350" t="str">
            <v>Private</v>
          </cell>
          <cell r="M13350">
            <v>5</v>
          </cell>
          <cell r="N13350" t="str">
            <v>Individual</v>
          </cell>
          <cell r="O13350" t="str">
            <v/>
          </cell>
          <cell r="P13350" t="str">
            <v/>
          </cell>
          <cell r="Q13350">
            <v>1</v>
          </cell>
          <cell r="R13350" t="str">
            <v>Année Philologique</v>
          </cell>
          <cell r="S13350" t="str">
            <v/>
          </cell>
        </row>
        <row r="13351">
          <cell r="E13351">
            <v>6527</v>
          </cell>
          <cell r="F13351" t="str">
            <v>Searches</v>
          </cell>
          <cell r="G13351" t="str">
            <v>201904</v>
          </cell>
          <cell r="H13351" t="str">
            <v>Rose Mary Sheldon</v>
          </cell>
          <cell r="I13351" t="str">
            <v>Buena Vista</v>
          </cell>
          <cell r="J13351" t="str">
            <v>USA</v>
          </cell>
          <cell r="K13351">
            <v>4</v>
          </cell>
          <cell r="L13351" t="str">
            <v>Private</v>
          </cell>
          <cell r="M13351">
            <v>5</v>
          </cell>
          <cell r="N13351" t="str">
            <v>Individual</v>
          </cell>
          <cell r="O13351" t="str">
            <v/>
          </cell>
          <cell r="P13351" t="str">
            <v/>
          </cell>
          <cell r="Q13351">
            <v>1</v>
          </cell>
          <cell r="R13351" t="str">
            <v>Année Philologique</v>
          </cell>
          <cell r="S13351" t="str">
            <v/>
          </cell>
        </row>
        <row r="13352">
          <cell r="E13352">
            <v>6527</v>
          </cell>
          <cell r="F13352" t="str">
            <v>Searches</v>
          </cell>
          <cell r="G13352" t="str">
            <v>201906</v>
          </cell>
          <cell r="H13352" t="str">
            <v>Rose Mary Sheldon</v>
          </cell>
          <cell r="I13352" t="str">
            <v>Buena Vista</v>
          </cell>
          <cell r="J13352" t="str">
            <v>USA</v>
          </cell>
          <cell r="K13352">
            <v>4</v>
          </cell>
          <cell r="L13352" t="str">
            <v>Private</v>
          </cell>
          <cell r="M13352">
            <v>5</v>
          </cell>
          <cell r="N13352" t="str">
            <v>Individual</v>
          </cell>
          <cell r="O13352" t="str">
            <v/>
          </cell>
          <cell r="P13352" t="str">
            <v/>
          </cell>
          <cell r="Q13352">
            <v>1</v>
          </cell>
          <cell r="R13352" t="str">
            <v>Année Philologique</v>
          </cell>
          <cell r="S13352" t="str">
            <v/>
          </cell>
        </row>
        <row r="13353">
          <cell r="E13353">
            <v>6527</v>
          </cell>
          <cell r="F13353" t="str">
            <v>Searches</v>
          </cell>
          <cell r="G13353" t="str">
            <v>201910</v>
          </cell>
          <cell r="H13353" t="str">
            <v>Rose Mary Sheldon</v>
          </cell>
          <cell r="I13353" t="str">
            <v>Buena Vista</v>
          </cell>
          <cell r="J13353" t="str">
            <v>USA</v>
          </cell>
          <cell r="K13353">
            <v>4</v>
          </cell>
          <cell r="L13353" t="str">
            <v>Private</v>
          </cell>
          <cell r="M13353">
            <v>5</v>
          </cell>
          <cell r="N13353" t="str">
            <v>Individual</v>
          </cell>
          <cell r="O13353" t="str">
            <v/>
          </cell>
          <cell r="P13353" t="str">
            <v/>
          </cell>
          <cell r="Q13353">
            <v>1</v>
          </cell>
          <cell r="R13353" t="str">
            <v>Année Philologique</v>
          </cell>
          <cell r="S13353" t="str">
            <v/>
          </cell>
        </row>
        <row r="13354">
          <cell r="E13354">
            <v>6527</v>
          </cell>
          <cell r="F13354" t="str">
            <v>Searches</v>
          </cell>
          <cell r="G13354" t="str">
            <v>201911</v>
          </cell>
          <cell r="H13354" t="str">
            <v>Rose Mary Sheldon</v>
          </cell>
          <cell r="I13354" t="str">
            <v>Buena Vista</v>
          </cell>
          <cell r="J13354" t="str">
            <v>USA</v>
          </cell>
          <cell r="K13354">
            <v>4</v>
          </cell>
          <cell r="L13354" t="str">
            <v>Private</v>
          </cell>
          <cell r="M13354">
            <v>5</v>
          </cell>
          <cell r="N13354" t="str">
            <v>Individual</v>
          </cell>
          <cell r="O13354" t="str">
            <v/>
          </cell>
          <cell r="P13354" t="str">
            <v/>
          </cell>
          <cell r="Q13354">
            <v>1</v>
          </cell>
          <cell r="R13354" t="str">
            <v>Année Philologique</v>
          </cell>
          <cell r="S13354" t="str">
            <v/>
          </cell>
        </row>
        <row r="13355">
          <cell r="E13355">
            <v>6527</v>
          </cell>
          <cell r="F13355" t="str">
            <v>Searches</v>
          </cell>
          <cell r="G13355" t="str">
            <v>201912</v>
          </cell>
          <cell r="H13355" t="str">
            <v>Rose Mary Sheldon</v>
          </cell>
          <cell r="I13355" t="str">
            <v>Buena Vista</v>
          </cell>
          <cell r="J13355" t="str">
            <v>USA</v>
          </cell>
          <cell r="K13355">
            <v>4</v>
          </cell>
          <cell r="L13355" t="str">
            <v>Private</v>
          </cell>
          <cell r="M13355">
            <v>5</v>
          </cell>
          <cell r="N13355" t="str">
            <v>Individual</v>
          </cell>
          <cell r="O13355" t="str">
            <v/>
          </cell>
          <cell r="P13355" t="str">
            <v/>
          </cell>
          <cell r="Q13355">
            <v>1</v>
          </cell>
          <cell r="R13355" t="str">
            <v>Année Philologique</v>
          </cell>
          <cell r="S13355" t="str">
            <v/>
          </cell>
        </row>
        <row r="13356">
          <cell r="E13356">
            <v>6529</v>
          </cell>
          <cell r="F13356" t="str">
            <v>Searches</v>
          </cell>
          <cell r="G13356" t="str">
            <v>201901</v>
          </cell>
          <cell r="H13356" t="str">
            <v>Pontifical College Josephinum</v>
          </cell>
          <cell r="I13356" t="str">
            <v>Columbus</v>
          </cell>
          <cell r="J13356" t="str">
            <v>USA</v>
          </cell>
          <cell r="K13356">
            <v>2</v>
          </cell>
          <cell r="L13356" t="str">
            <v>Institute</v>
          </cell>
          <cell r="M13356">
            <v>12</v>
          </cell>
          <cell r="N13356" t="str">
            <v>CARN-5</v>
          </cell>
          <cell r="O13356" t="str">
            <v/>
          </cell>
          <cell r="P13356" t="str">
            <v/>
          </cell>
          <cell r="Q13356">
            <v>1</v>
          </cell>
          <cell r="R13356" t="str">
            <v>Année Philologique</v>
          </cell>
          <cell r="S13356" t="str">
            <v/>
          </cell>
        </row>
        <row r="13357">
          <cell r="E13357">
            <v>6529</v>
          </cell>
          <cell r="F13357" t="str">
            <v>Searches</v>
          </cell>
          <cell r="G13357" t="str">
            <v>201902</v>
          </cell>
          <cell r="H13357" t="str">
            <v>Pontifical College Josephinum</v>
          </cell>
          <cell r="I13357" t="str">
            <v>Columbus</v>
          </cell>
          <cell r="J13357" t="str">
            <v>USA</v>
          </cell>
          <cell r="K13357">
            <v>2</v>
          </cell>
          <cell r="L13357" t="str">
            <v>Institute</v>
          </cell>
          <cell r="M13357">
            <v>12</v>
          </cell>
          <cell r="N13357" t="str">
            <v>CARN-5</v>
          </cell>
          <cell r="O13357" t="str">
            <v/>
          </cell>
          <cell r="P13357" t="str">
            <v/>
          </cell>
          <cell r="Q13357">
            <v>1</v>
          </cell>
          <cell r="R13357" t="str">
            <v>Année Philologique</v>
          </cell>
          <cell r="S13357" t="str">
            <v/>
          </cell>
        </row>
        <row r="13358">
          <cell r="E13358">
            <v>6529</v>
          </cell>
          <cell r="F13358" t="str">
            <v>Searches</v>
          </cell>
          <cell r="G13358" t="str">
            <v>201903</v>
          </cell>
          <cell r="H13358" t="str">
            <v>Pontifical College Josephinum</v>
          </cell>
          <cell r="I13358" t="str">
            <v>Columbus</v>
          </cell>
          <cell r="J13358" t="str">
            <v>USA</v>
          </cell>
          <cell r="K13358">
            <v>2</v>
          </cell>
          <cell r="L13358" t="str">
            <v>Institute</v>
          </cell>
          <cell r="M13358">
            <v>12</v>
          </cell>
          <cell r="N13358" t="str">
            <v>CARN-5</v>
          </cell>
          <cell r="O13358" t="str">
            <v/>
          </cell>
          <cell r="P13358" t="str">
            <v/>
          </cell>
          <cell r="Q13358">
            <v>1</v>
          </cell>
          <cell r="R13358" t="str">
            <v>Année Philologique</v>
          </cell>
          <cell r="S13358" t="str">
            <v/>
          </cell>
        </row>
        <row r="13359">
          <cell r="E13359">
            <v>6529</v>
          </cell>
          <cell r="F13359" t="str">
            <v>Searches</v>
          </cell>
          <cell r="G13359" t="str">
            <v>201905</v>
          </cell>
          <cell r="H13359" t="str">
            <v>Pontifical College Josephinum</v>
          </cell>
          <cell r="I13359" t="str">
            <v>Columbus</v>
          </cell>
          <cell r="J13359" t="str">
            <v>USA</v>
          </cell>
          <cell r="K13359">
            <v>2</v>
          </cell>
          <cell r="L13359" t="str">
            <v>Institute</v>
          </cell>
          <cell r="M13359">
            <v>12</v>
          </cell>
          <cell r="N13359" t="str">
            <v>CARN-5</v>
          </cell>
          <cell r="O13359" t="str">
            <v/>
          </cell>
          <cell r="P13359" t="str">
            <v/>
          </cell>
          <cell r="Q13359">
            <v>1</v>
          </cell>
          <cell r="R13359" t="str">
            <v>Année Philologique</v>
          </cell>
          <cell r="S13359" t="str">
            <v/>
          </cell>
        </row>
        <row r="13360">
          <cell r="E13360">
            <v>6529</v>
          </cell>
          <cell r="F13360" t="str">
            <v>Searches</v>
          </cell>
          <cell r="G13360" t="str">
            <v>201907</v>
          </cell>
          <cell r="H13360" t="str">
            <v>Pontifical College Josephinum</v>
          </cell>
          <cell r="I13360" t="str">
            <v>Columbus</v>
          </cell>
          <cell r="J13360" t="str">
            <v>USA</v>
          </cell>
          <cell r="K13360">
            <v>2</v>
          </cell>
          <cell r="L13360" t="str">
            <v>Institute</v>
          </cell>
          <cell r="M13360">
            <v>12</v>
          </cell>
          <cell r="N13360" t="str">
            <v>CARN-5</v>
          </cell>
          <cell r="O13360" t="str">
            <v/>
          </cell>
          <cell r="P13360" t="str">
            <v/>
          </cell>
          <cell r="Q13360">
            <v>1</v>
          </cell>
          <cell r="R13360" t="str">
            <v>Année Philologique</v>
          </cell>
          <cell r="S13360" t="str">
            <v/>
          </cell>
        </row>
        <row r="13361">
          <cell r="E13361">
            <v>6529</v>
          </cell>
          <cell r="F13361" t="str">
            <v>Searches</v>
          </cell>
          <cell r="G13361" t="str">
            <v>201912</v>
          </cell>
          <cell r="H13361" t="str">
            <v>Pontifical College Josephinum</v>
          </cell>
          <cell r="I13361" t="str">
            <v>Columbus</v>
          </cell>
          <cell r="J13361" t="str">
            <v>USA</v>
          </cell>
          <cell r="K13361">
            <v>2</v>
          </cell>
          <cell r="L13361" t="str">
            <v>Institute</v>
          </cell>
          <cell r="M13361">
            <v>12</v>
          </cell>
          <cell r="N13361" t="str">
            <v>CARN-5</v>
          </cell>
          <cell r="O13361" t="str">
            <v/>
          </cell>
          <cell r="P13361" t="str">
            <v/>
          </cell>
          <cell r="Q13361">
            <v>1</v>
          </cell>
          <cell r="R13361" t="str">
            <v>Année Philologique</v>
          </cell>
          <cell r="S13361" t="str">
            <v/>
          </cell>
        </row>
        <row r="13362">
          <cell r="E13362">
            <v>6533</v>
          </cell>
          <cell r="F13362" t="str">
            <v>Searches</v>
          </cell>
          <cell r="G13362" t="str">
            <v>201901</v>
          </cell>
          <cell r="H13362" t="str">
            <v>Wayne State University</v>
          </cell>
          <cell r="I13362" t="str">
            <v>Detroit</v>
          </cell>
          <cell r="J13362" t="str">
            <v>USA</v>
          </cell>
          <cell r="K13362">
            <v>2</v>
          </cell>
          <cell r="L13362" t="str">
            <v>Institute</v>
          </cell>
          <cell r="M13362">
            <v>8</v>
          </cell>
          <cell r="N13362" t="str">
            <v>CARN-1</v>
          </cell>
          <cell r="O13362" t="str">
            <v/>
          </cell>
          <cell r="P13362" t="str">
            <v/>
          </cell>
          <cell r="Q13362">
            <v>40</v>
          </cell>
          <cell r="R13362" t="str">
            <v>Année Philologique</v>
          </cell>
          <cell r="S13362" t="str">
            <v/>
          </cell>
        </row>
        <row r="13363">
          <cell r="E13363">
            <v>6533</v>
          </cell>
          <cell r="F13363" t="str">
            <v>Searches</v>
          </cell>
          <cell r="G13363" t="str">
            <v>201902</v>
          </cell>
          <cell r="H13363" t="str">
            <v>Wayne State University</v>
          </cell>
          <cell r="I13363" t="str">
            <v>Detroit</v>
          </cell>
          <cell r="J13363" t="str">
            <v>USA</v>
          </cell>
          <cell r="K13363">
            <v>2</v>
          </cell>
          <cell r="L13363" t="str">
            <v>Institute</v>
          </cell>
          <cell r="M13363">
            <v>8</v>
          </cell>
          <cell r="N13363" t="str">
            <v>CARN-1</v>
          </cell>
          <cell r="O13363" t="str">
            <v/>
          </cell>
          <cell r="P13363" t="str">
            <v/>
          </cell>
          <cell r="Q13363">
            <v>40</v>
          </cell>
          <cell r="R13363" t="str">
            <v>Année Philologique</v>
          </cell>
          <cell r="S13363" t="str">
            <v/>
          </cell>
        </row>
        <row r="13364">
          <cell r="E13364">
            <v>6533</v>
          </cell>
          <cell r="F13364" t="str">
            <v>Searches</v>
          </cell>
          <cell r="G13364" t="str">
            <v>201903</v>
          </cell>
          <cell r="H13364" t="str">
            <v>Wayne State University</v>
          </cell>
          <cell r="I13364" t="str">
            <v>Detroit</v>
          </cell>
          <cell r="J13364" t="str">
            <v>USA</v>
          </cell>
          <cell r="K13364">
            <v>2</v>
          </cell>
          <cell r="L13364" t="str">
            <v>Institute</v>
          </cell>
          <cell r="M13364">
            <v>8</v>
          </cell>
          <cell r="N13364" t="str">
            <v>CARN-1</v>
          </cell>
          <cell r="O13364" t="str">
            <v/>
          </cell>
          <cell r="P13364" t="str">
            <v/>
          </cell>
          <cell r="Q13364">
            <v>40</v>
          </cell>
          <cell r="R13364" t="str">
            <v>Année Philologique</v>
          </cell>
          <cell r="S13364" t="str">
            <v/>
          </cell>
        </row>
        <row r="13365">
          <cell r="E13365">
            <v>6533</v>
          </cell>
          <cell r="F13365" t="str">
            <v>Searches</v>
          </cell>
          <cell r="G13365" t="str">
            <v>201904</v>
          </cell>
          <cell r="H13365" t="str">
            <v>Wayne State University</v>
          </cell>
          <cell r="I13365" t="str">
            <v>Detroit</v>
          </cell>
          <cell r="J13365" t="str">
            <v>USA</v>
          </cell>
          <cell r="K13365">
            <v>2</v>
          </cell>
          <cell r="L13365" t="str">
            <v>Institute</v>
          </cell>
          <cell r="M13365">
            <v>8</v>
          </cell>
          <cell r="N13365" t="str">
            <v>CARN-1</v>
          </cell>
          <cell r="O13365" t="str">
            <v/>
          </cell>
          <cell r="P13365" t="str">
            <v/>
          </cell>
          <cell r="Q13365">
            <v>40</v>
          </cell>
          <cell r="R13365" t="str">
            <v>Année Philologique</v>
          </cell>
          <cell r="S13365" t="str">
            <v/>
          </cell>
        </row>
        <row r="13366">
          <cell r="E13366">
            <v>6533</v>
          </cell>
          <cell r="F13366" t="str">
            <v>Searches</v>
          </cell>
          <cell r="G13366" t="str">
            <v>201905</v>
          </cell>
          <cell r="H13366" t="str">
            <v>Wayne State University</v>
          </cell>
          <cell r="I13366" t="str">
            <v>Detroit</v>
          </cell>
          <cell r="J13366" t="str">
            <v>USA</v>
          </cell>
          <cell r="K13366">
            <v>2</v>
          </cell>
          <cell r="L13366" t="str">
            <v>Institute</v>
          </cell>
          <cell r="M13366">
            <v>8</v>
          </cell>
          <cell r="N13366" t="str">
            <v>CARN-1</v>
          </cell>
          <cell r="O13366" t="str">
            <v/>
          </cell>
          <cell r="P13366" t="str">
            <v/>
          </cell>
          <cell r="Q13366">
            <v>40</v>
          </cell>
          <cell r="R13366" t="str">
            <v>Année Philologique</v>
          </cell>
          <cell r="S13366" t="str">
            <v/>
          </cell>
        </row>
        <row r="13367">
          <cell r="E13367">
            <v>6533</v>
          </cell>
          <cell r="F13367" t="str">
            <v>Searches</v>
          </cell>
          <cell r="G13367" t="str">
            <v>201906</v>
          </cell>
          <cell r="H13367" t="str">
            <v>Wayne State University</v>
          </cell>
          <cell r="I13367" t="str">
            <v>Detroit</v>
          </cell>
          <cell r="J13367" t="str">
            <v>USA</v>
          </cell>
          <cell r="K13367">
            <v>2</v>
          </cell>
          <cell r="L13367" t="str">
            <v>Institute</v>
          </cell>
          <cell r="M13367">
            <v>8</v>
          </cell>
          <cell r="N13367" t="str">
            <v>CARN-1</v>
          </cell>
          <cell r="O13367" t="str">
            <v/>
          </cell>
          <cell r="P13367" t="str">
            <v/>
          </cell>
          <cell r="Q13367">
            <v>40</v>
          </cell>
          <cell r="R13367" t="str">
            <v>Année Philologique</v>
          </cell>
          <cell r="S13367" t="str">
            <v/>
          </cell>
        </row>
        <row r="13368">
          <cell r="E13368">
            <v>6533</v>
          </cell>
          <cell r="F13368" t="str">
            <v>Searches</v>
          </cell>
          <cell r="G13368" t="str">
            <v>201907</v>
          </cell>
          <cell r="H13368" t="str">
            <v>Wayne State University</v>
          </cell>
          <cell r="I13368" t="str">
            <v>Detroit</v>
          </cell>
          <cell r="J13368" t="str">
            <v>USA</v>
          </cell>
          <cell r="K13368">
            <v>2</v>
          </cell>
          <cell r="L13368" t="str">
            <v>Institute</v>
          </cell>
          <cell r="M13368">
            <v>8</v>
          </cell>
          <cell r="N13368" t="str">
            <v>CARN-1</v>
          </cell>
          <cell r="O13368" t="str">
            <v/>
          </cell>
          <cell r="P13368" t="str">
            <v/>
          </cell>
          <cell r="Q13368">
            <v>40</v>
          </cell>
          <cell r="R13368" t="str">
            <v>Année Philologique</v>
          </cell>
          <cell r="S13368" t="str">
            <v/>
          </cell>
        </row>
        <row r="13369">
          <cell r="E13369">
            <v>6533</v>
          </cell>
          <cell r="F13369" t="str">
            <v>Searches</v>
          </cell>
          <cell r="G13369" t="str">
            <v>201908</v>
          </cell>
          <cell r="H13369" t="str">
            <v>Wayne State University</v>
          </cell>
          <cell r="I13369" t="str">
            <v>Detroit</v>
          </cell>
          <cell r="J13369" t="str">
            <v>USA</v>
          </cell>
          <cell r="K13369">
            <v>2</v>
          </cell>
          <cell r="L13369" t="str">
            <v>Institute</v>
          </cell>
          <cell r="M13369">
            <v>8</v>
          </cell>
          <cell r="N13369" t="str">
            <v>CARN-1</v>
          </cell>
          <cell r="O13369" t="str">
            <v/>
          </cell>
          <cell r="P13369" t="str">
            <v/>
          </cell>
          <cell r="Q13369">
            <v>40</v>
          </cell>
          <cell r="R13369" t="str">
            <v>Année Philologique</v>
          </cell>
          <cell r="S13369" t="str">
            <v/>
          </cell>
        </row>
        <row r="13370">
          <cell r="E13370">
            <v>6533</v>
          </cell>
          <cell r="F13370" t="str">
            <v>Searches</v>
          </cell>
          <cell r="G13370" t="str">
            <v>201909</v>
          </cell>
          <cell r="H13370" t="str">
            <v>Wayne State University</v>
          </cell>
          <cell r="I13370" t="str">
            <v>Detroit</v>
          </cell>
          <cell r="J13370" t="str">
            <v>USA</v>
          </cell>
          <cell r="K13370">
            <v>2</v>
          </cell>
          <cell r="L13370" t="str">
            <v>Institute</v>
          </cell>
          <cell r="M13370">
            <v>8</v>
          </cell>
          <cell r="N13370" t="str">
            <v>CARN-1</v>
          </cell>
          <cell r="O13370" t="str">
            <v/>
          </cell>
          <cell r="P13370" t="str">
            <v/>
          </cell>
          <cell r="Q13370">
            <v>40</v>
          </cell>
          <cell r="R13370" t="str">
            <v>Année Philologique</v>
          </cell>
          <cell r="S13370" t="str">
            <v/>
          </cell>
        </row>
        <row r="13371">
          <cell r="E13371">
            <v>6533</v>
          </cell>
          <cell r="F13371" t="str">
            <v>Searches</v>
          </cell>
          <cell r="G13371" t="str">
            <v>201910</v>
          </cell>
          <cell r="H13371" t="str">
            <v>Wayne State University</v>
          </cell>
          <cell r="I13371" t="str">
            <v>Detroit</v>
          </cell>
          <cell r="J13371" t="str">
            <v>USA</v>
          </cell>
          <cell r="K13371">
            <v>2</v>
          </cell>
          <cell r="L13371" t="str">
            <v>Institute</v>
          </cell>
          <cell r="M13371">
            <v>8</v>
          </cell>
          <cell r="N13371" t="str">
            <v>CARN-1</v>
          </cell>
          <cell r="O13371" t="str">
            <v/>
          </cell>
          <cell r="P13371" t="str">
            <v/>
          </cell>
          <cell r="Q13371">
            <v>40</v>
          </cell>
          <cell r="R13371" t="str">
            <v>Année Philologique</v>
          </cell>
          <cell r="S13371" t="str">
            <v/>
          </cell>
        </row>
        <row r="13372">
          <cell r="E13372">
            <v>6533</v>
          </cell>
          <cell r="F13372" t="str">
            <v>Searches</v>
          </cell>
          <cell r="G13372" t="str">
            <v>201911</v>
          </cell>
          <cell r="H13372" t="str">
            <v>Wayne State University</v>
          </cell>
          <cell r="I13372" t="str">
            <v>Detroit</v>
          </cell>
          <cell r="J13372" t="str">
            <v>USA</v>
          </cell>
          <cell r="K13372">
            <v>2</v>
          </cell>
          <cell r="L13372" t="str">
            <v>Institute</v>
          </cell>
          <cell r="M13372">
            <v>8</v>
          </cell>
          <cell r="N13372" t="str">
            <v>CARN-1</v>
          </cell>
          <cell r="O13372" t="str">
            <v/>
          </cell>
          <cell r="P13372" t="str">
            <v/>
          </cell>
          <cell r="Q13372">
            <v>40</v>
          </cell>
          <cell r="R13372" t="str">
            <v>Année Philologique</v>
          </cell>
          <cell r="S13372" t="str">
            <v/>
          </cell>
        </row>
        <row r="13373">
          <cell r="E13373">
            <v>6533</v>
          </cell>
          <cell r="F13373" t="str">
            <v>Searches</v>
          </cell>
          <cell r="G13373" t="str">
            <v>201912</v>
          </cell>
          <cell r="H13373" t="str">
            <v>Wayne State University</v>
          </cell>
          <cell r="I13373" t="str">
            <v>Detroit</v>
          </cell>
          <cell r="J13373" t="str">
            <v>USA</v>
          </cell>
          <cell r="K13373">
            <v>2</v>
          </cell>
          <cell r="L13373" t="str">
            <v>Institute</v>
          </cell>
          <cell r="M13373">
            <v>8</v>
          </cell>
          <cell r="N13373" t="str">
            <v>CARN-1</v>
          </cell>
          <cell r="O13373" t="str">
            <v/>
          </cell>
          <cell r="P13373" t="str">
            <v/>
          </cell>
          <cell r="Q13373">
            <v>40</v>
          </cell>
          <cell r="R13373" t="str">
            <v>Année Philologique</v>
          </cell>
          <cell r="S13373" t="str">
            <v/>
          </cell>
        </row>
        <row r="13374">
          <cell r="E13374">
            <v>6534</v>
          </cell>
          <cell r="F13374" t="str">
            <v>Searches</v>
          </cell>
          <cell r="G13374" t="str">
            <v>201902</v>
          </cell>
          <cell r="H13374" t="str">
            <v>Fairfield University</v>
          </cell>
          <cell r="I13374" t="str">
            <v>Fairfield</v>
          </cell>
          <cell r="J13374" t="str">
            <v>USA</v>
          </cell>
          <cell r="K13374">
            <v>2</v>
          </cell>
          <cell r="L13374" t="str">
            <v>Institute</v>
          </cell>
          <cell r="M13374">
            <v>9</v>
          </cell>
          <cell r="N13374" t="str">
            <v>CARN-2</v>
          </cell>
          <cell r="O13374" t="str">
            <v/>
          </cell>
          <cell r="P13374" t="str">
            <v/>
          </cell>
          <cell r="Q13374">
            <v>3</v>
          </cell>
          <cell r="R13374" t="str">
            <v>Année Philologique</v>
          </cell>
          <cell r="S13374" t="str">
            <v/>
          </cell>
        </row>
        <row r="13375">
          <cell r="E13375">
            <v>6534</v>
          </cell>
          <cell r="F13375" t="str">
            <v>Searches</v>
          </cell>
          <cell r="G13375" t="str">
            <v>201903</v>
          </cell>
          <cell r="H13375" t="str">
            <v>Fairfield University</v>
          </cell>
          <cell r="I13375" t="str">
            <v>Fairfield</v>
          </cell>
          <cell r="J13375" t="str">
            <v>USA</v>
          </cell>
          <cell r="K13375">
            <v>2</v>
          </cell>
          <cell r="L13375" t="str">
            <v>Institute</v>
          </cell>
          <cell r="M13375">
            <v>9</v>
          </cell>
          <cell r="N13375" t="str">
            <v>CARN-2</v>
          </cell>
          <cell r="O13375" t="str">
            <v/>
          </cell>
          <cell r="P13375" t="str">
            <v/>
          </cell>
          <cell r="Q13375">
            <v>3</v>
          </cell>
          <cell r="R13375" t="str">
            <v>Année Philologique</v>
          </cell>
          <cell r="S13375" t="str">
            <v/>
          </cell>
        </row>
        <row r="13376">
          <cell r="E13376">
            <v>6534</v>
          </cell>
          <cell r="F13376" t="str">
            <v>Searches</v>
          </cell>
          <cell r="G13376" t="str">
            <v>201904</v>
          </cell>
          <cell r="H13376" t="str">
            <v>Fairfield University</v>
          </cell>
          <cell r="I13376" t="str">
            <v>Fairfield</v>
          </cell>
          <cell r="J13376" t="str">
            <v>USA</v>
          </cell>
          <cell r="K13376">
            <v>2</v>
          </cell>
          <cell r="L13376" t="str">
            <v>Institute</v>
          </cell>
          <cell r="M13376">
            <v>9</v>
          </cell>
          <cell r="N13376" t="str">
            <v>CARN-2</v>
          </cell>
          <cell r="O13376" t="str">
            <v/>
          </cell>
          <cell r="P13376" t="str">
            <v/>
          </cell>
          <cell r="Q13376">
            <v>3</v>
          </cell>
          <cell r="R13376" t="str">
            <v>Année Philologique</v>
          </cell>
          <cell r="S13376" t="str">
            <v/>
          </cell>
        </row>
        <row r="13377">
          <cell r="E13377">
            <v>6534</v>
          </cell>
          <cell r="F13377" t="str">
            <v>Searches</v>
          </cell>
          <cell r="G13377" t="str">
            <v>201905</v>
          </cell>
          <cell r="H13377" t="str">
            <v>Fairfield University</v>
          </cell>
          <cell r="I13377" t="str">
            <v>Fairfield</v>
          </cell>
          <cell r="J13377" t="str">
            <v>USA</v>
          </cell>
          <cell r="K13377">
            <v>2</v>
          </cell>
          <cell r="L13377" t="str">
            <v>Institute</v>
          </cell>
          <cell r="M13377">
            <v>9</v>
          </cell>
          <cell r="N13377" t="str">
            <v>CARN-2</v>
          </cell>
          <cell r="O13377" t="str">
            <v/>
          </cell>
          <cell r="P13377" t="str">
            <v/>
          </cell>
          <cell r="Q13377">
            <v>3</v>
          </cell>
          <cell r="R13377" t="str">
            <v>Année Philologique</v>
          </cell>
          <cell r="S13377" t="str">
            <v/>
          </cell>
        </row>
        <row r="13378">
          <cell r="E13378">
            <v>6534</v>
          </cell>
          <cell r="F13378" t="str">
            <v>Searches</v>
          </cell>
          <cell r="G13378" t="str">
            <v>201909</v>
          </cell>
          <cell r="H13378" t="str">
            <v>Fairfield University</v>
          </cell>
          <cell r="I13378" t="str">
            <v>Fairfield</v>
          </cell>
          <cell r="J13378" t="str">
            <v>USA</v>
          </cell>
          <cell r="K13378">
            <v>2</v>
          </cell>
          <cell r="L13378" t="str">
            <v>Institute</v>
          </cell>
          <cell r="M13378">
            <v>9</v>
          </cell>
          <cell r="N13378" t="str">
            <v>CARN-2</v>
          </cell>
          <cell r="O13378" t="str">
            <v/>
          </cell>
          <cell r="P13378" t="str">
            <v/>
          </cell>
          <cell r="Q13378">
            <v>3</v>
          </cell>
          <cell r="R13378" t="str">
            <v>Année Philologique</v>
          </cell>
          <cell r="S13378" t="str">
            <v/>
          </cell>
        </row>
        <row r="13379">
          <cell r="E13379">
            <v>6534</v>
          </cell>
          <cell r="F13379" t="str">
            <v>Searches</v>
          </cell>
          <cell r="G13379" t="str">
            <v>201910</v>
          </cell>
          <cell r="H13379" t="str">
            <v>Fairfield University</v>
          </cell>
          <cell r="I13379" t="str">
            <v>Fairfield</v>
          </cell>
          <cell r="J13379" t="str">
            <v>USA</v>
          </cell>
          <cell r="K13379">
            <v>2</v>
          </cell>
          <cell r="L13379" t="str">
            <v>Institute</v>
          </cell>
          <cell r="M13379">
            <v>9</v>
          </cell>
          <cell r="N13379" t="str">
            <v>CARN-2</v>
          </cell>
          <cell r="O13379" t="str">
            <v/>
          </cell>
          <cell r="P13379" t="str">
            <v/>
          </cell>
          <cell r="Q13379">
            <v>3</v>
          </cell>
          <cell r="R13379" t="str">
            <v>Année Philologique</v>
          </cell>
          <cell r="S13379" t="str">
            <v/>
          </cell>
        </row>
        <row r="13380">
          <cell r="E13380">
            <v>6534</v>
          </cell>
          <cell r="F13380" t="str">
            <v>Searches</v>
          </cell>
          <cell r="G13380" t="str">
            <v>201911</v>
          </cell>
          <cell r="H13380" t="str">
            <v>Fairfield University</v>
          </cell>
          <cell r="I13380" t="str">
            <v>Fairfield</v>
          </cell>
          <cell r="J13380" t="str">
            <v>USA</v>
          </cell>
          <cell r="K13380">
            <v>2</v>
          </cell>
          <cell r="L13380" t="str">
            <v>Institute</v>
          </cell>
          <cell r="M13380">
            <v>9</v>
          </cell>
          <cell r="N13380" t="str">
            <v>CARN-2</v>
          </cell>
          <cell r="O13380" t="str">
            <v/>
          </cell>
          <cell r="P13380" t="str">
            <v/>
          </cell>
          <cell r="Q13380">
            <v>3</v>
          </cell>
          <cell r="R13380" t="str">
            <v>Année Philologique</v>
          </cell>
          <cell r="S13380" t="str">
            <v/>
          </cell>
        </row>
        <row r="13381">
          <cell r="E13381">
            <v>6534</v>
          </cell>
          <cell r="F13381" t="str">
            <v>Searches</v>
          </cell>
          <cell r="G13381" t="str">
            <v>201912</v>
          </cell>
          <cell r="H13381" t="str">
            <v>Fairfield University</v>
          </cell>
          <cell r="I13381" t="str">
            <v>Fairfield</v>
          </cell>
          <cell r="J13381" t="str">
            <v>USA</v>
          </cell>
          <cell r="K13381">
            <v>2</v>
          </cell>
          <cell r="L13381" t="str">
            <v>Institute</v>
          </cell>
          <cell r="M13381">
            <v>9</v>
          </cell>
          <cell r="N13381" t="str">
            <v>CARN-2</v>
          </cell>
          <cell r="O13381" t="str">
            <v/>
          </cell>
          <cell r="P13381" t="str">
            <v/>
          </cell>
          <cell r="Q13381">
            <v>3</v>
          </cell>
          <cell r="R13381" t="str">
            <v>Année Philologique</v>
          </cell>
          <cell r="S13381" t="str">
            <v/>
          </cell>
        </row>
        <row r="13382">
          <cell r="E13382">
            <v>6535</v>
          </cell>
          <cell r="F13382" t="str">
            <v>Searches</v>
          </cell>
          <cell r="G13382" t="str">
            <v>201901</v>
          </cell>
          <cell r="H13382" t="str">
            <v>Loriano Zurli</v>
          </cell>
          <cell r="I13382" t="str">
            <v>Perugia</v>
          </cell>
          <cell r="J13382" t="str">
            <v>Italy</v>
          </cell>
          <cell r="K13382">
            <v>4</v>
          </cell>
          <cell r="L13382" t="str">
            <v>Private</v>
          </cell>
          <cell r="M13382">
            <v>5</v>
          </cell>
          <cell r="N13382" t="str">
            <v>Individual</v>
          </cell>
          <cell r="O13382" t="str">
            <v/>
          </cell>
          <cell r="P13382" t="str">
            <v/>
          </cell>
          <cell r="Q13382">
            <v>1</v>
          </cell>
          <cell r="R13382" t="str">
            <v>Année Philologique</v>
          </cell>
          <cell r="S13382" t="str">
            <v/>
          </cell>
        </row>
        <row r="13383">
          <cell r="E13383">
            <v>6535</v>
          </cell>
          <cell r="F13383" t="str">
            <v>Searches</v>
          </cell>
          <cell r="G13383" t="str">
            <v>201903</v>
          </cell>
          <cell r="H13383" t="str">
            <v>Loriano Zurli</v>
          </cell>
          <cell r="I13383" t="str">
            <v>Perugia</v>
          </cell>
          <cell r="J13383" t="str">
            <v>Italy</v>
          </cell>
          <cell r="K13383">
            <v>4</v>
          </cell>
          <cell r="L13383" t="str">
            <v>Private</v>
          </cell>
          <cell r="M13383">
            <v>5</v>
          </cell>
          <cell r="N13383" t="str">
            <v>Individual</v>
          </cell>
          <cell r="O13383" t="str">
            <v/>
          </cell>
          <cell r="P13383" t="str">
            <v/>
          </cell>
          <cell r="Q13383">
            <v>1</v>
          </cell>
          <cell r="R13383" t="str">
            <v>Année Philologique</v>
          </cell>
          <cell r="S13383" t="str">
            <v/>
          </cell>
        </row>
        <row r="13384">
          <cell r="E13384">
            <v>6535</v>
          </cell>
          <cell r="F13384" t="str">
            <v>Searches</v>
          </cell>
          <cell r="G13384" t="str">
            <v>201905</v>
          </cell>
          <cell r="H13384" t="str">
            <v>Loriano Zurli</v>
          </cell>
          <cell r="I13384" t="str">
            <v>Perugia</v>
          </cell>
          <cell r="J13384" t="str">
            <v>Italy</v>
          </cell>
          <cell r="K13384">
            <v>4</v>
          </cell>
          <cell r="L13384" t="str">
            <v>Private</v>
          </cell>
          <cell r="M13384">
            <v>5</v>
          </cell>
          <cell r="N13384" t="str">
            <v>Individual</v>
          </cell>
          <cell r="O13384" t="str">
            <v/>
          </cell>
          <cell r="P13384" t="str">
            <v/>
          </cell>
          <cell r="Q13384">
            <v>1</v>
          </cell>
          <cell r="R13384" t="str">
            <v>Année Philologique</v>
          </cell>
          <cell r="S13384" t="str">
            <v/>
          </cell>
        </row>
        <row r="13385">
          <cell r="E13385">
            <v>6535</v>
          </cell>
          <cell r="F13385" t="str">
            <v>Searches</v>
          </cell>
          <cell r="G13385" t="str">
            <v>201906</v>
          </cell>
          <cell r="H13385" t="str">
            <v>Loriano Zurli</v>
          </cell>
          <cell r="I13385" t="str">
            <v>Perugia</v>
          </cell>
          <cell r="J13385" t="str">
            <v>Italy</v>
          </cell>
          <cell r="K13385">
            <v>4</v>
          </cell>
          <cell r="L13385" t="str">
            <v>Private</v>
          </cell>
          <cell r="M13385">
            <v>5</v>
          </cell>
          <cell r="N13385" t="str">
            <v>Individual</v>
          </cell>
          <cell r="O13385" t="str">
            <v/>
          </cell>
          <cell r="P13385" t="str">
            <v/>
          </cell>
          <cell r="Q13385">
            <v>1</v>
          </cell>
          <cell r="R13385" t="str">
            <v>Année Philologique</v>
          </cell>
          <cell r="S13385" t="str">
            <v/>
          </cell>
        </row>
        <row r="13386">
          <cell r="E13386">
            <v>6535</v>
          </cell>
          <cell r="F13386" t="str">
            <v>Searches</v>
          </cell>
          <cell r="G13386" t="str">
            <v>201907</v>
          </cell>
          <cell r="H13386" t="str">
            <v>Loriano Zurli</v>
          </cell>
          <cell r="I13386" t="str">
            <v>Perugia</v>
          </cell>
          <cell r="J13386" t="str">
            <v>Italy</v>
          </cell>
          <cell r="K13386">
            <v>4</v>
          </cell>
          <cell r="L13386" t="str">
            <v>Private</v>
          </cell>
          <cell r="M13386">
            <v>5</v>
          </cell>
          <cell r="N13386" t="str">
            <v>Individual</v>
          </cell>
          <cell r="O13386" t="str">
            <v/>
          </cell>
          <cell r="P13386" t="str">
            <v/>
          </cell>
          <cell r="Q13386">
            <v>1</v>
          </cell>
          <cell r="R13386" t="str">
            <v>Année Philologique</v>
          </cell>
          <cell r="S13386" t="str">
            <v/>
          </cell>
        </row>
        <row r="13387">
          <cell r="E13387">
            <v>6535</v>
          </cell>
          <cell r="F13387" t="str">
            <v>Searches</v>
          </cell>
          <cell r="G13387" t="str">
            <v>201908</v>
          </cell>
          <cell r="H13387" t="str">
            <v>Loriano Zurli</v>
          </cell>
          <cell r="I13387" t="str">
            <v>Perugia</v>
          </cell>
          <cell r="J13387" t="str">
            <v>Italy</v>
          </cell>
          <cell r="K13387">
            <v>4</v>
          </cell>
          <cell r="L13387" t="str">
            <v>Private</v>
          </cell>
          <cell r="M13387">
            <v>5</v>
          </cell>
          <cell r="N13387" t="str">
            <v>Individual</v>
          </cell>
          <cell r="O13387" t="str">
            <v/>
          </cell>
          <cell r="P13387" t="str">
            <v/>
          </cell>
          <cell r="Q13387">
            <v>1</v>
          </cell>
          <cell r="R13387" t="str">
            <v>Année Philologique</v>
          </cell>
          <cell r="S13387" t="str">
            <v/>
          </cell>
        </row>
        <row r="13388">
          <cell r="E13388">
            <v>6535</v>
          </cell>
          <cell r="F13388" t="str">
            <v>Searches</v>
          </cell>
          <cell r="G13388" t="str">
            <v>201911</v>
          </cell>
          <cell r="H13388" t="str">
            <v>Loriano Zurli</v>
          </cell>
          <cell r="I13388" t="str">
            <v>Perugia</v>
          </cell>
          <cell r="J13388" t="str">
            <v>Italy</v>
          </cell>
          <cell r="K13388">
            <v>4</v>
          </cell>
          <cell r="L13388" t="str">
            <v>Private</v>
          </cell>
          <cell r="M13388">
            <v>5</v>
          </cell>
          <cell r="N13388" t="str">
            <v>Individual</v>
          </cell>
          <cell r="O13388" t="str">
            <v/>
          </cell>
          <cell r="P13388" t="str">
            <v/>
          </cell>
          <cell r="Q13388">
            <v>1</v>
          </cell>
          <cell r="R13388" t="str">
            <v>Année Philologique</v>
          </cell>
          <cell r="S13388" t="str">
            <v/>
          </cell>
        </row>
        <row r="13389">
          <cell r="E13389">
            <v>6535</v>
          </cell>
          <cell r="F13389" t="str">
            <v>Searches</v>
          </cell>
          <cell r="G13389" t="str">
            <v>201912</v>
          </cell>
          <cell r="H13389" t="str">
            <v>Loriano Zurli</v>
          </cell>
          <cell r="I13389" t="str">
            <v>Perugia</v>
          </cell>
          <cell r="J13389" t="str">
            <v>Italy</v>
          </cell>
          <cell r="K13389">
            <v>4</v>
          </cell>
          <cell r="L13389" t="str">
            <v>Private</v>
          </cell>
          <cell r="M13389">
            <v>5</v>
          </cell>
          <cell r="N13389" t="str">
            <v>Individual</v>
          </cell>
          <cell r="O13389" t="str">
            <v/>
          </cell>
          <cell r="P13389" t="str">
            <v/>
          </cell>
          <cell r="Q13389">
            <v>1</v>
          </cell>
          <cell r="R13389" t="str">
            <v>Année Philologique</v>
          </cell>
          <cell r="S13389" t="str">
            <v/>
          </cell>
        </row>
        <row r="13390">
          <cell r="E13390">
            <v>6536</v>
          </cell>
          <cell r="F13390" t="str">
            <v>Searches</v>
          </cell>
          <cell r="G13390" t="str">
            <v>201901</v>
          </cell>
          <cell r="H13390" t="str">
            <v>Licinia Ricottilli</v>
          </cell>
          <cell r="I13390" t="str">
            <v>Verona</v>
          </cell>
          <cell r="J13390" t="str">
            <v>Italy</v>
          </cell>
          <cell r="K13390">
            <v>4</v>
          </cell>
          <cell r="L13390" t="str">
            <v>Private</v>
          </cell>
          <cell r="M13390">
            <v>5</v>
          </cell>
          <cell r="N13390" t="str">
            <v>Individual</v>
          </cell>
          <cell r="O13390" t="str">
            <v/>
          </cell>
          <cell r="P13390" t="str">
            <v/>
          </cell>
          <cell r="Q13390">
            <v>1</v>
          </cell>
          <cell r="R13390" t="str">
            <v>Année Philologique</v>
          </cell>
          <cell r="S13390" t="str">
            <v/>
          </cell>
        </row>
        <row r="13391">
          <cell r="E13391">
            <v>6536</v>
          </cell>
          <cell r="F13391" t="str">
            <v>Searches</v>
          </cell>
          <cell r="G13391" t="str">
            <v>201904</v>
          </cell>
          <cell r="H13391" t="str">
            <v>Licinia Ricottilli</v>
          </cell>
          <cell r="I13391" t="str">
            <v>Verona</v>
          </cell>
          <cell r="J13391" t="str">
            <v>Italy</v>
          </cell>
          <cell r="K13391">
            <v>4</v>
          </cell>
          <cell r="L13391" t="str">
            <v>Private</v>
          </cell>
          <cell r="M13391">
            <v>5</v>
          </cell>
          <cell r="N13391" t="str">
            <v>Individual</v>
          </cell>
          <cell r="O13391" t="str">
            <v/>
          </cell>
          <cell r="P13391" t="str">
            <v/>
          </cell>
          <cell r="Q13391">
            <v>1</v>
          </cell>
          <cell r="R13391" t="str">
            <v>Année Philologique</v>
          </cell>
          <cell r="S13391" t="str">
            <v/>
          </cell>
        </row>
        <row r="13392">
          <cell r="E13392">
            <v>6536</v>
          </cell>
          <cell r="F13392" t="str">
            <v>Searches</v>
          </cell>
          <cell r="G13392" t="str">
            <v>201907</v>
          </cell>
          <cell r="H13392" t="str">
            <v>Licinia Ricottilli</v>
          </cell>
          <cell r="I13392" t="str">
            <v>Verona</v>
          </cell>
          <cell r="J13392" t="str">
            <v>Italy</v>
          </cell>
          <cell r="K13392">
            <v>4</v>
          </cell>
          <cell r="L13392" t="str">
            <v>Private</v>
          </cell>
          <cell r="M13392">
            <v>5</v>
          </cell>
          <cell r="N13392" t="str">
            <v>Individual</v>
          </cell>
          <cell r="O13392" t="str">
            <v/>
          </cell>
          <cell r="P13392" t="str">
            <v/>
          </cell>
          <cell r="Q13392">
            <v>1</v>
          </cell>
          <cell r="R13392" t="str">
            <v>Année Philologique</v>
          </cell>
          <cell r="S13392" t="str">
            <v/>
          </cell>
        </row>
        <row r="13393">
          <cell r="E13393">
            <v>6537</v>
          </cell>
          <cell r="F13393" t="str">
            <v>Searches</v>
          </cell>
          <cell r="G13393" t="str">
            <v>201901</v>
          </cell>
          <cell r="H13393" t="str">
            <v>Bart Huelsenbeck</v>
          </cell>
          <cell r="I13393" t="str">
            <v>Yorktown</v>
          </cell>
          <cell r="J13393" t="str">
            <v>USA</v>
          </cell>
          <cell r="K13393">
            <v>4</v>
          </cell>
          <cell r="L13393" t="str">
            <v>Private</v>
          </cell>
          <cell r="M13393">
            <v>5</v>
          </cell>
          <cell r="N13393" t="str">
            <v>Individual</v>
          </cell>
          <cell r="O13393" t="str">
            <v/>
          </cell>
          <cell r="P13393" t="str">
            <v/>
          </cell>
          <cell r="Q13393">
            <v>1</v>
          </cell>
          <cell r="R13393" t="str">
            <v>Année Philologique</v>
          </cell>
          <cell r="S13393" t="str">
            <v/>
          </cell>
        </row>
        <row r="13394">
          <cell r="E13394">
            <v>6537</v>
          </cell>
          <cell r="F13394" t="str">
            <v>Searches</v>
          </cell>
          <cell r="G13394" t="str">
            <v>201902</v>
          </cell>
          <cell r="H13394" t="str">
            <v>Bart Huelsenbeck</v>
          </cell>
          <cell r="I13394" t="str">
            <v>Yorktown</v>
          </cell>
          <cell r="J13394" t="str">
            <v>USA</v>
          </cell>
          <cell r="K13394">
            <v>4</v>
          </cell>
          <cell r="L13394" t="str">
            <v>Private</v>
          </cell>
          <cell r="M13394">
            <v>5</v>
          </cell>
          <cell r="N13394" t="str">
            <v>Individual</v>
          </cell>
          <cell r="O13394" t="str">
            <v/>
          </cell>
          <cell r="P13394" t="str">
            <v/>
          </cell>
          <cell r="Q13394">
            <v>1</v>
          </cell>
          <cell r="R13394" t="str">
            <v>Année Philologique</v>
          </cell>
          <cell r="S13394" t="str">
            <v/>
          </cell>
        </row>
        <row r="13395">
          <cell r="E13395">
            <v>6537</v>
          </cell>
          <cell r="F13395" t="str">
            <v>Searches</v>
          </cell>
          <cell r="G13395" t="str">
            <v>201903</v>
          </cell>
          <cell r="H13395" t="str">
            <v>Bart Huelsenbeck</v>
          </cell>
          <cell r="I13395" t="str">
            <v>Yorktown</v>
          </cell>
          <cell r="J13395" t="str">
            <v>USA</v>
          </cell>
          <cell r="K13395">
            <v>4</v>
          </cell>
          <cell r="L13395" t="str">
            <v>Private</v>
          </cell>
          <cell r="M13395">
            <v>5</v>
          </cell>
          <cell r="N13395" t="str">
            <v>Individual</v>
          </cell>
          <cell r="O13395" t="str">
            <v/>
          </cell>
          <cell r="P13395" t="str">
            <v/>
          </cell>
          <cell r="Q13395">
            <v>1</v>
          </cell>
          <cell r="R13395" t="str">
            <v>Année Philologique</v>
          </cell>
          <cell r="S13395" t="str">
            <v/>
          </cell>
        </row>
        <row r="13396">
          <cell r="E13396">
            <v>6537</v>
          </cell>
          <cell r="F13396" t="str">
            <v>Searches</v>
          </cell>
          <cell r="G13396" t="str">
            <v>201904</v>
          </cell>
          <cell r="H13396" t="str">
            <v>Bart Huelsenbeck</v>
          </cell>
          <cell r="I13396" t="str">
            <v>Yorktown</v>
          </cell>
          <cell r="J13396" t="str">
            <v>USA</v>
          </cell>
          <cell r="K13396">
            <v>4</v>
          </cell>
          <cell r="L13396" t="str">
            <v>Private</v>
          </cell>
          <cell r="M13396">
            <v>5</v>
          </cell>
          <cell r="N13396" t="str">
            <v>Individual</v>
          </cell>
          <cell r="O13396" t="str">
            <v/>
          </cell>
          <cell r="P13396" t="str">
            <v/>
          </cell>
          <cell r="Q13396">
            <v>1</v>
          </cell>
          <cell r="R13396" t="str">
            <v>Année Philologique</v>
          </cell>
          <cell r="S13396" t="str">
            <v/>
          </cell>
        </row>
        <row r="13397">
          <cell r="E13397">
            <v>6537</v>
          </cell>
          <cell r="F13397" t="str">
            <v>Searches</v>
          </cell>
          <cell r="G13397" t="str">
            <v>201905</v>
          </cell>
          <cell r="H13397" t="str">
            <v>Bart Huelsenbeck</v>
          </cell>
          <cell r="I13397" t="str">
            <v>Yorktown</v>
          </cell>
          <cell r="J13397" t="str">
            <v>USA</v>
          </cell>
          <cell r="K13397">
            <v>4</v>
          </cell>
          <cell r="L13397" t="str">
            <v>Private</v>
          </cell>
          <cell r="M13397">
            <v>5</v>
          </cell>
          <cell r="N13397" t="str">
            <v>Individual</v>
          </cell>
          <cell r="O13397" t="str">
            <v/>
          </cell>
          <cell r="P13397" t="str">
            <v/>
          </cell>
          <cell r="Q13397">
            <v>1</v>
          </cell>
          <cell r="R13397" t="str">
            <v>Année Philologique</v>
          </cell>
          <cell r="S13397" t="str">
            <v/>
          </cell>
        </row>
        <row r="13398">
          <cell r="E13398">
            <v>6537</v>
          </cell>
          <cell r="F13398" t="str">
            <v>Searches</v>
          </cell>
          <cell r="G13398" t="str">
            <v>201906</v>
          </cell>
          <cell r="H13398" t="str">
            <v>Bart Huelsenbeck</v>
          </cell>
          <cell r="I13398" t="str">
            <v>Yorktown</v>
          </cell>
          <cell r="J13398" t="str">
            <v>USA</v>
          </cell>
          <cell r="K13398">
            <v>4</v>
          </cell>
          <cell r="L13398" t="str">
            <v>Private</v>
          </cell>
          <cell r="M13398">
            <v>5</v>
          </cell>
          <cell r="N13398" t="str">
            <v>Individual</v>
          </cell>
          <cell r="O13398" t="str">
            <v/>
          </cell>
          <cell r="P13398" t="str">
            <v/>
          </cell>
          <cell r="Q13398">
            <v>1</v>
          </cell>
          <cell r="R13398" t="str">
            <v>Année Philologique</v>
          </cell>
          <cell r="S13398" t="str">
            <v/>
          </cell>
        </row>
        <row r="13399">
          <cell r="E13399">
            <v>6537</v>
          </cell>
          <cell r="F13399" t="str">
            <v>Searches</v>
          </cell>
          <cell r="G13399" t="str">
            <v>201907</v>
          </cell>
          <cell r="H13399" t="str">
            <v>Bart Huelsenbeck</v>
          </cell>
          <cell r="I13399" t="str">
            <v>Yorktown</v>
          </cell>
          <cell r="J13399" t="str">
            <v>USA</v>
          </cell>
          <cell r="K13399">
            <v>4</v>
          </cell>
          <cell r="L13399" t="str">
            <v>Private</v>
          </cell>
          <cell r="M13399">
            <v>5</v>
          </cell>
          <cell r="N13399" t="str">
            <v>Individual</v>
          </cell>
          <cell r="O13399" t="str">
            <v/>
          </cell>
          <cell r="P13399" t="str">
            <v/>
          </cell>
          <cell r="Q13399">
            <v>1</v>
          </cell>
          <cell r="R13399" t="str">
            <v>Année Philologique</v>
          </cell>
          <cell r="S13399" t="str">
            <v/>
          </cell>
        </row>
        <row r="13400">
          <cell r="E13400">
            <v>6537</v>
          </cell>
          <cell r="F13400" t="str">
            <v>Searches</v>
          </cell>
          <cell r="G13400" t="str">
            <v>201908</v>
          </cell>
          <cell r="H13400" t="str">
            <v>Bart Huelsenbeck</v>
          </cell>
          <cell r="I13400" t="str">
            <v>Yorktown</v>
          </cell>
          <cell r="J13400" t="str">
            <v>USA</v>
          </cell>
          <cell r="K13400">
            <v>4</v>
          </cell>
          <cell r="L13400" t="str">
            <v>Private</v>
          </cell>
          <cell r="M13400">
            <v>5</v>
          </cell>
          <cell r="N13400" t="str">
            <v>Individual</v>
          </cell>
          <cell r="O13400" t="str">
            <v/>
          </cell>
          <cell r="P13400" t="str">
            <v/>
          </cell>
          <cell r="Q13400">
            <v>1</v>
          </cell>
          <cell r="R13400" t="str">
            <v>Année Philologique</v>
          </cell>
          <cell r="S13400" t="str">
            <v/>
          </cell>
        </row>
        <row r="13401">
          <cell r="E13401">
            <v>6537</v>
          </cell>
          <cell r="F13401" t="str">
            <v>Searches</v>
          </cell>
          <cell r="G13401" t="str">
            <v>201909</v>
          </cell>
          <cell r="H13401" t="str">
            <v>Bart Huelsenbeck</v>
          </cell>
          <cell r="I13401" t="str">
            <v>Yorktown</v>
          </cell>
          <cell r="J13401" t="str">
            <v>USA</v>
          </cell>
          <cell r="K13401">
            <v>4</v>
          </cell>
          <cell r="L13401" t="str">
            <v>Private</v>
          </cell>
          <cell r="M13401">
            <v>5</v>
          </cell>
          <cell r="N13401" t="str">
            <v>Individual</v>
          </cell>
          <cell r="O13401" t="str">
            <v/>
          </cell>
          <cell r="P13401" t="str">
            <v/>
          </cell>
          <cell r="Q13401">
            <v>1</v>
          </cell>
          <cell r="R13401" t="str">
            <v>Année Philologique</v>
          </cell>
          <cell r="S13401" t="str">
            <v/>
          </cell>
        </row>
        <row r="13402">
          <cell r="E13402">
            <v>6537</v>
          </cell>
          <cell r="F13402" t="str">
            <v>Searches</v>
          </cell>
          <cell r="G13402" t="str">
            <v>201910</v>
          </cell>
          <cell r="H13402" t="str">
            <v>Bart Huelsenbeck</v>
          </cell>
          <cell r="I13402" t="str">
            <v>Yorktown</v>
          </cell>
          <cell r="J13402" t="str">
            <v>USA</v>
          </cell>
          <cell r="K13402">
            <v>4</v>
          </cell>
          <cell r="L13402" t="str">
            <v>Private</v>
          </cell>
          <cell r="M13402">
            <v>5</v>
          </cell>
          <cell r="N13402" t="str">
            <v>Individual</v>
          </cell>
          <cell r="O13402" t="str">
            <v/>
          </cell>
          <cell r="P13402" t="str">
            <v/>
          </cell>
          <cell r="Q13402">
            <v>1</v>
          </cell>
          <cell r="R13402" t="str">
            <v>Année Philologique</v>
          </cell>
          <cell r="S13402" t="str">
            <v/>
          </cell>
        </row>
        <row r="13403">
          <cell r="E13403">
            <v>6537</v>
          </cell>
          <cell r="F13403" t="str">
            <v>Searches</v>
          </cell>
          <cell r="G13403" t="str">
            <v>201911</v>
          </cell>
          <cell r="H13403" t="str">
            <v>Bart Huelsenbeck</v>
          </cell>
          <cell r="I13403" t="str">
            <v>Yorktown</v>
          </cell>
          <cell r="J13403" t="str">
            <v>USA</v>
          </cell>
          <cell r="K13403">
            <v>4</v>
          </cell>
          <cell r="L13403" t="str">
            <v>Private</v>
          </cell>
          <cell r="M13403">
            <v>5</v>
          </cell>
          <cell r="N13403" t="str">
            <v>Individual</v>
          </cell>
          <cell r="O13403" t="str">
            <v/>
          </cell>
          <cell r="P13403" t="str">
            <v/>
          </cell>
          <cell r="Q13403">
            <v>1</v>
          </cell>
          <cell r="R13403" t="str">
            <v>Année Philologique</v>
          </cell>
          <cell r="S13403" t="str">
            <v/>
          </cell>
        </row>
        <row r="13404">
          <cell r="E13404">
            <v>6537</v>
          </cell>
          <cell r="F13404" t="str">
            <v>Searches</v>
          </cell>
          <cell r="G13404" t="str">
            <v>201912</v>
          </cell>
          <cell r="H13404" t="str">
            <v>Bart Huelsenbeck</v>
          </cell>
          <cell r="I13404" t="str">
            <v>Yorktown</v>
          </cell>
          <cell r="J13404" t="str">
            <v>USA</v>
          </cell>
          <cell r="K13404">
            <v>4</v>
          </cell>
          <cell r="L13404" t="str">
            <v>Private</v>
          </cell>
          <cell r="M13404">
            <v>5</v>
          </cell>
          <cell r="N13404" t="str">
            <v>Individual</v>
          </cell>
          <cell r="O13404" t="str">
            <v/>
          </cell>
          <cell r="P13404" t="str">
            <v/>
          </cell>
          <cell r="Q13404">
            <v>1</v>
          </cell>
          <cell r="R13404" t="str">
            <v>Année Philologique</v>
          </cell>
          <cell r="S13404" t="str">
            <v/>
          </cell>
        </row>
        <row r="13405">
          <cell r="E13405">
            <v>6538</v>
          </cell>
          <cell r="F13405" t="str">
            <v>Searches</v>
          </cell>
          <cell r="G13405" t="str">
            <v>201901</v>
          </cell>
          <cell r="H13405" t="str">
            <v>Philip Kaplan</v>
          </cell>
          <cell r="I13405" t="str">
            <v>Jacksonville</v>
          </cell>
          <cell r="J13405" t="str">
            <v>USA</v>
          </cell>
          <cell r="K13405">
            <v>4</v>
          </cell>
          <cell r="L13405" t="str">
            <v>Private</v>
          </cell>
          <cell r="M13405">
            <v>5</v>
          </cell>
          <cell r="N13405" t="str">
            <v>Individual</v>
          </cell>
          <cell r="O13405" t="str">
            <v/>
          </cell>
          <cell r="P13405" t="str">
            <v/>
          </cell>
          <cell r="Q13405">
            <v>1</v>
          </cell>
          <cell r="R13405" t="str">
            <v>Année Philologique</v>
          </cell>
          <cell r="S13405" t="str">
            <v/>
          </cell>
        </row>
        <row r="13406">
          <cell r="E13406">
            <v>6538</v>
          </cell>
          <cell r="F13406" t="str">
            <v>Searches</v>
          </cell>
          <cell r="G13406" t="str">
            <v>201902</v>
          </cell>
          <cell r="H13406" t="str">
            <v>Philip Kaplan</v>
          </cell>
          <cell r="I13406" t="str">
            <v>Jacksonville</v>
          </cell>
          <cell r="J13406" t="str">
            <v>USA</v>
          </cell>
          <cell r="K13406">
            <v>4</v>
          </cell>
          <cell r="L13406" t="str">
            <v>Private</v>
          </cell>
          <cell r="M13406">
            <v>5</v>
          </cell>
          <cell r="N13406" t="str">
            <v>Individual</v>
          </cell>
          <cell r="O13406" t="str">
            <v/>
          </cell>
          <cell r="P13406" t="str">
            <v/>
          </cell>
          <cell r="Q13406">
            <v>1</v>
          </cell>
          <cell r="R13406" t="str">
            <v>Année Philologique</v>
          </cell>
          <cell r="S13406" t="str">
            <v/>
          </cell>
        </row>
        <row r="13407">
          <cell r="E13407">
            <v>6538</v>
          </cell>
          <cell r="F13407" t="str">
            <v>Searches</v>
          </cell>
          <cell r="G13407" t="str">
            <v>201903</v>
          </cell>
          <cell r="H13407" t="str">
            <v>Philip Kaplan</v>
          </cell>
          <cell r="I13407" t="str">
            <v>Jacksonville</v>
          </cell>
          <cell r="J13407" t="str">
            <v>USA</v>
          </cell>
          <cell r="K13407">
            <v>4</v>
          </cell>
          <cell r="L13407" t="str">
            <v>Private</v>
          </cell>
          <cell r="M13407">
            <v>5</v>
          </cell>
          <cell r="N13407" t="str">
            <v>Individual</v>
          </cell>
          <cell r="O13407" t="str">
            <v/>
          </cell>
          <cell r="P13407" t="str">
            <v/>
          </cell>
          <cell r="Q13407">
            <v>1</v>
          </cell>
          <cell r="R13407" t="str">
            <v>Année Philologique</v>
          </cell>
          <cell r="S13407" t="str">
            <v/>
          </cell>
        </row>
        <row r="13408">
          <cell r="E13408">
            <v>6538</v>
          </cell>
          <cell r="F13408" t="str">
            <v>Searches</v>
          </cell>
          <cell r="G13408" t="str">
            <v>201904</v>
          </cell>
          <cell r="H13408" t="str">
            <v>Philip Kaplan</v>
          </cell>
          <cell r="I13408" t="str">
            <v>Jacksonville</v>
          </cell>
          <cell r="J13408" t="str">
            <v>USA</v>
          </cell>
          <cell r="K13408">
            <v>4</v>
          </cell>
          <cell r="L13408" t="str">
            <v>Private</v>
          </cell>
          <cell r="M13408">
            <v>5</v>
          </cell>
          <cell r="N13408" t="str">
            <v>Individual</v>
          </cell>
          <cell r="O13408" t="str">
            <v/>
          </cell>
          <cell r="P13408" t="str">
            <v/>
          </cell>
          <cell r="Q13408">
            <v>1</v>
          </cell>
          <cell r="R13408" t="str">
            <v>Année Philologique</v>
          </cell>
          <cell r="S13408" t="str">
            <v/>
          </cell>
        </row>
        <row r="13409">
          <cell r="E13409">
            <v>6538</v>
          </cell>
          <cell r="F13409" t="str">
            <v>Searches</v>
          </cell>
          <cell r="G13409" t="str">
            <v>201905</v>
          </cell>
          <cell r="H13409" t="str">
            <v>Philip Kaplan</v>
          </cell>
          <cell r="I13409" t="str">
            <v>Jacksonville</v>
          </cell>
          <cell r="J13409" t="str">
            <v>USA</v>
          </cell>
          <cell r="K13409">
            <v>4</v>
          </cell>
          <cell r="L13409" t="str">
            <v>Private</v>
          </cell>
          <cell r="M13409">
            <v>5</v>
          </cell>
          <cell r="N13409" t="str">
            <v>Individual</v>
          </cell>
          <cell r="O13409" t="str">
            <v/>
          </cell>
          <cell r="P13409" t="str">
            <v/>
          </cell>
          <cell r="Q13409">
            <v>1</v>
          </cell>
          <cell r="R13409" t="str">
            <v>Année Philologique</v>
          </cell>
          <cell r="S13409" t="str">
            <v/>
          </cell>
        </row>
        <row r="13410">
          <cell r="E13410">
            <v>6538</v>
          </cell>
          <cell r="F13410" t="str">
            <v>Searches</v>
          </cell>
          <cell r="G13410" t="str">
            <v>201906</v>
          </cell>
          <cell r="H13410" t="str">
            <v>Philip Kaplan</v>
          </cell>
          <cell r="I13410" t="str">
            <v>Jacksonville</v>
          </cell>
          <cell r="J13410" t="str">
            <v>USA</v>
          </cell>
          <cell r="K13410">
            <v>4</v>
          </cell>
          <cell r="L13410" t="str">
            <v>Private</v>
          </cell>
          <cell r="M13410">
            <v>5</v>
          </cell>
          <cell r="N13410" t="str">
            <v>Individual</v>
          </cell>
          <cell r="O13410" t="str">
            <v/>
          </cell>
          <cell r="P13410" t="str">
            <v/>
          </cell>
          <cell r="Q13410">
            <v>1</v>
          </cell>
          <cell r="R13410" t="str">
            <v>Année Philologique</v>
          </cell>
          <cell r="S13410" t="str">
            <v/>
          </cell>
        </row>
        <row r="13411">
          <cell r="E13411">
            <v>6538</v>
          </cell>
          <cell r="F13411" t="str">
            <v>Searches</v>
          </cell>
          <cell r="G13411" t="str">
            <v>201908</v>
          </cell>
          <cell r="H13411" t="str">
            <v>Philip Kaplan</v>
          </cell>
          <cell r="I13411" t="str">
            <v>Jacksonville</v>
          </cell>
          <cell r="J13411" t="str">
            <v>USA</v>
          </cell>
          <cell r="K13411">
            <v>4</v>
          </cell>
          <cell r="L13411" t="str">
            <v>Private</v>
          </cell>
          <cell r="M13411">
            <v>5</v>
          </cell>
          <cell r="N13411" t="str">
            <v>Individual</v>
          </cell>
          <cell r="O13411" t="str">
            <v/>
          </cell>
          <cell r="P13411" t="str">
            <v/>
          </cell>
          <cell r="Q13411">
            <v>1</v>
          </cell>
          <cell r="R13411" t="str">
            <v>Année Philologique</v>
          </cell>
          <cell r="S13411" t="str">
            <v/>
          </cell>
        </row>
        <row r="13412">
          <cell r="E13412">
            <v>6538</v>
          </cell>
          <cell r="F13412" t="str">
            <v>Searches</v>
          </cell>
          <cell r="G13412" t="str">
            <v>201909</v>
          </cell>
          <cell r="H13412" t="str">
            <v>Philip Kaplan</v>
          </cell>
          <cell r="I13412" t="str">
            <v>Jacksonville</v>
          </cell>
          <cell r="J13412" t="str">
            <v>USA</v>
          </cell>
          <cell r="K13412">
            <v>4</v>
          </cell>
          <cell r="L13412" t="str">
            <v>Private</v>
          </cell>
          <cell r="M13412">
            <v>5</v>
          </cell>
          <cell r="N13412" t="str">
            <v>Individual</v>
          </cell>
          <cell r="O13412" t="str">
            <v/>
          </cell>
          <cell r="P13412" t="str">
            <v/>
          </cell>
          <cell r="Q13412">
            <v>1</v>
          </cell>
          <cell r="R13412" t="str">
            <v>Année Philologique</v>
          </cell>
          <cell r="S13412" t="str">
            <v/>
          </cell>
        </row>
        <row r="13413">
          <cell r="E13413">
            <v>6538</v>
          </cell>
          <cell r="F13413" t="str">
            <v>Searches</v>
          </cell>
          <cell r="G13413" t="str">
            <v>201911</v>
          </cell>
          <cell r="H13413" t="str">
            <v>Philip Kaplan</v>
          </cell>
          <cell r="I13413" t="str">
            <v>Jacksonville</v>
          </cell>
          <cell r="J13413" t="str">
            <v>USA</v>
          </cell>
          <cell r="K13413">
            <v>4</v>
          </cell>
          <cell r="L13413" t="str">
            <v>Private</v>
          </cell>
          <cell r="M13413">
            <v>5</v>
          </cell>
          <cell r="N13413" t="str">
            <v>Individual</v>
          </cell>
          <cell r="O13413" t="str">
            <v/>
          </cell>
          <cell r="P13413" t="str">
            <v/>
          </cell>
          <cell r="Q13413">
            <v>1</v>
          </cell>
          <cell r="R13413" t="str">
            <v>Année Philologique</v>
          </cell>
          <cell r="S13413" t="str">
            <v/>
          </cell>
        </row>
        <row r="13414">
          <cell r="E13414">
            <v>6541</v>
          </cell>
          <cell r="F13414" t="str">
            <v>Searches</v>
          </cell>
          <cell r="G13414" t="str">
            <v>201901</v>
          </cell>
          <cell r="H13414" t="str">
            <v>Levente Laszlo</v>
          </cell>
          <cell r="I13414" t="str">
            <v>Vac</v>
          </cell>
          <cell r="J13414" t="str">
            <v>Hungary</v>
          </cell>
          <cell r="K13414">
            <v>4</v>
          </cell>
          <cell r="L13414" t="str">
            <v>Private</v>
          </cell>
          <cell r="M13414">
            <v>5</v>
          </cell>
          <cell r="N13414" t="str">
            <v>Individual</v>
          </cell>
          <cell r="O13414" t="str">
            <v/>
          </cell>
          <cell r="P13414" t="str">
            <v/>
          </cell>
          <cell r="Q13414">
            <v>1</v>
          </cell>
          <cell r="R13414" t="str">
            <v>Année Philologique</v>
          </cell>
          <cell r="S13414" t="str">
            <v/>
          </cell>
        </row>
        <row r="13415">
          <cell r="E13415">
            <v>6541</v>
          </cell>
          <cell r="F13415" t="str">
            <v>Searches</v>
          </cell>
          <cell r="G13415" t="str">
            <v>201910</v>
          </cell>
          <cell r="H13415" t="str">
            <v>Levente Laszlo</v>
          </cell>
          <cell r="I13415" t="str">
            <v>Vac</v>
          </cell>
          <cell r="J13415" t="str">
            <v>Hungary</v>
          </cell>
          <cell r="K13415">
            <v>4</v>
          </cell>
          <cell r="L13415" t="str">
            <v>Private</v>
          </cell>
          <cell r="M13415">
            <v>5</v>
          </cell>
          <cell r="N13415" t="str">
            <v>Individual</v>
          </cell>
          <cell r="O13415" t="str">
            <v/>
          </cell>
          <cell r="P13415" t="str">
            <v/>
          </cell>
          <cell r="Q13415">
            <v>1</v>
          </cell>
          <cell r="R13415" t="str">
            <v>Année Philologique</v>
          </cell>
          <cell r="S13415" t="str">
            <v/>
          </cell>
        </row>
        <row r="13416">
          <cell r="E13416">
            <v>6543</v>
          </cell>
          <cell r="F13416" t="str">
            <v>Searches</v>
          </cell>
          <cell r="G13416" t="str">
            <v>201901</v>
          </cell>
          <cell r="H13416" t="str">
            <v>Catherine Ware</v>
          </cell>
          <cell r="I13416" t="str">
            <v>Cork</v>
          </cell>
          <cell r="J13416" t="str">
            <v>Ireland</v>
          </cell>
          <cell r="K13416">
            <v>4</v>
          </cell>
          <cell r="L13416" t="str">
            <v>Private</v>
          </cell>
          <cell r="M13416">
            <v>5</v>
          </cell>
          <cell r="N13416" t="str">
            <v>Individual</v>
          </cell>
          <cell r="O13416" t="str">
            <v/>
          </cell>
          <cell r="P13416" t="str">
            <v/>
          </cell>
          <cell r="Q13416">
            <v>1</v>
          </cell>
          <cell r="R13416" t="str">
            <v>Année Philologique</v>
          </cell>
          <cell r="S13416" t="str">
            <v/>
          </cell>
        </row>
        <row r="13417">
          <cell r="E13417">
            <v>6543</v>
          </cell>
          <cell r="F13417" t="str">
            <v>Searches</v>
          </cell>
          <cell r="G13417" t="str">
            <v>201903</v>
          </cell>
          <cell r="H13417" t="str">
            <v>Catherine Ware</v>
          </cell>
          <cell r="I13417" t="str">
            <v>Cork</v>
          </cell>
          <cell r="J13417" t="str">
            <v>Ireland</v>
          </cell>
          <cell r="K13417">
            <v>4</v>
          </cell>
          <cell r="L13417" t="str">
            <v>Private</v>
          </cell>
          <cell r="M13417">
            <v>5</v>
          </cell>
          <cell r="N13417" t="str">
            <v>Individual</v>
          </cell>
          <cell r="O13417" t="str">
            <v/>
          </cell>
          <cell r="P13417" t="str">
            <v/>
          </cell>
          <cell r="Q13417">
            <v>1</v>
          </cell>
          <cell r="R13417" t="str">
            <v>Année Philologique</v>
          </cell>
          <cell r="S13417" t="str">
            <v/>
          </cell>
        </row>
        <row r="13418">
          <cell r="E13418">
            <v>6543</v>
          </cell>
          <cell r="F13418" t="str">
            <v>Searches</v>
          </cell>
          <cell r="G13418" t="str">
            <v>201904</v>
          </cell>
          <cell r="H13418" t="str">
            <v>Catherine Ware</v>
          </cell>
          <cell r="I13418" t="str">
            <v>Cork</v>
          </cell>
          <cell r="J13418" t="str">
            <v>Ireland</v>
          </cell>
          <cell r="K13418">
            <v>4</v>
          </cell>
          <cell r="L13418" t="str">
            <v>Private</v>
          </cell>
          <cell r="M13418">
            <v>5</v>
          </cell>
          <cell r="N13418" t="str">
            <v>Individual</v>
          </cell>
          <cell r="O13418" t="str">
            <v/>
          </cell>
          <cell r="P13418" t="str">
            <v/>
          </cell>
          <cell r="Q13418">
            <v>1</v>
          </cell>
          <cell r="R13418" t="str">
            <v>Année Philologique</v>
          </cell>
          <cell r="S13418" t="str">
            <v/>
          </cell>
        </row>
        <row r="13419">
          <cell r="E13419">
            <v>6543</v>
          </cell>
          <cell r="F13419" t="str">
            <v>Searches</v>
          </cell>
          <cell r="G13419" t="str">
            <v>201905</v>
          </cell>
          <cell r="H13419" t="str">
            <v>Catherine Ware</v>
          </cell>
          <cell r="I13419" t="str">
            <v>Cork</v>
          </cell>
          <cell r="J13419" t="str">
            <v>Ireland</v>
          </cell>
          <cell r="K13419">
            <v>4</v>
          </cell>
          <cell r="L13419" t="str">
            <v>Private</v>
          </cell>
          <cell r="M13419">
            <v>5</v>
          </cell>
          <cell r="N13419" t="str">
            <v>Individual</v>
          </cell>
          <cell r="O13419" t="str">
            <v/>
          </cell>
          <cell r="P13419" t="str">
            <v/>
          </cell>
          <cell r="Q13419">
            <v>1</v>
          </cell>
          <cell r="R13419" t="str">
            <v>Année Philologique</v>
          </cell>
          <cell r="S13419" t="str">
            <v/>
          </cell>
        </row>
        <row r="13420">
          <cell r="E13420">
            <v>6543</v>
          </cell>
          <cell r="F13420" t="str">
            <v>Searches</v>
          </cell>
          <cell r="G13420" t="str">
            <v>201906</v>
          </cell>
          <cell r="H13420" t="str">
            <v>Catherine Ware</v>
          </cell>
          <cell r="I13420" t="str">
            <v>Cork</v>
          </cell>
          <cell r="J13420" t="str">
            <v>Ireland</v>
          </cell>
          <cell r="K13420">
            <v>4</v>
          </cell>
          <cell r="L13420" t="str">
            <v>Private</v>
          </cell>
          <cell r="M13420">
            <v>5</v>
          </cell>
          <cell r="N13420" t="str">
            <v>Individual</v>
          </cell>
          <cell r="O13420" t="str">
            <v/>
          </cell>
          <cell r="P13420" t="str">
            <v/>
          </cell>
          <cell r="Q13420">
            <v>1</v>
          </cell>
          <cell r="R13420" t="str">
            <v>Année Philologique</v>
          </cell>
          <cell r="S13420" t="str">
            <v/>
          </cell>
        </row>
        <row r="13421">
          <cell r="E13421">
            <v>6543</v>
          </cell>
          <cell r="F13421" t="str">
            <v>Searches</v>
          </cell>
          <cell r="G13421" t="str">
            <v>201907</v>
          </cell>
          <cell r="H13421" t="str">
            <v>Catherine Ware</v>
          </cell>
          <cell r="I13421" t="str">
            <v>Cork</v>
          </cell>
          <cell r="J13421" t="str">
            <v>Ireland</v>
          </cell>
          <cell r="K13421">
            <v>4</v>
          </cell>
          <cell r="L13421" t="str">
            <v>Private</v>
          </cell>
          <cell r="M13421">
            <v>5</v>
          </cell>
          <cell r="N13421" t="str">
            <v>Individual</v>
          </cell>
          <cell r="O13421" t="str">
            <v/>
          </cell>
          <cell r="P13421" t="str">
            <v/>
          </cell>
          <cell r="Q13421">
            <v>1</v>
          </cell>
          <cell r="R13421" t="str">
            <v>Année Philologique</v>
          </cell>
          <cell r="S13421" t="str">
            <v/>
          </cell>
        </row>
        <row r="13422">
          <cell r="E13422">
            <v>6543</v>
          </cell>
          <cell r="F13422" t="str">
            <v>Searches</v>
          </cell>
          <cell r="G13422" t="str">
            <v>201908</v>
          </cell>
          <cell r="H13422" t="str">
            <v>Catherine Ware</v>
          </cell>
          <cell r="I13422" t="str">
            <v>Cork</v>
          </cell>
          <cell r="J13422" t="str">
            <v>Ireland</v>
          </cell>
          <cell r="K13422">
            <v>4</v>
          </cell>
          <cell r="L13422" t="str">
            <v>Private</v>
          </cell>
          <cell r="M13422">
            <v>5</v>
          </cell>
          <cell r="N13422" t="str">
            <v>Individual</v>
          </cell>
          <cell r="O13422" t="str">
            <v/>
          </cell>
          <cell r="P13422" t="str">
            <v/>
          </cell>
          <cell r="Q13422">
            <v>1</v>
          </cell>
          <cell r="R13422" t="str">
            <v>Année Philologique</v>
          </cell>
          <cell r="S13422" t="str">
            <v/>
          </cell>
        </row>
        <row r="13423">
          <cell r="E13423">
            <v>6543</v>
          </cell>
          <cell r="F13423" t="str">
            <v>Searches</v>
          </cell>
          <cell r="G13423" t="str">
            <v>201909</v>
          </cell>
          <cell r="H13423" t="str">
            <v>Catherine Ware</v>
          </cell>
          <cell r="I13423" t="str">
            <v>Cork</v>
          </cell>
          <cell r="J13423" t="str">
            <v>Ireland</v>
          </cell>
          <cell r="K13423">
            <v>4</v>
          </cell>
          <cell r="L13423" t="str">
            <v>Private</v>
          </cell>
          <cell r="M13423">
            <v>5</v>
          </cell>
          <cell r="N13423" t="str">
            <v>Individual</v>
          </cell>
          <cell r="O13423" t="str">
            <v/>
          </cell>
          <cell r="P13423" t="str">
            <v/>
          </cell>
          <cell r="Q13423">
            <v>1</v>
          </cell>
          <cell r="R13423" t="str">
            <v>Année Philologique</v>
          </cell>
          <cell r="S13423" t="str">
            <v/>
          </cell>
        </row>
        <row r="13424">
          <cell r="E13424">
            <v>6543</v>
          </cell>
          <cell r="F13424" t="str">
            <v>Searches</v>
          </cell>
          <cell r="G13424" t="str">
            <v>201910</v>
          </cell>
          <cell r="H13424" t="str">
            <v>Catherine Ware</v>
          </cell>
          <cell r="I13424" t="str">
            <v>Cork</v>
          </cell>
          <cell r="J13424" t="str">
            <v>Ireland</v>
          </cell>
          <cell r="K13424">
            <v>4</v>
          </cell>
          <cell r="L13424" t="str">
            <v>Private</v>
          </cell>
          <cell r="M13424">
            <v>5</v>
          </cell>
          <cell r="N13424" t="str">
            <v>Individual</v>
          </cell>
          <cell r="O13424" t="str">
            <v/>
          </cell>
          <cell r="P13424" t="str">
            <v/>
          </cell>
          <cell r="Q13424">
            <v>1</v>
          </cell>
          <cell r="R13424" t="str">
            <v>Année Philologique</v>
          </cell>
          <cell r="S13424" t="str">
            <v/>
          </cell>
        </row>
        <row r="13425">
          <cell r="E13425">
            <v>6543</v>
          </cell>
          <cell r="F13425" t="str">
            <v>Searches</v>
          </cell>
          <cell r="G13425" t="str">
            <v>201911</v>
          </cell>
          <cell r="H13425" t="str">
            <v>Catherine Ware</v>
          </cell>
          <cell r="I13425" t="str">
            <v>Cork</v>
          </cell>
          <cell r="J13425" t="str">
            <v>Ireland</v>
          </cell>
          <cell r="K13425">
            <v>4</v>
          </cell>
          <cell r="L13425" t="str">
            <v>Private</v>
          </cell>
          <cell r="M13425">
            <v>5</v>
          </cell>
          <cell r="N13425" t="str">
            <v>Individual</v>
          </cell>
          <cell r="O13425" t="str">
            <v/>
          </cell>
          <cell r="P13425" t="str">
            <v/>
          </cell>
          <cell r="Q13425">
            <v>1</v>
          </cell>
          <cell r="R13425" t="str">
            <v>Année Philologique</v>
          </cell>
          <cell r="S13425" t="str">
            <v/>
          </cell>
        </row>
        <row r="13426">
          <cell r="E13426">
            <v>6543</v>
          </cell>
          <cell r="F13426" t="str">
            <v>Searches</v>
          </cell>
          <cell r="G13426" t="str">
            <v>201912</v>
          </cell>
          <cell r="H13426" t="str">
            <v>Catherine Ware</v>
          </cell>
          <cell r="I13426" t="str">
            <v>Cork</v>
          </cell>
          <cell r="J13426" t="str">
            <v>Ireland</v>
          </cell>
          <cell r="K13426">
            <v>4</v>
          </cell>
          <cell r="L13426" t="str">
            <v>Private</v>
          </cell>
          <cell r="M13426">
            <v>5</v>
          </cell>
          <cell r="N13426" t="str">
            <v>Individual</v>
          </cell>
          <cell r="O13426" t="str">
            <v/>
          </cell>
          <cell r="P13426" t="str">
            <v/>
          </cell>
          <cell r="Q13426">
            <v>1</v>
          </cell>
          <cell r="R13426" t="str">
            <v>Année Philologique</v>
          </cell>
          <cell r="S13426" t="str">
            <v/>
          </cell>
        </row>
        <row r="13427">
          <cell r="E13427">
            <v>6544</v>
          </cell>
          <cell r="F13427" t="str">
            <v>Searches</v>
          </cell>
          <cell r="G13427" t="str">
            <v>201901</v>
          </cell>
          <cell r="H13427" t="str">
            <v>Università degli Studi di Perugia</v>
          </cell>
          <cell r="I13427" t="str">
            <v>Perugia</v>
          </cell>
          <cell r="J13427" t="str">
            <v>Italy</v>
          </cell>
          <cell r="K13427">
            <v>2</v>
          </cell>
          <cell r="L13427" t="str">
            <v>Institute</v>
          </cell>
          <cell r="M13427">
            <v>2</v>
          </cell>
          <cell r="N13427" t="str">
            <v>Campus Wide</v>
          </cell>
          <cell r="O13427" t="str">
            <v/>
          </cell>
          <cell r="P13427" t="str">
            <v/>
          </cell>
          <cell r="Q13427">
            <v>130</v>
          </cell>
          <cell r="R13427" t="str">
            <v>Année Philologique</v>
          </cell>
          <cell r="S13427" t="str">
            <v/>
          </cell>
        </row>
        <row r="13428">
          <cell r="E13428">
            <v>6544</v>
          </cell>
          <cell r="F13428" t="str">
            <v>Searches</v>
          </cell>
          <cell r="G13428" t="str">
            <v>201902</v>
          </cell>
          <cell r="H13428" t="str">
            <v>Università degli Studi di Perugia</v>
          </cell>
          <cell r="I13428" t="str">
            <v>Perugia</v>
          </cell>
          <cell r="J13428" t="str">
            <v>Italy</v>
          </cell>
          <cell r="K13428">
            <v>2</v>
          </cell>
          <cell r="L13428" t="str">
            <v>Institute</v>
          </cell>
          <cell r="M13428">
            <v>2</v>
          </cell>
          <cell r="N13428" t="str">
            <v>Campus Wide</v>
          </cell>
          <cell r="O13428" t="str">
            <v/>
          </cell>
          <cell r="P13428" t="str">
            <v/>
          </cell>
          <cell r="Q13428">
            <v>130</v>
          </cell>
          <cell r="R13428" t="str">
            <v>Année Philologique</v>
          </cell>
          <cell r="S13428" t="str">
            <v/>
          </cell>
        </row>
        <row r="13429">
          <cell r="E13429">
            <v>6544</v>
          </cell>
          <cell r="F13429" t="str">
            <v>Searches</v>
          </cell>
          <cell r="G13429" t="str">
            <v>201903</v>
          </cell>
          <cell r="H13429" t="str">
            <v>Università degli Studi di Perugia</v>
          </cell>
          <cell r="I13429" t="str">
            <v>Perugia</v>
          </cell>
          <cell r="J13429" t="str">
            <v>Italy</v>
          </cell>
          <cell r="K13429">
            <v>2</v>
          </cell>
          <cell r="L13429" t="str">
            <v>Institute</v>
          </cell>
          <cell r="M13429">
            <v>2</v>
          </cell>
          <cell r="N13429" t="str">
            <v>Campus Wide</v>
          </cell>
          <cell r="O13429" t="str">
            <v/>
          </cell>
          <cell r="P13429" t="str">
            <v/>
          </cell>
          <cell r="Q13429">
            <v>130</v>
          </cell>
          <cell r="R13429" t="str">
            <v>Année Philologique</v>
          </cell>
          <cell r="S13429" t="str">
            <v/>
          </cell>
        </row>
        <row r="13430">
          <cell r="E13430">
            <v>6544</v>
          </cell>
          <cell r="F13430" t="str">
            <v>Searches</v>
          </cell>
          <cell r="G13430" t="str">
            <v>201904</v>
          </cell>
          <cell r="H13430" t="str">
            <v>Università degli Studi di Perugia</v>
          </cell>
          <cell r="I13430" t="str">
            <v>Perugia</v>
          </cell>
          <cell r="J13430" t="str">
            <v>Italy</v>
          </cell>
          <cell r="K13430">
            <v>2</v>
          </cell>
          <cell r="L13430" t="str">
            <v>Institute</v>
          </cell>
          <cell r="M13430">
            <v>2</v>
          </cell>
          <cell r="N13430" t="str">
            <v>Campus Wide</v>
          </cell>
          <cell r="O13430" t="str">
            <v/>
          </cell>
          <cell r="P13430" t="str">
            <v/>
          </cell>
          <cell r="Q13430">
            <v>130</v>
          </cell>
          <cell r="R13430" t="str">
            <v>Année Philologique</v>
          </cell>
          <cell r="S13430" t="str">
            <v/>
          </cell>
        </row>
        <row r="13431">
          <cell r="E13431">
            <v>6544</v>
          </cell>
          <cell r="F13431" t="str">
            <v>Searches</v>
          </cell>
          <cell r="G13431" t="str">
            <v>201905</v>
          </cell>
          <cell r="H13431" t="str">
            <v>Università degli Studi di Perugia</v>
          </cell>
          <cell r="I13431" t="str">
            <v>Perugia</v>
          </cell>
          <cell r="J13431" t="str">
            <v>Italy</v>
          </cell>
          <cell r="K13431">
            <v>2</v>
          </cell>
          <cell r="L13431" t="str">
            <v>Institute</v>
          </cell>
          <cell r="M13431">
            <v>2</v>
          </cell>
          <cell r="N13431" t="str">
            <v>Campus Wide</v>
          </cell>
          <cell r="O13431" t="str">
            <v/>
          </cell>
          <cell r="P13431" t="str">
            <v/>
          </cell>
          <cell r="Q13431">
            <v>130</v>
          </cell>
          <cell r="R13431" t="str">
            <v>Année Philologique</v>
          </cell>
          <cell r="S13431" t="str">
            <v/>
          </cell>
        </row>
        <row r="13432">
          <cell r="E13432">
            <v>6544</v>
          </cell>
          <cell r="F13432" t="str">
            <v>Searches</v>
          </cell>
          <cell r="G13432" t="str">
            <v>201906</v>
          </cell>
          <cell r="H13432" t="str">
            <v>Università degli Studi di Perugia</v>
          </cell>
          <cell r="I13432" t="str">
            <v>Perugia</v>
          </cell>
          <cell r="J13432" t="str">
            <v>Italy</v>
          </cell>
          <cell r="K13432">
            <v>2</v>
          </cell>
          <cell r="L13432" t="str">
            <v>Institute</v>
          </cell>
          <cell r="M13432">
            <v>2</v>
          </cell>
          <cell r="N13432" t="str">
            <v>Campus Wide</v>
          </cell>
          <cell r="O13432" t="str">
            <v/>
          </cell>
          <cell r="P13432" t="str">
            <v/>
          </cell>
          <cell r="Q13432">
            <v>130</v>
          </cell>
          <cell r="R13432" t="str">
            <v>Année Philologique</v>
          </cell>
          <cell r="S13432" t="str">
            <v/>
          </cell>
        </row>
        <row r="13433">
          <cell r="E13433">
            <v>6544</v>
          </cell>
          <cell r="F13433" t="str">
            <v>Searches</v>
          </cell>
          <cell r="G13433" t="str">
            <v>201907</v>
          </cell>
          <cell r="H13433" t="str">
            <v>Università degli Studi di Perugia</v>
          </cell>
          <cell r="I13433" t="str">
            <v>Perugia</v>
          </cell>
          <cell r="J13433" t="str">
            <v>Italy</v>
          </cell>
          <cell r="K13433">
            <v>2</v>
          </cell>
          <cell r="L13433" t="str">
            <v>Institute</v>
          </cell>
          <cell r="M13433">
            <v>2</v>
          </cell>
          <cell r="N13433" t="str">
            <v>Campus Wide</v>
          </cell>
          <cell r="O13433" t="str">
            <v/>
          </cell>
          <cell r="P13433" t="str">
            <v/>
          </cell>
          <cell r="Q13433">
            <v>130</v>
          </cell>
          <cell r="R13433" t="str">
            <v>Année Philologique</v>
          </cell>
          <cell r="S13433" t="str">
            <v/>
          </cell>
        </row>
        <row r="13434">
          <cell r="E13434">
            <v>6544</v>
          </cell>
          <cell r="F13434" t="str">
            <v>Searches</v>
          </cell>
          <cell r="G13434" t="str">
            <v>201908</v>
          </cell>
          <cell r="H13434" t="str">
            <v>Università degli Studi di Perugia</v>
          </cell>
          <cell r="I13434" t="str">
            <v>Perugia</v>
          </cell>
          <cell r="J13434" t="str">
            <v>Italy</v>
          </cell>
          <cell r="K13434">
            <v>2</v>
          </cell>
          <cell r="L13434" t="str">
            <v>Institute</v>
          </cell>
          <cell r="M13434">
            <v>2</v>
          </cell>
          <cell r="N13434" t="str">
            <v>Campus Wide</v>
          </cell>
          <cell r="O13434" t="str">
            <v/>
          </cell>
          <cell r="P13434" t="str">
            <v/>
          </cell>
          <cell r="Q13434">
            <v>130</v>
          </cell>
          <cell r="R13434" t="str">
            <v>Année Philologique</v>
          </cell>
          <cell r="S13434" t="str">
            <v/>
          </cell>
        </row>
        <row r="13435">
          <cell r="E13435">
            <v>6544</v>
          </cell>
          <cell r="F13435" t="str">
            <v>Searches</v>
          </cell>
          <cell r="G13435" t="str">
            <v>201909</v>
          </cell>
          <cell r="H13435" t="str">
            <v>Università degli Studi di Perugia</v>
          </cell>
          <cell r="I13435" t="str">
            <v>Perugia</v>
          </cell>
          <cell r="J13435" t="str">
            <v>Italy</v>
          </cell>
          <cell r="K13435">
            <v>2</v>
          </cell>
          <cell r="L13435" t="str">
            <v>Institute</v>
          </cell>
          <cell r="M13435">
            <v>2</v>
          </cell>
          <cell r="N13435" t="str">
            <v>Campus Wide</v>
          </cell>
          <cell r="O13435" t="str">
            <v/>
          </cell>
          <cell r="P13435" t="str">
            <v/>
          </cell>
          <cell r="Q13435">
            <v>130</v>
          </cell>
          <cell r="R13435" t="str">
            <v>Année Philologique</v>
          </cell>
          <cell r="S13435" t="str">
            <v/>
          </cell>
        </row>
        <row r="13436">
          <cell r="E13436">
            <v>6544</v>
          </cell>
          <cell r="F13436" t="str">
            <v>Searches</v>
          </cell>
          <cell r="G13436" t="str">
            <v>201910</v>
          </cell>
          <cell r="H13436" t="str">
            <v>Università degli Studi di Perugia</v>
          </cell>
          <cell r="I13436" t="str">
            <v>Perugia</v>
          </cell>
          <cell r="J13436" t="str">
            <v>Italy</v>
          </cell>
          <cell r="K13436">
            <v>2</v>
          </cell>
          <cell r="L13436" t="str">
            <v>Institute</v>
          </cell>
          <cell r="M13436">
            <v>2</v>
          </cell>
          <cell r="N13436" t="str">
            <v>Campus Wide</v>
          </cell>
          <cell r="O13436" t="str">
            <v/>
          </cell>
          <cell r="P13436" t="str">
            <v/>
          </cell>
          <cell r="Q13436">
            <v>130</v>
          </cell>
          <cell r="R13436" t="str">
            <v>Année Philologique</v>
          </cell>
          <cell r="S13436" t="str">
            <v/>
          </cell>
        </row>
        <row r="13437">
          <cell r="E13437">
            <v>6544</v>
          </cell>
          <cell r="F13437" t="str">
            <v>Searches</v>
          </cell>
          <cell r="G13437" t="str">
            <v>201911</v>
          </cell>
          <cell r="H13437" t="str">
            <v>Università degli Studi di Perugia</v>
          </cell>
          <cell r="I13437" t="str">
            <v>Perugia</v>
          </cell>
          <cell r="J13437" t="str">
            <v>Italy</v>
          </cell>
          <cell r="K13437">
            <v>2</v>
          </cell>
          <cell r="L13437" t="str">
            <v>Institute</v>
          </cell>
          <cell r="M13437">
            <v>2</v>
          </cell>
          <cell r="N13437" t="str">
            <v>Campus Wide</v>
          </cell>
          <cell r="O13437" t="str">
            <v/>
          </cell>
          <cell r="P13437" t="str">
            <v/>
          </cell>
          <cell r="Q13437">
            <v>130</v>
          </cell>
          <cell r="R13437" t="str">
            <v>Année Philologique</v>
          </cell>
          <cell r="S13437" t="str">
            <v/>
          </cell>
        </row>
        <row r="13438">
          <cell r="E13438">
            <v>6544</v>
          </cell>
          <cell r="F13438" t="str">
            <v>Searches</v>
          </cell>
          <cell r="G13438" t="str">
            <v>201912</v>
          </cell>
          <cell r="H13438" t="str">
            <v>Università degli Studi di Perugia</v>
          </cell>
          <cell r="I13438" t="str">
            <v>Perugia</v>
          </cell>
          <cell r="J13438" t="str">
            <v>Italy</v>
          </cell>
          <cell r="K13438">
            <v>2</v>
          </cell>
          <cell r="L13438" t="str">
            <v>Institute</v>
          </cell>
          <cell r="M13438">
            <v>2</v>
          </cell>
          <cell r="N13438" t="str">
            <v>Campus Wide</v>
          </cell>
          <cell r="O13438" t="str">
            <v/>
          </cell>
          <cell r="P13438" t="str">
            <v/>
          </cell>
          <cell r="Q13438">
            <v>130</v>
          </cell>
          <cell r="R13438" t="str">
            <v>Année Philologique</v>
          </cell>
          <cell r="S13438" t="str">
            <v/>
          </cell>
        </row>
        <row r="13439">
          <cell r="E13439">
            <v>6545</v>
          </cell>
          <cell r="F13439" t="str">
            <v>Searches</v>
          </cell>
          <cell r="G13439" t="str">
            <v>201901</v>
          </cell>
          <cell r="H13439" t="str">
            <v>Illinois Wesleyan University</v>
          </cell>
          <cell r="I13439" t="str">
            <v>Bloomington</v>
          </cell>
          <cell r="J13439" t="str">
            <v>USA</v>
          </cell>
          <cell r="K13439">
            <v>2</v>
          </cell>
          <cell r="L13439" t="str">
            <v>Institute</v>
          </cell>
          <cell r="M13439">
            <v>11</v>
          </cell>
          <cell r="N13439" t="str">
            <v>CARN-4</v>
          </cell>
          <cell r="O13439" t="str">
            <v/>
          </cell>
          <cell r="P13439" t="str">
            <v/>
          </cell>
          <cell r="Q13439">
            <v>40</v>
          </cell>
          <cell r="R13439" t="str">
            <v>Année Philologique</v>
          </cell>
          <cell r="S13439" t="str">
            <v/>
          </cell>
        </row>
        <row r="13440">
          <cell r="E13440">
            <v>6545</v>
          </cell>
          <cell r="F13440" t="str">
            <v>Searches</v>
          </cell>
          <cell r="G13440" t="str">
            <v>201902</v>
          </cell>
          <cell r="H13440" t="str">
            <v>Illinois Wesleyan University</v>
          </cell>
          <cell r="I13440" t="str">
            <v>Bloomington</v>
          </cell>
          <cell r="J13440" t="str">
            <v>USA</v>
          </cell>
          <cell r="K13440">
            <v>2</v>
          </cell>
          <cell r="L13440" t="str">
            <v>Institute</v>
          </cell>
          <cell r="M13440">
            <v>11</v>
          </cell>
          <cell r="N13440" t="str">
            <v>CARN-4</v>
          </cell>
          <cell r="O13440" t="str">
            <v/>
          </cell>
          <cell r="P13440" t="str">
            <v/>
          </cell>
          <cell r="Q13440">
            <v>40</v>
          </cell>
          <cell r="R13440" t="str">
            <v>Année Philologique</v>
          </cell>
          <cell r="S13440" t="str">
            <v/>
          </cell>
        </row>
        <row r="13441">
          <cell r="E13441">
            <v>6545</v>
          </cell>
          <cell r="F13441" t="str">
            <v>Searches</v>
          </cell>
          <cell r="G13441" t="str">
            <v>201903</v>
          </cell>
          <cell r="H13441" t="str">
            <v>Illinois Wesleyan University</v>
          </cell>
          <cell r="I13441" t="str">
            <v>Bloomington</v>
          </cell>
          <cell r="J13441" t="str">
            <v>USA</v>
          </cell>
          <cell r="K13441">
            <v>2</v>
          </cell>
          <cell r="L13441" t="str">
            <v>Institute</v>
          </cell>
          <cell r="M13441">
            <v>11</v>
          </cell>
          <cell r="N13441" t="str">
            <v>CARN-4</v>
          </cell>
          <cell r="O13441" t="str">
            <v/>
          </cell>
          <cell r="P13441" t="str">
            <v/>
          </cell>
          <cell r="Q13441">
            <v>40</v>
          </cell>
          <cell r="R13441" t="str">
            <v>Année Philologique</v>
          </cell>
          <cell r="S13441" t="str">
            <v/>
          </cell>
        </row>
        <row r="13442">
          <cell r="E13442">
            <v>6545</v>
          </cell>
          <cell r="F13442" t="str">
            <v>Searches</v>
          </cell>
          <cell r="G13442" t="str">
            <v>201904</v>
          </cell>
          <cell r="H13442" t="str">
            <v>Illinois Wesleyan University</v>
          </cell>
          <cell r="I13442" t="str">
            <v>Bloomington</v>
          </cell>
          <cell r="J13442" t="str">
            <v>USA</v>
          </cell>
          <cell r="K13442">
            <v>2</v>
          </cell>
          <cell r="L13442" t="str">
            <v>Institute</v>
          </cell>
          <cell r="M13442">
            <v>11</v>
          </cell>
          <cell r="N13442" t="str">
            <v>CARN-4</v>
          </cell>
          <cell r="O13442" t="str">
            <v/>
          </cell>
          <cell r="P13442" t="str">
            <v/>
          </cell>
          <cell r="Q13442">
            <v>40</v>
          </cell>
          <cell r="R13442" t="str">
            <v>Année Philologique</v>
          </cell>
          <cell r="S13442" t="str">
            <v/>
          </cell>
        </row>
        <row r="13443">
          <cell r="E13443">
            <v>6545</v>
          </cell>
          <cell r="F13443" t="str">
            <v>Searches</v>
          </cell>
          <cell r="G13443" t="str">
            <v>201907</v>
          </cell>
          <cell r="H13443" t="str">
            <v>Illinois Wesleyan University</v>
          </cell>
          <cell r="I13443" t="str">
            <v>Bloomington</v>
          </cell>
          <cell r="J13443" t="str">
            <v>USA</v>
          </cell>
          <cell r="K13443">
            <v>2</v>
          </cell>
          <cell r="L13443" t="str">
            <v>Institute</v>
          </cell>
          <cell r="M13443">
            <v>11</v>
          </cell>
          <cell r="N13443" t="str">
            <v>CARN-4</v>
          </cell>
          <cell r="O13443" t="str">
            <v/>
          </cell>
          <cell r="P13443" t="str">
            <v/>
          </cell>
          <cell r="Q13443">
            <v>40</v>
          </cell>
          <cell r="R13443" t="str">
            <v>Année Philologique</v>
          </cell>
          <cell r="S13443" t="str">
            <v/>
          </cell>
        </row>
        <row r="13444">
          <cell r="E13444">
            <v>6545</v>
          </cell>
          <cell r="F13444" t="str">
            <v>Searches</v>
          </cell>
          <cell r="G13444" t="str">
            <v>201908</v>
          </cell>
          <cell r="H13444" t="str">
            <v>Illinois Wesleyan University</v>
          </cell>
          <cell r="I13444" t="str">
            <v>Bloomington</v>
          </cell>
          <cell r="J13444" t="str">
            <v>USA</v>
          </cell>
          <cell r="K13444">
            <v>2</v>
          </cell>
          <cell r="L13444" t="str">
            <v>Institute</v>
          </cell>
          <cell r="M13444">
            <v>11</v>
          </cell>
          <cell r="N13444" t="str">
            <v>CARN-4</v>
          </cell>
          <cell r="O13444" t="str">
            <v/>
          </cell>
          <cell r="P13444" t="str">
            <v/>
          </cell>
          <cell r="Q13444">
            <v>40</v>
          </cell>
          <cell r="R13444" t="str">
            <v>Année Philologique</v>
          </cell>
          <cell r="S13444" t="str">
            <v/>
          </cell>
        </row>
        <row r="13445">
          <cell r="E13445">
            <v>6546</v>
          </cell>
          <cell r="F13445" t="str">
            <v>Searches</v>
          </cell>
          <cell r="G13445" t="str">
            <v>201903</v>
          </cell>
          <cell r="H13445" t="str">
            <v>Fondazione per le Scienze religiose Giovanni XXIII</v>
          </cell>
          <cell r="I13445" t="str">
            <v>Bologna</v>
          </cell>
          <cell r="J13445" t="str">
            <v>Italy</v>
          </cell>
          <cell r="K13445">
            <v>2</v>
          </cell>
          <cell r="L13445" t="str">
            <v>Institute</v>
          </cell>
          <cell r="M13445">
            <v>2</v>
          </cell>
          <cell r="N13445" t="str">
            <v>Campus Wide</v>
          </cell>
          <cell r="O13445" t="str">
            <v/>
          </cell>
          <cell r="P13445" t="str">
            <v/>
          </cell>
          <cell r="Q13445">
            <v>40</v>
          </cell>
          <cell r="R13445" t="str">
            <v>Année Philologique</v>
          </cell>
          <cell r="S13445" t="str">
            <v/>
          </cell>
        </row>
        <row r="13446">
          <cell r="E13446">
            <v>6546</v>
          </cell>
          <cell r="F13446" t="str">
            <v>Searches</v>
          </cell>
          <cell r="G13446" t="str">
            <v>201904</v>
          </cell>
          <cell r="H13446" t="str">
            <v>Fondazione per le Scienze religiose Giovanni XXIII</v>
          </cell>
          <cell r="I13446" t="str">
            <v>Bologna</v>
          </cell>
          <cell r="J13446" t="str">
            <v>Italy</v>
          </cell>
          <cell r="K13446">
            <v>2</v>
          </cell>
          <cell r="L13446" t="str">
            <v>Institute</v>
          </cell>
          <cell r="M13446">
            <v>2</v>
          </cell>
          <cell r="N13446" t="str">
            <v>Campus Wide</v>
          </cell>
          <cell r="O13446" t="str">
            <v/>
          </cell>
          <cell r="P13446" t="str">
            <v/>
          </cell>
          <cell r="Q13446">
            <v>40</v>
          </cell>
          <cell r="R13446" t="str">
            <v>Année Philologique</v>
          </cell>
          <cell r="S13446" t="str">
            <v/>
          </cell>
        </row>
        <row r="13447">
          <cell r="E13447">
            <v>6546</v>
          </cell>
          <cell r="F13447" t="str">
            <v>Searches</v>
          </cell>
          <cell r="G13447" t="str">
            <v>201905</v>
          </cell>
          <cell r="H13447" t="str">
            <v>Fondazione per le Scienze religiose Giovanni XXIII</v>
          </cell>
          <cell r="I13447" t="str">
            <v>Bologna</v>
          </cell>
          <cell r="J13447" t="str">
            <v>Italy</v>
          </cell>
          <cell r="K13447">
            <v>2</v>
          </cell>
          <cell r="L13447" t="str">
            <v>Institute</v>
          </cell>
          <cell r="M13447">
            <v>2</v>
          </cell>
          <cell r="N13447" t="str">
            <v>Campus Wide</v>
          </cell>
          <cell r="O13447" t="str">
            <v/>
          </cell>
          <cell r="P13447" t="str">
            <v/>
          </cell>
          <cell r="Q13447">
            <v>40</v>
          </cell>
          <cell r="R13447" t="str">
            <v>Année Philologique</v>
          </cell>
          <cell r="S13447" t="str">
            <v/>
          </cell>
        </row>
        <row r="13448">
          <cell r="E13448">
            <v>6546</v>
          </cell>
          <cell r="F13448" t="str">
            <v>Searches</v>
          </cell>
          <cell r="G13448" t="str">
            <v>201906</v>
          </cell>
          <cell r="H13448" t="str">
            <v>Fondazione per le Scienze religiose Giovanni XXIII</v>
          </cell>
          <cell r="I13448" t="str">
            <v>Bologna</v>
          </cell>
          <cell r="J13448" t="str">
            <v>Italy</v>
          </cell>
          <cell r="K13448">
            <v>2</v>
          </cell>
          <cell r="L13448" t="str">
            <v>Institute</v>
          </cell>
          <cell r="M13448">
            <v>2</v>
          </cell>
          <cell r="N13448" t="str">
            <v>Campus Wide</v>
          </cell>
          <cell r="O13448" t="str">
            <v/>
          </cell>
          <cell r="P13448" t="str">
            <v/>
          </cell>
          <cell r="Q13448">
            <v>40</v>
          </cell>
          <cell r="R13448" t="str">
            <v>Année Philologique</v>
          </cell>
          <cell r="S13448" t="str">
            <v/>
          </cell>
        </row>
        <row r="13449">
          <cell r="E13449">
            <v>6546</v>
          </cell>
          <cell r="F13449" t="str">
            <v>Searches</v>
          </cell>
          <cell r="G13449" t="str">
            <v>201907</v>
          </cell>
          <cell r="H13449" t="str">
            <v>Fondazione per le Scienze religiose Giovanni XXIII</v>
          </cell>
          <cell r="I13449" t="str">
            <v>Bologna</v>
          </cell>
          <cell r="J13449" t="str">
            <v>Italy</v>
          </cell>
          <cell r="K13449">
            <v>2</v>
          </cell>
          <cell r="L13449" t="str">
            <v>Institute</v>
          </cell>
          <cell r="M13449">
            <v>2</v>
          </cell>
          <cell r="N13449" t="str">
            <v>Campus Wide</v>
          </cell>
          <cell r="O13449" t="str">
            <v/>
          </cell>
          <cell r="P13449" t="str">
            <v/>
          </cell>
          <cell r="Q13449">
            <v>40</v>
          </cell>
          <cell r="R13449" t="str">
            <v>Année Philologique</v>
          </cell>
          <cell r="S13449" t="str">
            <v/>
          </cell>
        </row>
        <row r="13450">
          <cell r="E13450">
            <v>6546</v>
          </cell>
          <cell r="F13450" t="str">
            <v>Searches</v>
          </cell>
          <cell r="G13450" t="str">
            <v>201908</v>
          </cell>
          <cell r="H13450" t="str">
            <v>Fondazione per le Scienze religiose Giovanni XXIII</v>
          </cell>
          <cell r="I13450" t="str">
            <v>Bologna</v>
          </cell>
          <cell r="J13450" t="str">
            <v>Italy</v>
          </cell>
          <cell r="K13450">
            <v>2</v>
          </cell>
          <cell r="L13450" t="str">
            <v>Institute</v>
          </cell>
          <cell r="M13450">
            <v>2</v>
          </cell>
          <cell r="N13450" t="str">
            <v>Campus Wide</v>
          </cell>
          <cell r="O13450" t="str">
            <v/>
          </cell>
          <cell r="P13450" t="str">
            <v/>
          </cell>
          <cell r="Q13450">
            <v>40</v>
          </cell>
          <cell r="R13450" t="str">
            <v>Année Philologique</v>
          </cell>
          <cell r="S13450" t="str">
            <v/>
          </cell>
        </row>
        <row r="13451">
          <cell r="E13451">
            <v>6546</v>
          </cell>
          <cell r="F13451" t="str">
            <v>Searches</v>
          </cell>
          <cell r="G13451" t="str">
            <v>201909</v>
          </cell>
          <cell r="H13451" t="str">
            <v>Fondazione per le Scienze religiose Giovanni XXIII</v>
          </cell>
          <cell r="I13451" t="str">
            <v>Bologna</v>
          </cell>
          <cell r="J13451" t="str">
            <v>Italy</v>
          </cell>
          <cell r="K13451">
            <v>2</v>
          </cell>
          <cell r="L13451" t="str">
            <v>Institute</v>
          </cell>
          <cell r="M13451">
            <v>2</v>
          </cell>
          <cell r="N13451" t="str">
            <v>Campus Wide</v>
          </cell>
          <cell r="O13451" t="str">
            <v/>
          </cell>
          <cell r="P13451" t="str">
            <v/>
          </cell>
          <cell r="Q13451">
            <v>40</v>
          </cell>
          <cell r="R13451" t="str">
            <v>Année Philologique</v>
          </cell>
          <cell r="S13451" t="str">
            <v/>
          </cell>
        </row>
        <row r="13452">
          <cell r="E13452">
            <v>6546</v>
          </cell>
          <cell r="F13452" t="str">
            <v>Searches</v>
          </cell>
          <cell r="G13452" t="str">
            <v>201910</v>
          </cell>
          <cell r="H13452" t="str">
            <v>Fondazione per le Scienze religiose Giovanni XXIII</v>
          </cell>
          <cell r="I13452" t="str">
            <v>Bologna</v>
          </cell>
          <cell r="J13452" t="str">
            <v>Italy</v>
          </cell>
          <cell r="K13452">
            <v>2</v>
          </cell>
          <cell r="L13452" t="str">
            <v>Institute</v>
          </cell>
          <cell r="M13452">
            <v>2</v>
          </cell>
          <cell r="N13452" t="str">
            <v>Campus Wide</v>
          </cell>
          <cell r="O13452" t="str">
            <v/>
          </cell>
          <cell r="P13452" t="str">
            <v/>
          </cell>
          <cell r="Q13452">
            <v>40</v>
          </cell>
          <cell r="R13452" t="str">
            <v>Année Philologique</v>
          </cell>
          <cell r="S13452" t="str">
            <v/>
          </cell>
        </row>
        <row r="13453">
          <cell r="E13453">
            <v>6546</v>
          </cell>
          <cell r="F13453" t="str">
            <v>Searches</v>
          </cell>
          <cell r="G13453" t="str">
            <v>201911</v>
          </cell>
          <cell r="H13453" t="str">
            <v>Fondazione per le Scienze religiose Giovanni XXIII</v>
          </cell>
          <cell r="I13453" t="str">
            <v>Bologna</v>
          </cell>
          <cell r="J13453" t="str">
            <v>Italy</v>
          </cell>
          <cell r="K13453">
            <v>2</v>
          </cell>
          <cell r="L13453" t="str">
            <v>Institute</v>
          </cell>
          <cell r="M13453">
            <v>2</v>
          </cell>
          <cell r="N13453" t="str">
            <v>Campus Wide</v>
          </cell>
          <cell r="O13453" t="str">
            <v/>
          </cell>
          <cell r="P13453" t="str">
            <v/>
          </cell>
          <cell r="Q13453">
            <v>40</v>
          </cell>
          <cell r="R13453" t="str">
            <v>Année Philologique</v>
          </cell>
          <cell r="S13453" t="str">
            <v/>
          </cell>
        </row>
        <row r="13454">
          <cell r="E13454">
            <v>6546</v>
          </cell>
          <cell r="F13454" t="str">
            <v>Searches</v>
          </cell>
          <cell r="G13454" t="str">
            <v>201912</v>
          </cell>
          <cell r="H13454" t="str">
            <v>Fondazione per le Scienze religiose Giovanni XXIII</v>
          </cell>
          <cell r="I13454" t="str">
            <v>Bologna</v>
          </cell>
          <cell r="J13454" t="str">
            <v>Italy</v>
          </cell>
          <cell r="K13454">
            <v>2</v>
          </cell>
          <cell r="L13454" t="str">
            <v>Institute</v>
          </cell>
          <cell r="M13454">
            <v>2</v>
          </cell>
          <cell r="N13454" t="str">
            <v>Campus Wide</v>
          </cell>
          <cell r="O13454" t="str">
            <v/>
          </cell>
          <cell r="P13454" t="str">
            <v/>
          </cell>
          <cell r="Q13454">
            <v>40</v>
          </cell>
          <cell r="R13454" t="str">
            <v>Année Philologique</v>
          </cell>
          <cell r="S13454" t="str">
            <v/>
          </cell>
        </row>
        <row r="13455">
          <cell r="E13455">
            <v>6547</v>
          </cell>
          <cell r="F13455" t="str">
            <v>Searches</v>
          </cell>
          <cell r="G13455" t="str">
            <v>201902</v>
          </cell>
          <cell r="H13455" t="str">
            <v>Carmel McCallum-Barry</v>
          </cell>
          <cell r="I13455" t="str">
            <v>Cork</v>
          </cell>
          <cell r="J13455" t="str">
            <v>Ireland</v>
          </cell>
          <cell r="K13455">
            <v>4</v>
          </cell>
          <cell r="L13455" t="str">
            <v>Private</v>
          </cell>
          <cell r="M13455">
            <v>5</v>
          </cell>
          <cell r="N13455" t="str">
            <v>Individual</v>
          </cell>
          <cell r="O13455" t="str">
            <v/>
          </cell>
          <cell r="P13455" t="str">
            <v/>
          </cell>
          <cell r="Q13455">
            <v>1</v>
          </cell>
          <cell r="R13455" t="str">
            <v>Année Philologique</v>
          </cell>
          <cell r="S13455" t="str">
            <v/>
          </cell>
        </row>
        <row r="13456">
          <cell r="E13456">
            <v>6550</v>
          </cell>
          <cell r="F13456" t="str">
            <v>Searches</v>
          </cell>
          <cell r="G13456" t="str">
            <v>201901</v>
          </cell>
          <cell r="H13456" t="str">
            <v>Knox College</v>
          </cell>
          <cell r="I13456" t="str">
            <v>Galesburg</v>
          </cell>
          <cell r="J13456" t="str">
            <v>USA</v>
          </cell>
          <cell r="K13456">
            <v>2</v>
          </cell>
          <cell r="L13456" t="str">
            <v>Institute</v>
          </cell>
          <cell r="M13456">
            <v>11</v>
          </cell>
          <cell r="N13456" t="str">
            <v>CARN-4</v>
          </cell>
          <cell r="O13456" t="str">
            <v/>
          </cell>
          <cell r="P13456" t="str">
            <v/>
          </cell>
          <cell r="Q13456">
            <v>2</v>
          </cell>
          <cell r="R13456" t="str">
            <v>Année Philologique</v>
          </cell>
          <cell r="S13456" t="str">
            <v/>
          </cell>
        </row>
        <row r="13457">
          <cell r="E13457">
            <v>6550</v>
          </cell>
          <cell r="F13457" t="str">
            <v>Searches</v>
          </cell>
          <cell r="G13457" t="str">
            <v>201902</v>
          </cell>
          <cell r="H13457" t="str">
            <v>Knox College</v>
          </cell>
          <cell r="I13457" t="str">
            <v>Galesburg</v>
          </cell>
          <cell r="J13457" t="str">
            <v>USA</v>
          </cell>
          <cell r="K13457">
            <v>2</v>
          </cell>
          <cell r="L13457" t="str">
            <v>Institute</v>
          </cell>
          <cell r="M13457">
            <v>11</v>
          </cell>
          <cell r="N13457" t="str">
            <v>CARN-4</v>
          </cell>
          <cell r="O13457" t="str">
            <v/>
          </cell>
          <cell r="P13457" t="str">
            <v/>
          </cell>
          <cell r="Q13457">
            <v>2</v>
          </cell>
          <cell r="R13457" t="str">
            <v>Année Philologique</v>
          </cell>
          <cell r="S13457" t="str">
            <v/>
          </cell>
        </row>
        <row r="13458">
          <cell r="E13458">
            <v>6550</v>
          </cell>
          <cell r="F13458" t="str">
            <v>Searches</v>
          </cell>
          <cell r="G13458" t="str">
            <v>201903</v>
          </cell>
          <cell r="H13458" t="str">
            <v>Knox College</v>
          </cell>
          <cell r="I13458" t="str">
            <v>Galesburg</v>
          </cell>
          <cell r="J13458" t="str">
            <v>USA</v>
          </cell>
          <cell r="K13458">
            <v>2</v>
          </cell>
          <cell r="L13458" t="str">
            <v>Institute</v>
          </cell>
          <cell r="M13458">
            <v>11</v>
          </cell>
          <cell r="N13458" t="str">
            <v>CARN-4</v>
          </cell>
          <cell r="O13458" t="str">
            <v/>
          </cell>
          <cell r="P13458" t="str">
            <v/>
          </cell>
          <cell r="Q13458">
            <v>2</v>
          </cell>
          <cell r="R13458" t="str">
            <v>Année Philologique</v>
          </cell>
          <cell r="S13458" t="str">
            <v/>
          </cell>
        </row>
        <row r="13459">
          <cell r="E13459">
            <v>6550</v>
          </cell>
          <cell r="F13459" t="str">
            <v>Searches</v>
          </cell>
          <cell r="G13459" t="str">
            <v>201904</v>
          </cell>
          <cell r="H13459" t="str">
            <v>Knox College</v>
          </cell>
          <cell r="I13459" t="str">
            <v>Galesburg</v>
          </cell>
          <cell r="J13459" t="str">
            <v>USA</v>
          </cell>
          <cell r="K13459">
            <v>2</v>
          </cell>
          <cell r="L13459" t="str">
            <v>Institute</v>
          </cell>
          <cell r="M13459">
            <v>11</v>
          </cell>
          <cell r="N13459" t="str">
            <v>CARN-4</v>
          </cell>
          <cell r="O13459" t="str">
            <v/>
          </cell>
          <cell r="P13459" t="str">
            <v/>
          </cell>
          <cell r="Q13459">
            <v>2</v>
          </cell>
          <cell r="R13459" t="str">
            <v>Année Philologique</v>
          </cell>
          <cell r="S13459" t="str">
            <v/>
          </cell>
        </row>
        <row r="13460">
          <cell r="E13460">
            <v>6550</v>
          </cell>
          <cell r="F13460" t="str">
            <v>Searches</v>
          </cell>
          <cell r="G13460" t="str">
            <v>201905</v>
          </cell>
          <cell r="H13460" t="str">
            <v>Knox College</v>
          </cell>
          <cell r="I13460" t="str">
            <v>Galesburg</v>
          </cell>
          <cell r="J13460" t="str">
            <v>USA</v>
          </cell>
          <cell r="K13460">
            <v>2</v>
          </cell>
          <cell r="L13460" t="str">
            <v>Institute</v>
          </cell>
          <cell r="M13460">
            <v>11</v>
          </cell>
          <cell r="N13460" t="str">
            <v>CARN-4</v>
          </cell>
          <cell r="O13460" t="str">
            <v/>
          </cell>
          <cell r="P13460" t="str">
            <v/>
          </cell>
          <cell r="Q13460">
            <v>2</v>
          </cell>
          <cell r="R13460" t="str">
            <v>Année Philologique</v>
          </cell>
          <cell r="S13460" t="str">
            <v/>
          </cell>
        </row>
        <row r="13461">
          <cell r="E13461">
            <v>6550</v>
          </cell>
          <cell r="F13461" t="str">
            <v>Searches</v>
          </cell>
          <cell r="G13461" t="str">
            <v>201906</v>
          </cell>
          <cell r="H13461" t="str">
            <v>Knox College</v>
          </cell>
          <cell r="I13461" t="str">
            <v>Galesburg</v>
          </cell>
          <cell r="J13461" t="str">
            <v>USA</v>
          </cell>
          <cell r="K13461">
            <v>2</v>
          </cell>
          <cell r="L13461" t="str">
            <v>Institute</v>
          </cell>
          <cell r="M13461">
            <v>11</v>
          </cell>
          <cell r="N13461" t="str">
            <v>CARN-4</v>
          </cell>
          <cell r="O13461" t="str">
            <v/>
          </cell>
          <cell r="P13461" t="str">
            <v/>
          </cell>
          <cell r="Q13461">
            <v>2</v>
          </cell>
          <cell r="R13461" t="str">
            <v>Année Philologique</v>
          </cell>
          <cell r="S13461" t="str">
            <v/>
          </cell>
        </row>
        <row r="13462">
          <cell r="E13462">
            <v>6550</v>
          </cell>
          <cell r="F13462" t="str">
            <v>Searches</v>
          </cell>
          <cell r="G13462" t="str">
            <v>201907</v>
          </cell>
          <cell r="H13462" t="str">
            <v>Knox College</v>
          </cell>
          <cell r="I13462" t="str">
            <v>Galesburg</v>
          </cell>
          <cell r="J13462" t="str">
            <v>USA</v>
          </cell>
          <cell r="K13462">
            <v>2</v>
          </cell>
          <cell r="L13462" t="str">
            <v>Institute</v>
          </cell>
          <cell r="M13462">
            <v>11</v>
          </cell>
          <cell r="N13462" t="str">
            <v>CARN-4</v>
          </cell>
          <cell r="O13462" t="str">
            <v/>
          </cell>
          <cell r="P13462" t="str">
            <v/>
          </cell>
          <cell r="Q13462">
            <v>2</v>
          </cell>
          <cell r="R13462" t="str">
            <v>Année Philologique</v>
          </cell>
          <cell r="S13462" t="str">
            <v/>
          </cell>
        </row>
        <row r="13463">
          <cell r="E13463">
            <v>6550</v>
          </cell>
          <cell r="F13463" t="str">
            <v>Searches</v>
          </cell>
          <cell r="G13463" t="str">
            <v>201908</v>
          </cell>
          <cell r="H13463" t="str">
            <v>Knox College</v>
          </cell>
          <cell r="I13463" t="str">
            <v>Galesburg</v>
          </cell>
          <cell r="J13463" t="str">
            <v>USA</v>
          </cell>
          <cell r="K13463">
            <v>2</v>
          </cell>
          <cell r="L13463" t="str">
            <v>Institute</v>
          </cell>
          <cell r="M13463">
            <v>11</v>
          </cell>
          <cell r="N13463" t="str">
            <v>CARN-4</v>
          </cell>
          <cell r="O13463" t="str">
            <v/>
          </cell>
          <cell r="P13463" t="str">
            <v/>
          </cell>
          <cell r="Q13463">
            <v>2</v>
          </cell>
          <cell r="R13463" t="str">
            <v>Année Philologique</v>
          </cell>
          <cell r="S13463" t="str">
            <v/>
          </cell>
        </row>
        <row r="13464">
          <cell r="E13464">
            <v>6550</v>
          </cell>
          <cell r="F13464" t="str">
            <v>Searches</v>
          </cell>
          <cell r="G13464" t="str">
            <v>201909</v>
          </cell>
          <cell r="H13464" t="str">
            <v>Knox College</v>
          </cell>
          <cell r="I13464" t="str">
            <v>Galesburg</v>
          </cell>
          <cell r="J13464" t="str">
            <v>USA</v>
          </cell>
          <cell r="K13464">
            <v>2</v>
          </cell>
          <cell r="L13464" t="str">
            <v>Institute</v>
          </cell>
          <cell r="M13464">
            <v>11</v>
          </cell>
          <cell r="N13464" t="str">
            <v>CARN-4</v>
          </cell>
          <cell r="O13464" t="str">
            <v/>
          </cell>
          <cell r="P13464" t="str">
            <v/>
          </cell>
          <cell r="Q13464">
            <v>2</v>
          </cell>
          <cell r="R13464" t="str">
            <v>Année Philologique</v>
          </cell>
          <cell r="S13464" t="str">
            <v/>
          </cell>
        </row>
        <row r="13465">
          <cell r="E13465">
            <v>6550</v>
          </cell>
          <cell r="F13465" t="str">
            <v>Searches</v>
          </cell>
          <cell r="G13465" t="str">
            <v>201910</v>
          </cell>
          <cell r="H13465" t="str">
            <v>Knox College</v>
          </cell>
          <cell r="I13465" t="str">
            <v>Galesburg</v>
          </cell>
          <cell r="J13465" t="str">
            <v>USA</v>
          </cell>
          <cell r="K13465">
            <v>2</v>
          </cell>
          <cell r="L13465" t="str">
            <v>Institute</v>
          </cell>
          <cell r="M13465">
            <v>11</v>
          </cell>
          <cell r="N13465" t="str">
            <v>CARN-4</v>
          </cell>
          <cell r="O13465" t="str">
            <v/>
          </cell>
          <cell r="P13465" t="str">
            <v/>
          </cell>
          <cell r="Q13465">
            <v>2</v>
          </cell>
          <cell r="R13465" t="str">
            <v>Année Philologique</v>
          </cell>
          <cell r="S13465" t="str">
            <v/>
          </cell>
        </row>
        <row r="13466">
          <cell r="E13466">
            <v>6550</v>
          </cell>
          <cell r="F13466" t="str">
            <v>Searches</v>
          </cell>
          <cell r="G13466" t="str">
            <v>201911</v>
          </cell>
          <cell r="H13466" t="str">
            <v>Knox College</v>
          </cell>
          <cell r="I13466" t="str">
            <v>Galesburg</v>
          </cell>
          <cell r="J13466" t="str">
            <v>USA</v>
          </cell>
          <cell r="K13466">
            <v>2</v>
          </cell>
          <cell r="L13466" t="str">
            <v>Institute</v>
          </cell>
          <cell r="M13466">
            <v>11</v>
          </cell>
          <cell r="N13466" t="str">
            <v>CARN-4</v>
          </cell>
          <cell r="O13466" t="str">
            <v/>
          </cell>
          <cell r="P13466" t="str">
            <v/>
          </cell>
          <cell r="Q13466">
            <v>2</v>
          </cell>
          <cell r="R13466" t="str">
            <v>Année Philologique</v>
          </cell>
          <cell r="S13466" t="str">
            <v/>
          </cell>
        </row>
        <row r="13467">
          <cell r="E13467">
            <v>6550</v>
          </cell>
          <cell r="F13467" t="str">
            <v>Searches</v>
          </cell>
          <cell r="G13467" t="str">
            <v>201912</v>
          </cell>
          <cell r="H13467" t="str">
            <v>Knox College</v>
          </cell>
          <cell r="I13467" t="str">
            <v>Galesburg</v>
          </cell>
          <cell r="J13467" t="str">
            <v>USA</v>
          </cell>
          <cell r="K13467">
            <v>2</v>
          </cell>
          <cell r="L13467" t="str">
            <v>Institute</v>
          </cell>
          <cell r="M13467">
            <v>11</v>
          </cell>
          <cell r="N13467" t="str">
            <v>CARN-4</v>
          </cell>
          <cell r="O13467" t="str">
            <v/>
          </cell>
          <cell r="P13467" t="str">
            <v/>
          </cell>
          <cell r="Q13467">
            <v>2</v>
          </cell>
          <cell r="R13467" t="str">
            <v>Année Philologique</v>
          </cell>
          <cell r="S13467" t="str">
            <v/>
          </cell>
        </row>
        <row r="13468">
          <cell r="E13468">
            <v>6551</v>
          </cell>
          <cell r="F13468" t="str">
            <v>Searches</v>
          </cell>
          <cell r="G13468" t="str">
            <v>201902</v>
          </cell>
          <cell r="H13468" t="str">
            <v>Audrey Ferlut</v>
          </cell>
          <cell r="I13468" t="str">
            <v>Lyon</v>
          </cell>
          <cell r="J13468" t="str">
            <v>France</v>
          </cell>
          <cell r="K13468">
            <v>4</v>
          </cell>
          <cell r="L13468" t="str">
            <v>Private</v>
          </cell>
          <cell r="M13468">
            <v>5</v>
          </cell>
          <cell r="N13468" t="str">
            <v>Individual</v>
          </cell>
          <cell r="O13468" t="str">
            <v/>
          </cell>
          <cell r="P13468" t="str">
            <v/>
          </cell>
          <cell r="Q13468">
            <v>1</v>
          </cell>
          <cell r="R13468" t="str">
            <v>Année Philologique</v>
          </cell>
          <cell r="S13468" t="str">
            <v/>
          </cell>
        </row>
        <row r="13469">
          <cell r="E13469">
            <v>6552</v>
          </cell>
          <cell r="F13469" t="str">
            <v>Searches</v>
          </cell>
          <cell r="G13469" t="str">
            <v>201901</v>
          </cell>
          <cell r="H13469" t="str">
            <v>Pascal Célérier</v>
          </cell>
          <cell r="I13469" t="str">
            <v>VILLENEUVE SUR LOT</v>
          </cell>
          <cell r="J13469" t="str">
            <v>France</v>
          </cell>
          <cell r="K13469">
            <v>4</v>
          </cell>
          <cell r="L13469" t="str">
            <v>Private</v>
          </cell>
          <cell r="M13469">
            <v>5</v>
          </cell>
          <cell r="N13469" t="str">
            <v>Individual</v>
          </cell>
          <cell r="O13469" t="str">
            <v/>
          </cell>
          <cell r="P13469" t="str">
            <v/>
          </cell>
          <cell r="Q13469">
            <v>1</v>
          </cell>
          <cell r="R13469" t="str">
            <v>Année Philologique</v>
          </cell>
          <cell r="S13469" t="str">
            <v/>
          </cell>
        </row>
        <row r="13470">
          <cell r="E13470">
            <v>6552</v>
          </cell>
          <cell r="F13470" t="str">
            <v>Searches</v>
          </cell>
          <cell r="G13470" t="str">
            <v>201902</v>
          </cell>
          <cell r="H13470" t="str">
            <v>Pascal Célérier</v>
          </cell>
          <cell r="I13470" t="str">
            <v>VILLENEUVE SUR LOT</v>
          </cell>
          <cell r="J13470" t="str">
            <v>France</v>
          </cell>
          <cell r="K13470">
            <v>4</v>
          </cell>
          <cell r="L13470" t="str">
            <v>Private</v>
          </cell>
          <cell r="M13470">
            <v>5</v>
          </cell>
          <cell r="N13470" t="str">
            <v>Individual</v>
          </cell>
          <cell r="O13470" t="str">
            <v/>
          </cell>
          <cell r="P13470" t="str">
            <v/>
          </cell>
          <cell r="Q13470">
            <v>1</v>
          </cell>
          <cell r="R13470" t="str">
            <v>Année Philologique</v>
          </cell>
          <cell r="S13470" t="str">
            <v/>
          </cell>
        </row>
        <row r="13471">
          <cell r="E13471">
            <v>6552</v>
          </cell>
          <cell r="F13471" t="str">
            <v>Searches</v>
          </cell>
          <cell r="G13471" t="str">
            <v>201903</v>
          </cell>
          <cell r="H13471" t="str">
            <v>Pascal Célérier</v>
          </cell>
          <cell r="I13471" t="str">
            <v>VILLENEUVE SUR LOT</v>
          </cell>
          <cell r="J13471" t="str">
            <v>France</v>
          </cell>
          <cell r="K13471">
            <v>4</v>
          </cell>
          <cell r="L13471" t="str">
            <v>Private</v>
          </cell>
          <cell r="M13471">
            <v>5</v>
          </cell>
          <cell r="N13471" t="str">
            <v>Individual</v>
          </cell>
          <cell r="O13471" t="str">
            <v/>
          </cell>
          <cell r="P13471" t="str">
            <v/>
          </cell>
          <cell r="Q13471">
            <v>1</v>
          </cell>
          <cell r="R13471" t="str">
            <v>Année Philologique</v>
          </cell>
          <cell r="S13471" t="str">
            <v/>
          </cell>
        </row>
        <row r="13472">
          <cell r="E13472">
            <v>6552</v>
          </cell>
          <cell r="F13472" t="str">
            <v>Searches</v>
          </cell>
          <cell r="G13472" t="str">
            <v>201904</v>
          </cell>
          <cell r="H13472" t="str">
            <v>Pascal Célérier</v>
          </cell>
          <cell r="I13472" t="str">
            <v>VILLENEUVE SUR LOT</v>
          </cell>
          <cell r="J13472" t="str">
            <v>France</v>
          </cell>
          <cell r="K13472">
            <v>4</v>
          </cell>
          <cell r="L13472" t="str">
            <v>Private</v>
          </cell>
          <cell r="M13472">
            <v>5</v>
          </cell>
          <cell r="N13472" t="str">
            <v>Individual</v>
          </cell>
          <cell r="O13472" t="str">
            <v/>
          </cell>
          <cell r="P13472" t="str">
            <v/>
          </cell>
          <cell r="Q13472">
            <v>1</v>
          </cell>
          <cell r="R13472" t="str">
            <v>Année Philologique</v>
          </cell>
          <cell r="S13472" t="str">
            <v/>
          </cell>
        </row>
        <row r="13473">
          <cell r="E13473">
            <v>6552</v>
          </cell>
          <cell r="F13473" t="str">
            <v>Searches</v>
          </cell>
          <cell r="G13473" t="str">
            <v>201906</v>
          </cell>
          <cell r="H13473" t="str">
            <v>Pascal Célérier</v>
          </cell>
          <cell r="I13473" t="str">
            <v>VILLENEUVE SUR LOT</v>
          </cell>
          <cell r="J13473" t="str">
            <v>France</v>
          </cell>
          <cell r="K13473">
            <v>4</v>
          </cell>
          <cell r="L13473" t="str">
            <v>Private</v>
          </cell>
          <cell r="M13473">
            <v>5</v>
          </cell>
          <cell r="N13473" t="str">
            <v>Individual</v>
          </cell>
          <cell r="O13473" t="str">
            <v/>
          </cell>
          <cell r="P13473" t="str">
            <v/>
          </cell>
          <cell r="Q13473">
            <v>1</v>
          </cell>
          <cell r="R13473" t="str">
            <v>Année Philologique</v>
          </cell>
          <cell r="S13473" t="str">
            <v/>
          </cell>
        </row>
        <row r="13474">
          <cell r="E13474">
            <v>6552</v>
          </cell>
          <cell r="F13474" t="str">
            <v>Searches</v>
          </cell>
          <cell r="G13474" t="str">
            <v>201907</v>
          </cell>
          <cell r="H13474" t="str">
            <v>Pascal Célérier</v>
          </cell>
          <cell r="I13474" t="str">
            <v>VILLENEUVE SUR LOT</v>
          </cell>
          <cell r="J13474" t="str">
            <v>France</v>
          </cell>
          <cell r="K13474">
            <v>4</v>
          </cell>
          <cell r="L13474" t="str">
            <v>Private</v>
          </cell>
          <cell r="M13474">
            <v>5</v>
          </cell>
          <cell r="N13474" t="str">
            <v>Individual</v>
          </cell>
          <cell r="O13474" t="str">
            <v/>
          </cell>
          <cell r="P13474" t="str">
            <v/>
          </cell>
          <cell r="Q13474">
            <v>1</v>
          </cell>
          <cell r="R13474" t="str">
            <v>Année Philologique</v>
          </cell>
          <cell r="S13474" t="str">
            <v/>
          </cell>
        </row>
        <row r="13475">
          <cell r="E13475">
            <v>6552</v>
          </cell>
          <cell r="F13475" t="str">
            <v>Searches</v>
          </cell>
          <cell r="G13475" t="str">
            <v>201908</v>
          </cell>
          <cell r="H13475" t="str">
            <v>Pascal Célérier</v>
          </cell>
          <cell r="I13475" t="str">
            <v>VILLENEUVE SUR LOT</v>
          </cell>
          <cell r="J13475" t="str">
            <v>France</v>
          </cell>
          <cell r="K13475">
            <v>4</v>
          </cell>
          <cell r="L13475" t="str">
            <v>Private</v>
          </cell>
          <cell r="M13475">
            <v>5</v>
          </cell>
          <cell r="N13475" t="str">
            <v>Individual</v>
          </cell>
          <cell r="O13475" t="str">
            <v/>
          </cell>
          <cell r="P13475" t="str">
            <v/>
          </cell>
          <cell r="Q13475">
            <v>1</v>
          </cell>
          <cell r="R13475" t="str">
            <v>Année Philologique</v>
          </cell>
          <cell r="S13475" t="str">
            <v/>
          </cell>
        </row>
        <row r="13476">
          <cell r="E13476">
            <v>6552</v>
          </cell>
          <cell r="F13476" t="str">
            <v>Searches</v>
          </cell>
          <cell r="G13476" t="str">
            <v>201909</v>
          </cell>
          <cell r="H13476" t="str">
            <v>Pascal Célérier</v>
          </cell>
          <cell r="I13476" t="str">
            <v>VILLENEUVE SUR LOT</v>
          </cell>
          <cell r="J13476" t="str">
            <v>France</v>
          </cell>
          <cell r="K13476">
            <v>4</v>
          </cell>
          <cell r="L13476" t="str">
            <v>Private</v>
          </cell>
          <cell r="M13476">
            <v>5</v>
          </cell>
          <cell r="N13476" t="str">
            <v>Individual</v>
          </cell>
          <cell r="O13476" t="str">
            <v/>
          </cell>
          <cell r="P13476" t="str">
            <v/>
          </cell>
          <cell r="Q13476">
            <v>1</v>
          </cell>
          <cell r="R13476" t="str">
            <v>Année Philologique</v>
          </cell>
          <cell r="S13476" t="str">
            <v/>
          </cell>
        </row>
        <row r="13477">
          <cell r="E13477">
            <v>6552</v>
          </cell>
          <cell r="F13477" t="str">
            <v>Searches</v>
          </cell>
          <cell r="G13477" t="str">
            <v>201910</v>
          </cell>
          <cell r="H13477" t="str">
            <v>Pascal Célérier</v>
          </cell>
          <cell r="I13477" t="str">
            <v>VILLENEUVE SUR LOT</v>
          </cell>
          <cell r="J13477" t="str">
            <v>France</v>
          </cell>
          <cell r="K13477">
            <v>4</v>
          </cell>
          <cell r="L13477" t="str">
            <v>Private</v>
          </cell>
          <cell r="M13477">
            <v>5</v>
          </cell>
          <cell r="N13477" t="str">
            <v>Individual</v>
          </cell>
          <cell r="O13477" t="str">
            <v/>
          </cell>
          <cell r="P13477" t="str">
            <v/>
          </cell>
          <cell r="Q13477">
            <v>1</v>
          </cell>
          <cell r="R13477" t="str">
            <v>Année Philologique</v>
          </cell>
          <cell r="S13477" t="str">
            <v/>
          </cell>
        </row>
        <row r="13478">
          <cell r="E13478">
            <v>6552</v>
          </cell>
          <cell r="F13478" t="str">
            <v>Searches</v>
          </cell>
          <cell r="G13478" t="str">
            <v>201911</v>
          </cell>
          <cell r="H13478" t="str">
            <v>Pascal Célérier</v>
          </cell>
          <cell r="I13478" t="str">
            <v>VILLENEUVE SUR LOT</v>
          </cell>
          <cell r="J13478" t="str">
            <v>France</v>
          </cell>
          <cell r="K13478">
            <v>4</v>
          </cell>
          <cell r="L13478" t="str">
            <v>Private</v>
          </cell>
          <cell r="M13478">
            <v>5</v>
          </cell>
          <cell r="N13478" t="str">
            <v>Individual</v>
          </cell>
          <cell r="O13478" t="str">
            <v/>
          </cell>
          <cell r="P13478" t="str">
            <v/>
          </cell>
          <cell r="Q13478">
            <v>1</v>
          </cell>
          <cell r="R13478" t="str">
            <v>Année Philologique</v>
          </cell>
          <cell r="S13478" t="str">
            <v/>
          </cell>
        </row>
        <row r="13479">
          <cell r="E13479">
            <v>6552</v>
          </cell>
          <cell r="F13479" t="str">
            <v>Searches</v>
          </cell>
          <cell r="G13479" t="str">
            <v>201912</v>
          </cell>
          <cell r="H13479" t="str">
            <v>Pascal Célérier</v>
          </cell>
          <cell r="I13479" t="str">
            <v>VILLENEUVE SUR LOT</v>
          </cell>
          <cell r="J13479" t="str">
            <v>France</v>
          </cell>
          <cell r="K13479">
            <v>4</v>
          </cell>
          <cell r="L13479" t="str">
            <v>Private</v>
          </cell>
          <cell r="M13479">
            <v>5</v>
          </cell>
          <cell r="N13479" t="str">
            <v>Individual</v>
          </cell>
          <cell r="O13479" t="str">
            <v/>
          </cell>
          <cell r="P13479" t="str">
            <v/>
          </cell>
          <cell r="Q13479">
            <v>1</v>
          </cell>
          <cell r="R13479" t="str">
            <v>Année Philologique</v>
          </cell>
          <cell r="S13479" t="str">
            <v/>
          </cell>
        </row>
        <row r="13480">
          <cell r="E13480">
            <v>6553</v>
          </cell>
          <cell r="F13480" t="str">
            <v>Searches</v>
          </cell>
          <cell r="G13480" t="str">
            <v>201901</v>
          </cell>
          <cell r="H13480" t="str">
            <v>Sturgis Charter School</v>
          </cell>
          <cell r="I13480" t="str">
            <v>Hyannis</v>
          </cell>
          <cell r="J13480" t="str">
            <v>USA</v>
          </cell>
          <cell r="K13480">
            <v>2</v>
          </cell>
          <cell r="L13480" t="str">
            <v>Institute</v>
          </cell>
          <cell r="M13480">
            <v>12</v>
          </cell>
          <cell r="N13480" t="str">
            <v>CARN-5</v>
          </cell>
          <cell r="O13480" t="str">
            <v/>
          </cell>
          <cell r="P13480" t="str">
            <v/>
          </cell>
          <cell r="Q13480">
            <v>40</v>
          </cell>
          <cell r="R13480" t="str">
            <v>Année Philologique</v>
          </cell>
          <cell r="S13480" t="str">
            <v/>
          </cell>
        </row>
        <row r="13481">
          <cell r="E13481">
            <v>6553</v>
          </cell>
          <cell r="F13481" t="str">
            <v>Searches</v>
          </cell>
          <cell r="G13481" t="str">
            <v>201902</v>
          </cell>
          <cell r="H13481" t="str">
            <v>Sturgis Charter School</v>
          </cell>
          <cell r="I13481" t="str">
            <v>Hyannis</v>
          </cell>
          <cell r="J13481" t="str">
            <v>USA</v>
          </cell>
          <cell r="K13481">
            <v>2</v>
          </cell>
          <cell r="L13481" t="str">
            <v>Institute</v>
          </cell>
          <cell r="M13481">
            <v>12</v>
          </cell>
          <cell r="N13481" t="str">
            <v>CARN-5</v>
          </cell>
          <cell r="O13481" t="str">
            <v/>
          </cell>
          <cell r="P13481" t="str">
            <v/>
          </cell>
          <cell r="Q13481">
            <v>40</v>
          </cell>
          <cell r="R13481" t="str">
            <v>Année Philologique</v>
          </cell>
          <cell r="S13481" t="str">
            <v/>
          </cell>
        </row>
        <row r="13482">
          <cell r="E13482">
            <v>6553</v>
          </cell>
          <cell r="F13482" t="str">
            <v>Searches</v>
          </cell>
          <cell r="G13482" t="str">
            <v>201903</v>
          </cell>
          <cell r="H13482" t="str">
            <v>Sturgis Charter School</v>
          </cell>
          <cell r="I13482" t="str">
            <v>Hyannis</v>
          </cell>
          <cell r="J13482" t="str">
            <v>USA</v>
          </cell>
          <cell r="K13482">
            <v>2</v>
          </cell>
          <cell r="L13482" t="str">
            <v>Institute</v>
          </cell>
          <cell r="M13482">
            <v>12</v>
          </cell>
          <cell r="N13482" t="str">
            <v>CARN-5</v>
          </cell>
          <cell r="O13482" t="str">
            <v/>
          </cell>
          <cell r="P13482" t="str">
            <v/>
          </cell>
          <cell r="Q13482">
            <v>40</v>
          </cell>
          <cell r="R13482" t="str">
            <v>Année Philologique</v>
          </cell>
          <cell r="S13482" t="str">
            <v/>
          </cell>
        </row>
        <row r="13483">
          <cell r="E13483">
            <v>6553</v>
          </cell>
          <cell r="F13483" t="str">
            <v>Searches</v>
          </cell>
          <cell r="G13483" t="str">
            <v>201904</v>
          </cell>
          <cell r="H13483" t="str">
            <v>Sturgis Charter School</v>
          </cell>
          <cell r="I13483" t="str">
            <v>Hyannis</v>
          </cell>
          <cell r="J13483" t="str">
            <v>USA</v>
          </cell>
          <cell r="K13483">
            <v>2</v>
          </cell>
          <cell r="L13483" t="str">
            <v>Institute</v>
          </cell>
          <cell r="M13483">
            <v>12</v>
          </cell>
          <cell r="N13483" t="str">
            <v>CARN-5</v>
          </cell>
          <cell r="O13483" t="str">
            <v/>
          </cell>
          <cell r="P13483" t="str">
            <v/>
          </cell>
          <cell r="Q13483">
            <v>40</v>
          </cell>
          <cell r="R13483" t="str">
            <v>Année Philologique</v>
          </cell>
          <cell r="S13483" t="str">
            <v/>
          </cell>
        </row>
        <row r="13484">
          <cell r="E13484">
            <v>6553</v>
          </cell>
          <cell r="F13484" t="str">
            <v>Searches</v>
          </cell>
          <cell r="G13484" t="str">
            <v>201905</v>
          </cell>
          <cell r="H13484" t="str">
            <v>Sturgis Charter School</v>
          </cell>
          <cell r="I13484" t="str">
            <v>Hyannis</v>
          </cell>
          <cell r="J13484" t="str">
            <v>USA</v>
          </cell>
          <cell r="K13484">
            <v>2</v>
          </cell>
          <cell r="L13484" t="str">
            <v>Institute</v>
          </cell>
          <cell r="M13484">
            <v>12</v>
          </cell>
          <cell r="N13484" t="str">
            <v>CARN-5</v>
          </cell>
          <cell r="O13484" t="str">
            <v/>
          </cell>
          <cell r="P13484" t="str">
            <v/>
          </cell>
          <cell r="Q13484">
            <v>40</v>
          </cell>
          <cell r="R13484" t="str">
            <v>Année Philologique</v>
          </cell>
          <cell r="S13484" t="str">
            <v/>
          </cell>
        </row>
        <row r="13485">
          <cell r="E13485">
            <v>6554</v>
          </cell>
          <cell r="F13485" t="str">
            <v>Searches</v>
          </cell>
          <cell r="G13485" t="str">
            <v>201901</v>
          </cell>
          <cell r="H13485" t="str">
            <v>Luc Brisson</v>
          </cell>
          <cell r="I13485" t="str">
            <v>Paris</v>
          </cell>
          <cell r="J13485" t="str">
            <v>France</v>
          </cell>
          <cell r="K13485">
            <v>4</v>
          </cell>
          <cell r="L13485" t="str">
            <v>Private</v>
          </cell>
          <cell r="M13485">
            <v>5</v>
          </cell>
          <cell r="N13485" t="str">
            <v>Individual</v>
          </cell>
          <cell r="O13485" t="str">
            <v/>
          </cell>
          <cell r="P13485" t="str">
            <v/>
          </cell>
          <cell r="Q13485">
            <v>1</v>
          </cell>
          <cell r="R13485" t="str">
            <v>Année Philologique</v>
          </cell>
          <cell r="S13485" t="str">
            <v/>
          </cell>
        </row>
        <row r="13486">
          <cell r="E13486">
            <v>6554</v>
          </cell>
          <cell r="F13486" t="str">
            <v>Searches</v>
          </cell>
          <cell r="G13486" t="str">
            <v>201902</v>
          </cell>
          <cell r="H13486" t="str">
            <v>Luc Brisson</v>
          </cell>
          <cell r="I13486" t="str">
            <v>Paris</v>
          </cell>
          <cell r="J13486" t="str">
            <v>France</v>
          </cell>
          <cell r="K13486">
            <v>4</v>
          </cell>
          <cell r="L13486" t="str">
            <v>Private</v>
          </cell>
          <cell r="M13486">
            <v>5</v>
          </cell>
          <cell r="N13486" t="str">
            <v>Individual</v>
          </cell>
          <cell r="O13486" t="str">
            <v/>
          </cell>
          <cell r="P13486" t="str">
            <v/>
          </cell>
          <cell r="Q13486">
            <v>1</v>
          </cell>
          <cell r="R13486" t="str">
            <v>Année Philologique</v>
          </cell>
          <cell r="S13486" t="str">
            <v/>
          </cell>
        </row>
        <row r="13487">
          <cell r="E13487">
            <v>6554</v>
          </cell>
          <cell r="F13487" t="str">
            <v>Searches</v>
          </cell>
          <cell r="G13487" t="str">
            <v>201903</v>
          </cell>
          <cell r="H13487" t="str">
            <v>Luc Brisson</v>
          </cell>
          <cell r="I13487" t="str">
            <v>Paris</v>
          </cell>
          <cell r="J13487" t="str">
            <v>France</v>
          </cell>
          <cell r="K13487">
            <v>4</v>
          </cell>
          <cell r="L13487" t="str">
            <v>Private</v>
          </cell>
          <cell r="M13487">
            <v>5</v>
          </cell>
          <cell r="N13487" t="str">
            <v>Individual</v>
          </cell>
          <cell r="O13487" t="str">
            <v/>
          </cell>
          <cell r="P13487" t="str">
            <v/>
          </cell>
          <cell r="Q13487">
            <v>1</v>
          </cell>
          <cell r="R13487" t="str">
            <v>Année Philologique</v>
          </cell>
          <cell r="S13487" t="str">
            <v/>
          </cell>
        </row>
        <row r="13488">
          <cell r="E13488">
            <v>6554</v>
          </cell>
          <cell r="F13488" t="str">
            <v>Searches</v>
          </cell>
          <cell r="G13488" t="str">
            <v>201904</v>
          </cell>
          <cell r="H13488" t="str">
            <v>Luc Brisson</v>
          </cell>
          <cell r="I13488" t="str">
            <v>Paris</v>
          </cell>
          <cell r="J13488" t="str">
            <v>France</v>
          </cell>
          <cell r="K13488">
            <v>4</v>
          </cell>
          <cell r="L13488" t="str">
            <v>Private</v>
          </cell>
          <cell r="M13488">
            <v>5</v>
          </cell>
          <cell r="N13488" t="str">
            <v>Individual</v>
          </cell>
          <cell r="O13488" t="str">
            <v/>
          </cell>
          <cell r="P13488" t="str">
            <v/>
          </cell>
          <cell r="Q13488">
            <v>1</v>
          </cell>
          <cell r="R13488" t="str">
            <v>Année Philologique</v>
          </cell>
          <cell r="S13488" t="str">
            <v/>
          </cell>
        </row>
        <row r="13489">
          <cell r="E13489">
            <v>6554</v>
          </cell>
          <cell r="F13489" t="str">
            <v>Searches</v>
          </cell>
          <cell r="G13489" t="str">
            <v>201905</v>
          </cell>
          <cell r="H13489" t="str">
            <v>Luc Brisson</v>
          </cell>
          <cell r="I13489" t="str">
            <v>Paris</v>
          </cell>
          <cell r="J13489" t="str">
            <v>France</v>
          </cell>
          <cell r="K13489">
            <v>4</v>
          </cell>
          <cell r="L13489" t="str">
            <v>Private</v>
          </cell>
          <cell r="M13489">
            <v>5</v>
          </cell>
          <cell r="N13489" t="str">
            <v>Individual</v>
          </cell>
          <cell r="O13489" t="str">
            <v/>
          </cell>
          <cell r="P13489" t="str">
            <v/>
          </cell>
          <cell r="Q13489">
            <v>1</v>
          </cell>
          <cell r="R13489" t="str">
            <v>Année Philologique</v>
          </cell>
          <cell r="S13489" t="str">
            <v/>
          </cell>
        </row>
        <row r="13490">
          <cell r="E13490">
            <v>6554</v>
          </cell>
          <cell r="F13490" t="str">
            <v>Searches</v>
          </cell>
          <cell r="G13490" t="str">
            <v>201906</v>
          </cell>
          <cell r="H13490" t="str">
            <v>Luc Brisson</v>
          </cell>
          <cell r="I13490" t="str">
            <v>Paris</v>
          </cell>
          <cell r="J13490" t="str">
            <v>France</v>
          </cell>
          <cell r="K13490">
            <v>4</v>
          </cell>
          <cell r="L13490" t="str">
            <v>Private</v>
          </cell>
          <cell r="M13490">
            <v>5</v>
          </cell>
          <cell r="N13490" t="str">
            <v>Individual</v>
          </cell>
          <cell r="O13490" t="str">
            <v/>
          </cell>
          <cell r="P13490" t="str">
            <v/>
          </cell>
          <cell r="Q13490">
            <v>1</v>
          </cell>
          <cell r="R13490" t="str">
            <v>Année Philologique</v>
          </cell>
          <cell r="S13490" t="str">
            <v/>
          </cell>
        </row>
        <row r="13491">
          <cell r="E13491">
            <v>6554</v>
          </cell>
          <cell r="F13491" t="str">
            <v>Searches</v>
          </cell>
          <cell r="G13491" t="str">
            <v>201907</v>
          </cell>
          <cell r="H13491" t="str">
            <v>Luc Brisson</v>
          </cell>
          <cell r="I13491" t="str">
            <v>Paris</v>
          </cell>
          <cell r="J13491" t="str">
            <v>France</v>
          </cell>
          <cell r="K13491">
            <v>4</v>
          </cell>
          <cell r="L13491" t="str">
            <v>Private</v>
          </cell>
          <cell r="M13491">
            <v>5</v>
          </cell>
          <cell r="N13491" t="str">
            <v>Individual</v>
          </cell>
          <cell r="O13491" t="str">
            <v/>
          </cell>
          <cell r="P13491" t="str">
            <v/>
          </cell>
          <cell r="Q13491">
            <v>1</v>
          </cell>
          <cell r="R13491" t="str">
            <v>Année Philologique</v>
          </cell>
          <cell r="S13491" t="str">
            <v/>
          </cell>
        </row>
        <row r="13492">
          <cell r="E13492">
            <v>6554</v>
          </cell>
          <cell r="F13492" t="str">
            <v>Searches</v>
          </cell>
          <cell r="G13492" t="str">
            <v>201908</v>
          </cell>
          <cell r="H13492" t="str">
            <v>Luc Brisson</v>
          </cell>
          <cell r="I13492" t="str">
            <v>Paris</v>
          </cell>
          <cell r="J13492" t="str">
            <v>France</v>
          </cell>
          <cell r="K13492">
            <v>4</v>
          </cell>
          <cell r="L13492" t="str">
            <v>Private</v>
          </cell>
          <cell r="M13492">
            <v>5</v>
          </cell>
          <cell r="N13492" t="str">
            <v>Individual</v>
          </cell>
          <cell r="O13492" t="str">
            <v/>
          </cell>
          <cell r="P13492" t="str">
            <v/>
          </cell>
          <cell r="Q13492">
            <v>1</v>
          </cell>
          <cell r="R13492" t="str">
            <v>Année Philologique</v>
          </cell>
          <cell r="S13492" t="str">
            <v/>
          </cell>
        </row>
        <row r="13493">
          <cell r="E13493">
            <v>6554</v>
          </cell>
          <cell r="F13493" t="str">
            <v>Searches</v>
          </cell>
          <cell r="G13493" t="str">
            <v>201909</v>
          </cell>
          <cell r="H13493" t="str">
            <v>Luc Brisson</v>
          </cell>
          <cell r="I13493" t="str">
            <v>Paris</v>
          </cell>
          <cell r="J13493" t="str">
            <v>France</v>
          </cell>
          <cell r="K13493">
            <v>4</v>
          </cell>
          <cell r="L13493" t="str">
            <v>Private</v>
          </cell>
          <cell r="M13493">
            <v>5</v>
          </cell>
          <cell r="N13493" t="str">
            <v>Individual</v>
          </cell>
          <cell r="O13493" t="str">
            <v/>
          </cell>
          <cell r="P13493" t="str">
            <v/>
          </cell>
          <cell r="Q13493">
            <v>1</v>
          </cell>
          <cell r="R13493" t="str">
            <v>Année Philologique</v>
          </cell>
          <cell r="S13493" t="str">
            <v/>
          </cell>
        </row>
        <row r="13494">
          <cell r="E13494">
            <v>6554</v>
          </cell>
          <cell r="F13494" t="str">
            <v>Searches</v>
          </cell>
          <cell r="G13494" t="str">
            <v>201910</v>
          </cell>
          <cell r="H13494" t="str">
            <v>Luc Brisson</v>
          </cell>
          <cell r="I13494" t="str">
            <v>Paris</v>
          </cell>
          <cell r="J13494" t="str">
            <v>France</v>
          </cell>
          <cell r="K13494">
            <v>4</v>
          </cell>
          <cell r="L13494" t="str">
            <v>Private</v>
          </cell>
          <cell r="M13494">
            <v>5</v>
          </cell>
          <cell r="N13494" t="str">
            <v>Individual</v>
          </cell>
          <cell r="O13494" t="str">
            <v/>
          </cell>
          <cell r="P13494" t="str">
            <v/>
          </cell>
          <cell r="Q13494">
            <v>1</v>
          </cell>
          <cell r="R13494" t="str">
            <v>Année Philologique</v>
          </cell>
          <cell r="S13494" t="str">
            <v/>
          </cell>
        </row>
        <row r="13495">
          <cell r="E13495">
            <v>6554</v>
          </cell>
          <cell r="F13495" t="str">
            <v>Searches</v>
          </cell>
          <cell r="G13495" t="str">
            <v>201911</v>
          </cell>
          <cell r="H13495" t="str">
            <v>Luc Brisson</v>
          </cell>
          <cell r="I13495" t="str">
            <v>Paris</v>
          </cell>
          <cell r="J13495" t="str">
            <v>France</v>
          </cell>
          <cell r="K13495">
            <v>4</v>
          </cell>
          <cell r="L13495" t="str">
            <v>Private</v>
          </cell>
          <cell r="M13495">
            <v>5</v>
          </cell>
          <cell r="N13495" t="str">
            <v>Individual</v>
          </cell>
          <cell r="O13495" t="str">
            <v/>
          </cell>
          <cell r="P13495" t="str">
            <v/>
          </cell>
          <cell r="Q13495">
            <v>1</v>
          </cell>
          <cell r="R13495" t="str">
            <v>Année Philologique</v>
          </cell>
          <cell r="S13495" t="str">
            <v/>
          </cell>
        </row>
        <row r="13496">
          <cell r="E13496">
            <v>6554</v>
          </cell>
          <cell r="F13496" t="str">
            <v>Searches</v>
          </cell>
          <cell r="G13496" t="str">
            <v>201912</v>
          </cell>
          <cell r="H13496" t="str">
            <v>Luc Brisson</v>
          </cell>
          <cell r="I13496" t="str">
            <v>Paris</v>
          </cell>
          <cell r="J13496" t="str">
            <v>France</v>
          </cell>
          <cell r="K13496">
            <v>4</v>
          </cell>
          <cell r="L13496" t="str">
            <v>Private</v>
          </cell>
          <cell r="M13496">
            <v>5</v>
          </cell>
          <cell r="N13496" t="str">
            <v>Individual</v>
          </cell>
          <cell r="O13496" t="str">
            <v/>
          </cell>
          <cell r="P13496" t="str">
            <v/>
          </cell>
          <cell r="Q13496">
            <v>1</v>
          </cell>
          <cell r="R13496" t="str">
            <v>Année Philologique</v>
          </cell>
          <cell r="S13496" t="str">
            <v/>
          </cell>
        </row>
        <row r="13497">
          <cell r="E13497">
            <v>6555</v>
          </cell>
          <cell r="F13497" t="str">
            <v>Searches</v>
          </cell>
          <cell r="G13497" t="str">
            <v>201901</v>
          </cell>
          <cell r="H13497" t="str">
            <v>Universidad del País Vasco</v>
          </cell>
          <cell r="I13497" t="str">
            <v>Leioa</v>
          </cell>
          <cell r="J13497" t="str">
            <v>Spain</v>
          </cell>
          <cell r="K13497">
            <v>2</v>
          </cell>
          <cell r="L13497" t="str">
            <v>Institute</v>
          </cell>
          <cell r="M13497">
            <v>2</v>
          </cell>
          <cell r="N13497" t="str">
            <v>Campus Wide</v>
          </cell>
          <cell r="O13497" t="str">
            <v/>
          </cell>
          <cell r="P13497" t="str">
            <v/>
          </cell>
          <cell r="Q13497">
            <v>50</v>
          </cell>
          <cell r="R13497" t="str">
            <v>Année Philologique</v>
          </cell>
          <cell r="S13497" t="str">
            <v/>
          </cell>
        </row>
        <row r="13498">
          <cell r="E13498">
            <v>6555</v>
          </cell>
          <cell r="F13498" t="str">
            <v>Searches</v>
          </cell>
          <cell r="G13498" t="str">
            <v>201902</v>
          </cell>
          <cell r="H13498" t="str">
            <v>Universidad del País Vasco</v>
          </cell>
          <cell r="I13498" t="str">
            <v>Leioa</v>
          </cell>
          <cell r="J13498" t="str">
            <v>Spain</v>
          </cell>
          <cell r="K13498">
            <v>2</v>
          </cell>
          <cell r="L13498" t="str">
            <v>Institute</v>
          </cell>
          <cell r="M13498">
            <v>2</v>
          </cell>
          <cell r="N13498" t="str">
            <v>Campus Wide</v>
          </cell>
          <cell r="O13498" t="str">
            <v/>
          </cell>
          <cell r="P13498" t="str">
            <v/>
          </cell>
          <cell r="Q13498">
            <v>50</v>
          </cell>
          <cell r="R13498" t="str">
            <v>Année Philologique</v>
          </cell>
          <cell r="S13498" t="str">
            <v/>
          </cell>
        </row>
        <row r="13499">
          <cell r="E13499">
            <v>6555</v>
          </cell>
          <cell r="F13499" t="str">
            <v>Searches</v>
          </cell>
          <cell r="G13499" t="str">
            <v>201903</v>
          </cell>
          <cell r="H13499" t="str">
            <v>Universidad del País Vasco</v>
          </cell>
          <cell r="I13499" t="str">
            <v>Leioa</v>
          </cell>
          <cell r="J13499" t="str">
            <v>Spain</v>
          </cell>
          <cell r="K13499">
            <v>2</v>
          </cell>
          <cell r="L13499" t="str">
            <v>Institute</v>
          </cell>
          <cell r="M13499">
            <v>2</v>
          </cell>
          <cell r="N13499" t="str">
            <v>Campus Wide</v>
          </cell>
          <cell r="O13499" t="str">
            <v/>
          </cell>
          <cell r="P13499" t="str">
            <v/>
          </cell>
          <cell r="Q13499">
            <v>50</v>
          </cell>
          <cell r="R13499" t="str">
            <v>Année Philologique</v>
          </cell>
          <cell r="S13499" t="str">
            <v/>
          </cell>
        </row>
        <row r="13500">
          <cell r="E13500">
            <v>6555</v>
          </cell>
          <cell r="F13500" t="str">
            <v>Searches</v>
          </cell>
          <cell r="G13500" t="str">
            <v>201904</v>
          </cell>
          <cell r="H13500" t="str">
            <v>Universidad del País Vasco</v>
          </cell>
          <cell r="I13500" t="str">
            <v>Leioa</v>
          </cell>
          <cell r="J13500" t="str">
            <v>Spain</v>
          </cell>
          <cell r="K13500">
            <v>2</v>
          </cell>
          <cell r="L13500" t="str">
            <v>Institute</v>
          </cell>
          <cell r="M13500">
            <v>2</v>
          </cell>
          <cell r="N13500" t="str">
            <v>Campus Wide</v>
          </cell>
          <cell r="O13500" t="str">
            <v/>
          </cell>
          <cell r="P13500" t="str">
            <v/>
          </cell>
          <cell r="Q13500">
            <v>50</v>
          </cell>
          <cell r="R13500" t="str">
            <v>Année Philologique</v>
          </cell>
          <cell r="S13500" t="str">
            <v/>
          </cell>
        </row>
        <row r="13501">
          <cell r="E13501">
            <v>6555</v>
          </cell>
          <cell r="F13501" t="str">
            <v>Searches</v>
          </cell>
          <cell r="G13501" t="str">
            <v>201905</v>
          </cell>
          <cell r="H13501" t="str">
            <v>Universidad del País Vasco</v>
          </cell>
          <cell r="I13501" t="str">
            <v>Leioa</v>
          </cell>
          <cell r="J13501" t="str">
            <v>Spain</v>
          </cell>
          <cell r="K13501">
            <v>2</v>
          </cell>
          <cell r="L13501" t="str">
            <v>Institute</v>
          </cell>
          <cell r="M13501">
            <v>2</v>
          </cell>
          <cell r="N13501" t="str">
            <v>Campus Wide</v>
          </cell>
          <cell r="O13501" t="str">
            <v/>
          </cell>
          <cell r="P13501" t="str">
            <v/>
          </cell>
          <cell r="Q13501">
            <v>50</v>
          </cell>
          <cell r="R13501" t="str">
            <v>Année Philologique</v>
          </cell>
          <cell r="S13501" t="str">
            <v/>
          </cell>
        </row>
        <row r="13502">
          <cell r="E13502">
            <v>6555</v>
          </cell>
          <cell r="F13502" t="str">
            <v>Searches</v>
          </cell>
          <cell r="G13502" t="str">
            <v>201906</v>
          </cell>
          <cell r="H13502" t="str">
            <v>Universidad del País Vasco</v>
          </cell>
          <cell r="I13502" t="str">
            <v>Leioa</v>
          </cell>
          <cell r="J13502" t="str">
            <v>Spain</v>
          </cell>
          <cell r="K13502">
            <v>2</v>
          </cell>
          <cell r="L13502" t="str">
            <v>Institute</v>
          </cell>
          <cell r="M13502">
            <v>2</v>
          </cell>
          <cell r="N13502" t="str">
            <v>Campus Wide</v>
          </cell>
          <cell r="O13502" t="str">
            <v/>
          </cell>
          <cell r="P13502" t="str">
            <v/>
          </cell>
          <cell r="Q13502">
            <v>50</v>
          </cell>
          <cell r="R13502" t="str">
            <v>Année Philologique</v>
          </cell>
          <cell r="S13502" t="str">
            <v/>
          </cell>
        </row>
        <row r="13503">
          <cell r="E13503">
            <v>6555</v>
          </cell>
          <cell r="F13503" t="str">
            <v>Searches</v>
          </cell>
          <cell r="G13503" t="str">
            <v>201907</v>
          </cell>
          <cell r="H13503" t="str">
            <v>Universidad del País Vasco</v>
          </cell>
          <cell r="I13503" t="str">
            <v>Leioa</v>
          </cell>
          <cell r="J13503" t="str">
            <v>Spain</v>
          </cell>
          <cell r="K13503">
            <v>2</v>
          </cell>
          <cell r="L13503" t="str">
            <v>Institute</v>
          </cell>
          <cell r="M13503">
            <v>2</v>
          </cell>
          <cell r="N13503" t="str">
            <v>Campus Wide</v>
          </cell>
          <cell r="O13503" t="str">
            <v/>
          </cell>
          <cell r="P13503" t="str">
            <v/>
          </cell>
          <cell r="Q13503">
            <v>50</v>
          </cell>
          <cell r="R13503" t="str">
            <v>Année Philologique</v>
          </cell>
          <cell r="S13503" t="str">
            <v/>
          </cell>
        </row>
        <row r="13504">
          <cell r="E13504">
            <v>6555</v>
          </cell>
          <cell r="F13504" t="str">
            <v>Searches</v>
          </cell>
          <cell r="G13504" t="str">
            <v>201908</v>
          </cell>
          <cell r="H13504" t="str">
            <v>Universidad del País Vasco</v>
          </cell>
          <cell r="I13504" t="str">
            <v>Leioa</v>
          </cell>
          <cell r="J13504" t="str">
            <v>Spain</v>
          </cell>
          <cell r="K13504">
            <v>2</v>
          </cell>
          <cell r="L13504" t="str">
            <v>Institute</v>
          </cell>
          <cell r="M13504">
            <v>2</v>
          </cell>
          <cell r="N13504" t="str">
            <v>Campus Wide</v>
          </cell>
          <cell r="O13504" t="str">
            <v/>
          </cell>
          <cell r="P13504" t="str">
            <v/>
          </cell>
          <cell r="Q13504">
            <v>50</v>
          </cell>
          <cell r="R13504" t="str">
            <v>Année Philologique</v>
          </cell>
          <cell r="S13504" t="str">
            <v/>
          </cell>
        </row>
        <row r="13505">
          <cell r="E13505">
            <v>6555</v>
          </cell>
          <cell r="F13505" t="str">
            <v>Searches</v>
          </cell>
          <cell r="G13505" t="str">
            <v>201909</v>
          </cell>
          <cell r="H13505" t="str">
            <v>Universidad del País Vasco</v>
          </cell>
          <cell r="I13505" t="str">
            <v>Leioa</v>
          </cell>
          <cell r="J13505" t="str">
            <v>Spain</v>
          </cell>
          <cell r="K13505">
            <v>2</v>
          </cell>
          <cell r="L13505" t="str">
            <v>Institute</v>
          </cell>
          <cell r="M13505">
            <v>2</v>
          </cell>
          <cell r="N13505" t="str">
            <v>Campus Wide</v>
          </cell>
          <cell r="O13505" t="str">
            <v/>
          </cell>
          <cell r="P13505" t="str">
            <v/>
          </cell>
          <cell r="Q13505">
            <v>50</v>
          </cell>
          <cell r="R13505" t="str">
            <v>Année Philologique</v>
          </cell>
          <cell r="S13505" t="str">
            <v/>
          </cell>
        </row>
        <row r="13506">
          <cell r="E13506">
            <v>6555</v>
          </cell>
          <cell r="F13506" t="str">
            <v>Searches</v>
          </cell>
          <cell r="G13506" t="str">
            <v>201910</v>
          </cell>
          <cell r="H13506" t="str">
            <v>Universidad del País Vasco</v>
          </cell>
          <cell r="I13506" t="str">
            <v>Leioa</v>
          </cell>
          <cell r="J13506" t="str">
            <v>Spain</v>
          </cell>
          <cell r="K13506">
            <v>2</v>
          </cell>
          <cell r="L13506" t="str">
            <v>Institute</v>
          </cell>
          <cell r="M13506">
            <v>2</v>
          </cell>
          <cell r="N13506" t="str">
            <v>Campus Wide</v>
          </cell>
          <cell r="O13506" t="str">
            <v/>
          </cell>
          <cell r="P13506" t="str">
            <v/>
          </cell>
          <cell r="Q13506">
            <v>50</v>
          </cell>
          <cell r="R13506" t="str">
            <v>Année Philologique</v>
          </cell>
          <cell r="S13506" t="str">
            <v/>
          </cell>
        </row>
        <row r="13507">
          <cell r="E13507">
            <v>6555</v>
          </cell>
          <cell r="F13507" t="str">
            <v>Searches</v>
          </cell>
          <cell r="G13507" t="str">
            <v>201911</v>
          </cell>
          <cell r="H13507" t="str">
            <v>Universidad del País Vasco</v>
          </cell>
          <cell r="I13507" t="str">
            <v>Leioa</v>
          </cell>
          <cell r="J13507" t="str">
            <v>Spain</v>
          </cell>
          <cell r="K13507">
            <v>2</v>
          </cell>
          <cell r="L13507" t="str">
            <v>Institute</v>
          </cell>
          <cell r="M13507">
            <v>2</v>
          </cell>
          <cell r="N13507" t="str">
            <v>Campus Wide</v>
          </cell>
          <cell r="O13507" t="str">
            <v/>
          </cell>
          <cell r="P13507" t="str">
            <v/>
          </cell>
          <cell r="Q13507">
            <v>50</v>
          </cell>
          <cell r="R13507" t="str">
            <v>Année Philologique</v>
          </cell>
          <cell r="S13507" t="str">
            <v/>
          </cell>
        </row>
        <row r="13508">
          <cell r="E13508">
            <v>6555</v>
          </cell>
          <cell r="F13508" t="str">
            <v>Searches</v>
          </cell>
          <cell r="G13508" t="str">
            <v>201912</v>
          </cell>
          <cell r="H13508" t="str">
            <v>Universidad del País Vasco</v>
          </cell>
          <cell r="I13508" t="str">
            <v>Leioa</v>
          </cell>
          <cell r="J13508" t="str">
            <v>Spain</v>
          </cell>
          <cell r="K13508">
            <v>2</v>
          </cell>
          <cell r="L13508" t="str">
            <v>Institute</v>
          </cell>
          <cell r="M13508">
            <v>2</v>
          </cell>
          <cell r="N13508" t="str">
            <v>Campus Wide</v>
          </cell>
          <cell r="O13508" t="str">
            <v/>
          </cell>
          <cell r="P13508" t="str">
            <v/>
          </cell>
          <cell r="Q13508">
            <v>50</v>
          </cell>
          <cell r="R13508" t="str">
            <v>Année Philologique</v>
          </cell>
          <cell r="S13508" t="str">
            <v/>
          </cell>
        </row>
        <row r="13509">
          <cell r="E13509">
            <v>6561</v>
          </cell>
          <cell r="F13509" t="str">
            <v>Searches</v>
          </cell>
          <cell r="G13509" t="str">
            <v>201901</v>
          </cell>
          <cell r="H13509" t="str">
            <v>Cristian Mondello</v>
          </cell>
          <cell r="I13509" t="str">
            <v>San Piero Patti</v>
          </cell>
          <cell r="J13509" t="str">
            <v>Italy</v>
          </cell>
          <cell r="K13509">
            <v>4</v>
          </cell>
          <cell r="L13509" t="str">
            <v>Private</v>
          </cell>
          <cell r="M13509">
            <v>5</v>
          </cell>
          <cell r="N13509" t="str">
            <v>Individual</v>
          </cell>
          <cell r="O13509" t="str">
            <v/>
          </cell>
          <cell r="P13509" t="str">
            <v/>
          </cell>
          <cell r="Q13509">
            <v>1</v>
          </cell>
          <cell r="R13509" t="str">
            <v>Année Philologique</v>
          </cell>
          <cell r="S13509" t="str">
            <v/>
          </cell>
        </row>
        <row r="13510">
          <cell r="E13510">
            <v>6564</v>
          </cell>
          <cell r="F13510" t="str">
            <v>Searches</v>
          </cell>
          <cell r="G13510" t="str">
            <v>201901</v>
          </cell>
          <cell r="H13510" t="str">
            <v>John Carroll University</v>
          </cell>
          <cell r="I13510" t="str">
            <v>University Heights</v>
          </cell>
          <cell r="J13510" t="str">
            <v>USA</v>
          </cell>
          <cell r="K13510">
            <v>2</v>
          </cell>
          <cell r="L13510" t="str">
            <v>Institute</v>
          </cell>
          <cell r="M13510">
            <v>9</v>
          </cell>
          <cell r="N13510" t="str">
            <v>CARN-2</v>
          </cell>
          <cell r="O13510" t="str">
            <v/>
          </cell>
          <cell r="P13510" t="str">
            <v/>
          </cell>
          <cell r="Q13510">
            <v>3</v>
          </cell>
          <cell r="R13510" t="str">
            <v>Année Philologique</v>
          </cell>
          <cell r="S13510" t="str">
            <v/>
          </cell>
        </row>
        <row r="13511">
          <cell r="E13511">
            <v>6564</v>
          </cell>
          <cell r="F13511" t="str">
            <v>Searches</v>
          </cell>
          <cell r="G13511" t="str">
            <v>201902</v>
          </cell>
          <cell r="H13511" t="str">
            <v>John Carroll University</v>
          </cell>
          <cell r="I13511" t="str">
            <v>University Heights</v>
          </cell>
          <cell r="J13511" t="str">
            <v>USA</v>
          </cell>
          <cell r="K13511">
            <v>2</v>
          </cell>
          <cell r="L13511" t="str">
            <v>Institute</v>
          </cell>
          <cell r="M13511">
            <v>9</v>
          </cell>
          <cell r="N13511" t="str">
            <v>CARN-2</v>
          </cell>
          <cell r="O13511" t="str">
            <v/>
          </cell>
          <cell r="P13511" t="str">
            <v/>
          </cell>
          <cell r="Q13511">
            <v>3</v>
          </cell>
          <cell r="R13511" t="str">
            <v>Année Philologique</v>
          </cell>
          <cell r="S13511" t="str">
            <v/>
          </cell>
        </row>
        <row r="13512">
          <cell r="E13512">
            <v>6564</v>
          </cell>
          <cell r="F13512" t="str">
            <v>Searches</v>
          </cell>
          <cell r="G13512" t="str">
            <v>201903</v>
          </cell>
          <cell r="H13512" t="str">
            <v>John Carroll University</v>
          </cell>
          <cell r="I13512" t="str">
            <v>University Heights</v>
          </cell>
          <cell r="J13512" t="str">
            <v>USA</v>
          </cell>
          <cell r="K13512">
            <v>2</v>
          </cell>
          <cell r="L13512" t="str">
            <v>Institute</v>
          </cell>
          <cell r="M13512">
            <v>9</v>
          </cell>
          <cell r="N13512" t="str">
            <v>CARN-2</v>
          </cell>
          <cell r="O13512" t="str">
            <v/>
          </cell>
          <cell r="P13512" t="str">
            <v/>
          </cell>
          <cell r="Q13512">
            <v>3</v>
          </cell>
          <cell r="R13512" t="str">
            <v>Année Philologique</v>
          </cell>
          <cell r="S13512" t="str">
            <v/>
          </cell>
        </row>
        <row r="13513">
          <cell r="E13513">
            <v>6564</v>
          </cell>
          <cell r="F13513" t="str">
            <v>Searches</v>
          </cell>
          <cell r="G13513" t="str">
            <v>201904</v>
          </cell>
          <cell r="H13513" t="str">
            <v>John Carroll University</v>
          </cell>
          <cell r="I13513" t="str">
            <v>University Heights</v>
          </cell>
          <cell r="J13513" t="str">
            <v>USA</v>
          </cell>
          <cell r="K13513">
            <v>2</v>
          </cell>
          <cell r="L13513" t="str">
            <v>Institute</v>
          </cell>
          <cell r="M13513">
            <v>9</v>
          </cell>
          <cell r="N13513" t="str">
            <v>CARN-2</v>
          </cell>
          <cell r="O13513" t="str">
            <v/>
          </cell>
          <cell r="P13513" t="str">
            <v/>
          </cell>
          <cell r="Q13513">
            <v>3</v>
          </cell>
          <cell r="R13513" t="str">
            <v>Année Philologique</v>
          </cell>
          <cell r="S13513" t="str">
            <v/>
          </cell>
        </row>
        <row r="13514">
          <cell r="E13514">
            <v>6564</v>
          </cell>
          <cell r="F13514" t="str">
            <v>Searches</v>
          </cell>
          <cell r="G13514" t="str">
            <v>201905</v>
          </cell>
          <cell r="H13514" t="str">
            <v>John Carroll University</v>
          </cell>
          <cell r="I13514" t="str">
            <v>University Heights</v>
          </cell>
          <cell r="J13514" t="str">
            <v>USA</v>
          </cell>
          <cell r="K13514">
            <v>2</v>
          </cell>
          <cell r="L13514" t="str">
            <v>Institute</v>
          </cell>
          <cell r="M13514">
            <v>9</v>
          </cell>
          <cell r="N13514" t="str">
            <v>CARN-2</v>
          </cell>
          <cell r="O13514" t="str">
            <v/>
          </cell>
          <cell r="P13514" t="str">
            <v/>
          </cell>
          <cell r="Q13514">
            <v>3</v>
          </cell>
          <cell r="R13514" t="str">
            <v>Année Philologique</v>
          </cell>
          <cell r="S13514" t="str">
            <v/>
          </cell>
        </row>
        <row r="13515">
          <cell r="E13515">
            <v>6564</v>
          </cell>
          <cell r="F13515" t="str">
            <v>Searches</v>
          </cell>
          <cell r="G13515" t="str">
            <v>201906</v>
          </cell>
          <cell r="H13515" t="str">
            <v>John Carroll University</v>
          </cell>
          <cell r="I13515" t="str">
            <v>University Heights</v>
          </cell>
          <cell r="J13515" t="str">
            <v>USA</v>
          </cell>
          <cell r="K13515">
            <v>2</v>
          </cell>
          <cell r="L13515" t="str">
            <v>Institute</v>
          </cell>
          <cell r="M13515">
            <v>9</v>
          </cell>
          <cell r="N13515" t="str">
            <v>CARN-2</v>
          </cell>
          <cell r="O13515" t="str">
            <v/>
          </cell>
          <cell r="P13515" t="str">
            <v/>
          </cell>
          <cell r="Q13515">
            <v>3</v>
          </cell>
          <cell r="R13515" t="str">
            <v>Année Philologique</v>
          </cell>
          <cell r="S13515" t="str">
            <v/>
          </cell>
        </row>
        <row r="13516">
          <cell r="E13516">
            <v>6564</v>
          </cell>
          <cell r="F13516" t="str">
            <v>Searches</v>
          </cell>
          <cell r="G13516" t="str">
            <v>201908</v>
          </cell>
          <cell r="H13516" t="str">
            <v>John Carroll University</v>
          </cell>
          <cell r="I13516" t="str">
            <v>University Heights</v>
          </cell>
          <cell r="J13516" t="str">
            <v>USA</v>
          </cell>
          <cell r="K13516">
            <v>2</v>
          </cell>
          <cell r="L13516" t="str">
            <v>Institute</v>
          </cell>
          <cell r="M13516">
            <v>9</v>
          </cell>
          <cell r="N13516" t="str">
            <v>CARN-2</v>
          </cell>
          <cell r="O13516" t="str">
            <v/>
          </cell>
          <cell r="P13516" t="str">
            <v/>
          </cell>
          <cell r="Q13516">
            <v>3</v>
          </cell>
          <cell r="R13516" t="str">
            <v>Année Philologique</v>
          </cell>
          <cell r="S13516" t="str">
            <v/>
          </cell>
        </row>
        <row r="13517">
          <cell r="E13517">
            <v>6564</v>
          </cell>
          <cell r="F13517" t="str">
            <v>Searches</v>
          </cell>
          <cell r="G13517" t="str">
            <v>201909</v>
          </cell>
          <cell r="H13517" t="str">
            <v>John Carroll University</v>
          </cell>
          <cell r="I13517" t="str">
            <v>University Heights</v>
          </cell>
          <cell r="J13517" t="str">
            <v>USA</v>
          </cell>
          <cell r="K13517">
            <v>2</v>
          </cell>
          <cell r="L13517" t="str">
            <v>Institute</v>
          </cell>
          <cell r="M13517">
            <v>9</v>
          </cell>
          <cell r="N13517" t="str">
            <v>CARN-2</v>
          </cell>
          <cell r="O13517" t="str">
            <v/>
          </cell>
          <cell r="P13517" t="str">
            <v/>
          </cell>
          <cell r="Q13517">
            <v>3</v>
          </cell>
          <cell r="R13517" t="str">
            <v>Année Philologique</v>
          </cell>
          <cell r="S13517" t="str">
            <v/>
          </cell>
        </row>
        <row r="13518">
          <cell r="E13518">
            <v>6564</v>
          </cell>
          <cell r="F13518" t="str">
            <v>Searches</v>
          </cell>
          <cell r="G13518" t="str">
            <v>201910</v>
          </cell>
          <cell r="H13518" t="str">
            <v>John Carroll University</v>
          </cell>
          <cell r="I13518" t="str">
            <v>University Heights</v>
          </cell>
          <cell r="J13518" t="str">
            <v>USA</v>
          </cell>
          <cell r="K13518">
            <v>2</v>
          </cell>
          <cell r="L13518" t="str">
            <v>Institute</v>
          </cell>
          <cell r="M13518">
            <v>9</v>
          </cell>
          <cell r="N13518" t="str">
            <v>CARN-2</v>
          </cell>
          <cell r="O13518" t="str">
            <v/>
          </cell>
          <cell r="P13518" t="str">
            <v/>
          </cell>
          <cell r="Q13518">
            <v>3</v>
          </cell>
          <cell r="R13518" t="str">
            <v>Année Philologique</v>
          </cell>
          <cell r="S13518" t="str">
            <v/>
          </cell>
        </row>
        <row r="13519">
          <cell r="E13519">
            <v>6564</v>
          </cell>
          <cell r="F13519" t="str">
            <v>Searches</v>
          </cell>
          <cell r="G13519" t="str">
            <v>201911</v>
          </cell>
          <cell r="H13519" t="str">
            <v>John Carroll University</v>
          </cell>
          <cell r="I13519" t="str">
            <v>University Heights</v>
          </cell>
          <cell r="J13519" t="str">
            <v>USA</v>
          </cell>
          <cell r="K13519">
            <v>2</v>
          </cell>
          <cell r="L13519" t="str">
            <v>Institute</v>
          </cell>
          <cell r="M13519">
            <v>9</v>
          </cell>
          <cell r="N13519" t="str">
            <v>CARN-2</v>
          </cell>
          <cell r="O13519" t="str">
            <v/>
          </cell>
          <cell r="P13519" t="str">
            <v/>
          </cell>
          <cell r="Q13519">
            <v>3</v>
          </cell>
          <cell r="R13519" t="str">
            <v>Année Philologique</v>
          </cell>
          <cell r="S13519" t="str">
            <v/>
          </cell>
        </row>
        <row r="13520">
          <cell r="E13520">
            <v>6564</v>
          </cell>
          <cell r="F13520" t="str">
            <v>Searches</v>
          </cell>
          <cell r="G13520" t="str">
            <v>201912</v>
          </cell>
          <cell r="H13520" t="str">
            <v>John Carroll University</v>
          </cell>
          <cell r="I13520" t="str">
            <v>University Heights</v>
          </cell>
          <cell r="J13520" t="str">
            <v>USA</v>
          </cell>
          <cell r="K13520">
            <v>2</v>
          </cell>
          <cell r="L13520" t="str">
            <v>Institute</v>
          </cell>
          <cell r="M13520">
            <v>9</v>
          </cell>
          <cell r="N13520" t="str">
            <v>CARN-2</v>
          </cell>
          <cell r="O13520" t="str">
            <v/>
          </cell>
          <cell r="P13520" t="str">
            <v/>
          </cell>
          <cell r="Q13520">
            <v>3</v>
          </cell>
          <cell r="R13520" t="str">
            <v>Année Philologique</v>
          </cell>
          <cell r="S13520" t="str">
            <v/>
          </cell>
        </row>
        <row r="13521">
          <cell r="E13521">
            <v>6566</v>
          </cell>
          <cell r="F13521" t="str">
            <v>Searches</v>
          </cell>
          <cell r="G13521" t="str">
            <v>201902</v>
          </cell>
          <cell r="H13521" t="str">
            <v>Lucio Maria Valletta</v>
          </cell>
          <cell r="I13521" t="str">
            <v>Pisa</v>
          </cell>
          <cell r="J13521" t="str">
            <v>Italy</v>
          </cell>
          <cell r="K13521">
            <v>4</v>
          </cell>
          <cell r="L13521" t="str">
            <v>Private</v>
          </cell>
          <cell r="M13521">
            <v>5</v>
          </cell>
          <cell r="N13521" t="str">
            <v>Individual</v>
          </cell>
          <cell r="O13521" t="str">
            <v/>
          </cell>
          <cell r="P13521" t="str">
            <v/>
          </cell>
          <cell r="Q13521">
            <v>1</v>
          </cell>
          <cell r="R13521" t="str">
            <v>Année Philologique</v>
          </cell>
          <cell r="S13521" t="str">
            <v/>
          </cell>
        </row>
        <row r="13522">
          <cell r="E13522">
            <v>6566</v>
          </cell>
          <cell r="F13522" t="str">
            <v>Searches</v>
          </cell>
          <cell r="G13522" t="str">
            <v>201903</v>
          </cell>
          <cell r="H13522" t="str">
            <v>Lucio Maria Valletta</v>
          </cell>
          <cell r="I13522" t="str">
            <v>Pisa</v>
          </cell>
          <cell r="J13522" t="str">
            <v>Italy</v>
          </cell>
          <cell r="K13522">
            <v>4</v>
          </cell>
          <cell r="L13522" t="str">
            <v>Private</v>
          </cell>
          <cell r="M13522">
            <v>5</v>
          </cell>
          <cell r="N13522" t="str">
            <v>Individual</v>
          </cell>
          <cell r="O13522" t="str">
            <v/>
          </cell>
          <cell r="P13522" t="str">
            <v/>
          </cell>
          <cell r="Q13522">
            <v>1</v>
          </cell>
          <cell r="R13522" t="str">
            <v>Année Philologique</v>
          </cell>
          <cell r="S13522" t="str">
            <v/>
          </cell>
        </row>
        <row r="13523">
          <cell r="E13523">
            <v>6566</v>
          </cell>
          <cell r="F13523" t="str">
            <v>Searches</v>
          </cell>
          <cell r="G13523" t="str">
            <v>201904</v>
          </cell>
          <cell r="H13523" t="str">
            <v>Lucio Maria Valletta</v>
          </cell>
          <cell r="I13523" t="str">
            <v>Pisa</v>
          </cell>
          <cell r="J13523" t="str">
            <v>Italy</v>
          </cell>
          <cell r="K13523">
            <v>4</v>
          </cell>
          <cell r="L13523" t="str">
            <v>Private</v>
          </cell>
          <cell r="M13523">
            <v>5</v>
          </cell>
          <cell r="N13523" t="str">
            <v>Individual</v>
          </cell>
          <cell r="O13523" t="str">
            <v/>
          </cell>
          <cell r="P13523" t="str">
            <v/>
          </cell>
          <cell r="Q13523">
            <v>1</v>
          </cell>
          <cell r="R13523" t="str">
            <v>Année Philologique</v>
          </cell>
          <cell r="S13523" t="str">
            <v/>
          </cell>
        </row>
        <row r="13524">
          <cell r="E13524">
            <v>6566</v>
          </cell>
          <cell r="F13524" t="str">
            <v>Searches</v>
          </cell>
          <cell r="G13524" t="str">
            <v>201905</v>
          </cell>
          <cell r="H13524" t="str">
            <v>Lucio Maria Valletta</v>
          </cell>
          <cell r="I13524" t="str">
            <v>Pisa</v>
          </cell>
          <cell r="J13524" t="str">
            <v>Italy</v>
          </cell>
          <cell r="K13524">
            <v>4</v>
          </cell>
          <cell r="L13524" t="str">
            <v>Private</v>
          </cell>
          <cell r="M13524">
            <v>5</v>
          </cell>
          <cell r="N13524" t="str">
            <v>Individual</v>
          </cell>
          <cell r="O13524" t="str">
            <v/>
          </cell>
          <cell r="P13524" t="str">
            <v/>
          </cell>
          <cell r="Q13524">
            <v>1</v>
          </cell>
          <cell r="R13524" t="str">
            <v>Année Philologique</v>
          </cell>
          <cell r="S13524" t="str">
            <v/>
          </cell>
        </row>
        <row r="13525">
          <cell r="E13525">
            <v>6566</v>
          </cell>
          <cell r="F13525" t="str">
            <v>Searches</v>
          </cell>
          <cell r="G13525" t="str">
            <v>201906</v>
          </cell>
          <cell r="H13525" t="str">
            <v>Lucio Maria Valletta</v>
          </cell>
          <cell r="I13525" t="str">
            <v>Pisa</v>
          </cell>
          <cell r="J13525" t="str">
            <v>Italy</v>
          </cell>
          <cell r="K13525">
            <v>4</v>
          </cell>
          <cell r="L13525" t="str">
            <v>Private</v>
          </cell>
          <cell r="M13525">
            <v>5</v>
          </cell>
          <cell r="N13525" t="str">
            <v>Individual</v>
          </cell>
          <cell r="O13525" t="str">
            <v/>
          </cell>
          <cell r="P13525" t="str">
            <v/>
          </cell>
          <cell r="Q13525">
            <v>1</v>
          </cell>
          <cell r="R13525" t="str">
            <v>Année Philologique</v>
          </cell>
          <cell r="S13525" t="str">
            <v/>
          </cell>
        </row>
        <row r="13526">
          <cell r="E13526">
            <v>6566</v>
          </cell>
          <cell r="F13526" t="str">
            <v>Searches</v>
          </cell>
          <cell r="G13526" t="str">
            <v>201907</v>
          </cell>
          <cell r="H13526" t="str">
            <v>Lucio Maria Valletta</v>
          </cell>
          <cell r="I13526" t="str">
            <v>Pisa</v>
          </cell>
          <cell r="J13526" t="str">
            <v>Italy</v>
          </cell>
          <cell r="K13526">
            <v>4</v>
          </cell>
          <cell r="L13526" t="str">
            <v>Private</v>
          </cell>
          <cell r="M13526">
            <v>5</v>
          </cell>
          <cell r="N13526" t="str">
            <v>Individual</v>
          </cell>
          <cell r="O13526" t="str">
            <v/>
          </cell>
          <cell r="P13526" t="str">
            <v/>
          </cell>
          <cell r="Q13526">
            <v>1</v>
          </cell>
          <cell r="R13526" t="str">
            <v>Année Philologique</v>
          </cell>
          <cell r="S13526" t="str">
            <v/>
          </cell>
        </row>
        <row r="13527">
          <cell r="E13527">
            <v>6566</v>
          </cell>
          <cell r="F13527" t="str">
            <v>Searches</v>
          </cell>
          <cell r="G13527" t="str">
            <v>201908</v>
          </cell>
          <cell r="H13527" t="str">
            <v>Lucio Maria Valletta</v>
          </cell>
          <cell r="I13527" t="str">
            <v>Pisa</v>
          </cell>
          <cell r="J13527" t="str">
            <v>Italy</v>
          </cell>
          <cell r="K13527">
            <v>4</v>
          </cell>
          <cell r="L13527" t="str">
            <v>Private</v>
          </cell>
          <cell r="M13527">
            <v>5</v>
          </cell>
          <cell r="N13527" t="str">
            <v>Individual</v>
          </cell>
          <cell r="O13527" t="str">
            <v/>
          </cell>
          <cell r="P13527" t="str">
            <v/>
          </cell>
          <cell r="Q13527">
            <v>1</v>
          </cell>
          <cell r="R13527" t="str">
            <v>Année Philologique</v>
          </cell>
          <cell r="S13527" t="str">
            <v/>
          </cell>
        </row>
        <row r="13528">
          <cell r="E13528">
            <v>6566</v>
          </cell>
          <cell r="F13528" t="str">
            <v>Searches</v>
          </cell>
          <cell r="G13528" t="str">
            <v>201909</v>
          </cell>
          <cell r="H13528" t="str">
            <v>Lucio Maria Valletta</v>
          </cell>
          <cell r="I13528" t="str">
            <v>Pisa</v>
          </cell>
          <cell r="J13528" t="str">
            <v>Italy</v>
          </cell>
          <cell r="K13528">
            <v>4</v>
          </cell>
          <cell r="L13528" t="str">
            <v>Private</v>
          </cell>
          <cell r="M13528">
            <v>5</v>
          </cell>
          <cell r="N13528" t="str">
            <v>Individual</v>
          </cell>
          <cell r="O13528" t="str">
            <v/>
          </cell>
          <cell r="P13528" t="str">
            <v/>
          </cell>
          <cell r="Q13528">
            <v>1</v>
          </cell>
          <cell r="R13528" t="str">
            <v>Année Philologique</v>
          </cell>
          <cell r="S13528" t="str">
            <v/>
          </cell>
        </row>
        <row r="13529">
          <cell r="E13529">
            <v>6566</v>
          </cell>
          <cell r="F13529" t="str">
            <v>Searches</v>
          </cell>
          <cell r="G13529" t="str">
            <v>201911</v>
          </cell>
          <cell r="H13529" t="str">
            <v>Lucio Maria Valletta</v>
          </cell>
          <cell r="I13529" t="str">
            <v>Pisa</v>
          </cell>
          <cell r="J13529" t="str">
            <v>Italy</v>
          </cell>
          <cell r="K13529">
            <v>4</v>
          </cell>
          <cell r="L13529" t="str">
            <v>Private</v>
          </cell>
          <cell r="M13529">
            <v>5</v>
          </cell>
          <cell r="N13529" t="str">
            <v>Individual</v>
          </cell>
          <cell r="O13529" t="str">
            <v/>
          </cell>
          <cell r="P13529" t="str">
            <v/>
          </cell>
          <cell r="Q13529">
            <v>1</v>
          </cell>
          <cell r="R13529" t="str">
            <v>Année Philologique</v>
          </cell>
          <cell r="S13529" t="str">
            <v/>
          </cell>
        </row>
        <row r="13530">
          <cell r="E13530">
            <v>6567</v>
          </cell>
          <cell r="F13530" t="str">
            <v>Searches</v>
          </cell>
          <cell r="G13530" t="str">
            <v>201902</v>
          </cell>
          <cell r="H13530" t="str">
            <v>Rebecca Edwards</v>
          </cell>
          <cell r="I13530" t="str">
            <v>Dayton</v>
          </cell>
          <cell r="J13530" t="str">
            <v>USA</v>
          </cell>
          <cell r="K13530">
            <v>4</v>
          </cell>
          <cell r="L13530" t="str">
            <v>Private</v>
          </cell>
          <cell r="M13530">
            <v>5</v>
          </cell>
          <cell r="N13530" t="str">
            <v>Individual</v>
          </cell>
          <cell r="O13530" t="str">
            <v/>
          </cell>
          <cell r="P13530" t="str">
            <v/>
          </cell>
          <cell r="Q13530">
            <v>1</v>
          </cell>
          <cell r="R13530" t="str">
            <v>Année Philologique</v>
          </cell>
          <cell r="S13530" t="str">
            <v/>
          </cell>
        </row>
        <row r="13531">
          <cell r="E13531">
            <v>6567</v>
          </cell>
          <cell r="F13531" t="str">
            <v>Searches</v>
          </cell>
          <cell r="G13531" t="str">
            <v>201903</v>
          </cell>
          <cell r="H13531" t="str">
            <v>Rebecca Edwards</v>
          </cell>
          <cell r="I13531" t="str">
            <v>Dayton</v>
          </cell>
          <cell r="J13531" t="str">
            <v>USA</v>
          </cell>
          <cell r="K13531">
            <v>4</v>
          </cell>
          <cell r="L13531" t="str">
            <v>Private</v>
          </cell>
          <cell r="M13531">
            <v>5</v>
          </cell>
          <cell r="N13531" t="str">
            <v>Individual</v>
          </cell>
          <cell r="O13531" t="str">
            <v/>
          </cell>
          <cell r="P13531" t="str">
            <v/>
          </cell>
          <cell r="Q13531">
            <v>1</v>
          </cell>
          <cell r="R13531" t="str">
            <v>Année Philologique</v>
          </cell>
          <cell r="S13531" t="str">
            <v/>
          </cell>
        </row>
        <row r="13532">
          <cell r="E13532">
            <v>6567</v>
          </cell>
          <cell r="F13532" t="str">
            <v>Searches</v>
          </cell>
          <cell r="G13532" t="str">
            <v>201905</v>
          </cell>
          <cell r="H13532" t="str">
            <v>Rebecca Edwards</v>
          </cell>
          <cell r="I13532" t="str">
            <v>Dayton</v>
          </cell>
          <cell r="J13532" t="str">
            <v>USA</v>
          </cell>
          <cell r="K13532">
            <v>4</v>
          </cell>
          <cell r="L13532" t="str">
            <v>Private</v>
          </cell>
          <cell r="M13532">
            <v>5</v>
          </cell>
          <cell r="N13532" t="str">
            <v>Individual</v>
          </cell>
          <cell r="O13532" t="str">
            <v/>
          </cell>
          <cell r="P13532" t="str">
            <v/>
          </cell>
          <cell r="Q13532">
            <v>1</v>
          </cell>
          <cell r="R13532" t="str">
            <v>Année Philologique</v>
          </cell>
          <cell r="S13532" t="str">
            <v/>
          </cell>
        </row>
        <row r="13533">
          <cell r="E13533">
            <v>6567</v>
          </cell>
          <cell r="F13533" t="str">
            <v>Searches</v>
          </cell>
          <cell r="G13533" t="str">
            <v>201906</v>
          </cell>
          <cell r="H13533" t="str">
            <v>Rebecca Edwards</v>
          </cell>
          <cell r="I13533" t="str">
            <v>Dayton</v>
          </cell>
          <cell r="J13533" t="str">
            <v>USA</v>
          </cell>
          <cell r="K13533">
            <v>4</v>
          </cell>
          <cell r="L13533" t="str">
            <v>Private</v>
          </cell>
          <cell r="M13533">
            <v>5</v>
          </cell>
          <cell r="N13533" t="str">
            <v>Individual</v>
          </cell>
          <cell r="O13533" t="str">
            <v/>
          </cell>
          <cell r="P13533" t="str">
            <v/>
          </cell>
          <cell r="Q13533">
            <v>1</v>
          </cell>
          <cell r="R13533" t="str">
            <v>Année Philologique</v>
          </cell>
          <cell r="S13533" t="str">
            <v/>
          </cell>
        </row>
        <row r="13534">
          <cell r="E13534">
            <v>6567</v>
          </cell>
          <cell r="F13534" t="str">
            <v>Searches</v>
          </cell>
          <cell r="G13534" t="str">
            <v>201907</v>
          </cell>
          <cell r="H13534" t="str">
            <v>Rebecca Edwards</v>
          </cell>
          <cell r="I13534" t="str">
            <v>Dayton</v>
          </cell>
          <cell r="J13534" t="str">
            <v>USA</v>
          </cell>
          <cell r="K13534">
            <v>4</v>
          </cell>
          <cell r="L13534" t="str">
            <v>Private</v>
          </cell>
          <cell r="M13534">
            <v>5</v>
          </cell>
          <cell r="N13534" t="str">
            <v>Individual</v>
          </cell>
          <cell r="O13534" t="str">
            <v/>
          </cell>
          <cell r="P13534" t="str">
            <v/>
          </cell>
          <cell r="Q13534">
            <v>1</v>
          </cell>
          <cell r="R13534" t="str">
            <v>Année Philologique</v>
          </cell>
          <cell r="S13534" t="str">
            <v/>
          </cell>
        </row>
        <row r="13535">
          <cell r="E13535">
            <v>6567</v>
          </cell>
          <cell r="F13535" t="str">
            <v>Searches</v>
          </cell>
          <cell r="G13535" t="str">
            <v>201908</v>
          </cell>
          <cell r="H13535" t="str">
            <v>Rebecca Edwards</v>
          </cell>
          <cell r="I13535" t="str">
            <v>Dayton</v>
          </cell>
          <cell r="J13535" t="str">
            <v>USA</v>
          </cell>
          <cell r="K13535">
            <v>4</v>
          </cell>
          <cell r="L13535" t="str">
            <v>Private</v>
          </cell>
          <cell r="M13535">
            <v>5</v>
          </cell>
          <cell r="N13535" t="str">
            <v>Individual</v>
          </cell>
          <cell r="O13535" t="str">
            <v/>
          </cell>
          <cell r="P13535" t="str">
            <v/>
          </cell>
          <cell r="Q13535">
            <v>1</v>
          </cell>
          <cell r="R13535" t="str">
            <v>Année Philologique</v>
          </cell>
          <cell r="S13535" t="str">
            <v/>
          </cell>
        </row>
        <row r="13536">
          <cell r="E13536">
            <v>6567</v>
          </cell>
          <cell r="F13536" t="str">
            <v>Searches</v>
          </cell>
          <cell r="G13536" t="str">
            <v>201909</v>
          </cell>
          <cell r="H13536" t="str">
            <v>Rebecca Edwards</v>
          </cell>
          <cell r="I13536" t="str">
            <v>Dayton</v>
          </cell>
          <cell r="J13536" t="str">
            <v>USA</v>
          </cell>
          <cell r="K13536">
            <v>4</v>
          </cell>
          <cell r="L13536" t="str">
            <v>Private</v>
          </cell>
          <cell r="M13536">
            <v>5</v>
          </cell>
          <cell r="N13536" t="str">
            <v>Individual</v>
          </cell>
          <cell r="O13536" t="str">
            <v/>
          </cell>
          <cell r="P13536" t="str">
            <v/>
          </cell>
          <cell r="Q13536">
            <v>1</v>
          </cell>
          <cell r="R13536" t="str">
            <v>Année Philologique</v>
          </cell>
          <cell r="S13536" t="str">
            <v/>
          </cell>
        </row>
        <row r="13537">
          <cell r="E13537">
            <v>6567</v>
          </cell>
          <cell r="F13537" t="str">
            <v>Searches</v>
          </cell>
          <cell r="G13537" t="str">
            <v>201910</v>
          </cell>
          <cell r="H13537" t="str">
            <v>Rebecca Edwards</v>
          </cell>
          <cell r="I13537" t="str">
            <v>Dayton</v>
          </cell>
          <cell r="J13537" t="str">
            <v>USA</v>
          </cell>
          <cell r="K13537">
            <v>4</v>
          </cell>
          <cell r="L13537" t="str">
            <v>Private</v>
          </cell>
          <cell r="M13537">
            <v>5</v>
          </cell>
          <cell r="N13537" t="str">
            <v>Individual</v>
          </cell>
          <cell r="O13537" t="str">
            <v/>
          </cell>
          <cell r="P13537" t="str">
            <v/>
          </cell>
          <cell r="Q13537">
            <v>1</v>
          </cell>
          <cell r="R13537" t="str">
            <v>Année Philologique</v>
          </cell>
          <cell r="S13537" t="str">
            <v/>
          </cell>
        </row>
        <row r="13538">
          <cell r="E13538">
            <v>6567</v>
          </cell>
          <cell r="F13538" t="str">
            <v>Searches</v>
          </cell>
          <cell r="G13538" t="str">
            <v>201911</v>
          </cell>
          <cell r="H13538" t="str">
            <v>Rebecca Edwards</v>
          </cell>
          <cell r="I13538" t="str">
            <v>Dayton</v>
          </cell>
          <cell r="J13538" t="str">
            <v>USA</v>
          </cell>
          <cell r="K13538">
            <v>4</v>
          </cell>
          <cell r="L13538" t="str">
            <v>Private</v>
          </cell>
          <cell r="M13538">
            <v>5</v>
          </cell>
          <cell r="N13538" t="str">
            <v>Individual</v>
          </cell>
          <cell r="O13538" t="str">
            <v/>
          </cell>
          <cell r="P13538" t="str">
            <v/>
          </cell>
          <cell r="Q13538">
            <v>1</v>
          </cell>
          <cell r="R13538" t="str">
            <v>Année Philologique</v>
          </cell>
          <cell r="S13538" t="str">
            <v/>
          </cell>
        </row>
        <row r="13539">
          <cell r="E13539">
            <v>6567</v>
          </cell>
          <cell r="F13539" t="str">
            <v>Searches</v>
          </cell>
          <cell r="G13539" t="str">
            <v>201912</v>
          </cell>
          <cell r="H13539" t="str">
            <v>Rebecca Edwards</v>
          </cell>
          <cell r="I13539" t="str">
            <v>Dayton</v>
          </cell>
          <cell r="J13539" t="str">
            <v>USA</v>
          </cell>
          <cell r="K13539">
            <v>4</v>
          </cell>
          <cell r="L13539" t="str">
            <v>Private</v>
          </cell>
          <cell r="M13539">
            <v>5</v>
          </cell>
          <cell r="N13539" t="str">
            <v>Individual</v>
          </cell>
          <cell r="O13539" t="str">
            <v/>
          </cell>
          <cell r="P13539" t="str">
            <v/>
          </cell>
          <cell r="Q13539">
            <v>1</v>
          </cell>
          <cell r="R13539" t="str">
            <v>Année Philologique</v>
          </cell>
          <cell r="S13539" t="str">
            <v/>
          </cell>
        </row>
        <row r="13540">
          <cell r="E13540">
            <v>6573</v>
          </cell>
          <cell r="F13540" t="str">
            <v>Searches</v>
          </cell>
          <cell r="G13540" t="str">
            <v>201912</v>
          </cell>
          <cell r="H13540" t="str">
            <v>Barbara Saylor Rodgers</v>
          </cell>
          <cell r="I13540" t="str">
            <v>New Haven</v>
          </cell>
          <cell r="J13540" t="str">
            <v>USA</v>
          </cell>
          <cell r="K13540">
            <v>4</v>
          </cell>
          <cell r="L13540" t="str">
            <v>Private</v>
          </cell>
          <cell r="M13540">
            <v>5</v>
          </cell>
          <cell r="N13540" t="str">
            <v>Individual</v>
          </cell>
          <cell r="O13540" t="str">
            <v/>
          </cell>
          <cell r="P13540" t="str">
            <v/>
          </cell>
          <cell r="Q13540">
            <v>1</v>
          </cell>
          <cell r="R13540" t="str">
            <v>Année Philologique</v>
          </cell>
          <cell r="S13540" t="str">
            <v/>
          </cell>
        </row>
        <row r="13541">
          <cell r="E13541">
            <v>6574</v>
          </cell>
          <cell r="F13541" t="str">
            <v>Searches</v>
          </cell>
          <cell r="G13541" t="str">
            <v>201901</v>
          </cell>
          <cell r="H13541" t="str">
            <v>Will Deming</v>
          </cell>
          <cell r="I13541" t="str">
            <v>Portland</v>
          </cell>
          <cell r="J13541" t="str">
            <v>USA</v>
          </cell>
          <cell r="K13541">
            <v>4</v>
          </cell>
          <cell r="L13541" t="str">
            <v>Private</v>
          </cell>
          <cell r="M13541">
            <v>5</v>
          </cell>
          <cell r="N13541" t="str">
            <v>Individual</v>
          </cell>
          <cell r="O13541" t="str">
            <v/>
          </cell>
          <cell r="P13541" t="str">
            <v/>
          </cell>
          <cell r="Q13541">
            <v>1</v>
          </cell>
          <cell r="R13541" t="str">
            <v>Année Philologique</v>
          </cell>
          <cell r="S13541" t="str">
            <v/>
          </cell>
        </row>
        <row r="13542">
          <cell r="E13542">
            <v>6574</v>
          </cell>
          <cell r="F13542" t="str">
            <v>Searches</v>
          </cell>
          <cell r="G13542" t="str">
            <v>201902</v>
          </cell>
          <cell r="H13542" t="str">
            <v>Will Deming</v>
          </cell>
          <cell r="I13542" t="str">
            <v>Portland</v>
          </cell>
          <cell r="J13542" t="str">
            <v>USA</v>
          </cell>
          <cell r="K13542">
            <v>4</v>
          </cell>
          <cell r="L13542" t="str">
            <v>Private</v>
          </cell>
          <cell r="M13542">
            <v>5</v>
          </cell>
          <cell r="N13542" t="str">
            <v>Individual</v>
          </cell>
          <cell r="O13542" t="str">
            <v/>
          </cell>
          <cell r="P13542" t="str">
            <v/>
          </cell>
          <cell r="Q13542">
            <v>1</v>
          </cell>
          <cell r="R13542" t="str">
            <v>Année Philologique</v>
          </cell>
          <cell r="S13542" t="str">
            <v/>
          </cell>
        </row>
        <row r="13543">
          <cell r="E13543">
            <v>6574</v>
          </cell>
          <cell r="F13543" t="str">
            <v>Searches</v>
          </cell>
          <cell r="G13543" t="str">
            <v>201903</v>
          </cell>
          <cell r="H13543" t="str">
            <v>Will Deming</v>
          </cell>
          <cell r="I13543" t="str">
            <v>Portland</v>
          </cell>
          <cell r="J13543" t="str">
            <v>USA</v>
          </cell>
          <cell r="K13543">
            <v>4</v>
          </cell>
          <cell r="L13543" t="str">
            <v>Private</v>
          </cell>
          <cell r="M13543">
            <v>5</v>
          </cell>
          <cell r="N13543" t="str">
            <v>Individual</v>
          </cell>
          <cell r="O13543" t="str">
            <v/>
          </cell>
          <cell r="P13543" t="str">
            <v/>
          </cell>
          <cell r="Q13543">
            <v>1</v>
          </cell>
          <cell r="R13543" t="str">
            <v>Année Philologique</v>
          </cell>
          <cell r="S13543" t="str">
            <v/>
          </cell>
        </row>
        <row r="13544">
          <cell r="E13544">
            <v>6574</v>
          </cell>
          <cell r="F13544" t="str">
            <v>Searches</v>
          </cell>
          <cell r="G13544" t="str">
            <v>201905</v>
          </cell>
          <cell r="H13544" t="str">
            <v>Will Deming</v>
          </cell>
          <cell r="I13544" t="str">
            <v>Portland</v>
          </cell>
          <cell r="J13544" t="str">
            <v>USA</v>
          </cell>
          <cell r="K13544">
            <v>4</v>
          </cell>
          <cell r="L13544" t="str">
            <v>Private</v>
          </cell>
          <cell r="M13544">
            <v>5</v>
          </cell>
          <cell r="N13544" t="str">
            <v>Individual</v>
          </cell>
          <cell r="O13544" t="str">
            <v/>
          </cell>
          <cell r="P13544" t="str">
            <v/>
          </cell>
          <cell r="Q13544">
            <v>1</v>
          </cell>
          <cell r="R13544" t="str">
            <v>Année Philologique</v>
          </cell>
          <cell r="S13544" t="str">
            <v/>
          </cell>
        </row>
        <row r="13545">
          <cell r="E13545">
            <v>6574</v>
          </cell>
          <cell r="F13545" t="str">
            <v>Searches</v>
          </cell>
          <cell r="G13545" t="str">
            <v>201908</v>
          </cell>
          <cell r="H13545" t="str">
            <v>Will Deming</v>
          </cell>
          <cell r="I13545" t="str">
            <v>Portland</v>
          </cell>
          <cell r="J13545" t="str">
            <v>USA</v>
          </cell>
          <cell r="K13545">
            <v>4</v>
          </cell>
          <cell r="L13545" t="str">
            <v>Private</v>
          </cell>
          <cell r="M13545">
            <v>5</v>
          </cell>
          <cell r="N13545" t="str">
            <v>Individual</v>
          </cell>
          <cell r="O13545" t="str">
            <v/>
          </cell>
          <cell r="P13545" t="str">
            <v/>
          </cell>
          <cell r="Q13545">
            <v>1</v>
          </cell>
          <cell r="R13545" t="str">
            <v>Année Philologique</v>
          </cell>
          <cell r="S13545" t="str">
            <v/>
          </cell>
        </row>
        <row r="13546">
          <cell r="E13546">
            <v>6574</v>
          </cell>
          <cell r="F13546" t="str">
            <v>Searches</v>
          </cell>
          <cell r="G13546" t="str">
            <v>201909</v>
          </cell>
          <cell r="H13546" t="str">
            <v>Will Deming</v>
          </cell>
          <cell r="I13546" t="str">
            <v>Portland</v>
          </cell>
          <cell r="J13546" t="str">
            <v>USA</v>
          </cell>
          <cell r="K13546">
            <v>4</v>
          </cell>
          <cell r="L13546" t="str">
            <v>Private</v>
          </cell>
          <cell r="M13546">
            <v>5</v>
          </cell>
          <cell r="N13546" t="str">
            <v>Individual</v>
          </cell>
          <cell r="O13546" t="str">
            <v/>
          </cell>
          <cell r="P13546" t="str">
            <v/>
          </cell>
          <cell r="Q13546">
            <v>1</v>
          </cell>
          <cell r="R13546" t="str">
            <v>Année Philologique</v>
          </cell>
          <cell r="S13546" t="str">
            <v/>
          </cell>
        </row>
        <row r="13547">
          <cell r="E13547">
            <v>6574</v>
          </cell>
          <cell r="F13547" t="str">
            <v>Searches</v>
          </cell>
          <cell r="G13547" t="str">
            <v>201910</v>
          </cell>
          <cell r="H13547" t="str">
            <v>Will Deming</v>
          </cell>
          <cell r="I13547" t="str">
            <v>Portland</v>
          </cell>
          <cell r="J13547" t="str">
            <v>USA</v>
          </cell>
          <cell r="K13547">
            <v>4</v>
          </cell>
          <cell r="L13547" t="str">
            <v>Private</v>
          </cell>
          <cell r="M13547">
            <v>5</v>
          </cell>
          <cell r="N13547" t="str">
            <v>Individual</v>
          </cell>
          <cell r="O13547" t="str">
            <v/>
          </cell>
          <cell r="P13547" t="str">
            <v/>
          </cell>
          <cell r="Q13547">
            <v>1</v>
          </cell>
          <cell r="R13547" t="str">
            <v>Année Philologique</v>
          </cell>
          <cell r="S13547" t="str">
            <v/>
          </cell>
        </row>
        <row r="13548">
          <cell r="E13548">
            <v>6574</v>
          </cell>
          <cell r="F13548" t="str">
            <v>Searches</v>
          </cell>
          <cell r="G13548" t="str">
            <v>201911</v>
          </cell>
          <cell r="H13548" t="str">
            <v>Will Deming</v>
          </cell>
          <cell r="I13548" t="str">
            <v>Portland</v>
          </cell>
          <cell r="J13548" t="str">
            <v>USA</v>
          </cell>
          <cell r="K13548">
            <v>4</v>
          </cell>
          <cell r="L13548" t="str">
            <v>Private</v>
          </cell>
          <cell r="M13548">
            <v>5</v>
          </cell>
          <cell r="N13548" t="str">
            <v>Individual</v>
          </cell>
          <cell r="O13548" t="str">
            <v/>
          </cell>
          <cell r="P13548" t="str">
            <v/>
          </cell>
          <cell r="Q13548">
            <v>1</v>
          </cell>
          <cell r="R13548" t="str">
            <v>Année Philologique</v>
          </cell>
          <cell r="S13548" t="str">
            <v/>
          </cell>
        </row>
        <row r="13549">
          <cell r="E13549">
            <v>6574</v>
          </cell>
          <cell r="F13549" t="str">
            <v>Searches</v>
          </cell>
          <cell r="G13549" t="str">
            <v>201912</v>
          </cell>
          <cell r="H13549" t="str">
            <v>Will Deming</v>
          </cell>
          <cell r="I13549" t="str">
            <v>Portland</v>
          </cell>
          <cell r="J13549" t="str">
            <v>USA</v>
          </cell>
          <cell r="K13549">
            <v>4</v>
          </cell>
          <cell r="L13549" t="str">
            <v>Private</v>
          </cell>
          <cell r="M13549">
            <v>5</v>
          </cell>
          <cell r="N13549" t="str">
            <v>Individual</v>
          </cell>
          <cell r="O13549" t="str">
            <v/>
          </cell>
          <cell r="P13549" t="str">
            <v/>
          </cell>
          <cell r="Q13549">
            <v>1</v>
          </cell>
          <cell r="R13549" t="str">
            <v>Année Philologique</v>
          </cell>
          <cell r="S13549" t="str">
            <v/>
          </cell>
        </row>
        <row r="13550">
          <cell r="E13550">
            <v>6575</v>
          </cell>
          <cell r="F13550" t="str">
            <v>Searches</v>
          </cell>
          <cell r="G13550" t="str">
            <v>201911</v>
          </cell>
          <cell r="H13550" t="str">
            <v>Northeast Normal University</v>
          </cell>
          <cell r="I13550" t="str">
            <v>Changchun</v>
          </cell>
          <cell r="J13550" t="str">
            <v>China</v>
          </cell>
          <cell r="K13550">
            <v>2</v>
          </cell>
          <cell r="L13550" t="str">
            <v>Institute</v>
          </cell>
          <cell r="M13550">
            <v>2</v>
          </cell>
          <cell r="N13550" t="str">
            <v>Campus Wide</v>
          </cell>
          <cell r="O13550" t="str">
            <v/>
          </cell>
          <cell r="P13550" t="str">
            <v/>
          </cell>
          <cell r="Q13550">
            <v>40</v>
          </cell>
          <cell r="R13550" t="str">
            <v>Année Philologique</v>
          </cell>
          <cell r="S13550" t="str">
            <v/>
          </cell>
        </row>
        <row r="13551">
          <cell r="E13551">
            <v>6575</v>
          </cell>
          <cell r="F13551" t="str">
            <v>Searches</v>
          </cell>
          <cell r="G13551" t="str">
            <v>201912</v>
          </cell>
          <cell r="H13551" t="str">
            <v>Northeast Normal University</v>
          </cell>
          <cell r="I13551" t="str">
            <v>Changchun</v>
          </cell>
          <cell r="J13551" t="str">
            <v>China</v>
          </cell>
          <cell r="K13551">
            <v>2</v>
          </cell>
          <cell r="L13551" t="str">
            <v>Institute</v>
          </cell>
          <cell r="M13551">
            <v>2</v>
          </cell>
          <cell r="N13551" t="str">
            <v>Campus Wide</v>
          </cell>
          <cell r="O13551" t="str">
            <v/>
          </cell>
          <cell r="P13551" t="str">
            <v/>
          </cell>
          <cell r="Q13551">
            <v>40</v>
          </cell>
          <cell r="R13551" t="str">
            <v>Année Philologique</v>
          </cell>
          <cell r="S13551" t="str">
            <v/>
          </cell>
        </row>
        <row r="13552">
          <cell r="E13552">
            <v>6576</v>
          </cell>
          <cell r="F13552" t="str">
            <v>Searches</v>
          </cell>
          <cell r="G13552" t="str">
            <v>201901</v>
          </cell>
          <cell r="H13552" t="str">
            <v>Le Mans Université</v>
          </cell>
          <cell r="I13552" t="str">
            <v>Le Mans</v>
          </cell>
          <cell r="J13552" t="str">
            <v>France</v>
          </cell>
          <cell r="K13552">
            <v>1</v>
          </cell>
          <cell r="L13552" t="str">
            <v>Consortium</v>
          </cell>
          <cell r="M13552">
            <v>3</v>
          </cell>
          <cell r="N13552" t="str">
            <v>Standard</v>
          </cell>
          <cell r="O13552" t="str">
            <v/>
          </cell>
          <cell r="P13552" t="str">
            <v/>
          </cell>
          <cell r="Q13552">
            <v>3</v>
          </cell>
          <cell r="R13552" t="str">
            <v>Année Philologique</v>
          </cell>
          <cell r="S13552" t="str">
            <v/>
          </cell>
        </row>
        <row r="13553">
          <cell r="E13553">
            <v>6576</v>
          </cell>
          <cell r="F13553" t="str">
            <v>Searches</v>
          </cell>
          <cell r="G13553" t="str">
            <v>201902</v>
          </cell>
          <cell r="H13553" t="str">
            <v>Le Mans Université</v>
          </cell>
          <cell r="I13553" t="str">
            <v>Le Mans</v>
          </cell>
          <cell r="J13553" t="str">
            <v>France</v>
          </cell>
          <cell r="K13553">
            <v>1</v>
          </cell>
          <cell r="L13553" t="str">
            <v>Consortium</v>
          </cell>
          <cell r="M13553">
            <v>3</v>
          </cell>
          <cell r="N13553" t="str">
            <v>Standard</v>
          </cell>
          <cell r="O13553" t="str">
            <v/>
          </cell>
          <cell r="P13553" t="str">
            <v/>
          </cell>
          <cell r="Q13553">
            <v>3</v>
          </cell>
          <cell r="R13553" t="str">
            <v>Année Philologique</v>
          </cell>
          <cell r="S13553" t="str">
            <v/>
          </cell>
        </row>
        <row r="13554">
          <cell r="E13554">
            <v>6576</v>
          </cell>
          <cell r="F13554" t="str">
            <v>Searches</v>
          </cell>
          <cell r="G13554" t="str">
            <v>201903</v>
          </cell>
          <cell r="H13554" t="str">
            <v>Le Mans Université</v>
          </cell>
          <cell r="I13554" t="str">
            <v>Le Mans</v>
          </cell>
          <cell r="J13554" t="str">
            <v>France</v>
          </cell>
          <cell r="K13554">
            <v>1</v>
          </cell>
          <cell r="L13554" t="str">
            <v>Consortium</v>
          </cell>
          <cell r="M13554">
            <v>3</v>
          </cell>
          <cell r="N13554" t="str">
            <v>Standard</v>
          </cell>
          <cell r="O13554" t="str">
            <v/>
          </cell>
          <cell r="P13554" t="str">
            <v/>
          </cell>
          <cell r="Q13554">
            <v>3</v>
          </cell>
          <cell r="R13554" t="str">
            <v>Année Philologique</v>
          </cell>
          <cell r="S13554" t="str">
            <v/>
          </cell>
        </row>
        <row r="13555">
          <cell r="E13555">
            <v>6576</v>
          </cell>
          <cell r="F13555" t="str">
            <v>Searches</v>
          </cell>
          <cell r="G13555" t="str">
            <v>201904</v>
          </cell>
          <cell r="H13555" t="str">
            <v>Le Mans Université</v>
          </cell>
          <cell r="I13555" t="str">
            <v>Le Mans</v>
          </cell>
          <cell r="J13555" t="str">
            <v>France</v>
          </cell>
          <cell r="K13555">
            <v>1</v>
          </cell>
          <cell r="L13555" t="str">
            <v>Consortium</v>
          </cell>
          <cell r="M13555">
            <v>3</v>
          </cell>
          <cell r="N13555" t="str">
            <v>Standard</v>
          </cell>
          <cell r="O13555" t="str">
            <v/>
          </cell>
          <cell r="P13555" t="str">
            <v/>
          </cell>
          <cell r="Q13555">
            <v>3</v>
          </cell>
          <cell r="R13555" t="str">
            <v>Année Philologique</v>
          </cell>
          <cell r="S13555" t="str">
            <v/>
          </cell>
        </row>
        <row r="13556">
          <cell r="E13556">
            <v>6576</v>
          </cell>
          <cell r="F13556" t="str">
            <v>Searches</v>
          </cell>
          <cell r="G13556" t="str">
            <v>201905</v>
          </cell>
          <cell r="H13556" t="str">
            <v>Le Mans Université</v>
          </cell>
          <cell r="I13556" t="str">
            <v>Le Mans</v>
          </cell>
          <cell r="J13556" t="str">
            <v>France</v>
          </cell>
          <cell r="K13556">
            <v>1</v>
          </cell>
          <cell r="L13556" t="str">
            <v>Consortium</v>
          </cell>
          <cell r="M13556">
            <v>3</v>
          </cell>
          <cell r="N13556" t="str">
            <v>Standard</v>
          </cell>
          <cell r="O13556" t="str">
            <v/>
          </cell>
          <cell r="P13556" t="str">
            <v/>
          </cell>
          <cell r="Q13556">
            <v>3</v>
          </cell>
          <cell r="R13556" t="str">
            <v>Année Philologique</v>
          </cell>
          <cell r="S13556" t="str">
            <v/>
          </cell>
        </row>
        <row r="13557">
          <cell r="E13557">
            <v>6576</v>
          </cell>
          <cell r="F13557" t="str">
            <v>Searches</v>
          </cell>
          <cell r="G13557" t="str">
            <v>201906</v>
          </cell>
          <cell r="H13557" t="str">
            <v>Le Mans Université</v>
          </cell>
          <cell r="I13557" t="str">
            <v>Le Mans</v>
          </cell>
          <cell r="J13557" t="str">
            <v>France</v>
          </cell>
          <cell r="K13557">
            <v>1</v>
          </cell>
          <cell r="L13557" t="str">
            <v>Consortium</v>
          </cell>
          <cell r="M13557">
            <v>3</v>
          </cell>
          <cell r="N13557" t="str">
            <v>Standard</v>
          </cell>
          <cell r="O13557" t="str">
            <v/>
          </cell>
          <cell r="P13557" t="str">
            <v/>
          </cell>
          <cell r="Q13557">
            <v>3</v>
          </cell>
          <cell r="R13557" t="str">
            <v>Année Philologique</v>
          </cell>
          <cell r="S13557" t="str">
            <v/>
          </cell>
        </row>
        <row r="13558">
          <cell r="E13558">
            <v>6576</v>
          </cell>
          <cell r="F13558" t="str">
            <v>Searches</v>
          </cell>
          <cell r="G13558" t="str">
            <v>201908</v>
          </cell>
          <cell r="H13558" t="str">
            <v>Le Mans Université</v>
          </cell>
          <cell r="I13558" t="str">
            <v>Le Mans</v>
          </cell>
          <cell r="J13558" t="str">
            <v>France</v>
          </cell>
          <cell r="K13558">
            <v>1</v>
          </cell>
          <cell r="L13558" t="str">
            <v>Consortium</v>
          </cell>
          <cell r="M13558">
            <v>3</v>
          </cell>
          <cell r="N13558" t="str">
            <v>Standard</v>
          </cell>
          <cell r="O13558" t="str">
            <v/>
          </cell>
          <cell r="P13558" t="str">
            <v/>
          </cell>
          <cell r="Q13558">
            <v>3</v>
          </cell>
          <cell r="R13558" t="str">
            <v>Année Philologique</v>
          </cell>
          <cell r="S13558" t="str">
            <v/>
          </cell>
        </row>
        <row r="13559">
          <cell r="E13559">
            <v>6576</v>
          </cell>
          <cell r="F13559" t="str">
            <v>Searches</v>
          </cell>
          <cell r="G13559" t="str">
            <v>201909</v>
          </cell>
          <cell r="H13559" t="str">
            <v>Le Mans Université</v>
          </cell>
          <cell r="I13559" t="str">
            <v>Le Mans</v>
          </cell>
          <cell r="J13559" t="str">
            <v>France</v>
          </cell>
          <cell r="K13559">
            <v>1</v>
          </cell>
          <cell r="L13559" t="str">
            <v>Consortium</v>
          </cell>
          <cell r="M13559">
            <v>3</v>
          </cell>
          <cell r="N13559" t="str">
            <v>Standard</v>
          </cell>
          <cell r="O13559" t="str">
            <v/>
          </cell>
          <cell r="P13559" t="str">
            <v/>
          </cell>
          <cell r="Q13559">
            <v>3</v>
          </cell>
          <cell r="R13559" t="str">
            <v>Année Philologique</v>
          </cell>
          <cell r="S13559" t="str">
            <v/>
          </cell>
        </row>
        <row r="13560">
          <cell r="E13560">
            <v>6576</v>
          </cell>
          <cell r="F13560" t="str">
            <v>Searches</v>
          </cell>
          <cell r="G13560" t="str">
            <v>201910</v>
          </cell>
          <cell r="H13560" t="str">
            <v>Le Mans Université</v>
          </cell>
          <cell r="I13560" t="str">
            <v>Le Mans</v>
          </cell>
          <cell r="J13560" t="str">
            <v>France</v>
          </cell>
          <cell r="K13560">
            <v>1</v>
          </cell>
          <cell r="L13560" t="str">
            <v>Consortium</v>
          </cell>
          <cell r="M13560">
            <v>3</v>
          </cell>
          <cell r="N13560" t="str">
            <v>Standard</v>
          </cell>
          <cell r="O13560" t="str">
            <v/>
          </cell>
          <cell r="P13560" t="str">
            <v/>
          </cell>
          <cell r="Q13560">
            <v>3</v>
          </cell>
          <cell r="R13560" t="str">
            <v>Année Philologique</v>
          </cell>
          <cell r="S13560" t="str">
            <v/>
          </cell>
        </row>
        <row r="13561">
          <cell r="E13561">
            <v>6576</v>
          </cell>
          <cell r="F13561" t="str">
            <v>Searches</v>
          </cell>
          <cell r="G13561" t="str">
            <v>201911</v>
          </cell>
          <cell r="H13561" t="str">
            <v>Le Mans Université</v>
          </cell>
          <cell r="I13561" t="str">
            <v>Le Mans</v>
          </cell>
          <cell r="J13561" t="str">
            <v>France</v>
          </cell>
          <cell r="K13561">
            <v>1</v>
          </cell>
          <cell r="L13561" t="str">
            <v>Consortium</v>
          </cell>
          <cell r="M13561">
            <v>3</v>
          </cell>
          <cell r="N13561" t="str">
            <v>Standard</v>
          </cell>
          <cell r="O13561" t="str">
            <v/>
          </cell>
          <cell r="P13561" t="str">
            <v/>
          </cell>
          <cell r="Q13561">
            <v>3</v>
          </cell>
          <cell r="R13561" t="str">
            <v>Année Philologique</v>
          </cell>
          <cell r="S13561" t="str">
            <v/>
          </cell>
        </row>
        <row r="13562">
          <cell r="E13562">
            <v>6576</v>
          </cell>
          <cell r="F13562" t="str">
            <v>Searches</v>
          </cell>
          <cell r="G13562" t="str">
            <v>201912</v>
          </cell>
          <cell r="H13562" t="str">
            <v>Le Mans Université</v>
          </cell>
          <cell r="I13562" t="str">
            <v>Le Mans</v>
          </cell>
          <cell r="J13562" t="str">
            <v>France</v>
          </cell>
          <cell r="K13562">
            <v>1</v>
          </cell>
          <cell r="L13562" t="str">
            <v>Consortium</v>
          </cell>
          <cell r="M13562">
            <v>3</v>
          </cell>
          <cell r="N13562" t="str">
            <v>Standard</v>
          </cell>
          <cell r="O13562" t="str">
            <v/>
          </cell>
          <cell r="P13562" t="str">
            <v/>
          </cell>
          <cell r="Q13562">
            <v>3</v>
          </cell>
          <cell r="R13562" t="str">
            <v>Année Philologique</v>
          </cell>
          <cell r="S13562" t="str">
            <v/>
          </cell>
        </row>
        <row r="13563">
          <cell r="E13563">
            <v>6581</v>
          </cell>
          <cell r="F13563" t="str">
            <v>Searches</v>
          </cell>
          <cell r="G13563" t="str">
            <v>201901</v>
          </cell>
          <cell r="H13563" t="str">
            <v>Christendom College</v>
          </cell>
          <cell r="I13563" t="str">
            <v>Front Royal</v>
          </cell>
          <cell r="J13563" t="str">
            <v>USA</v>
          </cell>
          <cell r="K13563">
            <v>2</v>
          </cell>
          <cell r="L13563" t="str">
            <v>Institute</v>
          </cell>
          <cell r="M13563">
            <v>9</v>
          </cell>
          <cell r="N13563" t="str">
            <v>CARN-2</v>
          </cell>
          <cell r="O13563" t="str">
            <v/>
          </cell>
          <cell r="P13563" t="str">
            <v/>
          </cell>
          <cell r="Q13563">
            <v>3</v>
          </cell>
          <cell r="R13563" t="str">
            <v>Année Philologique</v>
          </cell>
          <cell r="S13563" t="str">
            <v/>
          </cell>
        </row>
        <row r="13564">
          <cell r="E13564">
            <v>6581</v>
          </cell>
          <cell r="F13564" t="str">
            <v>Searches</v>
          </cell>
          <cell r="G13564" t="str">
            <v>201902</v>
          </cell>
          <cell r="H13564" t="str">
            <v>Christendom College</v>
          </cell>
          <cell r="I13564" t="str">
            <v>Front Royal</v>
          </cell>
          <cell r="J13564" t="str">
            <v>USA</v>
          </cell>
          <cell r="K13564">
            <v>2</v>
          </cell>
          <cell r="L13564" t="str">
            <v>Institute</v>
          </cell>
          <cell r="M13564">
            <v>9</v>
          </cell>
          <cell r="N13564" t="str">
            <v>CARN-2</v>
          </cell>
          <cell r="O13564" t="str">
            <v/>
          </cell>
          <cell r="P13564" t="str">
            <v/>
          </cell>
          <cell r="Q13564">
            <v>3</v>
          </cell>
          <cell r="R13564" t="str">
            <v>Année Philologique</v>
          </cell>
          <cell r="S13564" t="str">
            <v/>
          </cell>
        </row>
        <row r="13565">
          <cell r="E13565">
            <v>6581</v>
          </cell>
          <cell r="F13565" t="str">
            <v>Searches</v>
          </cell>
          <cell r="G13565" t="str">
            <v>201903</v>
          </cell>
          <cell r="H13565" t="str">
            <v>Christendom College</v>
          </cell>
          <cell r="I13565" t="str">
            <v>Front Royal</v>
          </cell>
          <cell r="J13565" t="str">
            <v>USA</v>
          </cell>
          <cell r="K13565">
            <v>2</v>
          </cell>
          <cell r="L13565" t="str">
            <v>Institute</v>
          </cell>
          <cell r="M13565">
            <v>9</v>
          </cell>
          <cell r="N13565" t="str">
            <v>CARN-2</v>
          </cell>
          <cell r="O13565" t="str">
            <v/>
          </cell>
          <cell r="P13565" t="str">
            <v/>
          </cell>
          <cell r="Q13565">
            <v>3</v>
          </cell>
          <cell r="R13565" t="str">
            <v>Année Philologique</v>
          </cell>
          <cell r="S13565" t="str">
            <v/>
          </cell>
        </row>
        <row r="13566">
          <cell r="E13566">
            <v>6581</v>
          </cell>
          <cell r="F13566" t="str">
            <v>Searches</v>
          </cell>
          <cell r="G13566" t="str">
            <v>201904</v>
          </cell>
          <cell r="H13566" t="str">
            <v>Christendom College</v>
          </cell>
          <cell r="I13566" t="str">
            <v>Front Royal</v>
          </cell>
          <cell r="J13566" t="str">
            <v>USA</v>
          </cell>
          <cell r="K13566">
            <v>2</v>
          </cell>
          <cell r="L13566" t="str">
            <v>Institute</v>
          </cell>
          <cell r="M13566">
            <v>9</v>
          </cell>
          <cell r="N13566" t="str">
            <v>CARN-2</v>
          </cell>
          <cell r="O13566" t="str">
            <v/>
          </cell>
          <cell r="P13566" t="str">
            <v/>
          </cell>
          <cell r="Q13566">
            <v>3</v>
          </cell>
          <cell r="R13566" t="str">
            <v>Année Philologique</v>
          </cell>
          <cell r="S13566" t="str">
            <v/>
          </cell>
        </row>
        <row r="13567">
          <cell r="E13567">
            <v>6581</v>
          </cell>
          <cell r="F13567" t="str">
            <v>Searches</v>
          </cell>
          <cell r="G13567" t="str">
            <v>201907</v>
          </cell>
          <cell r="H13567" t="str">
            <v>Christendom College</v>
          </cell>
          <cell r="I13567" t="str">
            <v>Front Royal</v>
          </cell>
          <cell r="J13567" t="str">
            <v>USA</v>
          </cell>
          <cell r="K13567">
            <v>2</v>
          </cell>
          <cell r="L13567" t="str">
            <v>Institute</v>
          </cell>
          <cell r="M13567">
            <v>9</v>
          </cell>
          <cell r="N13567" t="str">
            <v>CARN-2</v>
          </cell>
          <cell r="O13567" t="str">
            <v/>
          </cell>
          <cell r="P13567" t="str">
            <v/>
          </cell>
          <cell r="Q13567">
            <v>3</v>
          </cell>
          <cell r="R13567" t="str">
            <v>Année Philologique</v>
          </cell>
          <cell r="S13567" t="str">
            <v/>
          </cell>
        </row>
        <row r="13568">
          <cell r="E13568">
            <v>6581</v>
          </cell>
          <cell r="F13568" t="str">
            <v>Searches</v>
          </cell>
          <cell r="G13568" t="str">
            <v>201908</v>
          </cell>
          <cell r="H13568" t="str">
            <v>Christendom College</v>
          </cell>
          <cell r="I13568" t="str">
            <v>Front Royal</v>
          </cell>
          <cell r="J13568" t="str">
            <v>USA</v>
          </cell>
          <cell r="K13568">
            <v>2</v>
          </cell>
          <cell r="L13568" t="str">
            <v>Institute</v>
          </cell>
          <cell r="M13568">
            <v>9</v>
          </cell>
          <cell r="N13568" t="str">
            <v>CARN-2</v>
          </cell>
          <cell r="O13568" t="str">
            <v/>
          </cell>
          <cell r="P13568" t="str">
            <v/>
          </cell>
          <cell r="Q13568">
            <v>3</v>
          </cell>
          <cell r="R13568" t="str">
            <v>Année Philologique</v>
          </cell>
          <cell r="S13568" t="str">
            <v/>
          </cell>
        </row>
        <row r="13569">
          <cell r="E13569">
            <v>6581</v>
          </cell>
          <cell r="F13569" t="str">
            <v>Searches</v>
          </cell>
          <cell r="G13569" t="str">
            <v>201909</v>
          </cell>
          <cell r="H13569" t="str">
            <v>Christendom College</v>
          </cell>
          <cell r="I13569" t="str">
            <v>Front Royal</v>
          </cell>
          <cell r="J13569" t="str">
            <v>USA</v>
          </cell>
          <cell r="K13569">
            <v>2</v>
          </cell>
          <cell r="L13569" t="str">
            <v>Institute</v>
          </cell>
          <cell r="M13569">
            <v>9</v>
          </cell>
          <cell r="N13569" t="str">
            <v>CARN-2</v>
          </cell>
          <cell r="O13569" t="str">
            <v/>
          </cell>
          <cell r="P13569" t="str">
            <v/>
          </cell>
          <cell r="Q13569">
            <v>3</v>
          </cell>
          <cell r="R13569" t="str">
            <v>Année Philologique</v>
          </cell>
          <cell r="S13569" t="str">
            <v/>
          </cell>
        </row>
        <row r="13570">
          <cell r="E13570">
            <v>6581</v>
          </cell>
          <cell r="F13570" t="str">
            <v>Searches</v>
          </cell>
          <cell r="G13570" t="str">
            <v>201910</v>
          </cell>
          <cell r="H13570" t="str">
            <v>Christendom College</v>
          </cell>
          <cell r="I13570" t="str">
            <v>Front Royal</v>
          </cell>
          <cell r="J13570" t="str">
            <v>USA</v>
          </cell>
          <cell r="K13570">
            <v>2</v>
          </cell>
          <cell r="L13570" t="str">
            <v>Institute</v>
          </cell>
          <cell r="M13570">
            <v>9</v>
          </cell>
          <cell r="N13570" t="str">
            <v>CARN-2</v>
          </cell>
          <cell r="O13570" t="str">
            <v/>
          </cell>
          <cell r="P13570" t="str">
            <v/>
          </cell>
          <cell r="Q13570">
            <v>3</v>
          </cell>
          <cell r="R13570" t="str">
            <v>Année Philologique</v>
          </cell>
          <cell r="S13570" t="str">
            <v/>
          </cell>
        </row>
        <row r="13571">
          <cell r="E13571">
            <v>6581</v>
          </cell>
          <cell r="F13571" t="str">
            <v>Searches</v>
          </cell>
          <cell r="G13571" t="str">
            <v>201911</v>
          </cell>
          <cell r="H13571" t="str">
            <v>Christendom College</v>
          </cell>
          <cell r="I13571" t="str">
            <v>Front Royal</v>
          </cell>
          <cell r="J13571" t="str">
            <v>USA</v>
          </cell>
          <cell r="K13571">
            <v>2</v>
          </cell>
          <cell r="L13571" t="str">
            <v>Institute</v>
          </cell>
          <cell r="M13571">
            <v>9</v>
          </cell>
          <cell r="N13571" t="str">
            <v>CARN-2</v>
          </cell>
          <cell r="O13571" t="str">
            <v/>
          </cell>
          <cell r="P13571" t="str">
            <v/>
          </cell>
          <cell r="Q13571">
            <v>3</v>
          </cell>
          <cell r="R13571" t="str">
            <v>Année Philologique</v>
          </cell>
          <cell r="S13571" t="str">
            <v/>
          </cell>
        </row>
        <row r="13572">
          <cell r="E13572">
            <v>6582</v>
          </cell>
          <cell r="F13572" t="str">
            <v>Searches</v>
          </cell>
          <cell r="G13572" t="str">
            <v>201905</v>
          </cell>
          <cell r="H13572" t="str">
            <v>Giuseppe Russo</v>
          </cell>
          <cell r="I13572" t="str">
            <v>Bari</v>
          </cell>
          <cell r="J13572" t="str">
            <v>Italy</v>
          </cell>
          <cell r="K13572">
            <v>4</v>
          </cell>
          <cell r="L13572" t="str">
            <v>Private</v>
          </cell>
          <cell r="M13572">
            <v>5</v>
          </cell>
          <cell r="N13572" t="str">
            <v>Individual</v>
          </cell>
          <cell r="O13572" t="str">
            <v/>
          </cell>
          <cell r="P13572" t="str">
            <v/>
          </cell>
          <cell r="Q13572">
            <v>1</v>
          </cell>
          <cell r="R13572" t="str">
            <v>Année Philologique</v>
          </cell>
          <cell r="S13572" t="str">
            <v/>
          </cell>
        </row>
        <row r="13573">
          <cell r="E13573">
            <v>6582</v>
          </cell>
          <cell r="F13573" t="str">
            <v>Searches</v>
          </cell>
          <cell r="G13573" t="str">
            <v>201907</v>
          </cell>
          <cell r="H13573" t="str">
            <v>Giuseppe Russo</v>
          </cell>
          <cell r="I13573" t="str">
            <v>Bari</v>
          </cell>
          <cell r="J13573" t="str">
            <v>Italy</v>
          </cell>
          <cell r="K13573">
            <v>4</v>
          </cell>
          <cell r="L13573" t="str">
            <v>Private</v>
          </cell>
          <cell r="M13573">
            <v>5</v>
          </cell>
          <cell r="N13573" t="str">
            <v>Individual</v>
          </cell>
          <cell r="O13573" t="str">
            <v/>
          </cell>
          <cell r="P13573" t="str">
            <v/>
          </cell>
          <cell r="Q13573">
            <v>1</v>
          </cell>
          <cell r="R13573" t="str">
            <v>Année Philologique</v>
          </cell>
          <cell r="S13573" t="str">
            <v/>
          </cell>
        </row>
        <row r="13574">
          <cell r="E13574">
            <v>6582</v>
          </cell>
          <cell r="F13574" t="str">
            <v>Searches</v>
          </cell>
          <cell r="G13574" t="str">
            <v>201911</v>
          </cell>
          <cell r="H13574" t="str">
            <v>Giuseppe Russo</v>
          </cell>
          <cell r="I13574" t="str">
            <v>Bari</v>
          </cell>
          <cell r="J13574" t="str">
            <v>Italy</v>
          </cell>
          <cell r="K13574">
            <v>4</v>
          </cell>
          <cell r="L13574" t="str">
            <v>Private</v>
          </cell>
          <cell r="M13574">
            <v>5</v>
          </cell>
          <cell r="N13574" t="str">
            <v>Individual</v>
          </cell>
          <cell r="O13574" t="str">
            <v/>
          </cell>
          <cell r="P13574" t="str">
            <v/>
          </cell>
          <cell r="Q13574">
            <v>1</v>
          </cell>
          <cell r="R13574" t="str">
            <v>Année Philologique</v>
          </cell>
          <cell r="S13574" t="str">
            <v/>
          </cell>
        </row>
        <row r="13575">
          <cell r="E13575">
            <v>6586</v>
          </cell>
          <cell r="F13575" t="str">
            <v>Searches</v>
          </cell>
          <cell r="G13575" t="str">
            <v>201909</v>
          </cell>
          <cell r="H13575" t="str">
            <v>Robert Sing</v>
          </cell>
          <cell r="I13575" t="str">
            <v>Cambridge</v>
          </cell>
          <cell r="J13575" t="str">
            <v>UK</v>
          </cell>
          <cell r="K13575">
            <v>4</v>
          </cell>
          <cell r="L13575" t="str">
            <v>Private</v>
          </cell>
          <cell r="M13575">
            <v>5</v>
          </cell>
          <cell r="N13575" t="str">
            <v>Individual</v>
          </cell>
          <cell r="O13575" t="str">
            <v/>
          </cell>
          <cell r="P13575" t="str">
            <v/>
          </cell>
          <cell r="Q13575">
            <v>1</v>
          </cell>
          <cell r="R13575" t="str">
            <v>Année Philologique</v>
          </cell>
          <cell r="S13575" t="str">
            <v/>
          </cell>
        </row>
        <row r="13576">
          <cell r="E13576">
            <v>6588</v>
          </cell>
          <cell r="F13576" t="str">
            <v>Searches</v>
          </cell>
          <cell r="G13576" t="str">
            <v>201901</v>
          </cell>
          <cell r="H13576" t="str">
            <v>Franco Montanari</v>
          </cell>
          <cell r="I13576" t="str">
            <v>Genova</v>
          </cell>
          <cell r="J13576" t="str">
            <v>Italy</v>
          </cell>
          <cell r="K13576">
            <v>5</v>
          </cell>
          <cell r="L13576" t="str">
            <v>Brepols Administrative Access</v>
          </cell>
          <cell r="M13576">
            <v>6</v>
          </cell>
          <cell r="N13576" t="str">
            <v>Brepols Administrative Access</v>
          </cell>
          <cell r="O13576" t="str">
            <v/>
          </cell>
          <cell r="P13576" t="str">
            <v/>
          </cell>
          <cell r="Q13576">
            <v>1</v>
          </cell>
          <cell r="R13576" t="str">
            <v>Année Philologique</v>
          </cell>
          <cell r="S13576" t="str">
            <v/>
          </cell>
        </row>
        <row r="13577">
          <cell r="E13577">
            <v>6588</v>
          </cell>
          <cell r="F13577" t="str">
            <v>Searches</v>
          </cell>
          <cell r="G13577" t="str">
            <v>201902</v>
          </cell>
          <cell r="H13577" t="str">
            <v>Franco Montanari</v>
          </cell>
          <cell r="I13577" t="str">
            <v>Genova</v>
          </cell>
          <cell r="J13577" t="str">
            <v>Italy</v>
          </cell>
          <cell r="K13577">
            <v>5</v>
          </cell>
          <cell r="L13577" t="str">
            <v>Brepols Administrative Access</v>
          </cell>
          <cell r="M13577">
            <v>6</v>
          </cell>
          <cell r="N13577" t="str">
            <v>Brepols Administrative Access</v>
          </cell>
          <cell r="O13577" t="str">
            <v/>
          </cell>
          <cell r="P13577" t="str">
            <v/>
          </cell>
          <cell r="Q13577">
            <v>1</v>
          </cell>
          <cell r="R13577" t="str">
            <v>Année Philologique</v>
          </cell>
          <cell r="S13577" t="str">
            <v/>
          </cell>
        </row>
        <row r="13578">
          <cell r="E13578">
            <v>6588</v>
          </cell>
          <cell r="F13578" t="str">
            <v>Searches</v>
          </cell>
          <cell r="G13578" t="str">
            <v>201903</v>
          </cell>
          <cell r="H13578" t="str">
            <v>Franco Montanari</v>
          </cell>
          <cell r="I13578" t="str">
            <v>Genova</v>
          </cell>
          <cell r="J13578" t="str">
            <v>Italy</v>
          </cell>
          <cell r="K13578">
            <v>5</v>
          </cell>
          <cell r="L13578" t="str">
            <v>Brepols Administrative Access</v>
          </cell>
          <cell r="M13578">
            <v>6</v>
          </cell>
          <cell r="N13578" t="str">
            <v>Brepols Administrative Access</v>
          </cell>
          <cell r="O13578" t="str">
            <v/>
          </cell>
          <cell r="P13578" t="str">
            <v/>
          </cell>
          <cell r="Q13578">
            <v>1</v>
          </cell>
          <cell r="R13578" t="str">
            <v>Année Philologique</v>
          </cell>
          <cell r="S13578" t="str">
            <v/>
          </cell>
        </row>
        <row r="13579">
          <cell r="E13579">
            <v>6588</v>
          </cell>
          <cell r="F13579" t="str">
            <v>Searches</v>
          </cell>
          <cell r="G13579" t="str">
            <v>201904</v>
          </cell>
          <cell r="H13579" t="str">
            <v>Franco Montanari</v>
          </cell>
          <cell r="I13579" t="str">
            <v>Genova</v>
          </cell>
          <cell r="J13579" t="str">
            <v>Italy</v>
          </cell>
          <cell r="K13579">
            <v>5</v>
          </cell>
          <cell r="L13579" t="str">
            <v>Brepols Administrative Access</v>
          </cell>
          <cell r="M13579">
            <v>6</v>
          </cell>
          <cell r="N13579" t="str">
            <v>Brepols Administrative Access</v>
          </cell>
          <cell r="O13579" t="str">
            <v/>
          </cell>
          <cell r="P13579" t="str">
            <v/>
          </cell>
          <cell r="Q13579">
            <v>1</v>
          </cell>
          <cell r="R13579" t="str">
            <v>Année Philologique</v>
          </cell>
          <cell r="S13579" t="str">
            <v/>
          </cell>
        </row>
        <row r="13580">
          <cell r="E13580">
            <v>6588</v>
          </cell>
          <cell r="F13580" t="str">
            <v>Searches</v>
          </cell>
          <cell r="G13580" t="str">
            <v>201905</v>
          </cell>
          <cell r="H13580" t="str">
            <v>Franco Montanari</v>
          </cell>
          <cell r="I13580" t="str">
            <v>Genova</v>
          </cell>
          <cell r="J13580" t="str">
            <v>Italy</v>
          </cell>
          <cell r="K13580">
            <v>5</v>
          </cell>
          <cell r="L13580" t="str">
            <v>Brepols Administrative Access</v>
          </cell>
          <cell r="M13580">
            <v>6</v>
          </cell>
          <cell r="N13580" t="str">
            <v>Brepols Administrative Access</v>
          </cell>
          <cell r="O13580" t="str">
            <v/>
          </cell>
          <cell r="P13580" t="str">
            <v/>
          </cell>
          <cell r="Q13580">
            <v>1</v>
          </cell>
          <cell r="R13580" t="str">
            <v>Année Philologique</v>
          </cell>
          <cell r="S13580" t="str">
            <v/>
          </cell>
        </row>
        <row r="13581">
          <cell r="E13581">
            <v>6588</v>
          </cell>
          <cell r="F13581" t="str">
            <v>Searches</v>
          </cell>
          <cell r="G13581" t="str">
            <v>201906</v>
          </cell>
          <cell r="H13581" t="str">
            <v>Franco Montanari</v>
          </cell>
          <cell r="I13581" t="str">
            <v>Genova</v>
          </cell>
          <cell r="J13581" t="str">
            <v>Italy</v>
          </cell>
          <cell r="K13581">
            <v>5</v>
          </cell>
          <cell r="L13581" t="str">
            <v>Brepols Administrative Access</v>
          </cell>
          <cell r="M13581">
            <v>6</v>
          </cell>
          <cell r="N13581" t="str">
            <v>Brepols Administrative Access</v>
          </cell>
          <cell r="O13581" t="str">
            <v/>
          </cell>
          <cell r="P13581" t="str">
            <v/>
          </cell>
          <cell r="Q13581">
            <v>1</v>
          </cell>
          <cell r="R13581" t="str">
            <v>Année Philologique</v>
          </cell>
          <cell r="S13581" t="str">
            <v/>
          </cell>
        </row>
        <row r="13582">
          <cell r="E13582">
            <v>6588</v>
          </cell>
          <cell r="F13582" t="str">
            <v>Searches</v>
          </cell>
          <cell r="G13582" t="str">
            <v>201907</v>
          </cell>
          <cell r="H13582" t="str">
            <v>Franco Montanari</v>
          </cell>
          <cell r="I13582" t="str">
            <v>Genova</v>
          </cell>
          <cell r="J13582" t="str">
            <v>Italy</v>
          </cell>
          <cell r="K13582">
            <v>5</v>
          </cell>
          <cell r="L13582" t="str">
            <v>Brepols Administrative Access</v>
          </cell>
          <cell r="M13582">
            <v>6</v>
          </cell>
          <cell r="N13582" t="str">
            <v>Brepols Administrative Access</v>
          </cell>
          <cell r="O13582" t="str">
            <v/>
          </cell>
          <cell r="P13582" t="str">
            <v/>
          </cell>
          <cell r="Q13582">
            <v>1</v>
          </cell>
          <cell r="R13582" t="str">
            <v>Année Philologique</v>
          </cell>
          <cell r="S13582" t="str">
            <v/>
          </cell>
        </row>
        <row r="13583">
          <cell r="E13583">
            <v>6588</v>
          </cell>
          <cell r="F13583" t="str">
            <v>Searches</v>
          </cell>
          <cell r="G13583" t="str">
            <v>201908</v>
          </cell>
          <cell r="H13583" t="str">
            <v>Franco Montanari</v>
          </cell>
          <cell r="I13583" t="str">
            <v>Genova</v>
          </cell>
          <cell r="J13583" t="str">
            <v>Italy</v>
          </cell>
          <cell r="K13583">
            <v>5</v>
          </cell>
          <cell r="L13583" t="str">
            <v>Brepols Administrative Access</v>
          </cell>
          <cell r="M13583">
            <v>6</v>
          </cell>
          <cell r="N13583" t="str">
            <v>Brepols Administrative Access</v>
          </cell>
          <cell r="O13583" t="str">
            <v/>
          </cell>
          <cell r="P13583" t="str">
            <v/>
          </cell>
          <cell r="Q13583">
            <v>1</v>
          </cell>
          <cell r="R13583" t="str">
            <v>Année Philologique</v>
          </cell>
          <cell r="S13583" t="str">
            <v/>
          </cell>
        </row>
        <row r="13584">
          <cell r="E13584">
            <v>6588</v>
          </cell>
          <cell r="F13584" t="str">
            <v>Searches</v>
          </cell>
          <cell r="G13584" t="str">
            <v>201909</v>
          </cell>
          <cell r="H13584" t="str">
            <v>Franco Montanari</v>
          </cell>
          <cell r="I13584" t="str">
            <v>Genova</v>
          </cell>
          <cell r="J13584" t="str">
            <v>Italy</v>
          </cell>
          <cell r="K13584">
            <v>5</v>
          </cell>
          <cell r="L13584" t="str">
            <v>Brepols Administrative Access</v>
          </cell>
          <cell r="M13584">
            <v>6</v>
          </cell>
          <cell r="N13584" t="str">
            <v>Brepols Administrative Access</v>
          </cell>
          <cell r="O13584" t="str">
            <v/>
          </cell>
          <cell r="P13584" t="str">
            <v/>
          </cell>
          <cell r="Q13584">
            <v>1</v>
          </cell>
          <cell r="R13584" t="str">
            <v>Année Philologique</v>
          </cell>
          <cell r="S13584" t="str">
            <v/>
          </cell>
        </row>
        <row r="13585">
          <cell r="E13585">
            <v>6588</v>
          </cell>
          <cell r="F13585" t="str">
            <v>Searches</v>
          </cell>
          <cell r="G13585" t="str">
            <v>201910</v>
          </cell>
          <cell r="H13585" t="str">
            <v>Franco Montanari</v>
          </cell>
          <cell r="I13585" t="str">
            <v>Genova</v>
          </cell>
          <cell r="J13585" t="str">
            <v>Italy</v>
          </cell>
          <cell r="K13585">
            <v>5</v>
          </cell>
          <cell r="L13585" t="str">
            <v>Brepols Administrative Access</v>
          </cell>
          <cell r="M13585">
            <v>6</v>
          </cell>
          <cell r="N13585" t="str">
            <v>Brepols Administrative Access</v>
          </cell>
          <cell r="O13585" t="str">
            <v/>
          </cell>
          <cell r="P13585" t="str">
            <v/>
          </cell>
          <cell r="Q13585">
            <v>1</v>
          </cell>
          <cell r="R13585" t="str">
            <v>Année Philologique</v>
          </cell>
          <cell r="S13585" t="str">
            <v/>
          </cell>
        </row>
        <row r="13586">
          <cell r="E13586">
            <v>6588</v>
          </cell>
          <cell r="F13586" t="str">
            <v>Searches</v>
          </cell>
          <cell r="G13586" t="str">
            <v>201911</v>
          </cell>
          <cell r="H13586" t="str">
            <v>Franco Montanari</v>
          </cell>
          <cell r="I13586" t="str">
            <v>Genova</v>
          </cell>
          <cell r="J13586" t="str">
            <v>Italy</v>
          </cell>
          <cell r="K13586">
            <v>5</v>
          </cell>
          <cell r="L13586" t="str">
            <v>Brepols Administrative Access</v>
          </cell>
          <cell r="M13586">
            <v>6</v>
          </cell>
          <cell r="N13586" t="str">
            <v>Brepols Administrative Access</v>
          </cell>
          <cell r="O13586" t="str">
            <v/>
          </cell>
          <cell r="P13586" t="str">
            <v/>
          </cell>
          <cell r="Q13586">
            <v>1</v>
          </cell>
          <cell r="R13586" t="str">
            <v>Année Philologique</v>
          </cell>
          <cell r="S13586" t="str">
            <v/>
          </cell>
        </row>
        <row r="13587">
          <cell r="E13587">
            <v>6588</v>
          </cell>
          <cell r="F13587" t="str">
            <v>Searches</v>
          </cell>
          <cell r="G13587" t="str">
            <v>201912</v>
          </cell>
          <cell r="H13587" t="str">
            <v>Franco Montanari</v>
          </cell>
          <cell r="I13587" t="str">
            <v>Genova</v>
          </cell>
          <cell r="J13587" t="str">
            <v>Italy</v>
          </cell>
          <cell r="K13587">
            <v>5</v>
          </cell>
          <cell r="L13587" t="str">
            <v>Brepols Administrative Access</v>
          </cell>
          <cell r="M13587">
            <v>6</v>
          </cell>
          <cell r="N13587" t="str">
            <v>Brepols Administrative Access</v>
          </cell>
          <cell r="O13587" t="str">
            <v/>
          </cell>
          <cell r="P13587" t="str">
            <v/>
          </cell>
          <cell r="Q13587">
            <v>1</v>
          </cell>
          <cell r="R13587" t="str">
            <v>Année Philologique</v>
          </cell>
          <cell r="S13587" t="str">
            <v/>
          </cell>
        </row>
        <row r="13588">
          <cell r="E13588">
            <v>6590</v>
          </cell>
          <cell r="F13588" t="str">
            <v>Searches</v>
          </cell>
          <cell r="G13588" t="str">
            <v>201902</v>
          </cell>
          <cell r="H13588" t="str">
            <v>Enrico Corti</v>
          </cell>
          <cell r="I13588" t="str">
            <v>Verrua Po</v>
          </cell>
          <cell r="J13588" t="str">
            <v>Italy</v>
          </cell>
          <cell r="K13588">
            <v>4</v>
          </cell>
          <cell r="L13588" t="str">
            <v>Private</v>
          </cell>
          <cell r="M13588">
            <v>5</v>
          </cell>
          <cell r="N13588" t="str">
            <v>Individual</v>
          </cell>
          <cell r="O13588" t="str">
            <v/>
          </cell>
          <cell r="P13588" t="str">
            <v/>
          </cell>
          <cell r="Q13588">
            <v>1</v>
          </cell>
          <cell r="R13588" t="str">
            <v>Année Philologique</v>
          </cell>
          <cell r="S13588" t="str">
            <v/>
          </cell>
        </row>
        <row r="13589">
          <cell r="E13589">
            <v>6590</v>
          </cell>
          <cell r="F13589" t="str">
            <v>Searches</v>
          </cell>
          <cell r="G13589" t="str">
            <v>201903</v>
          </cell>
          <cell r="H13589" t="str">
            <v>Enrico Corti</v>
          </cell>
          <cell r="I13589" t="str">
            <v>Verrua Po</v>
          </cell>
          <cell r="J13589" t="str">
            <v>Italy</v>
          </cell>
          <cell r="K13589">
            <v>4</v>
          </cell>
          <cell r="L13589" t="str">
            <v>Private</v>
          </cell>
          <cell r="M13589">
            <v>5</v>
          </cell>
          <cell r="N13589" t="str">
            <v>Individual</v>
          </cell>
          <cell r="O13589" t="str">
            <v/>
          </cell>
          <cell r="P13589" t="str">
            <v/>
          </cell>
          <cell r="Q13589">
            <v>1</v>
          </cell>
          <cell r="R13589" t="str">
            <v>Année Philologique</v>
          </cell>
          <cell r="S13589" t="str">
            <v/>
          </cell>
        </row>
        <row r="13590">
          <cell r="E13590">
            <v>6590</v>
          </cell>
          <cell r="F13590" t="str">
            <v>Searches</v>
          </cell>
          <cell r="G13590" t="str">
            <v>201904</v>
          </cell>
          <cell r="H13590" t="str">
            <v>Enrico Corti</v>
          </cell>
          <cell r="I13590" t="str">
            <v>Verrua Po</v>
          </cell>
          <cell r="J13590" t="str">
            <v>Italy</v>
          </cell>
          <cell r="K13590">
            <v>4</v>
          </cell>
          <cell r="L13590" t="str">
            <v>Private</v>
          </cell>
          <cell r="M13590">
            <v>5</v>
          </cell>
          <cell r="N13590" t="str">
            <v>Individual</v>
          </cell>
          <cell r="O13590" t="str">
            <v/>
          </cell>
          <cell r="P13590" t="str">
            <v/>
          </cell>
          <cell r="Q13590">
            <v>1</v>
          </cell>
          <cell r="R13590" t="str">
            <v>Année Philologique</v>
          </cell>
          <cell r="S13590" t="str">
            <v/>
          </cell>
        </row>
        <row r="13591">
          <cell r="E13591">
            <v>6590</v>
          </cell>
          <cell r="F13591" t="str">
            <v>Searches</v>
          </cell>
          <cell r="G13591" t="str">
            <v>201907</v>
          </cell>
          <cell r="H13591" t="str">
            <v>Enrico Corti</v>
          </cell>
          <cell r="I13591" t="str">
            <v>Verrua Po</v>
          </cell>
          <cell r="J13591" t="str">
            <v>Italy</v>
          </cell>
          <cell r="K13591">
            <v>4</v>
          </cell>
          <cell r="L13591" t="str">
            <v>Private</v>
          </cell>
          <cell r="M13591">
            <v>5</v>
          </cell>
          <cell r="N13591" t="str">
            <v>Individual</v>
          </cell>
          <cell r="O13591" t="str">
            <v/>
          </cell>
          <cell r="P13591" t="str">
            <v/>
          </cell>
          <cell r="Q13591">
            <v>1</v>
          </cell>
          <cell r="R13591" t="str">
            <v>Année Philologique</v>
          </cell>
          <cell r="S13591" t="str">
            <v/>
          </cell>
        </row>
        <row r="13592">
          <cell r="E13592">
            <v>6590</v>
          </cell>
          <cell r="F13592" t="str">
            <v>Searches</v>
          </cell>
          <cell r="G13592" t="str">
            <v>201909</v>
          </cell>
          <cell r="H13592" t="str">
            <v>Enrico Corti</v>
          </cell>
          <cell r="I13592" t="str">
            <v>Verrua Po</v>
          </cell>
          <cell r="J13592" t="str">
            <v>Italy</v>
          </cell>
          <cell r="K13592">
            <v>4</v>
          </cell>
          <cell r="L13592" t="str">
            <v>Private</v>
          </cell>
          <cell r="M13592">
            <v>5</v>
          </cell>
          <cell r="N13592" t="str">
            <v>Individual</v>
          </cell>
          <cell r="O13592" t="str">
            <v/>
          </cell>
          <cell r="P13592" t="str">
            <v/>
          </cell>
          <cell r="Q13592">
            <v>1</v>
          </cell>
          <cell r="R13592" t="str">
            <v>Année Philologique</v>
          </cell>
          <cell r="S13592" t="str">
            <v/>
          </cell>
        </row>
        <row r="13593">
          <cell r="E13593">
            <v>6590</v>
          </cell>
          <cell r="F13593" t="str">
            <v>Searches</v>
          </cell>
          <cell r="G13593" t="str">
            <v>201910</v>
          </cell>
          <cell r="H13593" t="str">
            <v>Enrico Corti</v>
          </cell>
          <cell r="I13593" t="str">
            <v>Verrua Po</v>
          </cell>
          <cell r="J13593" t="str">
            <v>Italy</v>
          </cell>
          <cell r="K13593">
            <v>4</v>
          </cell>
          <cell r="L13593" t="str">
            <v>Private</v>
          </cell>
          <cell r="M13593">
            <v>5</v>
          </cell>
          <cell r="N13593" t="str">
            <v>Individual</v>
          </cell>
          <cell r="O13593" t="str">
            <v/>
          </cell>
          <cell r="P13593" t="str">
            <v/>
          </cell>
          <cell r="Q13593">
            <v>1</v>
          </cell>
          <cell r="R13593" t="str">
            <v>Année Philologique</v>
          </cell>
          <cell r="S13593" t="str">
            <v/>
          </cell>
        </row>
        <row r="13594">
          <cell r="E13594">
            <v>6590</v>
          </cell>
          <cell r="F13594" t="str">
            <v>Searches</v>
          </cell>
          <cell r="G13594" t="str">
            <v>201911</v>
          </cell>
          <cell r="H13594" t="str">
            <v>Enrico Corti</v>
          </cell>
          <cell r="I13594" t="str">
            <v>Verrua Po</v>
          </cell>
          <cell r="J13594" t="str">
            <v>Italy</v>
          </cell>
          <cell r="K13594">
            <v>4</v>
          </cell>
          <cell r="L13594" t="str">
            <v>Private</v>
          </cell>
          <cell r="M13594">
            <v>5</v>
          </cell>
          <cell r="N13594" t="str">
            <v>Individual</v>
          </cell>
          <cell r="O13594" t="str">
            <v/>
          </cell>
          <cell r="P13594" t="str">
            <v/>
          </cell>
          <cell r="Q13594">
            <v>1</v>
          </cell>
          <cell r="R13594" t="str">
            <v>Année Philologique</v>
          </cell>
          <cell r="S13594" t="str">
            <v/>
          </cell>
        </row>
        <row r="13595">
          <cell r="E13595">
            <v>6592</v>
          </cell>
          <cell r="F13595" t="str">
            <v>Searches</v>
          </cell>
          <cell r="G13595" t="str">
            <v>201901</v>
          </cell>
          <cell r="H13595" t="str">
            <v>Koji Hirayama</v>
          </cell>
          <cell r="I13595" t="str">
            <v>Kobe</v>
          </cell>
          <cell r="J13595" t="str">
            <v>Japan</v>
          </cell>
          <cell r="K13595">
            <v>4</v>
          </cell>
          <cell r="L13595" t="str">
            <v>Private</v>
          </cell>
          <cell r="M13595">
            <v>5</v>
          </cell>
          <cell r="N13595" t="str">
            <v>Individual</v>
          </cell>
          <cell r="O13595" t="str">
            <v/>
          </cell>
          <cell r="P13595" t="str">
            <v/>
          </cell>
          <cell r="Q13595">
            <v>1</v>
          </cell>
          <cell r="R13595" t="str">
            <v>Année Philologique</v>
          </cell>
          <cell r="S13595" t="str">
            <v/>
          </cell>
        </row>
        <row r="13596">
          <cell r="E13596">
            <v>6592</v>
          </cell>
          <cell r="F13596" t="str">
            <v>Searches</v>
          </cell>
          <cell r="G13596" t="str">
            <v>201902</v>
          </cell>
          <cell r="H13596" t="str">
            <v>Koji Hirayama</v>
          </cell>
          <cell r="I13596" t="str">
            <v>Kobe</v>
          </cell>
          <cell r="J13596" t="str">
            <v>Japan</v>
          </cell>
          <cell r="K13596">
            <v>4</v>
          </cell>
          <cell r="L13596" t="str">
            <v>Private</v>
          </cell>
          <cell r="M13596">
            <v>5</v>
          </cell>
          <cell r="N13596" t="str">
            <v>Individual</v>
          </cell>
          <cell r="O13596" t="str">
            <v/>
          </cell>
          <cell r="P13596" t="str">
            <v/>
          </cell>
          <cell r="Q13596">
            <v>1</v>
          </cell>
          <cell r="R13596" t="str">
            <v>Année Philologique</v>
          </cell>
          <cell r="S13596" t="str">
            <v/>
          </cell>
        </row>
        <row r="13597">
          <cell r="E13597">
            <v>6592</v>
          </cell>
          <cell r="F13597" t="str">
            <v>Searches</v>
          </cell>
          <cell r="G13597" t="str">
            <v>201903</v>
          </cell>
          <cell r="H13597" t="str">
            <v>Koji Hirayama</v>
          </cell>
          <cell r="I13597" t="str">
            <v>Kobe</v>
          </cell>
          <cell r="J13597" t="str">
            <v>Japan</v>
          </cell>
          <cell r="K13597">
            <v>4</v>
          </cell>
          <cell r="L13597" t="str">
            <v>Private</v>
          </cell>
          <cell r="M13597">
            <v>5</v>
          </cell>
          <cell r="N13597" t="str">
            <v>Individual</v>
          </cell>
          <cell r="O13597" t="str">
            <v/>
          </cell>
          <cell r="P13597" t="str">
            <v/>
          </cell>
          <cell r="Q13597">
            <v>1</v>
          </cell>
          <cell r="R13597" t="str">
            <v>Année Philologique</v>
          </cell>
          <cell r="S13597" t="str">
            <v/>
          </cell>
        </row>
        <row r="13598">
          <cell r="E13598">
            <v>6592</v>
          </cell>
          <cell r="F13598" t="str">
            <v>Searches</v>
          </cell>
          <cell r="G13598" t="str">
            <v>201904</v>
          </cell>
          <cell r="H13598" t="str">
            <v>Koji Hirayama</v>
          </cell>
          <cell r="I13598" t="str">
            <v>Kobe</v>
          </cell>
          <cell r="J13598" t="str">
            <v>Japan</v>
          </cell>
          <cell r="K13598">
            <v>4</v>
          </cell>
          <cell r="L13598" t="str">
            <v>Private</v>
          </cell>
          <cell r="M13598">
            <v>5</v>
          </cell>
          <cell r="N13598" t="str">
            <v>Individual</v>
          </cell>
          <cell r="O13598" t="str">
            <v/>
          </cell>
          <cell r="P13598" t="str">
            <v/>
          </cell>
          <cell r="Q13598">
            <v>1</v>
          </cell>
          <cell r="R13598" t="str">
            <v>Année Philologique</v>
          </cell>
          <cell r="S13598" t="str">
            <v/>
          </cell>
        </row>
        <row r="13599">
          <cell r="E13599">
            <v>6592</v>
          </cell>
          <cell r="F13599" t="str">
            <v>Searches</v>
          </cell>
          <cell r="G13599" t="str">
            <v>201905</v>
          </cell>
          <cell r="H13599" t="str">
            <v>Koji Hirayama</v>
          </cell>
          <cell r="I13599" t="str">
            <v>Kobe</v>
          </cell>
          <cell r="J13599" t="str">
            <v>Japan</v>
          </cell>
          <cell r="K13599">
            <v>4</v>
          </cell>
          <cell r="L13599" t="str">
            <v>Private</v>
          </cell>
          <cell r="M13599">
            <v>5</v>
          </cell>
          <cell r="N13599" t="str">
            <v>Individual</v>
          </cell>
          <cell r="O13599" t="str">
            <v/>
          </cell>
          <cell r="P13599" t="str">
            <v/>
          </cell>
          <cell r="Q13599">
            <v>1</v>
          </cell>
          <cell r="R13599" t="str">
            <v>Année Philologique</v>
          </cell>
          <cell r="S13599" t="str">
            <v/>
          </cell>
        </row>
        <row r="13600">
          <cell r="E13600">
            <v>6592</v>
          </cell>
          <cell r="F13600" t="str">
            <v>Searches</v>
          </cell>
          <cell r="G13600" t="str">
            <v>201907</v>
          </cell>
          <cell r="H13600" t="str">
            <v>Koji Hirayama</v>
          </cell>
          <cell r="I13600" t="str">
            <v>Kobe</v>
          </cell>
          <cell r="J13600" t="str">
            <v>Japan</v>
          </cell>
          <cell r="K13600">
            <v>4</v>
          </cell>
          <cell r="L13600" t="str">
            <v>Private</v>
          </cell>
          <cell r="M13600">
            <v>5</v>
          </cell>
          <cell r="N13600" t="str">
            <v>Individual</v>
          </cell>
          <cell r="O13600" t="str">
            <v/>
          </cell>
          <cell r="P13600" t="str">
            <v/>
          </cell>
          <cell r="Q13600">
            <v>1</v>
          </cell>
          <cell r="R13600" t="str">
            <v>Année Philologique</v>
          </cell>
          <cell r="S13600" t="str">
            <v/>
          </cell>
        </row>
        <row r="13601">
          <cell r="E13601">
            <v>6592</v>
          </cell>
          <cell r="F13601" t="str">
            <v>Searches</v>
          </cell>
          <cell r="G13601" t="str">
            <v>201908</v>
          </cell>
          <cell r="H13601" t="str">
            <v>Koji Hirayama</v>
          </cell>
          <cell r="I13601" t="str">
            <v>Kobe</v>
          </cell>
          <cell r="J13601" t="str">
            <v>Japan</v>
          </cell>
          <cell r="K13601">
            <v>4</v>
          </cell>
          <cell r="L13601" t="str">
            <v>Private</v>
          </cell>
          <cell r="M13601">
            <v>5</v>
          </cell>
          <cell r="N13601" t="str">
            <v>Individual</v>
          </cell>
          <cell r="O13601" t="str">
            <v/>
          </cell>
          <cell r="P13601" t="str">
            <v/>
          </cell>
          <cell r="Q13601">
            <v>1</v>
          </cell>
          <cell r="R13601" t="str">
            <v>Année Philologique</v>
          </cell>
          <cell r="S13601" t="str">
            <v/>
          </cell>
        </row>
        <row r="13602">
          <cell r="E13602">
            <v>6592</v>
          </cell>
          <cell r="F13602" t="str">
            <v>Searches</v>
          </cell>
          <cell r="G13602" t="str">
            <v>201909</v>
          </cell>
          <cell r="H13602" t="str">
            <v>Koji Hirayama</v>
          </cell>
          <cell r="I13602" t="str">
            <v>Kobe</v>
          </cell>
          <cell r="J13602" t="str">
            <v>Japan</v>
          </cell>
          <cell r="K13602">
            <v>4</v>
          </cell>
          <cell r="L13602" t="str">
            <v>Private</v>
          </cell>
          <cell r="M13602">
            <v>5</v>
          </cell>
          <cell r="N13602" t="str">
            <v>Individual</v>
          </cell>
          <cell r="O13602" t="str">
            <v/>
          </cell>
          <cell r="P13602" t="str">
            <v/>
          </cell>
          <cell r="Q13602">
            <v>1</v>
          </cell>
          <cell r="R13602" t="str">
            <v>Année Philologique</v>
          </cell>
          <cell r="S13602" t="str">
            <v/>
          </cell>
        </row>
        <row r="13603">
          <cell r="E13603">
            <v>6592</v>
          </cell>
          <cell r="F13603" t="str">
            <v>Searches</v>
          </cell>
          <cell r="G13603" t="str">
            <v>201910</v>
          </cell>
          <cell r="H13603" t="str">
            <v>Koji Hirayama</v>
          </cell>
          <cell r="I13603" t="str">
            <v>Kobe</v>
          </cell>
          <cell r="J13603" t="str">
            <v>Japan</v>
          </cell>
          <cell r="K13603">
            <v>4</v>
          </cell>
          <cell r="L13603" t="str">
            <v>Private</v>
          </cell>
          <cell r="M13603">
            <v>5</v>
          </cell>
          <cell r="N13603" t="str">
            <v>Individual</v>
          </cell>
          <cell r="O13603" t="str">
            <v/>
          </cell>
          <cell r="P13603" t="str">
            <v/>
          </cell>
          <cell r="Q13603">
            <v>1</v>
          </cell>
          <cell r="R13603" t="str">
            <v>Année Philologique</v>
          </cell>
          <cell r="S13603" t="str">
            <v/>
          </cell>
        </row>
        <row r="13604">
          <cell r="E13604">
            <v>6592</v>
          </cell>
          <cell r="F13604" t="str">
            <v>Searches</v>
          </cell>
          <cell r="G13604" t="str">
            <v>201911</v>
          </cell>
          <cell r="H13604" t="str">
            <v>Koji Hirayama</v>
          </cell>
          <cell r="I13604" t="str">
            <v>Kobe</v>
          </cell>
          <cell r="J13604" t="str">
            <v>Japan</v>
          </cell>
          <cell r="K13604">
            <v>4</v>
          </cell>
          <cell r="L13604" t="str">
            <v>Private</v>
          </cell>
          <cell r="M13604">
            <v>5</v>
          </cell>
          <cell r="N13604" t="str">
            <v>Individual</v>
          </cell>
          <cell r="O13604" t="str">
            <v/>
          </cell>
          <cell r="P13604" t="str">
            <v/>
          </cell>
          <cell r="Q13604">
            <v>1</v>
          </cell>
          <cell r="R13604" t="str">
            <v>Année Philologique</v>
          </cell>
          <cell r="S13604" t="str">
            <v/>
          </cell>
        </row>
        <row r="13605">
          <cell r="E13605">
            <v>6600</v>
          </cell>
          <cell r="F13605" t="str">
            <v>Searches</v>
          </cell>
          <cell r="G13605" t="str">
            <v>201902</v>
          </cell>
          <cell r="H13605" t="str">
            <v>Kevin Muse</v>
          </cell>
          <cell r="I13605" t="str">
            <v>Milwaukee</v>
          </cell>
          <cell r="J13605" t="str">
            <v>USA</v>
          </cell>
          <cell r="K13605">
            <v>4</v>
          </cell>
          <cell r="L13605" t="str">
            <v>Private</v>
          </cell>
          <cell r="M13605">
            <v>5</v>
          </cell>
          <cell r="N13605" t="str">
            <v>Individual</v>
          </cell>
          <cell r="O13605" t="str">
            <v/>
          </cell>
          <cell r="P13605" t="str">
            <v/>
          </cell>
          <cell r="Q13605">
            <v>1</v>
          </cell>
          <cell r="R13605" t="str">
            <v>Année Philologique</v>
          </cell>
          <cell r="S13605" t="str">
            <v/>
          </cell>
        </row>
        <row r="13606">
          <cell r="E13606">
            <v>6600</v>
          </cell>
          <cell r="F13606" t="str">
            <v>Searches</v>
          </cell>
          <cell r="G13606" t="str">
            <v>201903</v>
          </cell>
          <cell r="H13606" t="str">
            <v>Kevin Muse</v>
          </cell>
          <cell r="I13606" t="str">
            <v>Milwaukee</v>
          </cell>
          <cell r="J13606" t="str">
            <v>USA</v>
          </cell>
          <cell r="K13606">
            <v>4</v>
          </cell>
          <cell r="L13606" t="str">
            <v>Private</v>
          </cell>
          <cell r="M13606">
            <v>5</v>
          </cell>
          <cell r="N13606" t="str">
            <v>Individual</v>
          </cell>
          <cell r="O13606" t="str">
            <v/>
          </cell>
          <cell r="P13606" t="str">
            <v/>
          </cell>
          <cell r="Q13606">
            <v>1</v>
          </cell>
          <cell r="R13606" t="str">
            <v>Année Philologique</v>
          </cell>
          <cell r="S13606" t="str">
            <v/>
          </cell>
        </row>
        <row r="13607">
          <cell r="E13607">
            <v>6600</v>
          </cell>
          <cell r="F13607" t="str">
            <v>Searches</v>
          </cell>
          <cell r="G13607" t="str">
            <v>201904</v>
          </cell>
          <cell r="H13607" t="str">
            <v>Kevin Muse</v>
          </cell>
          <cell r="I13607" t="str">
            <v>Milwaukee</v>
          </cell>
          <cell r="J13607" t="str">
            <v>USA</v>
          </cell>
          <cell r="K13607">
            <v>4</v>
          </cell>
          <cell r="L13607" t="str">
            <v>Private</v>
          </cell>
          <cell r="M13607">
            <v>5</v>
          </cell>
          <cell r="N13607" t="str">
            <v>Individual</v>
          </cell>
          <cell r="O13607" t="str">
            <v/>
          </cell>
          <cell r="P13607" t="str">
            <v/>
          </cell>
          <cell r="Q13607">
            <v>1</v>
          </cell>
          <cell r="R13607" t="str">
            <v>Année Philologique</v>
          </cell>
          <cell r="S13607" t="str">
            <v/>
          </cell>
        </row>
        <row r="13608">
          <cell r="E13608">
            <v>6600</v>
          </cell>
          <cell r="F13608" t="str">
            <v>Searches</v>
          </cell>
          <cell r="G13608" t="str">
            <v>201905</v>
          </cell>
          <cell r="H13608" t="str">
            <v>Kevin Muse</v>
          </cell>
          <cell r="I13608" t="str">
            <v>Milwaukee</v>
          </cell>
          <cell r="J13608" t="str">
            <v>USA</v>
          </cell>
          <cell r="K13608">
            <v>4</v>
          </cell>
          <cell r="L13608" t="str">
            <v>Private</v>
          </cell>
          <cell r="M13608">
            <v>5</v>
          </cell>
          <cell r="N13608" t="str">
            <v>Individual</v>
          </cell>
          <cell r="O13608" t="str">
            <v/>
          </cell>
          <cell r="P13608" t="str">
            <v/>
          </cell>
          <cell r="Q13608">
            <v>1</v>
          </cell>
          <cell r="R13608" t="str">
            <v>Année Philologique</v>
          </cell>
          <cell r="S13608" t="str">
            <v/>
          </cell>
        </row>
        <row r="13609">
          <cell r="E13609">
            <v>6600</v>
          </cell>
          <cell r="F13609" t="str">
            <v>Searches</v>
          </cell>
          <cell r="G13609" t="str">
            <v>201908</v>
          </cell>
          <cell r="H13609" t="str">
            <v>Kevin Muse</v>
          </cell>
          <cell r="I13609" t="str">
            <v>Milwaukee</v>
          </cell>
          <cell r="J13609" t="str">
            <v>USA</v>
          </cell>
          <cell r="K13609">
            <v>4</v>
          </cell>
          <cell r="L13609" t="str">
            <v>Private</v>
          </cell>
          <cell r="M13609">
            <v>5</v>
          </cell>
          <cell r="N13609" t="str">
            <v>Individual</v>
          </cell>
          <cell r="O13609" t="str">
            <v/>
          </cell>
          <cell r="P13609" t="str">
            <v/>
          </cell>
          <cell r="Q13609">
            <v>1</v>
          </cell>
          <cell r="R13609" t="str">
            <v>Année Philologique</v>
          </cell>
          <cell r="S13609" t="str">
            <v/>
          </cell>
        </row>
        <row r="13610">
          <cell r="E13610">
            <v>6600</v>
          </cell>
          <cell r="F13610" t="str">
            <v>Searches</v>
          </cell>
          <cell r="G13610" t="str">
            <v>201909</v>
          </cell>
          <cell r="H13610" t="str">
            <v>Kevin Muse</v>
          </cell>
          <cell r="I13610" t="str">
            <v>Milwaukee</v>
          </cell>
          <cell r="J13610" t="str">
            <v>USA</v>
          </cell>
          <cell r="K13610">
            <v>4</v>
          </cell>
          <cell r="L13610" t="str">
            <v>Private</v>
          </cell>
          <cell r="M13610">
            <v>5</v>
          </cell>
          <cell r="N13610" t="str">
            <v>Individual</v>
          </cell>
          <cell r="O13610" t="str">
            <v/>
          </cell>
          <cell r="P13610" t="str">
            <v/>
          </cell>
          <cell r="Q13610">
            <v>1</v>
          </cell>
          <cell r="R13610" t="str">
            <v>Année Philologique</v>
          </cell>
          <cell r="S13610" t="str">
            <v/>
          </cell>
        </row>
        <row r="13611">
          <cell r="E13611">
            <v>6600</v>
          </cell>
          <cell r="F13611" t="str">
            <v>Searches</v>
          </cell>
          <cell r="G13611" t="str">
            <v>201910</v>
          </cell>
          <cell r="H13611" t="str">
            <v>Kevin Muse</v>
          </cell>
          <cell r="I13611" t="str">
            <v>Milwaukee</v>
          </cell>
          <cell r="J13611" t="str">
            <v>USA</v>
          </cell>
          <cell r="K13611">
            <v>4</v>
          </cell>
          <cell r="L13611" t="str">
            <v>Private</v>
          </cell>
          <cell r="M13611">
            <v>5</v>
          </cell>
          <cell r="N13611" t="str">
            <v>Individual</v>
          </cell>
          <cell r="O13611" t="str">
            <v/>
          </cell>
          <cell r="P13611" t="str">
            <v/>
          </cell>
          <cell r="Q13611">
            <v>1</v>
          </cell>
          <cell r="R13611" t="str">
            <v>Année Philologique</v>
          </cell>
          <cell r="S13611" t="str">
            <v/>
          </cell>
        </row>
        <row r="13612">
          <cell r="E13612">
            <v>6600</v>
          </cell>
          <cell r="F13612" t="str">
            <v>Searches</v>
          </cell>
          <cell r="G13612" t="str">
            <v>201911</v>
          </cell>
          <cell r="H13612" t="str">
            <v>Kevin Muse</v>
          </cell>
          <cell r="I13612" t="str">
            <v>Milwaukee</v>
          </cell>
          <cell r="J13612" t="str">
            <v>USA</v>
          </cell>
          <cell r="K13612">
            <v>4</v>
          </cell>
          <cell r="L13612" t="str">
            <v>Private</v>
          </cell>
          <cell r="M13612">
            <v>5</v>
          </cell>
          <cell r="N13612" t="str">
            <v>Individual</v>
          </cell>
          <cell r="O13612" t="str">
            <v/>
          </cell>
          <cell r="P13612" t="str">
            <v/>
          </cell>
          <cell r="Q13612">
            <v>1</v>
          </cell>
          <cell r="R13612" t="str">
            <v>Année Philologique</v>
          </cell>
          <cell r="S13612" t="str">
            <v/>
          </cell>
        </row>
        <row r="13613">
          <cell r="E13613">
            <v>6602</v>
          </cell>
          <cell r="F13613" t="str">
            <v>Searches</v>
          </cell>
          <cell r="G13613" t="str">
            <v>201901</v>
          </cell>
          <cell r="H13613" t="str">
            <v>Mauro Moggi</v>
          </cell>
          <cell r="I13613" t="str">
            <v>San Giuliano Terme</v>
          </cell>
          <cell r="J13613" t="str">
            <v>Italy</v>
          </cell>
          <cell r="K13613">
            <v>4</v>
          </cell>
          <cell r="L13613" t="str">
            <v>Private</v>
          </cell>
          <cell r="M13613">
            <v>5</v>
          </cell>
          <cell r="N13613" t="str">
            <v>Individual</v>
          </cell>
          <cell r="O13613" t="str">
            <v/>
          </cell>
          <cell r="P13613" t="str">
            <v/>
          </cell>
          <cell r="Q13613">
            <v>1</v>
          </cell>
          <cell r="R13613" t="str">
            <v>Année Philologique</v>
          </cell>
          <cell r="S13613" t="str">
            <v/>
          </cell>
        </row>
        <row r="13614">
          <cell r="E13614">
            <v>6602</v>
          </cell>
          <cell r="F13614" t="str">
            <v>Searches</v>
          </cell>
          <cell r="G13614" t="str">
            <v>201903</v>
          </cell>
          <cell r="H13614" t="str">
            <v>Mauro Moggi</v>
          </cell>
          <cell r="I13614" t="str">
            <v>San Giuliano Terme</v>
          </cell>
          <cell r="J13614" t="str">
            <v>Italy</v>
          </cell>
          <cell r="K13614">
            <v>4</v>
          </cell>
          <cell r="L13614" t="str">
            <v>Private</v>
          </cell>
          <cell r="M13614">
            <v>5</v>
          </cell>
          <cell r="N13614" t="str">
            <v>Individual</v>
          </cell>
          <cell r="O13614" t="str">
            <v/>
          </cell>
          <cell r="P13614" t="str">
            <v/>
          </cell>
          <cell r="Q13614">
            <v>1</v>
          </cell>
          <cell r="R13614" t="str">
            <v>Année Philologique</v>
          </cell>
          <cell r="S13614" t="str">
            <v/>
          </cell>
        </row>
        <row r="13615">
          <cell r="E13615">
            <v>6602</v>
          </cell>
          <cell r="F13615" t="str">
            <v>Searches</v>
          </cell>
          <cell r="G13615" t="str">
            <v>201904</v>
          </cell>
          <cell r="H13615" t="str">
            <v>Mauro Moggi</v>
          </cell>
          <cell r="I13615" t="str">
            <v>San Giuliano Terme</v>
          </cell>
          <cell r="J13615" t="str">
            <v>Italy</v>
          </cell>
          <cell r="K13615">
            <v>4</v>
          </cell>
          <cell r="L13615" t="str">
            <v>Private</v>
          </cell>
          <cell r="M13615">
            <v>5</v>
          </cell>
          <cell r="N13615" t="str">
            <v>Individual</v>
          </cell>
          <cell r="O13615" t="str">
            <v/>
          </cell>
          <cell r="P13615" t="str">
            <v/>
          </cell>
          <cell r="Q13615">
            <v>1</v>
          </cell>
          <cell r="R13615" t="str">
            <v>Année Philologique</v>
          </cell>
          <cell r="S13615" t="str">
            <v/>
          </cell>
        </row>
        <row r="13616">
          <cell r="E13616">
            <v>6602</v>
          </cell>
          <cell r="F13616" t="str">
            <v>Searches</v>
          </cell>
          <cell r="G13616" t="str">
            <v>201910</v>
          </cell>
          <cell r="H13616" t="str">
            <v>Mauro Moggi</v>
          </cell>
          <cell r="I13616" t="str">
            <v>San Giuliano Terme</v>
          </cell>
          <cell r="J13616" t="str">
            <v>Italy</v>
          </cell>
          <cell r="K13616">
            <v>4</v>
          </cell>
          <cell r="L13616" t="str">
            <v>Private</v>
          </cell>
          <cell r="M13616">
            <v>5</v>
          </cell>
          <cell r="N13616" t="str">
            <v>Individual</v>
          </cell>
          <cell r="O13616" t="str">
            <v/>
          </cell>
          <cell r="P13616" t="str">
            <v/>
          </cell>
          <cell r="Q13616">
            <v>1</v>
          </cell>
          <cell r="R13616" t="str">
            <v>Année Philologique</v>
          </cell>
          <cell r="S13616" t="str">
            <v/>
          </cell>
        </row>
        <row r="13617">
          <cell r="E13617">
            <v>6603</v>
          </cell>
          <cell r="F13617" t="str">
            <v>Searches</v>
          </cell>
          <cell r="G13617" t="str">
            <v>201901</v>
          </cell>
          <cell r="H13617" t="str">
            <v>Marco Caputo</v>
          </cell>
          <cell r="I13617" t="str">
            <v>Roma</v>
          </cell>
          <cell r="J13617" t="str">
            <v>Italy</v>
          </cell>
          <cell r="K13617">
            <v>4</v>
          </cell>
          <cell r="L13617" t="str">
            <v>Private</v>
          </cell>
          <cell r="M13617">
            <v>5</v>
          </cell>
          <cell r="N13617" t="str">
            <v>Individual</v>
          </cell>
          <cell r="O13617" t="str">
            <v/>
          </cell>
          <cell r="P13617" t="str">
            <v/>
          </cell>
          <cell r="Q13617">
            <v>1</v>
          </cell>
          <cell r="R13617" t="str">
            <v>Année Philologique</v>
          </cell>
          <cell r="S13617" t="str">
            <v/>
          </cell>
        </row>
        <row r="13618">
          <cell r="E13618">
            <v>6604</v>
          </cell>
          <cell r="F13618" t="str">
            <v>Searches</v>
          </cell>
          <cell r="G13618" t="str">
            <v>201903</v>
          </cell>
          <cell r="H13618" t="str">
            <v>University of Maryland - Baltimore County</v>
          </cell>
          <cell r="I13618" t="str">
            <v>Baltimore</v>
          </cell>
          <cell r="J13618" t="str">
            <v>USA</v>
          </cell>
          <cell r="K13618">
            <v>2</v>
          </cell>
          <cell r="L13618" t="str">
            <v>Institute</v>
          </cell>
          <cell r="M13618">
            <v>8</v>
          </cell>
          <cell r="N13618" t="str">
            <v>CARN-1</v>
          </cell>
          <cell r="O13618" t="str">
            <v/>
          </cell>
          <cell r="P13618" t="str">
            <v/>
          </cell>
          <cell r="Q13618">
            <v>40</v>
          </cell>
          <cell r="R13618" t="str">
            <v>Année Philologique</v>
          </cell>
          <cell r="S13618" t="str">
            <v/>
          </cell>
        </row>
        <row r="13619">
          <cell r="E13619">
            <v>6604</v>
          </cell>
          <cell r="F13619" t="str">
            <v>Searches</v>
          </cell>
          <cell r="G13619" t="str">
            <v>201904</v>
          </cell>
          <cell r="H13619" t="str">
            <v>University of Maryland - Baltimore County</v>
          </cell>
          <cell r="I13619" t="str">
            <v>Baltimore</v>
          </cell>
          <cell r="J13619" t="str">
            <v>USA</v>
          </cell>
          <cell r="K13619">
            <v>2</v>
          </cell>
          <cell r="L13619" t="str">
            <v>Institute</v>
          </cell>
          <cell r="M13619">
            <v>8</v>
          </cell>
          <cell r="N13619" t="str">
            <v>CARN-1</v>
          </cell>
          <cell r="O13619" t="str">
            <v/>
          </cell>
          <cell r="P13619" t="str">
            <v/>
          </cell>
          <cell r="Q13619">
            <v>40</v>
          </cell>
          <cell r="R13619" t="str">
            <v>Année Philologique</v>
          </cell>
          <cell r="S13619" t="str">
            <v/>
          </cell>
        </row>
        <row r="13620">
          <cell r="E13620">
            <v>6604</v>
          </cell>
          <cell r="F13620" t="str">
            <v>Searches</v>
          </cell>
          <cell r="G13620" t="str">
            <v>201905</v>
          </cell>
          <cell r="H13620" t="str">
            <v>University of Maryland - Baltimore County</v>
          </cell>
          <cell r="I13620" t="str">
            <v>Baltimore</v>
          </cell>
          <cell r="J13620" t="str">
            <v>USA</v>
          </cell>
          <cell r="K13620">
            <v>2</v>
          </cell>
          <cell r="L13620" t="str">
            <v>Institute</v>
          </cell>
          <cell r="M13620">
            <v>8</v>
          </cell>
          <cell r="N13620" t="str">
            <v>CARN-1</v>
          </cell>
          <cell r="O13620" t="str">
            <v/>
          </cell>
          <cell r="P13620" t="str">
            <v/>
          </cell>
          <cell r="Q13620">
            <v>40</v>
          </cell>
          <cell r="R13620" t="str">
            <v>Année Philologique</v>
          </cell>
          <cell r="S13620" t="str">
            <v/>
          </cell>
        </row>
        <row r="13621">
          <cell r="E13621">
            <v>6604</v>
          </cell>
          <cell r="F13621" t="str">
            <v>Searches</v>
          </cell>
          <cell r="G13621" t="str">
            <v>201907</v>
          </cell>
          <cell r="H13621" t="str">
            <v>University of Maryland - Baltimore County</v>
          </cell>
          <cell r="I13621" t="str">
            <v>Baltimore</v>
          </cell>
          <cell r="J13621" t="str">
            <v>USA</v>
          </cell>
          <cell r="K13621">
            <v>2</v>
          </cell>
          <cell r="L13621" t="str">
            <v>Institute</v>
          </cell>
          <cell r="M13621">
            <v>8</v>
          </cell>
          <cell r="N13621" t="str">
            <v>CARN-1</v>
          </cell>
          <cell r="O13621" t="str">
            <v/>
          </cell>
          <cell r="P13621" t="str">
            <v/>
          </cell>
          <cell r="Q13621">
            <v>40</v>
          </cell>
          <cell r="R13621" t="str">
            <v>Année Philologique</v>
          </cell>
          <cell r="S13621" t="str">
            <v/>
          </cell>
        </row>
        <row r="13622">
          <cell r="E13622">
            <v>6604</v>
          </cell>
          <cell r="F13622" t="str">
            <v>Searches</v>
          </cell>
          <cell r="G13622" t="str">
            <v>201908</v>
          </cell>
          <cell r="H13622" t="str">
            <v>University of Maryland - Baltimore County</v>
          </cell>
          <cell r="I13622" t="str">
            <v>Baltimore</v>
          </cell>
          <cell r="J13622" t="str">
            <v>USA</v>
          </cell>
          <cell r="K13622">
            <v>2</v>
          </cell>
          <cell r="L13622" t="str">
            <v>Institute</v>
          </cell>
          <cell r="M13622">
            <v>8</v>
          </cell>
          <cell r="N13622" t="str">
            <v>CARN-1</v>
          </cell>
          <cell r="O13622" t="str">
            <v/>
          </cell>
          <cell r="P13622" t="str">
            <v/>
          </cell>
          <cell r="Q13622">
            <v>40</v>
          </cell>
          <cell r="R13622" t="str">
            <v>Année Philologique</v>
          </cell>
          <cell r="S13622" t="str">
            <v/>
          </cell>
        </row>
        <row r="13623">
          <cell r="E13623">
            <v>6604</v>
          </cell>
          <cell r="F13623" t="str">
            <v>Searches</v>
          </cell>
          <cell r="G13623" t="str">
            <v>201909</v>
          </cell>
          <cell r="H13623" t="str">
            <v>University of Maryland - Baltimore County</v>
          </cell>
          <cell r="I13623" t="str">
            <v>Baltimore</v>
          </cell>
          <cell r="J13623" t="str">
            <v>USA</v>
          </cell>
          <cell r="K13623">
            <v>2</v>
          </cell>
          <cell r="L13623" t="str">
            <v>Institute</v>
          </cell>
          <cell r="M13623">
            <v>8</v>
          </cell>
          <cell r="N13623" t="str">
            <v>CARN-1</v>
          </cell>
          <cell r="O13623" t="str">
            <v/>
          </cell>
          <cell r="P13623" t="str">
            <v/>
          </cell>
          <cell r="Q13623">
            <v>40</v>
          </cell>
          <cell r="R13623" t="str">
            <v>Année Philologique</v>
          </cell>
          <cell r="S13623" t="str">
            <v/>
          </cell>
        </row>
        <row r="13624">
          <cell r="E13624">
            <v>6604</v>
          </cell>
          <cell r="F13624" t="str">
            <v>Searches</v>
          </cell>
          <cell r="G13624" t="str">
            <v>201910</v>
          </cell>
          <cell r="H13624" t="str">
            <v>University of Maryland - Baltimore County</v>
          </cell>
          <cell r="I13624" t="str">
            <v>Baltimore</v>
          </cell>
          <cell r="J13624" t="str">
            <v>USA</v>
          </cell>
          <cell r="K13624">
            <v>2</v>
          </cell>
          <cell r="L13624" t="str">
            <v>Institute</v>
          </cell>
          <cell r="M13624">
            <v>8</v>
          </cell>
          <cell r="N13624" t="str">
            <v>CARN-1</v>
          </cell>
          <cell r="O13624" t="str">
            <v/>
          </cell>
          <cell r="P13624" t="str">
            <v/>
          </cell>
          <cell r="Q13624">
            <v>40</v>
          </cell>
          <cell r="R13624" t="str">
            <v>Année Philologique</v>
          </cell>
          <cell r="S13624" t="str">
            <v/>
          </cell>
        </row>
        <row r="13625">
          <cell r="E13625">
            <v>6604</v>
          </cell>
          <cell r="F13625" t="str">
            <v>Searches</v>
          </cell>
          <cell r="G13625" t="str">
            <v>201911</v>
          </cell>
          <cell r="H13625" t="str">
            <v>University of Maryland - Baltimore County</v>
          </cell>
          <cell r="I13625" t="str">
            <v>Baltimore</v>
          </cell>
          <cell r="J13625" t="str">
            <v>USA</v>
          </cell>
          <cell r="K13625">
            <v>2</v>
          </cell>
          <cell r="L13625" t="str">
            <v>Institute</v>
          </cell>
          <cell r="M13625">
            <v>8</v>
          </cell>
          <cell r="N13625" t="str">
            <v>CARN-1</v>
          </cell>
          <cell r="O13625" t="str">
            <v/>
          </cell>
          <cell r="P13625" t="str">
            <v/>
          </cell>
          <cell r="Q13625">
            <v>40</v>
          </cell>
          <cell r="R13625" t="str">
            <v>Année Philologique</v>
          </cell>
          <cell r="S13625" t="str">
            <v/>
          </cell>
        </row>
        <row r="13626">
          <cell r="E13626">
            <v>6606</v>
          </cell>
          <cell r="F13626" t="str">
            <v>Searches</v>
          </cell>
          <cell r="G13626" t="str">
            <v>201901</v>
          </cell>
          <cell r="H13626" t="str">
            <v>Lucietta Di Paola</v>
          </cell>
          <cell r="I13626" t="str">
            <v>Messina</v>
          </cell>
          <cell r="J13626" t="str">
            <v>Italy</v>
          </cell>
          <cell r="K13626">
            <v>4</v>
          </cell>
          <cell r="L13626" t="str">
            <v>Private</v>
          </cell>
          <cell r="M13626">
            <v>5</v>
          </cell>
          <cell r="N13626" t="str">
            <v>Individual</v>
          </cell>
          <cell r="O13626" t="str">
            <v/>
          </cell>
          <cell r="P13626" t="str">
            <v/>
          </cell>
          <cell r="Q13626">
            <v>1</v>
          </cell>
          <cell r="R13626" t="str">
            <v>Année Philologique</v>
          </cell>
          <cell r="S13626" t="str">
            <v/>
          </cell>
        </row>
        <row r="13627">
          <cell r="E13627">
            <v>6606</v>
          </cell>
          <cell r="F13627" t="str">
            <v>Searches</v>
          </cell>
          <cell r="G13627" t="str">
            <v>201903</v>
          </cell>
          <cell r="H13627" t="str">
            <v>Lucietta Di Paola</v>
          </cell>
          <cell r="I13627" t="str">
            <v>Messina</v>
          </cell>
          <cell r="J13627" t="str">
            <v>Italy</v>
          </cell>
          <cell r="K13627">
            <v>4</v>
          </cell>
          <cell r="L13627" t="str">
            <v>Private</v>
          </cell>
          <cell r="M13627">
            <v>5</v>
          </cell>
          <cell r="N13627" t="str">
            <v>Individual</v>
          </cell>
          <cell r="O13627" t="str">
            <v/>
          </cell>
          <cell r="P13627" t="str">
            <v/>
          </cell>
          <cell r="Q13627">
            <v>1</v>
          </cell>
          <cell r="R13627" t="str">
            <v>Année Philologique</v>
          </cell>
          <cell r="S13627" t="str">
            <v/>
          </cell>
        </row>
        <row r="13628">
          <cell r="E13628">
            <v>6606</v>
          </cell>
          <cell r="F13628" t="str">
            <v>Searches</v>
          </cell>
          <cell r="G13628" t="str">
            <v>201905</v>
          </cell>
          <cell r="H13628" t="str">
            <v>Lucietta Di Paola</v>
          </cell>
          <cell r="I13628" t="str">
            <v>Messina</v>
          </cell>
          <cell r="J13628" t="str">
            <v>Italy</v>
          </cell>
          <cell r="K13628">
            <v>4</v>
          </cell>
          <cell r="L13628" t="str">
            <v>Private</v>
          </cell>
          <cell r="M13628">
            <v>5</v>
          </cell>
          <cell r="N13628" t="str">
            <v>Individual</v>
          </cell>
          <cell r="O13628" t="str">
            <v/>
          </cell>
          <cell r="P13628" t="str">
            <v/>
          </cell>
          <cell r="Q13628">
            <v>1</v>
          </cell>
          <cell r="R13628" t="str">
            <v>Année Philologique</v>
          </cell>
          <cell r="S13628" t="str">
            <v/>
          </cell>
        </row>
        <row r="13629">
          <cell r="E13629">
            <v>6606</v>
          </cell>
          <cell r="F13629" t="str">
            <v>Searches</v>
          </cell>
          <cell r="G13629" t="str">
            <v>201908</v>
          </cell>
          <cell r="H13629" t="str">
            <v>Lucietta Di Paola</v>
          </cell>
          <cell r="I13629" t="str">
            <v>Messina</v>
          </cell>
          <cell r="J13629" t="str">
            <v>Italy</v>
          </cell>
          <cell r="K13629">
            <v>4</v>
          </cell>
          <cell r="L13629" t="str">
            <v>Private</v>
          </cell>
          <cell r="M13629">
            <v>5</v>
          </cell>
          <cell r="N13629" t="str">
            <v>Individual</v>
          </cell>
          <cell r="O13629" t="str">
            <v/>
          </cell>
          <cell r="P13629" t="str">
            <v/>
          </cell>
          <cell r="Q13629">
            <v>1</v>
          </cell>
          <cell r="R13629" t="str">
            <v>Année Philologique</v>
          </cell>
          <cell r="S13629" t="str">
            <v/>
          </cell>
        </row>
        <row r="13630">
          <cell r="E13630">
            <v>6606</v>
          </cell>
          <cell r="F13630" t="str">
            <v>Searches</v>
          </cell>
          <cell r="G13630" t="str">
            <v>201909</v>
          </cell>
          <cell r="H13630" t="str">
            <v>Lucietta Di Paola</v>
          </cell>
          <cell r="I13630" t="str">
            <v>Messina</v>
          </cell>
          <cell r="J13630" t="str">
            <v>Italy</v>
          </cell>
          <cell r="K13630">
            <v>4</v>
          </cell>
          <cell r="L13630" t="str">
            <v>Private</v>
          </cell>
          <cell r="M13630">
            <v>5</v>
          </cell>
          <cell r="N13630" t="str">
            <v>Individual</v>
          </cell>
          <cell r="O13630" t="str">
            <v/>
          </cell>
          <cell r="P13630" t="str">
            <v/>
          </cell>
          <cell r="Q13630">
            <v>1</v>
          </cell>
          <cell r="R13630" t="str">
            <v>Année Philologique</v>
          </cell>
          <cell r="S13630" t="str">
            <v/>
          </cell>
        </row>
        <row r="13631">
          <cell r="E13631">
            <v>6606</v>
          </cell>
          <cell r="F13631" t="str">
            <v>Searches</v>
          </cell>
          <cell r="G13631" t="str">
            <v>201910</v>
          </cell>
          <cell r="H13631" t="str">
            <v>Lucietta Di Paola</v>
          </cell>
          <cell r="I13631" t="str">
            <v>Messina</v>
          </cell>
          <cell r="J13631" t="str">
            <v>Italy</v>
          </cell>
          <cell r="K13631">
            <v>4</v>
          </cell>
          <cell r="L13631" t="str">
            <v>Private</v>
          </cell>
          <cell r="M13631">
            <v>5</v>
          </cell>
          <cell r="N13631" t="str">
            <v>Individual</v>
          </cell>
          <cell r="O13631" t="str">
            <v/>
          </cell>
          <cell r="P13631" t="str">
            <v/>
          </cell>
          <cell r="Q13631">
            <v>1</v>
          </cell>
          <cell r="R13631" t="str">
            <v>Année Philologique</v>
          </cell>
          <cell r="S13631" t="str">
            <v/>
          </cell>
        </row>
        <row r="13632">
          <cell r="E13632">
            <v>6608</v>
          </cell>
          <cell r="F13632" t="str">
            <v>Searches</v>
          </cell>
          <cell r="G13632" t="str">
            <v>201901</v>
          </cell>
          <cell r="H13632" t="str">
            <v>Jack Lennon</v>
          </cell>
          <cell r="I13632" t="str">
            <v>Derby</v>
          </cell>
          <cell r="J13632" t="str">
            <v>UK</v>
          </cell>
          <cell r="K13632">
            <v>4</v>
          </cell>
          <cell r="L13632" t="str">
            <v>Private</v>
          </cell>
          <cell r="M13632">
            <v>5</v>
          </cell>
          <cell r="N13632" t="str">
            <v>Individual</v>
          </cell>
          <cell r="O13632" t="str">
            <v/>
          </cell>
          <cell r="P13632" t="str">
            <v/>
          </cell>
          <cell r="Q13632">
            <v>1</v>
          </cell>
          <cell r="R13632" t="str">
            <v>Année Philologique</v>
          </cell>
          <cell r="S13632" t="str">
            <v/>
          </cell>
        </row>
        <row r="13633">
          <cell r="E13633">
            <v>6608</v>
          </cell>
          <cell r="F13633" t="str">
            <v>Searches</v>
          </cell>
          <cell r="G13633" t="str">
            <v>201902</v>
          </cell>
          <cell r="H13633" t="str">
            <v>Jack Lennon</v>
          </cell>
          <cell r="I13633" t="str">
            <v>Derby</v>
          </cell>
          <cell r="J13633" t="str">
            <v>UK</v>
          </cell>
          <cell r="K13633">
            <v>4</v>
          </cell>
          <cell r="L13633" t="str">
            <v>Private</v>
          </cell>
          <cell r="M13633">
            <v>5</v>
          </cell>
          <cell r="N13633" t="str">
            <v>Individual</v>
          </cell>
          <cell r="O13633" t="str">
            <v/>
          </cell>
          <cell r="P13633" t="str">
            <v/>
          </cell>
          <cell r="Q13633">
            <v>1</v>
          </cell>
          <cell r="R13633" t="str">
            <v>Année Philologique</v>
          </cell>
          <cell r="S13633" t="str">
            <v/>
          </cell>
        </row>
        <row r="13634">
          <cell r="E13634">
            <v>6609</v>
          </cell>
          <cell r="F13634" t="str">
            <v>Searches</v>
          </cell>
          <cell r="G13634" t="str">
            <v>201901</v>
          </cell>
          <cell r="H13634" t="str">
            <v>Hofstra University</v>
          </cell>
          <cell r="I13634" t="str">
            <v>Hempstead</v>
          </cell>
          <cell r="J13634" t="str">
            <v>USA</v>
          </cell>
          <cell r="K13634">
            <v>2</v>
          </cell>
          <cell r="L13634" t="str">
            <v>Institute</v>
          </cell>
          <cell r="M13634">
            <v>8</v>
          </cell>
          <cell r="N13634" t="str">
            <v>CARN-1</v>
          </cell>
          <cell r="O13634" t="str">
            <v/>
          </cell>
          <cell r="P13634" t="str">
            <v/>
          </cell>
          <cell r="Q13634">
            <v>40</v>
          </cell>
          <cell r="R13634" t="str">
            <v>Année Philologique</v>
          </cell>
          <cell r="S13634" t="str">
            <v/>
          </cell>
        </row>
        <row r="13635">
          <cell r="E13635">
            <v>6609</v>
          </cell>
          <cell r="F13635" t="str">
            <v>Searches</v>
          </cell>
          <cell r="G13635" t="str">
            <v>201902</v>
          </cell>
          <cell r="H13635" t="str">
            <v>Hofstra University</v>
          </cell>
          <cell r="I13635" t="str">
            <v>Hempstead</v>
          </cell>
          <cell r="J13635" t="str">
            <v>USA</v>
          </cell>
          <cell r="K13635">
            <v>2</v>
          </cell>
          <cell r="L13635" t="str">
            <v>Institute</v>
          </cell>
          <cell r="M13635">
            <v>8</v>
          </cell>
          <cell r="N13635" t="str">
            <v>CARN-1</v>
          </cell>
          <cell r="O13635" t="str">
            <v/>
          </cell>
          <cell r="P13635" t="str">
            <v/>
          </cell>
          <cell r="Q13635">
            <v>40</v>
          </cell>
          <cell r="R13635" t="str">
            <v>Année Philologique</v>
          </cell>
          <cell r="S13635" t="str">
            <v/>
          </cell>
        </row>
        <row r="13636">
          <cell r="E13636">
            <v>6609</v>
          </cell>
          <cell r="F13636" t="str">
            <v>Searches</v>
          </cell>
          <cell r="G13636" t="str">
            <v>201903</v>
          </cell>
          <cell r="H13636" t="str">
            <v>Hofstra University</v>
          </cell>
          <cell r="I13636" t="str">
            <v>Hempstead</v>
          </cell>
          <cell r="J13636" t="str">
            <v>USA</v>
          </cell>
          <cell r="K13636">
            <v>2</v>
          </cell>
          <cell r="L13636" t="str">
            <v>Institute</v>
          </cell>
          <cell r="M13636">
            <v>8</v>
          </cell>
          <cell r="N13636" t="str">
            <v>CARN-1</v>
          </cell>
          <cell r="O13636" t="str">
            <v/>
          </cell>
          <cell r="P13636" t="str">
            <v/>
          </cell>
          <cell r="Q13636">
            <v>40</v>
          </cell>
          <cell r="R13636" t="str">
            <v>Année Philologique</v>
          </cell>
          <cell r="S13636" t="str">
            <v/>
          </cell>
        </row>
        <row r="13637">
          <cell r="E13637">
            <v>6609</v>
          </cell>
          <cell r="F13637" t="str">
            <v>Searches</v>
          </cell>
          <cell r="G13637" t="str">
            <v>201904</v>
          </cell>
          <cell r="H13637" t="str">
            <v>Hofstra University</v>
          </cell>
          <cell r="I13637" t="str">
            <v>Hempstead</v>
          </cell>
          <cell r="J13637" t="str">
            <v>USA</v>
          </cell>
          <cell r="K13637">
            <v>2</v>
          </cell>
          <cell r="L13637" t="str">
            <v>Institute</v>
          </cell>
          <cell r="M13637">
            <v>8</v>
          </cell>
          <cell r="N13637" t="str">
            <v>CARN-1</v>
          </cell>
          <cell r="O13637" t="str">
            <v/>
          </cell>
          <cell r="P13637" t="str">
            <v/>
          </cell>
          <cell r="Q13637">
            <v>40</v>
          </cell>
          <cell r="R13637" t="str">
            <v>Année Philologique</v>
          </cell>
          <cell r="S13637" t="str">
            <v/>
          </cell>
        </row>
        <row r="13638">
          <cell r="E13638">
            <v>6609</v>
          </cell>
          <cell r="F13638" t="str">
            <v>Searches</v>
          </cell>
          <cell r="G13638" t="str">
            <v>201905</v>
          </cell>
          <cell r="H13638" t="str">
            <v>Hofstra University</v>
          </cell>
          <cell r="I13638" t="str">
            <v>Hempstead</v>
          </cell>
          <cell r="J13638" t="str">
            <v>USA</v>
          </cell>
          <cell r="K13638">
            <v>2</v>
          </cell>
          <cell r="L13638" t="str">
            <v>Institute</v>
          </cell>
          <cell r="M13638">
            <v>8</v>
          </cell>
          <cell r="N13638" t="str">
            <v>CARN-1</v>
          </cell>
          <cell r="O13638" t="str">
            <v/>
          </cell>
          <cell r="P13638" t="str">
            <v/>
          </cell>
          <cell r="Q13638">
            <v>40</v>
          </cell>
          <cell r="R13638" t="str">
            <v>Année Philologique</v>
          </cell>
          <cell r="S13638" t="str">
            <v/>
          </cell>
        </row>
        <row r="13639">
          <cell r="E13639">
            <v>6609</v>
          </cell>
          <cell r="F13639" t="str">
            <v>Searches</v>
          </cell>
          <cell r="G13639" t="str">
            <v>201910</v>
          </cell>
          <cell r="H13639" t="str">
            <v>Hofstra University</v>
          </cell>
          <cell r="I13639" t="str">
            <v>Hempstead</v>
          </cell>
          <cell r="J13639" t="str">
            <v>USA</v>
          </cell>
          <cell r="K13639">
            <v>2</v>
          </cell>
          <cell r="L13639" t="str">
            <v>Institute</v>
          </cell>
          <cell r="M13639">
            <v>8</v>
          </cell>
          <cell r="N13639" t="str">
            <v>CARN-1</v>
          </cell>
          <cell r="O13639" t="str">
            <v/>
          </cell>
          <cell r="P13639" t="str">
            <v/>
          </cell>
          <cell r="Q13639">
            <v>40</v>
          </cell>
          <cell r="R13639" t="str">
            <v>Année Philologique</v>
          </cell>
          <cell r="S13639" t="str">
            <v/>
          </cell>
        </row>
        <row r="13640">
          <cell r="E13640">
            <v>6609</v>
          </cell>
          <cell r="F13640" t="str">
            <v>Searches</v>
          </cell>
          <cell r="G13640" t="str">
            <v>201911</v>
          </cell>
          <cell r="H13640" t="str">
            <v>Hofstra University</v>
          </cell>
          <cell r="I13640" t="str">
            <v>Hempstead</v>
          </cell>
          <cell r="J13640" t="str">
            <v>USA</v>
          </cell>
          <cell r="K13640">
            <v>2</v>
          </cell>
          <cell r="L13640" t="str">
            <v>Institute</v>
          </cell>
          <cell r="M13640">
            <v>8</v>
          </cell>
          <cell r="N13640" t="str">
            <v>CARN-1</v>
          </cell>
          <cell r="O13640" t="str">
            <v/>
          </cell>
          <cell r="P13640" t="str">
            <v/>
          </cell>
          <cell r="Q13640">
            <v>40</v>
          </cell>
          <cell r="R13640" t="str">
            <v>Année Philologique</v>
          </cell>
          <cell r="S13640" t="str">
            <v/>
          </cell>
        </row>
        <row r="13641">
          <cell r="E13641">
            <v>6609</v>
          </cell>
          <cell r="F13641" t="str">
            <v>Searches</v>
          </cell>
          <cell r="G13641" t="str">
            <v>201912</v>
          </cell>
          <cell r="H13641" t="str">
            <v>Hofstra University</v>
          </cell>
          <cell r="I13641" t="str">
            <v>Hempstead</v>
          </cell>
          <cell r="J13641" t="str">
            <v>USA</v>
          </cell>
          <cell r="K13641">
            <v>2</v>
          </cell>
          <cell r="L13641" t="str">
            <v>Institute</v>
          </cell>
          <cell r="M13641">
            <v>8</v>
          </cell>
          <cell r="N13641" t="str">
            <v>CARN-1</v>
          </cell>
          <cell r="O13641" t="str">
            <v/>
          </cell>
          <cell r="P13641" t="str">
            <v/>
          </cell>
          <cell r="Q13641">
            <v>40</v>
          </cell>
          <cell r="R13641" t="str">
            <v>Année Philologique</v>
          </cell>
          <cell r="S13641" t="str">
            <v/>
          </cell>
        </row>
        <row r="13642">
          <cell r="E13642">
            <v>6610</v>
          </cell>
          <cell r="F13642" t="str">
            <v>Searches</v>
          </cell>
          <cell r="G13642" t="str">
            <v>201909</v>
          </cell>
          <cell r="H13642" t="str">
            <v>Asbury Theological Seminary</v>
          </cell>
          <cell r="I13642" t="str">
            <v>Wilmore</v>
          </cell>
          <cell r="J13642" t="str">
            <v>USA</v>
          </cell>
          <cell r="K13642">
            <v>2</v>
          </cell>
          <cell r="L13642" t="str">
            <v>Institute</v>
          </cell>
          <cell r="M13642">
            <v>12</v>
          </cell>
          <cell r="N13642" t="str">
            <v>CARN-5</v>
          </cell>
          <cell r="O13642" t="str">
            <v/>
          </cell>
          <cell r="P13642" t="str">
            <v/>
          </cell>
          <cell r="Q13642">
            <v>1</v>
          </cell>
          <cell r="R13642" t="str">
            <v>Année Philologique</v>
          </cell>
          <cell r="S13642" t="str">
            <v/>
          </cell>
        </row>
        <row r="13643">
          <cell r="E13643">
            <v>6610</v>
          </cell>
          <cell r="F13643" t="str">
            <v>Searches</v>
          </cell>
          <cell r="G13643" t="str">
            <v>201912</v>
          </cell>
          <cell r="H13643" t="str">
            <v>Asbury Theological Seminary</v>
          </cell>
          <cell r="I13643" t="str">
            <v>Wilmore</v>
          </cell>
          <cell r="J13643" t="str">
            <v>USA</v>
          </cell>
          <cell r="K13643">
            <v>2</v>
          </cell>
          <cell r="L13643" t="str">
            <v>Institute</v>
          </cell>
          <cell r="M13643">
            <v>12</v>
          </cell>
          <cell r="N13643" t="str">
            <v>CARN-5</v>
          </cell>
          <cell r="O13643" t="str">
            <v/>
          </cell>
          <cell r="P13643" t="str">
            <v/>
          </cell>
          <cell r="Q13643">
            <v>1</v>
          </cell>
          <cell r="R13643" t="str">
            <v>Année Philologique</v>
          </cell>
          <cell r="S13643" t="str">
            <v/>
          </cell>
        </row>
        <row r="13644">
          <cell r="E13644">
            <v>6614</v>
          </cell>
          <cell r="F13644" t="str">
            <v>Searches</v>
          </cell>
          <cell r="G13644" t="str">
            <v>201903</v>
          </cell>
          <cell r="H13644" t="str">
            <v>Carthage College</v>
          </cell>
          <cell r="I13644" t="str">
            <v>Kenosha</v>
          </cell>
          <cell r="J13644" t="str">
            <v>USA</v>
          </cell>
          <cell r="K13644">
            <v>2</v>
          </cell>
          <cell r="L13644" t="str">
            <v>Institute</v>
          </cell>
          <cell r="M13644">
            <v>11</v>
          </cell>
          <cell r="N13644" t="str">
            <v>CARN-4</v>
          </cell>
          <cell r="O13644" t="str">
            <v/>
          </cell>
          <cell r="P13644" t="str">
            <v/>
          </cell>
          <cell r="Q13644">
            <v>2</v>
          </cell>
          <cell r="R13644" t="str">
            <v>Année Philologique</v>
          </cell>
          <cell r="S13644" t="str">
            <v/>
          </cell>
        </row>
        <row r="13645">
          <cell r="E13645">
            <v>6614</v>
          </cell>
          <cell r="F13645" t="str">
            <v>Searches</v>
          </cell>
          <cell r="G13645" t="str">
            <v>201906</v>
          </cell>
          <cell r="H13645" t="str">
            <v>Carthage College</v>
          </cell>
          <cell r="I13645" t="str">
            <v>Kenosha</v>
          </cell>
          <cell r="J13645" t="str">
            <v>USA</v>
          </cell>
          <cell r="K13645">
            <v>2</v>
          </cell>
          <cell r="L13645" t="str">
            <v>Institute</v>
          </cell>
          <cell r="M13645">
            <v>11</v>
          </cell>
          <cell r="N13645" t="str">
            <v>CARN-4</v>
          </cell>
          <cell r="O13645" t="str">
            <v/>
          </cell>
          <cell r="P13645" t="str">
            <v/>
          </cell>
          <cell r="Q13645">
            <v>2</v>
          </cell>
          <cell r="R13645" t="str">
            <v>Année Philologique</v>
          </cell>
          <cell r="S13645" t="str">
            <v/>
          </cell>
        </row>
        <row r="13646">
          <cell r="E13646">
            <v>6614</v>
          </cell>
          <cell r="F13646" t="str">
            <v>Searches</v>
          </cell>
          <cell r="G13646" t="str">
            <v>201910</v>
          </cell>
          <cell r="H13646" t="str">
            <v>Carthage College</v>
          </cell>
          <cell r="I13646" t="str">
            <v>Kenosha</v>
          </cell>
          <cell r="J13646" t="str">
            <v>USA</v>
          </cell>
          <cell r="K13646">
            <v>2</v>
          </cell>
          <cell r="L13646" t="str">
            <v>Institute</v>
          </cell>
          <cell r="M13646">
            <v>11</v>
          </cell>
          <cell r="N13646" t="str">
            <v>CARN-4</v>
          </cell>
          <cell r="O13646" t="str">
            <v/>
          </cell>
          <cell r="P13646" t="str">
            <v/>
          </cell>
          <cell r="Q13646">
            <v>2</v>
          </cell>
          <cell r="R13646" t="str">
            <v>Année Philologique</v>
          </cell>
          <cell r="S13646" t="str">
            <v/>
          </cell>
        </row>
        <row r="13647">
          <cell r="E13647">
            <v>6620</v>
          </cell>
          <cell r="F13647" t="str">
            <v>Searches</v>
          </cell>
          <cell r="G13647" t="str">
            <v>201903</v>
          </cell>
          <cell r="H13647" t="str">
            <v>Norwegian Institute at Athens</v>
          </cell>
          <cell r="I13647" t="str">
            <v>Athens</v>
          </cell>
          <cell r="J13647" t="str">
            <v>Greece</v>
          </cell>
          <cell r="K13647">
            <v>2</v>
          </cell>
          <cell r="L13647" t="str">
            <v>Institute</v>
          </cell>
          <cell r="M13647">
            <v>3</v>
          </cell>
          <cell r="N13647" t="str">
            <v>Standard</v>
          </cell>
          <cell r="O13647" t="str">
            <v/>
          </cell>
          <cell r="P13647" t="str">
            <v/>
          </cell>
          <cell r="Q13647">
            <v>3</v>
          </cell>
          <cell r="R13647" t="str">
            <v>Année Philologique</v>
          </cell>
          <cell r="S13647" t="str">
            <v/>
          </cell>
        </row>
        <row r="13648">
          <cell r="E13648">
            <v>6620</v>
          </cell>
          <cell r="F13648" t="str">
            <v>Searches</v>
          </cell>
          <cell r="G13648" t="str">
            <v>201909</v>
          </cell>
          <cell r="H13648" t="str">
            <v>Norwegian Institute at Athens</v>
          </cell>
          <cell r="I13648" t="str">
            <v>Athens</v>
          </cell>
          <cell r="J13648" t="str">
            <v>Greece</v>
          </cell>
          <cell r="K13648">
            <v>2</v>
          </cell>
          <cell r="L13648" t="str">
            <v>Institute</v>
          </cell>
          <cell r="M13648">
            <v>3</v>
          </cell>
          <cell r="N13648" t="str">
            <v>Standard</v>
          </cell>
          <cell r="O13648" t="str">
            <v/>
          </cell>
          <cell r="P13648" t="str">
            <v/>
          </cell>
          <cell r="Q13648">
            <v>3</v>
          </cell>
          <cell r="R13648" t="str">
            <v>Année Philologique</v>
          </cell>
          <cell r="S13648" t="str">
            <v/>
          </cell>
        </row>
        <row r="13649">
          <cell r="E13649">
            <v>6620</v>
          </cell>
          <cell r="F13649" t="str">
            <v>Searches</v>
          </cell>
          <cell r="G13649" t="str">
            <v>201910</v>
          </cell>
          <cell r="H13649" t="str">
            <v>Norwegian Institute at Athens</v>
          </cell>
          <cell r="I13649" t="str">
            <v>Athens</v>
          </cell>
          <cell r="J13649" t="str">
            <v>Greece</v>
          </cell>
          <cell r="K13649">
            <v>2</v>
          </cell>
          <cell r="L13649" t="str">
            <v>Institute</v>
          </cell>
          <cell r="M13649">
            <v>3</v>
          </cell>
          <cell r="N13649" t="str">
            <v>Standard</v>
          </cell>
          <cell r="O13649" t="str">
            <v/>
          </cell>
          <cell r="P13649" t="str">
            <v/>
          </cell>
          <cell r="Q13649">
            <v>3</v>
          </cell>
          <cell r="R13649" t="str">
            <v>Année Philologique</v>
          </cell>
          <cell r="S13649" t="str">
            <v/>
          </cell>
        </row>
        <row r="13650">
          <cell r="E13650">
            <v>6622</v>
          </cell>
          <cell r="F13650" t="str">
            <v>Searches</v>
          </cell>
          <cell r="G13650" t="str">
            <v>201901</v>
          </cell>
          <cell r="H13650" t="str">
            <v>Tiziana Carboni</v>
          </cell>
          <cell r="I13650" t="str">
            <v>Ghilarza</v>
          </cell>
          <cell r="J13650" t="str">
            <v>Italy</v>
          </cell>
          <cell r="K13650">
            <v>4</v>
          </cell>
          <cell r="L13650" t="str">
            <v>Private</v>
          </cell>
          <cell r="M13650">
            <v>5</v>
          </cell>
          <cell r="N13650" t="str">
            <v>Individual</v>
          </cell>
          <cell r="O13650" t="str">
            <v/>
          </cell>
          <cell r="P13650" t="str">
            <v/>
          </cell>
          <cell r="Q13650">
            <v>1</v>
          </cell>
          <cell r="R13650" t="str">
            <v>Année Philologique</v>
          </cell>
          <cell r="S13650" t="str">
            <v/>
          </cell>
        </row>
        <row r="13651">
          <cell r="E13651">
            <v>6622</v>
          </cell>
          <cell r="F13651" t="str">
            <v>Searches</v>
          </cell>
          <cell r="G13651" t="str">
            <v>201902</v>
          </cell>
          <cell r="H13651" t="str">
            <v>Tiziana Carboni</v>
          </cell>
          <cell r="I13651" t="str">
            <v>Ghilarza</v>
          </cell>
          <cell r="J13651" t="str">
            <v>Italy</v>
          </cell>
          <cell r="K13651">
            <v>4</v>
          </cell>
          <cell r="L13651" t="str">
            <v>Private</v>
          </cell>
          <cell r="M13651">
            <v>5</v>
          </cell>
          <cell r="N13651" t="str">
            <v>Individual</v>
          </cell>
          <cell r="O13651" t="str">
            <v/>
          </cell>
          <cell r="P13651" t="str">
            <v/>
          </cell>
          <cell r="Q13651">
            <v>1</v>
          </cell>
          <cell r="R13651" t="str">
            <v>Année Philologique</v>
          </cell>
          <cell r="S13651" t="str">
            <v/>
          </cell>
        </row>
        <row r="13652">
          <cell r="E13652">
            <v>6622</v>
          </cell>
          <cell r="F13652" t="str">
            <v>Searches</v>
          </cell>
          <cell r="G13652" t="str">
            <v>201903</v>
          </cell>
          <cell r="H13652" t="str">
            <v>Tiziana Carboni</v>
          </cell>
          <cell r="I13652" t="str">
            <v>Ghilarza</v>
          </cell>
          <cell r="J13652" t="str">
            <v>Italy</v>
          </cell>
          <cell r="K13652">
            <v>4</v>
          </cell>
          <cell r="L13652" t="str">
            <v>Private</v>
          </cell>
          <cell r="M13652">
            <v>5</v>
          </cell>
          <cell r="N13652" t="str">
            <v>Individual</v>
          </cell>
          <cell r="O13652" t="str">
            <v/>
          </cell>
          <cell r="P13652" t="str">
            <v/>
          </cell>
          <cell r="Q13652">
            <v>1</v>
          </cell>
          <cell r="R13652" t="str">
            <v>Année Philologique</v>
          </cell>
          <cell r="S13652" t="str">
            <v/>
          </cell>
        </row>
        <row r="13653">
          <cell r="E13653">
            <v>6622</v>
          </cell>
          <cell r="F13653" t="str">
            <v>Searches</v>
          </cell>
          <cell r="G13653" t="str">
            <v>201904</v>
          </cell>
          <cell r="H13653" t="str">
            <v>Tiziana Carboni</v>
          </cell>
          <cell r="I13653" t="str">
            <v>Ghilarza</v>
          </cell>
          <cell r="J13653" t="str">
            <v>Italy</v>
          </cell>
          <cell r="K13653">
            <v>4</v>
          </cell>
          <cell r="L13653" t="str">
            <v>Private</v>
          </cell>
          <cell r="M13653">
            <v>5</v>
          </cell>
          <cell r="N13653" t="str">
            <v>Individual</v>
          </cell>
          <cell r="O13653" t="str">
            <v/>
          </cell>
          <cell r="P13653" t="str">
            <v/>
          </cell>
          <cell r="Q13653">
            <v>1</v>
          </cell>
          <cell r="R13653" t="str">
            <v>Année Philologique</v>
          </cell>
          <cell r="S13653" t="str">
            <v/>
          </cell>
        </row>
        <row r="13654">
          <cell r="E13654">
            <v>6622</v>
          </cell>
          <cell r="F13654" t="str">
            <v>Searches</v>
          </cell>
          <cell r="G13654" t="str">
            <v>201905</v>
          </cell>
          <cell r="H13654" t="str">
            <v>Tiziana Carboni</v>
          </cell>
          <cell r="I13654" t="str">
            <v>Ghilarza</v>
          </cell>
          <cell r="J13654" t="str">
            <v>Italy</v>
          </cell>
          <cell r="K13654">
            <v>4</v>
          </cell>
          <cell r="L13654" t="str">
            <v>Private</v>
          </cell>
          <cell r="M13654">
            <v>5</v>
          </cell>
          <cell r="N13654" t="str">
            <v>Individual</v>
          </cell>
          <cell r="O13654" t="str">
            <v/>
          </cell>
          <cell r="P13654" t="str">
            <v/>
          </cell>
          <cell r="Q13654">
            <v>1</v>
          </cell>
          <cell r="R13654" t="str">
            <v>Année Philologique</v>
          </cell>
          <cell r="S13654" t="str">
            <v/>
          </cell>
        </row>
        <row r="13655">
          <cell r="E13655">
            <v>6622</v>
          </cell>
          <cell r="F13655" t="str">
            <v>Searches</v>
          </cell>
          <cell r="G13655" t="str">
            <v>201906</v>
          </cell>
          <cell r="H13655" t="str">
            <v>Tiziana Carboni</v>
          </cell>
          <cell r="I13655" t="str">
            <v>Ghilarza</v>
          </cell>
          <cell r="J13655" t="str">
            <v>Italy</v>
          </cell>
          <cell r="K13655">
            <v>4</v>
          </cell>
          <cell r="L13655" t="str">
            <v>Private</v>
          </cell>
          <cell r="M13655">
            <v>5</v>
          </cell>
          <cell r="N13655" t="str">
            <v>Individual</v>
          </cell>
          <cell r="O13655" t="str">
            <v/>
          </cell>
          <cell r="P13655" t="str">
            <v/>
          </cell>
          <cell r="Q13655">
            <v>1</v>
          </cell>
          <cell r="R13655" t="str">
            <v>Année Philologique</v>
          </cell>
          <cell r="S13655" t="str">
            <v/>
          </cell>
        </row>
        <row r="13656">
          <cell r="E13656">
            <v>6622</v>
          </cell>
          <cell r="F13656" t="str">
            <v>Searches</v>
          </cell>
          <cell r="G13656" t="str">
            <v>201907</v>
          </cell>
          <cell r="H13656" t="str">
            <v>Tiziana Carboni</v>
          </cell>
          <cell r="I13656" t="str">
            <v>Ghilarza</v>
          </cell>
          <cell r="J13656" t="str">
            <v>Italy</v>
          </cell>
          <cell r="K13656">
            <v>4</v>
          </cell>
          <cell r="L13656" t="str">
            <v>Private</v>
          </cell>
          <cell r="M13656">
            <v>5</v>
          </cell>
          <cell r="N13656" t="str">
            <v>Individual</v>
          </cell>
          <cell r="O13656" t="str">
            <v/>
          </cell>
          <cell r="P13656" t="str">
            <v/>
          </cell>
          <cell r="Q13656">
            <v>1</v>
          </cell>
          <cell r="R13656" t="str">
            <v>Année Philologique</v>
          </cell>
          <cell r="S13656" t="str">
            <v/>
          </cell>
        </row>
        <row r="13657">
          <cell r="E13657">
            <v>6622</v>
          </cell>
          <cell r="F13657" t="str">
            <v>Searches</v>
          </cell>
          <cell r="G13657" t="str">
            <v>201908</v>
          </cell>
          <cell r="H13657" t="str">
            <v>Tiziana Carboni</v>
          </cell>
          <cell r="I13657" t="str">
            <v>Ghilarza</v>
          </cell>
          <cell r="J13657" t="str">
            <v>Italy</v>
          </cell>
          <cell r="K13657">
            <v>4</v>
          </cell>
          <cell r="L13657" t="str">
            <v>Private</v>
          </cell>
          <cell r="M13657">
            <v>5</v>
          </cell>
          <cell r="N13657" t="str">
            <v>Individual</v>
          </cell>
          <cell r="O13657" t="str">
            <v/>
          </cell>
          <cell r="P13657" t="str">
            <v/>
          </cell>
          <cell r="Q13657">
            <v>1</v>
          </cell>
          <cell r="R13657" t="str">
            <v>Année Philologique</v>
          </cell>
          <cell r="S13657" t="str">
            <v/>
          </cell>
        </row>
        <row r="13658">
          <cell r="E13658">
            <v>6622</v>
          </cell>
          <cell r="F13658" t="str">
            <v>Searches</v>
          </cell>
          <cell r="G13658" t="str">
            <v>201909</v>
          </cell>
          <cell r="H13658" t="str">
            <v>Tiziana Carboni</v>
          </cell>
          <cell r="I13658" t="str">
            <v>Ghilarza</v>
          </cell>
          <cell r="J13658" t="str">
            <v>Italy</v>
          </cell>
          <cell r="K13658">
            <v>4</v>
          </cell>
          <cell r="L13658" t="str">
            <v>Private</v>
          </cell>
          <cell r="M13658">
            <v>5</v>
          </cell>
          <cell r="N13658" t="str">
            <v>Individual</v>
          </cell>
          <cell r="O13658" t="str">
            <v/>
          </cell>
          <cell r="P13658" t="str">
            <v/>
          </cell>
          <cell r="Q13658">
            <v>1</v>
          </cell>
          <cell r="R13658" t="str">
            <v>Année Philologique</v>
          </cell>
          <cell r="S13658" t="str">
            <v/>
          </cell>
        </row>
        <row r="13659">
          <cell r="E13659">
            <v>6622</v>
          </cell>
          <cell r="F13659" t="str">
            <v>Searches</v>
          </cell>
          <cell r="G13659" t="str">
            <v>201910</v>
          </cell>
          <cell r="H13659" t="str">
            <v>Tiziana Carboni</v>
          </cell>
          <cell r="I13659" t="str">
            <v>Ghilarza</v>
          </cell>
          <cell r="J13659" t="str">
            <v>Italy</v>
          </cell>
          <cell r="K13659">
            <v>4</v>
          </cell>
          <cell r="L13659" t="str">
            <v>Private</v>
          </cell>
          <cell r="M13659">
            <v>5</v>
          </cell>
          <cell r="N13659" t="str">
            <v>Individual</v>
          </cell>
          <cell r="O13659" t="str">
            <v/>
          </cell>
          <cell r="P13659" t="str">
            <v/>
          </cell>
          <cell r="Q13659">
            <v>1</v>
          </cell>
          <cell r="R13659" t="str">
            <v>Année Philologique</v>
          </cell>
          <cell r="S13659" t="str">
            <v/>
          </cell>
        </row>
        <row r="13660">
          <cell r="E13660">
            <v>6622</v>
          </cell>
          <cell r="F13660" t="str">
            <v>Searches</v>
          </cell>
          <cell r="G13660" t="str">
            <v>201911</v>
          </cell>
          <cell r="H13660" t="str">
            <v>Tiziana Carboni</v>
          </cell>
          <cell r="I13660" t="str">
            <v>Ghilarza</v>
          </cell>
          <cell r="J13660" t="str">
            <v>Italy</v>
          </cell>
          <cell r="K13660">
            <v>4</v>
          </cell>
          <cell r="L13660" t="str">
            <v>Private</v>
          </cell>
          <cell r="M13660">
            <v>5</v>
          </cell>
          <cell r="N13660" t="str">
            <v>Individual</v>
          </cell>
          <cell r="O13660" t="str">
            <v/>
          </cell>
          <cell r="P13660" t="str">
            <v/>
          </cell>
          <cell r="Q13660">
            <v>1</v>
          </cell>
          <cell r="R13660" t="str">
            <v>Année Philologique</v>
          </cell>
          <cell r="S13660" t="str">
            <v/>
          </cell>
        </row>
        <row r="13661">
          <cell r="E13661">
            <v>6622</v>
          </cell>
          <cell r="F13661" t="str">
            <v>Searches</v>
          </cell>
          <cell r="G13661" t="str">
            <v>201912</v>
          </cell>
          <cell r="H13661" t="str">
            <v>Tiziana Carboni</v>
          </cell>
          <cell r="I13661" t="str">
            <v>Ghilarza</v>
          </cell>
          <cell r="J13661" t="str">
            <v>Italy</v>
          </cell>
          <cell r="K13661">
            <v>4</v>
          </cell>
          <cell r="L13661" t="str">
            <v>Private</v>
          </cell>
          <cell r="M13661">
            <v>5</v>
          </cell>
          <cell r="N13661" t="str">
            <v>Individual</v>
          </cell>
          <cell r="O13661" t="str">
            <v/>
          </cell>
          <cell r="P13661" t="str">
            <v/>
          </cell>
          <cell r="Q13661">
            <v>1</v>
          </cell>
          <cell r="R13661" t="str">
            <v>Année Philologique</v>
          </cell>
          <cell r="S13661" t="str">
            <v/>
          </cell>
        </row>
        <row r="13662">
          <cell r="E13662">
            <v>6623</v>
          </cell>
          <cell r="F13662" t="str">
            <v>Searches</v>
          </cell>
          <cell r="G13662" t="str">
            <v>201902</v>
          </cell>
          <cell r="H13662" t="str">
            <v>GETTYSBURG COLLEGE</v>
          </cell>
          <cell r="I13662" t="str">
            <v>GETTYSBURG</v>
          </cell>
          <cell r="J13662" t="str">
            <v>USA</v>
          </cell>
          <cell r="K13662">
            <v>2</v>
          </cell>
          <cell r="L13662" t="str">
            <v>Institute</v>
          </cell>
          <cell r="M13662">
            <v>11</v>
          </cell>
          <cell r="N13662" t="str">
            <v>CARN-4</v>
          </cell>
          <cell r="O13662" t="str">
            <v/>
          </cell>
          <cell r="P13662" t="str">
            <v/>
          </cell>
          <cell r="Q13662">
            <v>50</v>
          </cell>
          <cell r="R13662" t="str">
            <v>Année Philologique</v>
          </cell>
          <cell r="S13662" t="str">
            <v/>
          </cell>
        </row>
        <row r="13663">
          <cell r="E13663">
            <v>6623</v>
          </cell>
          <cell r="F13663" t="str">
            <v>Searches</v>
          </cell>
          <cell r="G13663" t="str">
            <v>201903</v>
          </cell>
          <cell r="H13663" t="str">
            <v>GETTYSBURG COLLEGE</v>
          </cell>
          <cell r="I13663" t="str">
            <v>GETTYSBURG</v>
          </cell>
          <cell r="J13663" t="str">
            <v>USA</v>
          </cell>
          <cell r="K13663">
            <v>2</v>
          </cell>
          <cell r="L13663" t="str">
            <v>Institute</v>
          </cell>
          <cell r="M13663">
            <v>11</v>
          </cell>
          <cell r="N13663" t="str">
            <v>CARN-4</v>
          </cell>
          <cell r="O13663" t="str">
            <v/>
          </cell>
          <cell r="P13663" t="str">
            <v/>
          </cell>
          <cell r="Q13663">
            <v>50</v>
          </cell>
          <cell r="R13663" t="str">
            <v>Année Philologique</v>
          </cell>
          <cell r="S13663" t="str">
            <v/>
          </cell>
        </row>
        <row r="13664">
          <cell r="E13664">
            <v>6623</v>
          </cell>
          <cell r="F13664" t="str">
            <v>Searches</v>
          </cell>
          <cell r="G13664" t="str">
            <v>201904</v>
          </cell>
          <cell r="H13664" t="str">
            <v>GETTYSBURG COLLEGE</v>
          </cell>
          <cell r="I13664" t="str">
            <v>GETTYSBURG</v>
          </cell>
          <cell r="J13664" t="str">
            <v>USA</v>
          </cell>
          <cell r="K13664">
            <v>2</v>
          </cell>
          <cell r="L13664" t="str">
            <v>Institute</v>
          </cell>
          <cell r="M13664">
            <v>11</v>
          </cell>
          <cell r="N13664" t="str">
            <v>CARN-4</v>
          </cell>
          <cell r="O13664" t="str">
            <v/>
          </cell>
          <cell r="P13664" t="str">
            <v/>
          </cell>
          <cell r="Q13664">
            <v>50</v>
          </cell>
          <cell r="R13664" t="str">
            <v>Année Philologique</v>
          </cell>
          <cell r="S13664" t="str">
            <v/>
          </cell>
        </row>
        <row r="13665">
          <cell r="E13665">
            <v>6623</v>
          </cell>
          <cell r="F13665" t="str">
            <v>Searches</v>
          </cell>
          <cell r="G13665" t="str">
            <v>201905</v>
          </cell>
          <cell r="H13665" t="str">
            <v>GETTYSBURG COLLEGE</v>
          </cell>
          <cell r="I13665" t="str">
            <v>GETTYSBURG</v>
          </cell>
          <cell r="J13665" t="str">
            <v>USA</v>
          </cell>
          <cell r="K13665">
            <v>2</v>
          </cell>
          <cell r="L13665" t="str">
            <v>Institute</v>
          </cell>
          <cell r="M13665">
            <v>11</v>
          </cell>
          <cell r="N13665" t="str">
            <v>CARN-4</v>
          </cell>
          <cell r="O13665" t="str">
            <v/>
          </cell>
          <cell r="P13665" t="str">
            <v/>
          </cell>
          <cell r="Q13665">
            <v>50</v>
          </cell>
          <cell r="R13665" t="str">
            <v>Année Philologique</v>
          </cell>
          <cell r="S13665" t="str">
            <v/>
          </cell>
        </row>
        <row r="13666">
          <cell r="E13666">
            <v>6623</v>
          </cell>
          <cell r="F13666" t="str">
            <v>Searches</v>
          </cell>
          <cell r="G13666" t="str">
            <v>201906</v>
          </cell>
          <cell r="H13666" t="str">
            <v>GETTYSBURG COLLEGE</v>
          </cell>
          <cell r="I13666" t="str">
            <v>GETTYSBURG</v>
          </cell>
          <cell r="J13666" t="str">
            <v>USA</v>
          </cell>
          <cell r="K13666">
            <v>2</v>
          </cell>
          <cell r="L13666" t="str">
            <v>Institute</v>
          </cell>
          <cell r="M13666">
            <v>11</v>
          </cell>
          <cell r="N13666" t="str">
            <v>CARN-4</v>
          </cell>
          <cell r="O13666" t="str">
            <v/>
          </cell>
          <cell r="P13666" t="str">
            <v/>
          </cell>
          <cell r="Q13666">
            <v>50</v>
          </cell>
          <cell r="R13666" t="str">
            <v>Année Philologique</v>
          </cell>
          <cell r="S13666" t="str">
            <v/>
          </cell>
        </row>
        <row r="13667">
          <cell r="E13667">
            <v>6623</v>
          </cell>
          <cell r="F13667" t="str">
            <v>Searches</v>
          </cell>
          <cell r="G13667" t="str">
            <v>201907</v>
          </cell>
          <cell r="H13667" t="str">
            <v>GETTYSBURG COLLEGE</v>
          </cell>
          <cell r="I13667" t="str">
            <v>GETTYSBURG</v>
          </cell>
          <cell r="J13667" t="str">
            <v>USA</v>
          </cell>
          <cell r="K13667">
            <v>2</v>
          </cell>
          <cell r="L13667" t="str">
            <v>Institute</v>
          </cell>
          <cell r="M13667">
            <v>11</v>
          </cell>
          <cell r="N13667" t="str">
            <v>CARN-4</v>
          </cell>
          <cell r="O13667" t="str">
            <v/>
          </cell>
          <cell r="P13667" t="str">
            <v/>
          </cell>
          <cell r="Q13667">
            <v>50</v>
          </cell>
          <cell r="R13667" t="str">
            <v>Année Philologique</v>
          </cell>
          <cell r="S13667" t="str">
            <v/>
          </cell>
        </row>
        <row r="13668">
          <cell r="E13668">
            <v>6623</v>
          </cell>
          <cell r="F13668" t="str">
            <v>Searches</v>
          </cell>
          <cell r="G13668" t="str">
            <v>201909</v>
          </cell>
          <cell r="H13668" t="str">
            <v>GETTYSBURG COLLEGE</v>
          </cell>
          <cell r="I13668" t="str">
            <v>GETTYSBURG</v>
          </cell>
          <cell r="J13668" t="str">
            <v>USA</v>
          </cell>
          <cell r="K13668">
            <v>2</v>
          </cell>
          <cell r="L13668" t="str">
            <v>Institute</v>
          </cell>
          <cell r="M13668">
            <v>11</v>
          </cell>
          <cell r="N13668" t="str">
            <v>CARN-4</v>
          </cell>
          <cell r="O13668" t="str">
            <v/>
          </cell>
          <cell r="P13668" t="str">
            <v/>
          </cell>
          <cell r="Q13668">
            <v>50</v>
          </cell>
          <cell r="R13668" t="str">
            <v>Année Philologique</v>
          </cell>
          <cell r="S13668" t="str">
            <v/>
          </cell>
        </row>
        <row r="13669">
          <cell r="E13669">
            <v>6623</v>
          </cell>
          <cell r="F13669" t="str">
            <v>Searches</v>
          </cell>
          <cell r="G13669" t="str">
            <v>201910</v>
          </cell>
          <cell r="H13669" t="str">
            <v>GETTYSBURG COLLEGE</v>
          </cell>
          <cell r="I13669" t="str">
            <v>GETTYSBURG</v>
          </cell>
          <cell r="J13669" t="str">
            <v>USA</v>
          </cell>
          <cell r="K13669">
            <v>2</v>
          </cell>
          <cell r="L13669" t="str">
            <v>Institute</v>
          </cell>
          <cell r="M13669">
            <v>11</v>
          </cell>
          <cell r="N13669" t="str">
            <v>CARN-4</v>
          </cell>
          <cell r="O13669" t="str">
            <v/>
          </cell>
          <cell r="P13669" t="str">
            <v/>
          </cell>
          <cell r="Q13669">
            <v>50</v>
          </cell>
          <cell r="R13669" t="str">
            <v>Année Philologique</v>
          </cell>
          <cell r="S13669" t="str">
            <v/>
          </cell>
        </row>
        <row r="13670">
          <cell r="E13670">
            <v>6623</v>
          </cell>
          <cell r="F13670" t="str">
            <v>Searches</v>
          </cell>
          <cell r="G13670" t="str">
            <v>201911</v>
          </cell>
          <cell r="H13670" t="str">
            <v>GETTYSBURG COLLEGE</v>
          </cell>
          <cell r="I13670" t="str">
            <v>GETTYSBURG</v>
          </cell>
          <cell r="J13670" t="str">
            <v>USA</v>
          </cell>
          <cell r="K13670">
            <v>2</v>
          </cell>
          <cell r="L13670" t="str">
            <v>Institute</v>
          </cell>
          <cell r="M13670">
            <v>11</v>
          </cell>
          <cell r="N13670" t="str">
            <v>CARN-4</v>
          </cell>
          <cell r="O13670" t="str">
            <v/>
          </cell>
          <cell r="P13670" t="str">
            <v/>
          </cell>
          <cell r="Q13670">
            <v>50</v>
          </cell>
          <cell r="R13670" t="str">
            <v>Année Philologique</v>
          </cell>
          <cell r="S13670" t="str">
            <v/>
          </cell>
        </row>
        <row r="13671">
          <cell r="E13671">
            <v>6623</v>
          </cell>
          <cell r="F13671" t="str">
            <v>Searches</v>
          </cell>
          <cell r="G13671" t="str">
            <v>201912</v>
          </cell>
          <cell r="H13671" t="str">
            <v>GETTYSBURG COLLEGE</v>
          </cell>
          <cell r="I13671" t="str">
            <v>GETTYSBURG</v>
          </cell>
          <cell r="J13671" t="str">
            <v>USA</v>
          </cell>
          <cell r="K13671">
            <v>2</v>
          </cell>
          <cell r="L13671" t="str">
            <v>Institute</v>
          </cell>
          <cell r="M13671">
            <v>11</v>
          </cell>
          <cell r="N13671" t="str">
            <v>CARN-4</v>
          </cell>
          <cell r="O13671" t="str">
            <v/>
          </cell>
          <cell r="P13671" t="str">
            <v/>
          </cell>
          <cell r="Q13671">
            <v>50</v>
          </cell>
          <cell r="R13671" t="str">
            <v>Année Philologique</v>
          </cell>
          <cell r="S13671" t="str">
            <v/>
          </cell>
        </row>
        <row r="13672">
          <cell r="E13672">
            <v>6624</v>
          </cell>
          <cell r="F13672" t="str">
            <v>Searches</v>
          </cell>
          <cell r="G13672" t="str">
            <v>201901</v>
          </cell>
          <cell r="H13672" t="str">
            <v>DePauw University</v>
          </cell>
          <cell r="I13672" t="str">
            <v>Greencastle</v>
          </cell>
          <cell r="J13672" t="str">
            <v>USA</v>
          </cell>
          <cell r="K13672">
            <v>1</v>
          </cell>
          <cell r="L13672" t="str">
            <v>Consortium</v>
          </cell>
          <cell r="M13672">
            <v>11</v>
          </cell>
          <cell r="N13672" t="str">
            <v>CARN-4</v>
          </cell>
          <cell r="O13672" t="str">
            <v/>
          </cell>
          <cell r="P13672" t="str">
            <v/>
          </cell>
          <cell r="Q13672">
            <v>2</v>
          </cell>
          <cell r="R13672" t="str">
            <v>Année Philologique</v>
          </cell>
          <cell r="S13672" t="str">
            <v/>
          </cell>
        </row>
        <row r="13673">
          <cell r="E13673">
            <v>6624</v>
          </cell>
          <cell r="F13673" t="str">
            <v>Searches</v>
          </cell>
          <cell r="G13673" t="str">
            <v>201902</v>
          </cell>
          <cell r="H13673" t="str">
            <v>DePauw University</v>
          </cell>
          <cell r="I13673" t="str">
            <v>Greencastle</v>
          </cell>
          <cell r="J13673" t="str">
            <v>USA</v>
          </cell>
          <cell r="K13673">
            <v>1</v>
          </cell>
          <cell r="L13673" t="str">
            <v>Consortium</v>
          </cell>
          <cell r="M13673">
            <v>11</v>
          </cell>
          <cell r="N13673" t="str">
            <v>CARN-4</v>
          </cell>
          <cell r="O13673" t="str">
            <v/>
          </cell>
          <cell r="P13673" t="str">
            <v/>
          </cell>
          <cell r="Q13673">
            <v>2</v>
          </cell>
          <cell r="R13673" t="str">
            <v>Année Philologique</v>
          </cell>
          <cell r="S13673" t="str">
            <v/>
          </cell>
        </row>
        <row r="13674">
          <cell r="E13674">
            <v>6624</v>
          </cell>
          <cell r="F13674" t="str">
            <v>Searches</v>
          </cell>
          <cell r="G13674" t="str">
            <v>201903</v>
          </cell>
          <cell r="H13674" t="str">
            <v>DePauw University</v>
          </cell>
          <cell r="I13674" t="str">
            <v>Greencastle</v>
          </cell>
          <cell r="J13674" t="str">
            <v>USA</v>
          </cell>
          <cell r="K13674">
            <v>1</v>
          </cell>
          <cell r="L13674" t="str">
            <v>Consortium</v>
          </cell>
          <cell r="M13674">
            <v>11</v>
          </cell>
          <cell r="N13674" t="str">
            <v>CARN-4</v>
          </cell>
          <cell r="O13674" t="str">
            <v/>
          </cell>
          <cell r="P13674" t="str">
            <v/>
          </cell>
          <cell r="Q13674">
            <v>2</v>
          </cell>
          <cell r="R13674" t="str">
            <v>Année Philologique</v>
          </cell>
          <cell r="S13674" t="str">
            <v/>
          </cell>
        </row>
        <row r="13675">
          <cell r="E13675">
            <v>6624</v>
          </cell>
          <cell r="F13675" t="str">
            <v>Searches</v>
          </cell>
          <cell r="G13675" t="str">
            <v>201904</v>
          </cell>
          <cell r="H13675" t="str">
            <v>DePauw University</v>
          </cell>
          <cell r="I13675" t="str">
            <v>Greencastle</v>
          </cell>
          <cell r="J13675" t="str">
            <v>USA</v>
          </cell>
          <cell r="K13675">
            <v>1</v>
          </cell>
          <cell r="L13675" t="str">
            <v>Consortium</v>
          </cell>
          <cell r="M13675">
            <v>11</v>
          </cell>
          <cell r="N13675" t="str">
            <v>CARN-4</v>
          </cell>
          <cell r="O13675" t="str">
            <v/>
          </cell>
          <cell r="P13675" t="str">
            <v/>
          </cell>
          <cell r="Q13675">
            <v>2</v>
          </cell>
          <cell r="R13675" t="str">
            <v>Année Philologique</v>
          </cell>
          <cell r="S13675" t="str">
            <v/>
          </cell>
        </row>
        <row r="13676">
          <cell r="E13676">
            <v>6624</v>
          </cell>
          <cell r="F13676" t="str">
            <v>Searches</v>
          </cell>
          <cell r="G13676" t="str">
            <v>201906</v>
          </cell>
          <cell r="H13676" t="str">
            <v>DePauw University</v>
          </cell>
          <cell r="I13676" t="str">
            <v>Greencastle</v>
          </cell>
          <cell r="J13676" t="str">
            <v>USA</v>
          </cell>
          <cell r="K13676">
            <v>1</v>
          </cell>
          <cell r="L13676" t="str">
            <v>Consortium</v>
          </cell>
          <cell r="M13676">
            <v>11</v>
          </cell>
          <cell r="N13676" t="str">
            <v>CARN-4</v>
          </cell>
          <cell r="O13676" t="str">
            <v/>
          </cell>
          <cell r="P13676" t="str">
            <v/>
          </cell>
          <cell r="Q13676">
            <v>2</v>
          </cell>
          <cell r="R13676" t="str">
            <v>Année Philologique</v>
          </cell>
          <cell r="S13676" t="str">
            <v/>
          </cell>
        </row>
        <row r="13677">
          <cell r="E13677">
            <v>6624</v>
          </cell>
          <cell r="F13677" t="str">
            <v>Searches</v>
          </cell>
          <cell r="G13677" t="str">
            <v>201910</v>
          </cell>
          <cell r="H13677" t="str">
            <v>DePauw University</v>
          </cell>
          <cell r="I13677" t="str">
            <v>Greencastle</v>
          </cell>
          <cell r="J13677" t="str">
            <v>USA</v>
          </cell>
          <cell r="K13677">
            <v>1</v>
          </cell>
          <cell r="L13677" t="str">
            <v>Consortium</v>
          </cell>
          <cell r="M13677">
            <v>11</v>
          </cell>
          <cell r="N13677" t="str">
            <v>CARN-4</v>
          </cell>
          <cell r="O13677" t="str">
            <v/>
          </cell>
          <cell r="P13677" t="str">
            <v/>
          </cell>
          <cell r="Q13677">
            <v>2</v>
          </cell>
          <cell r="R13677" t="str">
            <v>Année Philologique</v>
          </cell>
          <cell r="S13677" t="str">
            <v/>
          </cell>
        </row>
        <row r="13678">
          <cell r="E13678">
            <v>6625</v>
          </cell>
          <cell r="F13678" t="str">
            <v>Searches</v>
          </cell>
          <cell r="G13678" t="str">
            <v>201902</v>
          </cell>
          <cell r="H13678" t="str">
            <v>Butler University</v>
          </cell>
          <cell r="I13678" t="str">
            <v>Indianapolis</v>
          </cell>
          <cell r="J13678" t="str">
            <v>USA</v>
          </cell>
          <cell r="K13678">
            <v>1</v>
          </cell>
          <cell r="L13678" t="str">
            <v>Consortium</v>
          </cell>
          <cell r="M13678">
            <v>9</v>
          </cell>
          <cell r="N13678" t="str">
            <v>CARN-2</v>
          </cell>
          <cell r="O13678" t="str">
            <v/>
          </cell>
          <cell r="P13678" t="str">
            <v/>
          </cell>
          <cell r="Q13678">
            <v>3</v>
          </cell>
          <cell r="R13678" t="str">
            <v>Année Philologique</v>
          </cell>
          <cell r="S13678" t="str">
            <v/>
          </cell>
        </row>
        <row r="13679">
          <cell r="E13679">
            <v>6625</v>
          </cell>
          <cell r="F13679" t="str">
            <v>Searches</v>
          </cell>
          <cell r="G13679" t="str">
            <v>201910</v>
          </cell>
          <cell r="H13679" t="str">
            <v>Butler University</v>
          </cell>
          <cell r="I13679" t="str">
            <v>Indianapolis</v>
          </cell>
          <cell r="J13679" t="str">
            <v>USA</v>
          </cell>
          <cell r="K13679">
            <v>1</v>
          </cell>
          <cell r="L13679" t="str">
            <v>Consortium</v>
          </cell>
          <cell r="M13679">
            <v>9</v>
          </cell>
          <cell r="N13679" t="str">
            <v>CARN-2</v>
          </cell>
          <cell r="O13679" t="str">
            <v/>
          </cell>
          <cell r="P13679" t="str">
            <v/>
          </cell>
          <cell r="Q13679">
            <v>3</v>
          </cell>
          <cell r="R13679" t="str">
            <v>Année Philologique</v>
          </cell>
          <cell r="S13679" t="str">
            <v/>
          </cell>
        </row>
        <row r="13680">
          <cell r="E13680">
            <v>6625</v>
          </cell>
          <cell r="F13680" t="str">
            <v>Searches</v>
          </cell>
          <cell r="G13680" t="str">
            <v>201911</v>
          </cell>
          <cell r="H13680" t="str">
            <v>Butler University</v>
          </cell>
          <cell r="I13680" t="str">
            <v>Indianapolis</v>
          </cell>
          <cell r="J13680" t="str">
            <v>USA</v>
          </cell>
          <cell r="K13680">
            <v>1</v>
          </cell>
          <cell r="L13680" t="str">
            <v>Consortium</v>
          </cell>
          <cell r="M13680">
            <v>9</v>
          </cell>
          <cell r="N13680" t="str">
            <v>CARN-2</v>
          </cell>
          <cell r="O13680" t="str">
            <v/>
          </cell>
          <cell r="P13680" t="str">
            <v/>
          </cell>
          <cell r="Q13680">
            <v>3</v>
          </cell>
          <cell r="R13680" t="str">
            <v>Année Philologique</v>
          </cell>
          <cell r="S13680" t="str">
            <v/>
          </cell>
        </row>
        <row r="13681">
          <cell r="E13681">
            <v>6626</v>
          </cell>
          <cell r="F13681" t="str">
            <v>Searches</v>
          </cell>
          <cell r="G13681" t="str">
            <v>201901</v>
          </cell>
          <cell r="H13681" t="str">
            <v>Millsaps College</v>
          </cell>
          <cell r="I13681" t="str">
            <v>Jackson</v>
          </cell>
          <cell r="J13681" t="str">
            <v>USA</v>
          </cell>
          <cell r="K13681">
            <v>2</v>
          </cell>
          <cell r="L13681" t="str">
            <v>Institute</v>
          </cell>
          <cell r="M13681">
            <v>11</v>
          </cell>
          <cell r="N13681" t="str">
            <v>CARN-4</v>
          </cell>
          <cell r="O13681" t="str">
            <v/>
          </cell>
          <cell r="P13681" t="str">
            <v/>
          </cell>
          <cell r="Q13681">
            <v>2</v>
          </cell>
          <cell r="R13681" t="str">
            <v>Année Philologique</v>
          </cell>
          <cell r="S13681" t="str">
            <v/>
          </cell>
        </row>
        <row r="13682">
          <cell r="E13682">
            <v>6626</v>
          </cell>
          <cell r="F13682" t="str">
            <v>Searches</v>
          </cell>
          <cell r="G13682" t="str">
            <v>201902</v>
          </cell>
          <cell r="H13682" t="str">
            <v>Millsaps College</v>
          </cell>
          <cell r="I13682" t="str">
            <v>Jackson</v>
          </cell>
          <cell r="J13682" t="str">
            <v>USA</v>
          </cell>
          <cell r="K13682">
            <v>2</v>
          </cell>
          <cell r="L13682" t="str">
            <v>Institute</v>
          </cell>
          <cell r="M13682">
            <v>11</v>
          </cell>
          <cell r="N13682" t="str">
            <v>CARN-4</v>
          </cell>
          <cell r="O13682" t="str">
            <v/>
          </cell>
          <cell r="P13682" t="str">
            <v/>
          </cell>
          <cell r="Q13682">
            <v>2</v>
          </cell>
          <cell r="R13682" t="str">
            <v>Année Philologique</v>
          </cell>
          <cell r="S13682" t="str">
            <v/>
          </cell>
        </row>
        <row r="13683">
          <cell r="E13683">
            <v>6626</v>
          </cell>
          <cell r="F13683" t="str">
            <v>Searches</v>
          </cell>
          <cell r="G13683" t="str">
            <v>201904</v>
          </cell>
          <cell r="H13683" t="str">
            <v>Millsaps College</v>
          </cell>
          <cell r="I13683" t="str">
            <v>Jackson</v>
          </cell>
          <cell r="J13683" t="str">
            <v>USA</v>
          </cell>
          <cell r="K13683">
            <v>2</v>
          </cell>
          <cell r="L13683" t="str">
            <v>Institute</v>
          </cell>
          <cell r="M13683">
            <v>11</v>
          </cell>
          <cell r="N13683" t="str">
            <v>CARN-4</v>
          </cell>
          <cell r="O13683" t="str">
            <v/>
          </cell>
          <cell r="P13683" t="str">
            <v/>
          </cell>
          <cell r="Q13683">
            <v>2</v>
          </cell>
          <cell r="R13683" t="str">
            <v>Année Philologique</v>
          </cell>
          <cell r="S13683" t="str">
            <v/>
          </cell>
        </row>
        <row r="13684">
          <cell r="E13684">
            <v>6626</v>
          </cell>
          <cell r="F13684" t="str">
            <v>Searches</v>
          </cell>
          <cell r="G13684" t="str">
            <v>201905</v>
          </cell>
          <cell r="H13684" t="str">
            <v>Millsaps College</v>
          </cell>
          <cell r="I13684" t="str">
            <v>Jackson</v>
          </cell>
          <cell r="J13684" t="str">
            <v>USA</v>
          </cell>
          <cell r="K13684">
            <v>2</v>
          </cell>
          <cell r="L13684" t="str">
            <v>Institute</v>
          </cell>
          <cell r="M13684">
            <v>11</v>
          </cell>
          <cell r="N13684" t="str">
            <v>CARN-4</v>
          </cell>
          <cell r="O13684" t="str">
            <v/>
          </cell>
          <cell r="P13684" t="str">
            <v/>
          </cell>
          <cell r="Q13684">
            <v>2</v>
          </cell>
          <cell r="R13684" t="str">
            <v>Année Philologique</v>
          </cell>
          <cell r="S13684" t="str">
            <v/>
          </cell>
        </row>
        <row r="13685">
          <cell r="E13685">
            <v>6626</v>
          </cell>
          <cell r="F13685" t="str">
            <v>Searches</v>
          </cell>
          <cell r="G13685" t="str">
            <v>201906</v>
          </cell>
          <cell r="H13685" t="str">
            <v>Millsaps College</v>
          </cell>
          <cell r="I13685" t="str">
            <v>Jackson</v>
          </cell>
          <cell r="J13685" t="str">
            <v>USA</v>
          </cell>
          <cell r="K13685">
            <v>2</v>
          </cell>
          <cell r="L13685" t="str">
            <v>Institute</v>
          </cell>
          <cell r="M13685">
            <v>11</v>
          </cell>
          <cell r="N13685" t="str">
            <v>CARN-4</v>
          </cell>
          <cell r="O13685" t="str">
            <v/>
          </cell>
          <cell r="P13685" t="str">
            <v/>
          </cell>
          <cell r="Q13685">
            <v>2</v>
          </cell>
          <cell r="R13685" t="str">
            <v>Année Philologique</v>
          </cell>
          <cell r="S13685" t="str">
            <v/>
          </cell>
        </row>
        <row r="13686">
          <cell r="E13686">
            <v>6626</v>
          </cell>
          <cell r="F13686" t="str">
            <v>Searches</v>
          </cell>
          <cell r="G13686" t="str">
            <v>201907</v>
          </cell>
          <cell r="H13686" t="str">
            <v>Millsaps College</v>
          </cell>
          <cell r="I13686" t="str">
            <v>Jackson</v>
          </cell>
          <cell r="J13686" t="str">
            <v>USA</v>
          </cell>
          <cell r="K13686">
            <v>2</v>
          </cell>
          <cell r="L13686" t="str">
            <v>Institute</v>
          </cell>
          <cell r="M13686">
            <v>11</v>
          </cell>
          <cell r="N13686" t="str">
            <v>CARN-4</v>
          </cell>
          <cell r="O13686" t="str">
            <v/>
          </cell>
          <cell r="P13686" t="str">
            <v/>
          </cell>
          <cell r="Q13686">
            <v>2</v>
          </cell>
          <cell r="R13686" t="str">
            <v>Année Philologique</v>
          </cell>
          <cell r="S13686" t="str">
            <v/>
          </cell>
        </row>
        <row r="13687">
          <cell r="E13687">
            <v>6626</v>
          </cell>
          <cell r="F13687" t="str">
            <v>Searches</v>
          </cell>
          <cell r="G13687" t="str">
            <v>201908</v>
          </cell>
          <cell r="H13687" t="str">
            <v>Millsaps College</v>
          </cell>
          <cell r="I13687" t="str">
            <v>Jackson</v>
          </cell>
          <cell r="J13687" t="str">
            <v>USA</v>
          </cell>
          <cell r="K13687">
            <v>2</v>
          </cell>
          <cell r="L13687" t="str">
            <v>Institute</v>
          </cell>
          <cell r="M13687">
            <v>11</v>
          </cell>
          <cell r="N13687" t="str">
            <v>CARN-4</v>
          </cell>
          <cell r="O13687" t="str">
            <v/>
          </cell>
          <cell r="P13687" t="str">
            <v/>
          </cell>
          <cell r="Q13687">
            <v>2</v>
          </cell>
          <cell r="R13687" t="str">
            <v>Année Philologique</v>
          </cell>
          <cell r="S13687" t="str">
            <v/>
          </cell>
        </row>
        <row r="13688">
          <cell r="E13688">
            <v>6626</v>
          </cell>
          <cell r="F13688" t="str">
            <v>Searches</v>
          </cell>
          <cell r="G13688" t="str">
            <v>201909</v>
          </cell>
          <cell r="H13688" t="str">
            <v>Millsaps College</v>
          </cell>
          <cell r="I13688" t="str">
            <v>Jackson</v>
          </cell>
          <cell r="J13688" t="str">
            <v>USA</v>
          </cell>
          <cell r="K13688">
            <v>2</v>
          </cell>
          <cell r="L13688" t="str">
            <v>Institute</v>
          </cell>
          <cell r="M13688">
            <v>11</v>
          </cell>
          <cell r="N13688" t="str">
            <v>CARN-4</v>
          </cell>
          <cell r="O13688" t="str">
            <v/>
          </cell>
          <cell r="P13688" t="str">
            <v/>
          </cell>
          <cell r="Q13688">
            <v>2</v>
          </cell>
          <cell r="R13688" t="str">
            <v>Année Philologique</v>
          </cell>
          <cell r="S13688" t="str">
            <v/>
          </cell>
        </row>
        <row r="13689">
          <cell r="E13689">
            <v>6626</v>
          </cell>
          <cell r="F13689" t="str">
            <v>Searches</v>
          </cell>
          <cell r="G13689" t="str">
            <v>201910</v>
          </cell>
          <cell r="H13689" t="str">
            <v>Millsaps College</v>
          </cell>
          <cell r="I13689" t="str">
            <v>Jackson</v>
          </cell>
          <cell r="J13689" t="str">
            <v>USA</v>
          </cell>
          <cell r="K13689">
            <v>2</v>
          </cell>
          <cell r="L13689" t="str">
            <v>Institute</v>
          </cell>
          <cell r="M13689">
            <v>11</v>
          </cell>
          <cell r="N13689" t="str">
            <v>CARN-4</v>
          </cell>
          <cell r="O13689" t="str">
            <v/>
          </cell>
          <cell r="P13689" t="str">
            <v/>
          </cell>
          <cell r="Q13689">
            <v>2</v>
          </cell>
          <cell r="R13689" t="str">
            <v>Année Philologique</v>
          </cell>
          <cell r="S13689" t="str">
            <v/>
          </cell>
        </row>
        <row r="13690">
          <cell r="E13690">
            <v>6626</v>
          </cell>
          <cell r="F13690" t="str">
            <v>Searches</v>
          </cell>
          <cell r="G13690" t="str">
            <v>201912</v>
          </cell>
          <cell r="H13690" t="str">
            <v>Millsaps College</v>
          </cell>
          <cell r="I13690" t="str">
            <v>Jackson</v>
          </cell>
          <cell r="J13690" t="str">
            <v>USA</v>
          </cell>
          <cell r="K13690">
            <v>2</v>
          </cell>
          <cell r="L13690" t="str">
            <v>Institute</v>
          </cell>
          <cell r="M13690">
            <v>11</v>
          </cell>
          <cell r="N13690" t="str">
            <v>CARN-4</v>
          </cell>
          <cell r="O13690" t="str">
            <v/>
          </cell>
          <cell r="P13690" t="str">
            <v/>
          </cell>
          <cell r="Q13690">
            <v>2</v>
          </cell>
          <cell r="R13690" t="str">
            <v>Année Philologique</v>
          </cell>
          <cell r="S13690" t="str">
            <v/>
          </cell>
        </row>
        <row r="13691">
          <cell r="E13691">
            <v>6629</v>
          </cell>
          <cell r="F13691" t="str">
            <v>Searches</v>
          </cell>
          <cell r="G13691" t="str">
            <v>201906</v>
          </cell>
          <cell r="H13691" t="str">
            <v>Laia Vall Arqués</v>
          </cell>
          <cell r="I13691" t="str">
            <v>Torregrossa</v>
          </cell>
          <cell r="J13691" t="str">
            <v>Spain</v>
          </cell>
          <cell r="K13691">
            <v>4</v>
          </cell>
          <cell r="L13691" t="str">
            <v>Private</v>
          </cell>
          <cell r="M13691">
            <v>5</v>
          </cell>
          <cell r="N13691" t="str">
            <v>Individual</v>
          </cell>
          <cell r="O13691" t="str">
            <v/>
          </cell>
          <cell r="P13691" t="str">
            <v/>
          </cell>
          <cell r="Q13691">
            <v>1</v>
          </cell>
          <cell r="R13691" t="str">
            <v>Année Philologique</v>
          </cell>
          <cell r="S13691" t="str">
            <v/>
          </cell>
        </row>
        <row r="13692">
          <cell r="E13692">
            <v>6629</v>
          </cell>
          <cell r="F13692" t="str">
            <v>Searches</v>
          </cell>
          <cell r="G13692" t="str">
            <v>201910</v>
          </cell>
          <cell r="H13692" t="str">
            <v>Laia Vall Arqués</v>
          </cell>
          <cell r="I13692" t="str">
            <v>Torregrossa</v>
          </cell>
          <cell r="J13692" t="str">
            <v>Spain</v>
          </cell>
          <cell r="K13692">
            <v>4</v>
          </cell>
          <cell r="L13692" t="str">
            <v>Private</v>
          </cell>
          <cell r="M13692">
            <v>5</v>
          </cell>
          <cell r="N13692" t="str">
            <v>Individual</v>
          </cell>
          <cell r="O13692" t="str">
            <v/>
          </cell>
          <cell r="P13692" t="str">
            <v/>
          </cell>
          <cell r="Q13692">
            <v>1</v>
          </cell>
          <cell r="R13692" t="str">
            <v>Année Philologique</v>
          </cell>
          <cell r="S13692" t="str">
            <v/>
          </cell>
        </row>
        <row r="13693">
          <cell r="E13693">
            <v>6629</v>
          </cell>
          <cell r="F13693" t="str">
            <v>Searches</v>
          </cell>
          <cell r="G13693" t="str">
            <v>201912</v>
          </cell>
          <cell r="H13693" t="str">
            <v>Laia Vall Arqués</v>
          </cell>
          <cell r="I13693" t="str">
            <v>Torregrossa</v>
          </cell>
          <cell r="J13693" t="str">
            <v>Spain</v>
          </cell>
          <cell r="K13693">
            <v>4</v>
          </cell>
          <cell r="L13693" t="str">
            <v>Private</v>
          </cell>
          <cell r="M13693">
            <v>5</v>
          </cell>
          <cell r="N13693" t="str">
            <v>Individual</v>
          </cell>
          <cell r="O13693" t="str">
            <v/>
          </cell>
          <cell r="P13693" t="str">
            <v/>
          </cell>
          <cell r="Q13693">
            <v>1</v>
          </cell>
          <cell r="R13693" t="str">
            <v>Année Philologique</v>
          </cell>
          <cell r="S13693" t="str">
            <v/>
          </cell>
        </row>
        <row r="13694">
          <cell r="E13694">
            <v>6633</v>
          </cell>
          <cell r="F13694" t="str">
            <v>Searches</v>
          </cell>
          <cell r="G13694" t="str">
            <v>201903</v>
          </cell>
          <cell r="H13694" t="str">
            <v>Frances Titchener</v>
          </cell>
          <cell r="I13694" t="str">
            <v>Logan</v>
          </cell>
          <cell r="J13694" t="str">
            <v>USA</v>
          </cell>
          <cell r="K13694">
            <v>4</v>
          </cell>
          <cell r="L13694" t="str">
            <v>Private</v>
          </cell>
          <cell r="M13694">
            <v>5</v>
          </cell>
          <cell r="N13694" t="str">
            <v>Individual</v>
          </cell>
          <cell r="O13694" t="str">
            <v/>
          </cell>
          <cell r="P13694" t="str">
            <v/>
          </cell>
          <cell r="Q13694">
            <v>1</v>
          </cell>
          <cell r="R13694" t="str">
            <v>Année Philologique</v>
          </cell>
          <cell r="S13694" t="str">
            <v/>
          </cell>
        </row>
        <row r="13695">
          <cell r="E13695">
            <v>6633</v>
          </cell>
          <cell r="F13695" t="str">
            <v>Searches</v>
          </cell>
          <cell r="G13695" t="str">
            <v>201910</v>
          </cell>
          <cell r="H13695" t="str">
            <v>Frances Titchener</v>
          </cell>
          <cell r="I13695" t="str">
            <v>Logan</v>
          </cell>
          <cell r="J13695" t="str">
            <v>USA</v>
          </cell>
          <cell r="K13695">
            <v>4</v>
          </cell>
          <cell r="L13695" t="str">
            <v>Private</v>
          </cell>
          <cell r="M13695">
            <v>5</v>
          </cell>
          <cell r="N13695" t="str">
            <v>Individual</v>
          </cell>
          <cell r="O13695" t="str">
            <v/>
          </cell>
          <cell r="P13695" t="str">
            <v/>
          </cell>
          <cell r="Q13695">
            <v>1</v>
          </cell>
          <cell r="R13695" t="str">
            <v>Année Philologique</v>
          </cell>
          <cell r="S13695" t="str">
            <v/>
          </cell>
        </row>
        <row r="13696">
          <cell r="E13696">
            <v>6633</v>
          </cell>
          <cell r="F13696" t="str">
            <v>Searches</v>
          </cell>
          <cell r="G13696" t="str">
            <v>201911</v>
          </cell>
          <cell r="H13696" t="str">
            <v>Frances Titchener</v>
          </cell>
          <cell r="I13696" t="str">
            <v>Logan</v>
          </cell>
          <cell r="J13696" t="str">
            <v>USA</v>
          </cell>
          <cell r="K13696">
            <v>4</v>
          </cell>
          <cell r="L13696" t="str">
            <v>Private</v>
          </cell>
          <cell r="M13696">
            <v>5</v>
          </cell>
          <cell r="N13696" t="str">
            <v>Individual</v>
          </cell>
          <cell r="O13696" t="str">
            <v/>
          </cell>
          <cell r="P13696" t="str">
            <v/>
          </cell>
          <cell r="Q13696">
            <v>1</v>
          </cell>
          <cell r="R13696" t="str">
            <v>Année Philologique</v>
          </cell>
          <cell r="S13696" t="str">
            <v/>
          </cell>
        </row>
        <row r="13697">
          <cell r="E13697">
            <v>6633</v>
          </cell>
          <cell r="F13697" t="str">
            <v>Searches</v>
          </cell>
          <cell r="G13697" t="str">
            <v>201912</v>
          </cell>
          <cell r="H13697" t="str">
            <v>Frances Titchener</v>
          </cell>
          <cell r="I13697" t="str">
            <v>Logan</v>
          </cell>
          <cell r="J13697" t="str">
            <v>USA</v>
          </cell>
          <cell r="K13697">
            <v>4</v>
          </cell>
          <cell r="L13697" t="str">
            <v>Private</v>
          </cell>
          <cell r="M13697">
            <v>5</v>
          </cell>
          <cell r="N13697" t="str">
            <v>Individual</v>
          </cell>
          <cell r="O13697" t="str">
            <v/>
          </cell>
          <cell r="P13697" t="str">
            <v/>
          </cell>
          <cell r="Q13697">
            <v>1</v>
          </cell>
          <cell r="R13697" t="str">
            <v>Année Philologique</v>
          </cell>
          <cell r="S13697" t="str">
            <v/>
          </cell>
        </row>
        <row r="13698">
          <cell r="E13698">
            <v>6656</v>
          </cell>
          <cell r="F13698" t="str">
            <v>Searches</v>
          </cell>
          <cell r="G13698" t="str">
            <v>201902</v>
          </cell>
          <cell r="H13698" t="str">
            <v>Andrea Pellettieri</v>
          </cell>
          <cell r="I13698" t="str">
            <v>Roma</v>
          </cell>
          <cell r="J13698" t="str">
            <v>Italy</v>
          </cell>
          <cell r="K13698">
            <v>4</v>
          </cell>
          <cell r="L13698" t="str">
            <v>Private</v>
          </cell>
          <cell r="M13698">
            <v>5</v>
          </cell>
          <cell r="N13698" t="str">
            <v>Individual</v>
          </cell>
          <cell r="O13698" t="str">
            <v/>
          </cell>
          <cell r="P13698" t="str">
            <v/>
          </cell>
          <cell r="Q13698">
            <v>1</v>
          </cell>
          <cell r="R13698" t="str">
            <v>Année Philologique</v>
          </cell>
          <cell r="S13698" t="str">
            <v/>
          </cell>
        </row>
        <row r="13699">
          <cell r="E13699">
            <v>6656</v>
          </cell>
          <cell r="F13699" t="str">
            <v>Searches</v>
          </cell>
          <cell r="G13699" t="str">
            <v>201903</v>
          </cell>
          <cell r="H13699" t="str">
            <v>Andrea Pellettieri</v>
          </cell>
          <cell r="I13699" t="str">
            <v>Roma</v>
          </cell>
          <cell r="J13699" t="str">
            <v>Italy</v>
          </cell>
          <cell r="K13699">
            <v>4</v>
          </cell>
          <cell r="L13699" t="str">
            <v>Private</v>
          </cell>
          <cell r="M13699">
            <v>5</v>
          </cell>
          <cell r="N13699" t="str">
            <v>Individual</v>
          </cell>
          <cell r="O13699" t="str">
            <v/>
          </cell>
          <cell r="P13699" t="str">
            <v/>
          </cell>
          <cell r="Q13699">
            <v>1</v>
          </cell>
          <cell r="R13699" t="str">
            <v>Année Philologique</v>
          </cell>
          <cell r="S13699" t="str">
            <v/>
          </cell>
        </row>
        <row r="13700">
          <cell r="E13700">
            <v>6656</v>
          </cell>
          <cell r="F13700" t="str">
            <v>Searches</v>
          </cell>
          <cell r="G13700" t="str">
            <v>201905</v>
          </cell>
          <cell r="H13700" t="str">
            <v>Andrea Pellettieri</v>
          </cell>
          <cell r="I13700" t="str">
            <v>Roma</v>
          </cell>
          <cell r="J13700" t="str">
            <v>Italy</v>
          </cell>
          <cell r="K13700">
            <v>4</v>
          </cell>
          <cell r="L13700" t="str">
            <v>Private</v>
          </cell>
          <cell r="M13700">
            <v>5</v>
          </cell>
          <cell r="N13700" t="str">
            <v>Individual</v>
          </cell>
          <cell r="O13700" t="str">
            <v/>
          </cell>
          <cell r="P13700" t="str">
            <v/>
          </cell>
          <cell r="Q13700">
            <v>1</v>
          </cell>
          <cell r="R13700" t="str">
            <v>Année Philologique</v>
          </cell>
          <cell r="S13700" t="str">
            <v/>
          </cell>
        </row>
        <row r="13701">
          <cell r="E13701">
            <v>6656</v>
          </cell>
          <cell r="F13701" t="str">
            <v>Searches</v>
          </cell>
          <cell r="G13701" t="str">
            <v>201906</v>
          </cell>
          <cell r="H13701" t="str">
            <v>Andrea Pellettieri</v>
          </cell>
          <cell r="I13701" t="str">
            <v>Roma</v>
          </cell>
          <cell r="J13701" t="str">
            <v>Italy</v>
          </cell>
          <cell r="K13701">
            <v>4</v>
          </cell>
          <cell r="L13701" t="str">
            <v>Private</v>
          </cell>
          <cell r="M13701">
            <v>5</v>
          </cell>
          <cell r="N13701" t="str">
            <v>Individual</v>
          </cell>
          <cell r="O13701" t="str">
            <v/>
          </cell>
          <cell r="P13701" t="str">
            <v/>
          </cell>
          <cell r="Q13701">
            <v>1</v>
          </cell>
          <cell r="R13701" t="str">
            <v>Année Philologique</v>
          </cell>
          <cell r="S13701" t="str">
            <v/>
          </cell>
        </row>
        <row r="13702">
          <cell r="E13702">
            <v>6656</v>
          </cell>
          <cell r="F13702" t="str">
            <v>Searches</v>
          </cell>
          <cell r="G13702" t="str">
            <v>201907</v>
          </cell>
          <cell r="H13702" t="str">
            <v>Andrea Pellettieri</v>
          </cell>
          <cell r="I13702" t="str">
            <v>Roma</v>
          </cell>
          <cell r="J13702" t="str">
            <v>Italy</v>
          </cell>
          <cell r="K13702">
            <v>4</v>
          </cell>
          <cell r="L13702" t="str">
            <v>Private</v>
          </cell>
          <cell r="M13702">
            <v>5</v>
          </cell>
          <cell r="N13702" t="str">
            <v>Individual</v>
          </cell>
          <cell r="O13702" t="str">
            <v/>
          </cell>
          <cell r="P13702" t="str">
            <v/>
          </cell>
          <cell r="Q13702">
            <v>1</v>
          </cell>
          <cell r="R13702" t="str">
            <v>Année Philologique</v>
          </cell>
          <cell r="S13702" t="str">
            <v/>
          </cell>
        </row>
        <row r="13703">
          <cell r="E13703">
            <v>6656</v>
          </cell>
          <cell r="F13703" t="str">
            <v>Searches</v>
          </cell>
          <cell r="G13703" t="str">
            <v>201909</v>
          </cell>
          <cell r="H13703" t="str">
            <v>Andrea Pellettieri</v>
          </cell>
          <cell r="I13703" t="str">
            <v>Roma</v>
          </cell>
          <cell r="J13703" t="str">
            <v>Italy</v>
          </cell>
          <cell r="K13703">
            <v>4</v>
          </cell>
          <cell r="L13703" t="str">
            <v>Private</v>
          </cell>
          <cell r="M13703">
            <v>5</v>
          </cell>
          <cell r="N13703" t="str">
            <v>Individual</v>
          </cell>
          <cell r="O13703" t="str">
            <v/>
          </cell>
          <cell r="P13703" t="str">
            <v/>
          </cell>
          <cell r="Q13703">
            <v>1</v>
          </cell>
          <cell r="R13703" t="str">
            <v>Année Philologique</v>
          </cell>
          <cell r="S13703" t="str">
            <v/>
          </cell>
        </row>
        <row r="13704">
          <cell r="E13704">
            <v>6656</v>
          </cell>
          <cell r="F13704" t="str">
            <v>Searches</v>
          </cell>
          <cell r="G13704" t="str">
            <v>201910</v>
          </cell>
          <cell r="H13704" t="str">
            <v>Andrea Pellettieri</v>
          </cell>
          <cell r="I13704" t="str">
            <v>Roma</v>
          </cell>
          <cell r="J13704" t="str">
            <v>Italy</v>
          </cell>
          <cell r="K13704">
            <v>4</v>
          </cell>
          <cell r="L13704" t="str">
            <v>Private</v>
          </cell>
          <cell r="M13704">
            <v>5</v>
          </cell>
          <cell r="N13704" t="str">
            <v>Individual</v>
          </cell>
          <cell r="O13704" t="str">
            <v/>
          </cell>
          <cell r="P13704" t="str">
            <v/>
          </cell>
          <cell r="Q13704">
            <v>1</v>
          </cell>
          <cell r="R13704" t="str">
            <v>Année Philologique</v>
          </cell>
          <cell r="S13704" t="str">
            <v/>
          </cell>
        </row>
        <row r="13705">
          <cell r="E13705">
            <v>6658</v>
          </cell>
          <cell r="F13705" t="str">
            <v>Searches</v>
          </cell>
          <cell r="G13705" t="str">
            <v>201904</v>
          </cell>
          <cell r="H13705" t="str">
            <v>Chiba University</v>
          </cell>
          <cell r="I13705" t="str">
            <v>Chiba</v>
          </cell>
          <cell r="J13705" t="str">
            <v>Japan</v>
          </cell>
          <cell r="K13705">
            <v>2</v>
          </cell>
          <cell r="L13705" t="str">
            <v>Institute</v>
          </cell>
          <cell r="M13705">
            <v>3</v>
          </cell>
          <cell r="N13705" t="str">
            <v>Standard</v>
          </cell>
          <cell r="O13705" t="str">
            <v/>
          </cell>
          <cell r="P13705" t="str">
            <v/>
          </cell>
          <cell r="Q13705">
            <v>3</v>
          </cell>
          <cell r="R13705" t="str">
            <v>Année Philologique</v>
          </cell>
          <cell r="S13705" t="str">
            <v/>
          </cell>
        </row>
        <row r="13706">
          <cell r="E13706">
            <v>6658</v>
          </cell>
          <cell r="F13706" t="str">
            <v>Searches</v>
          </cell>
          <cell r="G13706" t="str">
            <v>201906</v>
          </cell>
          <cell r="H13706" t="str">
            <v>Chiba University</v>
          </cell>
          <cell r="I13706" t="str">
            <v>Chiba</v>
          </cell>
          <cell r="J13706" t="str">
            <v>Japan</v>
          </cell>
          <cell r="K13706">
            <v>2</v>
          </cell>
          <cell r="L13706" t="str">
            <v>Institute</v>
          </cell>
          <cell r="M13706">
            <v>3</v>
          </cell>
          <cell r="N13706" t="str">
            <v>Standard</v>
          </cell>
          <cell r="O13706" t="str">
            <v/>
          </cell>
          <cell r="P13706" t="str">
            <v/>
          </cell>
          <cell r="Q13706">
            <v>3</v>
          </cell>
          <cell r="R13706" t="str">
            <v>Année Philologique</v>
          </cell>
          <cell r="S13706" t="str">
            <v/>
          </cell>
        </row>
        <row r="13707">
          <cell r="E13707">
            <v>6658</v>
          </cell>
          <cell r="F13707" t="str">
            <v>Searches</v>
          </cell>
          <cell r="G13707" t="str">
            <v>201910</v>
          </cell>
          <cell r="H13707" t="str">
            <v>Chiba University</v>
          </cell>
          <cell r="I13707" t="str">
            <v>Chiba</v>
          </cell>
          <cell r="J13707" t="str">
            <v>Japan</v>
          </cell>
          <cell r="K13707">
            <v>2</v>
          </cell>
          <cell r="L13707" t="str">
            <v>Institute</v>
          </cell>
          <cell r="M13707">
            <v>3</v>
          </cell>
          <cell r="N13707" t="str">
            <v>Standard</v>
          </cell>
          <cell r="O13707" t="str">
            <v/>
          </cell>
          <cell r="P13707" t="str">
            <v/>
          </cell>
          <cell r="Q13707">
            <v>3</v>
          </cell>
          <cell r="R13707" t="str">
            <v>Année Philologique</v>
          </cell>
          <cell r="S13707" t="str">
            <v/>
          </cell>
        </row>
        <row r="13708">
          <cell r="E13708">
            <v>6659</v>
          </cell>
          <cell r="F13708" t="str">
            <v>Searches</v>
          </cell>
          <cell r="G13708" t="str">
            <v>201901</v>
          </cell>
          <cell r="H13708" t="str">
            <v>Félix Jácome Neto</v>
          </cell>
          <cell r="I13708" t="str">
            <v>Maia</v>
          </cell>
          <cell r="J13708" t="str">
            <v>Portugal</v>
          </cell>
          <cell r="K13708">
            <v>4</v>
          </cell>
          <cell r="L13708" t="str">
            <v>Private</v>
          </cell>
          <cell r="M13708">
            <v>5</v>
          </cell>
          <cell r="N13708" t="str">
            <v>Individual</v>
          </cell>
          <cell r="O13708" t="str">
            <v/>
          </cell>
          <cell r="P13708" t="str">
            <v/>
          </cell>
          <cell r="Q13708">
            <v>1</v>
          </cell>
          <cell r="R13708" t="str">
            <v>Année Philologique</v>
          </cell>
          <cell r="S13708" t="str">
            <v/>
          </cell>
        </row>
        <row r="13709">
          <cell r="E13709">
            <v>6659</v>
          </cell>
          <cell r="F13709" t="str">
            <v>Searches</v>
          </cell>
          <cell r="G13709" t="str">
            <v>201902</v>
          </cell>
          <cell r="H13709" t="str">
            <v>Félix Jácome Neto</v>
          </cell>
          <cell r="I13709" t="str">
            <v>Maia</v>
          </cell>
          <cell r="J13709" t="str">
            <v>Portugal</v>
          </cell>
          <cell r="K13709">
            <v>4</v>
          </cell>
          <cell r="L13709" t="str">
            <v>Private</v>
          </cell>
          <cell r="M13709">
            <v>5</v>
          </cell>
          <cell r="N13709" t="str">
            <v>Individual</v>
          </cell>
          <cell r="O13709" t="str">
            <v/>
          </cell>
          <cell r="P13709" t="str">
            <v/>
          </cell>
          <cell r="Q13709">
            <v>1</v>
          </cell>
          <cell r="R13709" t="str">
            <v>Année Philologique</v>
          </cell>
          <cell r="S13709" t="str">
            <v/>
          </cell>
        </row>
        <row r="13710">
          <cell r="E13710">
            <v>6659</v>
          </cell>
          <cell r="F13710" t="str">
            <v>Searches</v>
          </cell>
          <cell r="G13710" t="str">
            <v>201903</v>
          </cell>
          <cell r="H13710" t="str">
            <v>Félix Jácome Neto</v>
          </cell>
          <cell r="I13710" t="str">
            <v>Maia</v>
          </cell>
          <cell r="J13710" t="str">
            <v>Portugal</v>
          </cell>
          <cell r="K13710">
            <v>4</v>
          </cell>
          <cell r="L13710" t="str">
            <v>Private</v>
          </cell>
          <cell r="M13710">
            <v>5</v>
          </cell>
          <cell r="N13710" t="str">
            <v>Individual</v>
          </cell>
          <cell r="O13710" t="str">
            <v/>
          </cell>
          <cell r="P13710" t="str">
            <v/>
          </cell>
          <cell r="Q13710">
            <v>1</v>
          </cell>
          <cell r="R13710" t="str">
            <v>Année Philologique</v>
          </cell>
          <cell r="S13710" t="str">
            <v/>
          </cell>
        </row>
        <row r="13711">
          <cell r="E13711">
            <v>6659</v>
          </cell>
          <cell r="F13711" t="str">
            <v>Searches</v>
          </cell>
          <cell r="G13711" t="str">
            <v>201907</v>
          </cell>
          <cell r="H13711" t="str">
            <v>Félix Jácome Neto</v>
          </cell>
          <cell r="I13711" t="str">
            <v>Maia</v>
          </cell>
          <cell r="J13711" t="str">
            <v>Portugal</v>
          </cell>
          <cell r="K13711">
            <v>4</v>
          </cell>
          <cell r="L13711" t="str">
            <v>Private</v>
          </cell>
          <cell r="M13711">
            <v>5</v>
          </cell>
          <cell r="N13711" t="str">
            <v>Individual</v>
          </cell>
          <cell r="O13711" t="str">
            <v/>
          </cell>
          <cell r="P13711" t="str">
            <v/>
          </cell>
          <cell r="Q13711">
            <v>1</v>
          </cell>
          <cell r="R13711" t="str">
            <v>Année Philologique</v>
          </cell>
          <cell r="S13711" t="str">
            <v/>
          </cell>
        </row>
        <row r="13712">
          <cell r="E13712">
            <v>6659</v>
          </cell>
          <cell r="F13712" t="str">
            <v>Searches</v>
          </cell>
          <cell r="G13712" t="str">
            <v>201909</v>
          </cell>
          <cell r="H13712" t="str">
            <v>Félix Jácome Neto</v>
          </cell>
          <cell r="I13712" t="str">
            <v>Maia</v>
          </cell>
          <cell r="J13712" t="str">
            <v>Portugal</v>
          </cell>
          <cell r="K13712">
            <v>4</v>
          </cell>
          <cell r="L13712" t="str">
            <v>Private</v>
          </cell>
          <cell r="M13712">
            <v>5</v>
          </cell>
          <cell r="N13712" t="str">
            <v>Individual</v>
          </cell>
          <cell r="O13712" t="str">
            <v/>
          </cell>
          <cell r="P13712" t="str">
            <v/>
          </cell>
          <cell r="Q13712">
            <v>1</v>
          </cell>
          <cell r="R13712" t="str">
            <v>Année Philologique</v>
          </cell>
          <cell r="S13712" t="str">
            <v/>
          </cell>
        </row>
        <row r="13713">
          <cell r="E13713">
            <v>6659</v>
          </cell>
          <cell r="F13713" t="str">
            <v>Searches</v>
          </cell>
          <cell r="G13713" t="str">
            <v>201910</v>
          </cell>
          <cell r="H13713" t="str">
            <v>Félix Jácome Neto</v>
          </cell>
          <cell r="I13713" t="str">
            <v>Maia</v>
          </cell>
          <cell r="J13713" t="str">
            <v>Portugal</v>
          </cell>
          <cell r="K13713">
            <v>4</v>
          </cell>
          <cell r="L13713" t="str">
            <v>Private</v>
          </cell>
          <cell r="M13713">
            <v>5</v>
          </cell>
          <cell r="N13713" t="str">
            <v>Individual</v>
          </cell>
          <cell r="O13713" t="str">
            <v/>
          </cell>
          <cell r="P13713" t="str">
            <v/>
          </cell>
          <cell r="Q13713">
            <v>1</v>
          </cell>
          <cell r="R13713" t="str">
            <v>Année Philologique</v>
          </cell>
          <cell r="S13713" t="str">
            <v/>
          </cell>
        </row>
        <row r="13714">
          <cell r="E13714">
            <v>6659</v>
          </cell>
          <cell r="F13714" t="str">
            <v>Searches</v>
          </cell>
          <cell r="G13714" t="str">
            <v>201911</v>
          </cell>
          <cell r="H13714" t="str">
            <v>Félix Jácome Neto</v>
          </cell>
          <cell r="I13714" t="str">
            <v>Maia</v>
          </cell>
          <cell r="J13714" t="str">
            <v>Portugal</v>
          </cell>
          <cell r="K13714">
            <v>4</v>
          </cell>
          <cell r="L13714" t="str">
            <v>Private</v>
          </cell>
          <cell r="M13714">
            <v>5</v>
          </cell>
          <cell r="N13714" t="str">
            <v>Individual</v>
          </cell>
          <cell r="O13714" t="str">
            <v/>
          </cell>
          <cell r="P13714" t="str">
            <v/>
          </cell>
          <cell r="Q13714">
            <v>1</v>
          </cell>
          <cell r="R13714" t="str">
            <v>Année Philologique</v>
          </cell>
          <cell r="S13714" t="str">
            <v/>
          </cell>
        </row>
        <row r="13715">
          <cell r="E13715">
            <v>6660</v>
          </cell>
          <cell r="F13715" t="str">
            <v>Searches</v>
          </cell>
          <cell r="G13715" t="str">
            <v>201901</v>
          </cell>
          <cell r="H13715" t="str">
            <v>Francesca Alesse</v>
          </cell>
          <cell r="I13715" t="str">
            <v>Roma</v>
          </cell>
          <cell r="J13715" t="str">
            <v>Italy</v>
          </cell>
          <cell r="K13715">
            <v>4</v>
          </cell>
          <cell r="L13715" t="str">
            <v>Private</v>
          </cell>
          <cell r="M13715">
            <v>5</v>
          </cell>
          <cell r="N13715" t="str">
            <v>Individual</v>
          </cell>
          <cell r="O13715" t="str">
            <v/>
          </cell>
          <cell r="P13715" t="str">
            <v/>
          </cell>
          <cell r="Q13715">
            <v>1</v>
          </cell>
          <cell r="R13715" t="str">
            <v>Année Philologique</v>
          </cell>
          <cell r="S13715" t="str">
            <v/>
          </cell>
        </row>
        <row r="13716">
          <cell r="E13716">
            <v>6660</v>
          </cell>
          <cell r="F13716" t="str">
            <v>Searches</v>
          </cell>
          <cell r="G13716" t="str">
            <v>201902</v>
          </cell>
          <cell r="H13716" t="str">
            <v>Francesca Alesse</v>
          </cell>
          <cell r="I13716" t="str">
            <v>Roma</v>
          </cell>
          <cell r="J13716" t="str">
            <v>Italy</v>
          </cell>
          <cell r="K13716">
            <v>4</v>
          </cell>
          <cell r="L13716" t="str">
            <v>Private</v>
          </cell>
          <cell r="M13716">
            <v>5</v>
          </cell>
          <cell r="N13716" t="str">
            <v>Individual</v>
          </cell>
          <cell r="O13716" t="str">
            <v/>
          </cell>
          <cell r="P13716" t="str">
            <v/>
          </cell>
          <cell r="Q13716">
            <v>1</v>
          </cell>
          <cell r="R13716" t="str">
            <v>Année Philologique</v>
          </cell>
          <cell r="S13716" t="str">
            <v/>
          </cell>
        </row>
        <row r="13717">
          <cell r="E13717">
            <v>6660</v>
          </cell>
          <cell r="F13717" t="str">
            <v>Searches</v>
          </cell>
          <cell r="G13717" t="str">
            <v>201903</v>
          </cell>
          <cell r="H13717" t="str">
            <v>Francesca Alesse</v>
          </cell>
          <cell r="I13717" t="str">
            <v>Roma</v>
          </cell>
          <cell r="J13717" t="str">
            <v>Italy</v>
          </cell>
          <cell r="K13717">
            <v>4</v>
          </cell>
          <cell r="L13717" t="str">
            <v>Private</v>
          </cell>
          <cell r="M13717">
            <v>5</v>
          </cell>
          <cell r="N13717" t="str">
            <v>Individual</v>
          </cell>
          <cell r="O13717" t="str">
            <v/>
          </cell>
          <cell r="P13717" t="str">
            <v/>
          </cell>
          <cell r="Q13717">
            <v>1</v>
          </cell>
          <cell r="R13717" t="str">
            <v>Année Philologique</v>
          </cell>
          <cell r="S13717" t="str">
            <v/>
          </cell>
        </row>
        <row r="13718">
          <cell r="E13718">
            <v>6660</v>
          </cell>
          <cell r="F13718" t="str">
            <v>Searches</v>
          </cell>
          <cell r="G13718" t="str">
            <v>201904</v>
          </cell>
          <cell r="H13718" t="str">
            <v>Francesca Alesse</v>
          </cell>
          <cell r="I13718" t="str">
            <v>Roma</v>
          </cell>
          <cell r="J13718" t="str">
            <v>Italy</v>
          </cell>
          <cell r="K13718">
            <v>4</v>
          </cell>
          <cell r="L13718" t="str">
            <v>Private</v>
          </cell>
          <cell r="M13718">
            <v>5</v>
          </cell>
          <cell r="N13718" t="str">
            <v>Individual</v>
          </cell>
          <cell r="O13718" t="str">
            <v/>
          </cell>
          <cell r="P13718" t="str">
            <v/>
          </cell>
          <cell r="Q13718">
            <v>1</v>
          </cell>
          <cell r="R13718" t="str">
            <v>Année Philologique</v>
          </cell>
          <cell r="S13718" t="str">
            <v/>
          </cell>
        </row>
        <row r="13719">
          <cell r="E13719">
            <v>6660</v>
          </cell>
          <cell r="F13719" t="str">
            <v>Searches</v>
          </cell>
          <cell r="G13719" t="str">
            <v>201905</v>
          </cell>
          <cell r="H13719" t="str">
            <v>Francesca Alesse</v>
          </cell>
          <cell r="I13719" t="str">
            <v>Roma</v>
          </cell>
          <cell r="J13719" t="str">
            <v>Italy</v>
          </cell>
          <cell r="K13719">
            <v>4</v>
          </cell>
          <cell r="L13719" t="str">
            <v>Private</v>
          </cell>
          <cell r="M13719">
            <v>5</v>
          </cell>
          <cell r="N13719" t="str">
            <v>Individual</v>
          </cell>
          <cell r="O13719" t="str">
            <v/>
          </cell>
          <cell r="P13719" t="str">
            <v/>
          </cell>
          <cell r="Q13719">
            <v>1</v>
          </cell>
          <cell r="R13719" t="str">
            <v>Année Philologique</v>
          </cell>
          <cell r="S13719" t="str">
            <v/>
          </cell>
        </row>
        <row r="13720">
          <cell r="E13720">
            <v>6660</v>
          </cell>
          <cell r="F13720" t="str">
            <v>Searches</v>
          </cell>
          <cell r="G13720" t="str">
            <v>201906</v>
          </cell>
          <cell r="H13720" t="str">
            <v>Francesca Alesse</v>
          </cell>
          <cell r="I13720" t="str">
            <v>Roma</v>
          </cell>
          <cell r="J13720" t="str">
            <v>Italy</v>
          </cell>
          <cell r="K13720">
            <v>4</v>
          </cell>
          <cell r="L13720" t="str">
            <v>Private</v>
          </cell>
          <cell r="M13720">
            <v>5</v>
          </cell>
          <cell r="N13720" t="str">
            <v>Individual</v>
          </cell>
          <cell r="O13720" t="str">
            <v/>
          </cell>
          <cell r="P13720" t="str">
            <v/>
          </cell>
          <cell r="Q13720">
            <v>1</v>
          </cell>
          <cell r="R13720" t="str">
            <v>Année Philologique</v>
          </cell>
          <cell r="S13720" t="str">
            <v/>
          </cell>
        </row>
        <row r="13721">
          <cell r="E13721">
            <v>6660</v>
          </cell>
          <cell r="F13721" t="str">
            <v>Searches</v>
          </cell>
          <cell r="G13721" t="str">
            <v>201907</v>
          </cell>
          <cell r="H13721" t="str">
            <v>Francesca Alesse</v>
          </cell>
          <cell r="I13721" t="str">
            <v>Roma</v>
          </cell>
          <cell r="J13721" t="str">
            <v>Italy</v>
          </cell>
          <cell r="K13721">
            <v>4</v>
          </cell>
          <cell r="L13721" t="str">
            <v>Private</v>
          </cell>
          <cell r="M13721">
            <v>5</v>
          </cell>
          <cell r="N13721" t="str">
            <v>Individual</v>
          </cell>
          <cell r="O13721" t="str">
            <v/>
          </cell>
          <cell r="P13721" t="str">
            <v/>
          </cell>
          <cell r="Q13721">
            <v>1</v>
          </cell>
          <cell r="R13721" t="str">
            <v>Année Philologique</v>
          </cell>
          <cell r="S13721" t="str">
            <v/>
          </cell>
        </row>
        <row r="13722">
          <cell r="E13722">
            <v>6660</v>
          </cell>
          <cell r="F13722" t="str">
            <v>Searches</v>
          </cell>
          <cell r="G13722" t="str">
            <v>201908</v>
          </cell>
          <cell r="H13722" t="str">
            <v>Francesca Alesse</v>
          </cell>
          <cell r="I13722" t="str">
            <v>Roma</v>
          </cell>
          <cell r="J13722" t="str">
            <v>Italy</v>
          </cell>
          <cell r="K13722">
            <v>4</v>
          </cell>
          <cell r="L13722" t="str">
            <v>Private</v>
          </cell>
          <cell r="M13722">
            <v>5</v>
          </cell>
          <cell r="N13722" t="str">
            <v>Individual</v>
          </cell>
          <cell r="O13722" t="str">
            <v/>
          </cell>
          <cell r="P13722" t="str">
            <v/>
          </cell>
          <cell r="Q13722">
            <v>1</v>
          </cell>
          <cell r="R13722" t="str">
            <v>Année Philologique</v>
          </cell>
          <cell r="S13722" t="str">
            <v/>
          </cell>
        </row>
        <row r="13723">
          <cell r="E13723">
            <v>6660</v>
          </cell>
          <cell r="F13723" t="str">
            <v>Searches</v>
          </cell>
          <cell r="G13723" t="str">
            <v>201909</v>
          </cell>
          <cell r="H13723" t="str">
            <v>Francesca Alesse</v>
          </cell>
          <cell r="I13723" t="str">
            <v>Roma</v>
          </cell>
          <cell r="J13723" t="str">
            <v>Italy</v>
          </cell>
          <cell r="K13723">
            <v>4</v>
          </cell>
          <cell r="L13723" t="str">
            <v>Private</v>
          </cell>
          <cell r="M13723">
            <v>5</v>
          </cell>
          <cell r="N13723" t="str">
            <v>Individual</v>
          </cell>
          <cell r="O13723" t="str">
            <v/>
          </cell>
          <cell r="P13723" t="str">
            <v/>
          </cell>
          <cell r="Q13723">
            <v>1</v>
          </cell>
          <cell r="R13723" t="str">
            <v>Année Philologique</v>
          </cell>
          <cell r="S13723" t="str">
            <v/>
          </cell>
        </row>
        <row r="13724">
          <cell r="E13724">
            <v>6660</v>
          </cell>
          <cell r="F13724" t="str">
            <v>Searches</v>
          </cell>
          <cell r="G13724" t="str">
            <v>201910</v>
          </cell>
          <cell r="H13724" t="str">
            <v>Francesca Alesse</v>
          </cell>
          <cell r="I13724" t="str">
            <v>Roma</v>
          </cell>
          <cell r="J13724" t="str">
            <v>Italy</v>
          </cell>
          <cell r="K13724">
            <v>4</v>
          </cell>
          <cell r="L13724" t="str">
            <v>Private</v>
          </cell>
          <cell r="M13724">
            <v>5</v>
          </cell>
          <cell r="N13724" t="str">
            <v>Individual</v>
          </cell>
          <cell r="O13724" t="str">
            <v/>
          </cell>
          <cell r="P13724" t="str">
            <v/>
          </cell>
          <cell r="Q13724">
            <v>1</v>
          </cell>
          <cell r="R13724" t="str">
            <v>Année Philologique</v>
          </cell>
          <cell r="S13724" t="str">
            <v/>
          </cell>
        </row>
        <row r="13725">
          <cell r="E13725">
            <v>6660</v>
          </cell>
          <cell r="F13725" t="str">
            <v>Searches</v>
          </cell>
          <cell r="G13725" t="str">
            <v>201911</v>
          </cell>
          <cell r="H13725" t="str">
            <v>Francesca Alesse</v>
          </cell>
          <cell r="I13725" t="str">
            <v>Roma</v>
          </cell>
          <cell r="J13725" t="str">
            <v>Italy</v>
          </cell>
          <cell r="K13725">
            <v>4</v>
          </cell>
          <cell r="L13725" t="str">
            <v>Private</v>
          </cell>
          <cell r="M13725">
            <v>5</v>
          </cell>
          <cell r="N13725" t="str">
            <v>Individual</v>
          </cell>
          <cell r="O13725" t="str">
            <v/>
          </cell>
          <cell r="P13725" t="str">
            <v/>
          </cell>
          <cell r="Q13725">
            <v>1</v>
          </cell>
          <cell r="R13725" t="str">
            <v>Année Philologique</v>
          </cell>
          <cell r="S13725" t="str">
            <v/>
          </cell>
        </row>
        <row r="13726">
          <cell r="E13726">
            <v>6660</v>
          </cell>
          <cell r="F13726" t="str">
            <v>Searches</v>
          </cell>
          <cell r="G13726" t="str">
            <v>201912</v>
          </cell>
          <cell r="H13726" t="str">
            <v>Francesca Alesse</v>
          </cell>
          <cell r="I13726" t="str">
            <v>Roma</v>
          </cell>
          <cell r="J13726" t="str">
            <v>Italy</v>
          </cell>
          <cell r="K13726">
            <v>4</v>
          </cell>
          <cell r="L13726" t="str">
            <v>Private</v>
          </cell>
          <cell r="M13726">
            <v>5</v>
          </cell>
          <cell r="N13726" t="str">
            <v>Individual</v>
          </cell>
          <cell r="O13726" t="str">
            <v/>
          </cell>
          <cell r="P13726" t="str">
            <v/>
          </cell>
          <cell r="Q13726">
            <v>1</v>
          </cell>
          <cell r="R13726" t="str">
            <v>Année Philologique</v>
          </cell>
          <cell r="S13726" t="str">
            <v/>
          </cell>
        </row>
        <row r="13727">
          <cell r="E13727">
            <v>6661</v>
          </cell>
          <cell r="F13727" t="str">
            <v>Searches</v>
          </cell>
          <cell r="G13727" t="str">
            <v>201901</v>
          </cell>
          <cell r="H13727" t="str">
            <v>Heather Waddell</v>
          </cell>
          <cell r="I13727" t="str">
            <v>Moorhead</v>
          </cell>
          <cell r="J13727" t="str">
            <v>USA</v>
          </cell>
          <cell r="K13727">
            <v>4</v>
          </cell>
          <cell r="L13727" t="str">
            <v>Private</v>
          </cell>
          <cell r="M13727">
            <v>5</v>
          </cell>
          <cell r="N13727" t="str">
            <v>Individual</v>
          </cell>
          <cell r="O13727" t="str">
            <v/>
          </cell>
          <cell r="P13727" t="str">
            <v/>
          </cell>
          <cell r="Q13727">
            <v>1</v>
          </cell>
          <cell r="R13727" t="str">
            <v>Année Philologique</v>
          </cell>
          <cell r="S13727" t="str">
            <v/>
          </cell>
        </row>
        <row r="13728">
          <cell r="E13728">
            <v>6661</v>
          </cell>
          <cell r="F13728" t="str">
            <v>Searches</v>
          </cell>
          <cell r="G13728" t="str">
            <v>201902</v>
          </cell>
          <cell r="H13728" t="str">
            <v>Heather Waddell</v>
          </cell>
          <cell r="I13728" t="str">
            <v>Moorhead</v>
          </cell>
          <cell r="J13728" t="str">
            <v>USA</v>
          </cell>
          <cell r="K13728">
            <v>4</v>
          </cell>
          <cell r="L13728" t="str">
            <v>Private</v>
          </cell>
          <cell r="M13728">
            <v>5</v>
          </cell>
          <cell r="N13728" t="str">
            <v>Individual</v>
          </cell>
          <cell r="O13728" t="str">
            <v/>
          </cell>
          <cell r="P13728" t="str">
            <v/>
          </cell>
          <cell r="Q13728">
            <v>1</v>
          </cell>
          <cell r="R13728" t="str">
            <v>Année Philologique</v>
          </cell>
          <cell r="S13728" t="str">
            <v/>
          </cell>
        </row>
        <row r="13729">
          <cell r="E13729">
            <v>6661</v>
          </cell>
          <cell r="F13729" t="str">
            <v>Searches</v>
          </cell>
          <cell r="G13729" t="str">
            <v>201905</v>
          </cell>
          <cell r="H13729" t="str">
            <v>Heather Waddell</v>
          </cell>
          <cell r="I13729" t="str">
            <v>Moorhead</v>
          </cell>
          <cell r="J13729" t="str">
            <v>USA</v>
          </cell>
          <cell r="K13729">
            <v>4</v>
          </cell>
          <cell r="L13729" t="str">
            <v>Private</v>
          </cell>
          <cell r="M13729">
            <v>5</v>
          </cell>
          <cell r="N13729" t="str">
            <v>Individual</v>
          </cell>
          <cell r="O13729" t="str">
            <v/>
          </cell>
          <cell r="P13729" t="str">
            <v/>
          </cell>
          <cell r="Q13729">
            <v>1</v>
          </cell>
          <cell r="R13729" t="str">
            <v>Année Philologique</v>
          </cell>
          <cell r="S13729" t="str">
            <v/>
          </cell>
        </row>
        <row r="13730">
          <cell r="E13730">
            <v>6661</v>
          </cell>
          <cell r="F13730" t="str">
            <v>Searches</v>
          </cell>
          <cell r="G13730" t="str">
            <v>201909</v>
          </cell>
          <cell r="H13730" t="str">
            <v>Heather Waddell</v>
          </cell>
          <cell r="I13730" t="str">
            <v>Moorhead</v>
          </cell>
          <cell r="J13730" t="str">
            <v>USA</v>
          </cell>
          <cell r="K13730">
            <v>4</v>
          </cell>
          <cell r="L13730" t="str">
            <v>Private</v>
          </cell>
          <cell r="M13730">
            <v>5</v>
          </cell>
          <cell r="N13730" t="str">
            <v>Individual</v>
          </cell>
          <cell r="O13730" t="str">
            <v/>
          </cell>
          <cell r="P13730" t="str">
            <v/>
          </cell>
          <cell r="Q13730">
            <v>1</v>
          </cell>
          <cell r="R13730" t="str">
            <v>Année Philologique</v>
          </cell>
          <cell r="S13730" t="str">
            <v/>
          </cell>
        </row>
        <row r="13731">
          <cell r="E13731">
            <v>6664</v>
          </cell>
          <cell r="F13731" t="str">
            <v>Searches</v>
          </cell>
          <cell r="G13731" t="str">
            <v>201906</v>
          </cell>
          <cell r="H13731" t="str">
            <v>Fondazione Institutum Romanum Finlandiae</v>
          </cell>
          <cell r="I13731" t="str">
            <v>Roma</v>
          </cell>
          <cell r="J13731" t="str">
            <v>Italy</v>
          </cell>
          <cell r="K13731">
            <v>2</v>
          </cell>
          <cell r="L13731" t="str">
            <v>Institute</v>
          </cell>
          <cell r="M13731">
            <v>3</v>
          </cell>
          <cell r="N13731" t="str">
            <v>Standard</v>
          </cell>
          <cell r="O13731" t="str">
            <v/>
          </cell>
          <cell r="P13731" t="str">
            <v/>
          </cell>
          <cell r="Q13731">
            <v>3</v>
          </cell>
          <cell r="R13731" t="str">
            <v>Année Philologique</v>
          </cell>
          <cell r="S13731" t="str">
            <v/>
          </cell>
        </row>
        <row r="13732">
          <cell r="E13732">
            <v>6664</v>
          </cell>
          <cell r="F13732" t="str">
            <v>Searches</v>
          </cell>
          <cell r="G13732" t="str">
            <v>201910</v>
          </cell>
          <cell r="H13732" t="str">
            <v>Fondazione Institutum Romanum Finlandiae</v>
          </cell>
          <cell r="I13732" t="str">
            <v>Roma</v>
          </cell>
          <cell r="J13732" t="str">
            <v>Italy</v>
          </cell>
          <cell r="K13732">
            <v>2</v>
          </cell>
          <cell r="L13732" t="str">
            <v>Institute</v>
          </cell>
          <cell r="M13732">
            <v>3</v>
          </cell>
          <cell r="N13732" t="str">
            <v>Standard</v>
          </cell>
          <cell r="O13732" t="str">
            <v/>
          </cell>
          <cell r="P13732" t="str">
            <v/>
          </cell>
          <cell r="Q13732">
            <v>3</v>
          </cell>
          <cell r="R13732" t="str">
            <v>Année Philologique</v>
          </cell>
          <cell r="S13732" t="str">
            <v/>
          </cell>
        </row>
        <row r="13733">
          <cell r="E13733">
            <v>6664</v>
          </cell>
          <cell r="F13733" t="str">
            <v>Searches</v>
          </cell>
          <cell r="G13733" t="str">
            <v>201912</v>
          </cell>
          <cell r="H13733" t="str">
            <v>Fondazione Institutum Romanum Finlandiae</v>
          </cell>
          <cell r="I13733" t="str">
            <v>Roma</v>
          </cell>
          <cell r="J13733" t="str">
            <v>Italy</v>
          </cell>
          <cell r="K13733">
            <v>2</v>
          </cell>
          <cell r="L13733" t="str">
            <v>Institute</v>
          </cell>
          <cell r="M13733">
            <v>3</v>
          </cell>
          <cell r="N13733" t="str">
            <v>Standard</v>
          </cell>
          <cell r="O13733" t="str">
            <v/>
          </cell>
          <cell r="P13733" t="str">
            <v/>
          </cell>
          <cell r="Q13733">
            <v>3</v>
          </cell>
          <cell r="R13733" t="str">
            <v>Année Philologique</v>
          </cell>
          <cell r="S13733" t="str">
            <v/>
          </cell>
        </row>
        <row r="13734">
          <cell r="E13734">
            <v>6665</v>
          </cell>
          <cell r="F13734" t="str">
            <v>Searches</v>
          </cell>
          <cell r="G13734" t="str">
            <v>201902</v>
          </cell>
          <cell r="H13734" t="str">
            <v>José-Ignacio García Armendáriz</v>
          </cell>
          <cell r="I13734" t="str">
            <v>MENDAVIA</v>
          </cell>
          <cell r="J13734" t="str">
            <v>Spain</v>
          </cell>
          <cell r="K13734">
            <v>4</v>
          </cell>
          <cell r="L13734" t="str">
            <v>Private</v>
          </cell>
          <cell r="M13734">
            <v>5</v>
          </cell>
          <cell r="N13734" t="str">
            <v>Individual</v>
          </cell>
          <cell r="O13734" t="str">
            <v/>
          </cell>
          <cell r="P13734" t="str">
            <v/>
          </cell>
          <cell r="Q13734">
            <v>1</v>
          </cell>
          <cell r="R13734" t="str">
            <v>Année Philologique</v>
          </cell>
          <cell r="S13734" t="str">
            <v/>
          </cell>
        </row>
        <row r="13735">
          <cell r="E13735">
            <v>6665</v>
          </cell>
          <cell r="F13735" t="str">
            <v>Searches</v>
          </cell>
          <cell r="G13735" t="str">
            <v>201903</v>
          </cell>
          <cell r="H13735" t="str">
            <v>José-Ignacio García Armendáriz</v>
          </cell>
          <cell r="I13735" t="str">
            <v>MENDAVIA</v>
          </cell>
          <cell r="J13735" t="str">
            <v>Spain</v>
          </cell>
          <cell r="K13735">
            <v>4</v>
          </cell>
          <cell r="L13735" t="str">
            <v>Private</v>
          </cell>
          <cell r="M13735">
            <v>5</v>
          </cell>
          <cell r="N13735" t="str">
            <v>Individual</v>
          </cell>
          <cell r="O13735" t="str">
            <v/>
          </cell>
          <cell r="P13735" t="str">
            <v/>
          </cell>
          <cell r="Q13735">
            <v>1</v>
          </cell>
          <cell r="R13735" t="str">
            <v>Année Philologique</v>
          </cell>
          <cell r="S13735" t="str">
            <v/>
          </cell>
        </row>
        <row r="13736">
          <cell r="E13736">
            <v>6665</v>
          </cell>
          <cell r="F13736" t="str">
            <v>Searches</v>
          </cell>
          <cell r="G13736" t="str">
            <v>201904</v>
          </cell>
          <cell r="H13736" t="str">
            <v>José-Ignacio García Armendáriz</v>
          </cell>
          <cell r="I13736" t="str">
            <v>MENDAVIA</v>
          </cell>
          <cell r="J13736" t="str">
            <v>Spain</v>
          </cell>
          <cell r="K13736">
            <v>4</v>
          </cell>
          <cell r="L13736" t="str">
            <v>Private</v>
          </cell>
          <cell r="M13736">
            <v>5</v>
          </cell>
          <cell r="N13736" t="str">
            <v>Individual</v>
          </cell>
          <cell r="O13736" t="str">
            <v/>
          </cell>
          <cell r="P13736" t="str">
            <v/>
          </cell>
          <cell r="Q13736">
            <v>1</v>
          </cell>
          <cell r="R13736" t="str">
            <v>Année Philologique</v>
          </cell>
          <cell r="S13736" t="str">
            <v/>
          </cell>
        </row>
        <row r="13737">
          <cell r="E13737">
            <v>6665</v>
          </cell>
          <cell r="F13737" t="str">
            <v>Searches</v>
          </cell>
          <cell r="G13737" t="str">
            <v>201906</v>
          </cell>
          <cell r="H13737" t="str">
            <v>José-Ignacio García Armendáriz</v>
          </cell>
          <cell r="I13737" t="str">
            <v>MENDAVIA</v>
          </cell>
          <cell r="J13737" t="str">
            <v>Spain</v>
          </cell>
          <cell r="K13737">
            <v>4</v>
          </cell>
          <cell r="L13737" t="str">
            <v>Private</v>
          </cell>
          <cell r="M13737">
            <v>5</v>
          </cell>
          <cell r="N13737" t="str">
            <v>Individual</v>
          </cell>
          <cell r="O13737" t="str">
            <v/>
          </cell>
          <cell r="P13737" t="str">
            <v/>
          </cell>
          <cell r="Q13737">
            <v>1</v>
          </cell>
          <cell r="R13737" t="str">
            <v>Année Philologique</v>
          </cell>
          <cell r="S13737" t="str">
            <v/>
          </cell>
        </row>
        <row r="13738">
          <cell r="E13738">
            <v>6665</v>
          </cell>
          <cell r="F13738" t="str">
            <v>Searches</v>
          </cell>
          <cell r="G13738" t="str">
            <v>201910</v>
          </cell>
          <cell r="H13738" t="str">
            <v>José-Ignacio García Armendáriz</v>
          </cell>
          <cell r="I13738" t="str">
            <v>MENDAVIA</v>
          </cell>
          <cell r="J13738" t="str">
            <v>Spain</v>
          </cell>
          <cell r="K13738">
            <v>4</v>
          </cell>
          <cell r="L13738" t="str">
            <v>Private</v>
          </cell>
          <cell r="M13738">
            <v>5</v>
          </cell>
          <cell r="N13738" t="str">
            <v>Individual</v>
          </cell>
          <cell r="O13738" t="str">
            <v/>
          </cell>
          <cell r="P13738" t="str">
            <v/>
          </cell>
          <cell r="Q13738">
            <v>1</v>
          </cell>
          <cell r="R13738" t="str">
            <v>Année Philologique</v>
          </cell>
          <cell r="S13738" t="str">
            <v/>
          </cell>
        </row>
        <row r="13739">
          <cell r="E13739">
            <v>6665</v>
          </cell>
          <cell r="F13739" t="str">
            <v>Searches</v>
          </cell>
          <cell r="G13739" t="str">
            <v>201911</v>
          </cell>
          <cell r="H13739" t="str">
            <v>José-Ignacio García Armendáriz</v>
          </cell>
          <cell r="I13739" t="str">
            <v>MENDAVIA</v>
          </cell>
          <cell r="J13739" t="str">
            <v>Spain</v>
          </cell>
          <cell r="K13739">
            <v>4</v>
          </cell>
          <cell r="L13739" t="str">
            <v>Private</v>
          </cell>
          <cell r="M13739">
            <v>5</v>
          </cell>
          <cell r="N13739" t="str">
            <v>Individual</v>
          </cell>
          <cell r="O13739" t="str">
            <v/>
          </cell>
          <cell r="P13739" t="str">
            <v/>
          </cell>
          <cell r="Q13739">
            <v>1</v>
          </cell>
          <cell r="R13739" t="str">
            <v>Année Philologique</v>
          </cell>
          <cell r="S13739" t="str">
            <v/>
          </cell>
        </row>
        <row r="13740">
          <cell r="E13740">
            <v>6665</v>
          </cell>
          <cell r="F13740" t="str">
            <v>Searches</v>
          </cell>
          <cell r="G13740" t="str">
            <v>201912</v>
          </cell>
          <cell r="H13740" t="str">
            <v>José-Ignacio García Armendáriz</v>
          </cell>
          <cell r="I13740" t="str">
            <v>MENDAVIA</v>
          </cell>
          <cell r="J13740" t="str">
            <v>Spain</v>
          </cell>
          <cell r="K13740">
            <v>4</v>
          </cell>
          <cell r="L13740" t="str">
            <v>Private</v>
          </cell>
          <cell r="M13740">
            <v>5</v>
          </cell>
          <cell r="N13740" t="str">
            <v>Individual</v>
          </cell>
          <cell r="O13740" t="str">
            <v/>
          </cell>
          <cell r="P13740" t="str">
            <v/>
          </cell>
          <cell r="Q13740">
            <v>1</v>
          </cell>
          <cell r="R13740" t="str">
            <v>Année Philologique</v>
          </cell>
          <cell r="S13740" t="str">
            <v/>
          </cell>
        </row>
        <row r="13741">
          <cell r="E13741">
            <v>6667</v>
          </cell>
          <cell r="F13741" t="str">
            <v>Searches</v>
          </cell>
          <cell r="G13741" t="str">
            <v>201901</v>
          </cell>
          <cell r="H13741" t="str">
            <v>Horatio Vella</v>
          </cell>
          <cell r="I13741" t="str">
            <v>Kirkop</v>
          </cell>
          <cell r="J13741" t="str">
            <v>Malta</v>
          </cell>
          <cell r="K13741">
            <v>4</v>
          </cell>
          <cell r="L13741" t="str">
            <v>Private</v>
          </cell>
          <cell r="M13741">
            <v>5</v>
          </cell>
          <cell r="N13741" t="str">
            <v>Individual</v>
          </cell>
          <cell r="O13741" t="str">
            <v/>
          </cell>
          <cell r="P13741" t="str">
            <v/>
          </cell>
          <cell r="Q13741">
            <v>1</v>
          </cell>
          <cell r="R13741" t="str">
            <v>Année Philologique</v>
          </cell>
          <cell r="S13741" t="str">
            <v/>
          </cell>
        </row>
        <row r="13742">
          <cell r="E13742">
            <v>6692</v>
          </cell>
          <cell r="F13742" t="str">
            <v>Searches</v>
          </cell>
          <cell r="G13742" t="str">
            <v>201903</v>
          </cell>
          <cell r="H13742" t="str">
            <v>University of Johannesburg</v>
          </cell>
          <cell r="I13742" t="str">
            <v>Johannesburg</v>
          </cell>
          <cell r="J13742" t="str">
            <v>South Africa</v>
          </cell>
          <cell r="K13742">
            <v>2</v>
          </cell>
          <cell r="L13742" t="str">
            <v>Institute</v>
          </cell>
          <cell r="M13742">
            <v>2</v>
          </cell>
          <cell r="N13742" t="str">
            <v>Campus Wide</v>
          </cell>
          <cell r="O13742" t="str">
            <v/>
          </cell>
          <cell r="P13742" t="str">
            <v/>
          </cell>
          <cell r="Q13742">
            <v>40</v>
          </cell>
          <cell r="R13742" t="str">
            <v>Année Philologique</v>
          </cell>
          <cell r="S13742" t="str">
            <v/>
          </cell>
        </row>
        <row r="13743">
          <cell r="E13743">
            <v>6692</v>
          </cell>
          <cell r="F13743" t="str">
            <v>Searches</v>
          </cell>
          <cell r="G13743" t="str">
            <v>201904</v>
          </cell>
          <cell r="H13743" t="str">
            <v>University of Johannesburg</v>
          </cell>
          <cell r="I13743" t="str">
            <v>Johannesburg</v>
          </cell>
          <cell r="J13743" t="str">
            <v>South Africa</v>
          </cell>
          <cell r="K13743">
            <v>2</v>
          </cell>
          <cell r="L13743" t="str">
            <v>Institute</v>
          </cell>
          <cell r="M13743">
            <v>2</v>
          </cell>
          <cell r="N13743" t="str">
            <v>Campus Wide</v>
          </cell>
          <cell r="O13743" t="str">
            <v/>
          </cell>
          <cell r="P13743" t="str">
            <v/>
          </cell>
          <cell r="Q13743">
            <v>40</v>
          </cell>
          <cell r="R13743" t="str">
            <v>Année Philologique</v>
          </cell>
          <cell r="S13743" t="str">
            <v/>
          </cell>
        </row>
        <row r="13744">
          <cell r="E13744">
            <v>6692</v>
          </cell>
          <cell r="F13744" t="str">
            <v>Searches</v>
          </cell>
          <cell r="G13744" t="str">
            <v>201908</v>
          </cell>
          <cell r="H13744" t="str">
            <v>University of Johannesburg</v>
          </cell>
          <cell r="I13744" t="str">
            <v>Johannesburg</v>
          </cell>
          <cell r="J13744" t="str">
            <v>South Africa</v>
          </cell>
          <cell r="K13744">
            <v>2</v>
          </cell>
          <cell r="L13744" t="str">
            <v>Institute</v>
          </cell>
          <cell r="M13744">
            <v>2</v>
          </cell>
          <cell r="N13744" t="str">
            <v>Campus Wide</v>
          </cell>
          <cell r="O13744" t="str">
            <v/>
          </cell>
          <cell r="P13744" t="str">
            <v/>
          </cell>
          <cell r="Q13744">
            <v>40</v>
          </cell>
          <cell r="R13744" t="str">
            <v>Année Philologique</v>
          </cell>
          <cell r="S13744" t="str">
            <v/>
          </cell>
        </row>
        <row r="13745">
          <cell r="E13745">
            <v>6692</v>
          </cell>
          <cell r="F13745" t="str">
            <v>Searches</v>
          </cell>
          <cell r="G13745" t="str">
            <v>201912</v>
          </cell>
          <cell r="H13745" t="str">
            <v>University of Johannesburg</v>
          </cell>
          <cell r="I13745" t="str">
            <v>Johannesburg</v>
          </cell>
          <cell r="J13745" t="str">
            <v>South Africa</v>
          </cell>
          <cell r="K13745">
            <v>2</v>
          </cell>
          <cell r="L13745" t="str">
            <v>Institute</v>
          </cell>
          <cell r="M13745">
            <v>2</v>
          </cell>
          <cell r="N13745" t="str">
            <v>Campus Wide</v>
          </cell>
          <cell r="O13745" t="str">
            <v/>
          </cell>
          <cell r="P13745" t="str">
            <v/>
          </cell>
          <cell r="Q13745">
            <v>40</v>
          </cell>
          <cell r="R13745" t="str">
            <v>Année Philologique</v>
          </cell>
          <cell r="S13745" t="str">
            <v/>
          </cell>
        </row>
        <row r="13746">
          <cell r="E13746">
            <v>6700</v>
          </cell>
          <cell r="F13746" t="str">
            <v>Searches</v>
          </cell>
          <cell r="G13746" t="str">
            <v>201903</v>
          </cell>
          <cell r="H13746" t="str">
            <v>Juan Felipe González Calderón</v>
          </cell>
          <cell r="I13746" t="str">
            <v>Bogotá</v>
          </cell>
          <cell r="J13746" t="str">
            <v>Colombia</v>
          </cell>
          <cell r="K13746">
            <v>4</v>
          </cell>
          <cell r="L13746" t="str">
            <v>Private</v>
          </cell>
          <cell r="M13746">
            <v>5</v>
          </cell>
          <cell r="N13746" t="str">
            <v>Individual</v>
          </cell>
          <cell r="O13746" t="str">
            <v/>
          </cell>
          <cell r="P13746" t="str">
            <v/>
          </cell>
          <cell r="Q13746">
            <v>1</v>
          </cell>
          <cell r="R13746" t="str">
            <v>Année Philologique</v>
          </cell>
          <cell r="S13746" t="str">
            <v/>
          </cell>
        </row>
        <row r="13747">
          <cell r="E13747">
            <v>6700</v>
          </cell>
          <cell r="F13747" t="str">
            <v>Searches</v>
          </cell>
          <cell r="G13747" t="str">
            <v>201904</v>
          </cell>
          <cell r="H13747" t="str">
            <v>Juan Felipe González Calderón</v>
          </cell>
          <cell r="I13747" t="str">
            <v>Bogotá</v>
          </cell>
          <cell r="J13747" t="str">
            <v>Colombia</v>
          </cell>
          <cell r="K13747">
            <v>4</v>
          </cell>
          <cell r="L13747" t="str">
            <v>Private</v>
          </cell>
          <cell r="M13747">
            <v>5</v>
          </cell>
          <cell r="N13747" t="str">
            <v>Individual</v>
          </cell>
          <cell r="O13747" t="str">
            <v/>
          </cell>
          <cell r="P13747" t="str">
            <v/>
          </cell>
          <cell r="Q13747">
            <v>1</v>
          </cell>
          <cell r="R13747" t="str">
            <v>Année Philologique</v>
          </cell>
          <cell r="S13747" t="str">
            <v/>
          </cell>
        </row>
        <row r="13748">
          <cell r="E13748">
            <v>6700</v>
          </cell>
          <cell r="F13748" t="str">
            <v>Searches</v>
          </cell>
          <cell r="G13748" t="str">
            <v>201905</v>
          </cell>
          <cell r="H13748" t="str">
            <v>Juan Felipe González Calderón</v>
          </cell>
          <cell r="I13748" t="str">
            <v>Bogotá</v>
          </cell>
          <cell r="J13748" t="str">
            <v>Colombia</v>
          </cell>
          <cell r="K13748">
            <v>4</v>
          </cell>
          <cell r="L13748" t="str">
            <v>Private</v>
          </cell>
          <cell r="M13748">
            <v>5</v>
          </cell>
          <cell r="N13748" t="str">
            <v>Individual</v>
          </cell>
          <cell r="O13748" t="str">
            <v/>
          </cell>
          <cell r="P13748" t="str">
            <v/>
          </cell>
          <cell r="Q13748">
            <v>1</v>
          </cell>
          <cell r="R13748" t="str">
            <v>Année Philologique</v>
          </cell>
          <cell r="S13748" t="str">
            <v/>
          </cell>
        </row>
        <row r="13749">
          <cell r="E13749">
            <v>6700</v>
          </cell>
          <cell r="F13749" t="str">
            <v>Searches</v>
          </cell>
          <cell r="G13749" t="str">
            <v>201908</v>
          </cell>
          <cell r="H13749" t="str">
            <v>Juan Felipe González Calderón</v>
          </cell>
          <cell r="I13749" t="str">
            <v>Bogotá</v>
          </cell>
          <cell r="J13749" t="str">
            <v>Colombia</v>
          </cell>
          <cell r="K13749">
            <v>4</v>
          </cell>
          <cell r="L13749" t="str">
            <v>Private</v>
          </cell>
          <cell r="M13749">
            <v>5</v>
          </cell>
          <cell r="N13749" t="str">
            <v>Individual</v>
          </cell>
          <cell r="O13749" t="str">
            <v/>
          </cell>
          <cell r="P13749" t="str">
            <v/>
          </cell>
          <cell r="Q13749">
            <v>1</v>
          </cell>
          <cell r="R13749" t="str">
            <v>Année Philologique</v>
          </cell>
          <cell r="S13749" t="str">
            <v/>
          </cell>
        </row>
        <row r="13750">
          <cell r="E13750">
            <v>6706</v>
          </cell>
          <cell r="F13750" t="str">
            <v>Searches</v>
          </cell>
          <cell r="G13750" t="str">
            <v>201906</v>
          </cell>
          <cell r="H13750" t="str">
            <v>Gürkan Ergin</v>
          </cell>
          <cell r="I13750" t="str">
            <v>Istanbul</v>
          </cell>
          <cell r="J13750" t="str">
            <v>Turkey</v>
          </cell>
          <cell r="K13750">
            <v>4</v>
          </cell>
          <cell r="L13750" t="str">
            <v>Private</v>
          </cell>
          <cell r="M13750">
            <v>5</v>
          </cell>
          <cell r="N13750" t="str">
            <v>Individual</v>
          </cell>
          <cell r="O13750" t="str">
            <v/>
          </cell>
          <cell r="P13750" t="str">
            <v/>
          </cell>
          <cell r="Q13750">
            <v>1</v>
          </cell>
          <cell r="R13750" t="str">
            <v>Année Philologique</v>
          </cell>
          <cell r="S13750" t="str">
            <v/>
          </cell>
        </row>
        <row r="13751">
          <cell r="E13751">
            <v>6706</v>
          </cell>
          <cell r="F13751" t="str">
            <v>Searches</v>
          </cell>
          <cell r="G13751" t="str">
            <v>201907</v>
          </cell>
          <cell r="H13751" t="str">
            <v>Gürkan Ergin</v>
          </cell>
          <cell r="I13751" t="str">
            <v>Istanbul</v>
          </cell>
          <cell r="J13751" t="str">
            <v>Turkey</v>
          </cell>
          <cell r="K13751">
            <v>4</v>
          </cell>
          <cell r="L13751" t="str">
            <v>Private</v>
          </cell>
          <cell r="M13751">
            <v>5</v>
          </cell>
          <cell r="N13751" t="str">
            <v>Individual</v>
          </cell>
          <cell r="O13751" t="str">
            <v/>
          </cell>
          <cell r="P13751" t="str">
            <v/>
          </cell>
          <cell r="Q13751">
            <v>1</v>
          </cell>
          <cell r="R13751" t="str">
            <v>Année Philologique</v>
          </cell>
          <cell r="S13751" t="str">
            <v/>
          </cell>
        </row>
        <row r="13752">
          <cell r="E13752">
            <v>6706</v>
          </cell>
          <cell r="F13752" t="str">
            <v>Searches</v>
          </cell>
          <cell r="G13752" t="str">
            <v>201908</v>
          </cell>
          <cell r="H13752" t="str">
            <v>Gürkan Ergin</v>
          </cell>
          <cell r="I13752" t="str">
            <v>Istanbul</v>
          </cell>
          <cell r="J13752" t="str">
            <v>Turkey</v>
          </cell>
          <cell r="K13752">
            <v>4</v>
          </cell>
          <cell r="L13752" t="str">
            <v>Private</v>
          </cell>
          <cell r="M13752">
            <v>5</v>
          </cell>
          <cell r="N13752" t="str">
            <v>Individual</v>
          </cell>
          <cell r="O13752" t="str">
            <v/>
          </cell>
          <cell r="P13752" t="str">
            <v/>
          </cell>
          <cell r="Q13752">
            <v>1</v>
          </cell>
          <cell r="R13752" t="str">
            <v>Année Philologique</v>
          </cell>
          <cell r="S13752" t="str">
            <v/>
          </cell>
        </row>
        <row r="13753">
          <cell r="E13753">
            <v>6707</v>
          </cell>
          <cell r="F13753" t="str">
            <v>Searches</v>
          </cell>
          <cell r="G13753" t="str">
            <v>201902</v>
          </cell>
          <cell r="H13753" t="str">
            <v>Peter Saliba</v>
          </cell>
          <cell r="I13753" t="str">
            <v>North Lebanon</v>
          </cell>
          <cell r="J13753" t="str">
            <v>Lebanon</v>
          </cell>
          <cell r="K13753">
            <v>4</v>
          </cell>
          <cell r="L13753" t="str">
            <v>Private</v>
          </cell>
          <cell r="M13753">
            <v>5</v>
          </cell>
          <cell r="N13753" t="str">
            <v>Individual</v>
          </cell>
          <cell r="O13753" t="str">
            <v/>
          </cell>
          <cell r="P13753" t="str">
            <v/>
          </cell>
          <cell r="Q13753">
            <v>1</v>
          </cell>
          <cell r="R13753" t="str">
            <v>Année Philologique</v>
          </cell>
          <cell r="S13753" t="str">
            <v/>
          </cell>
        </row>
        <row r="13754">
          <cell r="E13754">
            <v>6707</v>
          </cell>
          <cell r="F13754" t="str">
            <v>Searches</v>
          </cell>
          <cell r="G13754" t="str">
            <v>201903</v>
          </cell>
          <cell r="H13754" t="str">
            <v>Peter Saliba</v>
          </cell>
          <cell r="I13754" t="str">
            <v>North Lebanon</v>
          </cell>
          <cell r="J13754" t="str">
            <v>Lebanon</v>
          </cell>
          <cell r="K13754">
            <v>4</v>
          </cell>
          <cell r="L13754" t="str">
            <v>Private</v>
          </cell>
          <cell r="M13754">
            <v>5</v>
          </cell>
          <cell r="N13754" t="str">
            <v>Individual</v>
          </cell>
          <cell r="O13754" t="str">
            <v/>
          </cell>
          <cell r="P13754" t="str">
            <v/>
          </cell>
          <cell r="Q13754">
            <v>1</v>
          </cell>
          <cell r="R13754" t="str">
            <v>Année Philologique</v>
          </cell>
          <cell r="S13754" t="str">
            <v/>
          </cell>
        </row>
        <row r="13755">
          <cell r="E13755">
            <v>6707</v>
          </cell>
          <cell r="F13755" t="str">
            <v>Searches</v>
          </cell>
          <cell r="G13755" t="str">
            <v>201909</v>
          </cell>
          <cell r="H13755" t="str">
            <v>Peter Saliba</v>
          </cell>
          <cell r="I13755" t="str">
            <v>North Lebanon</v>
          </cell>
          <cell r="J13755" t="str">
            <v>Lebanon</v>
          </cell>
          <cell r="K13755">
            <v>4</v>
          </cell>
          <cell r="L13755" t="str">
            <v>Private</v>
          </cell>
          <cell r="M13755">
            <v>5</v>
          </cell>
          <cell r="N13755" t="str">
            <v>Individual</v>
          </cell>
          <cell r="O13755" t="str">
            <v/>
          </cell>
          <cell r="P13755" t="str">
            <v/>
          </cell>
          <cell r="Q13755">
            <v>1</v>
          </cell>
          <cell r="R13755" t="str">
            <v>Année Philologique</v>
          </cell>
          <cell r="S13755" t="str">
            <v/>
          </cell>
        </row>
        <row r="13756">
          <cell r="E13756">
            <v>6710</v>
          </cell>
          <cell r="F13756" t="str">
            <v>Searches</v>
          </cell>
          <cell r="G13756" t="str">
            <v>201902</v>
          </cell>
          <cell r="H13756" t="str">
            <v>Stefano Belfiore</v>
          </cell>
          <cell r="I13756" t="str">
            <v>Genève</v>
          </cell>
          <cell r="J13756" t="str">
            <v>Switzerland</v>
          </cell>
          <cell r="K13756">
            <v>4</v>
          </cell>
          <cell r="L13756" t="str">
            <v>Private</v>
          </cell>
          <cell r="M13756">
            <v>5</v>
          </cell>
          <cell r="N13756" t="str">
            <v>Individual</v>
          </cell>
          <cell r="O13756" t="str">
            <v/>
          </cell>
          <cell r="P13756" t="str">
            <v/>
          </cell>
          <cell r="Q13756">
            <v>1</v>
          </cell>
          <cell r="R13756" t="str">
            <v>Année Philologique</v>
          </cell>
          <cell r="S13756" t="str">
            <v/>
          </cell>
        </row>
        <row r="13757">
          <cell r="E13757">
            <v>6711</v>
          </cell>
          <cell r="F13757" t="str">
            <v>Searches</v>
          </cell>
          <cell r="G13757" t="str">
            <v>201903</v>
          </cell>
          <cell r="H13757" t="str">
            <v>UNIVERSIDAD DE LA LAGUNA</v>
          </cell>
          <cell r="I13757" t="str">
            <v>LA LAGUNA</v>
          </cell>
          <cell r="J13757" t="str">
            <v>SPAIN</v>
          </cell>
          <cell r="K13757">
            <v>2</v>
          </cell>
          <cell r="L13757" t="str">
            <v>Institute</v>
          </cell>
          <cell r="M13757">
            <v>2</v>
          </cell>
          <cell r="N13757" t="str">
            <v>Campus Wide</v>
          </cell>
          <cell r="O13757" t="str">
            <v/>
          </cell>
          <cell r="P13757" t="str">
            <v/>
          </cell>
          <cell r="Q13757">
            <v>40</v>
          </cell>
          <cell r="R13757" t="str">
            <v>Année Philologique</v>
          </cell>
          <cell r="S13757" t="str">
            <v/>
          </cell>
        </row>
        <row r="13758">
          <cell r="E13758">
            <v>6711</v>
          </cell>
          <cell r="F13758" t="str">
            <v>Searches</v>
          </cell>
          <cell r="G13758" t="str">
            <v>201905</v>
          </cell>
          <cell r="H13758" t="str">
            <v>UNIVERSIDAD DE LA LAGUNA</v>
          </cell>
          <cell r="I13758" t="str">
            <v>LA LAGUNA</v>
          </cell>
          <cell r="J13758" t="str">
            <v>SPAIN</v>
          </cell>
          <cell r="K13758">
            <v>2</v>
          </cell>
          <cell r="L13758" t="str">
            <v>Institute</v>
          </cell>
          <cell r="M13758">
            <v>2</v>
          </cell>
          <cell r="N13758" t="str">
            <v>Campus Wide</v>
          </cell>
          <cell r="O13758" t="str">
            <v/>
          </cell>
          <cell r="P13758" t="str">
            <v/>
          </cell>
          <cell r="Q13758">
            <v>40</v>
          </cell>
          <cell r="R13758" t="str">
            <v>Année Philologique</v>
          </cell>
          <cell r="S13758" t="str">
            <v/>
          </cell>
        </row>
        <row r="13759">
          <cell r="E13759">
            <v>6711</v>
          </cell>
          <cell r="F13759" t="str">
            <v>Searches</v>
          </cell>
          <cell r="G13759" t="str">
            <v>201906</v>
          </cell>
          <cell r="H13759" t="str">
            <v>UNIVERSIDAD DE LA LAGUNA</v>
          </cell>
          <cell r="I13759" t="str">
            <v>LA LAGUNA</v>
          </cell>
          <cell r="J13759" t="str">
            <v>SPAIN</v>
          </cell>
          <cell r="K13759">
            <v>2</v>
          </cell>
          <cell r="L13759" t="str">
            <v>Institute</v>
          </cell>
          <cell r="M13759">
            <v>2</v>
          </cell>
          <cell r="N13759" t="str">
            <v>Campus Wide</v>
          </cell>
          <cell r="O13759" t="str">
            <v/>
          </cell>
          <cell r="P13759" t="str">
            <v/>
          </cell>
          <cell r="Q13759">
            <v>40</v>
          </cell>
          <cell r="R13759" t="str">
            <v>Année Philologique</v>
          </cell>
          <cell r="S13759" t="str">
            <v/>
          </cell>
        </row>
        <row r="13760">
          <cell r="E13760">
            <v>6711</v>
          </cell>
          <cell r="F13760" t="str">
            <v>Searches</v>
          </cell>
          <cell r="G13760" t="str">
            <v>201909</v>
          </cell>
          <cell r="H13760" t="str">
            <v>UNIVERSIDAD DE LA LAGUNA</v>
          </cell>
          <cell r="I13760" t="str">
            <v>LA LAGUNA</v>
          </cell>
          <cell r="J13760" t="str">
            <v>SPAIN</v>
          </cell>
          <cell r="K13760">
            <v>2</v>
          </cell>
          <cell r="L13760" t="str">
            <v>Institute</v>
          </cell>
          <cell r="M13760">
            <v>2</v>
          </cell>
          <cell r="N13760" t="str">
            <v>Campus Wide</v>
          </cell>
          <cell r="O13760" t="str">
            <v/>
          </cell>
          <cell r="P13760" t="str">
            <v/>
          </cell>
          <cell r="Q13760">
            <v>40</v>
          </cell>
          <cell r="R13760" t="str">
            <v>Année Philologique</v>
          </cell>
          <cell r="S13760" t="str">
            <v/>
          </cell>
        </row>
        <row r="13761">
          <cell r="E13761">
            <v>6711</v>
          </cell>
          <cell r="F13761" t="str">
            <v>Searches</v>
          </cell>
          <cell r="G13761" t="str">
            <v>201911</v>
          </cell>
          <cell r="H13761" t="str">
            <v>UNIVERSIDAD DE LA LAGUNA</v>
          </cell>
          <cell r="I13761" t="str">
            <v>LA LAGUNA</v>
          </cell>
          <cell r="J13761" t="str">
            <v>SPAIN</v>
          </cell>
          <cell r="K13761">
            <v>2</v>
          </cell>
          <cell r="L13761" t="str">
            <v>Institute</v>
          </cell>
          <cell r="M13761">
            <v>2</v>
          </cell>
          <cell r="N13761" t="str">
            <v>Campus Wide</v>
          </cell>
          <cell r="O13761" t="str">
            <v/>
          </cell>
          <cell r="P13761" t="str">
            <v/>
          </cell>
          <cell r="Q13761">
            <v>40</v>
          </cell>
          <cell r="R13761" t="str">
            <v>Année Philologique</v>
          </cell>
          <cell r="S13761" t="str">
            <v/>
          </cell>
        </row>
        <row r="13762">
          <cell r="E13762">
            <v>6714</v>
          </cell>
          <cell r="F13762" t="str">
            <v>Searches</v>
          </cell>
          <cell r="G13762" t="str">
            <v>201903</v>
          </cell>
          <cell r="H13762" t="str">
            <v>Peter Klimpe</v>
          </cell>
          <cell r="I13762" t="str">
            <v>Oberhausen</v>
          </cell>
          <cell r="J13762" t="str">
            <v>Germany</v>
          </cell>
          <cell r="K13762">
            <v>4</v>
          </cell>
          <cell r="L13762" t="str">
            <v>Private</v>
          </cell>
          <cell r="M13762">
            <v>5</v>
          </cell>
          <cell r="N13762" t="str">
            <v>Individual</v>
          </cell>
          <cell r="O13762" t="str">
            <v/>
          </cell>
          <cell r="P13762" t="str">
            <v/>
          </cell>
          <cell r="Q13762">
            <v>1</v>
          </cell>
          <cell r="R13762" t="str">
            <v>Année Philologique</v>
          </cell>
          <cell r="S13762" t="str">
            <v/>
          </cell>
        </row>
        <row r="13763">
          <cell r="E13763">
            <v>6720</v>
          </cell>
          <cell r="F13763" t="str">
            <v>Searches</v>
          </cell>
          <cell r="G13763" t="str">
            <v>201903</v>
          </cell>
          <cell r="H13763" t="str">
            <v>Universidad de La Rioja</v>
          </cell>
          <cell r="I13763" t="str">
            <v>Logroño</v>
          </cell>
          <cell r="J13763" t="str">
            <v>Spain</v>
          </cell>
          <cell r="K13763">
            <v>2</v>
          </cell>
          <cell r="L13763" t="str">
            <v>Institute</v>
          </cell>
          <cell r="M13763">
            <v>3</v>
          </cell>
          <cell r="N13763" t="str">
            <v>Standard</v>
          </cell>
          <cell r="O13763" t="str">
            <v/>
          </cell>
          <cell r="P13763" t="str">
            <v/>
          </cell>
          <cell r="Q13763">
            <v>3</v>
          </cell>
          <cell r="R13763" t="str">
            <v>Année Philologique</v>
          </cell>
          <cell r="S13763" t="str">
            <v/>
          </cell>
        </row>
        <row r="13764">
          <cell r="E13764">
            <v>6720</v>
          </cell>
          <cell r="F13764" t="str">
            <v>Searches</v>
          </cell>
          <cell r="G13764" t="str">
            <v>201904</v>
          </cell>
          <cell r="H13764" t="str">
            <v>Universidad de La Rioja</v>
          </cell>
          <cell r="I13764" t="str">
            <v>Logroño</v>
          </cell>
          <cell r="J13764" t="str">
            <v>Spain</v>
          </cell>
          <cell r="K13764">
            <v>2</v>
          </cell>
          <cell r="L13764" t="str">
            <v>Institute</v>
          </cell>
          <cell r="M13764">
            <v>3</v>
          </cell>
          <cell r="N13764" t="str">
            <v>Standard</v>
          </cell>
          <cell r="O13764" t="str">
            <v/>
          </cell>
          <cell r="P13764" t="str">
            <v/>
          </cell>
          <cell r="Q13764">
            <v>3</v>
          </cell>
          <cell r="R13764" t="str">
            <v>Année Philologique</v>
          </cell>
          <cell r="S13764" t="str">
            <v/>
          </cell>
        </row>
        <row r="13765">
          <cell r="E13765">
            <v>6720</v>
          </cell>
          <cell r="F13765" t="str">
            <v>Searches</v>
          </cell>
          <cell r="G13765" t="str">
            <v>201905</v>
          </cell>
          <cell r="H13765" t="str">
            <v>Universidad de La Rioja</v>
          </cell>
          <cell r="I13765" t="str">
            <v>Logroño</v>
          </cell>
          <cell r="J13765" t="str">
            <v>Spain</v>
          </cell>
          <cell r="K13765">
            <v>2</v>
          </cell>
          <cell r="L13765" t="str">
            <v>Institute</v>
          </cell>
          <cell r="M13765">
            <v>3</v>
          </cell>
          <cell r="N13765" t="str">
            <v>Standard</v>
          </cell>
          <cell r="O13765" t="str">
            <v/>
          </cell>
          <cell r="P13765" t="str">
            <v/>
          </cell>
          <cell r="Q13765">
            <v>3</v>
          </cell>
          <cell r="R13765" t="str">
            <v>Année Philologique</v>
          </cell>
          <cell r="S13765" t="str">
            <v/>
          </cell>
        </row>
        <row r="13766">
          <cell r="E13766">
            <v>6720</v>
          </cell>
          <cell r="F13766" t="str">
            <v>Searches</v>
          </cell>
          <cell r="G13766" t="str">
            <v>201906</v>
          </cell>
          <cell r="H13766" t="str">
            <v>Universidad de La Rioja</v>
          </cell>
          <cell r="I13766" t="str">
            <v>Logroño</v>
          </cell>
          <cell r="J13766" t="str">
            <v>Spain</v>
          </cell>
          <cell r="K13766">
            <v>2</v>
          </cell>
          <cell r="L13766" t="str">
            <v>Institute</v>
          </cell>
          <cell r="M13766">
            <v>3</v>
          </cell>
          <cell r="N13766" t="str">
            <v>Standard</v>
          </cell>
          <cell r="O13766" t="str">
            <v/>
          </cell>
          <cell r="P13766" t="str">
            <v/>
          </cell>
          <cell r="Q13766">
            <v>3</v>
          </cell>
          <cell r="R13766" t="str">
            <v>Année Philologique</v>
          </cell>
          <cell r="S13766" t="str">
            <v/>
          </cell>
        </row>
        <row r="13767">
          <cell r="E13767">
            <v>6720</v>
          </cell>
          <cell r="F13767" t="str">
            <v>Searches</v>
          </cell>
          <cell r="G13767" t="str">
            <v>201908</v>
          </cell>
          <cell r="H13767" t="str">
            <v>Universidad de La Rioja</v>
          </cell>
          <cell r="I13767" t="str">
            <v>Logroño</v>
          </cell>
          <cell r="J13767" t="str">
            <v>Spain</v>
          </cell>
          <cell r="K13767">
            <v>2</v>
          </cell>
          <cell r="L13767" t="str">
            <v>Institute</v>
          </cell>
          <cell r="M13767">
            <v>3</v>
          </cell>
          <cell r="N13767" t="str">
            <v>Standard</v>
          </cell>
          <cell r="O13767" t="str">
            <v/>
          </cell>
          <cell r="P13767" t="str">
            <v/>
          </cell>
          <cell r="Q13767">
            <v>3</v>
          </cell>
          <cell r="R13767" t="str">
            <v>Année Philologique</v>
          </cell>
          <cell r="S13767" t="str">
            <v/>
          </cell>
        </row>
        <row r="13768">
          <cell r="E13768">
            <v>6720</v>
          </cell>
          <cell r="F13768" t="str">
            <v>Searches</v>
          </cell>
          <cell r="G13768" t="str">
            <v>201909</v>
          </cell>
          <cell r="H13768" t="str">
            <v>Universidad de La Rioja</v>
          </cell>
          <cell r="I13768" t="str">
            <v>Logroño</v>
          </cell>
          <cell r="J13768" t="str">
            <v>Spain</v>
          </cell>
          <cell r="K13768">
            <v>2</v>
          </cell>
          <cell r="L13768" t="str">
            <v>Institute</v>
          </cell>
          <cell r="M13768">
            <v>3</v>
          </cell>
          <cell r="N13768" t="str">
            <v>Standard</v>
          </cell>
          <cell r="O13768" t="str">
            <v/>
          </cell>
          <cell r="P13768" t="str">
            <v/>
          </cell>
          <cell r="Q13768">
            <v>3</v>
          </cell>
          <cell r="R13768" t="str">
            <v>Année Philologique</v>
          </cell>
          <cell r="S13768" t="str">
            <v/>
          </cell>
        </row>
        <row r="13769">
          <cell r="E13769">
            <v>6720</v>
          </cell>
          <cell r="F13769" t="str">
            <v>Searches</v>
          </cell>
          <cell r="G13769" t="str">
            <v>201910</v>
          </cell>
          <cell r="H13769" t="str">
            <v>Universidad de La Rioja</v>
          </cell>
          <cell r="I13769" t="str">
            <v>Logroño</v>
          </cell>
          <cell r="J13769" t="str">
            <v>Spain</v>
          </cell>
          <cell r="K13769">
            <v>2</v>
          </cell>
          <cell r="L13769" t="str">
            <v>Institute</v>
          </cell>
          <cell r="M13769">
            <v>3</v>
          </cell>
          <cell r="N13769" t="str">
            <v>Standard</v>
          </cell>
          <cell r="O13769" t="str">
            <v/>
          </cell>
          <cell r="P13769" t="str">
            <v/>
          </cell>
          <cell r="Q13769">
            <v>3</v>
          </cell>
          <cell r="R13769" t="str">
            <v>Année Philologique</v>
          </cell>
          <cell r="S13769" t="str">
            <v/>
          </cell>
        </row>
        <row r="13770">
          <cell r="E13770">
            <v>6720</v>
          </cell>
          <cell r="F13770" t="str">
            <v>Searches</v>
          </cell>
          <cell r="G13770" t="str">
            <v>201911</v>
          </cell>
          <cell r="H13770" t="str">
            <v>Universidad de La Rioja</v>
          </cell>
          <cell r="I13770" t="str">
            <v>Logroño</v>
          </cell>
          <cell r="J13770" t="str">
            <v>Spain</v>
          </cell>
          <cell r="K13770">
            <v>2</v>
          </cell>
          <cell r="L13770" t="str">
            <v>Institute</v>
          </cell>
          <cell r="M13770">
            <v>3</v>
          </cell>
          <cell r="N13770" t="str">
            <v>Standard</v>
          </cell>
          <cell r="O13770" t="str">
            <v/>
          </cell>
          <cell r="P13770" t="str">
            <v/>
          </cell>
          <cell r="Q13770">
            <v>3</v>
          </cell>
          <cell r="R13770" t="str">
            <v>Année Philologique</v>
          </cell>
          <cell r="S13770" t="str">
            <v/>
          </cell>
        </row>
        <row r="13771">
          <cell r="E13771">
            <v>6720</v>
          </cell>
          <cell r="F13771" t="str">
            <v>Searches</v>
          </cell>
          <cell r="G13771" t="str">
            <v>201912</v>
          </cell>
          <cell r="H13771" t="str">
            <v>Universidad de La Rioja</v>
          </cell>
          <cell r="I13771" t="str">
            <v>Logroño</v>
          </cell>
          <cell r="J13771" t="str">
            <v>Spain</v>
          </cell>
          <cell r="K13771">
            <v>2</v>
          </cell>
          <cell r="L13771" t="str">
            <v>Institute</v>
          </cell>
          <cell r="M13771">
            <v>3</v>
          </cell>
          <cell r="N13771" t="str">
            <v>Standard</v>
          </cell>
          <cell r="O13771" t="str">
            <v/>
          </cell>
          <cell r="P13771" t="str">
            <v/>
          </cell>
          <cell r="Q13771">
            <v>3</v>
          </cell>
          <cell r="R13771" t="str">
            <v>Année Philologique</v>
          </cell>
          <cell r="S13771" t="str">
            <v/>
          </cell>
        </row>
        <row r="13772">
          <cell r="E13772">
            <v>6721</v>
          </cell>
          <cell r="F13772" t="str">
            <v>Searches</v>
          </cell>
          <cell r="G13772" t="str">
            <v>201905</v>
          </cell>
          <cell r="H13772" t="str">
            <v>Luca Graverini</v>
          </cell>
          <cell r="I13772" t="str">
            <v>Siena</v>
          </cell>
          <cell r="J13772" t="str">
            <v>Italy</v>
          </cell>
          <cell r="K13772">
            <v>4</v>
          </cell>
          <cell r="L13772" t="str">
            <v>Private</v>
          </cell>
          <cell r="M13772">
            <v>5</v>
          </cell>
          <cell r="N13772" t="str">
            <v>Individual</v>
          </cell>
          <cell r="O13772" t="str">
            <v/>
          </cell>
          <cell r="P13772" t="str">
            <v/>
          </cell>
          <cell r="Q13772">
            <v>1</v>
          </cell>
          <cell r="R13772" t="str">
            <v>Année Philologique</v>
          </cell>
          <cell r="S13772" t="str">
            <v/>
          </cell>
        </row>
        <row r="13773">
          <cell r="E13773">
            <v>6721</v>
          </cell>
          <cell r="F13773" t="str">
            <v>Searches</v>
          </cell>
          <cell r="G13773" t="str">
            <v>201906</v>
          </cell>
          <cell r="H13773" t="str">
            <v>Luca Graverini</v>
          </cell>
          <cell r="I13773" t="str">
            <v>Siena</v>
          </cell>
          <cell r="J13773" t="str">
            <v>Italy</v>
          </cell>
          <cell r="K13773">
            <v>4</v>
          </cell>
          <cell r="L13773" t="str">
            <v>Private</v>
          </cell>
          <cell r="M13773">
            <v>5</v>
          </cell>
          <cell r="N13773" t="str">
            <v>Individual</v>
          </cell>
          <cell r="O13773" t="str">
            <v/>
          </cell>
          <cell r="P13773" t="str">
            <v/>
          </cell>
          <cell r="Q13773">
            <v>1</v>
          </cell>
          <cell r="R13773" t="str">
            <v>Année Philologique</v>
          </cell>
          <cell r="S13773" t="str">
            <v/>
          </cell>
        </row>
        <row r="13774">
          <cell r="E13774">
            <v>6721</v>
          </cell>
          <cell r="F13774" t="str">
            <v>Searches</v>
          </cell>
          <cell r="G13774" t="str">
            <v>201910</v>
          </cell>
          <cell r="H13774" t="str">
            <v>Luca Graverini</v>
          </cell>
          <cell r="I13774" t="str">
            <v>Siena</v>
          </cell>
          <cell r="J13774" t="str">
            <v>Italy</v>
          </cell>
          <cell r="K13774">
            <v>4</v>
          </cell>
          <cell r="L13774" t="str">
            <v>Private</v>
          </cell>
          <cell r="M13774">
            <v>5</v>
          </cell>
          <cell r="N13774" t="str">
            <v>Individual</v>
          </cell>
          <cell r="O13774" t="str">
            <v/>
          </cell>
          <cell r="P13774" t="str">
            <v/>
          </cell>
          <cell r="Q13774">
            <v>1</v>
          </cell>
          <cell r="R13774" t="str">
            <v>Année Philologique</v>
          </cell>
          <cell r="S13774" t="str">
            <v/>
          </cell>
        </row>
        <row r="13775">
          <cell r="E13775">
            <v>6722</v>
          </cell>
          <cell r="F13775" t="str">
            <v>Searches</v>
          </cell>
          <cell r="G13775" t="str">
            <v>201904</v>
          </cell>
          <cell r="H13775" t="str">
            <v>Allegheny College</v>
          </cell>
          <cell r="I13775" t="str">
            <v>Meadville</v>
          </cell>
          <cell r="J13775" t="str">
            <v>USA</v>
          </cell>
          <cell r="K13775">
            <v>2</v>
          </cell>
          <cell r="L13775" t="str">
            <v>Institute</v>
          </cell>
          <cell r="M13775">
            <v>11</v>
          </cell>
          <cell r="N13775" t="str">
            <v>CARN-4</v>
          </cell>
          <cell r="O13775" t="str">
            <v/>
          </cell>
          <cell r="P13775" t="str">
            <v/>
          </cell>
          <cell r="Q13775">
            <v>2</v>
          </cell>
          <cell r="R13775" t="str">
            <v>Année Philologique</v>
          </cell>
          <cell r="S13775" t="str">
            <v/>
          </cell>
        </row>
        <row r="13776">
          <cell r="E13776">
            <v>6722</v>
          </cell>
          <cell r="F13776" t="str">
            <v>Searches</v>
          </cell>
          <cell r="G13776" t="str">
            <v>201905</v>
          </cell>
          <cell r="H13776" t="str">
            <v>Allegheny College</v>
          </cell>
          <cell r="I13776" t="str">
            <v>Meadville</v>
          </cell>
          <cell r="J13776" t="str">
            <v>USA</v>
          </cell>
          <cell r="K13776">
            <v>2</v>
          </cell>
          <cell r="L13776" t="str">
            <v>Institute</v>
          </cell>
          <cell r="M13776">
            <v>11</v>
          </cell>
          <cell r="N13776" t="str">
            <v>CARN-4</v>
          </cell>
          <cell r="O13776" t="str">
            <v/>
          </cell>
          <cell r="P13776" t="str">
            <v/>
          </cell>
          <cell r="Q13776">
            <v>2</v>
          </cell>
          <cell r="R13776" t="str">
            <v>Année Philologique</v>
          </cell>
          <cell r="S13776" t="str">
            <v/>
          </cell>
        </row>
        <row r="13777">
          <cell r="E13777">
            <v>6722</v>
          </cell>
          <cell r="F13777" t="str">
            <v>Searches</v>
          </cell>
          <cell r="G13777" t="str">
            <v>201906</v>
          </cell>
          <cell r="H13777" t="str">
            <v>Allegheny College</v>
          </cell>
          <cell r="I13777" t="str">
            <v>Meadville</v>
          </cell>
          <cell r="J13777" t="str">
            <v>USA</v>
          </cell>
          <cell r="K13777">
            <v>2</v>
          </cell>
          <cell r="L13777" t="str">
            <v>Institute</v>
          </cell>
          <cell r="M13777">
            <v>11</v>
          </cell>
          <cell r="N13777" t="str">
            <v>CARN-4</v>
          </cell>
          <cell r="O13777" t="str">
            <v/>
          </cell>
          <cell r="P13777" t="str">
            <v/>
          </cell>
          <cell r="Q13777">
            <v>2</v>
          </cell>
          <cell r="R13777" t="str">
            <v>Année Philologique</v>
          </cell>
          <cell r="S13777" t="str">
            <v/>
          </cell>
        </row>
        <row r="13778">
          <cell r="E13778">
            <v>6722</v>
          </cell>
          <cell r="F13778" t="str">
            <v>Searches</v>
          </cell>
          <cell r="G13778" t="str">
            <v>201909</v>
          </cell>
          <cell r="H13778" t="str">
            <v>Allegheny College</v>
          </cell>
          <cell r="I13778" t="str">
            <v>Meadville</v>
          </cell>
          <cell r="J13778" t="str">
            <v>USA</v>
          </cell>
          <cell r="K13778">
            <v>2</v>
          </cell>
          <cell r="L13778" t="str">
            <v>Institute</v>
          </cell>
          <cell r="M13778">
            <v>11</v>
          </cell>
          <cell r="N13778" t="str">
            <v>CARN-4</v>
          </cell>
          <cell r="O13778" t="str">
            <v/>
          </cell>
          <cell r="P13778" t="str">
            <v/>
          </cell>
          <cell r="Q13778">
            <v>2</v>
          </cell>
          <cell r="R13778" t="str">
            <v>Année Philologique</v>
          </cell>
          <cell r="S13778" t="str">
            <v/>
          </cell>
        </row>
        <row r="13779">
          <cell r="E13779">
            <v>6722</v>
          </cell>
          <cell r="F13779" t="str">
            <v>Searches</v>
          </cell>
          <cell r="G13779" t="str">
            <v>201910</v>
          </cell>
          <cell r="H13779" t="str">
            <v>Allegheny College</v>
          </cell>
          <cell r="I13779" t="str">
            <v>Meadville</v>
          </cell>
          <cell r="J13779" t="str">
            <v>USA</v>
          </cell>
          <cell r="K13779">
            <v>2</v>
          </cell>
          <cell r="L13779" t="str">
            <v>Institute</v>
          </cell>
          <cell r="M13779">
            <v>11</v>
          </cell>
          <cell r="N13779" t="str">
            <v>CARN-4</v>
          </cell>
          <cell r="O13779" t="str">
            <v/>
          </cell>
          <cell r="P13779" t="str">
            <v/>
          </cell>
          <cell r="Q13779">
            <v>2</v>
          </cell>
          <cell r="R13779" t="str">
            <v>Année Philologique</v>
          </cell>
          <cell r="S13779" t="str">
            <v/>
          </cell>
        </row>
        <row r="13780">
          <cell r="E13780">
            <v>6722</v>
          </cell>
          <cell r="F13780" t="str">
            <v>Searches</v>
          </cell>
          <cell r="G13780" t="str">
            <v>201911</v>
          </cell>
          <cell r="H13780" t="str">
            <v>Allegheny College</v>
          </cell>
          <cell r="I13780" t="str">
            <v>Meadville</v>
          </cell>
          <cell r="J13780" t="str">
            <v>USA</v>
          </cell>
          <cell r="K13780">
            <v>2</v>
          </cell>
          <cell r="L13780" t="str">
            <v>Institute</v>
          </cell>
          <cell r="M13780">
            <v>11</v>
          </cell>
          <cell r="N13780" t="str">
            <v>CARN-4</v>
          </cell>
          <cell r="O13780" t="str">
            <v/>
          </cell>
          <cell r="P13780" t="str">
            <v/>
          </cell>
          <cell r="Q13780">
            <v>2</v>
          </cell>
          <cell r="R13780" t="str">
            <v>Année Philologique</v>
          </cell>
          <cell r="S13780" t="str">
            <v/>
          </cell>
        </row>
        <row r="13781">
          <cell r="E13781">
            <v>6724</v>
          </cell>
          <cell r="F13781" t="str">
            <v>Searches</v>
          </cell>
          <cell r="G13781" t="str">
            <v>201904</v>
          </cell>
          <cell r="H13781" t="str">
            <v>Fabio De Luca</v>
          </cell>
          <cell r="I13781" t="str">
            <v>Roma</v>
          </cell>
          <cell r="J13781" t="str">
            <v>Italy</v>
          </cell>
          <cell r="K13781">
            <v>4</v>
          </cell>
          <cell r="L13781" t="str">
            <v>Private</v>
          </cell>
          <cell r="M13781">
            <v>5</v>
          </cell>
          <cell r="N13781" t="str">
            <v>Individual</v>
          </cell>
          <cell r="O13781" t="str">
            <v/>
          </cell>
          <cell r="P13781" t="str">
            <v/>
          </cell>
          <cell r="Q13781">
            <v>1</v>
          </cell>
          <cell r="R13781" t="str">
            <v>Année Philologique</v>
          </cell>
          <cell r="S13781" t="str">
            <v/>
          </cell>
        </row>
        <row r="13782">
          <cell r="E13782">
            <v>6724</v>
          </cell>
          <cell r="F13782" t="str">
            <v>Searches</v>
          </cell>
          <cell r="G13782" t="str">
            <v>201905</v>
          </cell>
          <cell r="H13782" t="str">
            <v>Fabio De Luca</v>
          </cell>
          <cell r="I13782" t="str">
            <v>Roma</v>
          </cell>
          <cell r="J13782" t="str">
            <v>Italy</v>
          </cell>
          <cell r="K13782">
            <v>4</v>
          </cell>
          <cell r="L13782" t="str">
            <v>Private</v>
          </cell>
          <cell r="M13782">
            <v>5</v>
          </cell>
          <cell r="N13782" t="str">
            <v>Individual</v>
          </cell>
          <cell r="O13782" t="str">
            <v/>
          </cell>
          <cell r="P13782" t="str">
            <v/>
          </cell>
          <cell r="Q13782">
            <v>1</v>
          </cell>
          <cell r="R13782" t="str">
            <v>Année Philologique</v>
          </cell>
          <cell r="S13782" t="str">
            <v/>
          </cell>
        </row>
        <row r="13783">
          <cell r="E13783">
            <v>6724</v>
          </cell>
          <cell r="F13783" t="str">
            <v>Searches</v>
          </cell>
          <cell r="G13783" t="str">
            <v>201909</v>
          </cell>
          <cell r="H13783" t="str">
            <v>Fabio De Luca</v>
          </cell>
          <cell r="I13783" t="str">
            <v>Roma</v>
          </cell>
          <cell r="J13783" t="str">
            <v>Italy</v>
          </cell>
          <cell r="K13783">
            <v>4</v>
          </cell>
          <cell r="L13783" t="str">
            <v>Private</v>
          </cell>
          <cell r="M13783">
            <v>5</v>
          </cell>
          <cell r="N13783" t="str">
            <v>Individual</v>
          </cell>
          <cell r="O13783" t="str">
            <v/>
          </cell>
          <cell r="P13783" t="str">
            <v/>
          </cell>
          <cell r="Q13783">
            <v>1</v>
          </cell>
          <cell r="R13783" t="str">
            <v>Année Philologique</v>
          </cell>
          <cell r="S13783" t="str">
            <v/>
          </cell>
        </row>
        <row r="13784">
          <cell r="E13784">
            <v>6724</v>
          </cell>
          <cell r="F13784" t="str">
            <v>Searches</v>
          </cell>
          <cell r="G13784" t="str">
            <v>201910</v>
          </cell>
          <cell r="H13784" t="str">
            <v>Fabio De Luca</v>
          </cell>
          <cell r="I13784" t="str">
            <v>Roma</v>
          </cell>
          <cell r="J13784" t="str">
            <v>Italy</v>
          </cell>
          <cell r="K13784">
            <v>4</v>
          </cell>
          <cell r="L13784" t="str">
            <v>Private</v>
          </cell>
          <cell r="M13784">
            <v>5</v>
          </cell>
          <cell r="N13784" t="str">
            <v>Individual</v>
          </cell>
          <cell r="O13784" t="str">
            <v/>
          </cell>
          <cell r="P13784" t="str">
            <v/>
          </cell>
          <cell r="Q13784">
            <v>1</v>
          </cell>
          <cell r="R13784" t="str">
            <v>Année Philologique</v>
          </cell>
          <cell r="S13784" t="str">
            <v/>
          </cell>
        </row>
        <row r="13785">
          <cell r="E13785">
            <v>6724</v>
          </cell>
          <cell r="F13785" t="str">
            <v>Searches</v>
          </cell>
          <cell r="G13785" t="str">
            <v>201911</v>
          </cell>
          <cell r="H13785" t="str">
            <v>Fabio De Luca</v>
          </cell>
          <cell r="I13785" t="str">
            <v>Roma</v>
          </cell>
          <cell r="J13785" t="str">
            <v>Italy</v>
          </cell>
          <cell r="K13785">
            <v>4</v>
          </cell>
          <cell r="L13785" t="str">
            <v>Private</v>
          </cell>
          <cell r="M13785">
            <v>5</v>
          </cell>
          <cell r="N13785" t="str">
            <v>Individual</v>
          </cell>
          <cell r="O13785" t="str">
            <v/>
          </cell>
          <cell r="P13785" t="str">
            <v/>
          </cell>
          <cell r="Q13785">
            <v>1</v>
          </cell>
          <cell r="R13785" t="str">
            <v>Année Philologique</v>
          </cell>
          <cell r="S13785" t="str">
            <v/>
          </cell>
        </row>
        <row r="13786">
          <cell r="E13786">
            <v>6724</v>
          </cell>
          <cell r="F13786" t="str">
            <v>Searches</v>
          </cell>
          <cell r="G13786" t="str">
            <v>201912</v>
          </cell>
          <cell r="H13786" t="str">
            <v>Fabio De Luca</v>
          </cell>
          <cell r="I13786" t="str">
            <v>Roma</v>
          </cell>
          <cell r="J13786" t="str">
            <v>Italy</v>
          </cell>
          <cell r="K13786">
            <v>4</v>
          </cell>
          <cell r="L13786" t="str">
            <v>Private</v>
          </cell>
          <cell r="M13786">
            <v>5</v>
          </cell>
          <cell r="N13786" t="str">
            <v>Individual</v>
          </cell>
          <cell r="O13786" t="str">
            <v/>
          </cell>
          <cell r="P13786" t="str">
            <v/>
          </cell>
          <cell r="Q13786">
            <v>1</v>
          </cell>
          <cell r="R13786" t="str">
            <v>Année Philologique</v>
          </cell>
          <cell r="S13786" t="str">
            <v/>
          </cell>
        </row>
        <row r="13787">
          <cell r="E13787">
            <v>6726</v>
          </cell>
          <cell r="F13787" t="str">
            <v>Searches</v>
          </cell>
          <cell r="G13787" t="str">
            <v>201905</v>
          </cell>
          <cell r="H13787" t="str">
            <v>Philippe Rousselot</v>
          </cell>
          <cell r="I13787" t="str">
            <v>Neuilly sur Seine</v>
          </cell>
          <cell r="J13787" t="str">
            <v>France</v>
          </cell>
          <cell r="K13787">
            <v>4</v>
          </cell>
          <cell r="L13787" t="str">
            <v>Private</v>
          </cell>
          <cell r="M13787">
            <v>5</v>
          </cell>
          <cell r="N13787" t="str">
            <v>Individual</v>
          </cell>
          <cell r="O13787" t="str">
            <v/>
          </cell>
          <cell r="P13787" t="str">
            <v/>
          </cell>
          <cell r="Q13787">
            <v>1</v>
          </cell>
          <cell r="R13787" t="str">
            <v>Année Philologique</v>
          </cell>
          <cell r="S13787" t="str">
            <v/>
          </cell>
        </row>
        <row r="13788">
          <cell r="E13788">
            <v>6726</v>
          </cell>
          <cell r="F13788" t="str">
            <v>Searches</v>
          </cell>
          <cell r="G13788" t="str">
            <v>201907</v>
          </cell>
          <cell r="H13788" t="str">
            <v>Philippe Rousselot</v>
          </cell>
          <cell r="I13788" t="str">
            <v>Neuilly sur Seine</v>
          </cell>
          <cell r="J13788" t="str">
            <v>France</v>
          </cell>
          <cell r="K13788">
            <v>4</v>
          </cell>
          <cell r="L13788" t="str">
            <v>Private</v>
          </cell>
          <cell r="M13788">
            <v>5</v>
          </cell>
          <cell r="N13788" t="str">
            <v>Individual</v>
          </cell>
          <cell r="O13788" t="str">
            <v/>
          </cell>
          <cell r="P13788" t="str">
            <v/>
          </cell>
          <cell r="Q13788">
            <v>1</v>
          </cell>
          <cell r="R13788" t="str">
            <v>Année Philologique</v>
          </cell>
          <cell r="S13788" t="str">
            <v/>
          </cell>
        </row>
        <row r="13789">
          <cell r="E13789">
            <v>6726</v>
          </cell>
          <cell r="F13789" t="str">
            <v>Searches</v>
          </cell>
          <cell r="G13789" t="str">
            <v>201910</v>
          </cell>
          <cell r="H13789" t="str">
            <v>Philippe Rousselot</v>
          </cell>
          <cell r="I13789" t="str">
            <v>Neuilly sur Seine</v>
          </cell>
          <cell r="J13789" t="str">
            <v>France</v>
          </cell>
          <cell r="K13789">
            <v>4</v>
          </cell>
          <cell r="L13789" t="str">
            <v>Private</v>
          </cell>
          <cell r="M13789">
            <v>5</v>
          </cell>
          <cell r="N13789" t="str">
            <v>Individual</v>
          </cell>
          <cell r="O13789" t="str">
            <v/>
          </cell>
          <cell r="P13789" t="str">
            <v/>
          </cell>
          <cell r="Q13789">
            <v>1</v>
          </cell>
          <cell r="R13789" t="str">
            <v>Année Philologique</v>
          </cell>
          <cell r="S13789" t="str">
            <v/>
          </cell>
        </row>
        <row r="13790">
          <cell r="E13790">
            <v>6726</v>
          </cell>
          <cell r="F13790" t="str">
            <v>Searches</v>
          </cell>
          <cell r="G13790" t="str">
            <v>201912</v>
          </cell>
          <cell r="H13790" t="str">
            <v>Philippe Rousselot</v>
          </cell>
          <cell r="I13790" t="str">
            <v>Neuilly sur Seine</v>
          </cell>
          <cell r="J13790" t="str">
            <v>France</v>
          </cell>
          <cell r="K13790">
            <v>4</v>
          </cell>
          <cell r="L13790" t="str">
            <v>Private</v>
          </cell>
          <cell r="M13790">
            <v>5</v>
          </cell>
          <cell r="N13790" t="str">
            <v>Individual</v>
          </cell>
          <cell r="O13790" t="str">
            <v/>
          </cell>
          <cell r="P13790" t="str">
            <v/>
          </cell>
          <cell r="Q13790">
            <v>1</v>
          </cell>
          <cell r="R13790" t="str">
            <v>Année Philologique</v>
          </cell>
          <cell r="S13790" t="str">
            <v/>
          </cell>
        </row>
        <row r="13791">
          <cell r="E13791">
            <v>6729</v>
          </cell>
          <cell r="F13791" t="str">
            <v>Searches</v>
          </cell>
          <cell r="G13791" t="str">
            <v>201905</v>
          </cell>
          <cell r="H13791" t="str">
            <v>Ryosuke Tsutsumi</v>
          </cell>
          <cell r="I13791" t="str">
            <v>Ikeda</v>
          </cell>
          <cell r="J13791" t="str">
            <v>Japan</v>
          </cell>
          <cell r="K13791">
            <v>4</v>
          </cell>
          <cell r="L13791" t="str">
            <v>Private</v>
          </cell>
          <cell r="M13791">
            <v>5</v>
          </cell>
          <cell r="N13791" t="str">
            <v>Individual</v>
          </cell>
          <cell r="O13791" t="str">
            <v/>
          </cell>
          <cell r="P13791" t="str">
            <v/>
          </cell>
          <cell r="Q13791">
            <v>1</v>
          </cell>
          <cell r="R13791" t="str">
            <v>Année Philologique</v>
          </cell>
          <cell r="S13791" t="str">
            <v/>
          </cell>
        </row>
        <row r="13792">
          <cell r="E13792">
            <v>6729</v>
          </cell>
          <cell r="F13792" t="str">
            <v>Searches</v>
          </cell>
          <cell r="G13792" t="str">
            <v>201906</v>
          </cell>
          <cell r="H13792" t="str">
            <v>Ryosuke Tsutsumi</v>
          </cell>
          <cell r="I13792" t="str">
            <v>Ikeda</v>
          </cell>
          <cell r="J13792" t="str">
            <v>Japan</v>
          </cell>
          <cell r="K13792">
            <v>4</v>
          </cell>
          <cell r="L13792" t="str">
            <v>Private</v>
          </cell>
          <cell r="M13792">
            <v>5</v>
          </cell>
          <cell r="N13792" t="str">
            <v>Individual</v>
          </cell>
          <cell r="O13792" t="str">
            <v/>
          </cell>
          <cell r="P13792" t="str">
            <v/>
          </cell>
          <cell r="Q13792">
            <v>1</v>
          </cell>
          <cell r="R13792" t="str">
            <v>Année Philologique</v>
          </cell>
          <cell r="S13792" t="str">
            <v/>
          </cell>
        </row>
        <row r="13793">
          <cell r="E13793">
            <v>6729</v>
          </cell>
          <cell r="F13793" t="str">
            <v>Searches</v>
          </cell>
          <cell r="G13793" t="str">
            <v>201907</v>
          </cell>
          <cell r="H13793" t="str">
            <v>Ryosuke Tsutsumi</v>
          </cell>
          <cell r="I13793" t="str">
            <v>Ikeda</v>
          </cell>
          <cell r="J13793" t="str">
            <v>Japan</v>
          </cell>
          <cell r="K13793">
            <v>4</v>
          </cell>
          <cell r="L13793" t="str">
            <v>Private</v>
          </cell>
          <cell r="M13793">
            <v>5</v>
          </cell>
          <cell r="N13793" t="str">
            <v>Individual</v>
          </cell>
          <cell r="O13793" t="str">
            <v/>
          </cell>
          <cell r="P13793" t="str">
            <v/>
          </cell>
          <cell r="Q13793">
            <v>1</v>
          </cell>
          <cell r="R13793" t="str">
            <v>Année Philologique</v>
          </cell>
          <cell r="S13793" t="str">
            <v/>
          </cell>
        </row>
        <row r="13794">
          <cell r="E13794">
            <v>6729</v>
          </cell>
          <cell r="F13794" t="str">
            <v>Searches</v>
          </cell>
          <cell r="G13794" t="str">
            <v>201908</v>
          </cell>
          <cell r="H13794" t="str">
            <v>Ryosuke Tsutsumi</v>
          </cell>
          <cell r="I13794" t="str">
            <v>Ikeda</v>
          </cell>
          <cell r="J13794" t="str">
            <v>Japan</v>
          </cell>
          <cell r="K13794">
            <v>4</v>
          </cell>
          <cell r="L13794" t="str">
            <v>Private</v>
          </cell>
          <cell r="M13794">
            <v>5</v>
          </cell>
          <cell r="N13794" t="str">
            <v>Individual</v>
          </cell>
          <cell r="O13794" t="str">
            <v/>
          </cell>
          <cell r="P13794" t="str">
            <v/>
          </cell>
          <cell r="Q13794">
            <v>1</v>
          </cell>
          <cell r="R13794" t="str">
            <v>Année Philologique</v>
          </cell>
          <cell r="S13794" t="str">
            <v/>
          </cell>
        </row>
        <row r="13795">
          <cell r="E13795">
            <v>6729</v>
          </cell>
          <cell r="F13795" t="str">
            <v>Searches</v>
          </cell>
          <cell r="G13795" t="str">
            <v>201909</v>
          </cell>
          <cell r="H13795" t="str">
            <v>Ryosuke Tsutsumi</v>
          </cell>
          <cell r="I13795" t="str">
            <v>Ikeda</v>
          </cell>
          <cell r="J13795" t="str">
            <v>Japan</v>
          </cell>
          <cell r="K13795">
            <v>4</v>
          </cell>
          <cell r="L13795" t="str">
            <v>Private</v>
          </cell>
          <cell r="M13795">
            <v>5</v>
          </cell>
          <cell r="N13795" t="str">
            <v>Individual</v>
          </cell>
          <cell r="O13795" t="str">
            <v/>
          </cell>
          <cell r="P13795" t="str">
            <v/>
          </cell>
          <cell r="Q13795">
            <v>1</v>
          </cell>
          <cell r="R13795" t="str">
            <v>Année Philologique</v>
          </cell>
          <cell r="S13795" t="str">
            <v/>
          </cell>
        </row>
        <row r="13796">
          <cell r="E13796">
            <v>6729</v>
          </cell>
          <cell r="F13796" t="str">
            <v>Searches</v>
          </cell>
          <cell r="G13796" t="str">
            <v>201910</v>
          </cell>
          <cell r="H13796" t="str">
            <v>Ryosuke Tsutsumi</v>
          </cell>
          <cell r="I13796" t="str">
            <v>Ikeda</v>
          </cell>
          <cell r="J13796" t="str">
            <v>Japan</v>
          </cell>
          <cell r="K13796">
            <v>4</v>
          </cell>
          <cell r="L13796" t="str">
            <v>Private</v>
          </cell>
          <cell r="M13796">
            <v>5</v>
          </cell>
          <cell r="N13796" t="str">
            <v>Individual</v>
          </cell>
          <cell r="O13796" t="str">
            <v/>
          </cell>
          <cell r="P13796" t="str">
            <v/>
          </cell>
          <cell r="Q13796">
            <v>1</v>
          </cell>
          <cell r="R13796" t="str">
            <v>Année Philologique</v>
          </cell>
          <cell r="S13796" t="str">
            <v/>
          </cell>
        </row>
        <row r="13797">
          <cell r="E13797">
            <v>6729</v>
          </cell>
          <cell r="F13797" t="str">
            <v>Searches</v>
          </cell>
          <cell r="G13797" t="str">
            <v>201911</v>
          </cell>
          <cell r="H13797" t="str">
            <v>Ryosuke Tsutsumi</v>
          </cell>
          <cell r="I13797" t="str">
            <v>Ikeda</v>
          </cell>
          <cell r="J13797" t="str">
            <v>Japan</v>
          </cell>
          <cell r="K13797">
            <v>4</v>
          </cell>
          <cell r="L13797" t="str">
            <v>Private</v>
          </cell>
          <cell r="M13797">
            <v>5</v>
          </cell>
          <cell r="N13797" t="str">
            <v>Individual</v>
          </cell>
          <cell r="O13797" t="str">
            <v/>
          </cell>
          <cell r="P13797" t="str">
            <v/>
          </cell>
          <cell r="Q13797">
            <v>1</v>
          </cell>
          <cell r="R13797" t="str">
            <v>Année Philologique</v>
          </cell>
          <cell r="S13797" t="str">
            <v/>
          </cell>
        </row>
        <row r="13798">
          <cell r="E13798">
            <v>6731</v>
          </cell>
          <cell r="F13798" t="str">
            <v>Searches</v>
          </cell>
          <cell r="G13798" t="str">
            <v>201905</v>
          </cell>
          <cell r="H13798" t="str">
            <v>Edward Sacks</v>
          </cell>
          <cell r="I13798" t="str">
            <v>Boulder</v>
          </cell>
          <cell r="J13798" t="str">
            <v>USA</v>
          </cell>
          <cell r="K13798">
            <v>4</v>
          </cell>
          <cell r="L13798" t="str">
            <v>Private</v>
          </cell>
          <cell r="M13798">
            <v>5</v>
          </cell>
          <cell r="N13798" t="str">
            <v>Individual</v>
          </cell>
          <cell r="O13798" t="str">
            <v/>
          </cell>
          <cell r="P13798" t="str">
            <v/>
          </cell>
          <cell r="Q13798">
            <v>1</v>
          </cell>
          <cell r="R13798" t="str">
            <v>Année Philologique</v>
          </cell>
          <cell r="S13798" t="str">
            <v/>
          </cell>
        </row>
        <row r="13799">
          <cell r="E13799">
            <v>6731</v>
          </cell>
          <cell r="F13799" t="str">
            <v>Searches</v>
          </cell>
          <cell r="G13799" t="str">
            <v>201906</v>
          </cell>
          <cell r="H13799" t="str">
            <v>Edward Sacks</v>
          </cell>
          <cell r="I13799" t="str">
            <v>Boulder</v>
          </cell>
          <cell r="J13799" t="str">
            <v>USA</v>
          </cell>
          <cell r="K13799">
            <v>4</v>
          </cell>
          <cell r="L13799" t="str">
            <v>Private</v>
          </cell>
          <cell r="M13799">
            <v>5</v>
          </cell>
          <cell r="N13799" t="str">
            <v>Individual</v>
          </cell>
          <cell r="O13799" t="str">
            <v/>
          </cell>
          <cell r="P13799" t="str">
            <v/>
          </cell>
          <cell r="Q13799">
            <v>1</v>
          </cell>
          <cell r="R13799" t="str">
            <v>Année Philologique</v>
          </cell>
          <cell r="S13799" t="str">
            <v/>
          </cell>
        </row>
        <row r="13800">
          <cell r="E13800">
            <v>6731</v>
          </cell>
          <cell r="F13800" t="str">
            <v>Searches</v>
          </cell>
          <cell r="G13800" t="str">
            <v>201910</v>
          </cell>
          <cell r="H13800" t="str">
            <v>Edward Sacks</v>
          </cell>
          <cell r="I13800" t="str">
            <v>Boulder</v>
          </cell>
          <cell r="J13800" t="str">
            <v>USA</v>
          </cell>
          <cell r="K13800">
            <v>4</v>
          </cell>
          <cell r="L13800" t="str">
            <v>Private</v>
          </cell>
          <cell r="M13800">
            <v>5</v>
          </cell>
          <cell r="N13800" t="str">
            <v>Individual</v>
          </cell>
          <cell r="O13800" t="str">
            <v/>
          </cell>
          <cell r="P13800" t="str">
            <v/>
          </cell>
          <cell r="Q13800">
            <v>1</v>
          </cell>
          <cell r="R13800" t="str">
            <v>Année Philologique</v>
          </cell>
          <cell r="S13800" t="str">
            <v/>
          </cell>
        </row>
        <row r="13801">
          <cell r="E13801">
            <v>6731</v>
          </cell>
          <cell r="F13801" t="str">
            <v>Searches</v>
          </cell>
          <cell r="G13801" t="str">
            <v>201911</v>
          </cell>
          <cell r="H13801" t="str">
            <v>Edward Sacks</v>
          </cell>
          <cell r="I13801" t="str">
            <v>Boulder</v>
          </cell>
          <cell r="J13801" t="str">
            <v>USA</v>
          </cell>
          <cell r="K13801">
            <v>4</v>
          </cell>
          <cell r="L13801" t="str">
            <v>Private</v>
          </cell>
          <cell r="M13801">
            <v>5</v>
          </cell>
          <cell r="N13801" t="str">
            <v>Individual</v>
          </cell>
          <cell r="O13801" t="str">
            <v/>
          </cell>
          <cell r="P13801" t="str">
            <v/>
          </cell>
          <cell r="Q13801">
            <v>1</v>
          </cell>
          <cell r="R13801" t="str">
            <v>Année Philologique</v>
          </cell>
          <cell r="S13801" t="str">
            <v/>
          </cell>
        </row>
        <row r="13802">
          <cell r="E13802">
            <v>6731</v>
          </cell>
          <cell r="F13802" t="str">
            <v>Searches</v>
          </cell>
          <cell r="G13802" t="str">
            <v>201912</v>
          </cell>
          <cell r="H13802" t="str">
            <v>Edward Sacks</v>
          </cell>
          <cell r="I13802" t="str">
            <v>Boulder</v>
          </cell>
          <cell r="J13802" t="str">
            <v>USA</v>
          </cell>
          <cell r="K13802">
            <v>4</v>
          </cell>
          <cell r="L13802" t="str">
            <v>Private</v>
          </cell>
          <cell r="M13802">
            <v>5</v>
          </cell>
          <cell r="N13802" t="str">
            <v>Individual</v>
          </cell>
          <cell r="O13802" t="str">
            <v/>
          </cell>
          <cell r="P13802" t="str">
            <v/>
          </cell>
          <cell r="Q13802">
            <v>1</v>
          </cell>
          <cell r="R13802" t="str">
            <v>Année Philologique</v>
          </cell>
          <cell r="S13802" t="str">
            <v/>
          </cell>
        </row>
        <row r="13803">
          <cell r="E13803">
            <v>6732</v>
          </cell>
          <cell r="F13803" t="str">
            <v>Searches</v>
          </cell>
          <cell r="G13803" t="str">
            <v>201905</v>
          </cell>
          <cell r="H13803" t="str">
            <v>Russell Keeth</v>
          </cell>
          <cell r="I13803" t="str">
            <v>Austin</v>
          </cell>
          <cell r="J13803" t="str">
            <v>USA</v>
          </cell>
          <cell r="K13803">
            <v>4</v>
          </cell>
          <cell r="L13803" t="str">
            <v>Private</v>
          </cell>
          <cell r="M13803">
            <v>5</v>
          </cell>
          <cell r="N13803" t="str">
            <v>Individual</v>
          </cell>
          <cell r="O13803" t="str">
            <v/>
          </cell>
          <cell r="P13803" t="str">
            <v/>
          </cell>
          <cell r="Q13803">
            <v>1</v>
          </cell>
          <cell r="R13803" t="str">
            <v>Année Philologique</v>
          </cell>
          <cell r="S13803" t="str">
            <v/>
          </cell>
        </row>
        <row r="13804">
          <cell r="E13804">
            <v>6732</v>
          </cell>
          <cell r="F13804" t="str">
            <v>Searches</v>
          </cell>
          <cell r="G13804" t="str">
            <v>201908</v>
          </cell>
          <cell r="H13804" t="str">
            <v>Russell Keeth</v>
          </cell>
          <cell r="I13804" t="str">
            <v>Austin</v>
          </cell>
          <cell r="J13804" t="str">
            <v>USA</v>
          </cell>
          <cell r="K13804">
            <v>4</v>
          </cell>
          <cell r="L13804" t="str">
            <v>Private</v>
          </cell>
          <cell r="M13804">
            <v>5</v>
          </cell>
          <cell r="N13804" t="str">
            <v>Individual</v>
          </cell>
          <cell r="O13804" t="str">
            <v/>
          </cell>
          <cell r="P13804" t="str">
            <v/>
          </cell>
          <cell r="Q13804">
            <v>1</v>
          </cell>
          <cell r="R13804" t="str">
            <v>Année Philologique</v>
          </cell>
          <cell r="S13804" t="str">
            <v/>
          </cell>
        </row>
        <row r="13805">
          <cell r="E13805">
            <v>6732</v>
          </cell>
          <cell r="F13805" t="str">
            <v>Searches</v>
          </cell>
          <cell r="G13805" t="str">
            <v>201909</v>
          </cell>
          <cell r="H13805" t="str">
            <v>Russell Keeth</v>
          </cell>
          <cell r="I13805" t="str">
            <v>Austin</v>
          </cell>
          <cell r="J13805" t="str">
            <v>USA</v>
          </cell>
          <cell r="K13805">
            <v>4</v>
          </cell>
          <cell r="L13805" t="str">
            <v>Private</v>
          </cell>
          <cell r="M13805">
            <v>5</v>
          </cell>
          <cell r="N13805" t="str">
            <v>Individual</v>
          </cell>
          <cell r="O13805" t="str">
            <v/>
          </cell>
          <cell r="P13805" t="str">
            <v/>
          </cell>
          <cell r="Q13805">
            <v>1</v>
          </cell>
          <cell r="R13805" t="str">
            <v>Année Philologique</v>
          </cell>
          <cell r="S13805" t="str">
            <v/>
          </cell>
        </row>
        <row r="13806">
          <cell r="E13806">
            <v>6732</v>
          </cell>
          <cell r="F13806" t="str">
            <v>Searches</v>
          </cell>
          <cell r="G13806" t="str">
            <v>201912</v>
          </cell>
          <cell r="H13806" t="str">
            <v>Russell Keeth</v>
          </cell>
          <cell r="I13806" t="str">
            <v>Austin</v>
          </cell>
          <cell r="J13806" t="str">
            <v>USA</v>
          </cell>
          <cell r="K13806">
            <v>4</v>
          </cell>
          <cell r="L13806" t="str">
            <v>Private</v>
          </cell>
          <cell r="M13806">
            <v>5</v>
          </cell>
          <cell r="N13806" t="str">
            <v>Individual</v>
          </cell>
          <cell r="O13806" t="str">
            <v/>
          </cell>
          <cell r="P13806" t="str">
            <v/>
          </cell>
          <cell r="Q13806">
            <v>1</v>
          </cell>
          <cell r="R13806" t="str">
            <v>Année Philologique</v>
          </cell>
          <cell r="S13806" t="str">
            <v/>
          </cell>
        </row>
        <row r="13807">
          <cell r="E13807">
            <v>6733</v>
          </cell>
          <cell r="F13807" t="str">
            <v>Searches</v>
          </cell>
          <cell r="G13807" t="str">
            <v>201906</v>
          </cell>
          <cell r="H13807" t="str">
            <v>Andrew Porter</v>
          </cell>
          <cell r="I13807" t="str">
            <v>Milwaukee</v>
          </cell>
          <cell r="J13807" t="str">
            <v>USA</v>
          </cell>
          <cell r="K13807">
            <v>4</v>
          </cell>
          <cell r="L13807" t="str">
            <v>Private</v>
          </cell>
          <cell r="M13807">
            <v>5</v>
          </cell>
          <cell r="N13807" t="str">
            <v>Individual</v>
          </cell>
          <cell r="O13807" t="str">
            <v/>
          </cell>
          <cell r="P13807" t="str">
            <v/>
          </cell>
          <cell r="Q13807">
            <v>1</v>
          </cell>
          <cell r="R13807" t="str">
            <v>Année Philologique</v>
          </cell>
          <cell r="S13807" t="str">
            <v/>
          </cell>
        </row>
        <row r="13808">
          <cell r="E13808">
            <v>6734</v>
          </cell>
          <cell r="F13808" t="str">
            <v>Searches</v>
          </cell>
          <cell r="G13808" t="str">
            <v>201906</v>
          </cell>
          <cell r="H13808" t="str">
            <v>Thomas McCreight</v>
          </cell>
          <cell r="I13808" t="str">
            <v>Baltimore</v>
          </cell>
          <cell r="J13808" t="str">
            <v>USA</v>
          </cell>
          <cell r="K13808">
            <v>4</v>
          </cell>
          <cell r="L13808" t="str">
            <v>Private</v>
          </cell>
          <cell r="M13808">
            <v>5</v>
          </cell>
          <cell r="N13808" t="str">
            <v>Individual</v>
          </cell>
          <cell r="O13808" t="str">
            <v/>
          </cell>
          <cell r="P13808" t="str">
            <v/>
          </cell>
          <cell r="Q13808">
            <v>1</v>
          </cell>
          <cell r="R13808" t="str">
            <v>Année Philologique</v>
          </cell>
          <cell r="S13808" t="str">
            <v/>
          </cell>
        </row>
        <row r="13809">
          <cell r="E13809">
            <v>6736</v>
          </cell>
          <cell r="F13809" t="str">
            <v>Searches</v>
          </cell>
          <cell r="G13809" t="str">
            <v>201906</v>
          </cell>
          <cell r="H13809" t="str">
            <v>Elisabete Cação dos Santos</v>
          </cell>
          <cell r="I13809" t="str">
            <v>Queluz</v>
          </cell>
          <cell r="J13809" t="str">
            <v>Portugal</v>
          </cell>
          <cell r="K13809">
            <v>4</v>
          </cell>
          <cell r="L13809" t="str">
            <v>Private</v>
          </cell>
          <cell r="M13809">
            <v>5</v>
          </cell>
          <cell r="N13809" t="str">
            <v>Individual</v>
          </cell>
          <cell r="O13809" t="str">
            <v/>
          </cell>
          <cell r="P13809" t="str">
            <v/>
          </cell>
          <cell r="Q13809">
            <v>1</v>
          </cell>
          <cell r="R13809" t="str">
            <v>Année Philologique</v>
          </cell>
          <cell r="S13809" t="str">
            <v/>
          </cell>
        </row>
        <row r="13810">
          <cell r="E13810">
            <v>6736</v>
          </cell>
          <cell r="F13810" t="str">
            <v>Searches</v>
          </cell>
          <cell r="G13810" t="str">
            <v>201907</v>
          </cell>
          <cell r="H13810" t="str">
            <v>Elisabete Cação dos Santos</v>
          </cell>
          <cell r="I13810" t="str">
            <v>Queluz</v>
          </cell>
          <cell r="J13810" t="str">
            <v>Portugal</v>
          </cell>
          <cell r="K13810">
            <v>4</v>
          </cell>
          <cell r="L13810" t="str">
            <v>Private</v>
          </cell>
          <cell r="M13810">
            <v>5</v>
          </cell>
          <cell r="N13810" t="str">
            <v>Individual</v>
          </cell>
          <cell r="O13810" t="str">
            <v/>
          </cell>
          <cell r="P13810" t="str">
            <v/>
          </cell>
          <cell r="Q13810">
            <v>1</v>
          </cell>
          <cell r="R13810" t="str">
            <v>Année Philologique</v>
          </cell>
          <cell r="S13810" t="str">
            <v/>
          </cell>
        </row>
        <row r="13811">
          <cell r="E13811">
            <v>6737</v>
          </cell>
          <cell r="F13811" t="str">
            <v>Searches</v>
          </cell>
          <cell r="G13811" t="str">
            <v>201906</v>
          </cell>
          <cell r="H13811" t="str">
            <v>Stephen Heiny</v>
          </cell>
          <cell r="I13811" t="str">
            <v>Richmond</v>
          </cell>
          <cell r="J13811" t="str">
            <v>USA</v>
          </cell>
          <cell r="K13811">
            <v>4</v>
          </cell>
          <cell r="L13811" t="str">
            <v>Private</v>
          </cell>
          <cell r="M13811">
            <v>5</v>
          </cell>
          <cell r="N13811" t="str">
            <v>Individual</v>
          </cell>
          <cell r="O13811" t="str">
            <v/>
          </cell>
          <cell r="P13811" t="str">
            <v/>
          </cell>
          <cell r="Q13811">
            <v>1</v>
          </cell>
          <cell r="R13811" t="str">
            <v>Année Philologique</v>
          </cell>
          <cell r="S13811" t="str">
            <v/>
          </cell>
        </row>
        <row r="13812">
          <cell r="E13812">
            <v>6737</v>
          </cell>
          <cell r="F13812" t="str">
            <v>Searches</v>
          </cell>
          <cell r="G13812" t="str">
            <v>201907</v>
          </cell>
          <cell r="H13812" t="str">
            <v>Stephen Heiny</v>
          </cell>
          <cell r="I13812" t="str">
            <v>Richmond</v>
          </cell>
          <cell r="J13812" t="str">
            <v>USA</v>
          </cell>
          <cell r="K13812">
            <v>4</v>
          </cell>
          <cell r="L13812" t="str">
            <v>Private</v>
          </cell>
          <cell r="M13812">
            <v>5</v>
          </cell>
          <cell r="N13812" t="str">
            <v>Individual</v>
          </cell>
          <cell r="O13812" t="str">
            <v/>
          </cell>
          <cell r="P13812" t="str">
            <v/>
          </cell>
          <cell r="Q13812">
            <v>1</v>
          </cell>
          <cell r="R13812" t="str">
            <v>Année Philologique</v>
          </cell>
          <cell r="S13812" t="str">
            <v/>
          </cell>
        </row>
        <row r="13813">
          <cell r="E13813">
            <v>6737</v>
          </cell>
          <cell r="F13813" t="str">
            <v>Searches</v>
          </cell>
          <cell r="G13813" t="str">
            <v>201910</v>
          </cell>
          <cell r="H13813" t="str">
            <v>Stephen Heiny</v>
          </cell>
          <cell r="I13813" t="str">
            <v>Richmond</v>
          </cell>
          <cell r="J13813" t="str">
            <v>USA</v>
          </cell>
          <cell r="K13813">
            <v>4</v>
          </cell>
          <cell r="L13813" t="str">
            <v>Private</v>
          </cell>
          <cell r="M13813">
            <v>5</v>
          </cell>
          <cell r="N13813" t="str">
            <v>Individual</v>
          </cell>
          <cell r="O13813" t="str">
            <v/>
          </cell>
          <cell r="P13813" t="str">
            <v/>
          </cell>
          <cell r="Q13813">
            <v>1</v>
          </cell>
          <cell r="R13813" t="str">
            <v>Année Philologique</v>
          </cell>
          <cell r="S13813" t="str">
            <v/>
          </cell>
        </row>
        <row r="13814">
          <cell r="E13814">
            <v>6737</v>
          </cell>
          <cell r="F13814" t="str">
            <v>Searches</v>
          </cell>
          <cell r="G13814" t="str">
            <v>201911</v>
          </cell>
          <cell r="H13814" t="str">
            <v>Stephen Heiny</v>
          </cell>
          <cell r="I13814" t="str">
            <v>Richmond</v>
          </cell>
          <cell r="J13814" t="str">
            <v>USA</v>
          </cell>
          <cell r="K13814">
            <v>4</v>
          </cell>
          <cell r="L13814" t="str">
            <v>Private</v>
          </cell>
          <cell r="M13814">
            <v>5</v>
          </cell>
          <cell r="N13814" t="str">
            <v>Individual</v>
          </cell>
          <cell r="O13814" t="str">
            <v/>
          </cell>
          <cell r="P13814" t="str">
            <v/>
          </cell>
          <cell r="Q13814">
            <v>1</v>
          </cell>
          <cell r="R13814" t="str">
            <v>Année Philologique</v>
          </cell>
          <cell r="S13814" t="str">
            <v/>
          </cell>
        </row>
        <row r="13815">
          <cell r="E13815">
            <v>6737</v>
          </cell>
          <cell r="F13815" t="str">
            <v>Searches</v>
          </cell>
          <cell r="G13815" t="str">
            <v>201912</v>
          </cell>
          <cell r="H13815" t="str">
            <v>Stephen Heiny</v>
          </cell>
          <cell r="I13815" t="str">
            <v>Richmond</v>
          </cell>
          <cell r="J13815" t="str">
            <v>USA</v>
          </cell>
          <cell r="K13815">
            <v>4</v>
          </cell>
          <cell r="L13815" t="str">
            <v>Private</v>
          </cell>
          <cell r="M13815">
            <v>5</v>
          </cell>
          <cell r="N13815" t="str">
            <v>Individual</v>
          </cell>
          <cell r="O13815" t="str">
            <v/>
          </cell>
          <cell r="P13815" t="str">
            <v/>
          </cell>
          <cell r="Q13815">
            <v>1</v>
          </cell>
          <cell r="R13815" t="str">
            <v>Année Philologique</v>
          </cell>
          <cell r="S13815" t="str">
            <v/>
          </cell>
        </row>
        <row r="13816">
          <cell r="E13816">
            <v>6740</v>
          </cell>
          <cell r="F13816" t="str">
            <v>Searches</v>
          </cell>
          <cell r="G13816" t="str">
            <v>201906</v>
          </cell>
          <cell r="H13816" t="str">
            <v>Luca Benelli</v>
          </cell>
          <cell r="I13816" t="str">
            <v>Köln</v>
          </cell>
          <cell r="J13816" t="str">
            <v>Germany</v>
          </cell>
          <cell r="K13816">
            <v>4</v>
          </cell>
          <cell r="L13816" t="str">
            <v>Private</v>
          </cell>
          <cell r="M13816">
            <v>5</v>
          </cell>
          <cell r="N13816" t="str">
            <v>Individual</v>
          </cell>
          <cell r="O13816" t="str">
            <v/>
          </cell>
          <cell r="P13816" t="str">
            <v/>
          </cell>
          <cell r="Q13816">
            <v>1</v>
          </cell>
          <cell r="R13816" t="str">
            <v>Année Philologique</v>
          </cell>
          <cell r="S13816" t="str">
            <v/>
          </cell>
        </row>
        <row r="13817">
          <cell r="E13817">
            <v>6740</v>
          </cell>
          <cell r="F13817" t="str">
            <v>Searches</v>
          </cell>
          <cell r="G13817" t="str">
            <v>201907</v>
          </cell>
          <cell r="H13817" t="str">
            <v>Luca Benelli</v>
          </cell>
          <cell r="I13817" t="str">
            <v>Köln</v>
          </cell>
          <cell r="J13817" t="str">
            <v>Germany</v>
          </cell>
          <cell r="K13817">
            <v>4</v>
          </cell>
          <cell r="L13817" t="str">
            <v>Private</v>
          </cell>
          <cell r="M13817">
            <v>5</v>
          </cell>
          <cell r="N13817" t="str">
            <v>Individual</v>
          </cell>
          <cell r="O13817" t="str">
            <v/>
          </cell>
          <cell r="P13817" t="str">
            <v/>
          </cell>
          <cell r="Q13817">
            <v>1</v>
          </cell>
          <cell r="R13817" t="str">
            <v>Année Philologique</v>
          </cell>
          <cell r="S13817" t="str">
            <v/>
          </cell>
        </row>
        <row r="13818">
          <cell r="E13818">
            <v>6740</v>
          </cell>
          <cell r="F13818" t="str">
            <v>Searches</v>
          </cell>
          <cell r="G13818" t="str">
            <v>201908</v>
          </cell>
          <cell r="H13818" t="str">
            <v>Luca Benelli</v>
          </cell>
          <cell r="I13818" t="str">
            <v>Köln</v>
          </cell>
          <cell r="J13818" t="str">
            <v>Germany</v>
          </cell>
          <cell r="K13818">
            <v>4</v>
          </cell>
          <cell r="L13818" t="str">
            <v>Private</v>
          </cell>
          <cell r="M13818">
            <v>5</v>
          </cell>
          <cell r="N13818" t="str">
            <v>Individual</v>
          </cell>
          <cell r="O13818" t="str">
            <v/>
          </cell>
          <cell r="P13818" t="str">
            <v/>
          </cell>
          <cell r="Q13818">
            <v>1</v>
          </cell>
          <cell r="R13818" t="str">
            <v>Année Philologique</v>
          </cell>
          <cell r="S13818" t="str">
            <v/>
          </cell>
        </row>
        <row r="13819">
          <cell r="E13819">
            <v>6740</v>
          </cell>
          <cell r="F13819" t="str">
            <v>Searches</v>
          </cell>
          <cell r="G13819" t="str">
            <v>201909</v>
          </cell>
          <cell r="H13819" t="str">
            <v>Luca Benelli</v>
          </cell>
          <cell r="I13819" t="str">
            <v>Köln</v>
          </cell>
          <cell r="J13819" t="str">
            <v>Germany</v>
          </cell>
          <cell r="K13819">
            <v>4</v>
          </cell>
          <cell r="L13819" t="str">
            <v>Private</v>
          </cell>
          <cell r="M13819">
            <v>5</v>
          </cell>
          <cell r="N13819" t="str">
            <v>Individual</v>
          </cell>
          <cell r="O13819" t="str">
            <v/>
          </cell>
          <cell r="P13819" t="str">
            <v/>
          </cell>
          <cell r="Q13819">
            <v>1</v>
          </cell>
          <cell r="R13819" t="str">
            <v>Année Philologique</v>
          </cell>
          <cell r="S13819" t="str">
            <v/>
          </cell>
        </row>
        <row r="13820">
          <cell r="E13820">
            <v>6740</v>
          </cell>
          <cell r="F13820" t="str">
            <v>Searches</v>
          </cell>
          <cell r="G13820" t="str">
            <v>201910</v>
          </cell>
          <cell r="H13820" t="str">
            <v>Luca Benelli</v>
          </cell>
          <cell r="I13820" t="str">
            <v>Köln</v>
          </cell>
          <cell r="J13820" t="str">
            <v>Germany</v>
          </cell>
          <cell r="K13820">
            <v>4</v>
          </cell>
          <cell r="L13820" t="str">
            <v>Private</v>
          </cell>
          <cell r="M13820">
            <v>5</v>
          </cell>
          <cell r="N13820" t="str">
            <v>Individual</v>
          </cell>
          <cell r="O13820" t="str">
            <v/>
          </cell>
          <cell r="P13820" t="str">
            <v/>
          </cell>
          <cell r="Q13820">
            <v>1</v>
          </cell>
          <cell r="R13820" t="str">
            <v>Année Philologique</v>
          </cell>
          <cell r="S13820" t="str">
            <v/>
          </cell>
        </row>
        <row r="13821">
          <cell r="E13821">
            <v>6740</v>
          </cell>
          <cell r="F13821" t="str">
            <v>Searches</v>
          </cell>
          <cell r="G13821" t="str">
            <v>201911</v>
          </cell>
          <cell r="H13821" t="str">
            <v>Luca Benelli</v>
          </cell>
          <cell r="I13821" t="str">
            <v>Köln</v>
          </cell>
          <cell r="J13821" t="str">
            <v>Germany</v>
          </cell>
          <cell r="K13821">
            <v>4</v>
          </cell>
          <cell r="L13821" t="str">
            <v>Private</v>
          </cell>
          <cell r="M13821">
            <v>5</v>
          </cell>
          <cell r="N13821" t="str">
            <v>Individual</v>
          </cell>
          <cell r="O13821" t="str">
            <v/>
          </cell>
          <cell r="P13821" t="str">
            <v/>
          </cell>
          <cell r="Q13821">
            <v>1</v>
          </cell>
          <cell r="R13821" t="str">
            <v>Année Philologique</v>
          </cell>
          <cell r="S13821" t="str">
            <v/>
          </cell>
        </row>
        <row r="13822">
          <cell r="E13822">
            <v>6740</v>
          </cell>
          <cell r="F13822" t="str">
            <v>Searches</v>
          </cell>
          <cell r="G13822" t="str">
            <v>201912</v>
          </cell>
          <cell r="H13822" t="str">
            <v>Luca Benelli</v>
          </cell>
          <cell r="I13822" t="str">
            <v>Köln</v>
          </cell>
          <cell r="J13822" t="str">
            <v>Germany</v>
          </cell>
          <cell r="K13822">
            <v>4</v>
          </cell>
          <cell r="L13822" t="str">
            <v>Private</v>
          </cell>
          <cell r="M13822">
            <v>5</v>
          </cell>
          <cell r="N13822" t="str">
            <v>Individual</v>
          </cell>
          <cell r="O13822" t="str">
            <v/>
          </cell>
          <cell r="P13822" t="str">
            <v/>
          </cell>
          <cell r="Q13822">
            <v>1</v>
          </cell>
          <cell r="R13822" t="str">
            <v>Année Philologique</v>
          </cell>
          <cell r="S13822" t="str">
            <v/>
          </cell>
        </row>
        <row r="13823">
          <cell r="E13823">
            <v>6741</v>
          </cell>
          <cell r="F13823" t="str">
            <v>Searches</v>
          </cell>
          <cell r="G13823" t="str">
            <v>201907</v>
          </cell>
          <cell r="H13823" t="str">
            <v>Lorenzo Luciano Cecconi</v>
          </cell>
          <cell r="I13823" t="str">
            <v>Foligno</v>
          </cell>
          <cell r="J13823" t="str">
            <v>Italy</v>
          </cell>
          <cell r="K13823">
            <v>4</v>
          </cell>
          <cell r="L13823" t="str">
            <v>Private</v>
          </cell>
          <cell r="M13823">
            <v>5</v>
          </cell>
          <cell r="N13823" t="str">
            <v>Individual</v>
          </cell>
          <cell r="O13823" t="str">
            <v/>
          </cell>
          <cell r="P13823" t="str">
            <v/>
          </cell>
          <cell r="Q13823">
            <v>1</v>
          </cell>
          <cell r="R13823" t="str">
            <v>Année Philologique</v>
          </cell>
          <cell r="S13823" t="str">
            <v/>
          </cell>
        </row>
        <row r="13824">
          <cell r="E13824">
            <v>6741</v>
          </cell>
          <cell r="F13824" t="str">
            <v>Searches</v>
          </cell>
          <cell r="G13824" t="str">
            <v>201910</v>
          </cell>
          <cell r="H13824" t="str">
            <v>Lorenzo Luciano Cecconi</v>
          </cell>
          <cell r="I13824" t="str">
            <v>Foligno</v>
          </cell>
          <cell r="J13824" t="str">
            <v>Italy</v>
          </cell>
          <cell r="K13824">
            <v>4</v>
          </cell>
          <cell r="L13824" t="str">
            <v>Private</v>
          </cell>
          <cell r="M13824">
            <v>5</v>
          </cell>
          <cell r="N13824" t="str">
            <v>Individual</v>
          </cell>
          <cell r="O13824" t="str">
            <v/>
          </cell>
          <cell r="P13824" t="str">
            <v/>
          </cell>
          <cell r="Q13824">
            <v>1</v>
          </cell>
          <cell r="R13824" t="str">
            <v>Année Philologique</v>
          </cell>
          <cell r="S13824" t="str">
            <v/>
          </cell>
        </row>
        <row r="13825">
          <cell r="E13825">
            <v>6741</v>
          </cell>
          <cell r="F13825" t="str">
            <v>Searches</v>
          </cell>
          <cell r="G13825" t="str">
            <v>201911</v>
          </cell>
          <cell r="H13825" t="str">
            <v>Lorenzo Luciano Cecconi</v>
          </cell>
          <cell r="I13825" t="str">
            <v>Foligno</v>
          </cell>
          <cell r="J13825" t="str">
            <v>Italy</v>
          </cell>
          <cell r="K13825">
            <v>4</v>
          </cell>
          <cell r="L13825" t="str">
            <v>Private</v>
          </cell>
          <cell r="M13825">
            <v>5</v>
          </cell>
          <cell r="N13825" t="str">
            <v>Individual</v>
          </cell>
          <cell r="O13825" t="str">
            <v/>
          </cell>
          <cell r="P13825" t="str">
            <v/>
          </cell>
          <cell r="Q13825">
            <v>1</v>
          </cell>
          <cell r="R13825" t="str">
            <v>Année Philologique</v>
          </cell>
          <cell r="S13825" t="str">
            <v/>
          </cell>
        </row>
        <row r="13826">
          <cell r="E13826">
            <v>6741</v>
          </cell>
          <cell r="F13826" t="str">
            <v>Searches</v>
          </cell>
          <cell r="G13826" t="str">
            <v>201912</v>
          </cell>
          <cell r="H13826" t="str">
            <v>Lorenzo Luciano Cecconi</v>
          </cell>
          <cell r="I13826" t="str">
            <v>Foligno</v>
          </cell>
          <cell r="J13826" t="str">
            <v>Italy</v>
          </cell>
          <cell r="K13826">
            <v>4</v>
          </cell>
          <cell r="L13826" t="str">
            <v>Private</v>
          </cell>
          <cell r="M13826">
            <v>5</v>
          </cell>
          <cell r="N13826" t="str">
            <v>Individual</v>
          </cell>
          <cell r="O13826" t="str">
            <v/>
          </cell>
          <cell r="P13826" t="str">
            <v/>
          </cell>
          <cell r="Q13826">
            <v>1</v>
          </cell>
          <cell r="R13826" t="str">
            <v>Année Philologique</v>
          </cell>
          <cell r="S13826" t="str">
            <v/>
          </cell>
        </row>
        <row r="13827">
          <cell r="E13827">
            <v>6743</v>
          </cell>
          <cell r="F13827" t="str">
            <v>Searches</v>
          </cell>
          <cell r="G13827" t="str">
            <v>201907</v>
          </cell>
          <cell r="H13827" t="str">
            <v>Joseph Groves</v>
          </cell>
          <cell r="I13827" t="str">
            <v>Redding</v>
          </cell>
          <cell r="J13827" t="str">
            <v>USA</v>
          </cell>
          <cell r="K13827">
            <v>4</v>
          </cell>
          <cell r="L13827" t="str">
            <v>Private</v>
          </cell>
          <cell r="M13827">
            <v>5</v>
          </cell>
          <cell r="N13827" t="str">
            <v>Individual</v>
          </cell>
          <cell r="O13827" t="str">
            <v/>
          </cell>
          <cell r="P13827" t="str">
            <v/>
          </cell>
          <cell r="Q13827">
            <v>1</v>
          </cell>
          <cell r="R13827" t="str">
            <v>Année Philologique</v>
          </cell>
          <cell r="S13827" t="str">
            <v/>
          </cell>
        </row>
        <row r="13828">
          <cell r="E13828">
            <v>6743</v>
          </cell>
          <cell r="F13828" t="str">
            <v>Searches</v>
          </cell>
          <cell r="G13828" t="str">
            <v>201908</v>
          </cell>
          <cell r="H13828" t="str">
            <v>Joseph Groves</v>
          </cell>
          <cell r="I13828" t="str">
            <v>Redding</v>
          </cell>
          <cell r="J13828" t="str">
            <v>USA</v>
          </cell>
          <cell r="K13828">
            <v>4</v>
          </cell>
          <cell r="L13828" t="str">
            <v>Private</v>
          </cell>
          <cell r="M13828">
            <v>5</v>
          </cell>
          <cell r="N13828" t="str">
            <v>Individual</v>
          </cell>
          <cell r="O13828" t="str">
            <v/>
          </cell>
          <cell r="P13828" t="str">
            <v/>
          </cell>
          <cell r="Q13828">
            <v>1</v>
          </cell>
          <cell r="R13828" t="str">
            <v>Année Philologique</v>
          </cell>
          <cell r="S13828" t="str">
            <v/>
          </cell>
        </row>
        <row r="13829">
          <cell r="E13829">
            <v>6743</v>
          </cell>
          <cell r="F13829" t="str">
            <v>Searches</v>
          </cell>
          <cell r="G13829" t="str">
            <v>201910</v>
          </cell>
          <cell r="H13829" t="str">
            <v>Joseph Groves</v>
          </cell>
          <cell r="I13829" t="str">
            <v>Redding</v>
          </cell>
          <cell r="J13829" t="str">
            <v>USA</v>
          </cell>
          <cell r="K13829">
            <v>4</v>
          </cell>
          <cell r="L13829" t="str">
            <v>Private</v>
          </cell>
          <cell r="M13829">
            <v>5</v>
          </cell>
          <cell r="N13829" t="str">
            <v>Individual</v>
          </cell>
          <cell r="O13829" t="str">
            <v/>
          </cell>
          <cell r="P13829" t="str">
            <v/>
          </cell>
          <cell r="Q13829">
            <v>1</v>
          </cell>
          <cell r="R13829" t="str">
            <v>Année Philologique</v>
          </cell>
          <cell r="S13829" t="str">
            <v/>
          </cell>
        </row>
        <row r="13830">
          <cell r="E13830">
            <v>6743</v>
          </cell>
          <cell r="F13830" t="str">
            <v>Searches</v>
          </cell>
          <cell r="G13830" t="str">
            <v>201912</v>
          </cell>
          <cell r="H13830" t="str">
            <v>Joseph Groves</v>
          </cell>
          <cell r="I13830" t="str">
            <v>Redding</v>
          </cell>
          <cell r="J13830" t="str">
            <v>USA</v>
          </cell>
          <cell r="K13830">
            <v>4</v>
          </cell>
          <cell r="L13830" t="str">
            <v>Private</v>
          </cell>
          <cell r="M13830">
            <v>5</v>
          </cell>
          <cell r="N13830" t="str">
            <v>Individual</v>
          </cell>
          <cell r="O13830" t="str">
            <v/>
          </cell>
          <cell r="P13830" t="str">
            <v/>
          </cell>
          <cell r="Q13830">
            <v>1</v>
          </cell>
          <cell r="R13830" t="str">
            <v>Année Philologique</v>
          </cell>
          <cell r="S13830" t="str">
            <v/>
          </cell>
        </row>
        <row r="13831">
          <cell r="E13831">
            <v>6746</v>
          </cell>
          <cell r="F13831" t="str">
            <v>Searches</v>
          </cell>
          <cell r="G13831" t="str">
            <v>201907</v>
          </cell>
          <cell r="H13831" t="str">
            <v>Mike Norris</v>
          </cell>
          <cell r="I13831" t="str">
            <v>Dublin</v>
          </cell>
          <cell r="J13831" t="str">
            <v>Ireland</v>
          </cell>
          <cell r="K13831">
            <v>4</v>
          </cell>
          <cell r="L13831" t="str">
            <v>Private</v>
          </cell>
          <cell r="M13831">
            <v>5</v>
          </cell>
          <cell r="N13831" t="str">
            <v>Individual</v>
          </cell>
          <cell r="O13831" t="str">
            <v/>
          </cell>
          <cell r="P13831" t="str">
            <v/>
          </cell>
          <cell r="Q13831">
            <v>1</v>
          </cell>
          <cell r="R13831" t="str">
            <v>Année Philologique</v>
          </cell>
          <cell r="S13831" t="str">
            <v/>
          </cell>
        </row>
        <row r="13832">
          <cell r="E13832">
            <v>6746</v>
          </cell>
          <cell r="F13832" t="str">
            <v>Searches</v>
          </cell>
          <cell r="G13832" t="str">
            <v>201908</v>
          </cell>
          <cell r="H13832" t="str">
            <v>Mike Norris</v>
          </cell>
          <cell r="I13832" t="str">
            <v>Dublin</v>
          </cell>
          <cell r="J13832" t="str">
            <v>Ireland</v>
          </cell>
          <cell r="K13832">
            <v>4</v>
          </cell>
          <cell r="L13832" t="str">
            <v>Private</v>
          </cell>
          <cell r="M13832">
            <v>5</v>
          </cell>
          <cell r="N13832" t="str">
            <v>Individual</v>
          </cell>
          <cell r="O13832" t="str">
            <v/>
          </cell>
          <cell r="P13832" t="str">
            <v/>
          </cell>
          <cell r="Q13832">
            <v>1</v>
          </cell>
          <cell r="R13832" t="str">
            <v>Année Philologique</v>
          </cell>
          <cell r="S13832" t="str">
            <v/>
          </cell>
        </row>
        <row r="13833">
          <cell r="E13833">
            <v>6746</v>
          </cell>
          <cell r="F13833" t="str">
            <v>Searches</v>
          </cell>
          <cell r="G13833" t="str">
            <v>201910</v>
          </cell>
          <cell r="H13833" t="str">
            <v>Mike Norris</v>
          </cell>
          <cell r="I13833" t="str">
            <v>Dublin</v>
          </cell>
          <cell r="J13833" t="str">
            <v>Ireland</v>
          </cell>
          <cell r="K13833">
            <v>4</v>
          </cell>
          <cell r="L13833" t="str">
            <v>Private</v>
          </cell>
          <cell r="M13833">
            <v>5</v>
          </cell>
          <cell r="N13833" t="str">
            <v>Individual</v>
          </cell>
          <cell r="O13833" t="str">
            <v/>
          </cell>
          <cell r="P13833" t="str">
            <v/>
          </cell>
          <cell r="Q13833">
            <v>1</v>
          </cell>
          <cell r="R13833" t="str">
            <v>Année Philologique</v>
          </cell>
          <cell r="S13833" t="str">
            <v/>
          </cell>
        </row>
        <row r="13834">
          <cell r="E13834">
            <v>6746</v>
          </cell>
          <cell r="F13834" t="str">
            <v>Searches</v>
          </cell>
          <cell r="G13834" t="str">
            <v>201912</v>
          </cell>
          <cell r="H13834" t="str">
            <v>Mike Norris</v>
          </cell>
          <cell r="I13834" t="str">
            <v>Dublin</v>
          </cell>
          <cell r="J13834" t="str">
            <v>Ireland</v>
          </cell>
          <cell r="K13834">
            <v>4</v>
          </cell>
          <cell r="L13834" t="str">
            <v>Private</v>
          </cell>
          <cell r="M13834">
            <v>5</v>
          </cell>
          <cell r="N13834" t="str">
            <v>Individual</v>
          </cell>
          <cell r="O13834" t="str">
            <v/>
          </cell>
          <cell r="P13834" t="str">
            <v/>
          </cell>
          <cell r="Q13834">
            <v>1</v>
          </cell>
          <cell r="R13834" t="str">
            <v>Année Philologique</v>
          </cell>
          <cell r="S13834" t="str">
            <v/>
          </cell>
        </row>
        <row r="13835">
          <cell r="E13835">
            <v>6748</v>
          </cell>
          <cell r="F13835" t="str">
            <v>Searches</v>
          </cell>
          <cell r="G13835" t="str">
            <v>201907</v>
          </cell>
          <cell r="H13835" t="str">
            <v>Elijah Vieira-Faria</v>
          </cell>
          <cell r="I13835" t="str">
            <v>Bishops Cleeve</v>
          </cell>
          <cell r="J13835" t="str">
            <v>UK</v>
          </cell>
          <cell r="K13835">
            <v>4</v>
          </cell>
          <cell r="L13835" t="str">
            <v>Private</v>
          </cell>
          <cell r="M13835">
            <v>5</v>
          </cell>
          <cell r="N13835" t="str">
            <v>Individual</v>
          </cell>
          <cell r="O13835" t="str">
            <v/>
          </cell>
          <cell r="P13835" t="str">
            <v/>
          </cell>
          <cell r="Q13835">
            <v>1</v>
          </cell>
          <cell r="R13835" t="str">
            <v>Année Philologique</v>
          </cell>
          <cell r="S13835" t="str">
            <v/>
          </cell>
        </row>
        <row r="13836">
          <cell r="E13836">
            <v>6750</v>
          </cell>
          <cell r="F13836" t="str">
            <v>Searches</v>
          </cell>
          <cell r="G13836" t="str">
            <v>201908</v>
          </cell>
          <cell r="H13836" t="str">
            <v>Charis Tabakis</v>
          </cell>
          <cell r="I13836" t="str">
            <v>Agrinion</v>
          </cell>
          <cell r="J13836" t="str">
            <v>Greece</v>
          </cell>
          <cell r="K13836">
            <v>4</v>
          </cell>
          <cell r="L13836" t="str">
            <v>Private</v>
          </cell>
          <cell r="M13836">
            <v>5</v>
          </cell>
          <cell r="N13836" t="str">
            <v>Individual</v>
          </cell>
          <cell r="O13836" t="str">
            <v/>
          </cell>
          <cell r="P13836" t="str">
            <v/>
          </cell>
          <cell r="Q13836">
            <v>1</v>
          </cell>
          <cell r="R13836" t="str">
            <v>Année Philologique</v>
          </cell>
          <cell r="S13836" t="str">
            <v/>
          </cell>
        </row>
        <row r="13837">
          <cell r="E13837">
            <v>6750</v>
          </cell>
          <cell r="F13837" t="str">
            <v>Searches</v>
          </cell>
          <cell r="G13837" t="str">
            <v>201910</v>
          </cell>
          <cell r="H13837" t="str">
            <v>Charis Tabakis</v>
          </cell>
          <cell r="I13837" t="str">
            <v>Agrinion</v>
          </cell>
          <cell r="J13837" t="str">
            <v>Greece</v>
          </cell>
          <cell r="K13837">
            <v>4</v>
          </cell>
          <cell r="L13837" t="str">
            <v>Private</v>
          </cell>
          <cell r="M13837">
            <v>5</v>
          </cell>
          <cell r="N13837" t="str">
            <v>Individual</v>
          </cell>
          <cell r="O13837" t="str">
            <v/>
          </cell>
          <cell r="P13837" t="str">
            <v/>
          </cell>
          <cell r="Q13837">
            <v>1</v>
          </cell>
          <cell r="R13837" t="str">
            <v>Année Philologique</v>
          </cell>
          <cell r="S13837" t="str">
            <v/>
          </cell>
        </row>
        <row r="13838">
          <cell r="E13838">
            <v>6750</v>
          </cell>
          <cell r="F13838" t="str">
            <v>Searches</v>
          </cell>
          <cell r="G13838" t="str">
            <v>201912</v>
          </cell>
          <cell r="H13838" t="str">
            <v>Charis Tabakis</v>
          </cell>
          <cell r="I13838" t="str">
            <v>Agrinion</v>
          </cell>
          <cell r="J13838" t="str">
            <v>Greece</v>
          </cell>
          <cell r="K13838">
            <v>4</v>
          </cell>
          <cell r="L13838" t="str">
            <v>Private</v>
          </cell>
          <cell r="M13838">
            <v>5</v>
          </cell>
          <cell r="N13838" t="str">
            <v>Individual</v>
          </cell>
          <cell r="O13838" t="str">
            <v/>
          </cell>
          <cell r="P13838" t="str">
            <v/>
          </cell>
          <cell r="Q13838">
            <v>1</v>
          </cell>
          <cell r="R13838" t="str">
            <v>Année Philologique</v>
          </cell>
          <cell r="S13838" t="str">
            <v/>
          </cell>
        </row>
        <row r="13839">
          <cell r="E13839">
            <v>6753</v>
          </cell>
          <cell r="F13839" t="str">
            <v>Searches</v>
          </cell>
          <cell r="G13839" t="str">
            <v>201907</v>
          </cell>
          <cell r="H13839" t="str">
            <v>Anastasia Braylovskaya</v>
          </cell>
          <cell r="I13839" t="str">
            <v>Saint Petersburg</v>
          </cell>
          <cell r="J13839" t="str">
            <v>Russia</v>
          </cell>
          <cell r="K13839">
            <v>4</v>
          </cell>
          <cell r="L13839" t="str">
            <v>Private</v>
          </cell>
          <cell r="M13839">
            <v>5</v>
          </cell>
          <cell r="N13839" t="str">
            <v>Individual</v>
          </cell>
          <cell r="O13839" t="str">
            <v/>
          </cell>
          <cell r="P13839" t="str">
            <v/>
          </cell>
          <cell r="Q13839">
            <v>1</v>
          </cell>
          <cell r="R13839" t="str">
            <v>Année Philologique</v>
          </cell>
          <cell r="S13839" t="str">
            <v/>
          </cell>
        </row>
        <row r="13840">
          <cell r="E13840">
            <v>6753</v>
          </cell>
          <cell r="F13840" t="str">
            <v>Searches</v>
          </cell>
          <cell r="G13840" t="str">
            <v>201908</v>
          </cell>
          <cell r="H13840" t="str">
            <v>Anastasia Braylovskaya</v>
          </cell>
          <cell r="I13840" t="str">
            <v>Saint Petersburg</v>
          </cell>
          <cell r="J13840" t="str">
            <v>Russia</v>
          </cell>
          <cell r="K13840">
            <v>4</v>
          </cell>
          <cell r="L13840" t="str">
            <v>Private</v>
          </cell>
          <cell r="M13840">
            <v>5</v>
          </cell>
          <cell r="N13840" t="str">
            <v>Individual</v>
          </cell>
          <cell r="O13840" t="str">
            <v/>
          </cell>
          <cell r="P13840" t="str">
            <v/>
          </cell>
          <cell r="Q13840">
            <v>1</v>
          </cell>
          <cell r="R13840" t="str">
            <v>Année Philologique</v>
          </cell>
          <cell r="S13840" t="str">
            <v/>
          </cell>
        </row>
        <row r="13841">
          <cell r="E13841">
            <v>6754</v>
          </cell>
          <cell r="F13841" t="str">
            <v>Searches</v>
          </cell>
          <cell r="G13841" t="str">
            <v>201907</v>
          </cell>
          <cell r="H13841" t="str">
            <v>Li Hui</v>
          </cell>
          <cell r="I13841" t="str">
            <v>Beijing</v>
          </cell>
          <cell r="J13841" t="str">
            <v>China</v>
          </cell>
          <cell r="K13841">
            <v>4</v>
          </cell>
          <cell r="L13841" t="str">
            <v>Private</v>
          </cell>
          <cell r="M13841">
            <v>5</v>
          </cell>
          <cell r="N13841" t="str">
            <v>Individual</v>
          </cell>
          <cell r="O13841" t="str">
            <v/>
          </cell>
          <cell r="P13841" t="str">
            <v/>
          </cell>
          <cell r="Q13841">
            <v>1</v>
          </cell>
          <cell r="R13841" t="str">
            <v>Année Philologique</v>
          </cell>
          <cell r="S13841" t="str">
            <v/>
          </cell>
        </row>
        <row r="13842">
          <cell r="E13842">
            <v>6754</v>
          </cell>
          <cell r="F13842" t="str">
            <v>Searches</v>
          </cell>
          <cell r="G13842" t="str">
            <v>201908</v>
          </cell>
          <cell r="H13842" t="str">
            <v>Li Hui</v>
          </cell>
          <cell r="I13842" t="str">
            <v>Beijing</v>
          </cell>
          <cell r="J13842" t="str">
            <v>China</v>
          </cell>
          <cell r="K13842">
            <v>4</v>
          </cell>
          <cell r="L13842" t="str">
            <v>Private</v>
          </cell>
          <cell r="M13842">
            <v>5</v>
          </cell>
          <cell r="N13842" t="str">
            <v>Individual</v>
          </cell>
          <cell r="O13842" t="str">
            <v/>
          </cell>
          <cell r="P13842" t="str">
            <v/>
          </cell>
          <cell r="Q13842">
            <v>1</v>
          </cell>
          <cell r="R13842" t="str">
            <v>Année Philologique</v>
          </cell>
          <cell r="S13842" t="str">
            <v/>
          </cell>
        </row>
        <row r="13843">
          <cell r="E13843">
            <v>6755</v>
          </cell>
          <cell r="F13843" t="str">
            <v>Searches</v>
          </cell>
          <cell r="G13843" t="str">
            <v>201907</v>
          </cell>
          <cell r="H13843" t="str">
            <v>University of Malta</v>
          </cell>
          <cell r="I13843" t="str">
            <v>Msida</v>
          </cell>
          <cell r="J13843" t="str">
            <v>Malta</v>
          </cell>
          <cell r="K13843">
            <v>2</v>
          </cell>
          <cell r="L13843" t="str">
            <v>Institute</v>
          </cell>
          <cell r="M13843">
            <v>1</v>
          </cell>
          <cell r="N13843" t="str">
            <v>Test</v>
          </cell>
          <cell r="O13843" t="str">
            <v/>
          </cell>
          <cell r="P13843" t="str">
            <v/>
          </cell>
          <cell r="Q13843">
            <v>40</v>
          </cell>
          <cell r="R13843" t="str">
            <v>Année Philologique</v>
          </cell>
          <cell r="S13843" t="str">
            <v/>
          </cell>
        </row>
        <row r="13844">
          <cell r="E13844">
            <v>6755</v>
          </cell>
          <cell r="F13844" t="str">
            <v>Searches</v>
          </cell>
          <cell r="G13844" t="str">
            <v>201908</v>
          </cell>
          <cell r="H13844" t="str">
            <v>University of Malta</v>
          </cell>
          <cell r="I13844" t="str">
            <v>Msida</v>
          </cell>
          <cell r="J13844" t="str">
            <v>Malta</v>
          </cell>
          <cell r="K13844">
            <v>2</v>
          </cell>
          <cell r="L13844" t="str">
            <v>Institute</v>
          </cell>
          <cell r="M13844">
            <v>1</v>
          </cell>
          <cell r="N13844" t="str">
            <v>Test</v>
          </cell>
          <cell r="O13844" t="str">
            <v/>
          </cell>
          <cell r="P13844" t="str">
            <v/>
          </cell>
          <cell r="Q13844">
            <v>40</v>
          </cell>
          <cell r="R13844" t="str">
            <v>Année Philologique</v>
          </cell>
          <cell r="S13844" t="str">
            <v/>
          </cell>
        </row>
        <row r="13845">
          <cell r="E13845">
            <v>6757</v>
          </cell>
          <cell r="F13845" t="str">
            <v>Searches</v>
          </cell>
          <cell r="G13845" t="str">
            <v>201910</v>
          </cell>
          <cell r="H13845" t="str">
            <v>Universidade NOVA de Lisboa</v>
          </cell>
          <cell r="I13845" t="str">
            <v>Lisboa</v>
          </cell>
          <cell r="J13845" t="str">
            <v>Portugal</v>
          </cell>
          <cell r="K13845">
            <v>2</v>
          </cell>
          <cell r="L13845" t="str">
            <v>Institute</v>
          </cell>
          <cell r="M13845">
            <v>7</v>
          </cell>
          <cell r="N13845" t="str">
            <v>1 Year Trial</v>
          </cell>
          <cell r="O13845" t="str">
            <v/>
          </cell>
          <cell r="P13845" t="str">
            <v/>
          </cell>
          <cell r="Q13845">
            <v>40</v>
          </cell>
          <cell r="R13845" t="str">
            <v>Année Philologique</v>
          </cell>
          <cell r="S13845" t="str">
            <v/>
          </cell>
        </row>
        <row r="13846">
          <cell r="E13846">
            <v>6757</v>
          </cell>
          <cell r="F13846" t="str">
            <v>Searches</v>
          </cell>
          <cell r="G13846" t="str">
            <v>201912</v>
          </cell>
          <cell r="H13846" t="str">
            <v>Universidade NOVA de Lisboa</v>
          </cell>
          <cell r="I13846" t="str">
            <v>Lisboa</v>
          </cell>
          <cell r="J13846" t="str">
            <v>Portugal</v>
          </cell>
          <cell r="K13846">
            <v>2</v>
          </cell>
          <cell r="L13846" t="str">
            <v>Institute</v>
          </cell>
          <cell r="M13846">
            <v>7</v>
          </cell>
          <cell r="N13846" t="str">
            <v>1 Year Trial</v>
          </cell>
          <cell r="O13846" t="str">
            <v/>
          </cell>
          <cell r="P13846" t="str">
            <v/>
          </cell>
          <cell r="Q13846">
            <v>40</v>
          </cell>
          <cell r="R13846" t="str">
            <v>Année Philologique</v>
          </cell>
          <cell r="S13846" t="str">
            <v/>
          </cell>
        </row>
        <row r="13847">
          <cell r="E13847">
            <v>6758</v>
          </cell>
          <cell r="F13847" t="str">
            <v>Searches</v>
          </cell>
          <cell r="G13847" t="str">
            <v>201909</v>
          </cell>
          <cell r="H13847" t="str">
            <v>Catherine Darbo-Peschanski</v>
          </cell>
          <cell r="I13847" t="str">
            <v>Paris</v>
          </cell>
          <cell r="J13847" t="str">
            <v>France</v>
          </cell>
          <cell r="K13847">
            <v>4</v>
          </cell>
          <cell r="L13847" t="str">
            <v>Private</v>
          </cell>
          <cell r="M13847">
            <v>5</v>
          </cell>
          <cell r="N13847" t="str">
            <v>Individual</v>
          </cell>
          <cell r="O13847" t="str">
            <v/>
          </cell>
          <cell r="P13847" t="str">
            <v/>
          </cell>
          <cell r="Q13847">
            <v>1</v>
          </cell>
          <cell r="R13847" t="str">
            <v>Année Philologique</v>
          </cell>
          <cell r="S13847" t="str">
            <v/>
          </cell>
        </row>
        <row r="13848">
          <cell r="E13848">
            <v>6760</v>
          </cell>
          <cell r="F13848" t="str">
            <v>Searches</v>
          </cell>
          <cell r="G13848" t="str">
            <v>201909</v>
          </cell>
          <cell r="H13848" t="str">
            <v>Taisuke Okada</v>
          </cell>
          <cell r="I13848" t="str">
            <v>Machida</v>
          </cell>
          <cell r="J13848" t="str">
            <v>Japan</v>
          </cell>
          <cell r="K13848">
            <v>4</v>
          </cell>
          <cell r="L13848" t="str">
            <v>Private</v>
          </cell>
          <cell r="M13848">
            <v>5</v>
          </cell>
          <cell r="N13848" t="str">
            <v>Individual</v>
          </cell>
          <cell r="O13848" t="str">
            <v/>
          </cell>
          <cell r="P13848" t="str">
            <v/>
          </cell>
          <cell r="Q13848">
            <v>1</v>
          </cell>
          <cell r="R13848" t="str">
            <v>Année Philologique</v>
          </cell>
          <cell r="S13848" t="str">
            <v/>
          </cell>
        </row>
        <row r="13849">
          <cell r="E13849">
            <v>6762</v>
          </cell>
          <cell r="F13849" t="str">
            <v>Searches</v>
          </cell>
          <cell r="G13849" t="str">
            <v>201909</v>
          </cell>
          <cell r="H13849" t="str">
            <v>Maria Ivano</v>
          </cell>
          <cell r="I13849" t="str">
            <v>Piane Crati</v>
          </cell>
          <cell r="J13849" t="str">
            <v>Italy</v>
          </cell>
          <cell r="K13849">
            <v>4</v>
          </cell>
          <cell r="L13849" t="str">
            <v>Private</v>
          </cell>
          <cell r="M13849">
            <v>5</v>
          </cell>
          <cell r="N13849" t="str">
            <v>Individual</v>
          </cell>
          <cell r="O13849" t="str">
            <v/>
          </cell>
          <cell r="P13849" t="str">
            <v/>
          </cell>
          <cell r="Q13849">
            <v>1</v>
          </cell>
          <cell r="R13849" t="str">
            <v>Année Philologique</v>
          </cell>
          <cell r="S13849" t="str">
            <v/>
          </cell>
        </row>
        <row r="13850">
          <cell r="E13850">
            <v>6763</v>
          </cell>
          <cell r="F13850" t="str">
            <v>Searches</v>
          </cell>
          <cell r="G13850" t="str">
            <v>201909</v>
          </cell>
          <cell r="H13850" t="str">
            <v>Palma Bertani</v>
          </cell>
          <cell r="I13850" t="str">
            <v>Policoro</v>
          </cell>
          <cell r="J13850" t="str">
            <v>Italy</v>
          </cell>
          <cell r="K13850">
            <v>4</v>
          </cell>
          <cell r="L13850" t="str">
            <v>Private</v>
          </cell>
          <cell r="M13850">
            <v>5</v>
          </cell>
          <cell r="N13850" t="str">
            <v>Individual</v>
          </cell>
          <cell r="O13850" t="str">
            <v/>
          </cell>
          <cell r="P13850" t="str">
            <v/>
          </cell>
          <cell r="Q13850">
            <v>1</v>
          </cell>
          <cell r="R13850" t="str">
            <v>Année Philologique</v>
          </cell>
          <cell r="S13850" t="str">
            <v/>
          </cell>
        </row>
        <row r="13851">
          <cell r="E13851">
            <v>6763</v>
          </cell>
          <cell r="F13851" t="str">
            <v>Searches</v>
          </cell>
          <cell r="G13851" t="str">
            <v>201910</v>
          </cell>
          <cell r="H13851" t="str">
            <v>Palma Bertani</v>
          </cell>
          <cell r="I13851" t="str">
            <v>Policoro</v>
          </cell>
          <cell r="J13851" t="str">
            <v>Italy</v>
          </cell>
          <cell r="K13851">
            <v>4</v>
          </cell>
          <cell r="L13851" t="str">
            <v>Private</v>
          </cell>
          <cell r="M13851">
            <v>5</v>
          </cell>
          <cell r="N13851" t="str">
            <v>Individual</v>
          </cell>
          <cell r="O13851" t="str">
            <v/>
          </cell>
          <cell r="P13851" t="str">
            <v/>
          </cell>
          <cell r="Q13851">
            <v>1</v>
          </cell>
          <cell r="R13851" t="str">
            <v>Année Philologique</v>
          </cell>
          <cell r="S13851" t="str">
            <v/>
          </cell>
        </row>
        <row r="13852">
          <cell r="E13852">
            <v>6763</v>
          </cell>
          <cell r="F13852" t="str">
            <v>Searches</v>
          </cell>
          <cell r="G13852" t="str">
            <v>201911</v>
          </cell>
          <cell r="H13852" t="str">
            <v>Palma Bertani</v>
          </cell>
          <cell r="I13852" t="str">
            <v>Policoro</v>
          </cell>
          <cell r="J13852" t="str">
            <v>Italy</v>
          </cell>
          <cell r="K13852">
            <v>4</v>
          </cell>
          <cell r="L13852" t="str">
            <v>Private</v>
          </cell>
          <cell r="M13852">
            <v>5</v>
          </cell>
          <cell r="N13852" t="str">
            <v>Individual</v>
          </cell>
          <cell r="O13852" t="str">
            <v/>
          </cell>
          <cell r="P13852" t="str">
            <v/>
          </cell>
          <cell r="Q13852">
            <v>1</v>
          </cell>
          <cell r="R13852" t="str">
            <v>Année Philologique</v>
          </cell>
          <cell r="S13852" t="str">
            <v/>
          </cell>
        </row>
        <row r="13853">
          <cell r="E13853">
            <v>6763</v>
          </cell>
          <cell r="F13853" t="str">
            <v>Searches</v>
          </cell>
          <cell r="G13853" t="str">
            <v>201912</v>
          </cell>
          <cell r="H13853" t="str">
            <v>Palma Bertani</v>
          </cell>
          <cell r="I13853" t="str">
            <v>Policoro</v>
          </cell>
          <cell r="J13853" t="str">
            <v>Italy</v>
          </cell>
          <cell r="K13853">
            <v>4</v>
          </cell>
          <cell r="L13853" t="str">
            <v>Private</v>
          </cell>
          <cell r="M13853">
            <v>5</v>
          </cell>
          <cell r="N13853" t="str">
            <v>Individual</v>
          </cell>
          <cell r="O13853" t="str">
            <v/>
          </cell>
          <cell r="P13853" t="str">
            <v/>
          </cell>
          <cell r="Q13853">
            <v>1</v>
          </cell>
          <cell r="R13853" t="str">
            <v>Année Philologique</v>
          </cell>
          <cell r="S13853" t="str">
            <v/>
          </cell>
        </row>
        <row r="13854">
          <cell r="E13854">
            <v>6764</v>
          </cell>
          <cell r="F13854" t="str">
            <v>Searches</v>
          </cell>
          <cell r="G13854" t="str">
            <v>201909</v>
          </cell>
          <cell r="H13854" t="str">
            <v>Akitsugu Taki</v>
          </cell>
          <cell r="I13854" t="str">
            <v>Satagya</v>
          </cell>
          <cell r="J13854" t="str">
            <v>Japan</v>
          </cell>
          <cell r="K13854">
            <v>4</v>
          </cell>
          <cell r="L13854" t="str">
            <v>Private</v>
          </cell>
          <cell r="M13854">
            <v>5</v>
          </cell>
          <cell r="N13854" t="str">
            <v>Individual</v>
          </cell>
          <cell r="O13854" t="str">
            <v/>
          </cell>
          <cell r="P13854" t="str">
            <v/>
          </cell>
          <cell r="Q13854">
            <v>1</v>
          </cell>
          <cell r="R13854" t="str">
            <v>Année Philologique</v>
          </cell>
          <cell r="S13854" t="str">
            <v/>
          </cell>
        </row>
        <row r="13855">
          <cell r="E13855">
            <v>6764</v>
          </cell>
          <cell r="F13855" t="str">
            <v>Searches</v>
          </cell>
          <cell r="G13855" t="str">
            <v>201910</v>
          </cell>
          <cell r="H13855" t="str">
            <v>Akitsugu Taki</v>
          </cell>
          <cell r="I13855" t="str">
            <v>Satagya</v>
          </cell>
          <cell r="J13855" t="str">
            <v>Japan</v>
          </cell>
          <cell r="K13855">
            <v>4</v>
          </cell>
          <cell r="L13855" t="str">
            <v>Private</v>
          </cell>
          <cell r="M13855">
            <v>5</v>
          </cell>
          <cell r="N13855" t="str">
            <v>Individual</v>
          </cell>
          <cell r="O13855" t="str">
            <v/>
          </cell>
          <cell r="P13855" t="str">
            <v/>
          </cell>
          <cell r="Q13855">
            <v>1</v>
          </cell>
          <cell r="R13855" t="str">
            <v>Année Philologique</v>
          </cell>
          <cell r="S13855" t="str">
            <v/>
          </cell>
        </row>
        <row r="13856">
          <cell r="E13856">
            <v>6766</v>
          </cell>
          <cell r="F13856" t="str">
            <v>Searches</v>
          </cell>
          <cell r="G13856" t="str">
            <v>201910</v>
          </cell>
          <cell r="H13856" t="str">
            <v>Ann Hurley</v>
          </cell>
          <cell r="I13856" t="str">
            <v>Galway</v>
          </cell>
          <cell r="J13856" t="str">
            <v>Ireland</v>
          </cell>
          <cell r="K13856">
            <v>4</v>
          </cell>
          <cell r="L13856" t="str">
            <v>Private</v>
          </cell>
          <cell r="M13856">
            <v>5</v>
          </cell>
          <cell r="N13856" t="str">
            <v>Individual</v>
          </cell>
          <cell r="O13856" t="str">
            <v/>
          </cell>
          <cell r="P13856" t="str">
            <v/>
          </cell>
          <cell r="Q13856">
            <v>1</v>
          </cell>
          <cell r="R13856" t="str">
            <v>Année Philologique</v>
          </cell>
          <cell r="S13856" t="str">
            <v/>
          </cell>
        </row>
        <row r="13857">
          <cell r="E13857">
            <v>6768</v>
          </cell>
          <cell r="F13857" t="str">
            <v>Searches</v>
          </cell>
          <cell r="G13857" t="str">
            <v>201910</v>
          </cell>
          <cell r="H13857" t="str">
            <v>Marianna Thoma</v>
          </cell>
          <cell r="I13857" t="str">
            <v>Athens</v>
          </cell>
          <cell r="J13857" t="str">
            <v>Greece</v>
          </cell>
          <cell r="K13857">
            <v>5</v>
          </cell>
          <cell r="L13857" t="str">
            <v>Brepols Administrative Access</v>
          </cell>
          <cell r="M13857">
            <v>1</v>
          </cell>
          <cell r="N13857" t="str">
            <v>Test</v>
          </cell>
          <cell r="O13857" t="str">
            <v/>
          </cell>
          <cell r="P13857" t="str">
            <v/>
          </cell>
          <cell r="Q13857">
            <v>1</v>
          </cell>
          <cell r="R13857" t="str">
            <v>Année Philologique</v>
          </cell>
          <cell r="S13857" t="str">
            <v/>
          </cell>
        </row>
        <row r="13858">
          <cell r="E13858">
            <v>6768</v>
          </cell>
          <cell r="F13858" t="str">
            <v>Searches</v>
          </cell>
          <cell r="G13858" t="str">
            <v>201911</v>
          </cell>
          <cell r="H13858" t="str">
            <v>Marianna Thoma</v>
          </cell>
          <cell r="I13858" t="str">
            <v>Athens</v>
          </cell>
          <cell r="J13858" t="str">
            <v>Greece</v>
          </cell>
          <cell r="K13858">
            <v>5</v>
          </cell>
          <cell r="L13858" t="str">
            <v>Brepols Administrative Access</v>
          </cell>
          <cell r="M13858">
            <v>1</v>
          </cell>
          <cell r="N13858" t="str">
            <v>Test</v>
          </cell>
          <cell r="O13858" t="str">
            <v/>
          </cell>
          <cell r="P13858" t="str">
            <v/>
          </cell>
          <cell r="Q13858">
            <v>1</v>
          </cell>
          <cell r="R13858" t="str">
            <v>Année Philologique</v>
          </cell>
          <cell r="S13858" t="str">
            <v/>
          </cell>
        </row>
        <row r="13859">
          <cell r="E13859">
            <v>6768</v>
          </cell>
          <cell r="F13859" t="str">
            <v>Searches</v>
          </cell>
          <cell r="G13859" t="str">
            <v>201912</v>
          </cell>
          <cell r="H13859" t="str">
            <v>Marianna Thoma</v>
          </cell>
          <cell r="I13859" t="str">
            <v>Athens</v>
          </cell>
          <cell r="J13859" t="str">
            <v>Greece</v>
          </cell>
          <cell r="K13859">
            <v>5</v>
          </cell>
          <cell r="L13859" t="str">
            <v>Brepols Administrative Access</v>
          </cell>
          <cell r="M13859">
            <v>1</v>
          </cell>
          <cell r="N13859" t="str">
            <v>Test</v>
          </cell>
          <cell r="O13859" t="str">
            <v/>
          </cell>
          <cell r="P13859" t="str">
            <v/>
          </cell>
          <cell r="Q13859">
            <v>1</v>
          </cell>
          <cell r="R13859" t="str">
            <v>Année Philologique</v>
          </cell>
          <cell r="S13859" t="str">
            <v/>
          </cell>
        </row>
        <row r="13860">
          <cell r="E13860">
            <v>6769</v>
          </cell>
          <cell r="F13860" t="str">
            <v>Searches</v>
          </cell>
          <cell r="G13860" t="str">
            <v>201910</v>
          </cell>
          <cell r="H13860" t="str">
            <v>Athanasios Stefanis</v>
          </cell>
          <cell r="I13860" t="str">
            <v>Athens</v>
          </cell>
          <cell r="J13860" t="str">
            <v>Greece</v>
          </cell>
          <cell r="K13860">
            <v>5</v>
          </cell>
          <cell r="L13860" t="str">
            <v>Brepols Administrative Access</v>
          </cell>
          <cell r="M13860">
            <v>1</v>
          </cell>
          <cell r="N13860" t="str">
            <v>Test</v>
          </cell>
          <cell r="O13860" t="str">
            <v/>
          </cell>
          <cell r="P13860" t="str">
            <v/>
          </cell>
          <cell r="Q13860">
            <v>1</v>
          </cell>
          <cell r="R13860" t="str">
            <v>Année Philologique</v>
          </cell>
          <cell r="S13860" t="str">
            <v/>
          </cell>
        </row>
        <row r="13861">
          <cell r="E13861">
            <v>6770</v>
          </cell>
          <cell r="F13861" t="str">
            <v>Searches</v>
          </cell>
          <cell r="G13861" t="str">
            <v>201910</v>
          </cell>
          <cell r="H13861" t="str">
            <v>Christine Snyder</v>
          </cell>
          <cell r="I13861" t="str">
            <v>Paris</v>
          </cell>
          <cell r="J13861" t="str">
            <v>France</v>
          </cell>
          <cell r="K13861">
            <v>4</v>
          </cell>
          <cell r="L13861" t="str">
            <v>Private</v>
          </cell>
          <cell r="M13861">
            <v>5</v>
          </cell>
          <cell r="N13861" t="str">
            <v>Individual</v>
          </cell>
          <cell r="O13861" t="str">
            <v/>
          </cell>
          <cell r="P13861" t="str">
            <v/>
          </cell>
          <cell r="Q13861">
            <v>1</v>
          </cell>
          <cell r="R13861" t="str">
            <v>Année Philologique</v>
          </cell>
          <cell r="S13861" t="str">
            <v/>
          </cell>
        </row>
        <row r="13862">
          <cell r="E13862">
            <v>6770</v>
          </cell>
          <cell r="F13862" t="str">
            <v>Searches</v>
          </cell>
          <cell r="G13862" t="str">
            <v>201911</v>
          </cell>
          <cell r="H13862" t="str">
            <v>Christine Snyder</v>
          </cell>
          <cell r="I13862" t="str">
            <v>Paris</v>
          </cell>
          <cell r="J13862" t="str">
            <v>France</v>
          </cell>
          <cell r="K13862">
            <v>4</v>
          </cell>
          <cell r="L13862" t="str">
            <v>Private</v>
          </cell>
          <cell r="M13862">
            <v>5</v>
          </cell>
          <cell r="N13862" t="str">
            <v>Individual</v>
          </cell>
          <cell r="O13862" t="str">
            <v/>
          </cell>
          <cell r="P13862" t="str">
            <v/>
          </cell>
          <cell r="Q13862">
            <v>1</v>
          </cell>
          <cell r="R13862" t="str">
            <v>Année Philologique</v>
          </cell>
          <cell r="S13862" t="str">
            <v/>
          </cell>
        </row>
        <row r="13863">
          <cell r="E13863">
            <v>6772</v>
          </cell>
          <cell r="F13863" t="str">
            <v>Searches</v>
          </cell>
          <cell r="G13863" t="str">
            <v>201911</v>
          </cell>
          <cell r="H13863" t="str">
            <v>Valentina Zanusso</v>
          </cell>
          <cell r="I13863" t="str">
            <v>Rome</v>
          </cell>
          <cell r="J13863" t="str">
            <v>Italy</v>
          </cell>
          <cell r="K13863">
            <v>4</v>
          </cell>
          <cell r="L13863" t="str">
            <v>Private</v>
          </cell>
          <cell r="M13863">
            <v>5</v>
          </cell>
          <cell r="N13863" t="str">
            <v>Individual</v>
          </cell>
          <cell r="O13863" t="str">
            <v/>
          </cell>
          <cell r="P13863" t="str">
            <v/>
          </cell>
          <cell r="Q13863">
            <v>1</v>
          </cell>
          <cell r="R13863" t="str">
            <v>Année Philologique</v>
          </cell>
          <cell r="S13863" t="str">
            <v/>
          </cell>
        </row>
        <row r="13864">
          <cell r="E13864">
            <v>6772</v>
          </cell>
          <cell r="F13864" t="str">
            <v>Searches</v>
          </cell>
          <cell r="G13864" t="str">
            <v>201912</v>
          </cell>
          <cell r="H13864" t="str">
            <v>Valentina Zanusso</v>
          </cell>
          <cell r="I13864" t="str">
            <v>Rome</v>
          </cell>
          <cell r="J13864" t="str">
            <v>Italy</v>
          </cell>
          <cell r="K13864">
            <v>4</v>
          </cell>
          <cell r="L13864" t="str">
            <v>Private</v>
          </cell>
          <cell r="M13864">
            <v>5</v>
          </cell>
          <cell r="N13864" t="str">
            <v>Individual</v>
          </cell>
          <cell r="O13864" t="str">
            <v/>
          </cell>
          <cell r="P13864" t="str">
            <v/>
          </cell>
          <cell r="Q13864">
            <v>1</v>
          </cell>
          <cell r="R13864" t="str">
            <v>Année Philologique</v>
          </cell>
          <cell r="S13864" t="str">
            <v/>
          </cell>
        </row>
        <row r="13865">
          <cell r="E13865">
            <v>6773</v>
          </cell>
          <cell r="F13865" t="str">
            <v>Searches</v>
          </cell>
          <cell r="G13865" t="str">
            <v>201911</v>
          </cell>
          <cell r="H13865" t="str">
            <v>Charlotte Northrop</v>
          </cell>
          <cell r="I13865" t="str">
            <v>Richmond</v>
          </cell>
          <cell r="J13865" t="str">
            <v>USA</v>
          </cell>
          <cell r="K13865">
            <v>4</v>
          </cell>
          <cell r="L13865" t="str">
            <v>Private</v>
          </cell>
          <cell r="M13865">
            <v>5</v>
          </cell>
          <cell r="N13865" t="str">
            <v>Individual</v>
          </cell>
          <cell r="O13865" t="str">
            <v/>
          </cell>
          <cell r="P13865" t="str">
            <v/>
          </cell>
          <cell r="Q13865">
            <v>1</v>
          </cell>
          <cell r="R13865" t="str">
            <v>Année Philologique</v>
          </cell>
          <cell r="S13865" t="str">
            <v/>
          </cell>
        </row>
        <row r="13866">
          <cell r="E13866">
            <v>6774</v>
          </cell>
          <cell r="F13866" t="str">
            <v>Searches</v>
          </cell>
          <cell r="G13866" t="str">
            <v>201911</v>
          </cell>
          <cell r="H13866" t="str">
            <v>Jeremy LaBuff</v>
          </cell>
          <cell r="I13866" t="str">
            <v>Flagstaff</v>
          </cell>
          <cell r="J13866" t="str">
            <v>USA</v>
          </cell>
          <cell r="K13866">
            <v>4</v>
          </cell>
          <cell r="L13866" t="str">
            <v>Private</v>
          </cell>
          <cell r="M13866">
            <v>5</v>
          </cell>
          <cell r="N13866" t="str">
            <v>Individual</v>
          </cell>
          <cell r="O13866" t="str">
            <v/>
          </cell>
          <cell r="P13866" t="str">
            <v/>
          </cell>
          <cell r="Q13866">
            <v>1</v>
          </cell>
          <cell r="R13866" t="str">
            <v>Année Philologique</v>
          </cell>
          <cell r="S13866" t="str">
            <v/>
          </cell>
        </row>
        <row r="13867">
          <cell r="E13867">
            <v>6774</v>
          </cell>
          <cell r="F13867" t="str">
            <v>Searches</v>
          </cell>
          <cell r="G13867" t="str">
            <v>201912</v>
          </cell>
          <cell r="H13867" t="str">
            <v>Jeremy LaBuff</v>
          </cell>
          <cell r="I13867" t="str">
            <v>Flagstaff</v>
          </cell>
          <cell r="J13867" t="str">
            <v>USA</v>
          </cell>
          <cell r="K13867">
            <v>4</v>
          </cell>
          <cell r="L13867" t="str">
            <v>Private</v>
          </cell>
          <cell r="M13867">
            <v>5</v>
          </cell>
          <cell r="N13867" t="str">
            <v>Individual</v>
          </cell>
          <cell r="O13867" t="str">
            <v/>
          </cell>
          <cell r="P13867" t="str">
            <v/>
          </cell>
          <cell r="Q13867">
            <v>1</v>
          </cell>
          <cell r="R13867" t="str">
            <v>Année Philologique</v>
          </cell>
          <cell r="S13867" t="str">
            <v/>
          </cell>
        </row>
        <row r="13868">
          <cell r="E13868">
            <v>6784</v>
          </cell>
          <cell r="F13868" t="str">
            <v>Searches</v>
          </cell>
          <cell r="G13868" t="str">
            <v>201911</v>
          </cell>
          <cell r="H13868" t="str">
            <v>Ilias Nesseris</v>
          </cell>
          <cell r="I13868" t="str">
            <v>Wien</v>
          </cell>
          <cell r="J13868" t="str">
            <v>Austria</v>
          </cell>
          <cell r="K13868">
            <v>4</v>
          </cell>
          <cell r="L13868" t="str">
            <v>Private</v>
          </cell>
          <cell r="M13868">
            <v>5</v>
          </cell>
          <cell r="N13868" t="str">
            <v>Individual</v>
          </cell>
          <cell r="O13868" t="str">
            <v/>
          </cell>
          <cell r="P13868" t="str">
            <v/>
          </cell>
          <cell r="Q13868">
            <v>1</v>
          </cell>
          <cell r="R13868" t="str">
            <v>Année Philologique</v>
          </cell>
          <cell r="S13868" t="str">
            <v/>
          </cell>
        </row>
        <row r="13869">
          <cell r="E13869">
            <v>6784</v>
          </cell>
          <cell r="F13869" t="str">
            <v>Searches</v>
          </cell>
          <cell r="G13869" t="str">
            <v>201912</v>
          </cell>
          <cell r="H13869" t="str">
            <v>Ilias Nesseris</v>
          </cell>
          <cell r="I13869" t="str">
            <v>Wien</v>
          </cell>
          <cell r="J13869" t="str">
            <v>Austria</v>
          </cell>
          <cell r="K13869">
            <v>4</v>
          </cell>
          <cell r="L13869" t="str">
            <v>Private</v>
          </cell>
          <cell r="M13869">
            <v>5</v>
          </cell>
          <cell r="N13869" t="str">
            <v>Individual</v>
          </cell>
          <cell r="O13869" t="str">
            <v/>
          </cell>
          <cell r="P13869" t="str">
            <v/>
          </cell>
          <cell r="Q13869">
            <v>1</v>
          </cell>
          <cell r="R13869" t="str">
            <v>Année Philologique</v>
          </cell>
          <cell r="S13869" t="str">
            <v/>
          </cell>
        </row>
        <row r="13870">
          <cell r="E13870">
            <v>6793</v>
          </cell>
          <cell r="F13870" t="str">
            <v>Searches</v>
          </cell>
          <cell r="G13870" t="str">
            <v>201912</v>
          </cell>
          <cell r="H13870" t="str">
            <v>Federico Lopiparo</v>
          </cell>
          <cell r="I13870" t="str">
            <v>Roma</v>
          </cell>
          <cell r="J13870" t="str">
            <v>Italy</v>
          </cell>
          <cell r="K13870">
            <v>4</v>
          </cell>
          <cell r="L13870" t="str">
            <v>Private</v>
          </cell>
          <cell r="M13870">
            <v>5</v>
          </cell>
          <cell r="N13870" t="str">
            <v>Individual</v>
          </cell>
          <cell r="O13870" t="str">
            <v/>
          </cell>
          <cell r="P13870" t="str">
            <v/>
          </cell>
          <cell r="Q13870">
            <v>1</v>
          </cell>
          <cell r="R13870" t="str">
            <v>Année Philologique</v>
          </cell>
          <cell r="S13870" t="str">
            <v/>
          </cell>
        </row>
        <row r="13871">
          <cell r="E13871">
            <v>1455</v>
          </cell>
          <cell r="F13871" t="str">
            <v>Turnaways</v>
          </cell>
          <cell r="G13871" t="str">
            <v>201901</v>
          </cell>
          <cell r="H13871" t="str">
            <v>Universitätsbibliothek Mainz</v>
          </cell>
          <cell r="I13871" t="str">
            <v>Mainz</v>
          </cell>
          <cell r="J13871" t="str">
            <v>Germany</v>
          </cell>
          <cell r="K13871">
            <v>1</v>
          </cell>
          <cell r="L13871" t="str">
            <v>Consortium</v>
          </cell>
          <cell r="M13871">
            <v>2</v>
          </cell>
          <cell r="N13871" t="str">
            <v>Campus Wide</v>
          </cell>
          <cell r="O13871" t="str">
            <v/>
          </cell>
          <cell r="P13871" t="str">
            <v/>
          </cell>
          <cell r="Q13871">
            <v>40</v>
          </cell>
          <cell r="R13871" t="str">
            <v>Année Philologique</v>
          </cell>
          <cell r="S13871" t="str">
            <v/>
          </cell>
        </row>
        <row r="13872">
          <cell r="E13872">
            <v>1455</v>
          </cell>
          <cell r="F13872" t="str">
            <v>Turnaways</v>
          </cell>
          <cell r="G13872" t="str">
            <v>201905</v>
          </cell>
          <cell r="H13872" t="str">
            <v>Universitätsbibliothek Mainz</v>
          </cell>
          <cell r="I13872" t="str">
            <v>Mainz</v>
          </cell>
          <cell r="J13872" t="str">
            <v>Germany</v>
          </cell>
          <cell r="K13872">
            <v>1</v>
          </cell>
          <cell r="L13872" t="str">
            <v>Consortium</v>
          </cell>
          <cell r="M13872">
            <v>2</v>
          </cell>
          <cell r="N13872" t="str">
            <v>Campus Wide</v>
          </cell>
          <cell r="O13872" t="str">
            <v/>
          </cell>
          <cell r="P13872" t="str">
            <v/>
          </cell>
          <cell r="Q13872">
            <v>40</v>
          </cell>
          <cell r="R13872" t="str">
            <v>Année Philologique</v>
          </cell>
          <cell r="S13872" t="str">
            <v/>
          </cell>
        </row>
        <row r="13873">
          <cell r="E13873">
            <v>1455</v>
          </cell>
          <cell r="F13873" t="str">
            <v>Turnaways</v>
          </cell>
          <cell r="G13873" t="str">
            <v>201908</v>
          </cell>
          <cell r="H13873" t="str">
            <v>Universitätsbibliothek Mainz</v>
          </cell>
          <cell r="I13873" t="str">
            <v>Mainz</v>
          </cell>
          <cell r="J13873" t="str">
            <v>Germany</v>
          </cell>
          <cell r="K13873">
            <v>1</v>
          </cell>
          <cell r="L13873" t="str">
            <v>Consortium</v>
          </cell>
          <cell r="M13873">
            <v>2</v>
          </cell>
          <cell r="N13873" t="str">
            <v>Campus Wide</v>
          </cell>
          <cell r="O13873" t="str">
            <v/>
          </cell>
          <cell r="P13873" t="str">
            <v/>
          </cell>
          <cell r="Q13873">
            <v>40</v>
          </cell>
          <cell r="R13873" t="str">
            <v>Année Philologique</v>
          </cell>
          <cell r="S13873" t="str">
            <v/>
          </cell>
        </row>
        <row r="13874">
          <cell r="E13874">
            <v>1455</v>
          </cell>
          <cell r="F13874" t="str">
            <v>Turnaways</v>
          </cell>
          <cell r="G13874" t="str">
            <v>201909</v>
          </cell>
          <cell r="H13874" t="str">
            <v>Universitätsbibliothek Mainz</v>
          </cell>
          <cell r="I13874" t="str">
            <v>Mainz</v>
          </cell>
          <cell r="J13874" t="str">
            <v>Germany</v>
          </cell>
          <cell r="K13874">
            <v>1</v>
          </cell>
          <cell r="L13874" t="str">
            <v>Consortium</v>
          </cell>
          <cell r="M13874">
            <v>2</v>
          </cell>
          <cell r="N13874" t="str">
            <v>Campus Wide</v>
          </cell>
          <cell r="O13874" t="str">
            <v/>
          </cell>
          <cell r="P13874" t="str">
            <v/>
          </cell>
          <cell r="Q13874">
            <v>40</v>
          </cell>
          <cell r="R13874" t="str">
            <v>Année Philologique</v>
          </cell>
          <cell r="S13874" t="str">
            <v/>
          </cell>
        </row>
        <row r="13875">
          <cell r="E13875">
            <v>1455</v>
          </cell>
          <cell r="F13875" t="str">
            <v>Turnaways</v>
          </cell>
          <cell r="G13875" t="str">
            <v>201910</v>
          </cell>
          <cell r="H13875" t="str">
            <v>Universitätsbibliothek Mainz</v>
          </cell>
          <cell r="I13875" t="str">
            <v>Mainz</v>
          </cell>
          <cell r="J13875" t="str">
            <v>Germany</v>
          </cell>
          <cell r="K13875">
            <v>1</v>
          </cell>
          <cell r="L13875" t="str">
            <v>Consortium</v>
          </cell>
          <cell r="M13875">
            <v>2</v>
          </cell>
          <cell r="N13875" t="str">
            <v>Campus Wide</v>
          </cell>
          <cell r="O13875" t="str">
            <v/>
          </cell>
          <cell r="P13875" t="str">
            <v/>
          </cell>
          <cell r="Q13875">
            <v>40</v>
          </cell>
          <cell r="R13875" t="str">
            <v>Année Philologique</v>
          </cell>
          <cell r="S13875" t="str">
            <v/>
          </cell>
        </row>
        <row r="13876">
          <cell r="E13876">
            <v>1455</v>
          </cell>
          <cell r="F13876" t="str">
            <v>Turnaways</v>
          </cell>
          <cell r="G13876" t="str">
            <v>201911</v>
          </cell>
          <cell r="H13876" t="str">
            <v>Universitätsbibliothek Mainz</v>
          </cell>
          <cell r="I13876" t="str">
            <v>Mainz</v>
          </cell>
          <cell r="J13876" t="str">
            <v>Germany</v>
          </cell>
          <cell r="K13876">
            <v>1</v>
          </cell>
          <cell r="L13876" t="str">
            <v>Consortium</v>
          </cell>
          <cell r="M13876">
            <v>2</v>
          </cell>
          <cell r="N13876" t="str">
            <v>Campus Wide</v>
          </cell>
          <cell r="O13876" t="str">
            <v/>
          </cell>
          <cell r="P13876" t="str">
            <v/>
          </cell>
          <cell r="Q13876">
            <v>40</v>
          </cell>
          <cell r="R13876" t="str">
            <v>Année Philologique</v>
          </cell>
          <cell r="S13876" t="str">
            <v/>
          </cell>
        </row>
        <row r="13877">
          <cell r="E13877">
            <v>1455</v>
          </cell>
          <cell r="F13877" t="str">
            <v>Turnaways</v>
          </cell>
          <cell r="G13877" t="str">
            <v>201912</v>
          </cell>
          <cell r="H13877" t="str">
            <v>Universitätsbibliothek Mainz</v>
          </cell>
          <cell r="I13877" t="str">
            <v>Mainz</v>
          </cell>
          <cell r="J13877" t="str">
            <v>Germany</v>
          </cell>
          <cell r="K13877">
            <v>1</v>
          </cell>
          <cell r="L13877" t="str">
            <v>Consortium</v>
          </cell>
          <cell r="M13877">
            <v>2</v>
          </cell>
          <cell r="N13877" t="str">
            <v>Campus Wide</v>
          </cell>
          <cell r="O13877" t="str">
            <v/>
          </cell>
          <cell r="P13877" t="str">
            <v/>
          </cell>
          <cell r="Q13877">
            <v>40</v>
          </cell>
          <cell r="R13877" t="str">
            <v>Année Philologique</v>
          </cell>
          <cell r="S13877" t="str">
            <v/>
          </cell>
        </row>
        <row r="13878">
          <cell r="E13878">
            <v>1461</v>
          </cell>
          <cell r="F13878" t="str">
            <v>Turnaways</v>
          </cell>
          <cell r="G13878" t="str">
            <v>201901</v>
          </cell>
          <cell r="H13878" t="str">
            <v>Universitätsbibliothek Regensburg</v>
          </cell>
          <cell r="I13878" t="str">
            <v>Regensburg</v>
          </cell>
          <cell r="J13878" t="str">
            <v>Germany</v>
          </cell>
          <cell r="K13878">
            <v>1</v>
          </cell>
          <cell r="L13878" t="str">
            <v>Consortium</v>
          </cell>
          <cell r="M13878">
            <v>3</v>
          </cell>
          <cell r="N13878" t="str">
            <v>Standard</v>
          </cell>
          <cell r="O13878" t="str">
            <v/>
          </cell>
          <cell r="P13878" t="str">
            <v/>
          </cell>
          <cell r="Q13878">
            <v>3</v>
          </cell>
          <cell r="R13878" t="str">
            <v>Année Philologique</v>
          </cell>
          <cell r="S13878" t="str">
            <v/>
          </cell>
        </row>
        <row r="13879">
          <cell r="E13879">
            <v>1461</v>
          </cell>
          <cell r="F13879" t="str">
            <v>Turnaways</v>
          </cell>
          <cell r="G13879" t="str">
            <v>201902</v>
          </cell>
          <cell r="H13879" t="str">
            <v>Universitätsbibliothek Regensburg</v>
          </cell>
          <cell r="I13879" t="str">
            <v>Regensburg</v>
          </cell>
          <cell r="J13879" t="str">
            <v>Germany</v>
          </cell>
          <cell r="K13879">
            <v>1</v>
          </cell>
          <cell r="L13879" t="str">
            <v>Consortium</v>
          </cell>
          <cell r="M13879">
            <v>3</v>
          </cell>
          <cell r="N13879" t="str">
            <v>Standard</v>
          </cell>
          <cell r="O13879" t="str">
            <v/>
          </cell>
          <cell r="P13879" t="str">
            <v/>
          </cell>
          <cell r="Q13879">
            <v>3</v>
          </cell>
          <cell r="R13879" t="str">
            <v>Année Philologique</v>
          </cell>
          <cell r="S13879" t="str">
            <v/>
          </cell>
        </row>
        <row r="13880">
          <cell r="E13880">
            <v>1461</v>
          </cell>
          <cell r="F13880" t="str">
            <v>Turnaways</v>
          </cell>
          <cell r="G13880" t="str">
            <v>201903</v>
          </cell>
          <cell r="H13880" t="str">
            <v>Universitätsbibliothek Regensburg</v>
          </cell>
          <cell r="I13880" t="str">
            <v>Regensburg</v>
          </cell>
          <cell r="J13880" t="str">
            <v>Germany</v>
          </cell>
          <cell r="K13880">
            <v>1</v>
          </cell>
          <cell r="L13880" t="str">
            <v>Consortium</v>
          </cell>
          <cell r="M13880">
            <v>3</v>
          </cell>
          <cell r="N13880" t="str">
            <v>Standard</v>
          </cell>
          <cell r="O13880" t="str">
            <v/>
          </cell>
          <cell r="P13880" t="str">
            <v/>
          </cell>
          <cell r="Q13880">
            <v>3</v>
          </cell>
          <cell r="R13880" t="str">
            <v>Année Philologique</v>
          </cell>
          <cell r="S13880" t="str">
            <v/>
          </cell>
        </row>
        <row r="13881">
          <cell r="E13881">
            <v>1461</v>
          </cell>
          <cell r="F13881" t="str">
            <v>Turnaways</v>
          </cell>
          <cell r="G13881" t="str">
            <v>201904</v>
          </cell>
          <cell r="H13881" t="str">
            <v>Universitätsbibliothek Regensburg</v>
          </cell>
          <cell r="I13881" t="str">
            <v>Regensburg</v>
          </cell>
          <cell r="J13881" t="str">
            <v>Germany</v>
          </cell>
          <cell r="K13881">
            <v>1</v>
          </cell>
          <cell r="L13881" t="str">
            <v>Consortium</v>
          </cell>
          <cell r="M13881">
            <v>3</v>
          </cell>
          <cell r="N13881" t="str">
            <v>Standard</v>
          </cell>
          <cell r="O13881" t="str">
            <v/>
          </cell>
          <cell r="P13881" t="str">
            <v/>
          </cell>
          <cell r="Q13881">
            <v>3</v>
          </cell>
          <cell r="R13881" t="str">
            <v>Année Philologique</v>
          </cell>
          <cell r="S13881" t="str">
            <v/>
          </cell>
        </row>
        <row r="13882">
          <cell r="E13882">
            <v>1461</v>
          </cell>
          <cell r="F13882" t="str">
            <v>Turnaways</v>
          </cell>
          <cell r="G13882" t="str">
            <v>201905</v>
          </cell>
          <cell r="H13882" t="str">
            <v>Universitätsbibliothek Regensburg</v>
          </cell>
          <cell r="I13882" t="str">
            <v>Regensburg</v>
          </cell>
          <cell r="J13882" t="str">
            <v>Germany</v>
          </cell>
          <cell r="K13882">
            <v>1</v>
          </cell>
          <cell r="L13882" t="str">
            <v>Consortium</v>
          </cell>
          <cell r="M13882">
            <v>3</v>
          </cell>
          <cell r="N13882" t="str">
            <v>Standard</v>
          </cell>
          <cell r="O13882" t="str">
            <v/>
          </cell>
          <cell r="P13882" t="str">
            <v/>
          </cell>
          <cell r="Q13882">
            <v>3</v>
          </cell>
          <cell r="R13882" t="str">
            <v>Année Philologique</v>
          </cell>
          <cell r="S13882" t="str">
            <v/>
          </cell>
        </row>
        <row r="13883">
          <cell r="E13883">
            <v>1461</v>
          </cell>
          <cell r="F13883" t="str">
            <v>Turnaways</v>
          </cell>
          <cell r="G13883" t="str">
            <v>201906</v>
          </cell>
          <cell r="H13883" t="str">
            <v>Universitätsbibliothek Regensburg</v>
          </cell>
          <cell r="I13883" t="str">
            <v>Regensburg</v>
          </cell>
          <cell r="J13883" t="str">
            <v>Germany</v>
          </cell>
          <cell r="K13883">
            <v>1</v>
          </cell>
          <cell r="L13883" t="str">
            <v>Consortium</v>
          </cell>
          <cell r="M13883">
            <v>3</v>
          </cell>
          <cell r="N13883" t="str">
            <v>Standard</v>
          </cell>
          <cell r="O13883" t="str">
            <v/>
          </cell>
          <cell r="P13883" t="str">
            <v/>
          </cell>
          <cell r="Q13883">
            <v>3</v>
          </cell>
          <cell r="R13883" t="str">
            <v>Année Philologique</v>
          </cell>
          <cell r="S13883" t="str">
            <v/>
          </cell>
        </row>
        <row r="13884">
          <cell r="E13884">
            <v>1461</v>
          </cell>
          <cell r="F13884" t="str">
            <v>Turnaways</v>
          </cell>
          <cell r="G13884" t="str">
            <v>201907</v>
          </cell>
          <cell r="H13884" t="str">
            <v>Universitätsbibliothek Regensburg</v>
          </cell>
          <cell r="I13884" t="str">
            <v>Regensburg</v>
          </cell>
          <cell r="J13884" t="str">
            <v>Germany</v>
          </cell>
          <cell r="K13884">
            <v>1</v>
          </cell>
          <cell r="L13884" t="str">
            <v>Consortium</v>
          </cell>
          <cell r="M13884">
            <v>3</v>
          </cell>
          <cell r="N13884" t="str">
            <v>Standard</v>
          </cell>
          <cell r="O13884" t="str">
            <v/>
          </cell>
          <cell r="P13884" t="str">
            <v/>
          </cell>
          <cell r="Q13884">
            <v>3</v>
          </cell>
          <cell r="R13884" t="str">
            <v>Année Philologique</v>
          </cell>
          <cell r="S13884" t="str">
            <v/>
          </cell>
        </row>
        <row r="13885">
          <cell r="E13885">
            <v>1461</v>
          </cell>
          <cell r="F13885" t="str">
            <v>Turnaways</v>
          </cell>
          <cell r="G13885" t="str">
            <v>201908</v>
          </cell>
          <cell r="H13885" t="str">
            <v>Universitätsbibliothek Regensburg</v>
          </cell>
          <cell r="I13885" t="str">
            <v>Regensburg</v>
          </cell>
          <cell r="J13885" t="str">
            <v>Germany</v>
          </cell>
          <cell r="K13885">
            <v>1</v>
          </cell>
          <cell r="L13885" t="str">
            <v>Consortium</v>
          </cell>
          <cell r="M13885">
            <v>3</v>
          </cell>
          <cell r="N13885" t="str">
            <v>Standard</v>
          </cell>
          <cell r="O13885" t="str">
            <v/>
          </cell>
          <cell r="P13885" t="str">
            <v/>
          </cell>
          <cell r="Q13885">
            <v>3</v>
          </cell>
          <cell r="R13885" t="str">
            <v>Année Philologique</v>
          </cell>
          <cell r="S13885" t="str">
            <v/>
          </cell>
        </row>
        <row r="13886">
          <cell r="E13886">
            <v>1461</v>
          </cell>
          <cell r="F13886" t="str">
            <v>Turnaways</v>
          </cell>
          <cell r="G13886" t="str">
            <v>201909</v>
          </cell>
          <cell r="H13886" t="str">
            <v>Universitätsbibliothek Regensburg</v>
          </cell>
          <cell r="I13886" t="str">
            <v>Regensburg</v>
          </cell>
          <cell r="J13886" t="str">
            <v>Germany</v>
          </cell>
          <cell r="K13886">
            <v>1</v>
          </cell>
          <cell r="L13886" t="str">
            <v>Consortium</v>
          </cell>
          <cell r="M13886">
            <v>3</v>
          </cell>
          <cell r="N13886" t="str">
            <v>Standard</v>
          </cell>
          <cell r="O13886" t="str">
            <v/>
          </cell>
          <cell r="P13886" t="str">
            <v/>
          </cell>
          <cell r="Q13886">
            <v>3</v>
          </cell>
          <cell r="R13886" t="str">
            <v>Année Philologique</v>
          </cell>
          <cell r="S13886" t="str">
            <v/>
          </cell>
        </row>
        <row r="13887">
          <cell r="E13887">
            <v>1461</v>
          </cell>
          <cell r="F13887" t="str">
            <v>Turnaways</v>
          </cell>
          <cell r="G13887" t="str">
            <v>201910</v>
          </cell>
          <cell r="H13887" t="str">
            <v>Universitätsbibliothek Regensburg</v>
          </cell>
          <cell r="I13887" t="str">
            <v>Regensburg</v>
          </cell>
          <cell r="J13887" t="str">
            <v>Germany</v>
          </cell>
          <cell r="K13887">
            <v>1</v>
          </cell>
          <cell r="L13887" t="str">
            <v>Consortium</v>
          </cell>
          <cell r="M13887">
            <v>3</v>
          </cell>
          <cell r="N13887" t="str">
            <v>Standard</v>
          </cell>
          <cell r="O13887" t="str">
            <v/>
          </cell>
          <cell r="P13887" t="str">
            <v/>
          </cell>
          <cell r="Q13887">
            <v>3</v>
          </cell>
          <cell r="R13887" t="str">
            <v>Année Philologique</v>
          </cell>
          <cell r="S13887" t="str">
            <v/>
          </cell>
        </row>
        <row r="13888">
          <cell r="E13888">
            <v>1461</v>
          </cell>
          <cell r="F13888" t="str">
            <v>Turnaways</v>
          </cell>
          <cell r="G13888" t="str">
            <v>201911</v>
          </cell>
          <cell r="H13888" t="str">
            <v>Universitätsbibliothek Regensburg</v>
          </cell>
          <cell r="I13888" t="str">
            <v>Regensburg</v>
          </cell>
          <cell r="J13888" t="str">
            <v>Germany</v>
          </cell>
          <cell r="K13888">
            <v>1</v>
          </cell>
          <cell r="L13888" t="str">
            <v>Consortium</v>
          </cell>
          <cell r="M13888">
            <v>3</v>
          </cell>
          <cell r="N13888" t="str">
            <v>Standard</v>
          </cell>
          <cell r="O13888" t="str">
            <v/>
          </cell>
          <cell r="P13888" t="str">
            <v/>
          </cell>
          <cell r="Q13888">
            <v>3</v>
          </cell>
          <cell r="R13888" t="str">
            <v>Année Philologique</v>
          </cell>
          <cell r="S13888" t="str">
            <v/>
          </cell>
        </row>
        <row r="13889">
          <cell r="E13889">
            <v>1461</v>
          </cell>
          <cell r="F13889" t="str">
            <v>Turnaways</v>
          </cell>
          <cell r="G13889" t="str">
            <v>201912</v>
          </cell>
          <cell r="H13889" t="str">
            <v>Universitätsbibliothek Regensburg</v>
          </cell>
          <cell r="I13889" t="str">
            <v>Regensburg</v>
          </cell>
          <cell r="J13889" t="str">
            <v>Germany</v>
          </cell>
          <cell r="K13889">
            <v>1</v>
          </cell>
          <cell r="L13889" t="str">
            <v>Consortium</v>
          </cell>
          <cell r="M13889">
            <v>3</v>
          </cell>
          <cell r="N13889" t="str">
            <v>Standard</v>
          </cell>
          <cell r="O13889" t="str">
            <v/>
          </cell>
          <cell r="P13889" t="str">
            <v/>
          </cell>
          <cell r="Q13889">
            <v>3</v>
          </cell>
          <cell r="R13889" t="str">
            <v>Année Philologique</v>
          </cell>
          <cell r="S13889" t="str">
            <v/>
          </cell>
        </row>
        <row r="13890">
          <cell r="E13890">
            <v>1463</v>
          </cell>
          <cell r="F13890" t="str">
            <v>Turnaways</v>
          </cell>
          <cell r="G13890" t="str">
            <v>201906</v>
          </cell>
          <cell r="H13890" t="str">
            <v>Tel Aviv University</v>
          </cell>
          <cell r="I13890" t="str">
            <v>Tel Aviv</v>
          </cell>
          <cell r="J13890" t="str">
            <v>Israel</v>
          </cell>
          <cell r="K13890">
            <v>2</v>
          </cell>
          <cell r="L13890" t="str">
            <v>Institute</v>
          </cell>
          <cell r="M13890">
            <v>3</v>
          </cell>
          <cell r="N13890" t="str">
            <v>Standard</v>
          </cell>
          <cell r="O13890" t="str">
            <v/>
          </cell>
          <cell r="P13890" t="str">
            <v/>
          </cell>
          <cell r="Q13890">
            <v>3</v>
          </cell>
          <cell r="R13890" t="str">
            <v>Année Philologique</v>
          </cell>
          <cell r="S13890" t="str">
            <v/>
          </cell>
        </row>
        <row r="13891">
          <cell r="E13891">
            <v>1463</v>
          </cell>
          <cell r="F13891" t="str">
            <v>Turnaways</v>
          </cell>
          <cell r="G13891" t="str">
            <v>201911</v>
          </cell>
          <cell r="H13891" t="str">
            <v>Tel Aviv University</v>
          </cell>
          <cell r="I13891" t="str">
            <v>Tel Aviv</v>
          </cell>
          <cell r="J13891" t="str">
            <v>Israel</v>
          </cell>
          <cell r="K13891">
            <v>2</v>
          </cell>
          <cell r="L13891" t="str">
            <v>Institute</v>
          </cell>
          <cell r="M13891">
            <v>3</v>
          </cell>
          <cell r="N13891" t="str">
            <v>Standard</v>
          </cell>
          <cell r="O13891" t="str">
            <v/>
          </cell>
          <cell r="P13891" t="str">
            <v/>
          </cell>
          <cell r="Q13891">
            <v>3</v>
          </cell>
          <cell r="R13891" t="str">
            <v>Année Philologique</v>
          </cell>
          <cell r="S13891" t="str">
            <v/>
          </cell>
        </row>
        <row r="13892">
          <cell r="E13892">
            <v>1472</v>
          </cell>
          <cell r="F13892" t="str">
            <v>Turnaways</v>
          </cell>
          <cell r="G13892" t="str">
            <v>201904</v>
          </cell>
          <cell r="H13892" t="str">
            <v>Memorial University of Newfoundland</v>
          </cell>
          <cell r="I13892" t="str">
            <v>St John's</v>
          </cell>
          <cell r="J13892" t="str">
            <v>Canada</v>
          </cell>
          <cell r="K13892">
            <v>1</v>
          </cell>
          <cell r="L13892" t="str">
            <v>Consortium</v>
          </cell>
          <cell r="M13892">
            <v>3</v>
          </cell>
          <cell r="N13892" t="str">
            <v>Standard</v>
          </cell>
          <cell r="O13892" t="str">
            <v/>
          </cell>
          <cell r="P13892" t="str">
            <v/>
          </cell>
          <cell r="Q13892">
            <v>3</v>
          </cell>
          <cell r="R13892" t="str">
            <v>Année Philologique</v>
          </cell>
          <cell r="S13892" t="str">
            <v/>
          </cell>
        </row>
        <row r="13893">
          <cell r="E13893">
            <v>1472</v>
          </cell>
          <cell r="F13893" t="str">
            <v>Turnaways</v>
          </cell>
          <cell r="G13893" t="str">
            <v>201909</v>
          </cell>
          <cell r="H13893" t="str">
            <v>Memorial University of Newfoundland</v>
          </cell>
          <cell r="I13893" t="str">
            <v>St John's</v>
          </cell>
          <cell r="J13893" t="str">
            <v>Canada</v>
          </cell>
          <cell r="K13893">
            <v>1</v>
          </cell>
          <cell r="L13893" t="str">
            <v>Consortium</v>
          </cell>
          <cell r="M13893">
            <v>3</v>
          </cell>
          <cell r="N13893" t="str">
            <v>Standard</v>
          </cell>
          <cell r="O13893" t="str">
            <v/>
          </cell>
          <cell r="P13893" t="str">
            <v/>
          </cell>
          <cell r="Q13893">
            <v>3</v>
          </cell>
          <cell r="R13893" t="str">
            <v>Année Philologique</v>
          </cell>
          <cell r="S13893" t="str">
            <v/>
          </cell>
        </row>
        <row r="13894">
          <cell r="E13894">
            <v>1479</v>
          </cell>
          <cell r="F13894" t="str">
            <v>Turnaways</v>
          </cell>
          <cell r="G13894" t="str">
            <v>201905</v>
          </cell>
          <cell r="H13894" t="str">
            <v>New York University - Bobst Library</v>
          </cell>
          <cell r="I13894" t="str">
            <v>New York</v>
          </cell>
          <cell r="J13894" t="str">
            <v>USA</v>
          </cell>
          <cell r="K13894">
            <v>1</v>
          </cell>
          <cell r="L13894" t="str">
            <v>Consortium</v>
          </cell>
          <cell r="M13894">
            <v>8</v>
          </cell>
          <cell r="N13894" t="str">
            <v>CARN-1</v>
          </cell>
          <cell r="O13894" t="str">
            <v/>
          </cell>
          <cell r="P13894" t="str">
            <v/>
          </cell>
          <cell r="Q13894">
            <v>50</v>
          </cell>
          <cell r="R13894" t="str">
            <v>Année Philologique</v>
          </cell>
          <cell r="S13894" t="str">
            <v/>
          </cell>
        </row>
        <row r="13895">
          <cell r="E13895">
            <v>1479</v>
          </cell>
          <cell r="F13895" t="str">
            <v>Turnaways</v>
          </cell>
          <cell r="G13895" t="str">
            <v>201909</v>
          </cell>
          <cell r="H13895" t="str">
            <v>New York University - Bobst Library</v>
          </cell>
          <cell r="I13895" t="str">
            <v>New York</v>
          </cell>
          <cell r="J13895" t="str">
            <v>USA</v>
          </cell>
          <cell r="K13895">
            <v>1</v>
          </cell>
          <cell r="L13895" t="str">
            <v>Consortium</v>
          </cell>
          <cell r="M13895">
            <v>8</v>
          </cell>
          <cell r="N13895" t="str">
            <v>CARN-1</v>
          </cell>
          <cell r="O13895" t="str">
            <v/>
          </cell>
          <cell r="P13895" t="str">
            <v/>
          </cell>
          <cell r="Q13895">
            <v>50</v>
          </cell>
          <cell r="R13895" t="str">
            <v>Année Philologique</v>
          </cell>
          <cell r="S13895" t="str">
            <v/>
          </cell>
        </row>
        <row r="13896">
          <cell r="E13896">
            <v>1479</v>
          </cell>
          <cell r="F13896" t="str">
            <v>Turnaways</v>
          </cell>
          <cell r="G13896" t="str">
            <v>201911</v>
          </cell>
          <cell r="H13896" t="str">
            <v>New York University - Bobst Library</v>
          </cell>
          <cell r="I13896" t="str">
            <v>New York</v>
          </cell>
          <cell r="J13896" t="str">
            <v>USA</v>
          </cell>
          <cell r="K13896">
            <v>1</v>
          </cell>
          <cell r="L13896" t="str">
            <v>Consortium</v>
          </cell>
          <cell r="M13896">
            <v>8</v>
          </cell>
          <cell r="N13896" t="str">
            <v>CARN-1</v>
          </cell>
          <cell r="O13896" t="str">
            <v/>
          </cell>
          <cell r="P13896" t="str">
            <v/>
          </cell>
          <cell r="Q13896">
            <v>50</v>
          </cell>
          <cell r="R13896" t="str">
            <v>Année Philologique</v>
          </cell>
          <cell r="S13896" t="str">
            <v/>
          </cell>
        </row>
        <row r="13897">
          <cell r="E13897">
            <v>1484</v>
          </cell>
          <cell r="F13897" t="str">
            <v>Turnaways</v>
          </cell>
          <cell r="G13897" t="str">
            <v>201903</v>
          </cell>
          <cell r="H13897" t="str">
            <v>Yale University Library</v>
          </cell>
          <cell r="I13897" t="str">
            <v>New Haven</v>
          </cell>
          <cell r="J13897" t="str">
            <v>USA</v>
          </cell>
          <cell r="K13897">
            <v>2</v>
          </cell>
          <cell r="L13897" t="str">
            <v>Institute</v>
          </cell>
          <cell r="M13897">
            <v>8</v>
          </cell>
          <cell r="N13897" t="str">
            <v>CARN-1</v>
          </cell>
          <cell r="O13897" t="str">
            <v/>
          </cell>
          <cell r="P13897" t="str">
            <v/>
          </cell>
          <cell r="Q13897">
            <v>40</v>
          </cell>
          <cell r="R13897" t="str">
            <v>Année Philologique</v>
          </cell>
          <cell r="S13897" t="str">
            <v/>
          </cell>
        </row>
        <row r="13898">
          <cell r="E13898">
            <v>1485</v>
          </cell>
          <cell r="F13898" t="str">
            <v>Turnaways</v>
          </cell>
          <cell r="G13898" t="str">
            <v>201909</v>
          </cell>
          <cell r="H13898" t="str">
            <v>Lund University - Library</v>
          </cell>
          <cell r="I13898" t="str">
            <v>Lund</v>
          </cell>
          <cell r="J13898" t="str">
            <v>Sweden</v>
          </cell>
          <cell r="K13898">
            <v>2</v>
          </cell>
          <cell r="L13898" t="str">
            <v>Institute</v>
          </cell>
          <cell r="M13898">
            <v>3</v>
          </cell>
          <cell r="N13898" t="str">
            <v>Standard</v>
          </cell>
          <cell r="O13898" t="str">
            <v/>
          </cell>
          <cell r="P13898" t="str">
            <v/>
          </cell>
          <cell r="Q13898">
            <v>3</v>
          </cell>
          <cell r="R13898" t="str">
            <v>Année Philologique</v>
          </cell>
          <cell r="S13898" t="str">
            <v/>
          </cell>
        </row>
        <row r="13899">
          <cell r="E13899">
            <v>1485</v>
          </cell>
          <cell r="F13899" t="str">
            <v>Turnaways</v>
          </cell>
          <cell r="G13899" t="str">
            <v>201910</v>
          </cell>
          <cell r="H13899" t="str">
            <v>Lund University - Library</v>
          </cell>
          <cell r="I13899" t="str">
            <v>Lund</v>
          </cell>
          <cell r="J13899" t="str">
            <v>Sweden</v>
          </cell>
          <cell r="K13899">
            <v>2</v>
          </cell>
          <cell r="L13899" t="str">
            <v>Institute</v>
          </cell>
          <cell r="M13899">
            <v>3</v>
          </cell>
          <cell r="N13899" t="str">
            <v>Standard</v>
          </cell>
          <cell r="O13899" t="str">
            <v/>
          </cell>
          <cell r="P13899" t="str">
            <v/>
          </cell>
          <cell r="Q13899">
            <v>3</v>
          </cell>
          <cell r="R13899" t="str">
            <v>Année Philologique</v>
          </cell>
          <cell r="S13899" t="str">
            <v/>
          </cell>
        </row>
        <row r="13900">
          <cell r="E13900">
            <v>1488</v>
          </cell>
          <cell r="F13900" t="str">
            <v>Turnaways</v>
          </cell>
          <cell r="G13900" t="str">
            <v>201903</v>
          </cell>
          <cell r="H13900" t="str">
            <v>University of British Columbia</v>
          </cell>
          <cell r="I13900" t="str">
            <v>Vancouver</v>
          </cell>
          <cell r="J13900" t="str">
            <v>Canada</v>
          </cell>
          <cell r="K13900">
            <v>1</v>
          </cell>
          <cell r="L13900" t="str">
            <v>Consortium</v>
          </cell>
          <cell r="M13900">
            <v>2</v>
          </cell>
          <cell r="N13900" t="str">
            <v>Campus Wide</v>
          </cell>
          <cell r="O13900" t="str">
            <v/>
          </cell>
          <cell r="P13900" t="str">
            <v/>
          </cell>
          <cell r="Q13900">
            <v>40</v>
          </cell>
          <cell r="R13900" t="str">
            <v>Année Philologique</v>
          </cell>
          <cell r="S13900" t="str">
            <v/>
          </cell>
        </row>
        <row r="13901">
          <cell r="E13901">
            <v>1493</v>
          </cell>
          <cell r="F13901" t="str">
            <v>Turnaways</v>
          </cell>
          <cell r="G13901" t="str">
            <v>201902</v>
          </cell>
          <cell r="H13901" t="str">
            <v>University of St Andrews</v>
          </cell>
          <cell r="I13901" t="str">
            <v>St Andrews</v>
          </cell>
          <cell r="J13901" t="str">
            <v>UK</v>
          </cell>
          <cell r="K13901">
            <v>2</v>
          </cell>
          <cell r="L13901" t="str">
            <v>Institute</v>
          </cell>
          <cell r="M13901">
            <v>17</v>
          </cell>
          <cell r="N13901" t="str">
            <v>JISC-5</v>
          </cell>
          <cell r="O13901" t="str">
            <v/>
          </cell>
          <cell r="P13901" t="str">
            <v/>
          </cell>
          <cell r="Q13901">
            <v>40</v>
          </cell>
          <cell r="R13901" t="str">
            <v>Année Philologique</v>
          </cell>
          <cell r="S13901" t="str">
            <v/>
          </cell>
        </row>
        <row r="13902">
          <cell r="E13902">
            <v>1498</v>
          </cell>
          <cell r="F13902" t="str">
            <v>Turnaways</v>
          </cell>
          <cell r="G13902" t="str">
            <v>201901</v>
          </cell>
          <cell r="H13902" t="str">
            <v>Niedersächsische Staats-u Universitätsbibliothek</v>
          </cell>
          <cell r="I13902" t="str">
            <v>Göttingen</v>
          </cell>
          <cell r="J13902" t="str">
            <v>Germany</v>
          </cell>
          <cell r="K13902">
            <v>1</v>
          </cell>
          <cell r="L13902" t="str">
            <v>Consortium</v>
          </cell>
          <cell r="M13902">
            <v>2</v>
          </cell>
          <cell r="N13902" t="str">
            <v>Campus Wide</v>
          </cell>
          <cell r="O13902" t="str">
            <v/>
          </cell>
          <cell r="P13902" t="str">
            <v/>
          </cell>
          <cell r="Q13902">
            <v>100</v>
          </cell>
          <cell r="R13902" t="str">
            <v>Année Philologique</v>
          </cell>
          <cell r="S13902" t="str">
            <v/>
          </cell>
        </row>
        <row r="13903">
          <cell r="E13903">
            <v>1498</v>
          </cell>
          <cell r="F13903" t="str">
            <v>Turnaways</v>
          </cell>
          <cell r="G13903" t="str">
            <v>201902</v>
          </cell>
          <cell r="H13903" t="str">
            <v>Niedersächsische Staats-u Universitätsbibliothek</v>
          </cell>
          <cell r="I13903" t="str">
            <v>Göttingen</v>
          </cell>
          <cell r="J13903" t="str">
            <v>Germany</v>
          </cell>
          <cell r="K13903">
            <v>1</v>
          </cell>
          <cell r="L13903" t="str">
            <v>Consortium</v>
          </cell>
          <cell r="M13903">
            <v>2</v>
          </cell>
          <cell r="N13903" t="str">
            <v>Campus Wide</v>
          </cell>
          <cell r="O13903" t="str">
            <v/>
          </cell>
          <cell r="P13903" t="str">
            <v/>
          </cell>
          <cell r="Q13903">
            <v>100</v>
          </cell>
          <cell r="R13903" t="str">
            <v>Année Philologique</v>
          </cell>
          <cell r="S13903" t="str">
            <v/>
          </cell>
        </row>
        <row r="13904">
          <cell r="E13904">
            <v>1498</v>
          </cell>
          <cell r="F13904" t="str">
            <v>Turnaways</v>
          </cell>
          <cell r="G13904" t="str">
            <v>201903</v>
          </cell>
          <cell r="H13904" t="str">
            <v>Niedersächsische Staats-u Universitätsbibliothek</v>
          </cell>
          <cell r="I13904" t="str">
            <v>Göttingen</v>
          </cell>
          <cell r="J13904" t="str">
            <v>Germany</v>
          </cell>
          <cell r="K13904">
            <v>1</v>
          </cell>
          <cell r="L13904" t="str">
            <v>Consortium</v>
          </cell>
          <cell r="M13904">
            <v>2</v>
          </cell>
          <cell r="N13904" t="str">
            <v>Campus Wide</v>
          </cell>
          <cell r="O13904" t="str">
            <v/>
          </cell>
          <cell r="P13904" t="str">
            <v/>
          </cell>
          <cell r="Q13904">
            <v>100</v>
          </cell>
          <cell r="R13904" t="str">
            <v>Année Philologique</v>
          </cell>
          <cell r="S13904" t="str">
            <v/>
          </cell>
        </row>
        <row r="13905">
          <cell r="E13905">
            <v>1498</v>
          </cell>
          <cell r="F13905" t="str">
            <v>Turnaways</v>
          </cell>
          <cell r="G13905" t="str">
            <v>201904</v>
          </cell>
          <cell r="H13905" t="str">
            <v>Niedersächsische Staats-u Universitätsbibliothek</v>
          </cell>
          <cell r="I13905" t="str">
            <v>Göttingen</v>
          </cell>
          <cell r="J13905" t="str">
            <v>Germany</v>
          </cell>
          <cell r="K13905">
            <v>1</v>
          </cell>
          <cell r="L13905" t="str">
            <v>Consortium</v>
          </cell>
          <cell r="M13905">
            <v>2</v>
          </cell>
          <cell r="N13905" t="str">
            <v>Campus Wide</v>
          </cell>
          <cell r="O13905" t="str">
            <v/>
          </cell>
          <cell r="P13905" t="str">
            <v/>
          </cell>
          <cell r="Q13905">
            <v>100</v>
          </cell>
          <cell r="R13905" t="str">
            <v>Année Philologique</v>
          </cell>
          <cell r="S13905" t="str">
            <v/>
          </cell>
        </row>
        <row r="13906">
          <cell r="E13906">
            <v>1498</v>
          </cell>
          <cell r="F13906" t="str">
            <v>Turnaways</v>
          </cell>
          <cell r="G13906" t="str">
            <v>201905</v>
          </cell>
          <cell r="H13906" t="str">
            <v>Niedersächsische Staats-u Universitätsbibliothek</v>
          </cell>
          <cell r="I13906" t="str">
            <v>Göttingen</v>
          </cell>
          <cell r="J13906" t="str">
            <v>Germany</v>
          </cell>
          <cell r="K13906">
            <v>1</v>
          </cell>
          <cell r="L13906" t="str">
            <v>Consortium</v>
          </cell>
          <cell r="M13906">
            <v>2</v>
          </cell>
          <cell r="N13906" t="str">
            <v>Campus Wide</v>
          </cell>
          <cell r="O13906" t="str">
            <v/>
          </cell>
          <cell r="P13906" t="str">
            <v/>
          </cell>
          <cell r="Q13906">
            <v>100</v>
          </cell>
          <cell r="R13906" t="str">
            <v>Année Philologique</v>
          </cell>
          <cell r="S13906" t="str">
            <v/>
          </cell>
        </row>
        <row r="13907">
          <cell r="E13907">
            <v>1498</v>
          </cell>
          <cell r="F13907" t="str">
            <v>Turnaways</v>
          </cell>
          <cell r="G13907" t="str">
            <v>201906</v>
          </cell>
          <cell r="H13907" t="str">
            <v>Niedersächsische Staats-u Universitätsbibliothek</v>
          </cell>
          <cell r="I13907" t="str">
            <v>Göttingen</v>
          </cell>
          <cell r="J13907" t="str">
            <v>Germany</v>
          </cell>
          <cell r="K13907">
            <v>1</v>
          </cell>
          <cell r="L13907" t="str">
            <v>Consortium</v>
          </cell>
          <cell r="M13907">
            <v>2</v>
          </cell>
          <cell r="N13907" t="str">
            <v>Campus Wide</v>
          </cell>
          <cell r="O13907" t="str">
            <v/>
          </cell>
          <cell r="P13907" t="str">
            <v/>
          </cell>
          <cell r="Q13907">
            <v>100</v>
          </cell>
          <cell r="R13907" t="str">
            <v>Année Philologique</v>
          </cell>
          <cell r="S13907" t="str">
            <v/>
          </cell>
        </row>
        <row r="13908">
          <cell r="E13908">
            <v>1498</v>
          </cell>
          <cell r="F13908" t="str">
            <v>Turnaways</v>
          </cell>
          <cell r="G13908" t="str">
            <v>201907</v>
          </cell>
          <cell r="H13908" t="str">
            <v>Niedersächsische Staats-u Universitätsbibliothek</v>
          </cell>
          <cell r="I13908" t="str">
            <v>Göttingen</v>
          </cell>
          <cell r="J13908" t="str">
            <v>Germany</v>
          </cell>
          <cell r="K13908">
            <v>1</v>
          </cell>
          <cell r="L13908" t="str">
            <v>Consortium</v>
          </cell>
          <cell r="M13908">
            <v>2</v>
          </cell>
          <cell r="N13908" t="str">
            <v>Campus Wide</v>
          </cell>
          <cell r="O13908" t="str">
            <v/>
          </cell>
          <cell r="P13908" t="str">
            <v/>
          </cell>
          <cell r="Q13908">
            <v>100</v>
          </cell>
          <cell r="R13908" t="str">
            <v>Année Philologique</v>
          </cell>
          <cell r="S13908" t="str">
            <v/>
          </cell>
        </row>
        <row r="13909">
          <cell r="E13909">
            <v>1498</v>
          </cell>
          <cell r="F13909" t="str">
            <v>Turnaways</v>
          </cell>
          <cell r="G13909" t="str">
            <v>201909</v>
          </cell>
          <cell r="H13909" t="str">
            <v>Niedersächsische Staats-u Universitätsbibliothek</v>
          </cell>
          <cell r="I13909" t="str">
            <v>Göttingen</v>
          </cell>
          <cell r="J13909" t="str">
            <v>Germany</v>
          </cell>
          <cell r="K13909">
            <v>1</v>
          </cell>
          <cell r="L13909" t="str">
            <v>Consortium</v>
          </cell>
          <cell r="M13909">
            <v>2</v>
          </cell>
          <cell r="N13909" t="str">
            <v>Campus Wide</v>
          </cell>
          <cell r="O13909" t="str">
            <v/>
          </cell>
          <cell r="P13909" t="str">
            <v/>
          </cell>
          <cell r="Q13909">
            <v>100</v>
          </cell>
          <cell r="R13909" t="str">
            <v>Année Philologique</v>
          </cell>
          <cell r="S13909" t="str">
            <v/>
          </cell>
        </row>
        <row r="13910">
          <cell r="E13910">
            <v>1498</v>
          </cell>
          <cell r="F13910" t="str">
            <v>Turnaways</v>
          </cell>
          <cell r="G13910" t="str">
            <v>201910</v>
          </cell>
          <cell r="H13910" t="str">
            <v>Niedersächsische Staats-u Universitätsbibliothek</v>
          </cell>
          <cell r="I13910" t="str">
            <v>Göttingen</v>
          </cell>
          <cell r="J13910" t="str">
            <v>Germany</v>
          </cell>
          <cell r="K13910">
            <v>1</v>
          </cell>
          <cell r="L13910" t="str">
            <v>Consortium</v>
          </cell>
          <cell r="M13910">
            <v>2</v>
          </cell>
          <cell r="N13910" t="str">
            <v>Campus Wide</v>
          </cell>
          <cell r="O13910" t="str">
            <v/>
          </cell>
          <cell r="P13910" t="str">
            <v/>
          </cell>
          <cell r="Q13910">
            <v>100</v>
          </cell>
          <cell r="R13910" t="str">
            <v>Année Philologique</v>
          </cell>
          <cell r="S13910" t="str">
            <v/>
          </cell>
        </row>
        <row r="13911">
          <cell r="E13911">
            <v>1498</v>
          </cell>
          <cell r="F13911" t="str">
            <v>Turnaways</v>
          </cell>
          <cell r="G13911" t="str">
            <v>201911</v>
          </cell>
          <cell r="H13911" t="str">
            <v>Niedersächsische Staats-u Universitätsbibliothek</v>
          </cell>
          <cell r="I13911" t="str">
            <v>Göttingen</v>
          </cell>
          <cell r="J13911" t="str">
            <v>Germany</v>
          </cell>
          <cell r="K13911">
            <v>1</v>
          </cell>
          <cell r="L13911" t="str">
            <v>Consortium</v>
          </cell>
          <cell r="M13911">
            <v>2</v>
          </cell>
          <cell r="N13911" t="str">
            <v>Campus Wide</v>
          </cell>
          <cell r="O13911" t="str">
            <v/>
          </cell>
          <cell r="P13911" t="str">
            <v/>
          </cell>
          <cell r="Q13911">
            <v>100</v>
          </cell>
          <cell r="R13911" t="str">
            <v>Année Philologique</v>
          </cell>
          <cell r="S13911" t="str">
            <v/>
          </cell>
        </row>
        <row r="13912">
          <cell r="E13912">
            <v>1498</v>
          </cell>
          <cell r="F13912" t="str">
            <v>Turnaways</v>
          </cell>
          <cell r="G13912" t="str">
            <v>201912</v>
          </cell>
          <cell r="H13912" t="str">
            <v>Niedersächsische Staats-u Universitätsbibliothek</v>
          </cell>
          <cell r="I13912" t="str">
            <v>Göttingen</v>
          </cell>
          <cell r="J13912" t="str">
            <v>Germany</v>
          </cell>
          <cell r="K13912">
            <v>1</v>
          </cell>
          <cell r="L13912" t="str">
            <v>Consortium</v>
          </cell>
          <cell r="M13912">
            <v>2</v>
          </cell>
          <cell r="N13912" t="str">
            <v>Campus Wide</v>
          </cell>
          <cell r="O13912" t="str">
            <v/>
          </cell>
          <cell r="P13912" t="str">
            <v/>
          </cell>
          <cell r="Q13912">
            <v>100</v>
          </cell>
          <cell r="R13912" t="str">
            <v>Année Philologique</v>
          </cell>
          <cell r="S13912" t="str">
            <v/>
          </cell>
        </row>
        <row r="13913">
          <cell r="E13913">
            <v>1505</v>
          </cell>
          <cell r="F13913" t="str">
            <v>Turnaways</v>
          </cell>
          <cell r="G13913" t="str">
            <v>201903</v>
          </cell>
          <cell r="H13913" t="str">
            <v>KU Leuven Centrale Bibliotheek</v>
          </cell>
          <cell r="I13913" t="str">
            <v>Leuven</v>
          </cell>
          <cell r="J13913" t="str">
            <v>Belgium</v>
          </cell>
          <cell r="K13913">
            <v>1</v>
          </cell>
          <cell r="L13913" t="str">
            <v>Consortium</v>
          </cell>
          <cell r="M13913">
            <v>2</v>
          </cell>
          <cell r="N13913" t="str">
            <v>Campus Wide</v>
          </cell>
          <cell r="O13913" t="str">
            <v/>
          </cell>
          <cell r="P13913" t="str">
            <v/>
          </cell>
          <cell r="Q13913">
            <v>40</v>
          </cell>
          <cell r="R13913" t="str">
            <v>Année Philologique</v>
          </cell>
          <cell r="S13913" t="str">
            <v/>
          </cell>
        </row>
        <row r="13914">
          <cell r="E13914">
            <v>1505</v>
          </cell>
          <cell r="F13914" t="str">
            <v>Turnaways</v>
          </cell>
          <cell r="G13914" t="str">
            <v>201910</v>
          </cell>
          <cell r="H13914" t="str">
            <v>KU Leuven Centrale Bibliotheek</v>
          </cell>
          <cell r="I13914" t="str">
            <v>Leuven</v>
          </cell>
          <cell r="J13914" t="str">
            <v>Belgium</v>
          </cell>
          <cell r="K13914">
            <v>1</v>
          </cell>
          <cell r="L13914" t="str">
            <v>Consortium</v>
          </cell>
          <cell r="M13914">
            <v>2</v>
          </cell>
          <cell r="N13914" t="str">
            <v>Campus Wide</v>
          </cell>
          <cell r="O13914" t="str">
            <v/>
          </cell>
          <cell r="P13914" t="str">
            <v/>
          </cell>
          <cell r="Q13914">
            <v>40</v>
          </cell>
          <cell r="R13914" t="str">
            <v>Année Philologique</v>
          </cell>
          <cell r="S13914" t="str">
            <v/>
          </cell>
        </row>
        <row r="13915">
          <cell r="E13915">
            <v>1505</v>
          </cell>
          <cell r="F13915" t="str">
            <v>Turnaways</v>
          </cell>
          <cell r="G13915" t="str">
            <v>201911</v>
          </cell>
          <cell r="H13915" t="str">
            <v>KU Leuven Centrale Bibliotheek</v>
          </cell>
          <cell r="I13915" t="str">
            <v>Leuven</v>
          </cell>
          <cell r="J13915" t="str">
            <v>Belgium</v>
          </cell>
          <cell r="K13915">
            <v>1</v>
          </cell>
          <cell r="L13915" t="str">
            <v>Consortium</v>
          </cell>
          <cell r="M13915">
            <v>2</v>
          </cell>
          <cell r="N13915" t="str">
            <v>Campus Wide</v>
          </cell>
          <cell r="O13915" t="str">
            <v/>
          </cell>
          <cell r="P13915" t="str">
            <v/>
          </cell>
          <cell r="Q13915">
            <v>40</v>
          </cell>
          <cell r="R13915" t="str">
            <v>Année Philologique</v>
          </cell>
          <cell r="S13915" t="str">
            <v/>
          </cell>
        </row>
        <row r="13916">
          <cell r="E13916">
            <v>1506</v>
          </cell>
          <cell r="F13916" t="str">
            <v>Turnaways</v>
          </cell>
          <cell r="G13916" t="str">
            <v>201903</v>
          </cell>
          <cell r="H13916" t="str">
            <v>Università di Palermo</v>
          </cell>
          <cell r="I13916" t="str">
            <v>Palermo</v>
          </cell>
          <cell r="J13916" t="str">
            <v>Italy</v>
          </cell>
          <cell r="K13916">
            <v>2</v>
          </cell>
          <cell r="L13916" t="str">
            <v>Institute</v>
          </cell>
          <cell r="M13916">
            <v>2</v>
          </cell>
          <cell r="N13916" t="str">
            <v>Campus Wide</v>
          </cell>
          <cell r="O13916" t="str">
            <v/>
          </cell>
          <cell r="P13916" t="str">
            <v/>
          </cell>
          <cell r="Q13916">
            <v>50</v>
          </cell>
          <cell r="R13916" t="str">
            <v>Année Philologique</v>
          </cell>
          <cell r="S13916" t="str">
            <v/>
          </cell>
        </row>
        <row r="13917">
          <cell r="E13917">
            <v>1507</v>
          </cell>
          <cell r="F13917" t="str">
            <v>Turnaways</v>
          </cell>
          <cell r="G13917" t="str">
            <v>201906</v>
          </cell>
          <cell r="H13917" t="str">
            <v>UZH Hauptbibliothek / Zentralbibliothek Zürich</v>
          </cell>
          <cell r="I13917" t="str">
            <v>Zürich</v>
          </cell>
          <cell r="J13917" t="str">
            <v>Switzerland</v>
          </cell>
          <cell r="K13917">
            <v>1</v>
          </cell>
          <cell r="L13917" t="str">
            <v>Consortium</v>
          </cell>
          <cell r="M13917">
            <v>2</v>
          </cell>
          <cell r="N13917" t="str">
            <v>Campus Wide</v>
          </cell>
          <cell r="O13917" t="str">
            <v/>
          </cell>
          <cell r="P13917" t="str">
            <v/>
          </cell>
          <cell r="Q13917">
            <v>90</v>
          </cell>
          <cell r="R13917" t="str">
            <v>Année Philologique</v>
          </cell>
          <cell r="S13917" t="str">
            <v/>
          </cell>
        </row>
        <row r="13918">
          <cell r="E13918">
            <v>1507</v>
          </cell>
          <cell r="F13918" t="str">
            <v>Turnaways</v>
          </cell>
          <cell r="G13918" t="str">
            <v>201910</v>
          </cell>
          <cell r="H13918" t="str">
            <v>UZH Hauptbibliothek / Zentralbibliothek Zürich</v>
          </cell>
          <cell r="I13918" t="str">
            <v>Zürich</v>
          </cell>
          <cell r="J13918" t="str">
            <v>Switzerland</v>
          </cell>
          <cell r="K13918">
            <v>1</v>
          </cell>
          <cell r="L13918" t="str">
            <v>Consortium</v>
          </cell>
          <cell r="M13918">
            <v>2</v>
          </cell>
          <cell r="N13918" t="str">
            <v>Campus Wide</v>
          </cell>
          <cell r="O13918" t="str">
            <v/>
          </cell>
          <cell r="P13918" t="str">
            <v/>
          </cell>
          <cell r="Q13918">
            <v>90</v>
          </cell>
          <cell r="R13918" t="str">
            <v>Année Philologique</v>
          </cell>
          <cell r="S13918" t="str">
            <v/>
          </cell>
        </row>
        <row r="13919">
          <cell r="E13919">
            <v>1507</v>
          </cell>
          <cell r="F13919" t="str">
            <v>Turnaways</v>
          </cell>
          <cell r="G13919" t="str">
            <v>201912</v>
          </cell>
          <cell r="H13919" t="str">
            <v>UZH Hauptbibliothek / Zentralbibliothek Zürich</v>
          </cell>
          <cell r="I13919" t="str">
            <v>Zürich</v>
          </cell>
          <cell r="J13919" t="str">
            <v>Switzerland</v>
          </cell>
          <cell r="K13919">
            <v>1</v>
          </cell>
          <cell r="L13919" t="str">
            <v>Consortium</v>
          </cell>
          <cell r="M13919">
            <v>2</v>
          </cell>
          <cell r="N13919" t="str">
            <v>Campus Wide</v>
          </cell>
          <cell r="O13919" t="str">
            <v/>
          </cell>
          <cell r="P13919" t="str">
            <v/>
          </cell>
          <cell r="Q13919">
            <v>90</v>
          </cell>
          <cell r="R13919" t="str">
            <v>Année Philologique</v>
          </cell>
          <cell r="S13919" t="str">
            <v/>
          </cell>
        </row>
        <row r="13920">
          <cell r="E13920">
            <v>1515</v>
          </cell>
          <cell r="F13920" t="str">
            <v>Turnaways</v>
          </cell>
          <cell r="G13920" t="str">
            <v>201910</v>
          </cell>
          <cell r="H13920" t="str">
            <v>University of California Los Angeles</v>
          </cell>
          <cell r="I13920" t="str">
            <v>Los Angeles</v>
          </cell>
          <cell r="J13920" t="str">
            <v>USA</v>
          </cell>
          <cell r="K13920">
            <v>1</v>
          </cell>
          <cell r="L13920" t="str">
            <v>Consortium</v>
          </cell>
          <cell r="M13920">
            <v>8</v>
          </cell>
          <cell r="N13920" t="str">
            <v>CARN-1</v>
          </cell>
          <cell r="O13920" t="str">
            <v/>
          </cell>
          <cell r="P13920" t="str">
            <v/>
          </cell>
          <cell r="Q13920">
            <v>40</v>
          </cell>
          <cell r="R13920" t="str">
            <v>Année Philologique</v>
          </cell>
          <cell r="S13920" t="str">
            <v/>
          </cell>
        </row>
        <row r="13921">
          <cell r="E13921">
            <v>1518</v>
          </cell>
          <cell r="F13921" t="str">
            <v>Turnaways</v>
          </cell>
          <cell r="G13921" t="str">
            <v>201902</v>
          </cell>
          <cell r="H13921" t="str">
            <v>Staatsbibliothek zu Berlin - Preussischer Kulturbesitz</v>
          </cell>
          <cell r="I13921" t="str">
            <v>Berlin</v>
          </cell>
          <cell r="J13921" t="str">
            <v>Germany</v>
          </cell>
          <cell r="K13921">
            <v>1</v>
          </cell>
          <cell r="L13921" t="str">
            <v>Consortium</v>
          </cell>
          <cell r="M13921">
            <v>2</v>
          </cell>
          <cell r="N13921" t="str">
            <v>Campus Wide</v>
          </cell>
          <cell r="O13921" t="str">
            <v/>
          </cell>
          <cell r="P13921" t="str">
            <v/>
          </cell>
          <cell r="Q13921">
            <v>60</v>
          </cell>
          <cell r="R13921" t="str">
            <v>Année Philologique</v>
          </cell>
          <cell r="S13921" t="str">
            <v/>
          </cell>
        </row>
        <row r="13922">
          <cell r="E13922">
            <v>1518</v>
          </cell>
          <cell r="F13922" t="str">
            <v>Turnaways</v>
          </cell>
          <cell r="G13922" t="str">
            <v>201903</v>
          </cell>
          <cell r="H13922" t="str">
            <v>Staatsbibliothek zu Berlin - Preussischer Kulturbesitz</v>
          </cell>
          <cell r="I13922" t="str">
            <v>Berlin</v>
          </cell>
          <cell r="J13922" t="str">
            <v>Germany</v>
          </cell>
          <cell r="K13922">
            <v>1</v>
          </cell>
          <cell r="L13922" t="str">
            <v>Consortium</v>
          </cell>
          <cell r="M13922">
            <v>2</v>
          </cell>
          <cell r="N13922" t="str">
            <v>Campus Wide</v>
          </cell>
          <cell r="O13922" t="str">
            <v/>
          </cell>
          <cell r="P13922" t="str">
            <v/>
          </cell>
          <cell r="Q13922">
            <v>60</v>
          </cell>
          <cell r="R13922" t="str">
            <v>Année Philologique</v>
          </cell>
          <cell r="S13922" t="str">
            <v/>
          </cell>
        </row>
        <row r="13923">
          <cell r="E13923">
            <v>1518</v>
          </cell>
          <cell r="F13923" t="str">
            <v>Turnaways</v>
          </cell>
          <cell r="G13923" t="str">
            <v>201904</v>
          </cell>
          <cell r="H13923" t="str">
            <v>Staatsbibliothek zu Berlin - Preussischer Kulturbesitz</v>
          </cell>
          <cell r="I13923" t="str">
            <v>Berlin</v>
          </cell>
          <cell r="J13923" t="str">
            <v>Germany</v>
          </cell>
          <cell r="K13923">
            <v>1</v>
          </cell>
          <cell r="L13923" t="str">
            <v>Consortium</v>
          </cell>
          <cell r="M13923">
            <v>2</v>
          </cell>
          <cell r="N13923" t="str">
            <v>Campus Wide</v>
          </cell>
          <cell r="O13923" t="str">
            <v/>
          </cell>
          <cell r="P13923" t="str">
            <v/>
          </cell>
          <cell r="Q13923">
            <v>60</v>
          </cell>
          <cell r="R13923" t="str">
            <v>Année Philologique</v>
          </cell>
          <cell r="S13923" t="str">
            <v/>
          </cell>
        </row>
        <row r="13924">
          <cell r="E13924">
            <v>1518</v>
          </cell>
          <cell r="F13924" t="str">
            <v>Turnaways</v>
          </cell>
          <cell r="G13924" t="str">
            <v>201910</v>
          </cell>
          <cell r="H13924" t="str">
            <v>Staatsbibliothek zu Berlin - Preussischer Kulturbesitz</v>
          </cell>
          <cell r="I13924" t="str">
            <v>Berlin</v>
          </cell>
          <cell r="J13924" t="str">
            <v>Germany</v>
          </cell>
          <cell r="K13924">
            <v>1</v>
          </cell>
          <cell r="L13924" t="str">
            <v>Consortium</v>
          </cell>
          <cell r="M13924">
            <v>2</v>
          </cell>
          <cell r="N13924" t="str">
            <v>Campus Wide</v>
          </cell>
          <cell r="O13924" t="str">
            <v/>
          </cell>
          <cell r="P13924" t="str">
            <v/>
          </cell>
          <cell r="Q13924">
            <v>60</v>
          </cell>
          <cell r="R13924" t="str">
            <v>Année Philologique</v>
          </cell>
          <cell r="S13924" t="str">
            <v/>
          </cell>
        </row>
        <row r="13925">
          <cell r="E13925">
            <v>1518</v>
          </cell>
          <cell r="F13925" t="str">
            <v>Turnaways</v>
          </cell>
          <cell r="G13925" t="str">
            <v>201911</v>
          </cell>
          <cell r="H13925" t="str">
            <v>Staatsbibliothek zu Berlin - Preussischer Kulturbesitz</v>
          </cell>
          <cell r="I13925" t="str">
            <v>Berlin</v>
          </cell>
          <cell r="J13925" t="str">
            <v>Germany</v>
          </cell>
          <cell r="K13925">
            <v>1</v>
          </cell>
          <cell r="L13925" t="str">
            <v>Consortium</v>
          </cell>
          <cell r="M13925">
            <v>2</v>
          </cell>
          <cell r="N13925" t="str">
            <v>Campus Wide</v>
          </cell>
          <cell r="O13925" t="str">
            <v/>
          </cell>
          <cell r="P13925" t="str">
            <v/>
          </cell>
          <cell r="Q13925">
            <v>60</v>
          </cell>
          <cell r="R13925" t="str">
            <v>Année Philologique</v>
          </cell>
          <cell r="S13925" t="str">
            <v/>
          </cell>
        </row>
        <row r="13926">
          <cell r="E13926">
            <v>1523</v>
          </cell>
          <cell r="F13926" t="str">
            <v>Turnaways</v>
          </cell>
          <cell r="G13926" t="str">
            <v>201902</v>
          </cell>
          <cell r="H13926" t="str">
            <v>Pennsylvania State University</v>
          </cell>
          <cell r="I13926" t="str">
            <v>University Park</v>
          </cell>
          <cell r="J13926" t="str">
            <v>USA</v>
          </cell>
          <cell r="K13926">
            <v>1</v>
          </cell>
          <cell r="L13926" t="str">
            <v>Consortium</v>
          </cell>
          <cell r="M13926">
            <v>8</v>
          </cell>
          <cell r="N13926" t="str">
            <v>CARN-1</v>
          </cell>
          <cell r="O13926" t="str">
            <v/>
          </cell>
          <cell r="P13926" t="str">
            <v/>
          </cell>
          <cell r="Q13926">
            <v>70</v>
          </cell>
          <cell r="R13926" t="str">
            <v>Année Philologique</v>
          </cell>
          <cell r="S13926" t="str">
            <v/>
          </cell>
        </row>
        <row r="13927">
          <cell r="E13927">
            <v>1523</v>
          </cell>
          <cell r="F13927" t="str">
            <v>Turnaways</v>
          </cell>
          <cell r="G13927" t="str">
            <v>201903</v>
          </cell>
          <cell r="H13927" t="str">
            <v>Pennsylvania State University</v>
          </cell>
          <cell r="I13927" t="str">
            <v>University Park</v>
          </cell>
          <cell r="J13927" t="str">
            <v>USA</v>
          </cell>
          <cell r="K13927">
            <v>1</v>
          </cell>
          <cell r="L13927" t="str">
            <v>Consortium</v>
          </cell>
          <cell r="M13927">
            <v>8</v>
          </cell>
          <cell r="N13927" t="str">
            <v>CARN-1</v>
          </cell>
          <cell r="O13927" t="str">
            <v/>
          </cell>
          <cell r="P13927" t="str">
            <v/>
          </cell>
          <cell r="Q13927">
            <v>70</v>
          </cell>
          <cell r="R13927" t="str">
            <v>Année Philologique</v>
          </cell>
          <cell r="S13927" t="str">
            <v/>
          </cell>
        </row>
        <row r="13928">
          <cell r="E13928">
            <v>1523</v>
          </cell>
          <cell r="F13928" t="str">
            <v>Turnaways</v>
          </cell>
          <cell r="G13928" t="str">
            <v>201904</v>
          </cell>
          <cell r="H13928" t="str">
            <v>Pennsylvania State University</v>
          </cell>
          <cell r="I13928" t="str">
            <v>University Park</v>
          </cell>
          <cell r="J13928" t="str">
            <v>USA</v>
          </cell>
          <cell r="K13928">
            <v>1</v>
          </cell>
          <cell r="L13928" t="str">
            <v>Consortium</v>
          </cell>
          <cell r="M13928">
            <v>8</v>
          </cell>
          <cell r="N13928" t="str">
            <v>CARN-1</v>
          </cell>
          <cell r="O13928" t="str">
            <v/>
          </cell>
          <cell r="P13928" t="str">
            <v/>
          </cell>
          <cell r="Q13928">
            <v>70</v>
          </cell>
          <cell r="R13928" t="str">
            <v>Année Philologique</v>
          </cell>
          <cell r="S13928" t="str">
            <v/>
          </cell>
        </row>
        <row r="13929">
          <cell r="E13929">
            <v>1523</v>
          </cell>
          <cell r="F13929" t="str">
            <v>Turnaways</v>
          </cell>
          <cell r="G13929" t="str">
            <v>201905</v>
          </cell>
          <cell r="H13929" t="str">
            <v>Pennsylvania State University</v>
          </cell>
          <cell r="I13929" t="str">
            <v>University Park</v>
          </cell>
          <cell r="J13929" t="str">
            <v>USA</v>
          </cell>
          <cell r="K13929">
            <v>1</v>
          </cell>
          <cell r="L13929" t="str">
            <v>Consortium</v>
          </cell>
          <cell r="M13929">
            <v>8</v>
          </cell>
          <cell r="N13929" t="str">
            <v>CARN-1</v>
          </cell>
          <cell r="O13929" t="str">
            <v/>
          </cell>
          <cell r="P13929" t="str">
            <v/>
          </cell>
          <cell r="Q13929">
            <v>70</v>
          </cell>
          <cell r="R13929" t="str">
            <v>Année Philologique</v>
          </cell>
          <cell r="S13929" t="str">
            <v/>
          </cell>
        </row>
        <row r="13930">
          <cell r="E13930">
            <v>1523</v>
          </cell>
          <cell r="F13930" t="str">
            <v>Turnaways</v>
          </cell>
          <cell r="G13930" t="str">
            <v>201906</v>
          </cell>
          <cell r="H13930" t="str">
            <v>Pennsylvania State University</v>
          </cell>
          <cell r="I13930" t="str">
            <v>University Park</v>
          </cell>
          <cell r="J13930" t="str">
            <v>USA</v>
          </cell>
          <cell r="K13930">
            <v>1</v>
          </cell>
          <cell r="L13930" t="str">
            <v>Consortium</v>
          </cell>
          <cell r="M13930">
            <v>8</v>
          </cell>
          <cell r="N13930" t="str">
            <v>CARN-1</v>
          </cell>
          <cell r="O13930" t="str">
            <v/>
          </cell>
          <cell r="P13930" t="str">
            <v/>
          </cell>
          <cell r="Q13930">
            <v>70</v>
          </cell>
          <cell r="R13930" t="str">
            <v>Année Philologique</v>
          </cell>
          <cell r="S13930" t="str">
            <v/>
          </cell>
        </row>
        <row r="13931">
          <cell r="E13931">
            <v>1523</v>
          </cell>
          <cell r="F13931" t="str">
            <v>Turnaways</v>
          </cell>
          <cell r="G13931" t="str">
            <v>201907</v>
          </cell>
          <cell r="H13931" t="str">
            <v>Pennsylvania State University</v>
          </cell>
          <cell r="I13931" t="str">
            <v>University Park</v>
          </cell>
          <cell r="J13931" t="str">
            <v>USA</v>
          </cell>
          <cell r="K13931">
            <v>1</v>
          </cell>
          <cell r="L13931" t="str">
            <v>Consortium</v>
          </cell>
          <cell r="M13931">
            <v>8</v>
          </cell>
          <cell r="N13931" t="str">
            <v>CARN-1</v>
          </cell>
          <cell r="O13931" t="str">
            <v/>
          </cell>
          <cell r="P13931" t="str">
            <v/>
          </cell>
          <cell r="Q13931">
            <v>70</v>
          </cell>
          <cell r="R13931" t="str">
            <v>Année Philologique</v>
          </cell>
          <cell r="S13931" t="str">
            <v/>
          </cell>
        </row>
        <row r="13932">
          <cell r="E13932">
            <v>1523</v>
          </cell>
          <cell r="F13932" t="str">
            <v>Turnaways</v>
          </cell>
          <cell r="G13932" t="str">
            <v>201908</v>
          </cell>
          <cell r="H13932" t="str">
            <v>Pennsylvania State University</v>
          </cell>
          <cell r="I13932" t="str">
            <v>University Park</v>
          </cell>
          <cell r="J13932" t="str">
            <v>USA</v>
          </cell>
          <cell r="K13932">
            <v>1</v>
          </cell>
          <cell r="L13932" t="str">
            <v>Consortium</v>
          </cell>
          <cell r="M13932">
            <v>8</v>
          </cell>
          <cell r="N13932" t="str">
            <v>CARN-1</v>
          </cell>
          <cell r="O13932" t="str">
            <v/>
          </cell>
          <cell r="P13932" t="str">
            <v/>
          </cell>
          <cell r="Q13932">
            <v>70</v>
          </cell>
          <cell r="R13932" t="str">
            <v>Année Philologique</v>
          </cell>
          <cell r="S13932" t="str">
            <v/>
          </cell>
        </row>
        <row r="13933">
          <cell r="E13933">
            <v>1523</v>
          </cell>
          <cell r="F13933" t="str">
            <v>Turnaways</v>
          </cell>
          <cell r="G13933" t="str">
            <v>201910</v>
          </cell>
          <cell r="H13933" t="str">
            <v>Pennsylvania State University</v>
          </cell>
          <cell r="I13933" t="str">
            <v>University Park</v>
          </cell>
          <cell r="J13933" t="str">
            <v>USA</v>
          </cell>
          <cell r="K13933">
            <v>1</v>
          </cell>
          <cell r="L13933" t="str">
            <v>Consortium</v>
          </cell>
          <cell r="M13933">
            <v>8</v>
          </cell>
          <cell r="N13933" t="str">
            <v>CARN-1</v>
          </cell>
          <cell r="O13933" t="str">
            <v/>
          </cell>
          <cell r="P13933" t="str">
            <v/>
          </cell>
          <cell r="Q13933">
            <v>70</v>
          </cell>
          <cell r="R13933" t="str">
            <v>Année Philologique</v>
          </cell>
          <cell r="S13933" t="str">
            <v/>
          </cell>
        </row>
        <row r="13934">
          <cell r="E13934">
            <v>1523</v>
          </cell>
          <cell r="F13934" t="str">
            <v>Turnaways</v>
          </cell>
          <cell r="G13934" t="str">
            <v>201912</v>
          </cell>
          <cell r="H13934" t="str">
            <v>Pennsylvania State University</v>
          </cell>
          <cell r="I13934" t="str">
            <v>University Park</v>
          </cell>
          <cell r="J13934" t="str">
            <v>USA</v>
          </cell>
          <cell r="K13934">
            <v>1</v>
          </cell>
          <cell r="L13934" t="str">
            <v>Consortium</v>
          </cell>
          <cell r="M13934">
            <v>8</v>
          </cell>
          <cell r="N13934" t="str">
            <v>CARN-1</v>
          </cell>
          <cell r="O13934" t="str">
            <v/>
          </cell>
          <cell r="P13934" t="str">
            <v/>
          </cell>
          <cell r="Q13934">
            <v>70</v>
          </cell>
          <cell r="R13934" t="str">
            <v>Année Philologique</v>
          </cell>
          <cell r="S13934" t="str">
            <v/>
          </cell>
        </row>
        <row r="13935">
          <cell r="E13935">
            <v>1524</v>
          </cell>
          <cell r="F13935" t="str">
            <v>Turnaways</v>
          </cell>
          <cell r="G13935" t="str">
            <v>201902</v>
          </cell>
          <cell r="H13935" t="str">
            <v>Duke University Perkins Library</v>
          </cell>
          <cell r="I13935" t="str">
            <v>Durham</v>
          </cell>
          <cell r="J13935" t="str">
            <v>USA</v>
          </cell>
          <cell r="K13935">
            <v>1</v>
          </cell>
          <cell r="L13935" t="str">
            <v>Consortium</v>
          </cell>
          <cell r="M13935">
            <v>8</v>
          </cell>
          <cell r="N13935" t="str">
            <v>CARN-1</v>
          </cell>
          <cell r="O13935" t="str">
            <v/>
          </cell>
          <cell r="P13935" t="str">
            <v/>
          </cell>
          <cell r="Q13935">
            <v>40</v>
          </cell>
          <cell r="R13935" t="str">
            <v>Année Philologique</v>
          </cell>
          <cell r="S13935" t="str">
            <v/>
          </cell>
        </row>
        <row r="13936">
          <cell r="E13936">
            <v>1524</v>
          </cell>
          <cell r="F13936" t="str">
            <v>Turnaways</v>
          </cell>
          <cell r="G13936" t="str">
            <v>201906</v>
          </cell>
          <cell r="H13936" t="str">
            <v>Duke University Perkins Library</v>
          </cell>
          <cell r="I13936" t="str">
            <v>Durham</v>
          </cell>
          <cell r="J13936" t="str">
            <v>USA</v>
          </cell>
          <cell r="K13936">
            <v>1</v>
          </cell>
          <cell r="L13936" t="str">
            <v>Consortium</v>
          </cell>
          <cell r="M13936">
            <v>8</v>
          </cell>
          <cell r="N13936" t="str">
            <v>CARN-1</v>
          </cell>
          <cell r="O13936" t="str">
            <v/>
          </cell>
          <cell r="P13936" t="str">
            <v/>
          </cell>
          <cell r="Q13936">
            <v>40</v>
          </cell>
          <cell r="R13936" t="str">
            <v>Année Philologique</v>
          </cell>
          <cell r="S13936" t="str">
            <v/>
          </cell>
        </row>
        <row r="13937">
          <cell r="E13937">
            <v>1524</v>
          </cell>
          <cell r="F13937" t="str">
            <v>Turnaways</v>
          </cell>
          <cell r="G13937" t="str">
            <v>201907</v>
          </cell>
          <cell r="H13937" t="str">
            <v>Duke University Perkins Library</v>
          </cell>
          <cell r="I13937" t="str">
            <v>Durham</v>
          </cell>
          <cell r="J13937" t="str">
            <v>USA</v>
          </cell>
          <cell r="K13937">
            <v>1</v>
          </cell>
          <cell r="L13937" t="str">
            <v>Consortium</v>
          </cell>
          <cell r="M13937">
            <v>8</v>
          </cell>
          <cell r="N13937" t="str">
            <v>CARN-1</v>
          </cell>
          <cell r="O13937" t="str">
            <v/>
          </cell>
          <cell r="P13937" t="str">
            <v/>
          </cell>
          <cell r="Q13937">
            <v>40</v>
          </cell>
          <cell r="R13937" t="str">
            <v>Année Philologique</v>
          </cell>
          <cell r="S13937" t="str">
            <v/>
          </cell>
        </row>
        <row r="13938">
          <cell r="E13938">
            <v>1524</v>
          </cell>
          <cell r="F13938" t="str">
            <v>Turnaways</v>
          </cell>
          <cell r="G13938" t="str">
            <v>201912</v>
          </cell>
          <cell r="H13938" t="str">
            <v>Duke University Perkins Library</v>
          </cell>
          <cell r="I13938" t="str">
            <v>Durham</v>
          </cell>
          <cell r="J13938" t="str">
            <v>USA</v>
          </cell>
          <cell r="K13938">
            <v>1</v>
          </cell>
          <cell r="L13938" t="str">
            <v>Consortium</v>
          </cell>
          <cell r="M13938">
            <v>8</v>
          </cell>
          <cell r="N13938" t="str">
            <v>CARN-1</v>
          </cell>
          <cell r="O13938" t="str">
            <v/>
          </cell>
          <cell r="P13938" t="str">
            <v/>
          </cell>
          <cell r="Q13938">
            <v>40</v>
          </cell>
          <cell r="R13938" t="str">
            <v>Année Philologique</v>
          </cell>
          <cell r="S13938" t="str">
            <v/>
          </cell>
        </row>
        <row r="13939">
          <cell r="E13939">
            <v>1596</v>
          </cell>
          <cell r="F13939" t="str">
            <v>Turnaways</v>
          </cell>
          <cell r="G13939" t="str">
            <v>201901</v>
          </cell>
          <cell r="H13939" t="str">
            <v>Universität Erlangen-Nürnberg</v>
          </cell>
          <cell r="I13939" t="str">
            <v>Erlangen</v>
          </cell>
          <cell r="J13939" t="str">
            <v>Germany</v>
          </cell>
          <cell r="K13939">
            <v>1</v>
          </cell>
          <cell r="L13939" t="str">
            <v>Consortium</v>
          </cell>
          <cell r="M13939">
            <v>3</v>
          </cell>
          <cell r="N13939" t="str">
            <v>Standard</v>
          </cell>
          <cell r="O13939" t="str">
            <v/>
          </cell>
          <cell r="P13939" t="str">
            <v/>
          </cell>
          <cell r="Q13939">
            <v>3</v>
          </cell>
          <cell r="R13939" t="str">
            <v>Année Philologique</v>
          </cell>
          <cell r="S13939" t="str">
            <v/>
          </cell>
        </row>
        <row r="13940">
          <cell r="E13940">
            <v>1596</v>
          </cell>
          <cell r="F13940" t="str">
            <v>Turnaways</v>
          </cell>
          <cell r="G13940" t="str">
            <v>201902</v>
          </cell>
          <cell r="H13940" t="str">
            <v>Universität Erlangen-Nürnberg</v>
          </cell>
          <cell r="I13940" t="str">
            <v>Erlangen</v>
          </cell>
          <cell r="J13940" t="str">
            <v>Germany</v>
          </cell>
          <cell r="K13940">
            <v>1</v>
          </cell>
          <cell r="L13940" t="str">
            <v>Consortium</v>
          </cell>
          <cell r="M13940">
            <v>3</v>
          </cell>
          <cell r="N13940" t="str">
            <v>Standard</v>
          </cell>
          <cell r="O13940" t="str">
            <v/>
          </cell>
          <cell r="P13940" t="str">
            <v/>
          </cell>
          <cell r="Q13940">
            <v>3</v>
          </cell>
          <cell r="R13940" t="str">
            <v>Année Philologique</v>
          </cell>
          <cell r="S13940" t="str">
            <v/>
          </cell>
        </row>
        <row r="13941">
          <cell r="E13941">
            <v>1596</v>
          </cell>
          <cell r="F13941" t="str">
            <v>Turnaways</v>
          </cell>
          <cell r="G13941" t="str">
            <v>201903</v>
          </cell>
          <cell r="H13941" t="str">
            <v>Universität Erlangen-Nürnberg</v>
          </cell>
          <cell r="I13941" t="str">
            <v>Erlangen</v>
          </cell>
          <cell r="J13941" t="str">
            <v>Germany</v>
          </cell>
          <cell r="K13941">
            <v>1</v>
          </cell>
          <cell r="L13941" t="str">
            <v>Consortium</v>
          </cell>
          <cell r="M13941">
            <v>3</v>
          </cell>
          <cell r="N13941" t="str">
            <v>Standard</v>
          </cell>
          <cell r="O13941" t="str">
            <v/>
          </cell>
          <cell r="P13941" t="str">
            <v/>
          </cell>
          <cell r="Q13941">
            <v>3</v>
          </cell>
          <cell r="R13941" t="str">
            <v>Année Philologique</v>
          </cell>
          <cell r="S13941" t="str">
            <v/>
          </cell>
        </row>
        <row r="13942">
          <cell r="E13942">
            <v>1596</v>
          </cell>
          <cell r="F13942" t="str">
            <v>Turnaways</v>
          </cell>
          <cell r="G13942" t="str">
            <v>201904</v>
          </cell>
          <cell r="H13942" t="str">
            <v>Universität Erlangen-Nürnberg</v>
          </cell>
          <cell r="I13942" t="str">
            <v>Erlangen</v>
          </cell>
          <cell r="J13942" t="str">
            <v>Germany</v>
          </cell>
          <cell r="K13942">
            <v>1</v>
          </cell>
          <cell r="L13942" t="str">
            <v>Consortium</v>
          </cell>
          <cell r="M13942">
            <v>3</v>
          </cell>
          <cell r="N13942" t="str">
            <v>Standard</v>
          </cell>
          <cell r="O13942" t="str">
            <v/>
          </cell>
          <cell r="P13942" t="str">
            <v/>
          </cell>
          <cell r="Q13942">
            <v>3</v>
          </cell>
          <cell r="R13942" t="str">
            <v>Année Philologique</v>
          </cell>
          <cell r="S13942" t="str">
            <v/>
          </cell>
        </row>
        <row r="13943">
          <cell r="E13943">
            <v>1596</v>
          </cell>
          <cell r="F13943" t="str">
            <v>Turnaways</v>
          </cell>
          <cell r="G13943" t="str">
            <v>201905</v>
          </cell>
          <cell r="H13943" t="str">
            <v>Universität Erlangen-Nürnberg</v>
          </cell>
          <cell r="I13943" t="str">
            <v>Erlangen</v>
          </cell>
          <cell r="J13943" t="str">
            <v>Germany</v>
          </cell>
          <cell r="K13943">
            <v>1</v>
          </cell>
          <cell r="L13943" t="str">
            <v>Consortium</v>
          </cell>
          <cell r="M13943">
            <v>3</v>
          </cell>
          <cell r="N13943" t="str">
            <v>Standard</v>
          </cell>
          <cell r="O13943" t="str">
            <v/>
          </cell>
          <cell r="P13943" t="str">
            <v/>
          </cell>
          <cell r="Q13943">
            <v>3</v>
          </cell>
          <cell r="R13943" t="str">
            <v>Année Philologique</v>
          </cell>
          <cell r="S13943" t="str">
            <v/>
          </cell>
        </row>
        <row r="13944">
          <cell r="E13944">
            <v>1596</v>
          </cell>
          <cell r="F13944" t="str">
            <v>Turnaways</v>
          </cell>
          <cell r="G13944" t="str">
            <v>201906</v>
          </cell>
          <cell r="H13944" t="str">
            <v>Universität Erlangen-Nürnberg</v>
          </cell>
          <cell r="I13944" t="str">
            <v>Erlangen</v>
          </cell>
          <cell r="J13944" t="str">
            <v>Germany</v>
          </cell>
          <cell r="K13944">
            <v>1</v>
          </cell>
          <cell r="L13944" t="str">
            <v>Consortium</v>
          </cell>
          <cell r="M13944">
            <v>3</v>
          </cell>
          <cell r="N13944" t="str">
            <v>Standard</v>
          </cell>
          <cell r="O13944" t="str">
            <v/>
          </cell>
          <cell r="P13944" t="str">
            <v/>
          </cell>
          <cell r="Q13944">
            <v>3</v>
          </cell>
          <cell r="R13944" t="str">
            <v>Année Philologique</v>
          </cell>
          <cell r="S13944" t="str">
            <v/>
          </cell>
        </row>
        <row r="13945">
          <cell r="E13945">
            <v>1596</v>
          </cell>
          <cell r="F13945" t="str">
            <v>Turnaways</v>
          </cell>
          <cell r="G13945" t="str">
            <v>201907</v>
          </cell>
          <cell r="H13945" t="str">
            <v>Universität Erlangen-Nürnberg</v>
          </cell>
          <cell r="I13945" t="str">
            <v>Erlangen</v>
          </cell>
          <cell r="J13945" t="str">
            <v>Germany</v>
          </cell>
          <cell r="K13945">
            <v>1</v>
          </cell>
          <cell r="L13945" t="str">
            <v>Consortium</v>
          </cell>
          <cell r="M13945">
            <v>3</v>
          </cell>
          <cell r="N13945" t="str">
            <v>Standard</v>
          </cell>
          <cell r="O13945" t="str">
            <v/>
          </cell>
          <cell r="P13945" t="str">
            <v/>
          </cell>
          <cell r="Q13945">
            <v>3</v>
          </cell>
          <cell r="R13945" t="str">
            <v>Année Philologique</v>
          </cell>
          <cell r="S13945" t="str">
            <v/>
          </cell>
        </row>
        <row r="13946">
          <cell r="E13946">
            <v>1596</v>
          </cell>
          <cell r="F13946" t="str">
            <v>Turnaways</v>
          </cell>
          <cell r="G13946" t="str">
            <v>201908</v>
          </cell>
          <cell r="H13946" t="str">
            <v>Universität Erlangen-Nürnberg</v>
          </cell>
          <cell r="I13946" t="str">
            <v>Erlangen</v>
          </cell>
          <cell r="J13946" t="str">
            <v>Germany</v>
          </cell>
          <cell r="K13946">
            <v>1</v>
          </cell>
          <cell r="L13946" t="str">
            <v>Consortium</v>
          </cell>
          <cell r="M13946">
            <v>3</v>
          </cell>
          <cell r="N13946" t="str">
            <v>Standard</v>
          </cell>
          <cell r="O13946" t="str">
            <v/>
          </cell>
          <cell r="P13946" t="str">
            <v/>
          </cell>
          <cell r="Q13946">
            <v>3</v>
          </cell>
          <cell r="R13946" t="str">
            <v>Année Philologique</v>
          </cell>
          <cell r="S13946" t="str">
            <v/>
          </cell>
        </row>
        <row r="13947">
          <cell r="E13947">
            <v>1596</v>
          </cell>
          <cell r="F13947" t="str">
            <v>Turnaways</v>
          </cell>
          <cell r="G13947" t="str">
            <v>201909</v>
          </cell>
          <cell r="H13947" t="str">
            <v>Universität Erlangen-Nürnberg</v>
          </cell>
          <cell r="I13947" t="str">
            <v>Erlangen</v>
          </cell>
          <cell r="J13947" t="str">
            <v>Germany</v>
          </cell>
          <cell r="K13947">
            <v>1</v>
          </cell>
          <cell r="L13947" t="str">
            <v>Consortium</v>
          </cell>
          <cell r="M13947">
            <v>3</v>
          </cell>
          <cell r="N13947" t="str">
            <v>Standard</v>
          </cell>
          <cell r="O13947" t="str">
            <v/>
          </cell>
          <cell r="P13947" t="str">
            <v/>
          </cell>
          <cell r="Q13947">
            <v>3</v>
          </cell>
          <cell r="R13947" t="str">
            <v>Année Philologique</v>
          </cell>
          <cell r="S13947" t="str">
            <v/>
          </cell>
        </row>
        <row r="13948">
          <cell r="E13948">
            <v>1596</v>
          </cell>
          <cell r="F13948" t="str">
            <v>Turnaways</v>
          </cell>
          <cell r="G13948" t="str">
            <v>201910</v>
          </cell>
          <cell r="H13948" t="str">
            <v>Universität Erlangen-Nürnberg</v>
          </cell>
          <cell r="I13948" t="str">
            <v>Erlangen</v>
          </cell>
          <cell r="J13948" t="str">
            <v>Germany</v>
          </cell>
          <cell r="K13948">
            <v>1</v>
          </cell>
          <cell r="L13948" t="str">
            <v>Consortium</v>
          </cell>
          <cell r="M13948">
            <v>3</v>
          </cell>
          <cell r="N13948" t="str">
            <v>Standard</v>
          </cell>
          <cell r="O13948" t="str">
            <v/>
          </cell>
          <cell r="P13948" t="str">
            <v/>
          </cell>
          <cell r="Q13948">
            <v>3</v>
          </cell>
          <cell r="R13948" t="str">
            <v>Année Philologique</v>
          </cell>
          <cell r="S13948" t="str">
            <v/>
          </cell>
        </row>
        <row r="13949">
          <cell r="E13949">
            <v>1596</v>
          </cell>
          <cell r="F13949" t="str">
            <v>Turnaways</v>
          </cell>
          <cell r="G13949" t="str">
            <v>201912</v>
          </cell>
          <cell r="H13949" t="str">
            <v>Universität Erlangen-Nürnberg</v>
          </cell>
          <cell r="I13949" t="str">
            <v>Erlangen</v>
          </cell>
          <cell r="J13949" t="str">
            <v>Germany</v>
          </cell>
          <cell r="K13949">
            <v>1</v>
          </cell>
          <cell r="L13949" t="str">
            <v>Consortium</v>
          </cell>
          <cell r="M13949">
            <v>3</v>
          </cell>
          <cell r="N13949" t="str">
            <v>Standard</v>
          </cell>
          <cell r="O13949" t="str">
            <v/>
          </cell>
          <cell r="P13949" t="str">
            <v/>
          </cell>
          <cell r="Q13949">
            <v>3</v>
          </cell>
          <cell r="R13949" t="str">
            <v>Année Philologique</v>
          </cell>
          <cell r="S13949" t="str">
            <v/>
          </cell>
        </row>
        <row r="13950">
          <cell r="E13950">
            <v>1603</v>
          </cell>
          <cell r="F13950" t="str">
            <v>Turnaways</v>
          </cell>
          <cell r="G13950" t="str">
            <v>201902</v>
          </cell>
          <cell r="H13950" t="str">
            <v>Loyola University Chicago</v>
          </cell>
          <cell r="I13950" t="str">
            <v>Chicago USA</v>
          </cell>
          <cell r="J13950" t="str">
            <v>USA</v>
          </cell>
          <cell r="K13950">
            <v>2</v>
          </cell>
          <cell r="L13950" t="str">
            <v>Institute</v>
          </cell>
          <cell r="M13950">
            <v>8</v>
          </cell>
          <cell r="N13950" t="str">
            <v>CARN-1</v>
          </cell>
          <cell r="O13950" t="str">
            <v/>
          </cell>
          <cell r="P13950" t="str">
            <v/>
          </cell>
          <cell r="Q13950">
            <v>40</v>
          </cell>
          <cell r="R13950" t="str">
            <v>Année Philologique</v>
          </cell>
          <cell r="S13950" t="str">
            <v/>
          </cell>
        </row>
        <row r="13951">
          <cell r="E13951">
            <v>1604</v>
          </cell>
          <cell r="F13951" t="str">
            <v>Turnaways</v>
          </cell>
          <cell r="G13951" t="str">
            <v>201904</v>
          </cell>
          <cell r="H13951" t="str">
            <v>University of Virginia, Alderman Library</v>
          </cell>
          <cell r="I13951" t="str">
            <v>Charlottesville USA</v>
          </cell>
          <cell r="J13951" t="str">
            <v>USA</v>
          </cell>
          <cell r="K13951">
            <v>1</v>
          </cell>
          <cell r="L13951" t="str">
            <v>Consortium</v>
          </cell>
          <cell r="M13951">
            <v>8</v>
          </cell>
          <cell r="N13951" t="str">
            <v>CARN-1</v>
          </cell>
          <cell r="O13951" t="str">
            <v/>
          </cell>
          <cell r="P13951" t="str">
            <v/>
          </cell>
          <cell r="Q13951">
            <v>60</v>
          </cell>
          <cell r="R13951" t="str">
            <v>Année Philologique</v>
          </cell>
          <cell r="S13951" t="str">
            <v/>
          </cell>
        </row>
        <row r="13952">
          <cell r="E13952">
            <v>1604</v>
          </cell>
          <cell r="F13952" t="str">
            <v>Turnaways</v>
          </cell>
          <cell r="G13952" t="str">
            <v>201905</v>
          </cell>
          <cell r="H13952" t="str">
            <v>University of Virginia, Alderman Library</v>
          </cell>
          <cell r="I13952" t="str">
            <v>Charlottesville USA</v>
          </cell>
          <cell r="J13952" t="str">
            <v>USA</v>
          </cell>
          <cell r="K13952">
            <v>1</v>
          </cell>
          <cell r="L13952" t="str">
            <v>Consortium</v>
          </cell>
          <cell r="M13952">
            <v>8</v>
          </cell>
          <cell r="N13952" t="str">
            <v>CARN-1</v>
          </cell>
          <cell r="O13952" t="str">
            <v/>
          </cell>
          <cell r="P13952" t="str">
            <v/>
          </cell>
          <cell r="Q13952">
            <v>60</v>
          </cell>
          <cell r="R13952" t="str">
            <v>Année Philologique</v>
          </cell>
          <cell r="S13952" t="str">
            <v/>
          </cell>
        </row>
        <row r="13953">
          <cell r="E13953">
            <v>1604</v>
          </cell>
          <cell r="F13953" t="str">
            <v>Turnaways</v>
          </cell>
          <cell r="G13953" t="str">
            <v>201906</v>
          </cell>
          <cell r="H13953" t="str">
            <v>University of Virginia, Alderman Library</v>
          </cell>
          <cell r="I13953" t="str">
            <v>Charlottesville USA</v>
          </cell>
          <cell r="J13953" t="str">
            <v>USA</v>
          </cell>
          <cell r="K13953">
            <v>1</v>
          </cell>
          <cell r="L13953" t="str">
            <v>Consortium</v>
          </cell>
          <cell r="M13953">
            <v>8</v>
          </cell>
          <cell r="N13953" t="str">
            <v>CARN-1</v>
          </cell>
          <cell r="O13953" t="str">
            <v/>
          </cell>
          <cell r="P13953" t="str">
            <v/>
          </cell>
          <cell r="Q13953">
            <v>60</v>
          </cell>
          <cell r="R13953" t="str">
            <v>Année Philologique</v>
          </cell>
          <cell r="S13953" t="str">
            <v/>
          </cell>
        </row>
        <row r="13954">
          <cell r="E13954">
            <v>1604</v>
          </cell>
          <cell r="F13954" t="str">
            <v>Turnaways</v>
          </cell>
          <cell r="G13954" t="str">
            <v>201909</v>
          </cell>
          <cell r="H13954" t="str">
            <v>University of Virginia, Alderman Library</v>
          </cell>
          <cell r="I13954" t="str">
            <v>Charlottesville USA</v>
          </cell>
          <cell r="J13954" t="str">
            <v>USA</v>
          </cell>
          <cell r="K13954">
            <v>1</v>
          </cell>
          <cell r="L13954" t="str">
            <v>Consortium</v>
          </cell>
          <cell r="M13954">
            <v>8</v>
          </cell>
          <cell r="N13954" t="str">
            <v>CARN-1</v>
          </cell>
          <cell r="O13954" t="str">
            <v/>
          </cell>
          <cell r="P13954" t="str">
            <v/>
          </cell>
          <cell r="Q13954">
            <v>60</v>
          </cell>
          <cell r="R13954" t="str">
            <v>Année Philologique</v>
          </cell>
          <cell r="S13954" t="str">
            <v/>
          </cell>
        </row>
        <row r="13955">
          <cell r="E13955">
            <v>1619</v>
          </cell>
          <cell r="F13955" t="str">
            <v>Turnaways</v>
          </cell>
          <cell r="G13955" t="str">
            <v>201905</v>
          </cell>
          <cell r="H13955" t="str">
            <v>Université de Montréal</v>
          </cell>
          <cell r="I13955" t="str">
            <v>Montreal Canada</v>
          </cell>
          <cell r="J13955" t="str">
            <v>Canada</v>
          </cell>
          <cell r="K13955">
            <v>1</v>
          </cell>
          <cell r="L13955" t="str">
            <v>Consortium</v>
          </cell>
          <cell r="M13955">
            <v>2</v>
          </cell>
          <cell r="N13955" t="str">
            <v>Campus Wide</v>
          </cell>
          <cell r="O13955" t="str">
            <v/>
          </cell>
          <cell r="P13955" t="str">
            <v/>
          </cell>
          <cell r="Q13955">
            <v>80</v>
          </cell>
          <cell r="R13955" t="str">
            <v>Année Philologique</v>
          </cell>
          <cell r="S13955" t="str">
            <v/>
          </cell>
        </row>
        <row r="13956">
          <cell r="E13956">
            <v>1619</v>
          </cell>
          <cell r="F13956" t="str">
            <v>Turnaways</v>
          </cell>
          <cell r="G13956" t="str">
            <v>201907</v>
          </cell>
          <cell r="H13956" t="str">
            <v>Université de Montréal</v>
          </cell>
          <cell r="I13956" t="str">
            <v>Montreal Canada</v>
          </cell>
          <cell r="J13956" t="str">
            <v>Canada</v>
          </cell>
          <cell r="K13956">
            <v>1</v>
          </cell>
          <cell r="L13956" t="str">
            <v>Consortium</v>
          </cell>
          <cell r="M13956">
            <v>2</v>
          </cell>
          <cell r="N13956" t="str">
            <v>Campus Wide</v>
          </cell>
          <cell r="O13956" t="str">
            <v/>
          </cell>
          <cell r="P13956" t="str">
            <v/>
          </cell>
          <cell r="Q13956">
            <v>80</v>
          </cell>
          <cell r="R13956" t="str">
            <v>Année Philologique</v>
          </cell>
          <cell r="S13956" t="str">
            <v/>
          </cell>
        </row>
        <row r="13957">
          <cell r="E13957">
            <v>1619</v>
          </cell>
          <cell r="F13957" t="str">
            <v>Turnaways</v>
          </cell>
          <cell r="G13957" t="str">
            <v>201909</v>
          </cell>
          <cell r="H13957" t="str">
            <v>Université de Montréal</v>
          </cell>
          <cell r="I13957" t="str">
            <v>Montreal Canada</v>
          </cell>
          <cell r="J13957" t="str">
            <v>Canada</v>
          </cell>
          <cell r="K13957">
            <v>1</v>
          </cell>
          <cell r="L13957" t="str">
            <v>Consortium</v>
          </cell>
          <cell r="M13957">
            <v>2</v>
          </cell>
          <cell r="N13957" t="str">
            <v>Campus Wide</v>
          </cell>
          <cell r="O13957" t="str">
            <v/>
          </cell>
          <cell r="P13957" t="str">
            <v/>
          </cell>
          <cell r="Q13957">
            <v>80</v>
          </cell>
          <cell r="R13957" t="str">
            <v>Année Philologique</v>
          </cell>
          <cell r="S13957" t="str">
            <v/>
          </cell>
        </row>
        <row r="13958">
          <cell r="E13958">
            <v>1621</v>
          </cell>
          <cell r="F13958" t="str">
            <v>Turnaways</v>
          </cell>
          <cell r="G13958" t="str">
            <v>201908</v>
          </cell>
          <cell r="H13958" t="str">
            <v>Dartmouth College</v>
          </cell>
          <cell r="I13958" t="str">
            <v>Hanover USA</v>
          </cell>
          <cell r="J13958" t="str">
            <v>USA</v>
          </cell>
          <cell r="K13958">
            <v>1</v>
          </cell>
          <cell r="L13958" t="str">
            <v>Consortium</v>
          </cell>
          <cell r="M13958">
            <v>8</v>
          </cell>
          <cell r="N13958" t="str">
            <v>CARN-1</v>
          </cell>
          <cell r="O13958" t="str">
            <v/>
          </cell>
          <cell r="P13958" t="str">
            <v/>
          </cell>
          <cell r="Q13958">
            <v>40</v>
          </cell>
          <cell r="R13958" t="str">
            <v>Année Philologique</v>
          </cell>
          <cell r="S13958" t="str">
            <v/>
          </cell>
        </row>
        <row r="13959">
          <cell r="E13959">
            <v>1652</v>
          </cell>
          <cell r="F13959" t="str">
            <v>Turnaways</v>
          </cell>
          <cell r="G13959" t="str">
            <v>201902</v>
          </cell>
          <cell r="H13959" t="str">
            <v>University of Texas</v>
          </cell>
          <cell r="I13959" t="str">
            <v>Austin</v>
          </cell>
          <cell r="J13959" t="str">
            <v>USA</v>
          </cell>
          <cell r="K13959">
            <v>2</v>
          </cell>
          <cell r="L13959" t="str">
            <v>Institute</v>
          </cell>
          <cell r="M13959">
            <v>8</v>
          </cell>
          <cell r="N13959" t="str">
            <v>CARN-1</v>
          </cell>
          <cell r="O13959" t="str">
            <v/>
          </cell>
          <cell r="P13959" t="str">
            <v/>
          </cell>
          <cell r="Q13959">
            <v>60</v>
          </cell>
          <cell r="R13959" t="str">
            <v>Année Philologique</v>
          </cell>
          <cell r="S13959" t="str">
            <v/>
          </cell>
        </row>
        <row r="13960">
          <cell r="E13960">
            <v>1654</v>
          </cell>
          <cell r="F13960" t="str">
            <v>Turnaways</v>
          </cell>
          <cell r="G13960" t="str">
            <v>201909</v>
          </cell>
          <cell r="H13960" t="str">
            <v>Bryn Mawr</v>
          </cell>
          <cell r="I13960" t="str">
            <v>Bryn Mawr</v>
          </cell>
          <cell r="J13960" t="str">
            <v>USA</v>
          </cell>
          <cell r="K13960">
            <v>2</v>
          </cell>
          <cell r="L13960" t="str">
            <v>Institute</v>
          </cell>
          <cell r="M13960">
            <v>11</v>
          </cell>
          <cell r="N13960" t="str">
            <v>CARN-4</v>
          </cell>
          <cell r="O13960" t="str">
            <v/>
          </cell>
          <cell r="P13960" t="str">
            <v/>
          </cell>
          <cell r="Q13960">
            <v>2</v>
          </cell>
          <cell r="R13960" t="str">
            <v>Année Philologique</v>
          </cell>
          <cell r="S13960" t="str">
            <v/>
          </cell>
        </row>
        <row r="13961">
          <cell r="E13961">
            <v>1655</v>
          </cell>
          <cell r="F13961" t="str">
            <v>Turnaways</v>
          </cell>
          <cell r="G13961" t="str">
            <v>201902</v>
          </cell>
          <cell r="H13961" t="str">
            <v>Haverford College</v>
          </cell>
          <cell r="I13961" t="str">
            <v>Haverford</v>
          </cell>
          <cell r="J13961" t="str">
            <v>USA</v>
          </cell>
          <cell r="K13961">
            <v>2</v>
          </cell>
          <cell r="L13961" t="str">
            <v>Institute</v>
          </cell>
          <cell r="M13961">
            <v>11</v>
          </cell>
          <cell r="N13961" t="str">
            <v>CARN-4</v>
          </cell>
          <cell r="O13961" t="str">
            <v/>
          </cell>
          <cell r="P13961" t="str">
            <v/>
          </cell>
          <cell r="Q13961">
            <v>2</v>
          </cell>
          <cell r="R13961" t="str">
            <v>Année Philologique</v>
          </cell>
          <cell r="S13961" t="str">
            <v/>
          </cell>
        </row>
        <row r="13962">
          <cell r="E13962">
            <v>1655</v>
          </cell>
          <cell r="F13962" t="str">
            <v>Turnaways</v>
          </cell>
          <cell r="G13962" t="str">
            <v>201904</v>
          </cell>
          <cell r="H13962" t="str">
            <v>Haverford College</v>
          </cell>
          <cell r="I13962" t="str">
            <v>Haverford</v>
          </cell>
          <cell r="J13962" t="str">
            <v>USA</v>
          </cell>
          <cell r="K13962">
            <v>2</v>
          </cell>
          <cell r="L13962" t="str">
            <v>Institute</v>
          </cell>
          <cell r="M13962">
            <v>11</v>
          </cell>
          <cell r="N13962" t="str">
            <v>CARN-4</v>
          </cell>
          <cell r="O13962" t="str">
            <v/>
          </cell>
          <cell r="P13962" t="str">
            <v/>
          </cell>
          <cell r="Q13962">
            <v>2</v>
          </cell>
          <cell r="R13962" t="str">
            <v>Année Philologique</v>
          </cell>
          <cell r="S13962" t="str">
            <v/>
          </cell>
        </row>
        <row r="13963">
          <cell r="E13963">
            <v>1655</v>
          </cell>
          <cell r="F13963" t="str">
            <v>Turnaways</v>
          </cell>
          <cell r="G13963" t="str">
            <v>201909</v>
          </cell>
          <cell r="H13963" t="str">
            <v>Haverford College</v>
          </cell>
          <cell r="I13963" t="str">
            <v>Haverford</v>
          </cell>
          <cell r="J13963" t="str">
            <v>USA</v>
          </cell>
          <cell r="K13963">
            <v>2</v>
          </cell>
          <cell r="L13963" t="str">
            <v>Institute</v>
          </cell>
          <cell r="M13963">
            <v>11</v>
          </cell>
          <cell r="N13963" t="str">
            <v>CARN-4</v>
          </cell>
          <cell r="O13963" t="str">
            <v/>
          </cell>
          <cell r="P13963" t="str">
            <v/>
          </cell>
          <cell r="Q13963">
            <v>2</v>
          </cell>
          <cell r="R13963" t="str">
            <v>Année Philologique</v>
          </cell>
          <cell r="S13963" t="str">
            <v/>
          </cell>
        </row>
        <row r="13964">
          <cell r="E13964">
            <v>1655</v>
          </cell>
          <cell r="F13964" t="str">
            <v>Turnaways</v>
          </cell>
          <cell r="G13964" t="str">
            <v>201910</v>
          </cell>
          <cell r="H13964" t="str">
            <v>Haverford College</v>
          </cell>
          <cell r="I13964" t="str">
            <v>Haverford</v>
          </cell>
          <cell r="J13964" t="str">
            <v>USA</v>
          </cell>
          <cell r="K13964">
            <v>2</v>
          </cell>
          <cell r="L13964" t="str">
            <v>Institute</v>
          </cell>
          <cell r="M13964">
            <v>11</v>
          </cell>
          <cell r="N13964" t="str">
            <v>CARN-4</v>
          </cell>
          <cell r="O13964" t="str">
            <v/>
          </cell>
          <cell r="P13964" t="str">
            <v/>
          </cell>
          <cell r="Q13964">
            <v>2</v>
          </cell>
          <cell r="R13964" t="str">
            <v>Année Philologique</v>
          </cell>
          <cell r="S13964" t="str">
            <v/>
          </cell>
        </row>
        <row r="13965">
          <cell r="E13965">
            <v>1657</v>
          </cell>
          <cell r="F13965" t="str">
            <v>Turnaways</v>
          </cell>
          <cell r="G13965" t="str">
            <v>201902</v>
          </cell>
          <cell r="H13965" t="str">
            <v>Universitätsbibliothek Freiburg</v>
          </cell>
          <cell r="I13965" t="str">
            <v>Freiburg</v>
          </cell>
          <cell r="J13965" t="str">
            <v>Germany</v>
          </cell>
          <cell r="K13965">
            <v>1</v>
          </cell>
          <cell r="L13965" t="str">
            <v>Consortium</v>
          </cell>
          <cell r="M13965">
            <v>2</v>
          </cell>
          <cell r="N13965" t="str">
            <v>Campus Wide</v>
          </cell>
          <cell r="O13965" t="str">
            <v/>
          </cell>
          <cell r="P13965" t="str">
            <v/>
          </cell>
          <cell r="Q13965">
            <v>90</v>
          </cell>
          <cell r="R13965" t="str">
            <v>Année Philologique</v>
          </cell>
          <cell r="S13965" t="str">
            <v/>
          </cell>
        </row>
        <row r="13966">
          <cell r="E13966">
            <v>1657</v>
          </cell>
          <cell r="F13966" t="str">
            <v>Turnaways</v>
          </cell>
          <cell r="G13966" t="str">
            <v>201903</v>
          </cell>
          <cell r="H13966" t="str">
            <v>Universitätsbibliothek Freiburg</v>
          </cell>
          <cell r="I13966" t="str">
            <v>Freiburg</v>
          </cell>
          <cell r="J13966" t="str">
            <v>Germany</v>
          </cell>
          <cell r="K13966">
            <v>1</v>
          </cell>
          <cell r="L13966" t="str">
            <v>Consortium</v>
          </cell>
          <cell r="M13966">
            <v>2</v>
          </cell>
          <cell r="N13966" t="str">
            <v>Campus Wide</v>
          </cell>
          <cell r="O13966" t="str">
            <v/>
          </cell>
          <cell r="P13966" t="str">
            <v/>
          </cell>
          <cell r="Q13966">
            <v>90</v>
          </cell>
          <cell r="R13966" t="str">
            <v>Année Philologique</v>
          </cell>
          <cell r="S13966" t="str">
            <v/>
          </cell>
        </row>
        <row r="13967">
          <cell r="E13967">
            <v>1657</v>
          </cell>
          <cell r="F13967" t="str">
            <v>Turnaways</v>
          </cell>
          <cell r="G13967" t="str">
            <v>201904</v>
          </cell>
          <cell r="H13967" t="str">
            <v>Universitätsbibliothek Freiburg</v>
          </cell>
          <cell r="I13967" t="str">
            <v>Freiburg</v>
          </cell>
          <cell r="J13967" t="str">
            <v>Germany</v>
          </cell>
          <cell r="K13967">
            <v>1</v>
          </cell>
          <cell r="L13967" t="str">
            <v>Consortium</v>
          </cell>
          <cell r="M13967">
            <v>2</v>
          </cell>
          <cell r="N13967" t="str">
            <v>Campus Wide</v>
          </cell>
          <cell r="O13967" t="str">
            <v/>
          </cell>
          <cell r="P13967" t="str">
            <v/>
          </cell>
          <cell r="Q13967">
            <v>90</v>
          </cell>
          <cell r="R13967" t="str">
            <v>Année Philologique</v>
          </cell>
          <cell r="S13967" t="str">
            <v/>
          </cell>
        </row>
        <row r="13968">
          <cell r="E13968">
            <v>1657</v>
          </cell>
          <cell r="F13968" t="str">
            <v>Turnaways</v>
          </cell>
          <cell r="G13968" t="str">
            <v>201905</v>
          </cell>
          <cell r="H13968" t="str">
            <v>Universitätsbibliothek Freiburg</v>
          </cell>
          <cell r="I13968" t="str">
            <v>Freiburg</v>
          </cell>
          <cell r="J13968" t="str">
            <v>Germany</v>
          </cell>
          <cell r="K13968">
            <v>1</v>
          </cell>
          <cell r="L13968" t="str">
            <v>Consortium</v>
          </cell>
          <cell r="M13968">
            <v>2</v>
          </cell>
          <cell r="N13968" t="str">
            <v>Campus Wide</v>
          </cell>
          <cell r="O13968" t="str">
            <v/>
          </cell>
          <cell r="P13968" t="str">
            <v/>
          </cell>
          <cell r="Q13968">
            <v>90</v>
          </cell>
          <cell r="R13968" t="str">
            <v>Année Philologique</v>
          </cell>
          <cell r="S13968" t="str">
            <v/>
          </cell>
        </row>
        <row r="13969">
          <cell r="E13969">
            <v>1657</v>
          </cell>
          <cell r="F13969" t="str">
            <v>Turnaways</v>
          </cell>
          <cell r="G13969" t="str">
            <v>201906</v>
          </cell>
          <cell r="H13969" t="str">
            <v>Universitätsbibliothek Freiburg</v>
          </cell>
          <cell r="I13969" t="str">
            <v>Freiburg</v>
          </cell>
          <cell r="J13969" t="str">
            <v>Germany</v>
          </cell>
          <cell r="K13969">
            <v>1</v>
          </cell>
          <cell r="L13969" t="str">
            <v>Consortium</v>
          </cell>
          <cell r="M13969">
            <v>2</v>
          </cell>
          <cell r="N13969" t="str">
            <v>Campus Wide</v>
          </cell>
          <cell r="O13969" t="str">
            <v/>
          </cell>
          <cell r="P13969" t="str">
            <v/>
          </cell>
          <cell r="Q13969">
            <v>90</v>
          </cell>
          <cell r="R13969" t="str">
            <v>Année Philologique</v>
          </cell>
          <cell r="S13969" t="str">
            <v/>
          </cell>
        </row>
        <row r="13970">
          <cell r="E13970">
            <v>1657</v>
          </cell>
          <cell r="F13970" t="str">
            <v>Turnaways</v>
          </cell>
          <cell r="G13970" t="str">
            <v>201908</v>
          </cell>
          <cell r="H13970" t="str">
            <v>Universitätsbibliothek Freiburg</v>
          </cell>
          <cell r="I13970" t="str">
            <v>Freiburg</v>
          </cell>
          <cell r="J13970" t="str">
            <v>Germany</v>
          </cell>
          <cell r="K13970">
            <v>1</v>
          </cell>
          <cell r="L13970" t="str">
            <v>Consortium</v>
          </cell>
          <cell r="M13970">
            <v>2</v>
          </cell>
          <cell r="N13970" t="str">
            <v>Campus Wide</v>
          </cell>
          <cell r="O13970" t="str">
            <v/>
          </cell>
          <cell r="P13970" t="str">
            <v/>
          </cell>
          <cell r="Q13970">
            <v>90</v>
          </cell>
          <cell r="R13970" t="str">
            <v>Année Philologique</v>
          </cell>
          <cell r="S13970" t="str">
            <v/>
          </cell>
        </row>
        <row r="13971">
          <cell r="E13971">
            <v>1657</v>
          </cell>
          <cell r="F13971" t="str">
            <v>Turnaways</v>
          </cell>
          <cell r="G13971" t="str">
            <v>201909</v>
          </cell>
          <cell r="H13971" t="str">
            <v>Universitätsbibliothek Freiburg</v>
          </cell>
          <cell r="I13971" t="str">
            <v>Freiburg</v>
          </cell>
          <cell r="J13971" t="str">
            <v>Germany</v>
          </cell>
          <cell r="K13971">
            <v>1</v>
          </cell>
          <cell r="L13971" t="str">
            <v>Consortium</v>
          </cell>
          <cell r="M13971">
            <v>2</v>
          </cell>
          <cell r="N13971" t="str">
            <v>Campus Wide</v>
          </cell>
          <cell r="O13971" t="str">
            <v/>
          </cell>
          <cell r="P13971" t="str">
            <v/>
          </cell>
          <cell r="Q13971">
            <v>90</v>
          </cell>
          <cell r="R13971" t="str">
            <v>Année Philologique</v>
          </cell>
          <cell r="S13971" t="str">
            <v/>
          </cell>
        </row>
        <row r="13972">
          <cell r="E13972">
            <v>1657</v>
          </cell>
          <cell r="F13972" t="str">
            <v>Turnaways</v>
          </cell>
          <cell r="G13972" t="str">
            <v>201910</v>
          </cell>
          <cell r="H13972" t="str">
            <v>Universitätsbibliothek Freiburg</v>
          </cell>
          <cell r="I13972" t="str">
            <v>Freiburg</v>
          </cell>
          <cell r="J13972" t="str">
            <v>Germany</v>
          </cell>
          <cell r="K13972">
            <v>1</v>
          </cell>
          <cell r="L13972" t="str">
            <v>Consortium</v>
          </cell>
          <cell r="M13972">
            <v>2</v>
          </cell>
          <cell r="N13972" t="str">
            <v>Campus Wide</v>
          </cell>
          <cell r="O13972" t="str">
            <v/>
          </cell>
          <cell r="P13972" t="str">
            <v/>
          </cell>
          <cell r="Q13972">
            <v>90</v>
          </cell>
          <cell r="R13972" t="str">
            <v>Année Philologique</v>
          </cell>
          <cell r="S13972" t="str">
            <v/>
          </cell>
        </row>
        <row r="13973">
          <cell r="E13973">
            <v>1657</v>
          </cell>
          <cell r="F13973" t="str">
            <v>Turnaways</v>
          </cell>
          <cell r="G13973" t="str">
            <v>201911</v>
          </cell>
          <cell r="H13973" t="str">
            <v>Universitätsbibliothek Freiburg</v>
          </cell>
          <cell r="I13973" t="str">
            <v>Freiburg</v>
          </cell>
          <cell r="J13973" t="str">
            <v>Germany</v>
          </cell>
          <cell r="K13973">
            <v>1</v>
          </cell>
          <cell r="L13973" t="str">
            <v>Consortium</v>
          </cell>
          <cell r="M13973">
            <v>2</v>
          </cell>
          <cell r="N13973" t="str">
            <v>Campus Wide</v>
          </cell>
          <cell r="O13973" t="str">
            <v/>
          </cell>
          <cell r="P13973" t="str">
            <v/>
          </cell>
          <cell r="Q13973">
            <v>90</v>
          </cell>
          <cell r="R13973" t="str">
            <v>Année Philologique</v>
          </cell>
          <cell r="S13973" t="str">
            <v/>
          </cell>
        </row>
        <row r="13974">
          <cell r="E13974">
            <v>1657</v>
          </cell>
          <cell r="F13974" t="str">
            <v>Turnaways</v>
          </cell>
          <cell r="G13974" t="str">
            <v>201912</v>
          </cell>
          <cell r="H13974" t="str">
            <v>Universitätsbibliothek Freiburg</v>
          </cell>
          <cell r="I13974" t="str">
            <v>Freiburg</v>
          </cell>
          <cell r="J13974" t="str">
            <v>Germany</v>
          </cell>
          <cell r="K13974">
            <v>1</v>
          </cell>
          <cell r="L13974" t="str">
            <v>Consortium</v>
          </cell>
          <cell r="M13974">
            <v>2</v>
          </cell>
          <cell r="N13974" t="str">
            <v>Campus Wide</v>
          </cell>
          <cell r="O13974" t="str">
            <v/>
          </cell>
          <cell r="P13974" t="str">
            <v/>
          </cell>
          <cell r="Q13974">
            <v>90</v>
          </cell>
          <cell r="R13974" t="str">
            <v>Année Philologique</v>
          </cell>
          <cell r="S13974" t="str">
            <v/>
          </cell>
        </row>
        <row r="13975">
          <cell r="E13975">
            <v>1660</v>
          </cell>
          <cell r="F13975" t="str">
            <v>Turnaways</v>
          </cell>
          <cell r="G13975" t="str">
            <v>201905</v>
          </cell>
          <cell r="H13975" t="str">
            <v>Hillsdale College</v>
          </cell>
          <cell r="I13975" t="str">
            <v>Hillsdale USA</v>
          </cell>
          <cell r="J13975" t="str">
            <v>USA</v>
          </cell>
          <cell r="K13975">
            <v>2</v>
          </cell>
          <cell r="L13975" t="str">
            <v>Institute</v>
          </cell>
          <cell r="M13975">
            <v>11</v>
          </cell>
          <cell r="N13975" t="str">
            <v>CARN-4</v>
          </cell>
          <cell r="O13975" t="str">
            <v/>
          </cell>
          <cell r="P13975" t="str">
            <v/>
          </cell>
          <cell r="Q13975">
            <v>60</v>
          </cell>
          <cell r="R13975" t="str">
            <v>Année Philologique</v>
          </cell>
          <cell r="S13975" t="str">
            <v/>
          </cell>
        </row>
        <row r="13976">
          <cell r="E13976">
            <v>1660</v>
          </cell>
          <cell r="F13976" t="str">
            <v>Turnaways</v>
          </cell>
          <cell r="G13976" t="str">
            <v>201909</v>
          </cell>
          <cell r="H13976" t="str">
            <v>Hillsdale College</v>
          </cell>
          <cell r="I13976" t="str">
            <v>Hillsdale USA</v>
          </cell>
          <cell r="J13976" t="str">
            <v>USA</v>
          </cell>
          <cell r="K13976">
            <v>2</v>
          </cell>
          <cell r="L13976" t="str">
            <v>Institute</v>
          </cell>
          <cell r="M13976">
            <v>11</v>
          </cell>
          <cell r="N13976" t="str">
            <v>CARN-4</v>
          </cell>
          <cell r="O13976" t="str">
            <v/>
          </cell>
          <cell r="P13976" t="str">
            <v/>
          </cell>
          <cell r="Q13976">
            <v>60</v>
          </cell>
          <cell r="R13976" t="str">
            <v>Année Philologique</v>
          </cell>
          <cell r="S13976" t="str">
            <v/>
          </cell>
        </row>
        <row r="13977">
          <cell r="E13977">
            <v>1660</v>
          </cell>
          <cell r="F13977" t="str">
            <v>Turnaways</v>
          </cell>
          <cell r="G13977" t="str">
            <v>201910</v>
          </cell>
          <cell r="H13977" t="str">
            <v>Hillsdale College</v>
          </cell>
          <cell r="I13977" t="str">
            <v>Hillsdale USA</v>
          </cell>
          <cell r="J13977" t="str">
            <v>USA</v>
          </cell>
          <cell r="K13977">
            <v>2</v>
          </cell>
          <cell r="L13977" t="str">
            <v>Institute</v>
          </cell>
          <cell r="M13977">
            <v>11</v>
          </cell>
          <cell r="N13977" t="str">
            <v>CARN-4</v>
          </cell>
          <cell r="O13977" t="str">
            <v/>
          </cell>
          <cell r="P13977" t="str">
            <v/>
          </cell>
          <cell r="Q13977">
            <v>60</v>
          </cell>
          <cell r="R13977" t="str">
            <v>Année Philologique</v>
          </cell>
          <cell r="S13977" t="str">
            <v/>
          </cell>
        </row>
        <row r="13978">
          <cell r="E13978">
            <v>1669</v>
          </cell>
          <cell r="F13978" t="str">
            <v>Turnaways</v>
          </cell>
          <cell r="G13978" t="str">
            <v>201905</v>
          </cell>
          <cell r="H13978" t="str">
            <v>Baylor University</v>
          </cell>
          <cell r="I13978" t="str">
            <v>Waco USA</v>
          </cell>
          <cell r="J13978" t="str">
            <v>USA</v>
          </cell>
          <cell r="K13978">
            <v>2</v>
          </cell>
          <cell r="L13978" t="str">
            <v>Institute</v>
          </cell>
          <cell r="M13978">
            <v>8</v>
          </cell>
          <cell r="N13978" t="str">
            <v>CARN-1</v>
          </cell>
          <cell r="O13978" t="str">
            <v/>
          </cell>
          <cell r="P13978" t="str">
            <v/>
          </cell>
          <cell r="Q13978">
            <v>40</v>
          </cell>
          <cell r="R13978" t="str">
            <v>Année Philologique</v>
          </cell>
          <cell r="S13978" t="str">
            <v/>
          </cell>
        </row>
        <row r="13979">
          <cell r="E13979">
            <v>1669</v>
          </cell>
          <cell r="F13979" t="str">
            <v>Turnaways</v>
          </cell>
          <cell r="G13979" t="str">
            <v>201910</v>
          </cell>
          <cell r="H13979" t="str">
            <v>Baylor University</v>
          </cell>
          <cell r="I13979" t="str">
            <v>Waco USA</v>
          </cell>
          <cell r="J13979" t="str">
            <v>USA</v>
          </cell>
          <cell r="K13979">
            <v>2</v>
          </cell>
          <cell r="L13979" t="str">
            <v>Institute</v>
          </cell>
          <cell r="M13979">
            <v>8</v>
          </cell>
          <cell r="N13979" t="str">
            <v>CARN-1</v>
          </cell>
          <cell r="O13979" t="str">
            <v/>
          </cell>
          <cell r="P13979" t="str">
            <v/>
          </cell>
          <cell r="Q13979">
            <v>40</v>
          </cell>
          <cell r="R13979" t="str">
            <v>Année Philologique</v>
          </cell>
          <cell r="S13979" t="str">
            <v/>
          </cell>
        </row>
        <row r="13980">
          <cell r="E13980">
            <v>1674</v>
          </cell>
          <cell r="F13980" t="str">
            <v>Turnaways</v>
          </cell>
          <cell r="G13980" t="str">
            <v>201901</v>
          </cell>
          <cell r="H13980" t="str">
            <v>Württembergische Landesbibliothek Stuttgart</v>
          </cell>
          <cell r="I13980" t="str">
            <v>Stuttgart</v>
          </cell>
          <cell r="J13980" t="str">
            <v>Germany</v>
          </cell>
          <cell r="K13980">
            <v>1</v>
          </cell>
          <cell r="L13980" t="str">
            <v>Consortium</v>
          </cell>
          <cell r="M13980">
            <v>3</v>
          </cell>
          <cell r="N13980" t="str">
            <v>Standard</v>
          </cell>
          <cell r="O13980" t="str">
            <v/>
          </cell>
          <cell r="P13980" t="str">
            <v/>
          </cell>
          <cell r="Q13980">
            <v>3</v>
          </cell>
          <cell r="R13980" t="str">
            <v>Année Philologique</v>
          </cell>
          <cell r="S13980" t="str">
            <v/>
          </cell>
        </row>
        <row r="13981">
          <cell r="E13981">
            <v>1674</v>
          </cell>
          <cell r="F13981" t="str">
            <v>Turnaways</v>
          </cell>
          <cell r="G13981" t="str">
            <v>201902</v>
          </cell>
          <cell r="H13981" t="str">
            <v>Württembergische Landesbibliothek Stuttgart</v>
          </cell>
          <cell r="I13981" t="str">
            <v>Stuttgart</v>
          </cell>
          <cell r="J13981" t="str">
            <v>Germany</v>
          </cell>
          <cell r="K13981">
            <v>1</v>
          </cell>
          <cell r="L13981" t="str">
            <v>Consortium</v>
          </cell>
          <cell r="M13981">
            <v>3</v>
          </cell>
          <cell r="N13981" t="str">
            <v>Standard</v>
          </cell>
          <cell r="O13981" t="str">
            <v/>
          </cell>
          <cell r="P13981" t="str">
            <v/>
          </cell>
          <cell r="Q13981">
            <v>3</v>
          </cell>
          <cell r="R13981" t="str">
            <v>Année Philologique</v>
          </cell>
          <cell r="S13981" t="str">
            <v/>
          </cell>
        </row>
        <row r="13982">
          <cell r="E13982">
            <v>1674</v>
          </cell>
          <cell r="F13982" t="str">
            <v>Turnaways</v>
          </cell>
          <cell r="G13982" t="str">
            <v>201904</v>
          </cell>
          <cell r="H13982" t="str">
            <v>Württembergische Landesbibliothek Stuttgart</v>
          </cell>
          <cell r="I13982" t="str">
            <v>Stuttgart</v>
          </cell>
          <cell r="J13982" t="str">
            <v>Germany</v>
          </cell>
          <cell r="K13982">
            <v>1</v>
          </cell>
          <cell r="L13982" t="str">
            <v>Consortium</v>
          </cell>
          <cell r="M13982">
            <v>3</v>
          </cell>
          <cell r="N13982" t="str">
            <v>Standard</v>
          </cell>
          <cell r="O13982" t="str">
            <v/>
          </cell>
          <cell r="P13982" t="str">
            <v/>
          </cell>
          <cell r="Q13982">
            <v>3</v>
          </cell>
          <cell r="R13982" t="str">
            <v>Année Philologique</v>
          </cell>
          <cell r="S13982" t="str">
            <v/>
          </cell>
        </row>
        <row r="13983">
          <cell r="E13983">
            <v>1674</v>
          </cell>
          <cell r="F13983" t="str">
            <v>Turnaways</v>
          </cell>
          <cell r="G13983" t="str">
            <v>201906</v>
          </cell>
          <cell r="H13983" t="str">
            <v>Württembergische Landesbibliothek Stuttgart</v>
          </cell>
          <cell r="I13983" t="str">
            <v>Stuttgart</v>
          </cell>
          <cell r="J13983" t="str">
            <v>Germany</v>
          </cell>
          <cell r="K13983">
            <v>1</v>
          </cell>
          <cell r="L13983" t="str">
            <v>Consortium</v>
          </cell>
          <cell r="M13983">
            <v>3</v>
          </cell>
          <cell r="N13983" t="str">
            <v>Standard</v>
          </cell>
          <cell r="O13983" t="str">
            <v/>
          </cell>
          <cell r="P13983" t="str">
            <v/>
          </cell>
          <cell r="Q13983">
            <v>3</v>
          </cell>
          <cell r="R13983" t="str">
            <v>Année Philologique</v>
          </cell>
          <cell r="S13983" t="str">
            <v/>
          </cell>
        </row>
        <row r="13984">
          <cell r="E13984">
            <v>1674</v>
          </cell>
          <cell r="F13984" t="str">
            <v>Turnaways</v>
          </cell>
          <cell r="G13984" t="str">
            <v>201911</v>
          </cell>
          <cell r="H13984" t="str">
            <v>Württembergische Landesbibliothek Stuttgart</v>
          </cell>
          <cell r="I13984" t="str">
            <v>Stuttgart</v>
          </cell>
          <cell r="J13984" t="str">
            <v>Germany</v>
          </cell>
          <cell r="K13984">
            <v>1</v>
          </cell>
          <cell r="L13984" t="str">
            <v>Consortium</v>
          </cell>
          <cell r="M13984">
            <v>3</v>
          </cell>
          <cell r="N13984" t="str">
            <v>Standard</v>
          </cell>
          <cell r="O13984" t="str">
            <v/>
          </cell>
          <cell r="P13984" t="str">
            <v/>
          </cell>
          <cell r="Q13984">
            <v>3</v>
          </cell>
          <cell r="R13984" t="str">
            <v>Année Philologique</v>
          </cell>
          <cell r="S13984" t="str">
            <v/>
          </cell>
        </row>
        <row r="13985">
          <cell r="E13985">
            <v>1678</v>
          </cell>
          <cell r="F13985" t="str">
            <v>Turnaways</v>
          </cell>
          <cell r="G13985" t="str">
            <v>201910</v>
          </cell>
          <cell r="H13985" t="str">
            <v>Cornell University</v>
          </cell>
          <cell r="I13985" t="str">
            <v>Ithaca</v>
          </cell>
          <cell r="J13985" t="str">
            <v>USA</v>
          </cell>
          <cell r="K13985">
            <v>1</v>
          </cell>
          <cell r="L13985" t="str">
            <v>Consortium</v>
          </cell>
          <cell r="M13985">
            <v>8</v>
          </cell>
          <cell r="N13985" t="str">
            <v>CARN-1</v>
          </cell>
          <cell r="O13985" t="str">
            <v/>
          </cell>
          <cell r="P13985" t="str">
            <v/>
          </cell>
          <cell r="Q13985">
            <v>50</v>
          </cell>
          <cell r="R13985" t="str">
            <v>Année Philologique</v>
          </cell>
          <cell r="S13985" t="str">
            <v/>
          </cell>
        </row>
        <row r="13986">
          <cell r="E13986">
            <v>1681</v>
          </cell>
          <cell r="F13986" t="str">
            <v>Turnaways</v>
          </cell>
          <cell r="G13986" t="str">
            <v>201909</v>
          </cell>
          <cell r="H13986" t="str">
            <v>University of Richmond</v>
          </cell>
          <cell r="I13986" t="str">
            <v>Richmond USA</v>
          </cell>
          <cell r="J13986" t="str">
            <v>USA</v>
          </cell>
          <cell r="K13986">
            <v>2</v>
          </cell>
          <cell r="L13986" t="str">
            <v>Institute</v>
          </cell>
          <cell r="M13986">
            <v>11</v>
          </cell>
          <cell r="N13986" t="str">
            <v>CARN-4</v>
          </cell>
          <cell r="O13986" t="str">
            <v/>
          </cell>
          <cell r="P13986" t="str">
            <v/>
          </cell>
          <cell r="Q13986">
            <v>2</v>
          </cell>
          <cell r="R13986" t="str">
            <v>Année Philologique</v>
          </cell>
          <cell r="S13986" t="str">
            <v/>
          </cell>
        </row>
        <row r="13987">
          <cell r="E13987">
            <v>1686</v>
          </cell>
          <cell r="F13987" t="str">
            <v>Turnaways</v>
          </cell>
          <cell r="G13987" t="str">
            <v>201905</v>
          </cell>
          <cell r="H13987" t="str">
            <v>Università 'Ca' Foscari di Venezia</v>
          </cell>
          <cell r="I13987" t="str">
            <v>Venezia</v>
          </cell>
          <cell r="J13987" t="str">
            <v>Italy</v>
          </cell>
          <cell r="K13987">
            <v>2</v>
          </cell>
          <cell r="L13987" t="str">
            <v>Institute</v>
          </cell>
          <cell r="M13987">
            <v>2</v>
          </cell>
          <cell r="N13987" t="str">
            <v>Campus Wide</v>
          </cell>
          <cell r="O13987" t="str">
            <v/>
          </cell>
          <cell r="P13987" t="str">
            <v/>
          </cell>
          <cell r="Q13987">
            <v>80</v>
          </cell>
          <cell r="R13987" t="str">
            <v>Année Philologique</v>
          </cell>
          <cell r="S13987" t="str">
            <v/>
          </cell>
        </row>
        <row r="13988">
          <cell r="E13988">
            <v>1686</v>
          </cell>
          <cell r="F13988" t="str">
            <v>Turnaways</v>
          </cell>
          <cell r="G13988" t="str">
            <v>201906</v>
          </cell>
          <cell r="H13988" t="str">
            <v>Università 'Ca' Foscari di Venezia</v>
          </cell>
          <cell r="I13988" t="str">
            <v>Venezia</v>
          </cell>
          <cell r="J13988" t="str">
            <v>Italy</v>
          </cell>
          <cell r="K13988">
            <v>2</v>
          </cell>
          <cell r="L13988" t="str">
            <v>Institute</v>
          </cell>
          <cell r="M13988">
            <v>2</v>
          </cell>
          <cell r="N13988" t="str">
            <v>Campus Wide</v>
          </cell>
          <cell r="O13988" t="str">
            <v/>
          </cell>
          <cell r="P13988" t="str">
            <v/>
          </cell>
          <cell r="Q13988">
            <v>80</v>
          </cell>
          <cell r="R13988" t="str">
            <v>Année Philologique</v>
          </cell>
          <cell r="S13988" t="str">
            <v/>
          </cell>
        </row>
        <row r="13989">
          <cell r="E13989">
            <v>1686</v>
          </cell>
          <cell r="F13989" t="str">
            <v>Turnaways</v>
          </cell>
          <cell r="G13989" t="str">
            <v>201908</v>
          </cell>
          <cell r="H13989" t="str">
            <v>Università 'Ca' Foscari di Venezia</v>
          </cell>
          <cell r="I13989" t="str">
            <v>Venezia</v>
          </cell>
          <cell r="J13989" t="str">
            <v>Italy</v>
          </cell>
          <cell r="K13989">
            <v>2</v>
          </cell>
          <cell r="L13989" t="str">
            <v>Institute</v>
          </cell>
          <cell r="M13989">
            <v>2</v>
          </cell>
          <cell r="N13989" t="str">
            <v>Campus Wide</v>
          </cell>
          <cell r="O13989" t="str">
            <v/>
          </cell>
          <cell r="P13989" t="str">
            <v/>
          </cell>
          <cell r="Q13989">
            <v>80</v>
          </cell>
          <cell r="R13989" t="str">
            <v>Année Philologique</v>
          </cell>
          <cell r="S13989" t="str">
            <v/>
          </cell>
        </row>
        <row r="13990">
          <cell r="E13990">
            <v>1691</v>
          </cell>
          <cell r="F13990" t="str">
            <v>Turnaways</v>
          </cell>
          <cell r="G13990" t="str">
            <v>201904</v>
          </cell>
          <cell r="H13990" t="str">
            <v>University of Calgary</v>
          </cell>
          <cell r="I13990" t="str">
            <v>Calgary</v>
          </cell>
          <cell r="J13990" t="str">
            <v>Canada</v>
          </cell>
          <cell r="K13990">
            <v>1</v>
          </cell>
          <cell r="L13990" t="str">
            <v>Consortium</v>
          </cell>
          <cell r="M13990">
            <v>3</v>
          </cell>
          <cell r="N13990" t="str">
            <v>Standard</v>
          </cell>
          <cell r="O13990" t="str">
            <v/>
          </cell>
          <cell r="P13990" t="str">
            <v/>
          </cell>
          <cell r="Q13990">
            <v>3</v>
          </cell>
          <cell r="R13990" t="str">
            <v>Année Philologique</v>
          </cell>
          <cell r="S13990" t="str">
            <v/>
          </cell>
        </row>
        <row r="13991">
          <cell r="E13991">
            <v>1691</v>
          </cell>
          <cell r="F13991" t="str">
            <v>Turnaways</v>
          </cell>
          <cell r="G13991" t="str">
            <v>201910</v>
          </cell>
          <cell r="H13991" t="str">
            <v>University of Calgary</v>
          </cell>
          <cell r="I13991" t="str">
            <v>Calgary</v>
          </cell>
          <cell r="J13991" t="str">
            <v>Canada</v>
          </cell>
          <cell r="K13991">
            <v>1</v>
          </cell>
          <cell r="L13991" t="str">
            <v>Consortium</v>
          </cell>
          <cell r="M13991">
            <v>3</v>
          </cell>
          <cell r="N13991" t="str">
            <v>Standard</v>
          </cell>
          <cell r="O13991" t="str">
            <v/>
          </cell>
          <cell r="P13991" t="str">
            <v/>
          </cell>
          <cell r="Q13991">
            <v>3</v>
          </cell>
          <cell r="R13991" t="str">
            <v>Année Philologique</v>
          </cell>
          <cell r="S13991" t="str">
            <v/>
          </cell>
        </row>
        <row r="13992">
          <cell r="E13992">
            <v>1695</v>
          </cell>
          <cell r="F13992" t="str">
            <v>Turnaways</v>
          </cell>
          <cell r="G13992" t="str">
            <v>201902</v>
          </cell>
          <cell r="H13992" t="str">
            <v>Universiteit Leiden</v>
          </cell>
          <cell r="I13992" t="str">
            <v>Leiden</v>
          </cell>
          <cell r="J13992" t="str">
            <v>Netherlands</v>
          </cell>
          <cell r="K13992">
            <v>2</v>
          </cell>
          <cell r="L13992" t="str">
            <v>Institute</v>
          </cell>
          <cell r="M13992">
            <v>3</v>
          </cell>
          <cell r="N13992" t="str">
            <v>Standard</v>
          </cell>
          <cell r="O13992" t="str">
            <v/>
          </cell>
          <cell r="P13992" t="str">
            <v/>
          </cell>
          <cell r="Q13992">
            <v>3</v>
          </cell>
          <cell r="R13992" t="str">
            <v>Année Philologique</v>
          </cell>
          <cell r="S13992" t="str">
            <v/>
          </cell>
        </row>
        <row r="13993">
          <cell r="E13993">
            <v>1695</v>
          </cell>
          <cell r="F13993" t="str">
            <v>Turnaways</v>
          </cell>
          <cell r="G13993" t="str">
            <v>201903</v>
          </cell>
          <cell r="H13993" t="str">
            <v>Universiteit Leiden</v>
          </cell>
          <cell r="I13993" t="str">
            <v>Leiden</v>
          </cell>
          <cell r="J13993" t="str">
            <v>Netherlands</v>
          </cell>
          <cell r="K13993">
            <v>2</v>
          </cell>
          <cell r="L13993" t="str">
            <v>Institute</v>
          </cell>
          <cell r="M13993">
            <v>3</v>
          </cell>
          <cell r="N13993" t="str">
            <v>Standard</v>
          </cell>
          <cell r="O13993" t="str">
            <v/>
          </cell>
          <cell r="P13993" t="str">
            <v/>
          </cell>
          <cell r="Q13993">
            <v>3</v>
          </cell>
          <cell r="R13993" t="str">
            <v>Année Philologique</v>
          </cell>
          <cell r="S13993" t="str">
            <v/>
          </cell>
        </row>
        <row r="13994">
          <cell r="E13994">
            <v>1695</v>
          </cell>
          <cell r="F13994" t="str">
            <v>Turnaways</v>
          </cell>
          <cell r="G13994" t="str">
            <v>201905</v>
          </cell>
          <cell r="H13994" t="str">
            <v>Universiteit Leiden</v>
          </cell>
          <cell r="I13994" t="str">
            <v>Leiden</v>
          </cell>
          <cell r="J13994" t="str">
            <v>Netherlands</v>
          </cell>
          <cell r="K13994">
            <v>2</v>
          </cell>
          <cell r="L13994" t="str">
            <v>Institute</v>
          </cell>
          <cell r="M13994">
            <v>3</v>
          </cell>
          <cell r="N13994" t="str">
            <v>Standard</v>
          </cell>
          <cell r="O13994" t="str">
            <v/>
          </cell>
          <cell r="P13994" t="str">
            <v/>
          </cell>
          <cell r="Q13994">
            <v>3</v>
          </cell>
          <cell r="R13994" t="str">
            <v>Année Philologique</v>
          </cell>
          <cell r="S13994" t="str">
            <v/>
          </cell>
        </row>
        <row r="13995">
          <cell r="E13995">
            <v>1698</v>
          </cell>
          <cell r="F13995" t="str">
            <v>Turnaways</v>
          </cell>
          <cell r="G13995" t="str">
            <v>201907</v>
          </cell>
          <cell r="H13995" t="str">
            <v>University of Florida</v>
          </cell>
          <cell r="I13995" t="str">
            <v>Gainesville</v>
          </cell>
          <cell r="J13995" t="str">
            <v>USA</v>
          </cell>
          <cell r="K13995">
            <v>1</v>
          </cell>
          <cell r="L13995" t="str">
            <v>Consortium</v>
          </cell>
          <cell r="M13995">
            <v>8</v>
          </cell>
          <cell r="N13995" t="str">
            <v>CARN-1</v>
          </cell>
          <cell r="O13995" t="str">
            <v/>
          </cell>
          <cell r="P13995" t="str">
            <v/>
          </cell>
          <cell r="Q13995">
            <v>40</v>
          </cell>
          <cell r="R13995" t="str">
            <v>Année Philologique</v>
          </cell>
          <cell r="S13995" t="str">
            <v/>
          </cell>
        </row>
        <row r="13996">
          <cell r="E13996">
            <v>1698</v>
          </cell>
          <cell r="F13996" t="str">
            <v>Turnaways</v>
          </cell>
          <cell r="G13996" t="str">
            <v>201910</v>
          </cell>
          <cell r="H13996" t="str">
            <v>University of Florida</v>
          </cell>
          <cell r="I13996" t="str">
            <v>Gainesville</v>
          </cell>
          <cell r="J13996" t="str">
            <v>USA</v>
          </cell>
          <cell r="K13996">
            <v>1</v>
          </cell>
          <cell r="L13996" t="str">
            <v>Consortium</v>
          </cell>
          <cell r="M13996">
            <v>8</v>
          </cell>
          <cell r="N13996" t="str">
            <v>CARN-1</v>
          </cell>
          <cell r="O13996" t="str">
            <v/>
          </cell>
          <cell r="P13996" t="str">
            <v/>
          </cell>
          <cell r="Q13996">
            <v>40</v>
          </cell>
          <cell r="R13996" t="str">
            <v>Année Philologique</v>
          </cell>
          <cell r="S13996" t="str">
            <v/>
          </cell>
        </row>
        <row r="13997">
          <cell r="E13997">
            <v>1698</v>
          </cell>
          <cell r="F13997" t="str">
            <v>Turnaways</v>
          </cell>
          <cell r="G13997" t="str">
            <v>201911</v>
          </cell>
          <cell r="H13997" t="str">
            <v>University of Florida</v>
          </cell>
          <cell r="I13997" t="str">
            <v>Gainesville</v>
          </cell>
          <cell r="J13997" t="str">
            <v>USA</v>
          </cell>
          <cell r="K13997">
            <v>1</v>
          </cell>
          <cell r="L13997" t="str">
            <v>Consortium</v>
          </cell>
          <cell r="M13997">
            <v>8</v>
          </cell>
          <cell r="N13997" t="str">
            <v>CARN-1</v>
          </cell>
          <cell r="O13997" t="str">
            <v/>
          </cell>
          <cell r="P13997" t="str">
            <v/>
          </cell>
          <cell r="Q13997">
            <v>40</v>
          </cell>
          <cell r="R13997" t="str">
            <v>Année Philologique</v>
          </cell>
          <cell r="S13997" t="str">
            <v/>
          </cell>
        </row>
        <row r="13998">
          <cell r="E13998">
            <v>1702</v>
          </cell>
          <cell r="F13998" t="str">
            <v>Turnaways</v>
          </cell>
          <cell r="G13998" t="str">
            <v>201902</v>
          </cell>
          <cell r="H13998" t="str">
            <v>Bibliothèque cantonale et universitaire Lausanne</v>
          </cell>
          <cell r="I13998" t="str">
            <v>Lausanne</v>
          </cell>
          <cell r="J13998" t="str">
            <v>Switzerland</v>
          </cell>
          <cell r="K13998">
            <v>1</v>
          </cell>
          <cell r="L13998" t="str">
            <v>Consortium</v>
          </cell>
          <cell r="M13998">
            <v>2</v>
          </cell>
          <cell r="N13998" t="str">
            <v>Campus Wide</v>
          </cell>
          <cell r="O13998" t="str">
            <v/>
          </cell>
          <cell r="P13998" t="str">
            <v/>
          </cell>
          <cell r="Q13998">
            <v>100</v>
          </cell>
          <cell r="R13998" t="str">
            <v>Année Philologique</v>
          </cell>
          <cell r="S13998" t="str">
            <v/>
          </cell>
        </row>
        <row r="13999">
          <cell r="E13999">
            <v>1702</v>
          </cell>
          <cell r="F13999" t="str">
            <v>Turnaways</v>
          </cell>
          <cell r="G13999" t="str">
            <v>201904</v>
          </cell>
          <cell r="H13999" t="str">
            <v>Bibliothèque cantonale et universitaire Lausanne</v>
          </cell>
          <cell r="I13999" t="str">
            <v>Lausanne</v>
          </cell>
          <cell r="J13999" t="str">
            <v>Switzerland</v>
          </cell>
          <cell r="K13999">
            <v>1</v>
          </cell>
          <cell r="L13999" t="str">
            <v>Consortium</v>
          </cell>
          <cell r="M13999">
            <v>2</v>
          </cell>
          <cell r="N13999" t="str">
            <v>Campus Wide</v>
          </cell>
          <cell r="O13999" t="str">
            <v/>
          </cell>
          <cell r="P13999" t="str">
            <v/>
          </cell>
          <cell r="Q13999">
            <v>100</v>
          </cell>
          <cell r="R13999" t="str">
            <v>Année Philologique</v>
          </cell>
          <cell r="S13999" t="str">
            <v/>
          </cell>
        </row>
        <row r="14000">
          <cell r="E14000">
            <v>1702</v>
          </cell>
          <cell r="F14000" t="str">
            <v>Turnaways</v>
          </cell>
          <cell r="G14000" t="str">
            <v>201905</v>
          </cell>
          <cell r="H14000" t="str">
            <v>Bibliothèque cantonale et universitaire Lausanne</v>
          </cell>
          <cell r="I14000" t="str">
            <v>Lausanne</v>
          </cell>
          <cell r="J14000" t="str">
            <v>Switzerland</v>
          </cell>
          <cell r="K14000">
            <v>1</v>
          </cell>
          <cell r="L14000" t="str">
            <v>Consortium</v>
          </cell>
          <cell r="M14000">
            <v>2</v>
          </cell>
          <cell r="N14000" t="str">
            <v>Campus Wide</v>
          </cell>
          <cell r="O14000" t="str">
            <v/>
          </cell>
          <cell r="P14000" t="str">
            <v/>
          </cell>
          <cell r="Q14000">
            <v>100</v>
          </cell>
          <cell r="R14000" t="str">
            <v>Année Philologique</v>
          </cell>
          <cell r="S14000" t="str">
            <v/>
          </cell>
        </row>
        <row r="14001">
          <cell r="E14001">
            <v>1702</v>
          </cell>
          <cell r="F14001" t="str">
            <v>Turnaways</v>
          </cell>
          <cell r="G14001" t="str">
            <v>201907</v>
          </cell>
          <cell r="H14001" t="str">
            <v>Bibliothèque cantonale et universitaire Lausanne</v>
          </cell>
          <cell r="I14001" t="str">
            <v>Lausanne</v>
          </cell>
          <cell r="J14001" t="str">
            <v>Switzerland</v>
          </cell>
          <cell r="K14001">
            <v>1</v>
          </cell>
          <cell r="L14001" t="str">
            <v>Consortium</v>
          </cell>
          <cell r="M14001">
            <v>2</v>
          </cell>
          <cell r="N14001" t="str">
            <v>Campus Wide</v>
          </cell>
          <cell r="O14001" t="str">
            <v/>
          </cell>
          <cell r="P14001" t="str">
            <v/>
          </cell>
          <cell r="Q14001">
            <v>100</v>
          </cell>
          <cell r="R14001" t="str">
            <v>Année Philologique</v>
          </cell>
          <cell r="S14001" t="str">
            <v/>
          </cell>
        </row>
        <row r="14002">
          <cell r="E14002">
            <v>1702</v>
          </cell>
          <cell r="F14002" t="str">
            <v>Turnaways</v>
          </cell>
          <cell r="G14002" t="str">
            <v>201909</v>
          </cell>
          <cell r="H14002" t="str">
            <v>Bibliothèque cantonale et universitaire Lausanne</v>
          </cell>
          <cell r="I14002" t="str">
            <v>Lausanne</v>
          </cell>
          <cell r="J14002" t="str">
            <v>Switzerland</v>
          </cell>
          <cell r="K14002">
            <v>1</v>
          </cell>
          <cell r="L14002" t="str">
            <v>Consortium</v>
          </cell>
          <cell r="M14002">
            <v>2</v>
          </cell>
          <cell r="N14002" t="str">
            <v>Campus Wide</v>
          </cell>
          <cell r="O14002" t="str">
            <v/>
          </cell>
          <cell r="P14002" t="str">
            <v/>
          </cell>
          <cell r="Q14002">
            <v>100</v>
          </cell>
          <cell r="R14002" t="str">
            <v>Année Philologique</v>
          </cell>
          <cell r="S14002" t="str">
            <v/>
          </cell>
        </row>
        <row r="14003">
          <cell r="E14003">
            <v>1702</v>
          </cell>
          <cell r="F14003" t="str">
            <v>Turnaways</v>
          </cell>
          <cell r="G14003" t="str">
            <v>201910</v>
          </cell>
          <cell r="H14003" t="str">
            <v>Bibliothèque cantonale et universitaire Lausanne</v>
          </cell>
          <cell r="I14003" t="str">
            <v>Lausanne</v>
          </cell>
          <cell r="J14003" t="str">
            <v>Switzerland</v>
          </cell>
          <cell r="K14003">
            <v>1</v>
          </cell>
          <cell r="L14003" t="str">
            <v>Consortium</v>
          </cell>
          <cell r="M14003">
            <v>2</v>
          </cell>
          <cell r="N14003" t="str">
            <v>Campus Wide</v>
          </cell>
          <cell r="O14003" t="str">
            <v/>
          </cell>
          <cell r="P14003" t="str">
            <v/>
          </cell>
          <cell r="Q14003">
            <v>100</v>
          </cell>
          <cell r="R14003" t="str">
            <v>Année Philologique</v>
          </cell>
          <cell r="S14003" t="str">
            <v/>
          </cell>
        </row>
        <row r="14004">
          <cell r="E14004">
            <v>1702</v>
          </cell>
          <cell r="F14004" t="str">
            <v>Turnaways</v>
          </cell>
          <cell r="G14004" t="str">
            <v>201911</v>
          </cell>
          <cell r="H14004" t="str">
            <v>Bibliothèque cantonale et universitaire Lausanne</v>
          </cell>
          <cell r="I14004" t="str">
            <v>Lausanne</v>
          </cell>
          <cell r="J14004" t="str">
            <v>Switzerland</v>
          </cell>
          <cell r="K14004">
            <v>1</v>
          </cell>
          <cell r="L14004" t="str">
            <v>Consortium</v>
          </cell>
          <cell r="M14004">
            <v>2</v>
          </cell>
          <cell r="N14004" t="str">
            <v>Campus Wide</v>
          </cell>
          <cell r="O14004" t="str">
            <v/>
          </cell>
          <cell r="P14004" t="str">
            <v/>
          </cell>
          <cell r="Q14004">
            <v>100</v>
          </cell>
          <cell r="R14004" t="str">
            <v>Année Philologique</v>
          </cell>
          <cell r="S14004" t="str">
            <v/>
          </cell>
        </row>
        <row r="14005">
          <cell r="E14005">
            <v>1702</v>
          </cell>
          <cell r="F14005" t="str">
            <v>Turnaways</v>
          </cell>
          <cell r="G14005" t="str">
            <v>201912</v>
          </cell>
          <cell r="H14005" t="str">
            <v>Bibliothèque cantonale et universitaire Lausanne</v>
          </cell>
          <cell r="I14005" t="str">
            <v>Lausanne</v>
          </cell>
          <cell r="J14005" t="str">
            <v>Switzerland</v>
          </cell>
          <cell r="K14005">
            <v>1</v>
          </cell>
          <cell r="L14005" t="str">
            <v>Consortium</v>
          </cell>
          <cell r="M14005">
            <v>2</v>
          </cell>
          <cell r="N14005" t="str">
            <v>Campus Wide</v>
          </cell>
          <cell r="O14005" t="str">
            <v/>
          </cell>
          <cell r="P14005" t="str">
            <v/>
          </cell>
          <cell r="Q14005">
            <v>100</v>
          </cell>
          <cell r="R14005" t="str">
            <v>Année Philologique</v>
          </cell>
          <cell r="S14005" t="str">
            <v/>
          </cell>
        </row>
        <row r="14006">
          <cell r="E14006">
            <v>1705</v>
          </cell>
          <cell r="F14006" t="str">
            <v>Turnaways</v>
          </cell>
          <cell r="G14006" t="str">
            <v>201905</v>
          </cell>
          <cell r="H14006" t="str">
            <v>University of California Santa Barbara</v>
          </cell>
          <cell r="I14006" t="str">
            <v>Santa Barbara</v>
          </cell>
          <cell r="J14006" t="str">
            <v>USA</v>
          </cell>
          <cell r="K14006">
            <v>1</v>
          </cell>
          <cell r="L14006" t="str">
            <v>Consortium</v>
          </cell>
          <cell r="M14006">
            <v>8</v>
          </cell>
          <cell r="N14006" t="str">
            <v>CARN-1</v>
          </cell>
          <cell r="O14006" t="str">
            <v/>
          </cell>
          <cell r="P14006" t="str">
            <v/>
          </cell>
          <cell r="Q14006">
            <v>40</v>
          </cell>
          <cell r="R14006" t="str">
            <v>Année Philologique</v>
          </cell>
          <cell r="S14006" t="str">
            <v/>
          </cell>
        </row>
        <row r="14007">
          <cell r="E14007">
            <v>1705</v>
          </cell>
          <cell r="F14007" t="str">
            <v>Turnaways</v>
          </cell>
          <cell r="G14007" t="str">
            <v>201910</v>
          </cell>
          <cell r="H14007" t="str">
            <v>University of California Santa Barbara</v>
          </cell>
          <cell r="I14007" t="str">
            <v>Santa Barbara</v>
          </cell>
          <cell r="J14007" t="str">
            <v>USA</v>
          </cell>
          <cell r="K14007">
            <v>1</v>
          </cell>
          <cell r="L14007" t="str">
            <v>Consortium</v>
          </cell>
          <cell r="M14007">
            <v>8</v>
          </cell>
          <cell r="N14007" t="str">
            <v>CARN-1</v>
          </cell>
          <cell r="O14007" t="str">
            <v/>
          </cell>
          <cell r="P14007" t="str">
            <v/>
          </cell>
          <cell r="Q14007">
            <v>40</v>
          </cell>
          <cell r="R14007" t="str">
            <v>Année Philologique</v>
          </cell>
          <cell r="S14007" t="str">
            <v/>
          </cell>
        </row>
        <row r="14008">
          <cell r="E14008">
            <v>1715</v>
          </cell>
          <cell r="F14008" t="str">
            <v>Turnaways</v>
          </cell>
          <cell r="G14008" t="str">
            <v>201902</v>
          </cell>
          <cell r="H14008" t="str">
            <v>Bibliothèque Universitaire Moretus Plantin</v>
          </cell>
          <cell r="I14008" t="str">
            <v>Namur</v>
          </cell>
          <cell r="J14008" t="str">
            <v>Belgium</v>
          </cell>
          <cell r="K14008">
            <v>1</v>
          </cell>
          <cell r="L14008" t="str">
            <v>Consortium</v>
          </cell>
          <cell r="M14008">
            <v>3</v>
          </cell>
          <cell r="N14008" t="str">
            <v>Standard</v>
          </cell>
          <cell r="O14008" t="str">
            <v/>
          </cell>
          <cell r="P14008" t="str">
            <v/>
          </cell>
          <cell r="Q14008">
            <v>3</v>
          </cell>
          <cell r="R14008" t="str">
            <v>Année Philologique</v>
          </cell>
          <cell r="S14008" t="str">
            <v/>
          </cell>
        </row>
        <row r="14009">
          <cell r="E14009">
            <v>1715</v>
          </cell>
          <cell r="F14009" t="str">
            <v>Turnaways</v>
          </cell>
          <cell r="G14009" t="str">
            <v>201904</v>
          </cell>
          <cell r="H14009" t="str">
            <v>Bibliothèque Universitaire Moretus Plantin</v>
          </cell>
          <cell r="I14009" t="str">
            <v>Namur</v>
          </cell>
          <cell r="J14009" t="str">
            <v>Belgium</v>
          </cell>
          <cell r="K14009">
            <v>1</v>
          </cell>
          <cell r="L14009" t="str">
            <v>Consortium</v>
          </cell>
          <cell r="M14009">
            <v>3</v>
          </cell>
          <cell r="N14009" t="str">
            <v>Standard</v>
          </cell>
          <cell r="O14009" t="str">
            <v/>
          </cell>
          <cell r="P14009" t="str">
            <v/>
          </cell>
          <cell r="Q14009">
            <v>3</v>
          </cell>
          <cell r="R14009" t="str">
            <v>Année Philologique</v>
          </cell>
          <cell r="S14009" t="str">
            <v/>
          </cell>
        </row>
        <row r="14010">
          <cell r="E14010">
            <v>1715</v>
          </cell>
          <cell r="F14010" t="str">
            <v>Turnaways</v>
          </cell>
          <cell r="G14010" t="str">
            <v>201909</v>
          </cell>
          <cell r="H14010" t="str">
            <v>Bibliothèque Universitaire Moretus Plantin</v>
          </cell>
          <cell r="I14010" t="str">
            <v>Namur</v>
          </cell>
          <cell r="J14010" t="str">
            <v>Belgium</v>
          </cell>
          <cell r="K14010">
            <v>1</v>
          </cell>
          <cell r="L14010" t="str">
            <v>Consortium</v>
          </cell>
          <cell r="M14010">
            <v>3</v>
          </cell>
          <cell r="N14010" t="str">
            <v>Standard</v>
          </cell>
          <cell r="O14010" t="str">
            <v/>
          </cell>
          <cell r="P14010" t="str">
            <v/>
          </cell>
          <cell r="Q14010">
            <v>3</v>
          </cell>
          <cell r="R14010" t="str">
            <v>Année Philologique</v>
          </cell>
          <cell r="S14010" t="str">
            <v/>
          </cell>
        </row>
        <row r="14011">
          <cell r="E14011">
            <v>1715</v>
          </cell>
          <cell r="F14011" t="str">
            <v>Turnaways</v>
          </cell>
          <cell r="G14011" t="str">
            <v>201912</v>
          </cell>
          <cell r="H14011" t="str">
            <v>Bibliothèque Universitaire Moretus Plantin</v>
          </cell>
          <cell r="I14011" t="str">
            <v>Namur</v>
          </cell>
          <cell r="J14011" t="str">
            <v>Belgium</v>
          </cell>
          <cell r="K14011">
            <v>1</v>
          </cell>
          <cell r="L14011" t="str">
            <v>Consortium</v>
          </cell>
          <cell r="M14011">
            <v>3</v>
          </cell>
          <cell r="N14011" t="str">
            <v>Standard</v>
          </cell>
          <cell r="O14011" t="str">
            <v/>
          </cell>
          <cell r="P14011" t="str">
            <v/>
          </cell>
          <cell r="Q14011">
            <v>3</v>
          </cell>
          <cell r="R14011" t="str">
            <v>Année Philologique</v>
          </cell>
          <cell r="S14011" t="str">
            <v/>
          </cell>
        </row>
        <row r="14012">
          <cell r="E14012">
            <v>1716</v>
          </cell>
          <cell r="F14012" t="str">
            <v>Turnaways</v>
          </cell>
          <cell r="G14012" t="str">
            <v>201901</v>
          </cell>
          <cell r="H14012" t="str">
            <v>Universitaetsbibliothek</v>
          </cell>
          <cell r="I14012" t="str">
            <v>Tübingen</v>
          </cell>
          <cell r="J14012" t="str">
            <v>Germany</v>
          </cell>
          <cell r="K14012">
            <v>1</v>
          </cell>
          <cell r="L14012" t="str">
            <v>Consortium</v>
          </cell>
          <cell r="M14012">
            <v>3</v>
          </cell>
          <cell r="N14012" t="str">
            <v>Standard</v>
          </cell>
          <cell r="O14012" t="str">
            <v/>
          </cell>
          <cell r="P14012" t="str">
            <v/>
          </cell>
          <cell r="Q14012">
            <v>3</v>
          </cell>
          <cell r="R14012" t="str">
            <v>Année Philologique</v>
          </cell>
          <cell r="S14012" t="str">
            <v/>
          </cell>
        </row>
        <row r="14013">
          <cell r="E14013">
            <v>1716</v>
          </cell>
          <cell r="F14013" t="str">
            <v>Turnaways</v>
          </cell>
          <cell r="G14013" t="str">
            <v>201902</v>
          </cell>
          <cell r="H14013" t="str">
            <v>Universitaetsbibliothek</v>
          </cell>
          <cell r="I14013" t="str">
            <v>Tübingen</v>
          </cell>
          <cell r="J14013" t="str">
            <v>Germany</v>
          </cell>
          <cell r="K14013">
            <v>1</v>
          </cell>
          <cell r="L14013" t="str">
            <v>Consortium</v>
          </cell>
          <cell r="M14013">
            <v>3</v>
          </cell>
          <cell r="N14013" t="str">
            <v>Standard</v>
          </cell>
          <cell r="O14013" t="str">
            <v/>
          </cell>
          <cell r="P14013" t="str">
            <v/>
          </cell>
          <cell r="Q14013">
            <v>3</v>
          </cell>
          <cell r="R14013" t="str">
            <v>Année Philologique</v>
          </cell>
          <cell r="S14013" t="str">
            <v/>
          </cell>
        </row>
        <row r="14014">
          <cell r="E14014">
            <v>1716</v>
          </cell>
          <cell r="F14014" t="str">
            <v>Turnaways</v>
          </cell>
          <cell r="G14014" t="str">
            <v>201903</v>
          </cell>
          <cell r="H14014" t="str">
            <v>Universitaetsbibliothek</v>
          </cell>
          <cell r="I14014" t="str">
            <v>Tübingen</v>
          </cell>
          <cell r="J14014" t="str">
            <v>Germany</v>
          </cell>
          <cell r="K14014">
            <v>1</v>
          </cell>
          <cell r="L14014" t="str">
            <v>Consortium</v>
          </cell>
          <cell r="M14014">
            <v>3</v>
          </cell>
          <cell r="N14014" t="str">
            <v>Standard</v>
          </cell>
          <cell r="O14014" t="str">
            <v/>
          </cell>
          <cell r="P14014" t="str">
            <v/>
          </cell>
          <cell r="Q14014">
            <v>3</v>
          </cell>
          <cell r="R14014" t="str">
            <v>Année Philologique</v>
          </cell>
          <cell r="S14014" t="str">
            <v/>
          </cell>
        </row>
        <row r="14015">
          <cell r="E14015">
            <v>1716</v>
          </cell>
          <cell r="F14015" t="str">
            <v>Turnaways</v>
          </cell>
          <cell r="G14015" t="str">
            <v>201904</v>
          </cell>
          <cell r="H14015" t="str">
            <v>Universitaetsbibliothek</v>
          </cell>
          <cell r="I14015" t="str">
            <v>Tübingen</v>
          </cell>
          <cell r="J14015" t="str">
            <v>Germany</v>
          </cell>
          <cell r="K14015">
            <v>1</v>
          </cell>
          <cell r="L14015" t="str">
            <v>Consortium</v>
          </cell>
          <cell r="M14015">
            <v>3</v>
          </cell>
          <cell r="N14015" t="str">
            <v>Standard</v>
          </cell>
          <cell r="O14015" t="str">
            <v/>
          </cell>
          <cell r="P14015" t="str">
            <v/>
          </cell>
          <cell r="Q14015">
            <v>3</v>
          </cell>
          <cell r="R14015" t="str">
            <v>Année Philologique</v>
          </cell>
          <cell r="S14015" t="str">
            <v/>
          </cell>
        </row>
        <row r="14016">
          <cell r="E14016">
            <v>1716</v>
          </cell>
          <cell r="F14016" t="str">
            <v>Turnaways</v>
          </cell>
          <cell r="G14016" t="str">
            <v>201905</v>
          </cell>
          <cell r="H14016" t="str">
            <v>Universitaetsbibliothek</v>
          </cell>
          <cell r="I14016" t="str">
            <v>Tübingen</v>
          </cell>
          <cell r="J14016" t="str">
            <v>Germany</v>
          </cell>
          <cell r="K14016">
            <v>1</v>
          </cell>
          <cell r="L14016" t="str">
            <v>Consortium</v>
          </cell>
          <cell r="M14016">
            <v>3</v>
          </cell>
          <cell r="N14016" t="str">
            <v>Standard</v>
          </cell>
          <cell r="O14016" t="str">
            <v/>
          </cell>
          <cell r="P14016" t="str">
            <v/>
          </cell>
          <cell r="Q14016">
            <v>3</v>
          </cell>
          <cell r="R14016" t="str">
            <v>Année Philologique</v>
          </cell>
          <cell r="S14016" t="str">
            <v/>
          </cell>
        </row>
        <row r="14017">
          <cell r="E14017">
            <v>1716</v>
          </cell>
          <cell r="F14017" t="str">
            <v>Turnaways</v>
          </cell>
          <cell r="G14017" t="str">
            <v>201906</v>
          </cell>
          <cell r="H14017" t="str">
            <v>Universitaetsbibliothek</v>
          </cell>
          <cell r="I14017" t="str">
            <v>Tübingen</v>
          </cell>
          <cell r="J14017" t="str">
            <v>Germany</v>
          </cell>
          <cell r="K14017">
            <v>1</v>
          </cell>
          <cell r="L14017" t="str">
            <v>Consortium</v>
          </cell>
          <cell r="M14017">
            <v>3</v>
          </cell>
          <cell r="N14017" t="str">
            <v>Standard</v>
          </cell>
          <cell r="O14017" t="str">
            <v/>
          </cell>
          <cell r="P14017" t="str">
            <v/>
          </cell>
          <cell r="Q14017">
            <v>3</v>
          </cell>
          <cell r="R14017" t="str">
            <v>Année Philologique</v>
          </cell>
          <cell r="S14017" t="str">
            <v/>
          </cell>
        </row>
        <row r="14018">
          <cell r="E14018">
            <v>1716</v>
          </cell>
          <cell r="F14018" t="str">
            <v>Turnaways</v>
          </cell>
          <cell r="G14018" t="str">
            <v>201907</v>
          </cell>
          <cell r="H14018" t="str">
            <v>Universitaetsbibliothek</v>
          </cell>
          <cell r="I14018" t="str">
            <v>Tübingen</v>
          </cell>
          <cell r="J14018" t="str">
            <v>Germany</v>
          </cell>
          <cell r="K14018">
            <v>1</v>
          </cell>
          <cell r="L14018" t="str">
            <v>Consortium</v>
          </cell>
          <cell r="M14018">
            <v>3</v>
          </cell>
          <cell r="N14018" t="str">
            <v>Standard</v>
          </cell>
          <cell r="O14018" t="str">
            <v/>
          </cell>
          <cell r="P14018" t="str">
            <v/>
          </cell>
          <cell r="Q14018">
            <v>3</v>
          </cell>
          <cell r="R14018" t="str">
            <v>Année Philologique</v>
          </cell>
          <cell r="S14018" t="str">
            <v/>
          </cell>
        </row>
        <row r="14019">
          <cell r="E14019">
            <v>1716</v>
          </cell>
          <cell r="F14019" t="str">
            <v>Turnaways</v>
          </cell>
          <cell r="G14019" t="str">
            <v>201908</v>
          </cell>
          <cell r="H14019" t="str">
            <v>Universitaetsbibliothek</v>
          </cell>
          <cell r="I14019" t="str">
            <v>Tübingen</v>
          </cell>
          <cell r="J14019" t="str">
            <v>Germany</v>
          </cell>
          <cell r="K14019">
            <v>1</v>
          </cell>
          <cell r="L14019" t="str">
            <v>Consortium</v>
          </cell>
          <cell r="M14019">
            <v>3</v>
          </cell>
          <cell r="N14019" t="str">
            <v>Standard</v>
          </cell>
          <cell r="O14019" t="str">
            <v/>
          </cell>
          <cell r="P14019" t="str">
            <v/>
          </cell>
          <cell r="Q14019">
            <v>3</v>
          </cell>
          <cell r="R14019" t="str">
            <v>Année Philologique</v>
          </cell>
          <cell r="S14019" t="str">
            <v/>
          </cell>
        </row>
        <row r="14020">
          <cell r="E14020">
            <v>1716</v>
          </cell>
          <cell r="F14020" t="str">
            <v>Turnaways</v>
          </cell>
          <cell r="G14020" t="str">
            <v>201909</v>
          </cell>
          <cell r="H14020" t="str">
            <v>Universitaetsbibliothek</v>
          </cell>
          <cell r="I14020" t="str">
            <v>Tübingen</v>
          </cell>
          <cell r="J14020" t="str">
            <v>Germany</v>
          </cell>
          <cell r="K14020">
            <v>1</v>
          </cell>
          <cell r="L14020" t="str">
            <v>Consortium</v>
          </cell>
          <cell r="M14020">
            <v>3</v>
          </cell>
          <cell r="N14020" t="str">
            <v>Standard</v>
          </cell>
          <cell r="O14020" t="str">
            <v/>
          </cell>
          <cell r="P14020" t="str">
            <v/>
          </cell>
          <cell r="Q14020">
            <v>3</v>
          </cell>
          <cell r="R14020" t="str">
            <v>Année Philologique</v>
          </cell>
          <cell r="S14020" t="str">
            <v/>
          </cell>
        </row>
        <row r="14021">
          <cell r="E14021">
            <v>1716</v>
          </cell>
          <cell r="F14021" t="str">
            <v>Turnaways</v>
          </cell>
          <cell r="G14021" t="str">
            <v>201910</v>
          </cell>
          <cell r="H14021" t="str">
            <v>Universitaetsbibliothek</v>
          </cell>
          <cell r="I14021" t="str">
            <v>Tübingen</v>
          </cell>
          <cell r="J14021" t="str">
            <v>Germany</v>
          </cell>
          <cell r="K14021">
            <v>1</v>
          </cell>
          <cell r="L14021" t="str">
            <v>Consortium</v>
          </cell>
          <cell r="M14021">
            <v>3</v>
          </cell>
          <cell r="N14021" t="str">
            <v>Standard</v>
          </cell>
          <cell r="O14021" t="str">
            <v/>
          </cell>
          <cell r="P14021" t="str">
            <v/>
          </cell>
          <cell r="Q14021">
            <v>3</v>
          </cell>
          <cell r="R14021" t="str">
            <v>Année Philologique</v>
          </cell>
          <cell r="S14021" t="str">
            <v/>
          </cell>
        </row>
        <row r="14022">
          <cell r="E14022">
            <v>1716</v>
          </cell>
          <cell r="F14022" t="str">
            <v>Turnaways</v>
          </cell>
          <cell r="G14022" t="str">
            <v>201911</v>
          </cell>
          <cell r="H14022" t="str">
            <v>Universitaetsbibliothek</v>
          </cell>
          <cell r="I14022" t="str">
            <v>Tübingen</v>
          </cell>
          <cell r="J14022" t="str">
            <v>Germany</v>
          </cell>
          <cell r="K14022">
            <v>1</v>
          </cell>
          <cell r="L14022" t="str">
            <v>Consortium</v>
          </cell>
          <cell r="M14022">
            <v>3</v>
          </cell>
          <cell r="N14022" t="str">
            <v>Standard</v>
          </cell>
          <cell r="O14022" t="str">
            <v/>
          </cell>
          <cell r="P14022" t="str">
            <v/>
          </cell>
          <cell r="Q14022">
            <v>3</v>
          </cell>
          <cell r="R14022" t="str">
            <v>Année Philologique</v>
          </cell>
          <cell r="S14022" t="str">
            <v/>
          </cell>
        </row>
        <row r="14023">
          <cell r="E14023">
            <v>1716</v>
          </cell>
          <cell r="F14023" t="str">
            <v>Turnaways</v>
          </cell>
          <cell r="G14023" t="str">
            <v>201912</v>
          </cell>
          <cell r="H14023" t="str">
            <v>Universitaetsbibliothek</v>
          </cell>
          <cell r="I14023" t="str">
            <v>Tübingen</v>
          </cell>
          <cell r="J14023" t="str">
            <v>Germany</v>
          </cell>
          <cell r="K14023">
            <v>1</v>
          </cell>
          <cell r="L14023" t="str">
            <v>Consortium</v>
          </cell>
          <cell r="M14023">
            <v>3</v>
          </cell>
          <cell r="N14023" t="str">
            <v>Standard</v>
          </cell>
          <cell r="O14023" t="str">
            <v/>
          </cell>
          <cell r="P14023" t="str">
            <v/>
          </cell>
          <cell r="Q14023">
            <v>3</v>
          </cell>
          <cell r="R14023" t="str">
            <v>Année Philologique</v>
          </cell>
          <cell r="S14023" t="str">
            <v/>
          </cell>
        </row>
        <row r="14024">
          <cell r="E14024">
            <v>1717</v>
          </cell>
          <cell r="F14024" t="str">
            <v>Turnaways</v>
          </cell>
          <cell r="G14024" t="str">
            <v>201901</v>
          </cell>
          <cell r="H14024" t="str">
            <v>Bibliothèque cantonale et universitaire</v>
          </cell>
          <cell r="I14024" t="str">
            <v>Fribourg</v>
          </cell>
          <cell r="J14024" t="str">
            <v>Switzerland</v>
          </cell>
          <cell r="K14024">
            <v>1</v>
          </cell>
          <cell r="L14024" t="str">
            <v>Consortium</v>
          </cell>
          <cell r="M14024">
            <v>2</v>
          </cell>
          <cell r="N14024" t="str">
            <v>Campus Wide</v>
          </cell>
          <cell r="O14024" t="str">
            <v/>
          </cell>
          <cell r="P14024" t="str">
            <v/>
          </cell>
          <cell r="Q14024">
            <v>100</v>
          </cell>
          <cell r="R14024" t="str">
            <v>Année Philologique</v>
          </cell>
          <cell r="S14024" t="str">
            <v/>
          </cell>
        </row>
        <row r="14025">
          <cell r="E14025">
            <v>1717</v>
          </cell>
          <cell r="F14025" t="str">
            <v>Turnaways</v>
          </cell>
          <cell r="G14025" t="str">
            <v>201903</v>
          </cell>
          <cell r="H14025" t="str">
            <v>Bibliothèque cantonale et universitaire</v>
          </cell>
          <cell r="I14025" t="str">
            <v>Fribourg</v>
          </cell>
          <cell r="J14025" t="str">
            <v>Switzerland</v>
          </cell>
          <cell r="K14025">
            <v>1</v>
          </cell>
          <cell r="L14025" t="str">
            <v>Consortium</v>
          </cell>
          <cell r="M14025">
            <v>2</v>
          </cell>
          <cell r="N14025" t="str">
            <v>Campus Wide</v>
          </cell>
          <cell r="O14025" t="str">
            <v/>
          </cell>
          <cell r="P14025" t="str">
            <v/>
          </cell>
          <cell r="Q14025">
            <v>100</v>
          </cell>
          <cell r="R14025" t="str">
            <v>Année Philologique</v>
          </cell>
          <cell r="S14025" t="str">
            <v/>
          </cell>
        </row>
        <row r="14026">
          <cell r="E14026">
            <v>1717</v>
          </cell>
          <cell r="F14026" t="str">
            <v>Turnaways</v>
          </cell>
          <cell r="G14026" t="str">
            <v>201904</v>
          </cell>
          <cell r="H14026" t="str">
            <v>Bibliothèque cantonale et universitaire</v>
          </cell>
          <cell r="I14026" t="str">
            <v>Fribourg</v>
          </cell>
          <cell r="J14026" t="str">
            <v>Switzerland</v>
          </cell>
          <cell r="K14026">
            <v>1</v>
          </cell>
          <cell r="L14026" t="str">
            <v>Consortium</v>
          </cell>
          <cell r="M14026">
            <v>2</v>
          </cell>
          <cell r="N14026" t="str">
            <v>Campus Wide</v>
          </cell>
          <cell r="O14026" t="str">
            <v/>
          </cell>
          <cell r="P14026" t="str">
            <v/>
          </cell>
          <cell r="Q14026">
            <v>100</v>
          </cell>
          <cell r="R14026" t="str">
            <v>Année Philologique</v>
          </cell>
          <cell r="S14026" t="str">
            <v/>
          </cell>
        </row>
        <row r="14027">
          <cell r="E14027">
            <v>1717</v>
          </cell>
          <cell r="F14027" t="str">
            <v>Turnaways</v>
          </cell>
          <cell r="G14027" t="str">
            <v>201906</v>
          </cell>
          <cell r="H14027" t="str">
            <v>Bibliothèque cantonale et universitaire</v>
          </cell>
          <cell r="I14027" t="str">
            <v>Fribourg</v>
          </cell>
          <cell r="J14027" t="str">
            <v>Switzerland</v>
          </cell>
          <cell r="K14027">
            <v>1</v>
          </cell>
          <cell r="L14027" t="str">
            <v>Consortium</v>
          </cell>
          <cell r="M14027">
            <v>2</v>
          </cell>
          <cell r="N14027" t="str">
            <v>Campus Wide</v>
          </cell>
          <cell r="O14027" t="str">
            <v/>
          </cell>
          <cell r="P14027" t="str">
            <v/>
          </cell>
          <cell r="Q14027">
            <v>100</v>
          </cell>
          <cell r="R14027" t="str">
            <v>Année Philologique</v>
          </cell>
          <cell r="S14027" t="str">
            <v/>
          </cell>
        </row>
        <row r="14028">
          <cell r="E14028">
            <v>1717</v>
          </cell>
          <cell r="F14028" t="str">
            <v>Turnaways</v>
          </cell>
          <cell r="G14028" t="str">
            <v>201909</v>
          </cell>
          <cell r="H14028" t="str">
            <v>Bibliothèque cantonale et universitaire</v>
          </cell>
          <cell r="I14028" t="str">
            <v>Fribourg</v>
          </cell>
          <cell r="J14028" t="str">
            <v>Switzerland</v>
          </cell>
          <cell r="K14028">
            <v>1</v>
          </cell>
          <cell r="L14028" t="str">
            <v>Consortium</v>
          </cell>
          <cell r="M14028">
            <v>2</v>
          </cell>
          <cell r="N14028" t="str">
            <v>Campus Wide</v>
          </cell>
          <cell r="O14028" t="str">
            <v/>
          </cell>
          <cell r="P14028" t="str">
            <v/>
          </cell>
          <cell r="Q14028">
            <v>100</v>
          </cell>
          <cell r="R14028" t="str">
            <v>Année Philologique</v>
          </cell>
          <cell r="S14028" t="str">
            <v/>
          </cell>
        </row>
        <row r="14029">
          <cell r="E14029">
            <v>1717</v>
          </cell>
          <cell r="F14029" t="str">
            <v>Turnaways</v>
          </cell>
          <cell r="G14029" t="str">
            <v>201910</v>
          </cell>
          <cell r="H14029" t="str">
            <v>Bibliothèque cantonale et universitaire</v>
          </cell>
          <cell r="I14029" t="str">
            <v>Fribourg</v>
          </cell>
          <cell r="J14029" t="str">
            <v>Switzerland</v>
          </cell>
          <cell r="K14029">
            <v>1</v>
          </cell>
          <cell r="L14029" t="str">
            <v>Consortium</v>
          </cell>
          <cell r="M14029">
            <v>2</v>
          </cell>
          <cell r="N14029" t="str">
            <v>Campus Wide</v>
          </cell>
          <cell r="O14029" t="str">
            <v/>
          </cell>
          <cell r="P14029" t="str">
            <v/>
          </cell>
          <cell r="Q14029">
            <v>100</v>
          </cell>
          <cell r="R14029" t="str">
            <v>Année Philologique</v>
          </cell>
          <cell r="S14029" t="str">
            <v/>
          </cell>
        </row>
        <row r="14030">
          <cell r="E14030">
            <v>1728</v>
          </cell>
          <cell r="F14030" t="str">
            <v>Turnaways</v>
          </cell>
          <cell r="G14030" t="str">
            <v>201903</v>
          </cell>
          <cell r="H14030" t="str">
            <v>JOHNS HOPKINS UNIVERSITY</v>
          </cell>
          <cell r="I14030" t="str">
            <v>BALTIMORE</v>
          </cell>
          <cell r="J14030" t="str">
            <v>USA</v>
          </cell>
          <cell r="K14030">
            <v>1</v>
          </cell>
          <cell r="L14030" t="str">
            <v>Consortium</v>
          </cell>
          <cell r="M14030">
            <v>8</v>
          </cell>
          <cell r="N14030" t="str">
            <v>CARN-1</v>
          </cell>
          <cell r="O14030" t="str">
            <v/>
          </cell>
          <cell r="P14030" t="str">
            <v/>
          </cell>
          <cell r="Q14030">
            <v>50</v>
          </cell>
          <cell r="R14030" t="str">
            <v>Année Philologique</v>
          </cell>
          <cell r="S14030" t="str">
            <v/>
          </cell>
        </row>
        <row r="14031">
          <cell r="E14031">
            <v>1735</v>
          </cell>
          <cell r="F14031" t="str">
            <v>Turnaways</v>
          </cell>
          <cell r="G14031" t="str">
            <v>201902</v>
          </cell>
          <cell r="H14031" t="str">
            <v>College of William and Mary</v>
          </cell>
          <cell r="I14031" t="str">
            <v>Williamsburg</v>
          </cell>
          <cell r="J14031" t="str">
            <v>USA</v>
          </cell>
          <cell r="K14031">
            <v>2</v>
          </cell>
          <cell r="L14031" t="str">
            <v>Institute</v>
          </cell>
          <cell r="M14031">
            <v>8</v>
          </cell>
          <cell r="N14031" t="str">
            <v>CARN-1</v>
          </cell>
          <cell r="O14031" t="str">
            <v/>
          </cell>
          <cell r="P14031" t="str">
            <v/>
          </cell>
          <cell r="Q14031">
            <v>60</v>
          </cell>
          <cell r="R14031" t="str">
            <v>Année Philologique</v>
          </cell>
          <cell r="S14031" t="str">
            <v/>
          </cell>
        </row>
        <row r="14032">
          <cell r="E14032">
            <v>1735</v>
          </cell>
          <cell r="F14032" t="str">
            <v>Turnaways</v>
          </cell>
          <cell r="G14032" t="str">
            <v>201903</v>
          </cell>
          <cell r="H14032" t="str">
            <v>College of William and Mary</v>
          </cell>
          <cell r="I14032" t="str">
            <v>Williamsburg</v>
          </cell>
          <cell r="J14032" t="str">
            <v>USA</v>
          </cell>
          <cell r="K14032">
            <v>2</v>
          </cell>
          <cell r="L14032" t="str">
            <v>Institute</v>
          </cell>
          <cell r="M14032">
            <v>8</v>
          </cell>
          <cell r="N14032" t="str">
            <v>CARN-1</v>
          </cell>
          <cell r="O14032" t="str">
            <v/>
          </cell>
          <cell r="P14032" t="str">
            <v/>
          </cell>
          <cell r="Q14032">
            <v>60</v>
          </cell>
          <cell r="R14032" t="str">
            <v>Année Philologique</v>
          </cell>
          <cell r="S14032" t="str">
            <v/>
          </cell>
        </row>
        <row r="14033">
          <cell r="E14033">
            <v>1746</v>
          </cell>
          <cell r="F14033" t="str">
            <v>Turnaways</v>
          </cell>
          <cell r="G14033" t="str">
            <v>201909</v>
          </cell>
          <cell r="H14033" t="str">
            <v>Brandeis University</v>
          </cell>
          <cell r="I14033" t="str">
            <v>Waltham</v>
          </cell>
          <cell r="J14033" t="str">
            <v>USA</v>
          </cell>
          <cell r="K14033">
            <v>2</v>
          </cell>
          <cell r="L14033" t="str">
            <v>Institute</v>
          </cell>
          <cell r="M14033">
            <v>8</v>
          </cell>
          <cell r="N14033" t="str">
            <v>CARN-1</v>
          </cell>
          <cell r="O14033" t="str">
            <v/>
          </cell>
          <cell r="P14033" t="str">
            <v/>
          </cell>
          <cell r="Q14033">
            <v>40</v>
          </cell>
          <cell r="R14033" t="str">
            <v>Année Philologique</v>
          </cell>
          <cell r="S14033" t="str">
            <v/>
          </cell>
        </row>
        <row r="14034">
          <cell r="E14034">
            <v>1781</v>
          </cell>
          <cell r="F14034" t="str">
            <v>Turnaways</v>
          </cell>
          <cell r="G14034" t="str">
            <v>201902</v>
          </cell>
          <cell r="H14034" t="str">
            <v>UNIVERSITE DE CAEN</v>
          </cell>
          <cell r="I14034" t="str">
            <v>CAEN</v>
          </cell>
          <cell r="J14034" t="str">
            <v>France</v>
          </cell>
          <cell r="K14034">
            <v>2</v>
          </cell>
          <cell r="L14034" t="str">
            <v>Institute</v>
          </cell>
          <cell r="M14034">
            <v>3</v>
          </cell>
          <cell r="N14034" t="str">
            <v>Standard</v>
          </cell>
          <cell r="O14034" t="str">
            <v/>
          </cell>
          <cell r="P14034" t="str">
            <v/>
          </cell>
          <cell r="Q14034">
            <v>3</v>
          </cell>
          <cell r="R14034" t="str">
            <v>Année Philologique</v>
          </cell>
          <cell r="S14034" t="str">
            <v/>
          </cell>
        </row>
        <row r="14035">
          <cell r="E14035">
            <v>1781</v>
          </cell>
          <cell r="F14035" t="str">
            <v>Turnaways</v>
          </cell>
          <cell r="G14035" t="str">
            <v>201903</v>
          </cell>
          <cell r="H14035" t="str">
            <v>UNIVERSITE DE CAEN</v>
          </cell>
          <cell r="I14035" t="str">
            <v>CAEN</v>
          </cell>
          <cell r="J14035" t="str">
            <v>France</v>
          </cell>
          <cell r="K14035">
            <v>2</v>
          </cell>
          <cell r="L14035" t="str">
            <v>Institute</v>
          </cell>
          <cell r="M14035">
            <v>3</v>
          </cell>
          <cell r="N14035" t="str">
            <v>Standard</v>
          </cell>
          <cell r="O14035" t="str">
            <v/>
          </cell>
          <cell r="P14035" t="str">
            <v/>
          </cell>
          <cell r="Q14035">
            <v>3</v>
          </cell>
          <cell r="R14035" t="str">
            <v>Année Philologique</v>
          </cell>
          <cell r="S14035" t="str">
            <v/>
          </cell>
        </row>
        <row r="14036">
          <cell r="E14036">
            <v>1781</v>
          </cell>
          <cell r="F14036" t="str">
            <v>Turnaways</v>
          </cell>
          <cell r="G14036" t="str">
            <v>201910</v>
          </cell>
          <cell r="H14036" t="str">
            <v>UNIVERSITE DE CAEN</v>
          </cell>
          <cell r="I14036" t="str">
            <v>CAEN</v>
          </cell>
          <cell r="J14036" t="str">
            <v>France</v>
          </cell>
          <cell r="K14036">
            <v>2</v>
          </cell>
          <cell r="L14036" t="str">
            <v>Institute</v>
          </cell>
          <cell r="M14036">
            <v>3</v>
          </cell>
          <cell r="N14036" t="str">
            <v>Standard</v>
          </cell>
          <cell r="O14036" t="str">
            <v/>
          </cell>
          <cell r="P14036" t="str">
            <v/>
          </cell>
          <cell r="Q14036">
            <v>3</v>
          </cell>
          <cell r="R14036" t="str">
            <v>Année Philologique</v>
          </cell>
          <cell r="S14036" t="str">
            <v/>
          </cell>
        </row>
        <row r="14037">
          <cell r="E14037">
            <v>1782</v>
          </cell>
          <cell r="F14037" t="str">
            <v>Turnaways</v>
          </cell>
          <cell r="G14037" t="str">
            <v>201901</v>
          </cell>
          <cell r="H14037" t="str">
            <v>UNIVERSITE DE ROUEN</v>
          </cell>
          <cell r="I14037" t="str">
            <v>MONT-SAINT-AIGNAN</v>
          </cell>
          <cell r="J14037" t="str">
            <v>France</v>
          </cell>
          <cell r="K14037">
            <v>1</v>
          </cell>
          <cell r="L14037" t="str">
            <v>Consortium</v>
          </cell>
          <cell r="M14037">
            <v>3</v>
          </cell>
          <cell r="N14037" t="str">
            <v>Standard</v>
          </cell>
          <cell r="O14037" t="str">
            <v/>
          </cell>
          <cell r="P14037" t="str">
            <v/>
          </cell>
          <cell r="Q14037">
            <v>3</v>
          </cell>
          <cell r="R14037" t="str">
            <v>Année Philologique</v>
          </cell>
          <cell r="S14037" t="str">
            <v/>
          </cell>
        </row>
        <row r="14038">
          <cell r="E14038">
            <v>1782</v>
          </cell>
          <cell r="F14038" t="str">
            <v>Turnaways</v>
          </cell>
          <cell r="G14038" t="str">
            <v>201902</v>
          </cell>
          <cell r="H14038" t="str">
            <v>UNIVERSITE DE ROUEN</v>
          </cell>
          <cell r="I14038" t="str">
            <v>MONT-SAINT-AIGNAN</v>
          </cell>
          <cell r="J14038" t="str">
            <v>France</v>
          </cell>
          <cell r="K14038">
            <v>1</v>
          </cell>
          <cell r="L14038" t="str">
            <v>Consortium</v>
          </cell>
          <cell r="M14038">
            <v>3</v>
          </cell>
          <cell r="N14038" t="str">
            <v>Standard</v>
          </cell>
          <cell r="O14038" t="str">
            <v/>
          </cell>
          <cell r="P14038" t="str">
            <v/>
          </cell>
          <cell r="Q14038">
            <v>3</v>
          </cell>
          <cell r="R14038" t="str">
            <v>Année Philologique</v>
          </cell>
          <cell r="S14038" t="str">
            <v/>
          </cell>
        </row>
        <row r="14039">
          <cell r="E14039">
            <v>1782</v>
          </cell>
          <cell r="F14039" t="str">
            <v>Turnaways</v>
          </cell>
          <cell r="G14039" t="str">
            <v>201909</v>
          </cell>
          <cell r="H14039" t="str">
            <v>UNIVERSITE DE ROUEN</v>
          </cell>
          <cell r="I14039" t="str">
            <v>MONT-SAINT-AIGNAN</v>
          </cell>
          <cell r="J14039" t="str">
            <v>France</v>
          </cell>
          <cell r="K14039">
            <v>1</v>
          </cell>
          <cell r="L14039" t="str">
            <v>Consortium</v>
          </cell>
          <cell r="M14039">
            <v>3</v>
          </cell>
          <cell r="N14039" t="str">
            <v>Standard</v>
          </cell>
          <cell r="O14039" t="str">
            <v/>
          </cell>
          <cell r="P14039" t="str">
            <v/>
          </cell>
          <cell r="Q14039">
            <v>3</v>
          </cell>
          <cell r="R14039" t="str">
            <v>Année Philologique</v>
          </cell>
          <cell r="S14039" t="str">
            <v/>
          </cell>
        </row>
        <row r="14040">
          <cell r="E14040">
            <v>1782</v>
          </cell>
          <cell r="F14040" t="str">
            <v>Turnaways</v>
          </cell>
          <cell r="G14040" t="str">
            <v>201910</v>
          </cell>
          <cell r="H14040" t="str">
            <v>UNIVERSITE DE ROUEN</v>
          </cell>
          <cell r="I14040" t="str">
            <v>MONT-SAINT-AIGNAN</v>
          </cell>
          <cell r="J14040" t="str">
            <v>France</v>
          </cell>
          <cell r="K14040">
            <v>1</v>
          </cell>
          <cell r="L14040" t="str">
            <v>Consortium</v>
          </cell>
          <cell r="M14040">
            <v>3</v>
          </cell>
          <cell r="N14040" t="str">
            <v>Standard</v>
          </cell>
          <cell r="O14040" t="str">
            <v/>
          </cell>
          <cell r="P14040" t="str">
            <v/>
          </cell>
          <cell r="Q14040">
            <v>3</v>
          </cell>
          <cell r="R14040" t="str">
            <v>Année Philologique</v>
          </cell>
          <cell r="S14040" t="str">
            <v/>
          </cell>
        </row>
        <row r="14041">
          <cell r="E14041">
            <v>1782</v>
          </cell>
          <cell r="F14041" t="str">
            <v>Turnaways</v>
          </cell>
          <cell r="G14041" t="str">
            <v>201911</v>
          </cell>
          <cell r="H14041" t="str">
            <v>UNIVERSITE DE ROUEN</v>
          </cell>
          <cell r="I14041" t="str">
            <v>MONT-SAINT-AIGNAN</v>
          </cell>
          <cell r="J14041" t="str">
            <v>France</v>
          </cell>
          <cell r="K14041">
            <v>1</v>
          </cell>
          <cell r="L14041" t="str">
            <v>Consortium</v>
          </cell>
          <cell r="M14041">
            <v>3</v>
          </cell>
          <cell r="N14041" t="str">
            <v>Standard</v>
          </cell>
          <cell r="O14041" t="str">
            <v/>
          </cell>
          <cell r="P14041" t="str">
            <v/>
          </cell>
          <cell r="Q14041">
            <v>3</v>
          </cell>
          <cell r="R14041" t="str">
            <v>Année Philologique</v>
          </cell>
          <cell r="S14041" t="str">
            <v/>
          </cell>
        </row>
        <row r="14042">
          <cell r="E14042">
            <v>1782</v>
          </cell>
          <cell r="F14042" t="str">
            <v>Turnaways</v>
          </cell>
          <cell r="G14042" t="str">
            <v>201912</v>
          </cell>
          <cell r="H14042" t="str">
            <v>UNIVERSITE DE ROUEN</v>
          </cell>
          <cell r="I14042" t="str">
            <v>MONT-SAINT-AIGNAN</v>
          </cell>
          <cell r="J14042" t="str">
            <v>France</v>
          </cell>
          <cell r="K14042">
            <v>1</v>
          </cell>
          <cell r="L14042" t="str">
            <v>Consortium</v>
          </cell>
          <cell r="M14042">
            <v>3</v>
          </cell>
          <cell r="N14042" t="str">
            <v>Standard</v>
          </cell>
          <cell r="O14042" t="str">
            <v/>
          </cell>
          <cell r="P14042" t="str">
            <v/>
          </cell>
          <cell r="Q14042">
            <v>3</v>
          </cell>
          <cell r="R14042" t="str">
            <v>Année Philologique</v>
          </cell>
          <cell r="S14042" t="str">
            <v/>
          </cell>
        </row>
        <row r="14043">
          <cell r="E14043">
            <v>1783</v>
          </cell>
          <cell r="F14043" t="str">
            <v>Turnaways</v>
          </cell>
          <cell r="G14043" t="str">
            <v>201902</v>
          </cell>
          <cell r="H14043" t="str">
            <v>FERNUNIVERSITAET HAGEN</v>
          </cell>
          <cell r="I14043" t="str">
            <v>Hagen</v>
          </cell>
          <cell r="J14043" t="str">
            <v>Germany</v>
          </cell>
          <cell r="K14043">
            <v>1</v>
          </cell>
          <cell r="L14043" t="str">
            <v>Consortium</v>
          </cell>
          <cell r="M14043">
            <v>3</v>
          </cell>
          <cell r="N14043" t="str">
            <v>Standard</v>
          </cell>
          <cell r="O14043" t="str">
            <v/>
          </cell>
          <cell r="P14043" t="str">
            <v/>
          </cell>
          <cell r="Q14043">
            <v>3</v>
          </cell>
          <cell r="R14043" t="str">
            <v>Année Philologique</v>
          </cell>
          <cell r="S14043" t="str">
            <v/>
          </cell>
        </row>
        <row r="14044">
          <cell r="E14044">
            <v>1783</v>
          </cell>
          <cell r="F14044" t="str">
            <v>Turnaways</v>
          </cell>
          <cell r="G14044" t="str">
            <v>201905</v>
          </cell>
          <cell r="H14044" t="str">
            <v>FERNUNIVERSITAET HAGEN</v>
          </cell>
          <cell r="I14044" t="str">
            <v>Hagen</v>
          </cell>
          <cell r="J14044" t="str">
            <v>Germany</v>
          </cell>
          <cell r="K14044">
            <v>1</v>
          </cell>
          <cell r="L14044" t="str">
            <v>Consortium</v>
          </cell>
          <cell r="M14044">
            <v>3</v>
          </cell>
          <cell r="N14044" t="str">
            <v>Standard</v>
          </cell>
          <cell r="O14044" t="str">
            <v/>
          </cell>
          <cell r="P14044" t="str">
            <v/>
          </cell>
          <cell r="Q14044">
            <v>3</v>
          </cell>
          <cell r="R14044" t="str">
            <v>Année Philologique</v>
          </cell>
          <cell r="S14044" t="str">
            <v/>
          </cell>
        </row>
        <row r="14045">
          <cell r="E14045">
            <v>1784</v>
          </cell>
          <cell r="F14045" t="str">
            <v>Turnaways</v>
          </cell>
          <cell r="G14045" t="str">
            <v>201903</v>
          </cell>
          <cell r="H14045" t="str">
            <v>Universität Konstanz Bibliothek</v>
          </cell>
          <cell r="I14045" t="str">
            <v>Konstanz</v>
          </cell>
          <cell r="J14045" t="str">
            <v>Germany</v>
          </cell>
          <cell r="K14045">
            <v>1</v>
          </cell>
          <cell r="L14045" t="str">
            <v>Consortium</v>
          </cell>
          <cell r="M14045">
            <v>2</v>
          </cell>
          <cell r="N14045" t="str">
            <v>Campus Wide</v>
          </cell>
          <cell r="O14045" t="str">
            <v/>
          </cell>
          <cell r="P14045" t="str">
            <v/>
          </cell>
          <cell r="Q14045">
            <v>80</v>
          </cell>
          <cell r="R14045" t="str">
            <v>Année Philologique</v>
          </cell>
          <cell r="S14045" t="str">
            <v/>
          </cell>
        </row>
        <row r="14046">
          <cell r="E14046">
            <v>1784</v>
          </cell>
          <cell r="F14046" t="str">
            <v>Turnaways</v>
          </cell>
          <cell r="G14046" t="str">
            <v>201909</v>
          </cell>
          <cell r="H14046" t="str">
            <v>Universität Konstanz Bibliothek</v>
          </cell>
          <cell r="I14046" t="str">
            <v>Konstanz</v>
          </cell>
          <cell r="J14046" t="str">
            <v>Germany</v>
          </cell>
          <cell r="K14046">
            <v>1</v>
          </cell>
          <cell r="L14046" t="str">
            <v>Consortium</v>
          </cell>
          <cell r="M14046">
            <v>2</v>
          </cell>
          <cell r="N14046" t="str">
            <v>Campus Wide</v>
          </cell>
          <cell r="O14046" t="str">
            <v/>
          </cell>
          <cell r="P14046" t="str">
            <v/>
          </cell>
          <cell r="Q14046">
            <v>80</v>
          </cell>
          <cell r="R14046" t="str">
            <v>Année Philologique</v>
          </cell>
          <cell r="S14046" t="str">
            <v/>
          </cell>
        </row>
        <row r="14047">
          <cell r="E14047">
            <v>1784</v>
          </cell>
          <cell r="F14047" t="str">
            <v>Turnaways</v>
          </cell>
          <cell r="G14047" t="str">
            <v>201911</v>
          </cell>
          <cell r="H14047" t="str">
            <v>Universität Konstanz Bibliothek</v>
          </cell>
          <cell r="I14047" t="str">
            <v>Konstanz</v>
          </cell>
          <cell r="J14047" t="str">
            <v>Germany</v>
          </cell>
          <cell r="K14047">
            <v>1</v>
          </cell>
          <cell r="L14047" t="str">
            <v>Consortium</v>
          </cell>
          <cell r="M14047">
            <v>2</v>
          </cell>
          <cell r="N14047" t="str">
            <v>Campus Wide</v>
          </cell>
          <cell r="O14047" t="str">
            <v/>
          </cell>
          <cell r="P14047" t="str">
            <v/>
          </cell>
          <cell r="Q14047">
            <v>80</v>
          </cell>
          <cell r="R14047" t="str">
            <v>Année Philologique</v>
          </cell>
          <cell r="S14047" t="str">
            <v/>
          </cell>
        </row>
        <row r="14048">
          <cell r="E14048">
            <v>1784</v>
          </cell>
          <cell r="F14048" t="str">
            <v>Turnaways</v>
          </cell>
          <cell r="G14048" t="str">
            <v>201912</v>
          </cell>
          <cell r="H14048" t="str">
            <v>Universität Konstanz Bibliothek</v>
          </cell>
          <cell r="I14048" t="str">
            <v>Konstanz</v>
          </cell>
          <cell r="J14048" t="str">
            <v>Germany</v>
          </cell>
          <cell r="K14048">
            <v>1</v>
          </cell>
          <cell r="L14048" t="str">
            <v>Consortium</v>
          </cell>
          <cell r="M14048">
            <v>2</v>
          </cell>
          <cell r="N14048" t="str">
            <v>Campus Wide</v>
          </cell>
          <cell r="O14048" t="str">
            <v/>
          </cell>
          <cell r="P14048" t="str">
            <v/>
          </cell>
          <cell r="Q14048">
            <v>80</v>
          </cell>
          <cell r="R14048" t="str">
            <v>Année Philologique</v>
          </cell>
          <cell r="S14048" t="str">
            <v/>
          </cell>
        </row>
        <row r="14049">
          <cell r="E14049">
            <v>1787</v>
          </cell>
          <cell r="F14049" t="str">
            <v>Turnaways</v>
          </cell>
          <cell r="G14049" t="str">
            <v>201902</v>
          </cell>
          <cell r="H14049" t="str">
            <v>Universitätsbibliothek J C Senckenberg</v>
          </cell>
          <cell r="I14049" t="str">
            <v>Frankfurt am Main</v>
          </cell>
          <cell r="J14049" t="str">
            <v>Germany</v>
          </cell>
          <cell r="K14049">
            <v>1</v>
          </cell>
          <cell r="L14049" t="str">
            <v>Consortium</v>
          </cell>
          <cell r="M14049">
            <v>3</v>
          </cell>
          <cell r="N14049" t="str">
            <v>Standard</v>
          </cell>
          <cell r="O14049" t="str">
            <v/>
          </cell>
          <cell r="P14049" t="str">
            <v/>
          </cell>
          <cell r="Q14049">
            <v>3</v>
          </cell>
          <cell r="R14049" t="str">
            <v>Année Philologique</v>
          </cell>
          <cell r="S14049" t="str">
            <v/>
          </cell>
        </row>
        <row r="14050">
          <cell r="E14050">
            <v>1787</v>
          </cell>
          <cell r="F14050" t="str">
            <v>Turnaways</v>
          </cell>
          <cell r="G14050" t="str">
            <v>201905</v>
          </cell>
          <cell r="H14050" t="str">
            <v>Universitätsbibliothek J C Senckenberg</v>
          </cell>
          <cell r="I14050" t="str">
            <v>Frankfurt am Main</v>
          </cell>
          <cell r="J14050" t="str">
            <v>Germany</v>
          </cell>
          <cell r="K14050">
            <v>1</v>
          </cell>
          <cell r="L14050" t="str">
            <v>Consortium</v>
          </cell>
          <cell r="M14050">
            <v>3</v>
          </cell>
          <cell r="N14050" t="str">
            <v>Standard</v>
          </cell>
          <cell r="O14050" t="str">
            <v/>
          </cell>
          <cell r="P14050" t="str">
            <v/>
          </cell>
          <cell r="Q14050">
            <v>3</v>
          </cell>
          <cell r="R14050" t="str">
            <v>Année Philologique</v>
          </cell>
          <cell r="S14050" t="str">
            <v/>
          </cell>
        </row>
        <row r="14051">
          <cell r="E14051">
            <v>1787</v>
          </cell>
          <cell r="F14051" t="str">
            <v>Turnaways</v>
          </cell>
          <cell r="G14051" t="str">
            <v>201906</v>
          </cell>
          <cell r="H14051" t="str">
            <v>Universitätsbibliothek J C Senckenberg</v>
          </cell>
          <cell r="I14051" t="str">
            <v>Frankfurt am Main</v>
          </cell>
          <cell r="J14051" t="str">
            <v>Germany</v>
          </cell>
          <cell r="K14051">
            <v>1</v>
          </cell>
          <cell r="L14051" t="str">
            <v>Consortium</v>
          </cell>
          <cell r="M14051">
            <v>3</v>
          </cell>
          <cell r="N14051" t="str">
            <v>Standard</v>
          </cell>
          <cell r="O14051" t="str">
            <v/>
          </cell>
          <cell r="P14051" t="str">
            <v/>
          </cell>
          <cell r="Q14051">
            <v>3</v>
          </cell>
          <cell r="R14051" t="str">
            <v>Année Philologique</v>
          </cell>
          <cell r="S14051" t="str">
            <v/>
          </cell>
        </row>
        <row r="14052">
          <cell r="E14052">
            <v>1787</v>
          </cell>
          <cell r="F14052" t="str">
            <v>Turnaways</v>
          </cell>
          <cell r="G14052" t="str">
            <v>201907</v>
          </cell>
          <cell r="H14052" t="str">
            <v>Universitätsbibliothek J C Senckenberg</v>
          </cell>
          <cell r="I14052" t="str">
            <v>Frankfurt am Main</v>
          </cell>
          <cell r="J14052" t="str">
            <v>Germany</v>
          </cell>
          <cell r="K14052">
            <v>1</v>
          </cell>
          <cell r="L14052" t="str">
            <v>Consortium</v>
          </cell>
          <cell r="M14052">
            <v>3</v>
          </cell>
          <cell r="N14052" t="str">
            <v>Standard</v>
          </cell>
          <cell r="O14052" t="str">
            <v/>
          </cell>
          <cell r="P14052" t="str">
            <v/>
          </cell>
          <cell r="Q14052">
            <v>3</v>
          </cell>
          <cell r="R14052" t="str">
            <v>Année Philologique</v>
          </cell>
          <cell r="S14052" t="str">
            <v/>
          </cell>
        </row>
        <row r="14053">
          <cell r="E14053">
            <v>1787</v>
          </cell>
          <cell r="F14053" t="str">
            <v>Turnaways</v>
          </cell>
          <cell r="G14053" t="str">
            <v>201908</v>
          </cell>
          <cell r="H14053" t="str">
            <v>Universitätsbibliothek J C Senckenberg</v>
          </cell>
          <cell r="I14053" t="str">
            <v>Frankfurt am Main</v>
          </cell>
          <cell r="J14053" t="str">
            <v>Germany</v>
          </cell>
          <cell r="K14053">
            <v>1</v>
          </cell>
          <cell r="L14053" t="str">
            <v>Consortium</v>
          </cell>
          <cell r="M14053">
            <v>3</v>
          </cell>
          <cell r="N14053" t="str">
            <v>Standard</v>
          </cell>
          <cell r="O14053" t="str">
            <v/>
          </cell>
          <cell r="P14053" t="str">
            <v/>
          </cell>
          <cell r="Q14053">
            <v>3</v>
          </cell>
          <cell r="R14053" t="str">
            <v>Année Philologique</v>
          </cell>
          <cell r="S14053" t="str">
            <v/>
          </cell>
        </row>
        <row r="14054">
          <cell r="E14054">
            <v>1787</v>
          </cell>
          <cell r="F14054" t="str">
            <v>Turnaways</v>
          </cell>
          <cell r="G14054" t="str">
            <v>201910</v>
          </cell>
          <cell r="H14054" t="str">
            <v>Universitätsbibliothek J C Senckenberg</v>
          </cell>
          <cell r="I14054" t="str">
            <v>Frankfurt am Main</v>
          </cell>
          <cell r="J14054" t="str">
            <v>Germany</v>
          </cell>
          <cell r="K14054">
            <v>1</v>
          </cell>
          <cell r="L14054" t="str">
            <v>Consortium</v>
          </cell>
          <cell r="M14054">
            <v>3</v>
          </cell>
          <cell r="N14054" t="str">
            <v>Standard</v>
          </cell>
          <cell r="O14054" t="str">
            <v/>
          </cell>
          <cell r="P14054" t="str">
            <v/>
          </cell>
          <cell r="Q14054">
            <v>3</v>
          </cell>
          <cell r="R14054" t="str">
            <v>Année Philologique</v>
          </cell>
          <cell r="S14054" t="str">
            <v/>
          </cell>
        </row>
        <row r="14055">
          <cell r="E14055">
            <v>1787</v>
          </cell>
          <cell r="F14055" t="str">
            <v>Turnaways</v>
          </cell>
          <cell r="G14055" t="str">
            <v>201911</v>
          </cell>
          <cell r="H14055" t="str">
            <v>Universitätsbibliothek J C Senckenberg</v>
          </cell>
          <cell r="I14055" t="str">
            <v>Frankfurt am Main</v>
          </cell>
          <cell r="J14055" t="str">
            <v>Germany</v>
          </cell>
          <cell r="K14055">
            <v>1</v>
          </cell>
          <cell r="L14055" t="str">
            <v>Consortium</v>
          </cell>
          <cell r="M14055">
            <v>3</v>
          </cell>
          <cell r="N14055" t="str">
            <v>Standard</v>
          </cell>
          <cell r="O14055" t="str">
            <v/>
          </cell>
          <cell r="P14055" t="str">
            <v/>
          </cell>
          <cell r="Q14055">
            <v>3</v>
          </cell>
          <cell r="R14055" t="str">
            <v>Année Philologique</v>
          </cell>
          <cell r="S14055" t="str">
            <v/>
          </cell>
        </row>
        <row r="14056">
          <cell r="E14056">
            <v>1787</v>
          </cell>
          <cell r="F14056" t="str">
            <v>Turnaways</v>
          </cell>
          <cell r="G14056" t="str">
            <v>201912</v>
          </cell>
          <cell r="H14056" t="str">
            <v>Universitätsbibliothek J C Senckenberg</v>
          </cell>
          <cell r="I14056" t="str">
            <v>Frankfurt am Main</v>
          </cell>
          <cell r="J14056" t="str">
            <v>Germany</v>
          </cell>
          <cell r="K14056">
            <v>1</v>
          </cell>
          <cell r="L14056" t="str">
            <v>Consortium</v>
          </cell>
          <cell r="M14056">
            <v>3</v>
          </cell>
          <cell r="N14056" t="str">
            <v>Standard</v>
          </cell>
          <cell r="O14056" t="str">
            <v/>
          </cell>
          <cell r="P14056" t="str">
            <v/>
          </cell>
          <cell r="Q14056">
            <v>3</v>
          </cell>
          <cell r="R14056" t="str">
            <v>Année Philologique</v>
          </cell>
          <cell r="S14056" t="str">
            <v/>
          </cell>
        </row>
        <row r="14057">
          <cell r="E14057">
            <v>1788</v>
          </cell>
          <cell r="F14057" t="str">
            <v>Turnaways</v>
          </cell>
          <cell r="G14057" t="str">
            <v>201901</v>
          </cell>
          <cell r="H14057" t="str">
            <v>Universitätsbibliothek Eichstätt-Ingolstadt</v>
          </cell>
          <cell r="I14057" t="str">
            <v>Eichstätt</v>
          </cell>
          <cell r="J14057" t="str">
            <v>Germany</v>
          </cell>
          <cell r="K14057">
            <v>1</v>
          </cell>
          <cell r="L14057" t="str">
            <v>Consortium</v>
          </cell>
          <cell r="M14057">
            <v>3</v>
          </cell>
          <cell r="N14057" t="str">
            <v>Standard</v>
          </cell>
          <cell r="O14057" t="str">
            <v/>
          </cell>
          <cell r="P14057" t="str">
            <v/>
          </cell>
          <cell r="Q14057">
            <v>3</v>
          </cell>
          <cell r="R14057" t="str">
            <v>Année Philologique</v>
          </cell>
          <cell r="S14057" t="str">
            <v/>
          </cell>
        </row>
        <row r="14058">
          <cell r="E14058">
            <v>1788</v>
          </cell>
          <cell r="F14058" t="str">
            <v>Turnaways</v>
          </cell>
          <cell r="G14058" t="str">
            <v>201902</v>
          </cell>
          <cell r="H14058" t="str">
            <v>Universitätsbibliothek Eichstätt-Ingolstadt</v>
          </cell>
          <cell r="I14058" t="str">
            <v>Eichstätt</v>
          </cell>
          <cell r="J14058" t="str">
            <v>Germany</v>
          </cell>
          <cell r="K14058">
            <v>1</v>
          </cell>
          <cell r="L14058" t="str">
            <v>Consortium</v>
          </cell>
          <cell r="M14058">
            <v>3</v>
          </cell>
          <cell r="N14058" t="str">
            <v>Standard</v>
          </cell>
          <cell r="O14058" t="str">
            <v/>
          </cell>
          <cell r="P14058" t="str">
            <v/>
          </cell>
          <cell r="Q14058">
            <v>3</v>
          </cell>
          <cell r="R14058" t="str">
            <v>Année Philologique</v>
          </cell>
          <cell r="S14058" t="str">
            <v/>
          </cell>
        </row>
        <row r="14059">
          <cell r="E14059">
            <v>1788</v>
          </cell>
          <cell r="F14059" t="str">
            <v>Turnaways</v>
          </cell>
          <cell r="G14059" t="str">
            <v>201904</v>
          </cell>
          <cell r="H14059" t="str">
            <v>Universitätsbibliothek Eichstätt-Ingolstadt</v>
          </cell>
          <cell r="I14059" t="str">
            <v>Eichstätt</v>
          </cell>
          <cell r="J14059" t="str">
            <v>Germany</v>
          </cell>
          <cell r="K14059">
            <v>1</v>
          </cell>
          <cell r="L14059" t="str">
            <v>Consortium</v>
          </cell>
          <cell r="M14059">
            <v>3</v>
          </cell>
          <cell r="N14059" t="str">
            <v>Standard</v>
          </cell>
          <cell r="O14059" t="str">
            <v/>
          </cell>
          <cell r="P14059" t="str">
            <v/>
          </cell>
          <cell r="Q14059">
            <v>3</v>
          </cell>
          <cell r="R14059" t="str">
            <v>Année Philologique</v>
          </cell>
          <cell r="S14059" t="str">
            <v/>
          </cell>
        </row>
        <row r="14060">
          <cell r="E14060">
            <v>1788</v>
          </cell>
          <cell r="F14060" t="str">
            <v>Turnaways</v>
          </cell>
          <cell r="G14060" t="str">
            <v>201905</v>
          </cell>
          <cell r="H14060" t="str">
            <v>Universitätsbibliothek Eichstätt-Ingolstadt</v>
          </cell>
          <cell r="I14060" t="str">
            <v>Eichstätt</v>
          </cell>
          <cell r="J14060" t="str">
            <v>Germany</v>
          </cell>
          <cell r="K14060">
            <v>1</v>
          </cell>
          <cell r="L14060" t="str">
            <v>Consortium</v>
          </cell>
          <cell r="M14060">
            <v>3</v>
          </cell>
          <cell r="N14060" t="str">
            <v>Standard</v>
          </cell>
          <cell r="O14060" t="str">
            <v/>
          </cell>
          <cell r="P14060" t="str">
            <v/>
          </cell>
          <cell r="Q14060">
            <v>3</v>
          </cell>
          <cell r="R14060" t="str">
            <v>Année Philologique</v>
          </cell>
          <cell r="S14060" t="str">
            <v/>
          </cell>
        </row>
        <row r="14061">
          <cell r="E14061">
            <v>1788</v>
          </cell>
          <cell r="F14061" t="str">
            <v>Turnaways</v>
          </cell>
          <cell r="G14061" t="str">
            <v>201911</v>
          </cell>
          <cell r="H14061" t="str">
            <v>Universitätsbibliothek Eichstätt-Ingolstadt</v>
          </cell>
          <cell r="I14061" t="str">
            <v>Eichstätt</v>
          </cell>
          <cell r="J14061" t="str">
            <v>Germany</v>
          </cell>
          <cell r="K14061">
            <v>1</v>
          </cell>
          <cell r="L14061" t="str">
            <v>Consortium</v>
          </cell>
          <cell r="M14061">
            <v>3</v>
          </cell>
          <cell r="N14061" t="str">
            <v>Standard</v>
          </cell>
          <cell r="O14061" t="str">
            <v/>
          </cell>
          <cell r="P14061" t="str">
            <v/>
          </cell>
          <cell r="Q14061">
            <v>3</v>
          </cell>
          <cell r="R14061" t="str">
            <v>Année Philologique</v>
          </cell>
          <cell r="S14061" t="str">
            <v/>
          </cell>
        </row>
        <row r="14062">
          <cell r="E14062">
            <v>1788</v>
          </cell>
          <cell r="F14062" t="str">
            <v>Turnaways</v>
          </cell>
          <cell r="G14062" t="str">
            <v>201912</v>
          </cell>
          <cell r="H14062" t="str">
            <v>Universitätsbibliothek Eichstätt-Ingolstadt</v>
          </cell>
          <cell r="I14062" t="str">
            <v>Eichstätt</v>
          </cell>
          <cell r="J14062" t="str">
            <v>Germany</v>
          </cell>
          <cell r="K14062">
            <v>1</v>
          </cell>
          <cell r="L14062" t="str">
            <v>Consortium</v>
          </cell>
          <cell r="M14062">
            <v>3</v>
          </cell>
          <cell r="N14062" t="str">
            <v>Standard</v>
          </cell>
          <cell r="O14062" t="str">
            <v/>
          </cell>
          <cell r="P14062" t="str">
            <v/>
          </cell>
          <cell r="Q14062">
            <v>3</v>
          </cell>
          <cell r="R14062" t="str">
            <v>Année Philologique</v>
          </cell>
          <cell r="S14062" t="str">
            <v/>
          </cell>
        </row>
        <row r="14063">
          <cell r="E14063">
            <v>1789</v>
          </cell>
          <cell r="F14063" t="str">
            <v>Turnaways</v>
          </cell>
          <cell r="G14063" t="str">
            <v>201902</v>
          </cell>
          <cell r="H14063" t="str">
            <v>Staats- und Universitätsbibliothek Bremen</v>
          </cell>
          <cell r="I14063" t="str">
            <v>Bremen</v>
          </cell>
          <cell r="J14063" t="str">
            <v>Germany</v>
          </cell>
          <cell r="K14063">
            <v>2</v>
          </cell>
          <cell r="L14063" t="str">
            <v>Institute</v>
          </cell>
          <cell r="M14063">
            <v>3</v>
          </cell>
          <cell r="N14063" t="str">
            <v>Standard</v>
          </cell>
          <cell r="O14063" t="str">
            <v/>
          </cell>
          <cell r="P14063" t="str">
            <v/>
          </cell>
          <cell r="Q14063">
            <v>3</v>
          </cell>
          <cell r="R14063" t="str">
            <v>Année Philologique</v>
          </cell>
          <cell r="S14063" t="str">
            <v/>
          </cell>
        </row>
        <row r="14064">
          <cell r="E14064">
            <v>1789</v>
          </cell>
          <cell r="F14064" t="str">
            <v>Turnaways</v>
          </cell>
          <cell r="G14064" t="str">
            <v>201906</v>
          </cell>
          <cell r="H14064" t="str">
            <v>Staats- und Universitätsbibliothek Bremen</v>
          </cell>
          <cell r="I14064" t="str">
            <v>Bremen</v>
          </cell>
          <cell r="J14064" t="str">
            <v>Germany</v>
          </cell>
          <cell r="K14064">
            <v>2</v>
          </cell>
          <cell r="L14064" t="str">
            <v>Institute</v>
          </cell>
          <cell r="M14064">
            <v>3</v>
          </cell>
          <cell r="N14064" t="str">
            <v>Standard</v>
          </cell>
          <cell r="O14064" t="str">
            <v/>
          </cell>
          <cell r="P14064" t="str">
            <v/>
          </cell>
          <cell r="Q14064">
            <v>3</v>
          </cell>
          <cell r="R14064" t="str">
            <v>Année Philologique</v>
          </cell>
          <cell r="S14064" t="str">
            <v/>
          </cell>
        </row>
        <row r="14065">
          <cell r="E14065">
            <v>1789</v>
          </cell>
          <cell r="F14065" t="str">
            <v>Turnaways</v>
          </cell>
          <cell r="G14065" t="str">
            <v>201907</v>
          </cell>
          <cell r="H14065" t="str">
            <v>Staats- und Universitätsbibliothek Bremen</v>
          </cell>
          <cell r="I14065" t="str">
            <v>Bremen</v>
          </cell>
          <cell r="J14065" t="str">
            <v>Germany</v>
          </cell>
          <cell r="K14065">
            <v>2</v>
          </cell>
          <cell r="L14065" t="str">
            <v>Institute</v>
          </cell>
          <cell r="M14065">
            <v>3</v>
          </cell>
          <cell r="N14065" t="str">
            <v>Standard</v>
          </cell>
          <cell r="O14065" t="str">
            <v/>
          </cell>
          <cell r="P14065" t="str">
            <v/>
          </cell>
          <cell r="Q14065">
            <v>3</v>
          </cell>
          <cell r="R14065" t="str">
            <v>Année Philologique</v>
          </cell>
          <cell r="S14065" t="str">
            <v/>
          </cell>
        </row>
        <row r="14066">
          <cell r="E14066">
            <v>1789</v>
          </cell>
          <cell r="F14066" t="str">
            <v>Turnaways</v>
          </cell>
          <cell r="G14066" t="str">
            <v>201910</v>
          </cell>
          <cell r="H14066" t="str">
            <v>Staats- und Universitätsbibliothek Bremen</v>
          </cell>
          <cell r="I14066" t="str">
            <v>Bremen</v>
          </cell>
          <cell r="J14066" t="str">
            <v>Germany</v>
          </cell>
          <cell r="K14066">
            <v>2</v>
          </cell>
          <cell r="L14066" t="str">
            <v>Institute</v>
          </cell>
          <cell r="M14066">
            <v>3</v>
          </cell>
          <cell r="N14066" t="str">
            <v>Standard</v>
          </cell>
          <cell r="O14066" t="str">
            <v/>
          </cell>
          <cell r="P14066" t="str">
            <v/>
          </cell>
          <cell r="Q14066">
            <v>3</v>
          </cell>
          <cell r="R14066" t="str">
            <v>Année Philologique</v>
          </cell>
          <cell r="S14066" t="str">
            <v/>
          </cell>
        </row>
        <row r="14067">
          <cell r="E14067">
            <v>1789</v>
          </cell>
          <cell r="F14067" t="str">
            <v>Turnaways</v>
          </cell>
          <cell r="G14067" t="str">
            <v>201911</v>
          </cell>
          <cell r="H14067" t="str">
            <v>Staats- und Universitätsbibliothek Bremen</v>
          </cell>
          <cell r="I14067" t="str">
            <v>Bremen</v>
          </cell>
          <cell r="J14067" t="str">
            <v>Germany</v>
          </cell>
          <cell r="K14067">
            <v>2</v>
          </cell>
          <cell r="L14067" t="str">
            <v>Institute</v>
          </cell>
          <cell r="M14067">
            <v>3</v>
          </cell>
          <cell r="N14067" t="str">
            <v>Standard</v>
          </cell>
          <cell r="O14067" t="str">
            <v/>
          </cell>
          <cell r="P14067" t="str">
            <v/>
          </cell>
          <cell r="Q14067">
            <v>3</v>
          </cell>
          <cell r="R14067" t="str">
            <v>Année Philologique</v>
          </cell>
          <cell r="S14067" t="str">
            <v/>
          </cell>
        </row>
        <row r="14068">
          <cell r="E14068">
            <v>1789</v>
          </cell>
          <cell r="F14068" t="str">
            <v>Turnaways</v>
          </cell>
          <cell r="G14068" t="str">
            <v>201912</v>
          </cell>
          <cell r="H14068" t="str">
            <v>Staats- und Universitätsbibliothek Bremen</v>
          </cell>
          <cell r="I14068" t="str">
            <v>Bremen</v>
          </cell>
          <cell r="J14068" t="str">
            <v>Germany</v>
          </cell>
          <cell r="K14068">
            <v>2</v>
          </cell>
          <cell r="L14068" t="str">
            <v>Institute</v>
          </cell>
          <cell r="M14068">
            <v>3</v>
          </cell>
          <cell r="N14068" t="str">
            <v>Standard</v>
          </cell>
          <cell r="O14068" t="str">
            <v/>
          </cell>
          <cell r="P14068" t="str">
            <v/>
          </cell>
          <cell r="Q14068">
            <v>3</v>
          </cell>
          <cell r="R14068" t="str">
            <v>Année Philologique</v>
          </cell>
          <cell r="S14068" t="str">
            <v/>
          </cell>
        </row>
        <row r="14069">
          <cell r="E14069">
            <v>1790</v>
          </cell>
          <cell r="F14069" t="str">
            <v>Turnaways</v>
          </cell>
          <cell r="G14069" t="str">
            <v>201901</v>
          </cell>
          <cell r="H14069" t="str">
            <v>CAMBRIDGE UNIVERSITY LIBRARY</v>
          </cell>
          <cell r="I14069" t="str">
            <v>CAMBRIDGE</v>
          </cell>
          <cell r="J14069" t="str">
            <v>UK</v>
          </cell>
          <cell r="K14069">
            <v>2</v>
          </cell>
          <cell r="L14069" t="str">
            <v>Institute</v>
          </cell>
          <cell r="M14069">
            <v>13</v>
          </cell>
          <cell r="N14069" t="str">
            <v>JISC-1</v>
          </cell>
          <cell r="O14069" t="str">
            <v/>
          </cell>
          <cell r="P14069" t="str">
            <v/>
          </cell>
          <cell r="Q14069">
            <v>100</v>
          </cell>
          <cell r="R14069" t="str">
            <v>Année Philologique</v>
          </cell>
          <cell r="S14069" t="str">
            <v/>
          </cell>
        </row>
        <row r="14070">
          <cell r="E14070">
            <v>1790</v>
          </cell>
          <cell r="F14070" t="str">
            <v>Turnaways</v>
          </cell>
          <cell r="G14070" t="str">
            <v>201903</v>
          </cell>
          <cell r="H14070" t="str">
            <v>CAMBRIDGE UNIVERSITY LIBRARY</v>
          </cell>
          <cell r="I14070" t="str">
            <v>CAMBRIDGE</v>
          </cell>
          <cell r="J14070" t="str">
            <v>UK</v>
          </cell>
          <cell r="K14070">
            <v>2</v>
          </cell>
          <cell r="L14070" t="str">
            <v>Institute</v>
          </cell>
          <cell r="M14070">
            <v>13</v>
          </cell>
          <cell r="N14070" t="str">
            <v>JISC-1</v>
          </cell>
          <cell r="O14070" t="str">
            <v/>
          </cell>
          <cell r="P14070" t="str">
            <v/>
          </cell>
          <cell r="Q14070">
            <v>100</v>
          </cell>
          <cell r="R14070" t="str">
            <v>Année Philologique</v>
          </cell>
          <cell r="S14070" t="str">
            <v/>
          </cell>
        </row>
        <row r="14071">
          <cell r="E14071">
            <v>1790</v>
          </cell>
          <cell r="F14071" t="str">
            <v>Turnaways</v>
          </cell>
          <cell r="G14071" t="str">
            <v>201904</v>
          </cell>
          <cell r="H14071" t="str">
            <v>CAMBRIDGE UNIVERSITY LIBRARY</v>
          </cell>
          <cell r="I14071" t="str">
            <v>CAMBRIDGE</v>
          </cell>
          <cell r="J14071" t="str">
            <v>UK</v>
          </cell>
          <cell r="K14071">
            <v>2</v>
          </cell>
          <cell r="L14071" t="str">
            <v>Institute</v>
          </cell>
          <cell r="M14071">
            <v>13</v>
          </cell>
          <cell r="N14071" t="str">
            <v>JISC-1</v>
          </cell>
          <cell r="O14071" t="str">
            <v/>
          </cell>
          <cell r="P14071" t="str">
            <v/>
          </cell>
          <cell r="Q14071">
            <v>100</v>
          </cell>
          <cell r="R14071" t="str">
            <v>Année Philologique</v>
          </cell>
          <cell r="S14071" t="str">
            <v/>
          </cell>
        </row>
        <row r="14072">
          <cell r="E14072">
            <v>1790</v>
          </cell>
          <cell r="F14072" t="str">
            <v>Turnaways</v>
          </cell>
          <cell r="G14072" t="str">
            <v>201906</v>
          </cell>
          <cell r="H14072" t="str">
            <v>CAMBRIDGE UNIVERSITY LIBRARY</v>
          </cell>
          <cell r="I14072" t="str">
            <v>CAMBRIDGE</v>
          </cell>
          <cell r="J14072" t="str">
            <v>UK</v>
          </cell>
          <cell r="K14072">
            <v>2</v>
          </cell>
          <cell r="L14072" t="str">
            <v>Institute</v>
          </cell>
          <cell r="M14072">
            <v>13</v>
          </cell>
          <cell r="N14072" t="str">
            <v>JISC-1</v>
          </cell>
          <cell r="O14072" t="str">
            <v/>
          </cell>
          <cell r="P14072" t="str">
            <v/>
          </cell>
          <cell r="Q14072">
            <v>100</v>
          </cell>
          <cell r="R14072" t="str">
            <v>Année Philologique</v>
          </cell>
          <cell r="S14072" t="str">
            <v/>
          </cell>
        </row>
        <row r="14073">
          <cell r="E14073">
            <v>1790</v>
          </cell>
          <cell r="F14073" t="str">
            <v>Turnaways</v>
          </cell>
          <cell r="G14073" t="str">
            <v>201908</v>
          </cell>
          <cell r="H14073" t="str">
            <v>CAMBRIDGE UNIVERSITY LIBRARY</v>
          </cell>
          <cell r="I14073" t="str">
            <v>CAMBRIDGE</v>
          </cell>
          <cell r="J14073" t="str">
            <v>UK</v>
          </cell>
          <cell r="K14073">
            <v>2</v>
          </cell>
          <cell r="L14073" t="str">
            <v>Institute</v>
          </cell>
          <cell r="M14073">
            <v>13</v>
          </cell>
          <cell r="N14073" t="str">
            <v>JISC-1</v>
          </cell>
          <cell r="O14073" t="str">
            <v/>
          </cell>
          <cell r="P14073" t="str">
            <v/>
          </cell>
          <cell r="Q14073">
            <v>100</v>
          </cell>
          <cell r="R14073" t="str">
            <v>Année Philologique</v>
          </cell>
          <cell r="S14073" t="str">
            <v/>
          </cell>
        </row>
        <row r="14074">
          <cell r="E14074">
            <v>1790</v>
          </cell>
          <cell r="F14074" t="str">
            <v>Turnaways</v>
          </cell>
          <cell r="G14074" t="str">
            <v>201910</v>
          </cell>
          <cell r="H14074" t="str">
            <v>CAMBRIDGE UNIVERSITY LIBRARY</v>
          </cell>
          <cell r="I14074" t="str">
            <v>CAMBRIDGE</v>
          </cell>
          <cell r="J14074" t="str">
            <v>UK</v>
          </cell>
          <cell r="K14074">
            <v>2</v>
          </cell>
          <cell r="L14074" t="str">
            <v>Institute</v>
          </cell>
          <cell r="M14074">
            <v>13</v>
          </cell>
          <cell r="N14074" t="str">
            <v>JISC-1</v>
          </cell>
          <cell r="O14074" t="str">
            <v/>
          </cell>
          <cell r="P14074" t="str">
            <v/>
          </cell>
          <cell r="Q14074">
            <v>100</v>
          </cell>
          <cell r="R14074" t="str">
            <v>Année Philologique</v>
          </cell>
          <cell r="S14074" t="str">
            <v/>
          </cell>
        </row>
        <row r="14075">
          <cell r="E14075">
            <v>1790</v>
          </cell>
          <cell r="F14075" t="str">
            <v>Turnaways</v>
          </cell>
          <cell r="G14075" t="str">
            <v>201911</v>
          </cell>
          <cell r="H14075" t="str">
            <v>CAMBRIDGE UNIVERSITY LIBRARY</v>
          </cell>
          <cell r="I14075" t="str">
            <v>CAMBRIDGE</v>
          </cell>
          <cell r="J14075" t="str">
            <v>UK</v>
          </cell>
          <cell r="K14075">
            <v>2</v>
          </cell>
          <cell r="L14075" t="str">
            <v>Institute</v>
          </cell>
          <cell r="M14075">
            <v>13</v>
          </cell>
          <cell r="N14075" t="str">
            <v>JISC-1</v>
          </cell>
          <cell r="O14075" t="str">
            <v/>
          </cell>
          <cell r="P14075" t="str">
            <v/>
          </cell>
          <cell r="Q14075">
            <v>100</v>
          </cell>
          <cell r="R14075" t="str">
            <v>Année Philologique</v>
          </cell>
          <cell r="S14075" t="str">
            <v/>
          </cell>
        </row>
        <row r="14076">
          <cell r="E14076">
            <v>1796</v>
          </cell>
          <cell r="F14076" t="str">
            <v>Turnaways</v>
          </cell>
          <cell r="G14076" t="str">
            <v>201901</v>
          </cell>
          <cell r="H14076" t="str">
            <v>BROCK UNIVERSITY</v>
          </cell>
          <cell r="I14076" t="str">
            <v>ST. CATHARINES</v>
          </cell>
          <cell r="J14076" t="str">
            <v>Canada</v>
          </cell>
          <cell r="K14076">
            <v>1</v>
          </cell>
          <cell r="L14076" t="str">
            <v>Consortium</v>
          </cell>
          <cell r="M14076">
            <v>2</v>
          </cell>
          <cell r="N14076" t="str">
            <v>Campus Wide</v>
          </cell>
          <cell r="O14076" t="str">
            <v/>
          </cell>
          <cell r="P14076" t="str">
            <v/>
          </cell>
          <cell r="Q14076">
            <v>40</v>
          </cell>
          <cell r="R14076" t="str">
            <v>Année Philologique</v>
          </cell>
          <cell r="S14076" t="str">
            <v/>
          </cell>
        </row>
        <row r="14077">
          <cell r="E14077">
            <v>1799</v>
          </cell>
          <cell r="F14077" t="str">
            <v>Turnaways</v>
          </cell>
          <cell r="G14077" t="str">
            <v>201908</v>
          </cell>
          <cell r="H14077" t="str">
            <v>University of California Riverside</v>
          </cell>
          <cell r="I14077" t="str">
            <v>Riverside</v>
          </cell>
          <cell r="J14077" t="str">
            <v>USA</v>
          </cell>
          <cell r="K14077">
            <v>1</v>
          </cell>
          <cell r="L14077" t="str">
            <v>Consortium</v>
          </cell>
          <cell r="M14077">
            <v>8</v>
          </cell>
          <cell r="N14077" t="str">
            <v>CARN-1</v>
          </cell>
          <cell r="O14077" t="str">
            <v/>
          </cell>
          <cell r="P14077" t="str">
            <v/>
          </cell>
          <cell r="Q14077">
            <v>40</v>
          </cell>
          <cell r="R14077" t="str">
            <v>Année Philologique</v>
          </cell>
          <cell r="S14077" t="str">
            <v/>
          </cell>
        </row>
        <row r="14078">
          <cell r="E14078">
            <v>1804</v>
          </cell>
          <cell r="F14078" t="str">
            <v>Turnaways</v>
          </cell>
          <cell r="G14078" t="str">
            <v>201904</v>
          </cell>
          <cell r="H14078" t="str">
            <v>UNIVERSITY OF MASSACHUSETTS</v>
          </cell>
          <cell r="I14078" t="str">
            <v>BOSTON</v>
          </cell>
          <cell r="J14078" t="str">
            <v>USA</v>
          </cell>
          <cell r="K14078">
            <v>2</v>
          </cell>
          <cell r="L14078" t="str">
            <v>Institute</v>
          </cell>
          <cell r="M14078">
            <v>8</v>
          </cell>
          <cell r="N14078" t="str">
            <v>CARN-1</v>
          </cell>
          <cell r="O14078" t="str">
            <v/>
          </cell>
          <cell r="P14078" t="str">
            <v/>
          </cell>
          <cell r="Q14078">
            <v>50</v>
          </cell>
          <cell r="R14078" t="str">
            <v>Année Philologique</v>
          </cell>
          <cell r="S14078" t="str">
            <v/>
          </cell>
        </row>
        <row r="14079">
          <cell r="E14079">
            <v>1804</v>
          </cell>
          <cell r="F14079" t="str">
            <v>Turnaways</v>
          </cell>
          <cell r="G14079" t="str">
            <v>201905</v>
          </cell>
          <cell r="H14079" t="str">
            <v>UNIVERSITY OF MASSACHUSETTS</v>
          </cell>
          <cell r="I14079" t="str">
            <v>BOSTON</v>
          </cell>
          <cell r="J14079" t="str">
            <v>USA</v>
          </cell>
          <cell r="K14079">
            <v>2</v>
          </cell>
          <cell r="L14079" t="str">
            <v>Institute</v>
          </cell>
          <cell r="M14079">
            <v>8</v>
          </cell>
          <cell r="N14079" t="str">
            <v>CARN-1</v>
          </cell>
          <cell r="O14079" t="str">
            <v/>
          </cell>
          <cell r="P14079" t="str">
            <v/>
          </cell>
          <cell r="Q14079">
            <v>50</v>
          </cell>
          <cell r="R14079" t="str">
            <v>Année Philologique</v>
          </cell>
          <cell r="S14079" t="str">
            <v/>
          </cell>
        </row>
        <row r="14080">
          <cell r="E14080">
            <v>1823</v>
          </cell>
          <cell r="F14080" t="str">
            <v>Turnaways</v>
          </cell>
          <cell r="G14080" t="str">
            <v>201903</v>
          </cell>
          <cell r="H14080" t="str">
            <v>Sorbonne Université</v>
          </cell>
          <cell r="I14080" t="str">
            <v>Paris</v>
          </cell>
          <cell r="J14080" t="str">
            <v>France</v>
          </cell>
          <cell r="K14080">
            <v>1</v>
          </cell>
          <cell r="L14080" t="str">
            <v>Consortium</v>
          </cell>
          <cell r="M14080">
            <v>3</v>
          </cell>
          <cell r="N14080" t="str">
            <v>Standard</v>
          </cell>
          <cell r="O14080" t="str">
            <v/>
          </cell>
          <cell r="P14080" t="str">
            <v/>
          </cell>
          <cell r="Q14080">
            <v>3</v>
          </cell>
          <cell r="R14080" t="str">
            <v>Année Philologique</v>
          </cell>
          <cell r="S14080" t="str">
            <v/>
          </cell>
        </row>
        <row r="14081">
          <cell r="E14081">
            <v>1823</v>
          </cell>
          <cell r="F14081" t="str">
            <v>Turnaways</v>
          </cell>
          <cell r="G14081" t="str">
            <v>201904</v>
          </cell>
          <cell r="H14081" t="str">
            <v>Sorbonne Université</v>
          </cell>
          <cell r="I14081" t="str">
            <v>Paris</v>
          </cell>
          <cell r="J14081" t="str">
            <v>France</v>
          </cell>
          <cell r="K14081">
            <v>1</v>
          </cell>
          <cell r="L14081" t="str">
            <v>Consortium</v>
          </cell>
          <cell r="M14081">
            <v>3</v>
          </cell>
          <cell r="N14081" t="str">
            <v>Standard</v>
          </cell>
          <cell r="O14081" t="str">
            <v/>
          </cell>
          <cell r="P14081" t="str">
            <v/>
          </cell>
          <cell r="Q14081">
            <v>3</v>
          </cell>
          <cell r="R14081" t="str">
            <v>Année Philologique</v>
          </cell>
          <cell r="S14081" t="str">
            <v/>
          </cell>
        </row>
        <row r="14082">
          <cell r="E14082">
            <v>1823</v>
          </cell>
          <cell r="F14082" t="str">
            <v>Turnaways</v>
          </cell>
          <cell r="G14082" t="str">
            <v>201910</v>
          </cell>
          <cell r="H14082" t="str">
            <v>Sorbonne Université</v>
          </cell>
          <cell r="I14082" t="str">
            <v>Paris</v>
          </cell>
          <cell r="J14082" t="str">
            <v>France</v>
          </cell>
          <cell r="K14082">
            <v>1</v>
          </cell>
          <cell r="L14082" t="str">
            <v>Consortium</v>
          </cell>
          <cell r="M14082">
            <v>3</v>
          </cell>
          <cell r="N14082" t="str">
            <v>Standard</v>
          </cell>
          <cell r="O14082" t="str">
            <v/>
          </cell>
          <cell r="P14082" t="str">
            <v/>
          </cell>
          <cell r="Q14082">
            <v>3</v>
          </cell>
          <cell r="R14082" t="str">
            <v>Année Philologique</v>
          </cell>
          <cell r="S14082" t="str">
            <v/>
          </cell>
        </row>
        <row r="14083">
          <cell r="E14083">
            <v>1823</v>
          </cell>
          <cell r="F14083" t="str">
            <v>Turnaways</v>
          </cell>
          <cell r="G14083" t="str">
            <v>201911</v>
          </cell>
          <cell r="H14083" t="str">
            <v>Sorbonne Université</v>
          </cell>
          <cell r="I14083" t="str">
            <v>Paris</v>
          </cell>
          <cell r="J14083" t="str">
            <v>France</v>
          </cell>
          <cell r="K14083">
            <v>1</v>
          </cell>
          <cell r="L14083" t="str">
            <v>Consortium</v>
          </cell>
          <cell r="M14083">
            <v>3</v>
          </cell>
          <cell r="N14083" t="str">
            <v>Standard</v>
          </cell>
          <cell r="O14083" t="str">
            <v/>
          </cell>
          <cell r="P14083" t="str">
            <v/>
          </cell>
          <cell r="Q14083">
            <v>3</v>
          </cell>
          <cell r="R14083" t="str">
            <v>Année Philologique</v>
          </cell>
          <cell r="S14083" t="str">
            <v/>
          </cell>
        </row>
        <row r="14084">
          <cell r="E14084">
            <v>1823</v>
          </cell>
          <cell r="F14084" t="str">
            <v>Turnaways</v>
          </cell>
          <cell r="G14084" t="str">
            <v>201912</v>
          </cell>
          <cell r="H14084" t="str">
            <v>Sorbonne Université</v>
          </cell>
          <cell r="I14084" t="str">
            <v>Paris</v>
          </cell>
          <cell r="J14084" t="str">
            <v>France</v>
          </cell>
          <cell r="K14084">
            <v>1</v>
          </cell>
          <cell r="L14084" t="str">
            <v>Consortium</v>
          </cell>
          <cell r="M14084">
            <v>3</v>
          </cell>
          <cell r="N14084" t="str">
            <v>Standard</v>
          </cell>
          <cell r="O14084" t="str">
            <v/>
          </cell>
          <cell r="P14084" t="str">
            <v/>
          </cell>
          <cell r="Q14084">
            <v>3</v>
          </cell>
          <cell r="R14084" t="str">
            <v>Année Philologique</v>
          </cell>
          <cell r="S14084" t="str">
            <v/>
          </cell>
        </row>
        <row r="14085">
          <cell r="E14085">
            <v>1827</v>
          </cell>
          <cell r="F14085" t="str">
            <v>Turnaways</v>
          </cell>
          <cell r="G14085" t="str">
            <v>201912</v>
          </cell>
          <cell r="H14085" t="str">
            <v>Technische Universität Chemnitz - Universitätsbibliothek</v>
          </cell>
          <cell r="I14085" t="str">
            <v>Chemnitz</v>
          </cell>
          <cell r="J14085" t="str">
            <v>Germany</v>
          </cell>
          <cell r="K14085">
            <v>2</v>
          </cell>
          <cell r="L14085" t="str">
            <v>Institute</v>
          </cell>
          <cell r="M14085">
            <v>3</v>
          </cell>
          <cell r="N14085" t="str">
            <v>Standard</v>
          </cell>
          <cell r="O14085" t="str">
            <v/>
          </cell>
          <cell r="P14085" t="str">
            <v/>
          </cell>
          <cell r="Q14085">
            <v>3</v>
          </cell>
          <cell r="R14085" t="str">
            <v>Année Philologique</v>
          </cell>
          <cell r="S14085" t="str">
            <v/>
          </cell>
        </row>
        <row r="14086">
          <cell r="E14086">
            <v>1831</v>
          </cell>
          <cell r="F14086" t="str">
            <v>Turnaways</v>
          </cell>
          <cell r="G14086" t="str">
            <v>201905</v>
          </cell>
          <cell r="H14086" t="str">
            <v>Universitätsbibliothek Bamberg</v>
          </cell>
          <cell r="I14086" t="str">
            <v>Bamberg</v>
          </cell>
          <cell r="J14086" t="str">
            <v>Germany</v>
          </cell>
          <cell r="K14086">
            <v>1</v>
          </cell>
          <cell r="L14086" t="str">
            <v>Consortium</v>
          </cell>
          <cell r="M14086">
            <v>2</v>
          </cell>
          <cell r="N14086" t="str">
            <v>Campus Wide</v>
          </cell>
          <cell r="O14086" t="str">
            <v/>
          </cell>
          <cell r="P14086" t="str">
            <v/>
          </cell>
          <cell r="Q14086">
            <v>70</v>
          </cell>
          <cell r="R14086" t="str">
            <v>Année Philologique</v>
          </cell>
          <cell r="S14086" t="str">
            <v/>
          </cell>
        </row>
        <row r="14087">
          <cell r="E14087">
            <v>1831</v>
          </cell>
          <cell r="F14087" t="str">
            <v>Turnaways</v>
          </cell>
          <cell r="G14087" t="str">
            <v>201908</v>
          </cell>
          <cell r="H14087" t="str">
            <v>Universitätsbibliothek Bamberg</v>
          </cell>
          <cell r="I14087" t="str">
            <v>Bamberg</v>
          </cell>
          <cell r="J14087" t="str">
            <v>Germany</v>
          </cell>
          <cell r="K14087">
            <v>1</v>
          </cell>
          <cell r="L14087" t="str">
            <v>Consortium</v>
          </cell>
          <cell r="M14087">
            <v>2</v>
          </cell>
          <cell r="N14087" t="str">
            <v>Campus Wide</v>
          </cell>
          <cell r="O14087" t="str">
            <v/>
          </cell>
          <cell r="P14087" t="str">
            <v/>
          </cell>
          <cell r="Q14087">
            <v>70</v>
          </cell>
          <cell r="R14087" t="str">
            <v>Année Philologique</v>
          </cell>
          <cell r="S14087" t="str">
            <v/>
          </cell>
        </row>
        <row r="14088">
          <cell r="E14088">
            <v>1831</v>
          </cell>
          <cell r="F14088" t="str">
            <v>Turnaways</v>
          </cell>
          <cell r="G14088" t="str">
            <v>201909</v>
          </cell>
          <cell r="H14088" t="str">
            <v>Universitätsbibliothek Bamberg</v>
          </cell>
          <cell r="I14088" t="str">
            <v>Bamberg</v>
          </cell>
          <cell r="J14088" t="str">
            <v>Germany</v>
          </cell>
          <cell r="K14088">
            <v>1</v>
          </cell>
          <cell r="L14088" t="str">
            <v>Consortium</v>
          </cell>
          <cell r="M14088">
            <v>2</v>
          </cell>
          <cell r="N14088" t="str">
            <v>Campus Wide</v>
          </cell>
          <cell r="O14088" t="str">
            <v/>
          </cell>
          <cell r="P14088" t="str">
            <v/>
          </cell>
          <cell r="Q14088">
            <v>70</v>
          </cell>
          <cell r="R14088" t="str">
            <v>Année Philologique</v>
          </cell>
          <cell r="S14088" t="str">
            <v/>
          </cell>
        </row>
        <row r="14089">
          <cell r="E14089">
            <v>1831</v>
          </cell>
          <cell r="F14089" t="str">
            <v>Turnaways</v>
          </cell>
          <cell r="G14089" t="str">
            <v>201910</v>
          </cell>
          <cell r="H14089" t="str">
            <v>Universitätsbibliothek Bamberg</v>
          </cell>
          <cell r="I14089" t="str">
            <v>Bamberg</v>
          </cell>
          <cell r="J14089" t="str">
            <v>Germany</v>
          </cell>
          <cell r="K14089">
            <v>1</v>
          </cell>
          <cell r="L14089" t="str">
            <v>Consortium</v>
          </cell>
          <cell r="M14089">
            <v>2</v>
          </cell>
          <cell r="N14089" t="str">
            <v>Campus Wide</v>
          </cell>
          <cell r="O14089" t="str">
            <v/>
          </cell>
          <cell r="P14089" t="str">
            <v/>
          </cell>
          <cell r="Q14089">
            <v>70</v>
          </cell>
          <cell r="R14089" t="str">
            <v>Année Philologique</v>
          </cell>
          <cell r="S14089" t="str">
            <v/>
          </cell>
        </row>
        <row r="14090">
          <cell r="E14090">
            <v>1831</v>
          </cell>
          <cell r="F14090" t="str">
            <v>Turnaways</v>
          </cell>
          <cell r="G14090" t="str">
            <v>201911</v>
          </cell>
          <cell r="H14090" t="str">
            <v>Universitätsbibliothek Bamberg</v>
          </cell>
          <cell r="I14090" t="str">
            <v>Bamberg</v>
          </cell>
          <cell r="J14090" t="str">
            <v>Germany</v>
          </cell>
          <cell r="K14090">
            <v>1</v>
          </cell>
          <cell r="L14090" t="str">
            <v>Consortium</v>
          </cell>
          <cell r="M14090">
            <v>2</v>
          </cell>
          <cell r="N14090" t="str">
            <v>Campus Wide</v>
          </cell>
          <cell r="O14090" t="str">
            <v/>
          </cell>
          <cell r="P14090" t="str">
            <v/>
          </cell>
          <cell r="Q14090">
            <v>70</v>
          </cell>
          <cell r="R14090" t="str">
            <v>Année Philologique</v>
          </cell>
          <cell r="S14090" t="str">
            <v/>
          </cell>
        </row>
        <row r="14091">
          <cell r="E14091">
            <v>1831</v>
          </cell>
          <cell r="F14091" t="str">
            <v>Turnaways</v>
          </cell>
          <cell r="G14091" t="str">
            <v>201912</v>
          </cell>
          <cell r="H14091" t="str">
            <v>Universitätsbibliothek Bamberg</v>
          </cell>
          <cell r="I14091" t="str">
            <v>Bamberg</v>
          </cell>
          <cell r="J14091" t="str">
            <v>Germany</v>
          </cell>
          <cell r="K14091">
            <v>1</v>
          </cell>
          <cell r="L14091" t="str">
            <v>Consortium</v>
          </cell>
          <cell r="M14091">
            <v>2</v>
          </cell>
          <cell r="N14091" t="str">
            <v>Campus Wide</v>
          </cell>
          <cell r="O14091" t="str">
            <v/>
          </cell>
          <cell r="P14091" t="str">
            <v/>
          </cell>
          <cell r="Q14091">
            <v>70</v>
          </cell>
          <cell r="R14091" t="str">
            <v>Année Philologique</v>
          </cell>
          <cell r="S14091" t="str">
            <v/>
          </cell>
        </row>
        <row r="14092">
          <cell r="E14092">
            <v>1835</v>
          </cell>
          <cell r="F14092" t="str">
            <v>Turnaways</v>
          </cell>
          <cell r="G14092" t="str">
            <v>201902</v>
          </cell>
          <cell r="H14092" t="str">
            <v>Universitätsbibliothek Bern</v>
          </cell>
          <cell r="I14092" t="str">
            <v>Bern</v>
          </cell>
          <cell r="J14092" t="str">
            <v>Switzerland</v>
          </cell>
          <cell r="K14092">
            <v>1</v>
          </cell>
          <cell r="L14092" t="str">
            <v>Consortium</v>
          </cell>
          <cell r="M14092">
            <v>3</v>
          </cell>
          <cell r="N14092" t="str">
            <v>Standard</v>
          </cell>
          <cell r="O14092" t="str">
            <v/>
          </cell>
          <cell r="P14092" t="str">
            <v/>
          </cell>
          <cell r="Q14092">
            <v>3</v>
          </cell>
          <cell r="R14092" t="str">
            <v>Année Philologique</v>
          </cell>
          <cell r="S14092" t="str">
            <v/>
          </cell>
        </row>
        <row r="14093">
          <cell r="E14093">
            <v>1835</v>
          </cell>
          <cell r="F14093" t="str">
            <v>Turnaways</v>
          </cell>
          <cell r="G14093" t="str">
            <v>201903</v>
          </cell>
          <cell r="H14093" t="str">
            <v>Universitätsbibliothek Bern</v>
          </cell>
          <cell r="I14093" t="str">
            <v>Bern</v>
          </cell>
          <cell r="J14093" t="str">
            <v>Switzerland</v>
          </cell>
          <cell r="K14093">
            <v>1</v>
          </cell>
          <cell r="L14093" t="str">
            <v>Consortium</v>
          </cell>
          <cell r="M14093">
            <v>3</v>
          </cell>
          <cell r="N14093" t="str">
            <v>Standard</v>
          </cell>
          <cell r="O14093" t="str">
            <v/>
          </cell>
          <cell r="P14093" t="str">
            <v/>
          </cell>
          <cell r="Q14093">
            <v>3</v>
          </cell>
          <cell r="R14093" t="str">
            <v>Année Philologique</v>
          </cell>
          <cell r="S14093" t="str">
            <v/>
          </cell>
        </row>
        <row r="14094">
          <cell r="E14094">
            <v>1835</v>
          </cell>
          <cell r="F14094" t="str">
            <v>Turnaways</v>
          </cell>
          <cell r="G14094" t="str">
            <v>201904</v>
          </cell>
          <cell r="H14094" t="str">
            <v>Universitätsbibliothek Bern</v>
          </cell>
          <cell r="I14094" t="str">
            <v>Bern</v>
          </cell>
          <cell r="J14094" t="str">
            <v>Switzerland</v>
          </cell>
          <cell r="K14094">
            <v>1</v>
          </cell>
          <cell r="L14094" t="str">
            <v>Consortium</v>
          </cell>
          <cell r="M14094">
            <v>3</v>
          </cell>
          <cell r="N14094" t="str">
            <v>Standard</v>
          </cell>
          <cell r="O14094" t="str">
            <v/>
          </cell>
          <cell r="P14094" t="str">
            <v/>
          </cell>
          <cell r="Q14094">
            <v>3</v>
          </cell>
          <cell r="R14094" t="str">
            <v>Année Philologique</v>
          </cell>
          <cell r="S14094" t="str">
            <v/>
          </cell>
        </row>
        <row r="14095">
          <cell r="E14095">
            <v>1835</v>
          </cell>
          <cell r="F14095" t="str">
            <v>Turnaways</v>
          </cell>
          <cell r="G14095" t="str">
            <v>201905</v>
          </cell>
          <cell r="H14095" t="str">
            <v>Universitätsbibliothek Bern</v>
          </cell>
          <cell r="I14095" t="str">
            <v>Bern</v>
          </cell>
          <cell r="J14095" t="str">
            <v>Switzerland</v>
          </cell>
          <cell r="K14095">
            <v>1</v>
          </cell>
          <cell r="L14095" t="str">
            <v>Consortium</v>
          </cell>
          <cell r="M14095">
            <v>3</v>
          </cell>
          <cell r="N14095" t="str">
            <v>Standard</v>
          </cell>
          <cell r="O14095" t="str">
            <v/>
          </cell>
          <cell r="P14095" t="str">
            <v/>
          </cell>
          <cell r="Q14095">
            <v>3</v>
          </cell>
          <cell r="R14095" t="str">
            <v>Année Philologique</v>
          </cell>
          <cell r="S14095" t="str">
            <v/>
          </cell>
        </row>
        <row r="14096">
          <cell r="E14096">
            <v>1835</v>
          </cell>
          <cell r="F14096" t="str">
            <v>Turnaways</v>
          </cell>
          <cell r="G14096" t="str">
            <v>201906</v>
          </cell>
          <cell r="H14096" t="str">
            <v>Universitätsbibliothek Bern</v>
          </cell>
          <cell r="I14096" t="str">
            <v>Bern</v>
          </cell>
          <cell r="J14096" t="str">
            <v>Switzerland</v>
          </cell>
          <cell r="K14096">
            <v>1</v>
          </cell>
          <cell r="L14096" t="str">
            <v>Consortium</v>
          </cell>
          <cell r="M14096">
            <v>3</v>
          </cell>
          <cell r="N14096" t="str">
            <v>Standard</v>
          </cell>
          <cell r="O14096" t="str">
            <v/>
          </cell>
          <cell r="P14096" t="str">
            <v/>
          </cell>
          <cell r="Q14096">
            <v>3</v>
          </cell>
          <cell r="R14096" t="str">
            <v>Année Philologique</v>
          </cell>
          <cell r="S14096" t="str">
            <v/>
          </cell>
        </row>
        <row r="14097">
          <cell r="E14097">
            <v>1835</v>
          </cell>
          <cell r="F14097" t="str">
            <v>Turnaways</v>
          </cell>
          <cell r="G14097" t="str">
            <v>201907</v>
          </cell>
          <cell r="H14097" t="str">
            <v>Universitätsbibliothek Bern</v>
          </cell>
          <cell r="I14097" t="str">
            <v>Bern</v>
          </cell>
          <cell r="J14097" t="str">
            <v>Switzerland</v>
          </cell>
          <cell r="K14097">
            <v>1</v>
          </cell>
          <cell r="L14097" t="str">
            <v>Consortium</v>
          </cell>
          <cell r="M14097">
            <v>3</v>
          </cell>
          <cell r="N14097" t="str">
            <v>Standard</v>
          </cell>
          <cell r="O14097" t="str">
            <v/>
          </cell>
          <cell r="P14097" t="str">
            <v/>
          </cell>
          <cell r="Q14097">
            <v>3</v>
          </cell>
          <cell r="R14097" t="str">
            <v>Année Philologique</v>
          </cell>
          <cell r="S14097" t="str">
            <v/>
          </cell>
        </row>
        <row r="14098">
          <cell r="E14098">
            <v>1835</v>
          </cell>
          <cell r="F14098" t="str">
            <v>Turnaways</v>
          </cell>
          <cell r="G14098" t="str">
            <v>201908</v>
          </cell>
          <cell r="H14098" t="str">
            <v>Universitätsbibliothek Bern</v>
          </cell>
          <cell r="I14098" t="str">
            <v>Bern</v>
          </cell>
          <cell r="J14098" t="str">
            <v>Switzerland</v>
          </cell>
          <cell r="K14098">
            <v>1</v>
          </cell>
          <cell r="L14098" t="str">
            <v>Consortium</v>
          </cell>
          <cell r="M14098">
            <v>3</v>
          </cell>
          <cell r="N14098" t="str">
            <v>Standard</v>
          </cell>
          <cell r="O14098" t="str">
            <v/>
          </cell>
          <cell r="P14098" t="str">
            <v/>
          </cell>
          <cell r="Q14098">
            <v>3</v>
          </cell>
          <cell r="R14098" t="str">
            <v>Année Philologique</v>
          </cell>
          <cell r="S14098" t="str">
            <v/>
          </cell>
        </row>
        <row r="14099">
          <cell r="E14099">
            <v>1835</v>
          </cell>
          <cell r="F14099" t="str">
            <v>Turnaways</v>
          </cell>
          <cell r="G14099" t="str">
            <v>201909</v>
          </cell>
          <cell r="H14099" t="str">
            <v>Universitätsbibliothek Bern</v>
          </cell>
          <cell r="I14099" t="str">
            <v>Bern</v>
          </cell>
          <cell r="J14099" t="str">
            <v>Switzerland</v>
          </cell>
          <cell r="K14099">
            <v>1</v>
          </cell>
          <cell r="L14099" t="str">
            <v>Consortium</v>
          </cell>
          <cell r="M14099">
            <v>3</v>
          </cell>
          <cell r="N14099" t="str">
            <v>Standard</v>
          </cell>
          <cell r="O14099" t="str">
            <v/>
          </cell>
          <cell r="P14099" t="str">
            <v/>
          </cell>
          <cell r="Q14099">
            <v>3</v>
          </cell>
          <cell r="R14099" t="str">
            <v>Année Philologique</v>
          </cell>
          <cell r="S14099" t="str">
            <v/>
          </cell>
        </row>
        <row r="14100">
          <cell r="E14100">
            <v>1835</v>
          </cell>
          <cell r="F14100" t="str">
            <v>Turnaways</v>
          </cell>
          <cell r="G14100" t="str">
            <v>201910</v>
          </cell>
          <cell r="H14100" t="str">
            <v>Universitätsbibliothek Bern</v>
          </cell>
          <cell r="I14100" t="str">
            <v>Bern</v>
          </cell>
          <cell r="J14100" t="str">
            <v>Switzerland</v>
          </cell>
          <cell r="K14100">
            <v>1</v>
          </cell>
          <cell r="L14100" t="str">
            <v>Consortium</v>
          </cell>
          <cell r="M14100">
            <v>3</v>
          </cell>
          <cell r="N14100" t="str">
            <v>Standard</v>
          </cell>
          <cell r="O14100" t="str">
            <v/>
          </cell>
          <cell r="P14100" t="str">
            <v/>
          </cell>
          <cell r="Q14100">
            <v>3</v>
          </cell>
          <cell r="R14100" t="str">
            <v>Année Philologique</v>
          </cell>
          <cell r="S14100" t="str">
            <v/>
          </cell>
        </row>
        <row r="14101">
          <cell r="E14101">
            <v>1835</v>
          </cell>
          <cell r="F14101" t="str">
            <v>Turnaways</v>
          </cell>
          <cell r="G14101" t="str">
            <v>201911</v>
          </cell>
          <cell r="H14101" t="str">
            <v>Universitätsbibliothek Bern</v>
          </cell>
          <cell r="I14101" t="str">
            <v>Bern</v>
          </cell>
          <cell r="J14101" t="str">
            <v>Switzerland</v>
          </cell>
          <cell r="K14101">
            <v>1</v>
          </cell>
          <cell r="L14101" t="str">
            <v>Consortium</v>
          </cell>
          <cell r="M14101">
            <v>3</v>
          </cell>
          <cell r="N14101" t="str">
            <v>Standard</v>
          </cell>
          <cell r="O14101" t="str">
            <v/>
          </cell>
          <cell r="P14101" t="str">
            <v/>
          </cell>
          <cell r="Q14101">
            <v>3</v>
          </cell>
          <cell r="R14101" t="str">
            <v>Année Philologique</v>
          </cell>
          <cell r="S14101" t="str">
            <v/>
          </cell>
        </row>
        <row r="14102">
          <cell r="E14102">
            <v>1842</v>
          </cell>
          <cell r="F14102" t="str">
            <v>Turnaways</v>
          </cell>
          <cell r="G14102" t="str">
            <v>201901</v>
          </cell>
          <cell r="H14102" t="str">
            <v>Bibliothèque de la Sorbonne</v>
          </cell>
          <cell r="I14102" t="str">
            <v>Paris</v>
          </cell>
          <cell r="J14102" t="str">
            <v>France</v>
          </cell>
          <cell r="K14102">
            <v>1</v>
          </cell>
          <cell r="L14102" t="str">
            <v>Consortium</v>
          </cell>
          <cell r="M14102">
            <v>2</v>
          </cell>
          <cell r="N14102" t="str">
            <v>Campus Wide</v>
          </cell>
          <cell r="O14102" t="str">
            <v/>
          </cell>
          <cell r="P14102" t="str">
            <v/>
          </cell>
          <cell r="Q14102">
            <v>170</v>
          </cell>
          <cell r="R14102" t="str">
            <v>Année Philologique</v>
          </cell>
          <cell r="S14102" t="str">
            <v/>
          </cell>
        </row>
        <row r="14103">
          <cell r="E14103">
            <v>1842</v>
          </cell>
          <cell r="F14103" t="str">
            <v>Turnaways</v>
          </cell>
          <cell r="G14103" t="str">
            <v>201902</v>
          </cell>
          <cell r="H14103" t="str">
            <v>Bibliothèque de la Sorbonne</v>
          </cell>
          <cell r="I14103" t="str">
            <v>Paris</v>
          </cell>
          <cell r="J14103" t="str">
            <v>France</v>
          </cell>
          <cell r="K14103">
            <v>1</v>
          </cell>
          <cell r="L14103" t="str">
            <v>Consortium</v>
          </cell>
          <cell r="M14103">
            <v>2</v>
          </cell>
          <cell r="N14103" t="str">
            <v>Campus Wide</v>
          </cell>
          <cell r="O14103" t="str">
            <v/>
          </cell>
          <cell r="P14103" t="str">
            <v/>
          </cell>
          <cell r="Q14103">
            <v>170</v>
          </cell>
          <cell r="R14103" t="str">
            <v>Année Philologique</v>
          </cell>
          <cell r="S14103" t="str">
            <v/>
          </cell>
        </row>
        <row r="14104">
          <cell r="E14104">
            <v>1842</v>
          </cell>
          <cell r="F14104" t="str">
            <v>Turnaways</v>
          </cell>
          <cell r="G14104" t="str">
            <v>201904</v>
          </cell>
          <cell r="H14104" t="str">
            <v>Bibliothèque de la Sorbonne</v>
          </cell>
          <cell r="I14104" t="str">
            <v>Paris</v>
          </cell>
          <cell r="J14104" t="str">
            <v>France</v>
          </cell>
          <cell r="K14104">
            <v>1</v>
          </cell>
          <cell r="L14104" t="str">
            <v>Consortium</v>
          </cell>
          <cell r="M14104">
            <v>2</v>
          </cell>
          <cell r="N14104" t="str">
            <v>Campus Wide</v>
          </cell>
          <cell r="O14104" t="str">
            <v/>
          </cell>
          <cell r="P14104" t="str">
            <v/>
          </cell>
          <cell r="Q14104">
            <v>170</v>
          </cell>
          <cell r="R14104" t="str">
            <v>Année Philologique</v>
          </cell>
          <cell r="S14104" t="str">
            <v/>
          </cell>
        </row>
        <row r="14105">
          <cell r="E14105">
            <v>1842</v>
          </cell>
          <cell r="F14105" t="str">
            <v>Turnaways</v>
          </cell>
          <cell r="G14105" t="str">
            <v>201905</v>
          </cell>
          <cell r="H14105" t="str">
            <v>Bibliothèque de la Sorbonne</v>
          </cell>
          <cell r="I14105" t="str">
            <v>Paris</v>
          </cell>
          <cell r="J14105" t="str">
            <v>France</v>
          </cell>
          <cell r="K14105">
            <v>1</v>
          </cell>
          <cell r="L14105" t="str">
            <v>Consortium</v>
          </cell>
          <cell r="M14105">
            <v>2</v>
          </cell>
          <cell r="N14105" t="str">
            <v>Campus Wide</v>
          </cell>
          <cell r="O14105" t="str">
            <v/>
          </cell>
          <cell r="P14105" t="str">
            <v/>
          </cell>
          <cell r="Q14105">
            <v>170</v>
          </cell>
          <cell r="R14105" t="str">
            <v>Année Philologique</v>
          </cell>
          <cell r="S14105" t="str">
            <v/>
          </cell>
        </row>
        <row r="14106">
          <cell r="E14106">
            <v>1842</v>
          </cell>
          <cell r="F14106" t="str">
            <v>Turnaways</v>
          </cell>
          <cell r="G14106" t="str">
            <v>201906</v>
          </cell>
          <cell r="H14106" t="str">
            <v>Bibliothèque de la Sorbonne</v>
          </cell>
          <cell r="I14106" t="str">
            <v>Paris</v>
          </cell>
          <cell r="J14106" t="str">
            <v>France</v>
          </cell>
          <cell r="K14106">
            <v>1</v>
          </cell>
          <cell r="L14106" t="str">
            <v>Consortium</v>
          </cell>
          <cell r="M14106">
            <v>2</v>
          </cell>
          <cell r="N14106" t="str">
            <v>Campus Wide</v>
          </cell>
          <cell r="O14106" t="str">
            <v/>
          </cell>
          <cell r="P14106" t="str">
            <v/>
          </cell>
          <cell r="Q14106">
            <v>170</v>
          </cell>
          <cell r="R14106" t="str">
            <v>Année Philologique</v>
          </cell>
          <cell r="S14106" t="str">
            <v/>
          </cell>
        </row>
        <row r="14107">
          <cell r="E14107">
            <v>1842</v>
          </cell>
          <cell r="F14107" t="str">
            <v>Turnaways</v>
          </cell>
          <cell r="G14107" t="str">
            <v>201907</v>
          </cell>
          <cell r="H14107" t="str">
            <v>Bibliothèque de la Sorbonne</v>
          </cell>
          <cell r="I14107" t="str">
            <v>Paris</v>
          </cell>
          <cell r="J14107" t="str">
            <v>France</v>
          </cell>
          <cell r="K14107">
            <v>1</v>
          </cell>
          <cell r="L14107" t="str">
            <v>Consortium</v>
          </cell>
          <cell r="M14107">
            <v>2</v>
          </cell>
          <cell r="N14107" t="str">
            <v>Campus Wide</v>
          </cell>
          <cell r="O14107" t="str">
            <v/>
          </cell>
          <cell r="P14107" t="str">
            <v/>
          </cell>
          <cell r="Q14107">
            <v>170</v>
          </cell>
          <cell r="R14107" t="str">
            <v>Année Philologique</v>
          </cell>
          <cell r="S14107" t="str">
            <v/>
          </cell>
        </row>
        <row r="14108">
          <cell r="E14108">
            <v>1842</v>
          </cell>
          <cell r="F14108" t="str">
            <v>Turnaways</v>
          </cell>
          <cell r="G14108" t="str">
            <v>201908</v>
          </cell>
          <cell r="H14108" t="str">
            <v>Bibliothèque de la Sorbonne</v>
          </cell>
          <cell r="I14108" t="str">
            <v>Paris</v>
          </cell>
          <cell r="J14108" t="str">
            <v>France</v>
          </cell>
          <cell r="K14108">
            <v>1</v>
          </cell>
          <cell r="L14108" t="str">
            <v>Consortium</v>
          </cell>
          <cell r="M14108">
            <v>2</v>
          </cell>
          <cell r="N14108" t="str">
            <v>Campus Wide</v>
          </cell>
          <cell r="O14108" t="str">
            <v/>
          </cell>
          <cell r="P14108" t="str">
            <v/>
          </cell>
          <cell r="Q14108">
            <v>170</v>
          </cell>
          <cell r="R14108" t="str">
            <v>Année Philologique</v>
          </cell>
          <cell r="S14108" t="str">
            <v/>
          </cell>
        </row>
        <row r="14109">
          <cell r="E14109">
            <v>1842</v>
          </cell>
          <cell r="F14109" t="str">
            <v>Turnaways</v>
          </cell>
          <cell r="G14109" t="str">
            <v>201909</v>
          </cell>
          <cell r="H14109" t="str">
            <v>Bibliothèque de la Sorbonne</v>
          </cell>
          <cell r="I14109" t="str">
            <v>Paris</v>
          </cell>
          <cell r="J14109" t="str">
            <v>France</v>
          </cell>
          <cell r="K14109">
            <v>1</v>
          </cell>
          <cell r="L14109" t="str">
            <v>Consortium</v>
          </cell>
          <cell r="M14109">
            <v>2</v>
          </cell>
          <cell r="N14109" t="str">
            <v>Campus Wide</v>
          </cell>
          <cell r="O14109" t="str">
            <v/>
          </cell>
          <cell r="P14109" t="str">
            <v/>
          </cell>
          <cell r="Q14109">
            <v>170</v>
          </cell>
          <cell r="R14109" t="str">
            <v>Année Philologique</v>
          </cell>
          <cell r="S14109" t="str">
            <v/>
          </cell>
        </row>
        <row r="14110">
          <cell r="E14110">
            <v>1842</v>
          </cell>
          <cell r="F14110" t="str">
            <v>Turnaways</v>
          </cell>
          <cell r="G14110" t="str">
            <v>201910</v>
          </cell>
          <cell r="H14110" t="str">
            <v>Bibliothèque de la Sorbonne</v>
          </cell>
          <cell r="I14110" t="str">
            <v>Paris</v>
          </cell>
          <cell r="J14110" t="str">
            <v>France</v>
          </cell>
          <cell r="K14110">
            <v>1</v>
          </cell>
          <cell r="L14110" t="str">
            <v>Consortium</v>
          </cell>
          <cell r="M14110">
            <v>2</v>
          </cell>
          <cell r="N14110" t="str">
            <v>Campus Wide</v>
          </cell>
          <cell r="O14110" t="str">
            <v/>
          </cell>
          <cell r="P14110" t="str">
            <v/>
          </cell>
          <cell r="Q14110">
            <v>170</v>
          </cell>
          <cell r="R14110" t="str">
            <v>Année Philologique</v>
          </cell>
          <cell r="S14110" t="str">
            <v/>
          </cell>
        </row>
        <row r="14111">
          <cell r="E14111">
            <v>1842</v>
          </cell>
          <cell r="F14111" t="str">
            <v>Turnaways</v>
          </cell>
          <cell r="G14111" t="str">
            <v>201911</v>
          </cell>
          <cell r="H14111" t="str">
            <v>Bibliothèque de la Sorbonne</v>
          </cell>
          <cell r="I14111" t="str">
            <v>Paris</v>
          </cell>
          <cell r="J14111" t="str">
            <v>France</v>
          </cell>
          <cell r="K14111">
            <v>1</v>
          </cell>
          <cell r="L14111" t="str">
            <v>Consortium</v>
          </cell>
          <cell r="M14111">
            <v>2</v>
          </cell>
          <cell r="N14111" t="str">
            <v>Campus Wide</v>
          </cell>
          <cell r="O14111" t="str">
            <v/>
          </cell>
          <cell r="P14111" t="str">
            <v/>
          </cell>
          <cell r="Q14111">
            <v>170</v>
          </cell>
          <cell r="R14111" t="str">
            <v>Année Philologique</v>
          </cell>
          <cell r="S14111" t="str">
            <v/>
          </cell>
        </row>
        <row r="14112">
          <cell r="E14112">
            <v>1842</v>
          </cell>
          <cell r="F14112" t="str">
            <v>Turnaways</v>
          </cell>
          <cell r="G14112" t="str">
            <v>201912</v>
          </cell>
          <cell r="H14112" t="str">
            <v>Bibliothèque de la Sorbonne</v>
          </cell>
          <cell r="I14112" t="str">
            <v>Paris</v>
          </cell>
          <cell r="J14112" t="str">
            <v>France</v>
          </cell>
          <cell r="K14112">
            <v>1</v>
          </cell>
          <cell r="L14112" t="str">
            <v>Consortium</v>
          </cell>
          <cell r="M14112">
            <v>2</v>
          </cell>
          <cell r="N14112" t="str">
            <v>Campus Wide</v>
          </cell>
          <cell r="O14112" t="str">
            <v/>
          </cell>
          <cell r="P14112" t="str">
            <v/>
          </cell>
          <cell r="Q14112">
            <v>170</v>
          </cell>
          <cell r="R14112" t="str">
            <v>Année Philologique</v>
          </cell>
          <cell r="S14112" t="str">
            <v/>
          </cell>
        </row>
        <row r="14113">
          <cell r="E14113">
            <v>1855</v>
          </cell>
          <cell r="F14113" t="str">
            <v>Turnaways</v>
          </cell>
          <cell r="G14113" t="str">
            <v>201910</v>
          </cell>
          <cell r="H14113" t="str">
            <v>University of Cincinnati</v>
          </cell>
          <cell r="I14113" t="str">
            <v>Cincinnati</v>
          </cell>
          <cell r="J14113" t="str">
            <v>USA</v>
          </cell>
          <cell r="K14113">
            <v>2</v>
          </cell>
          <cell r="L14113" t="str">
            <v>Institute</v>
          </cell>
          <cell r="M14113">
            <v>8</v>
          </cell>
          <cell r="N14113" t="str">
            <v>CARN-1</v>
          </cell>
          <cell r="O14113" t="str">
            <v/>
          </cell>
          <cell r="P14113" t="str">
            <v/>
          </cell>
          <cell r="Q14113">
            <v>50</v>
          </cell>
          <cell r="R14113" t="str">
            <v>Année Philologique</v>
          </cell>
          <cell r="S14113" t="str">
            <v/>
          </cell>
        </row>
        <row r="14114">
          <cell r="E14114">
            <v>1873</v>
          </cell>
          <cell r="F14114" t="str">
            <v>Turnaways</v>
          </cell>
          <cell r="G14114" t="str">
            <v>201902</v>
          </cell>
          <cell r="H14114" t="str">
            <v>Radboud Universiteit Nijmegen</v>
          </cell>
          <cell r="I14114" t="str">
            <v>Nijmegen</v>
          </cell>
          <cell r="J14114" t="str">
            <v>Netherlands</v>
          </cell>
          <cell r="K14114">
            <v>2</v>
          </cell>
          <cell r="L14114" t="str">
            <v>Institute</v>
          </cell>
          <cell r="M14114">
            <v>3</v>
          </cell>
          <cell r="N14114" t="str">
            <v>Standard</v>
          </cell>
          <cell r="O14114" t="str">
            <v/>
          </cell>
          <cell r="P14114" t="str">
            <v/>
          </cell>
          <cell r="Q14114">
            <v>3</v>
          </cell>
          <cell r="R14114" t="str">
            <v>Année Philologique</v>
          </cell>
          <cell r="S14114" t="str">
            <v/>
          </cell>
        </row>
        <row r="14115">
          <cell r="E14115">
            <v>1873</v>
          </cell>
          <cell r="F14115" t="str">
            <v>Turnaways</v>
          </cell>
          <cell r="G14115" t="str">
            <v>201904</v>
          </cell>
          <cell r="H14115" t="str">
            <v>Radboud Universiteit Nijmegen</v>
          </cell>
          <cell r="I14115" t="str">
            <v>Nijmegen</v>
          </cell>
          <cell r="J14115" t="str">
            <v>Netherlands</v>
          </cell>
          <cell r="K14115">
            <v>2</v>
          </cell>
          <cell r="L14115" t="str">
            <v>Institute</v>
          </cell>
          <cell r="M14115">
            <v>3</v>
          </cell>
          <cell r="N14115" t="str">
            <v>Standard</v>
          </cell>
          <cell r="O14115" t="str">
            <v/>
          </cell>
          <cell r="P14115" t="str">
            <v/>
          </cell>
          <cell r="Q14115">
            <v>3</v>
          </cell>
          <cell r="R14115" t="str">
            <v>Année Philologique</v>
          </cell>
          <cell r="S14115" t="str">
            <v/>
          </cell>
        </row>
        <row r="14116">
          <cell r="E14116">
            <v>1873</v>
          </cell>
          <cell r="F14116" t="str">
            <v>Turnaways</v>
          </cell>
          <cell r="G14116" t="str">
            <v>201905</v>
          </cell>
          <cell r="H14116" t="str">
            <v>Radboud Universiteit Nijmegen</v>
          </cell>
          <cell r="I14116" t="str">
            <v>Nijmegen</v>
          </cell>
          <cell r="J14116" t="str">
            <v>Netherlands</v>
          </cell>
          <cell r="K14116">
            <v>2</v>
          </cell>
          <cell r="L14116" t="str">
            <v>Institute</v>
          </cell>
          <cell r="M14116">
            <v>3</v>
          </cell>
          <cell r="N14116" t="str">
            <v>Standard</v>
          </cell>
          <cell r="O14116" t="str">
            <v/>
          </cell>
          <cell r="P14116" t="str">
            <v/>
          </cell>
          <cell r="Q14116">
            <v>3</v>
          </cell>
          <cell r="R14116" t="str">
            <v>Année Philologique</v>
          </cell>
          <cell r="S14116" t="str">
            <v/>
          </cell>
        </row>
        <row r="14117">
          <cell r="E14117">
            <v>1873</v>
          </cell>
          <cell r="F14117" t="str">
            <v>Turnaways</v>
          </cell>
          <cell r="G14117" t="str">
            <v>201906</v>
          </cell>
          <cell r="H14117" t="str">
            <v>Radboud Universiteit Nijmegen</v>
          </cell>
          <cell r="I14117" t="str">
            <v>Nijmegen</v>
          </cell>
          <cell r="J14117" t="str">
            <v>Netherlands</v>
          </cell>
          <cell r="K14117">
            <v>2</v>
          </cell>
          <cell r="L14117" t="str">
            <v>Institute</v>
          </cell>
          <cell r="M14117">
            <v>3</v>
          </cell>
          <cell r="N14117" t="str">
            <v>Standard</v>
          </cell>
          <cell r="O14117" t="str">
            <v/>
          </cell>
          <cell r="P14117" t="str">
            <v/>
          </cell>
          <cell r="Q14117">
            <v>3</v>
          </cell>
          <cell r="R14117" t="str">
            <v>Année Philologique</v>
          </cell>
          <cell r="S14117" t="str">
            <v/>
          </cell>
        </row>
        <row r="14118">
          <cell r="E14118">
            <v>1873</v>
          </cell>
          <cell r="F14118" t="str">
            <v>Turnaways</v>
          </cell>
          <cell r="G14118" t="str">
            <v>201909</v>
          </cell>
          <cell r="H14118" t="str">
            <v>Radboud Universiteit Nijmegen</v>
          </cell>
          <cell r="I14118" t="str">
            <v>Nijmegen</v>
          </cell>
          <cell r="J14118" t="str">
            <v>Netherlands</v>
          </cell>
          <cell r="K14118">
            <v>2</v>
          </cell>
          <cell r="L14118" t="str">
            <v>Institute</v>
          </cell>
          <cell r="M14118">
            <v>3</v>
          </cell>
          <cell r="N14118" t="str">
            <v>Standard</v>
          </cell>
          <cell r="O14118" t="str">
            <v/>
          </cell>
          <cell r="P14118" t="str">
            <v/>
          </cell>
          <cell r="Q14118">
            <v>3</v>
          </cell>
          <cell r="R14118" t="str">
            <v>Année Philologique</v>
          </cell>
          <cell r="S14118" t="str">
            <v/>
          </cell>
        </row>
        <row r="14119">
          <cell r="E14119">
            <v>1873</v>
          </cell>
          <cell r="F14119" t="str">
            <v>Turnaways</v>
          </cell>
          <cell r="G14119" t="str">
            <v>201910</v>
          </cell>
          <cell r="H14119" t="str">
            <v>Radboud Universiteit Nijmegen</v>
          </cell>
          <cell r="I14119" t="str">
            <v>Nijmegen</v>
          </cell>
          <cell r="J14119" t="str">
            <v>Netherlands</v>
          </cell>
          <cell r="K14119">
            <v>2</v>
          </cell>
          <cell r="L14119" t="str">
            <v>Institute</v>
          </cell>
          <cell r="M14119">
            <v>3</v>
          </cell>
          <cell r="N14119" t="str">
            <v>Standard</v>
          </cell>
          <cell r="O14119" t="str">
            <v/>
          </cell>
          <cell r="P14119" t="str">
            <v/>
          </cell>
          <cell r="Q14119">
            <v>3</v>
          </cell>
          <cell r="R14119" t="str">
            <v>Année Philologique</v>
          </cell>
          <cell r="S14119" t="str">
            <v/>
          </cell>
        </row>
        <row r="14120">
          <cell r="E14120">
            <v>1874</v>
          </cell>
          <cell r="F14120" t="str">
            <v>Turnaways</v>
          </cell>
          <cell r="G14120" t="str">
            <v>201901</v>
          </cell>
          <cell r="H14120" t="str">
            <v>Freie Universität Berlin</v>
          </cell>
          <cell r="I14120" t="str">
            <v>Berlin</v>
          </cell>
          <cell r="J14120" t="str">
            <v>Germany</v>
          </cell>
          <cell r="K14120">
            <v>1</v>
          </cell>
          <cell r="L14120" t="str">
            <v>Consortium</v>
          </cell>
          <cell r="M14120">
            <v>3</v>
          </cell>
          <cell r="N14120" t="str">
            <v>Standard</v>
          </cell>
          <cell r="O14120" t="str">
            <v/>
          </cell>
          <cell r="P14120" t="str">
            <v/>
          </cell>
          <cell r="Q14120">
            <v>3</v>
          </cell>
          <cell r="R14120" t="str">
            <v>Année Philologique</v>
          </cell>
          <cell r="S14120" t="str">
            <v/>
          </cell>
        </row>
        <row r="14121">
          <cell r="E14121">
            <v>1874</v>
          </cell>
          <cell r="F14121" t="str">
            <v>Turnaways</v>
          </cell>
          <cell r="G14121" t="str">
            <v>201902</v>
          </cell>
          <cell r="H14121" t="str">
            <v>Freie Universität Berlin</v>
          </cell>
          <cell r="I14121" t="str">
            <v>Berlin</v>
          </cell>
          <cell r="J14121" t="str">
            <v>Germany</v>
          </cell>
          <cell r="K14121">
            <v>1</v>
          </cell>
          <cell r="L14121" t="str">
            <v>Consortium</v>
          </cell>
          <cell r="M14121">
            <v>3</v>
          </cell>
          <cell r="N14121" t="str">
            <v>Standard</v>
          </cell>
          <cell r="O14121" t="str">
            <v/>
          </cell>
          <cell r="P14121" t="str">
            <v/>
          </cell>
          <cell r="Q14121">
            <v>3</v>
          </cell>
          <cell r="R14121" t="str">
            <v>Année Philologique</v>
          </cell>
          <cell r="S14121" t="str">
            <v/>
          </cell>
        </row>
        <row r="14122">
          <cell r="E14122">
            <v>1874</v>
          </cell>
          <cell r="F14122" t="str">
            <v>Turnaways</v>
          </cell>
          <cell r="G14122" t="str">
            <v>201903</v>
          </cell>
          <cell r="H14122" t="str">
            <v>Freie Universität Berlin</v>
          </cell>
          <cell r="I14122" t="str">
            <v>Berlin</v>
          </cell>
          <cell r="J14122" t="str">
            <v>Germany</v>
          </cell>
          <cell r="K14122">
            <v>1</v>
          </cell>
          <cell r="L14122" t="str">
            <v>Consortium</v>
          </cell>
          <cell r="M14122">
            <v>3</v>
          </cell>
          <cell r="N14122" t="str">
            <v>Standard</v>
          </cell>
          <cell r="O14122" t="str">
            <v/>
          </cell>
          <cell r="P14122" t="str">
            <v/>
          </cell>
          <cell r="Q14122">
            <v>3</v>
          </cell>
          <cell r="R14122" t="str">
            <v>Année Philologique</v>
          </cell>
          <cell r="S14122" t="str">
            <v/>
          </cell>
        </row>
        <row r="14123">
          <cell r="E14123">
            <v>1874</v>
          </cell>
          <cell r="F14123" t="str">
            <v>Turnaways</v>
          </cell>
          <cell r="G14123" t="str">
            <v>201904</v>
          </cell>
          <cell r="H14123" t="str">
            <v>Freie Universität Berlin</v>
          </cell>
          <cell r="I14123" t="str">
            <v>Berlin</v>
          </cell>
          <cell r="J14123" t="str">
            <v>Germany</v>
          </cell>
          <cell r="K14123">
            <v>1</v>
          </cell>
          <cell r="L14123" t="str">
            <v>Consortium</v>
          </cell>
          <cell r="M14123">
            <v>3</v>
          </cell>
          <cell r="N14123" t="str">
            <v>Standard</v>
          </cell>
          <cell r="O14123" t="str">
            <v/>
          </cell>
          <cell r="P14123" t="str">
            <v/>
          </cell>
          <cell r="Q14123">
            <v>3</v>
          </cell>
          <cell r="R14123" t="str">
            <v>Année Philologique</v>
          </cell>
          <cell r="S14123" t="str">
            <v/>
          </cell>
        </row>
        <row r="14124">
          <cell r="E14124">
            <v>1874</v>
          </cell>
          <cell r="F14124" t="str">
            <v>Turnaways</v>
          </cell>
          <cell r="G14124" t="str">
            <v>201905</v>
          </cell>
          <cell r="H14124" t="str">
            <v>Freie Universität Berlin</v>
          </cell>
          <cell r="I14124" t="str">
            <v>Berlin</v>
          </cell>
          <cell r="J14124" t="str">
            <v>Germany</v>
          </cell>
          <cell r="K14124">
            <v>1</v>
          </cell>
          <cell r="L14124" t="str">
            <v>Consortium</v>
          </cell>
          <cell r="M14124">
            <v>3</v>
          </cell>
          <cell r="N14124" t="str">
            <v>Standard</v>
          </cell>
          <cell r="O14124" t="str">
            <v/>
          </cell>
          <cell r="P14124" t="str">
            <v/>
          </cell>
          <cell r="Q14124">
            <v>3</v>
          </cell>
          <cell r="R14124" t="str">
            <v>Année Philologique</v>
          </cell>
          <cell r="S14124" t="str">
            <v/>
          </cell>
        </row>
        <row r="14125">
          <cell r="E14125">
            <v>1874</v>
          </cell>
          <cell r="F14125" t="str">
            <v>Turnaways</v>
          </cell>
          <cell r="G14125" t="str">
            <v>201906</v>
          </cell>
          <cell r="H14125" t="str">
            <v>Freie Universität Berlin</v>
          </cell>
          <cell r="I14125" t="str">
            <v>Berlin</v>
          </cell>
          <cell r="J14125" t="str">
            <v>Germany</v>
          </cell>
          <cell r="K14125">
            <v>1</v>
          </cell>
          <cell r="L14125" t="str">
            <v>Consortium</v>
          </cell>
          <cell r="M14125">
            <v>3</v>
          </cell>
          <cell r="N14125" t="str">
            <v>Standard</v>
          </cell>
          <cell r="O14125" t="str">
            <v/>
          </cell>
          <cell r="P14125" t="str">
            <v/>
          </cell>
          <cell r="Q14125">
            <v>3</v>
          </cell>
          <cell r="R14125" t="str">
            <v>Année Philologique</v>
          </cell>
          <cell r="S14125" t="str">
            <v/>
          </cell>
        </row>
        <row r="14126">
          <cell r="E14126">
            <v>1874</v>
          </cell>
          <cell r="F14126" t="str">
            <v>Turnaways</v>
          </cell>
          <cell r="G14126" t="str">
            <v>201907</v>
          </cell>
          <cell r="H14126" t="str">
            <v>Freie Universität Berlin</v>
          </cell>
          <cell r="I14126" t="str">
            <v>Berlin</v>
          </cell>
          <cell r="J14126" t="str">
            <v>Germany</v>
          </cell>
          <cell r="K14126">
            <v>1</v>
          </cell>
          <cell r="L14126" t="str">
            <v>Consortium</v>
          </cell>
          <cell r="M14126">
            <v>3</v>
          </cell>
          <cell r="N14126" t="str">
            <v>Standard</v>
          </cell>
          <cell r="O14126" t="str">
            <v/>
          </cell>
          <cell r="P14126" t="str">
            <v/>
          </cell>
          <cell r="Q14126">
            <v>3</v>
          </cell>
          <cell r="R14126" t="str">
            <v>Année Philologique</v>
          </cell>
          <cell r="S14126" t="str">
            <v/>
          </cell>
        </row>
        <row r="14127">
          <cell r="E14127">
            <v>1874</v>
          </cell>
          <cell r="F14127" t="str">
            <v>Turnaways</v>
          </cell>
          <cell r="G14127" t="str">
            <v>201909</v>
          </cell>
          <cell r="H14127" t="str">
            <v>Freie Universität Berlin</v>
          </cell>
          <cell r="I14127" t="str">
            <v>Berlin</v>
          </cell>
          <cell r="J14127" t="str">
            <v>Germany</v>
          </cell>
          <cell r="K14127">
            <v>1</v>
          </cell>
          <cell r="L14127" t="str">
            <v>Consortium</v>
          </cell>
          <cell r="M14127">
            <v>3</v>
          </cell>
          <cell r="N14127" t="str">
            <v>Standard</v>
          </cell>
          <cell r="O14127" t="str">
            <v/>
          </cell>
          <cell r="P14127" t="str">
            <v/>
          </cell>
          <cell r="Q14127">
            <v>3</v>
          </cell>
          <cell r="R14127" t="str">
            <v>Année Philologique</v>
          </cell>
          <cell r="S14127" t="str">
            <v/>
          </cell>
        </row>
        <row r="14128">
          <cell r="E14128">
            <v>1874</v>
          </cell>
          <cell r="F14128" t="str">
            <v>Turnaways</v>
          </cell>
          <cell r="G14128" t="str">
            <v>201910</v>
          </cell>
          <cell r="H14128" t="str">
            <v>Freie Universität Berlin</v>
          </cell>
          <cell r="I14128" t="str">
            <v>Berlin</v>
          </cell>
          <cell r="J14128" t="str">
            <v>Germany</v>
          </cell>
          <cell r="K14128">
            <v>1</v>
          </cell>
          <cell r="L14128" t="str">
            <v>Consortium</v>
          </cell>
          <cell r="M14128">
            <v>3</v>
          </cell>
          <cell r="N14128" t="str">
            <v>Standard</v>
          </cell>
          <cell r="O14128" t="str">
            <v/>
          </cell>
          <cell r="P14128" t="str">
            <v/>
          </cell>
          <cell r="Q14128">
            <v>3</v>
          </cell>
          <cell r="R14128" t="str">
            <v>Année Philologique</v>
          </cell>
          <cell r="S14128" t="str">
            <v/>
          </cell>
        </row>
        <row r="14129">
          <cell r="E14129">
            <v>1874</v>
          </cell>
          <cell r="F14129" t="str">
            <v>Turnaways</v>
          </cell>
          <cell r="G14129" t="str">
            <v>201911</v>
          </cell>
          <cell r="H14129" t="str">
            <v>Freie Universität Berlin</v>
          </cell>
          <cell r="I14129" t="str">
            <v>Berlin</v>
          </cell>
          <cell r="J14129" t="str">
            <v>Germany</v>
          </cell>
          <cell r="K14129">
            <v>1</v>
          </cell>
          <cell r="L14129" t="str">
            <v>Consortium</v>
          </cell>
          <cell r="M14129">
            <v>3</v>
          </cell>
          <cell r="N14129" t="str">
            <v>Standard</v>
          </cell>
          <cell r="O14129" t="str">
            <v/>
          </cell>
          <cell r="P14129" t="str">
            <v/>
          </cell>
          <cell r="Q14129">
            <v>3</v>
          </cell>
          <cell r="R14129" t="str">
            <v>Année Philologique</v>
          </cell>
          <cell r="S14129" t="str">
            <v/>
          </cell>
        </row>
        <row r="14130">
          <cell r="E14130">
            <v>1874</v>
          </cell>
          <cell r="F14130" t="str">
            <v>Turnaways</v>
          </cell>
          <cell r="G14130" t="str">
            <v>201912</v>
          </cell>
          <cell r="H14130" t="str">
            <v>Freie Universität Berlin</v>
          </cell>
          <cell r="I14130" t="str">
            <v>Berlin</v>
          </cell>
          <cell r="J14130" t="str">
            <v>Germany</v>
          </cell>
          <cell r="K14130">
            <v>1</v>
          </cell>
          <cell r="L14130" t="str">
            <v>Consortium</v>
          </cell>
          <cell r="M14130">
            <v>3</v>
          </cell>
          <cell r="N14130" t="str">
            <v>Standard</v>
          </cell>
          <cell r="O14130" t="str">
            <v/>
          </cell>
          <cell r="P14130" t="str">
            <v/>
          </cell>
          <cell r="Q14130">
            <v>3</v>
          </cell>
          <cell r="R14130" t="str">
            <v>Année Philologique</v>
          </cell>
          <cell r="S14130" t="str">
            <v/>
          </cell>
        </row>
        <row r="14131">
          <cell r="E14131">
            <v>1875</v>
          </cell>
          <cell r="F14131" t="str">
            <v>Turnaways</v>
          </cell>
          <cell r="G14131" t="str">
            <v>201902</v>
          </cell>
          <cell r="H14131" t="str">
            <v>Universitätsbibliothek Augsburg</v>
          </cell>
          <cell r="I14131" t="str">
            <v>Augsburg</v>
          </cell>
          <cell r="J14131" t="str">
            <v>Germany</v>
          </cell>
          <cell r="K14131">
            <v>1</v>
          </cell>
          <cell r="L14131" t="str">
            <v>Consortium</v>
          </cell>
          <cell r="M14131">
            <v>3</v>
          </cell>
          <cell r="N14131" t="str">
            <v>Standard</v>
          </cell>
          <cell r="O14131" t="str">
            <v/>
          </cell>
          <cell r="P14131" t="str">
            <v/>
          </cell>
          <cell r="Q14131">
            <v>3</v>
          </cell>
          <cell r="R14131" t="str">
            <v>Année Philologique</v>
          </cell>
          <cell r="S14131" t="str">
            <v/>
          </cell>
        </row>
        <row r="14132">
          <cell r="E14132">
            <v>1875</v>
          </cell>
          <cell r="F14132" t="str">
            <v>Turnaways</v>
          </cell>
          <cell r="G14132" t="str">
            <v>201907</v>
          </cell>
          <cell r="H14132" t="str">
            <v>Universitätsbibliothek Augsburg</v>
          </cell>
          <cell r="I14132" t="str">
            <v>Augsburg</v>
          </cell>
          <cell r="J14132" t="str">
            <v>Germany</v>
          </cell>
          <cell r="K14132">
            <v>1</v>
          </cell>
          <cell r="L14132" t="str">
            <v>Consortium</v>
          </cell>
          <cell r="M14132">
            <v>3</v>
          </cell>
          <cell r="N14132" t="str">
            <v>Standard</v>
          </cell>
          <cell r="O14132" t="str">
            <v/>
          </cell>
          <cell r="P14132" t="str">
            <v/>
          </cell>
          <cell r="Q14132">
            <v>3</v>
          </cell>
          <cell r="R14132" t="str">
            <v>Année Philologique</v>
          </cell>
          <cell r="S14132" t="str">
            <v/>
          </cell>
        </row>
        <row r="14133">
          <cell r="E14133">
            <v>1875</v>
          </cell>
          <cell r="F14133" t="str">
            <v>Turnaways</v>
          </cell>
          <cell r="G14133" t="str">
            <v>201910</v>
          </cell>
          <cell r="H14133" t="str">
            <v>Universitätsbibliothek Augsburg</v>
          </cell>
          <cell r="I14133" t="str">
            <v>Augsburg</v>
          </cell>
          <cell r="J14133" t="str">
            <v>Germany</v>
          </cell>
          <cell r="K14133">
            <v>1</v>
          </cell>
          <cell r="L14133" t="str">
            <v>Consortium</v>
          </cell>
          <cell r="M14133">
            <v>3</v>
          </cell>
          <cell r="N14133" t="str">
            <v>Standard</v>
          </cell>
          <cell r="O14133" t="str">
            <v/>
          </cell>
          <cell r="P14133" t="str">
            <v/>
          </cell>
          <cell r="Q14133">
            <v>3</v>
          </cell>
          <cell r="R14133" t="str">
            <v>Année Philologique</v>
          </cell>
          <cell r="S14133" t="str">
            <v/>
          </cell>
        </row>
        <row r="14134">
          <cell r="E14134">
            <v>1875</v>
          </cell>
          <cell r="F14134" t="str">
            <v>Turnaways</v>
          </cell>
          <cell r="G14134" t="str">
            <v>201911</v>
          </cell>
          <cell r="H14134" t="str">
            <v>Universitätsbibliothek Augsburg</v>
          </cell>
          <cell r="I14134" t="str">
            <v>Augsburg</v>
          </cell>
          <cell r="J14134" t="str">
            <v>Germany</v>
          </cell>
          <cell r="K14134">
            <v>1</v>
          </cell>
          <cell r="L14134" t="str">
            <v>Consortium</v>
          </cell>
          <cell r="M14134">
            <v>3</v>
          </cell>
          <cell r="N14134" t="str">
            <v>Standard</v>
          </cell>
          <cell r="O14134" t="str">
            <v/>
          </cell>
          <cell r="P14134" t="str">
            <v/>
          </cell>
          <cell r="Q14134">
            <v>3</v>
          </cell>
          <cell r="R14134" t="str">
            <v>Année Philologique</v>
          </cell>
          <cell r="S14134" t="str">
            <v/>
          </cell>
        </row>
        <row r="14135">
          <cell r="E14135">
            <v>1877</v>
          </cell>
          <cell r="F14135" t="str">
            <v>Turnaways</v>
          </cell>
          <cell r="G14135" t="str">
            <v>201901</v>
          </cell>
          <cell r="H14135" t="str">
            <v>Universitätsbibliothek Würzburg</v>
          </cell>
          <cell r="I14135" t="str">
            <v>Würzburg</v>
          </cell>
          <cell r="J14135" t="str">
            <v>Germany</v>
          </cell>
          <cell r="K14135">
            <v>1</v>
          </cell>
          <cell r="L14135" t="str">
            <v>Consortium</v>
          </cell>
          <cell r="M14135">
            <v>2</v>
          </cell>
          <cell r="N14135" t="str">
            <v>Campus Wide</v>
          </cell>
          <cell r="O14135" t="str">
            <v/>
          </cell>
          <cell r="P14135" t="str">
            <v/>
          </cell>
          <cell r="Q14135">
            <v>140</v>
          </cell>
          <cell r="R14135" t="str">
            <v>Année Philologique</v>
          </cell>
          <cell r="S14135" t="str">
            <v/>
          </cell>
        </row>
        <row r="14136">
          <cell r="E14136">
            <v>1877</v>
          </cell>
          <cell r="F14136" t="str">
            <v>Turnaways</v>
          </cell>
          <cell r="G14136" t="str">
            <v>201902</v>
          </cell>
          <cell r="H14136" t="str">
            <v>Universitätsbibliothek Würzburg</v>
          </cell>
          <cell r="I14136" t="str">
            <v>Würzburg</v>
          </cell>
          <cell r="J14136" t="str">
            <v>Germany</v>
          </cell>
          <cell r="K14136">
            <v>1</v>
          </cell>
          <cell r="L14136" t="str">
            <v>Consortium</v>
          </cell>
          <cell r="M14136">
            <v>2</v>
          </cell>
          <cell r="N14136" t="str">
            <v>Campus Wide</v>
          </cell>
          <cell r="O14136" t="str">
            <v/>
          </cell>
          <cell r="P14136" t="str">
            <v/>
          </cell>
          <cell r="Q14136">
            <v>140</v>
          </cell>
          <cell r="R14136" t="str">
            <v>Année Philologique</v>
          </cell>
          <cell r="S14136" t="str">
            <v/>
          </cell>
        </row>
        <row r="14137">
          <cell r="E14137">
            <v>1877</v>
          </cell>
          <cell r="F14137" t="str">
            <v>Turnaways</v>
          </cell>
          <cell r="G14137" t="str">
            <v>201903</v>
          </cell>
          <cell r="H14137" t="str">
            <v>Universitätsbibliothek Würzburg</v>
          </cell>
          <cell r="I14137" t="str">
            <v>Würzburg</v>
          </cell>
          <cell r="J14137" t="str">
            <v>Germany</v>
          </cell>
          <cell r="K14137">
            <v>1</v>
          </cell>
          <cell r="L14137" t="str">
            <v>Consortium</v>
          </cell>
          <cell r="M14137">
            <v>2</v>
          </cell>
          <cell r="N14137" t="str">
            <v>Campus Wide</v>
          </cell>
          <cell r="O14137" t="str">
            <v/>
          </cell>
          <cell r="P14137" t="str">
            <v/>
          </cell>
          <cell r="Q14137">
            <v>140</v>
          </cell>
          <cell r="R14137" t="str">
            <v>Année Philologique</v>
          </cell>
          <cell r="S14137" t="str">
            <v/>
          </cell>
        </row>
        <row r="14138">
          <cell r="E14138">
            <v>1877</v>
          </cell>
          <cell r="F14138" t="str">
            <v>Turnaways</v>
          </cell>
          <cell r="G14138" t="str">
            <v>201904</v>
          </cell>
          <cell r="H14138" t="str">
            <v>Universitätsbibliothek Würzburg</v>
          </cell>
          <cell r="I14138" t="str">
            <v>Würzburg</v>
          </cell>
          <cell r="J14138" t="str">
            <v>Germany</v>
          </cell>
          <cell r="K14138">
            <v>1</v>
          </cell>
          <cell r="L14138" t="str">
            <v>Consortium</v>
          </cell>
          <cell r="M14138">
            <v>2</v>
          </cell>
          <cell r="N14138" t="str">
            <v>Campus Wide</v>
          </cell>
          <cell r="O14138" t="str">
            <v/>
          </cell>
          <cell r="P14138" t="str">
            <v/>
          </cell>
          <cell r="Q14138">
            <v>140</v>
          </cell>
          <cell r="R14138" t="str">
            <v>Année Philologique</v>
          </cell>
          <cell r="S14138" t="str">
            <v/>
          </cell>
        </row>
        <row r="14139">
          <cell r="E14139">
            <v>1877</v>
          </cell>
          <cell r="F14139" t="str">
            <v>Turnaways</v>
          </cell>
          <cell r="G14139" t="str">
            <v>201906</v>
          </cell>
          <cell r="H14139" t="str">
            <v>Universitätsbibliothek Würzburg</v>
          </cell>
          <cell r="I14139" t="str">
            <v>Würzburg</v>
          </cell>
          <cell r="J14139" t="str">
            <v>Germany</v>
          </cell>
          <cell r="K14139">
            <v>1</v>
          </cell>
          <cell r="L14139" t="str">
            <v>Consortium</v>
          </cell>
          <cell r="M14139">
            <v>2</v>
          </cell>
          <cell r="N14139" t="str">
            <v>Campus Wide</v>
          </cell>
          <cell r="O14139" t="str">
            <v/>
          </cell>
          <cell r="P14139" t="str">
            <v/>
          </cell>
          <cell r="Q14139">
            <v>140</v>
          </cell>
          <cell r="R14139" t="str">
            <v>Année Philologique</v>
          </cell>
          <cell r="S14139" t="str">
            <v/>
          </cell>
        </row>
        <row r="14140">
          <cell r="E14140">
            <v>1877</v>
          </cell>
          <cell r="F14140" t="str">
            <v>Turnaways</v>
          </cell>
          <cell r="G14140" t="str">
            <v>201907</v>
          </cell>
          <cell r="H14140" t="str">
            <v>Universitätsbibliothek Würzburg</v>
          </cell>
          <cell r="I14140" t="str">
            <v>Würzburg</v>
          </cell>
          <cell r="J14140" t="str">
            <v>Germany</v>
          </cell>
          <cell r="K14140">
            <v>1</v>
          </cell>
          <cell r="L14140" t="str">
            <v>Consortium</v>
          </cell>
          <cell r="M14140">
            <v>2</v>
          </cell>
          <cell r="N14140" t="str">
            <v>Campus Wide</v>
          </cell>
          <cell r="O14140" t="str">
            <v/>
          </cell>
          <cell r="P14140" t="str">
            <v/>
          </cell>
          <cell r="Q14140">
            <v>140</v>
          </cell>
          <cell r="R14140" t="str">
            <v>Année Philologique</v>
          </cell>
          <cell r="S14140" t="str">
            <v/>
          </cell>
        </row>
        <row r="14141">
          <cell r="E14141">
            <v>1877</v>
          </cell>
          <cell r="F14141" t="str">
            <v>Turnaways</v>
          </cell>
          <cell r="G14141" t="str">
            <v>201908</v>
          </cell>
          <cell r="H14141" t="str">
            <v>Universitätsbibliothek Würzburg</v>
          </cell>
          <cell r="I14141" t="str">
            <v>Würzburg</v>
          </cell>
          <cell r="J14141" t="str">
            <v>Germany</v>
          </cell>
          <cell r="K14141">
            <v>1</v>
          </cell>
          <cell r="L14141" t="str">
            <v>Consortium</v>
          </cell>
          <cell r="M14141">
            <v>2</v>
          </cell>
          <cell r="N14141" t="str">
            <v>Campus Wide</v>
          </cell>
          <cell r="O14141" t="str">
            <v/>
          </cell>
          <cell r="P14141" t="str">
            <v/>
          </cell>
          <cell r="Q14141">
            <v>140</v>
          </cell>
          <cell r="R14141" t="str">
            <v>Année Philologique</v>
          </cell>
          <cell r="S14141" t="str">
            <v/>
          </cell>
        </row>
        <row r="14142">
          <cell r="E14142">
            <v>1877</v>
          </cell>
          <cell r="F14142" t="str">
            <v>Turnaways</v>
          </cell>
          <cell r="G14142" t="str">
            <v>201909</v>
          </cell>
          <cell r="H14142" t="str">
            <v>Universitätsbibliothek Würzburg</v>
          </cell>
          <cell r="I14142" t="str">
            <v>Würzburg</v>
          </cell>
          <cell r="J14142" t="str">
            <v>Germany</v>
          </cell>
          <cell r="K14142">
            <v>1</v>
          </cell>
          <cell r="L14142" t="str">
            <v>Consortium</v>
          </cell>
          <cell r="M14142">
            <v>2</v>
          </cell>
          <cell r="N14142" t="str">
            <v>Campus Wide</v>
          </cell>
          <cell r="O14142" t="str">
            <v/>
          </cell>
          <cell r="P14142" t="str">
            <v/>
          </cell>
          <cell r="Q14142">
            <v>140</v>
          </cell>
          <cell r="R14142" t="str">
            <v>Année Philologique</v>
          </cell>
          <cell r="S14142" t="str">
            <v/>
          </cell>
        </row>
        <row r="14143">
          <cell r="E14143">
            <v>1877</v>
          </cell>
          <cell r="F14143" t="str">
            <v>Turnaways</v>
          </cell>
          <cell r="G14143" t="str">
            <v>201911</v>
          </cell>
          <cell r="H14143" t="str">
            <v>Universitätsbibliothek Würzburg</v>
          </cell>
          <cell r="I14143" t="str">
            <v>Würzburg</v>
          </cell>
          <cell r="J14143" t="str">
            <v>Germany</v>
          </cell>
          <cell r="K14143">
            <v>1</v>
          </cell>
          <cell r="L14143" t="str">
            <v>Consortium</v>
          </cell>
          <cell r="M14143">
            <v>2</v>
          </cell>
          <cell r="N14143" t="str">
            <v>Campus Wide</v>
          </cell>
          <cell r="O14143" t="str">
            <v/>
          </cell>
          <cell r="P14143" t="str">
            <v/>
          </cell>
          <cell r="Q14143">
            <v>140</v>
          </cell>
          <cell r="R14143" t="str">
            <v>Année Philologique</v>
          </cell>
          <cell r="S14143" t="str">
            <v/>
          </cell>
        </row>
        <row r="14144">
          <cell r="E14144">
            <v>1878</v>
          </cell>
          <cell r="F14144" t="str">
            <v>Turnaways</v>
          </cell>
          <cell r="G14144" t="str">
            <v>201904</v>
          </cell>
          <cell r="H14144" t="str">
            <v>Bayerische Staatsbibliothek</v>
          </cell>
          <cell r="I14144" t="str">
            <v>München</v>
          </cell>
          <cell r="J14144" t="str">
            <v>Germany</v>
          </cell>
          <cell r="K14144">
            <v>1</v>
          </cell>
          <cell r="L14144" t="str">
            <v>Consortium</v>
          </cell>
          <cell r="M14144">
            <v>2</v>
          </cell>
          <cell r="N14144" t="str">
            <v>Campus Wide</v>
          </cell>
          <cell r="O14144" t="str">
            <v/>
          </cell>
          <cell r="P14144" t="str">
            <v/>
          </cell>
          <cell r="Q14144">
            <v>50</v>
          </cell>
          <cell r="R14144" t="str">
            <v>Année Philologique</v>
          </cell>
          <cell r="S14144" t="str">
            <v/>
          </cell>
        </row>
        <row r="14145">
          <cell r="E14145">
            <v>1878</v>
          </cell>
          <cell r="F14145" t="str">
            <v>Turnaways</v>
          </cell>
          <cell r="G14145" t="str">
            <v>201912</v>
          </cell>
          <cell r="H14145" t="str">
            <v>Bayerische Staatsbibliothek</v>
          </cell>
          <cell r="I14145" t="str">
            <v>München</v>
          </cell>
          <cell r="J14145" t="str">
            <v>Germany</v>
          </cell>
          <cell r="K14145">
            <v>1</v>
          </cell>
          <cell r="L14145" t="str">
            <v>Consortium</v>
          </cell>
          <cell r="M14145">
            <v>2</v>
          </cell>
          <cell r="N14145" t="str">
            <v>Campus Wide</v>
          </cell>
          <cell r="O14145" t="str">
            <v/>
          </cell>
          <cell r="P14145" t="str">
            <v/>
          </cell>
          <cell r="Q14145">
            <v>50</v>
          </cell>
          <cell r="R14145" t="str">
            <v>Année Philologique</v>
          </cell>
          <cell r="S14145" t="str">
            <v/>
          </cell>
        </row>
        <row r="14146">
          <cell r="E14146">
            <v>1880</v>
          </cell>
          <cell r="F14146" t="str">
            <v>Turnaways</v>
          </cell>
          <cell r="G14146" t="str">
            <v>201904</v>
          </cell>
          <cell r="H14146" t="str">
            <v>Drew University Library</v>
          </cell>
          <cell r="I14146" t="str">
            <v>Madison</v>
          </cell>
          <cell r="J14146" t="str">
            <v>USA</v>
          </cell>
          <cell r="K14146">
            <v>1</v>
          </cell>
          <cell r="L14146" t="str">
            <v>Consortium</v>
          </cell>
          <cell r="M14146">
            <v>11</v>
          </cell>
          <cell r="N14146" t="str">
            <v>CARN-4</v>
          </cell>
          <cell r="O14146" t="str">
            <v/>
          </cell>
          <cell r="P14146" t="str">
            <v/>
          </cell>
          <cell r="Q14146">
            <v>2</v>
          </cell>
          <cell r="R14146" t="str">
            <v>Année Philologique</v>
          </cell>
          <cell r="S14146" t="str">
            <v/>
          </cell>
        </row>
        <row r="14147">
          <cell r="E14147">
            <v>1883</v>
          </cell>
          <cell r="F14147" t="str">
            <v>Turnaways</v>
          </cell>
          <cell r="G14147" t="str">
            <v>201907</v>
          </cell>
          <cell r="H14147" t="str">
            <v>University Library Bristol</v>
          </cell>
          <cell r="I14147" t="str">
            <v>Bristol</v>
          </cell>
          <cell r="J14147" t="str">
            <v>UK</v>
          </cell>
          <cell r="K14147">
            <v>2</v>
          </cell>
          <cell r="L14147" t="str">
            <v>Institute</v>
          </cell>
          <cell r="M14147">
            <v>15</v>
          </cell>
          <cell r="N14147" t="str">
            <v>JISC-3</v>
          </cell>
          <cell r="O14147" t="str">
            <v/>
          </cell>
          <cell r="P14147" t="str">
            <v/>
          </cell>
          <cell r="Q14147">
            <v>50</v>
          </cell>
          <cell r="R14147" t="str">
            <v>Année Philologique</v>
          </cell>
          <cell r="S14147" t="str">
            <v/>
          </cell>
        </row>
        <row r="14148">
          <cell r="E14148">
            <v>1884</v>
          </cell>
          <cell r="F14148" t="str">
            <v>Turnaways</v>
          </cell>
          <cell r="G14148" t="str">
            <v>201911</v>
          </cell>
          <cell r="H14148" t="str">
            <v>Mount Holyoke College</v>
          </cell>
          <cell r="I14148" t="str">
            <v>South Hadley</v>
          </cell>
          <cell r="J14148" t="str">
            <v>USA</v>
          </cell>
          <cell r="K14148">
            <v>2</v>
          </cell>
          <cell r="L14148" t="str">
            <v>Institute</v>
          </cell>
          <cell r="M14148">
            <v>11</v>
          </cell>
          <cell r="N14148" t="str">
            <v>CARN-4</v>
          </cell>
          <cell r="O14148" t="str">
            <v/>
          </cell>
          <cell r="P14148" t="str">
            <v/>
          </cell>
          <cell r="Q14148">
            <v>2</v>
          </cell>
          <cell r="R14148" t="str">
            <v>Année Philologique</v>
          </cell>
          <cell r="S14148" t="str">
            <v/>
          </cell>
        </row>
        <row r="14149">
          <cell r="E14149">
            <v>1886</v>
          </cell>
          <cell r="F14149" t="str">
            <v>Turnaways</v>
          </cell>
          <cell r="G14149" t="str">
            <v>201902</v>
          </cell>
          <cell r="H14149" t="str">
            <v>Universitätsbibliothek Wien</v>
          </cell>
          <cell r="I14149" t="str">
            <v>Wien</v>
          </cell>
          <cell r="J14149" t="str">
            <v>Austria</v>
          </cell>
          <cell r="K14149">
            <v>2</v>
          </cell>
          <cell r="L14149" t="str">
            <v>Institute</v>
          </cell>
          <cell r="M14149">
            <v>3</v>
          </cell>
          <cell r="N14149" t="str">
            <v>Standard</v>
          </cell>
          <cell r="O14149" t="str">
            <v/>
          </cell>
          <cell r="P14149" t="str">
            <v/>
          </cell>
          <cell r="Q14149">
            <v>3</v>
          </cell>
          <cell r="R14149" t="str">
            <v>Année Philologique</v>
          </cell>
          <cell r="S14149" t="str">
            <v/>
          </cell>
        </row>
        <row r="14150">
          <cell r="E14150">
            <v>1886</v>
          </cell>
          <cell r="F14150" t="str">
            <v>Turnaways</v>
          </cell>
          <cell r="G14150" t="str">
            <v>201903</v>
          </cell>
          <cell r="H14150" t="str">
            <v>Universitätsbibliothek Wien</v>
          </cell>
          <cell r="I14150" t="str">
            <v>Wien</v>
          </cell>
          <cell r="J14150" t="str">
            <v>Austria</v>
          </cell>
          <cell r="K14150">
            <v>2</v>
          </cell>
          <cell r="L14150" t="str">
            <v>Institute</v>
          </cell>
          <cell r="M14150">
            <v>3</v>
          </cell>
          <cell r="N14150" t="str">
            <v>Standard</v>
          </cell>
          <cell r="O14150" t="str">
            <v/>
          </cell>
          <cell r="P14150" t="str">
            <v/>
          </cell>
          <cell r="Q14150">
            <v>3</v>
          </cell>
          <cell r="R14150" t="str">
            <v>Année Philologique</v>
          </cell>
          <cell r="S14150" t="str">
            <v/>
          </cell>
        </row>
        <row r="14151">
          <cell r="E14151">
            <v>1886</v>
          </cell>
          <cell r="F14151" t="str">
            <v>Turnaways</v>
          </cell>
          <cell r="G14151" t="str">
            <v>201910</v>
          </cell>
          <cell r="H14151" t="str">
            <v>Universitätsbibliothek Wien</v>
          </cell>
          <cell r="I14151" t="str">
            <v>Wien</v>
          </cell>
          <cell r="J14151" t="str">
            <v>Austria</v>
          </cell>
          <cell r="K14151">
            <v>2</v>
          </cell>
          <cell r="L14151" t="str">
            <v>Institute</v>
          </cell>
          <cell r="M14151">
            <v>3</v>
          </cell>
          <cell r="N14151" t="str">
            <v>Standard</v>
          </cell>
          <cell r="O14151" t="str">
            <v/>
          </cell>
          <cell r="P14151" t="str">
            <v/>
          </cell>
          <cell r="Q14151">
            <v>3</v>
          </cell>
          <cell r="R14151" t="str">
            <v>Année Philologique</v>
          </cell>
          <cell r="S14151" t="str">
            <v/>
          </cell>
        </row>
        <row r="14152">
          <cell r="E14152">
            <v>1886</v>
          </cell>
          <cell r="F14152" t="str">
            <v>Turnaways</v>
          </cell>
          <cell r="G14152" t="str">
            <v>201911</v>
          </cell>
          <cell r="H14152" t="str">
            <v>Universitätsbibliothek Wien</v>
          </cell>
          <cell r="I14152" t="str">
            <v>Wien</v>
          </cell>
          <cell r="J14152" t="str">
            <v>Austria</v>
          </cell>
          <cell r="K14152">
            <v>2</v>
          </cell>
          <cell r="L14152" t="str">
            <v>Institute</v>
          </cell>
          <cell r="M14152">
            <v>3</v>
          </cell>
          <cell r="N14152" t="str">
            <v>Standard</v>
          </cell>
          <cell r="O14152" t="str">
            <v/>
          </cell>
          <cell r="P14152" t="str">
            <v/>
          </cell>
          <cell r="Q14152">
            <v>3</v>
          </cell>
          <cell r="R14152" t="str">
            <v>Année Philologique</v>
          </cell>
          <cell r="S14152" t="str">
            <v/>
          </cell>
        </row>
        <row r="14153">
          <cell r="E14153">
            <v>1887</v>
          </cell>
          <cell r="F14153" t="str">
            <v>Turnaways</v>
          </cell>
          <cell r="G14153" t="str">
            <v>201910</v>
          </cell>
          <cell r="H14153" t="str">
            <v>Universidad de Murcia</v>
          </cell>
          <cell r="I14153" t="str">
            <v>Murcia</v>
          </cell>
          <cell r="J14153" t="str">
            <v>Spain</v>
          </cell>
          <cell r="K14153">
            <v>2</v>
          </cell>
          <cell r="L14153" t="str">
            <v>Institute</v>
          </cell>
          <cell r="M14153">
            <v>3</v>
          </cell>
          <cell r="N14153" t="str">
            <v>Standard</v>
          </cell>
          <cell r="O14153" t="str">
            <v/>
          </cell>
          <cell r="P14153" t="str">
            <v/>
          </cell>
          <cell r="Q14153">
            <v>3</v>
          </cell>
          <cell r="R14153" t="str">
            <v>Année Philologique</v>
          </cell>
          <cell r="S14153" t="str">
            <v/>
          </cell>
        </row>
        <row r="14154">
          <cell r="E14154">
            <v>1892</v>
          </cell>
          <cell r="F14154" t="str">
            <v>Turnaways</v>
          </cell>
          <cell r="G14154" t="str">
            <v>201912</v>
          </cell>
          <cell r="H14154" t="str">
            <v>Università degli Studi di Messina</v>
          </cell>
          <cell r="I14154" t="str">
            <v>Messina</v>
          </cell>
          <cell r="J14154" t="str">
            <v>Italy</v>
          </cell>
          <cell r="K14154">
            <v>2</v>
          </cell>
          <cell r="L14154" t="str">
            <v>Institute</v>
          </cell>
          <cell r="M14154">
            <v>3</v>
          </cell>
          <cell r="N14154" t="str">
            <v>Standard</v>
          </cell>
          <cell r="O14154" t="str">
            <v/>
          </cell>
          <cell r="P14154" t="str">
            <v/>
          </cell>
          <cell r="Q14154">
            <v>3</v>
          </cell>
          <cell r="R14154" t="str">
            <v>Année Philologique</v>
          </cell>
          <cell r="S14154" t="str">
            <v/>
          </cell>
        </row>
        <row r="14155">
          <cell r="E14155">
            <v>1902</v>
          </cell>
          <cell r="F14155" t="str">
            <v>Turnaways</v>
          </cell>
          <cell r="G14155" t="str">
            <v>201901</v>
          </cell>
          <cell r="H14155" t="str">
            <v>Université de Genève &amp; Bibliothèque de Genève</v>
          </cell>
          <cell r="I14155" t="str">
            <v>Genève</v>
          </cell>
          <cell r="J14155" t="str">
            <v>Switzerland</v>
          </cell>
          <cell r="K14155">
            <v>1</v>
          </cell>
          <cell r="L14155" t="str">
            <v>Consortium</v>
          </cell>
          <cell r="M14155">
            <v>3</v>
          </cell>
          <cell r="N14155" t="str">
            <v>Standard</v>
          </cell>
          <cell r="O14155" t="str">
            <v/>
          </cell>
          <cell r="P14155" t="str">
            <v/>
          </cell>
          <cell r="Q14155">
            <v>3</v>
          </cell>
          <cell r="R14155" t="str">
            <v>Année Philologique</v>
          </cell>
          <cell r="S14155" t="str">
            <v/>
          </cell>
        </row>
        <row r="14156">
          <cell r="E14156">
            <v>1902</v>
          </cell>
          <cell r="F14156" t="str">
            <v>Turnaways</v>
          </cell>
          <cell r="G14156" t="str">
            <v>201902</v>
          </cell>
          <cell r="H14156" t="str">
            <v>Université de Genève &amp; Bibliothèque de Genève</v>
          </cell>
          <cell r="I14156" t="str">
            <v>Genève</v>
          </cell>
          <cell r="J14156" t="str">
            <v>Switzerland</v>
          </cell>
          <cell r="K14156">
            <v>1</v>
          </cell>
          <cell r="L14156" t="str">
            <v>Consortium</v>
          </cell>
          <cell r="M14156">
            <v>3</v>
          </cell>
          <cell r="N14156" t="str">
            <v>Standard</v>
          </cell>
          <cell r="O14156" t="str">
            <v/>
          </cell>
          <cell r="P14156" t="str">
            <v/>
          </cell>
          <cell r="Q14156">
            <v>3</v>
          </cell>
          <cell r="R14156" t="str">
            <v>Année Philologique</v>
          </cell>
          <cell r="S14156" t="str">
            <v/>
          </cell>
        </row>
        <row r="14157">
          <cell r="E14157">
            <v>1902</v>
          </cell>
          <cell r="F14157" t="str">
            <v>Turnaways</v>
          </cell>
          <cell r="G14157" t="str">
            <v>201903</v>
          </cell>
          <cell r="H14157" t="str">
            <v>Université de Genève &amp; Bibliothèque de Genève</v>
          </cell>
          <cell r="I14157" t="str">
            <v>Genève</v>
          </cell>
          <cell r="J14157" t="str">
            <v>Switzerland</v>
          </cell>
          <cell r="K14157">
            <v>1</v>
          </cell>
          <cell r="L14157" t="str">
            <v>Consortium</v>
          </cell>
          <cell r="M14157">
            <v>3</v>
          </cell>
          <cell r="N14157" t="str">
            <v>Standard</v>
          </cell>
          <cell r="O14157" t="str">
            <v/>
          </cell>
          <cell r="P14157" t="str">
            <v/>
          </cell>
          <cell r="Q14157">
            <v>3</v>
          </cell>
          <cell r="R14157" t="str">
            <v>Année Philologique</v>
          </cell>
          <cell r="S14157" t="str">
            <v/>
          </cell>
        </row>
        <row r="14158">
          <cell r="E14158">
            <v>1902</v>
          </cell>
          <cell r="F14158" t="str">
            <v>Turnaways</v>
          </cell>
          <cell r="G14158" t="str">
            <v>201904</v>
          </cell>
          <cell r="H14158" t="str">
            <v>Université de Genève &amp; Bibliothèque de Genève</v>
          </cell>
          <cell r="I14158" t="str">
            <v>Genève</v>
          </cell>
          <cell r="J14158" t="str">
            <v>Switzerland</v>
          </cell>
          <cell r="K14158">
            <v>1</v>
          </cell>
          <cell r="L14158" t="str">
            <v>Consortium</v>
          </cell>
          <cell r="M14158">
            <v>3</v>
          </cell>
          <cell r="N14158" t="str">
            <v>Standard</v>
          </cell>
          <cell r="O14158" t="str">
            <v/>
          </cell>
          <cell r="P14158" t="str">
            <v/>
          </cell>
          <cell r="Q14158">
            <v>3</v>
          </cell>
          <cell r="R14158" t="str">
            <v>Année Philologique</v>
          </cell>
          <cell r="S14158" t="str">
            <v/>
          </cell>
        </row>
        <row r="14159">
          <cell r="E14159">
            <v>1902</v>
          </cell>
          <cell r="F14159" t="str">
            <v>Turnaways</v>
          </cell>
          <cell r="G14159" t="str">
            <v>201905</v>
          </cell>
          <cell r="H14159" t="str">
            <v>Université de Genève &amp; Bibliothèque de Genève</v>
          </cell>
          <cell r="I14159" t="str">
            <v>Genève</v>
          </cell>
          <cell r="J14159" t="str">
            <v>Switzerland</v>
          </cell>
          <cell r="K14159">
            <v>1</v>
          </cell>
          <cell r="L14159" t="str">
            <v>Consortium</v>
          </cell>
          <cell r="M14159">
            <v>3</v>
          </cell>
          <cell r="N14159" t="str">
            <v>Standard</v>
          </cell>
          <cell r="O14159" t="str">
            <v/>
          </cell>
          <cell r="P14159" t="str">
            <v/>
          </cell>
          <cell r="Q14159">
            <v>3</v>
          </cell>
          <cell r="R14159" t="str">
            <v>Année Philologique</v>
          </cell>
          <cell r="S14159" t="str">
            <v/>
          </cell>
        </row>
        <row r="14160">
          <cell r="E14160">
            <v>1902</v>
          </cell>
          <cell r="F14160" t="str">
            <v>Turnaways</v>
          </cell>
          <cell r="G14160" t="str">
            <v>201906</v>
          </cell>
          <cell r="H14160" t="str">
            <v>Université de Genève &amp; Bibliothèque de Genève</v>
          </cell>
          <cell r="I14160" t="str">
            <v>Genève</v>
          </cell>
          <cell r="J14160" t="str">
            <v>Switzerland</v>
          </cell>
          <cell r="K14160">
            <v>1</v>
          </cell>
          <cell r="L14160" t="str">
            <v>Consortium</v>
          </cell>
          <cell r="M14160">
            <v>3</v>
          </cell>
          <cell r="N14160" t="str">
            <v>Standard</v>
          </cell>
          <cell r="O14160" t="str">
            <v/>
          </cell>
          <cell r="P14160" t="str">
            <v/>
          </cell>
          <cell r="Q14160">
            <v>3</v>
          </cell>
          <cell r="R14160" t="str">
            <v>Année Philologique</v>
          </cell>
          <cell r="S14160" t="str">
            <v/>
          </cell>
        </row>
        <row r="14161">
          <cell r="E14161">
            <v>1902</v>
          </cell>
          <cell r="F14161" t="str">
            <v>Turnaways</v>
          </cell>
          <cell r="G14161" t="str">
            <v>201907</v>
          </cell>
          <cell r="H14161" t="str">
            <v>Université de Genève &amp; Bibliothèque de Genève</v>
          </cell>
          <cell r="I14161" t="str">
            <v>Genève</v>
          </cell>
          <cell r="J14161" t="str">
            <v>Switzerland</v>
          </cell>
          <cell r="K14161">
            <v>1</v>
          </cell>
          <cell r="L14161" t="str">
            <v>Consortium</v>
          </cell>
          <cell r="M14161">
            <v>3</v>
          </cell>
          <cell r="N14161" t="str">
            <v>Standard</v>
          </cell>
          <cell r="O14161" t="str">
            <v/>
          </cell>
          <cell r="P14161" t="str">
            <v/>
          </cell>
          <cell r="Q14161">
            <v>3</v>
          </cell>
          <cell r="R14161" t="str">
            <v>Année Philologique</v>
          </cell>
          <cell r="S14161" t="str">
            <v/>
          </cell>
        </row>
        <row r="14162">
          <cell r="E14162">
            <v>1902</v>
          </cell>
          <cell r="F14162" t="str">
            <v>Turnaways</v>
          </cell>
          <cell r="G14162" t="str">
            <v>201908</v>
          </cell>
          <cell r="H14162" t="str">
            <v>Université de Genève &amp; Bibliothèque de Genève</v>
          </cell>
          <cell r="I14162" t="str">
            <v>Genève</v>
          </cell>
          <cell r="J14162" t="str">
            <v>Switzerland</v>
          </cell>
          <cell r="K14162">
            <v>1</v>
          </cell>
          <cell r="L14162" t="str">
            <v>Consortium</v>
          </cell>
          <cell r="M14162">
            <v>3</v>
          </cell>
          <cell r="N14162" t="str">
            <v>Standard</v>
          </cell>
          <cell r="O14162" t="str">
            <v/>
          </cell>
          <cell r="P14162" t="str">
            <v/>
          </cell>
          <cell r="Q14162">
            <v>3</v>
          </cell>
          <cell r="R14162" t="str">
            <v>Année Philologique</v>
          </cell>
          <cell r="S14162" t="str">
            <v/>
          </cell>
        </row>
        <row r="14163">
          <cell r="E14163">
            <v>1902</v>
          </cell>
          <cell r="F14163" t="str">
            <v>Turnaways</v>
          </cell>
          <cell r="G14163" t="str">
            <v>201909</v>
          </cell>
          <cell r="H14163" t="str">
            <v>Université de Genève &amp; Bibliothèque de Genève</v>
          </cell>
          <cell r="I14163" t="str">
            <v>Genève</v>
          </cell>
          <cell r="J14163" t="str">
            <v>Switzerland</v>
          </cell>
          <cell r="K14163">
            <v>1</v>
          </cell>
          <cell r="L14163" t="str">
            <v>Consortium</v>
          </cell>
          <cell r="M14163">
            <v>3</v>
          </cell>
          <cell r="N14163" t="str">
            <v>Standard</v>
          </cell>
          <cell r="O14163" t="str">
            <v/>
          </cell>
          <cell r="P14163" t="str">
            <v/>
          </cell>
          <cell r="Q14163">
            <v>3</v>
          </cell>
          <cell r="R14163" t="str">
            <v>Année Philologique</v>
          </cell>
          <cell r="S14163" t="str">
            <v/>
          </cell>
        </row>
        <row r="14164">
          <cell r="E14164">
            <v>1902</v>
          </cell>
          <cell r="F14164" t="str">
            <v>Turnaways</v>
          </cell>
          <cell r="G14164" t="str">
            <v>201910</v>
          </cell>
          <cell r="H14164" t="str">
            <v>Université de Genève &amp; Bibliothèque de Genève</v>
          </cell>
          <cell r="I14164" t="str">
            <v>Genève</v>
          </cell>
          <cell r="J14164" t="str">
            <v>Switzerland</v>
          </cell>
          <cell r="K14164">
            <v>1</v>
          </cell>
          <cell r="L14164" t="str">
            <v>Consortium</v>
          </cell>
          <cell r="M14164">
            <v>3</v>
          </cell>
          <cell r="N14164" t="str">
            <v>Standard</v>
          </cell>
          <cell r="O14164" t="str">
            <v/>
          </cell>
          <cell r="P14164" t="str">
            <v/>
          </cell>
          <cell r="Q14164">
            <v>3</v>
          </cell>
          <cell r="R14164" t="str">
            <v>Année Philologique</v>
          </cell>
          <cell r="S14164" t="str">
            <v/>
          </cell>
        </row>
        <row r="14165">
          <cell r="E14165">
            <v>1902</v>
          </cell>
          <cell r="F14165" t="str">
            <v>Turnaways</v>
          </cell>
          <cell r="G14165" t="str">
            <v>201911</v>
          </cell>
          <cell r="H14165" t="str">
            <v>Université de Genève &amp; Bibliothèque de Genève</v>
          </cell>
          <cell r="I14165" t="str">
            <v>Genève</v>
          </cell>
          <cell r="J14165" t="str">
            <v>Switzerland</v>
          </cell>
          <cell r="K14165">
            <v>1</v>
          </cell>
          <cell r="L14165" t="str">
            <v>Consortium</v>
          </cell>
          <cell r="M14165">
            <v>3</v>
          </cell>
          <cell r="N14165" t="str">
            <v>Standard</v>
          </cell>
          <cell r="O14165" t="str">
            <v/>
          </cell>
          <cell r="P14165" t="str">
            <v/>
          </cell>
          <cell r="Q14165">
            <v>3</v>
          </cell>
          <cell r="R14165" t="str">
            <v>Année Philologique</v>
          </cell>
          <cell r="S14165" t="str">
            <v/>
          </cell>
        </row>
        <row r="14166">
          <cell r="E14166">
            <v>1902</v>
          </cell>
          <cell r="F14166" t="str">
            <v>Turnaways</v>
          </cell>
          <cell r="G14166" t="str">
            <v>201912</v>
          </cell>
          <cell r="H14166" t="str">
            <v>Université de Genève &amp; Bibliothèque de Genève</v>
          </cell>
          <cell r="I14166" t="str">
            <v>Genève</v>
          </cell>
          <cell r="J14166" t="str">
            <v>Switzerland</v>
          </cell>
          <cell r="K14166">
            <v>1</v>
          </cell>
          <cell r="L14166" t="str">
            <v>Consortium</v>
          </cell>
          <cell r="M14166">
            <v>3</v>
          </cell>
          <cell r="N14166" t="str">
            <v>Standard</v>
          </cell>
          <cell r="O14166" t="str">
            <v/>
          </cell>
          <cell r="P14166" t="str">
            <v/>
          </cell>
          <cell r="Q14166">
            <v>3</v>
          </cell>
          <cell r="R14166" t="str">
            <v>Année Philologique</v>
          </cell>
          <cell r="S14166" t="str">
            <v/>
          </cell>
        </row>
        <row r="14167">
          <cell r="E14167">
            <v>1905</v>
          </cell>
          <cell r="F14167" t="str">
            <v>Turnaways</v>
          </cell>
          <cell r="G14167" t="str">
            <v>201903</v>
          </cell>
          <cell r="H14167" t="str">
            <v>Université d'Avignon</v>
          </cell>
          <cell r="I14167" t="str">
            <v>Avignon</v>
          </cell>
          <cell r="J14167" t="str">
            <v>France</v>
          </cell>
          <cell r="K14167">
            <v>1</v>
          </cell>
          <cell r="L14167" t="str">
            <v>Consortium</v>
          </cell>
          <cell r="M14167">
            <v>3</v>
          </cell>
          <cell r="N14167" t="str">
            <v>Standard</v>
          </cell>
          <cell r="O14167" t="str">
            <v/>
          </cell>
          <cell r="P14167" t="str">
            <v/>
          </cell>
          <cell r="Q14167">
            <v>3</v>
          </cell>
          <cell r="R14167" t="str">
            <v>Année Philologique</v>
          </cell>
          <cell r="S14167" t="str">
            <v/>
          </cell>
        </row>
        <row r="14168">
          <cell r="E14168">
            <v>1905</v>
          </cell>
          <cell r="F14168" t="str">
            <v>Turnaways</v>
          </cell>
          <cell r="G14168" t="str">
            <v>201909</v>
          </cell>
          <cell r="H14168" t="str">
            <v>Université d'Avignon</v>
          </cell>
          <cell r="I14168" t="str">
            <v>Avignon</v>
          </cell>
          <cell r="J14168" t="str">
            <v>France</v>
          </cell>
          <cell r="K14168">
            <v>1</v>
          </cell>
          <cell r="L14168" t="str">
            <v>Consortium</v>
          </cell>
          <cell r="M14168">
            <v>3</v>
          </cell>
          <cell r="N14168" t="str">
            <v>Standard</v>
          </cell>
          <cell r="O14168" t="str">
            <v/>
          </cell>
          <cell r="P14168" t="str">
            <v/>
          </cell>
          <cell r="Q14168">
            <v>3</v>
          </cell>
          <cell r="R14168" t="str">
            <v>Année Philologique</v>
          </cell>
          <cell r="S14168" t="str">
            <v/>
          </cell>
        </row>
        <row r="14169">
          <cell r="E14169">
            <v>1905</v>
          </cell>
          <cell r="F14169" t="str">
            <v>Turnaways</v>
          </cell>
          <cell r="G14169" t="str">
            <v>201911</v>
          </cell>
          <cell r="H14169" t="str">
            <v>Université d'Avignon</v>
          </cell>
          <cell r="I14169" t="str">
            <v>Avignon</v>
          </cell>
          <cell r="J14169" t="str">
            <v>France</v>
          </cell>
          <cell r="K14169">
            <v>1</v>
          </cell>
          <cell r="L14169" t="str">
            <v>Consortium</v>
          </cell>
          <cell r="M14169">
            <v>3</v>
          </cell>
          <cell r="N14169" t="str">
            <v>Standard</v>
          </cell>
          <cell r="O14169" t="str">
            <v/>
          </cell>
          <cell r="P14169" t="str">
            <v/>
          </cell>
          <cell r="Q14169">
            <v>3</v>
          </cell>
          <cell r="R14169" t="str">
            <v>Année Philologique</v>
          </cell>
          <cell r="S14169" t="str">
            <v/>
          </cell>
        </row>
        <row r="14170">
          <cell r="E14170">
            <v>1907</v>
          </cell>
          <cell r="F14170" t="str">
            <v>Turnaways</v>
          </cell>
          <cell r="G14170" t="str">
            <v>201902</v>
          </cell>
          <cell r="H14170" t="str">
            <v>Universitätsbibliothek Bayreuth</v>
          </cell>
          <cell r="I14170" t="str">
            <v>Bayreuth</v>
          </cell>
          <cell r="J14170" t="str">
            <v>Germany</v>
          </cell>
          <cell r="K14170">
            <v>1</v>
          </cell>
          <cell r="L14170" t="str">
            <v>Consortium</v>
          </cell>
          <cell r="M14170">
            <v>3</v>
          </cell>
          <cell r="N14170" t="str">
            <v>Standard</v>
          </cell>
          <cell r="O14170" t="str">
            <v/>
          </cell>
          <cell r="P14170" t="str">
            <v/>
          </cell>
          <cell r="Q14170">
            <v>3</v>
          </cell>
          <cell r="R14170" t="str">
            <v>Année Philologique</v>
          </cell>
          <cell r="S14170" t="str">
            <v/>
          </cell>
        </row>
        <row r="14171">
          <cell r="E14171">
            <v>1907</v>
          </cell>
          <cell r="F14171" t="str">
            <v>Turnaways</v>
          </cell>
          <cell r="G14171" t="str">
            <v>201910</v>
          </cell>
          <cell r="H14171" t="str">
            <v>Universitätsbibliothek Bayreuth</v>
          </cell>
          <cell r="I14171" t="str">
            <v>Bayreuth</v>
          </cell>
          <cell r="J14171" t="str">
            <v>Germany</v>
          </cell>
          <cell r="K14171">
            <v>1</v>
          </cell>
          <cell r="L14171" t="str">
            <v>Consortium</v>
          </cell>
          <cell r="M14171">
            <v>3</v>
          </cell>
          <cell r="N14171" t="str">
            <v>Standard</v>
          </cell>
          <cell r="O14171" t="str">
            <v/>
          </cell>
          <cell r="P14171" t="str">
            <v/>
          </cell>
          <cell r="Q14171">
            <v>3</v>
          </cell>
          <cell r="R14171" t="str">
            <v>Année Philologique</v>
          </cell>
          <cell r="S14171" t="str">
            <v/>
          </cell>
        </row>
        <row r="14172">
          <cell r="E14172">
            <v>1908</v>
          </cell>
          <cell r="F14172" t="str">
            <v>Turnaways</v>
          </cell>
          <cell r="G14172" t="str">
            <v>201910</v>
          </cell>
          <cell r="H14172" t="str">
            <v>UNIVERSITE PARIS X NANTERRE</v>
          </cell>
          <cell r="I14172" t="str">
            <v>NANTERRE</v>
          </cell>
          <cell r="J14172" t="str">
            <v>France</v>
          </cell>
          <cell r="K14172">
            <v>1</v>
          </cell>
          <cell r="L14172" t="str">
            <v>Consortium</v>
          </cell>
          <cell r="M14172">
            <v>3</v>
          </cell>
          <cell r="N14172" t="str">
            <v>Standard</v>
          </cell>
          <cell r="O14172" t="str">
            <v/>
          </cell>
          <cell r="P14172" t="str">
            <v/>
          </cell>
          <cell r="Q14172">
            <v>3</v>
          </cell>
          <cell r="R14172" t="str">
            <v>Année Philologique</v>
          </cell>
          <cell r="S14172" t="str">
            <v/>
          </cell>
        </row>
        <row r="14173">
          <cell r="E14173">
            <v>1908</v>
          </cell>
          <cell r="F14173" t="str">
            <v>Turnaways</v>
          </cell>
          <cell r="G14173" t="str">
            <v>201911</v>
          </cell>
          <cell r="H14173" t="str">
            <v>UNIVERSITE PARIS X NANTERRE</v>
          </cell>
          <cell r="I14173" t="str">
            <v>NANTERRE</v>
          </cell>
          <cell r="J14173" t="str">
            <v>France</v>
          </cell>
          <cell r="K14173">
            <v>1</v>
          </cell>
          <cell r="L14173" t="str">
            <v>Consortium</v>
          </cell>
          <cell r="M14173">
            <v>3</v>
          </cell>
          <cell r="N14173" t="str">
            <v>Standard</v>
          </cell>
          <cell r="O14173" t="str">
            <v/>
          </cell>
          <cell r="P14173" t="str">
            <v/>
          </cell>
          <cell r="Q14173">
            <v>3</v>
          </cell>
          <cell r="R14173" t="str">
            <v>Année Philologique</v>
          </cell>
          <cell r="S14173" t="str">
            <v/>
          </cell>
        </row>
        <row r="14174">
          <cell r="E14174">
            <v>1913</v>
          </cell>
          <cell r="F14174" t="str">
            <v>Turnaways</v>
          </cell>
          <cell r="G14174" t="str">
            <v>201908</v>
          </cell>
          <cell r="H14174" t="str">
            <v>Masaryk University</v>
          </cell>
          <cell r="I14174" t="str">
            <v>Brno</v>
          </cell>
          <cell r="J14174" t="str">
            <v>Czech Republic</v>
          </cell>
          <cell r="K14174">
            <v>1</v>
          </cell>
          <cell r="L14174" t="str">
            <v>Consortium</v>
          </cell>
          <cell r="M14174">
            <v>2</v>
          </cell>
          <cell r="N14174" t="str">
            <v>Campus Wide</v>
          </cell>
          <cell r="O14174" t="str">
            <v/>
          </cell>
          <cell r="P14174" t="str">
            <v/>
          </cell>
          <cell r="Q14174">
            <v>40</v>
          </cell>
          <cell r="R14174" t="str">
            <v>Année Philologique</v>
          </cell>
          <cell r="S14174" t="str">
            <v/>
          </cell>
        </row>
        <row r="14175">
          <cell r="E14175">
            <v>1936</v>
          </cell>
          <cell r="F14175" t="str">
            <v>Turnaways</v>
          </cell>
          <cell r="G14175" t="str">
            <v>201903</v>
          </cell>
          <cell r="H14175" t="str">
            <v>Universitätsbibliothek Heidelberg</v>
          </cell>
          <cell r="I14175" t="str">
            <v>Heidelberg</v>
          </cell>
          <cell r="J14175" t="str">
            <v>Germany</v>
          </cell>
          <cell r="K14175">
            <v>1</v>
          </cell>
          <cell r="L14175" t="str">
            <v>Consortium</v>
          </cell>
          <cell r="M14175">
            <v>2</v>
          </cell>
          <cell r="N14175" t="str">
            <v>Campus Wide</v>
          </cell>
          <cell r="O14175" t="str">
            <v/>
          </cell>
          <cell r="P14175" t="str">
            <v/>
          </cell>
          <cell r="Q14175">
            <v>60</v>
          </cell>
          <cell r="R14175" t="str">
            <v>Année Philologique</v>
          </cell>
          <cell r="S14175" t="str">
            <v/>
          </cell>
        </row>
        <row r="14176">
          <cell r="E14176">
            <v>1936</v>
          </cell>
          <cell r="F14176" t="str">
            <v>Turnaways</v>
          </cell>
          <cell r="G14176" t="str">
            <v>201905</v>
          </cell>
          <cell r="H14176" t="str">
            <v>Universitätsbibliothek Heidelberg</v>
          </cell>
          <cell r="I14176" t="str">
            <v>Heidelberg</v>
          </cell>
          <cell r="J14176" t="str">
            <v>Germany</v>
          </cell>
          <cell r="K14176">
            <v>1</v>
          </cell>
          <cell r="L14176" t="str">
            <v>Consortium</v>
          </cell>
          <cell r="M14176">
            <v>2</v>
          </cell>
          <cell r="N14176" t="str">
            <v>Campus Wide</v>
          </cell>
          <cell r="O14176" t="str">
            <v/>
          </cell>
          <cell r="P14176" t="str">
            <v/>
          </cell>
          <cell r="Q14176">
            <v>60</v>
          </cell>
          <cell r="R14176" t="str">
            <v>Année Philologique</v>
          </cell>
          <cell r="S14176" t="str">
            <v/>
          </cell>
        </row>
        <row r="14177">
          <cell r="E14177">
            <v>1936</v>
          </cell>
          <cell r="F14177" t="str">
            <v>Turnaways</v>
          </cell>
          <cell r="G14177" t="str">
            <v>201910</v>
          </cell>
          <cell r="H14177" t="str">
            <v>Universitätsbibliothek Heidelberg</v>
          </cell>
          <cell r="I14177" t="str">
            <v>Heidelberg</v>
          </cell>
          <cell r="J14177" t="str">
            <v>Germany</v>
          </cell>
          <cell r="K14177">
            <v>1</v>
          </cell>
          <cell r="L14177" t="str">
            <v>Consortium</v>
          </cell>
          <cell r="M14177">
            <v>2</v>
          </cell>
          <cell r="N14177" t="str">
            <v>Campus Wide</v>
          </cell>
          <cell r="O14177" t="str">
            <v/>
          </cell>
          <cell r="P14177" t="str">
            <v/>
          </cell>
          <cell r="Q14177">
            <v>60</v>
          </cell>
          <cell r="R14177" t="str">
            <v>Année Philologique</v>
          </cell>
          <cell r="S14177" t="str">
            <v/>
          </cell>
        </row>
        <row r="14178">
          <cell r="E14178">
            <v>1936</v>
          </cell>
          <cell r="F14178" t="str">
            <v>Turnaways</v>
          </cell>
          <cell r="G14178" t="str">
            <v>201911</v>
          </cell>
          <cell r="H14178" t="str">
            <v>Universitätsbibliothek Heidelberg</v>
          </cell>
          <cell r="I14178" t="str">
            <v>Heidelberg</v>
          </cell>
          <cell r="J14178" t="str">
            <v>Germany</v>
          </cell>
          <cell r="K14178">
            <v>1</v>
          </cell>
          <cell r="L14178" t="str">
            <v>Consortium</v>
          </cell>
          <cell r="M14178">
            <v>2</v>
          </cell>
          <cell r="N14178" t="str">
            <v>Campus Wide</v>
          </cell>
          <cell r="O14178" t="str">
            <v/>
          </cell>
          <cell r="P14178" t="str">
            <v/>
          </cell>
          <cell r="Q14178">
            <v>60</v>
          </cell>
          <cell r="R14178" t="str">
            <v>Année Philologique</v>
          </cell>
          <cell r="S14178" t="str">
            <v/>
          </cell>
        </row>
        <row r="14179">
          <cell r="E14179">
            <v>1936</v>
          </cell>
          <cell r="F14179" t="str">
            <v>Turnaways</v>
          </cell>
          <cell r="G14179" t="str">
            <v>201912</v>
          </cell>
          <cell r="H14179" t="str">
            <v>Universitätsbibliothek Heidelberg</v>
          </cell>
          <cell r="I14179" t="str">
            <v>Heidelberg</v>
          </cell>
          <cell r="J14179" t="str">
            <v>Germany</v>
          </cell>
          <cell r="K14179">
            <v>1</v>
          </cell>
          <cell r="L14179" t="str">
            <v>Consortium</v>
          </cell>
          <cell r="M14179">
            <v>2</v>
          </cell>
          <cell r="N14179" t="str">
            <v>Campus Wide</v>
          </cell>
          <cell r="O14179" t="str">
            <v/>
          </cell>
          <cell r="P14179" t="str">
            <v/>
          </cell>
          <cell r="Q14179">
            <v>60</v>
          </cell>
          <cell r="R14179" t="str">
            <v>Année Philologique</v>
          </cell>
          <cell r="S14179" t="str">
            <v/>
          </cell>
        </row>
        <row r="14180">
          <cell r="E14180">
            <v>1938</v>
          </cell>
          <cell r="F14180" t="str">
            <v>Turnaways</v>
          </cell>
          <cell r="G14180" t="str">
            <v>201903</v>
          </cell>
          <cell r="H14180" t="str">
            <v>Universiteit Gent</v>
          </cell>
          <cell r="I14180" t="str">
            <v>Gent</v>
          </cell>
          <cell r="J14180" t="str">
            <v>Belgium</v>
          </cell>
          <cell r="K14180">
            <v>1</v>
          </cell>
          <cell r="L14180" t="str">
            <v>Consortium</v>
          </cell>
          <cell r="M14180">
            <v>2</v>
          </cell>
          <cell r="N14180" t="str">
            <v>Campus Wide</v>
          </cell>
          <cell r="O14180" t="str">
            <v/>
          </cell>
          <cell r="P14180" t="str">
            <v/>
          </cell>
          <cell r="Q14180">
            <v>100</v>
          </cell>
          <cell r="R14180" t="str">
            <v>Année Philologique</v>
          </cell>
          <cell r="S14180" t="str">
            <v/>
          </cell>
        </row>
        <row r="14181">
          <cell r="E14181">
            <v>1938</v>
          </cell>
          <cell r="F14181" t="str">
            <v>Turnaways</v>
          </cell>
          <cell r="G14181" t="str">
            <v>201904</v>
          </cell>
          <cell r="H14181" t="str">
            <v>Universiteit Gent</v>
          </cell>
          <cell r="I14181" t="str">
            <v>Gent</v>
          </cell>
          <cell r="J14181" t="str">
            <v>Belgium</v>
          </cell>
          <cell r="K14181">
            <v>1</v>
          </cell>
          <cell r="L14181" t="str">
            <v>Consortium</v>
          </cell>
          <cell r="M14181">
            <v>2</v>
          </cell>
          <cell r="N14181" t="str">
            <v>Campus Wide</v>
          </cell>
          <cell r="O14181" t="str">
            <v/>
          </cell>
          <cell r="P14181" t="str">
            <v/>
          </cell>
          <cell r="Q14181">
            <v>100</v>
          </cell>
          <cell r="R14181" t="str">
            <v>Année Philologique</v>
          </cell>
          <cell r="S14181" t="str">
            <v/>
          </cell>
        </row>
        <row r="14182">
          <cell r="E14182">
            <v>1938</v>
          </cell>
          <cell r="F14182" t="str">
            <v>Turnaways</v>
          </cell>
          <cell r="G14182" t="str">
            <v>201905</v>
          </cell>
          <cell r="H14182" t="str">
            <v>Universiteit Gent</v>
          </cell>
          <cell r="I14182" t="str">
            <v>Gent</v>
          </cell>
          <cell r="J14182" t="str">
            <v>Belgium</v>
          </cell>
          <cell r="K14182">
            <v>1</v>
          </cell>
          <cell r="L14182" t="str">
            <v>Consortium</v>
          </cell>
          <cell r="M14182">
            <v>2</v>
          </cell>
          <cell r="N14182" t="str">
            <v>Campus Wide</v>
          </cell>
          <cell r="O14182" t="str">
            <v/>
          </cell>
          <cell r="P14182" t="str">
            <v/>
          </cell>
          <cell r="Q14182">
            <v>100</v>
          </cell>
          <cell r="R14182" t="str">
            <v>Année Philologique</v>
          </cell>
          <cell r="S14182" t="str">
            <v/>
          </cell>
        </row>
        <row r="14183">
          <cell r="E14183">
            <v>1938</v>
          </cell>
          <cell r="F14183" t="str">
            <v>Turnaways</v>
          </cell>
          <cell r="G14183" t="str">
            <v>201907</v>
          </cell>
          <cell r="H14183" t="str">
            <v>Universiteit Gent</v>
          </cell>
          <cell r="I14183" t="str">
            <v>Gent</v>
          </cell>
          <cell r="J14183" t="str">
            <v>Belgium</v>
          </cell>
          <cell r="K14183">
            <v>1</v>
          </cell>
          <cell r="L14183" t="str">
            <v>Consortium</v>
          </cell>
          <cell r="M14183">
            <v>2</v>
          </cell>
          <cell r="N14183" t="str">
            <v>Campus Wide</v>
          </cell>
          <cell r="O14183" t="str">
            <v/>
          </cell>
          <cell r="P14183" t="str">
            <v/>
          </cell>
          <cell r="Q14183">
            <v>100</v>
          </cell>
          <cell r="R14183" t="str">
            <v>Année Philologique</v>
          </cell>
          <cell r="S14183" t="str">
            <v/>
          </cell>
        </row>
        <row r="14184">
          <cell r="E14184">
            <v>1938</v>
          </cell>
          <cell r="F14184" t="str">
            <v>Turnaways</v>
          </cell>
          <cell r="G14184" t="str">
            <v>201910</v>
          </cell>
          <cell r="H14184" t="str">
            <v>Universiteit Gent</v>
          </cell>
          <cell r="I14184" t="str">
            <v>Gent</v>
          </cell>
          <cell r="J14184" t="str">
            <v>Belgium</v>
          </cell>
          <cell r="K14184">
            <v>1</v>
          </cell>
          <cell r="L14184" t="str">
            <v>Consortium</v>
          </cell>
          <cell r="M14184">
            <v>2</v>
          </cell>
          <cell r="N14184" t="str">
            <v>Campus Wide</v>
          </cell>
          <cell r="O14184" t="str">
            <v/>
          </cell>
          <cell r="P14184" t="str">
            <v/>
          </cell>
          <cell r="Q14184">
            <v>100</v>
          </cell>
          <cell r="R14184" t="str">
            <v>Année Philologique</v>
          </cell>
          <cell r="S14184" t="str">
            <v/>
          </cell>
        </row>
        <row r="14185">
          <cell r="E14185">
            <v>1938</v>
          </cell>
          <cell r="F14185" t="str">
            <v>Turnaways</v>
          </cell>
          <cell r="G14185" t="str">
            <v>201911</v>
          </cell>
          <cell r="H14185" t="str">
            <v>Universiteit Gent</v>
          </cell>
          <cell r="I14185" t="str">
            <v>Gent</v>
          </cell>
          <cell r="J14185" t="str">
            <v>Belgium</v>
          </cell>
          <cell r="K14185">
            <v>1</v>
          </cell>
          <cell r="L14185" t="str">
            <v>Consortium</v>
          </cell>
          <cell r="M14185">
            <v>2</v>
          </cell>
          <cell r="N14185" t="str">
            <v>Campus Wide</v>
          </cell>
          <cell r="O14185" t="str">
            <v/>
          </cell>
          <cell r="P14185" t="str">
            <v/>
          </cell>
          <cell r="Q14185">
            <v>100</v>
          </cell>
          <cell r="R14185" t="str">
            <v>Année Philologique</v>
          </cell>
          <cell r="S14185" t="str">
            <v/>
          </cell>
        </row>
        <row r="14186">
          <cell r="E14186">
            <v>1938</v>
          </cell>
          <cell r="F14186" t="str">
            <v>Turnaways</v>
          </cell>
          <cell r="G14186" t="str">
            <v>201912</v>
          </cell>
          <cell r="H14186" t="str">
            <v>Universiteit Gent</v>
          </cell>
          <cell r="I14186" t="str">
            <v>Gent</v>
          </cell>
          <cell r="J14186" t="str">
            <v>Belgium</v>
          </cell>
          <cell r="K14186">
            <v>1</v>
          </cell>
          <cell r="L14186" t="str">
            <v>Consortium</v>
          </cell>
          <cell r="M14186">
            <v>2</v>
          </cell>
          <cell r="N14186" t="str">
            <v>Campus Wide</v>
          </cell>
          <cell r="O14186" t="str">
            <v/>
          </cell>
          <cell r="P14186" t="str">
            <v/>
          </cell>
          <cell r="Q14186">
            <v>100</v>
          </cell>
          <cell r="R14186" t="str">
            <v>Année Philologique</v>
          </cell>
          <cell r="S14186" t="str">
            <v/>
          </cell>
        </row>
        <row r="14187">
          <cell r="E14187">
            <v>1941</v>
          </cell>
          <cell r="F14187" t="str">
            <v>Turnaways</v>
          </cell>
          <cell r="G14187" t="str">
            <v>201904</v>
          </cell>
          <cell r="H14187" t="str">
            <v>Uppsala University</v>
          </cell>
          <cell r="I14187" t="str">
            <v>Uppsala</v>
          </cell>
          <cell r="J14187" t="str">
            <v>Sweden</v>
          </cell>
          <cell r="K14187">
            <v>2</v>
          </cell>
          <cell r="L14187" t="str">
            <v>Institute</v>
          </cell>
          <cell r="M14187">
            <v>3</v>
          </cell>
          <cell r="N14187" t="str">
            <v>Standard</v>
          </cell>
          <cell r="O14187" t="str">
            <v/>
          </cell>
          <cell r="P14187" t="str">
            <v/>
          </cell>
          <cell r="Q14187">
            <v>3</v>
          </cell>
          <cell r="R14187" t="str">
            <v>Année Philologique</v>
          </cell>
          <cell r="S14187" t="str">
            <v/>
          </cell>
        </row>
        <row r="14188">
          <cell r="E14188">
            <v>1941</v>
          </cell>
          <cell r="F14188" t="str">
            <v>Turnaways</v>
          </cell>
          <cell r="G14188" t="str">
            <v>201906</v>
          </cell>
          <cell r="H14188" t="str">
            <v>Uppsala University</v>
          </cell>
          <cell r="I14188" t="str">
            <v>Uppsala</v>
          </cell>
          <cell r="J14188" t="str">
            <v>Sweden</v>
          </cell>
          <cell r="K14188">
            <v>2</v>
          </cell>
          <cell r="L14188" t="str">
            <v>Institute</v>
          </cell>
          <cell r="M14188">
            <v>3</v>
          </cell>
          <cell r="N14188" t="str">
            <v>Standard</v>
          </cell>
          <cell r="O14188" t="str">
            <v/>
          </cell>
          <cell r="P14188" t="str">
            <v/>
          </cell>
          <cell r="Q14188">
            <v>3</v>
          </cell>
          <cell r="R14188" t="str">
            <v>Année Philologique</v>
          </cell>
          <cell r="S14188" t="str">
            <v/>
          </cell>
        </row>
        <row r="14189">
          <cell r="E14189">
            <v>1941</v>
          </cell>
          <cell r="F14189" t="str">
            <v>Turnaways</v>
          </cell>
          <cell r="G14189" t="str">
            <v>201912</v>
          </cell>
          <cell r="H14189" t="str">
            <v>Uppsala University</v>
          </cell>
          <cell r="I14189" t="str">
            <v>Uppsala</v>
          </cell>
          <cell r="J14189" t="str">
            <v>Sweden</v>
          </cell>
          <cell r="K14189">
            <v>2</v>
          </cell>
          <cell r="L14189" t="str">
            <v>Institute</v>
          </cell>
          <cell r="M14189">
            <v>3</v>
          </cell>
          <cell r="N14189" t="str">
            <v>Standard</v>
          </cell>
          <cell r="O14189" t="str">
            <v/>
          </cell>
          <cell r="P14189" t="str">
            <v/>
          </cell>
          <cell r="Q14189">
            <v>3</v>
          </cell>
          <cell r="R14189" t="str">
            <v>Année Philologique</v>
          </cell>
          <cell r="S14189" t="str">
            <v/>
          </cell>
        </row>
        <row r="14190">
          <cell r="E14190">
            <v>1945</v>
          </cell>
          <cell r="F14190" t="str">
            <v>Turnaways</v>
          </cell>
          <cell r="G14190" t="str">
            <v>201902</v>
          </cell>
          <cell r="H14190" t="str">
            <v>UCL Université Catholique de Louvain</v>
          </cell>
          <cell r="I14190" t="str">
            <v>Louvain-la-Neuve</v>
          </cell>
          <cell r="J14190" t="str">
            <v>Belgium</v>
          </cell>
          <cell r="K14190">
            <v>1</v>
          </cell>
          <cell r="L14190" t="str">
            <v>Consortium</v>
          </cell>
          <cell r="M14190">
            <v>3</v>
          </cell>
          <cell r="N14190" t="str">
            <v>Standard</v>
          </cell>
          <cell r="O14190" t="str">
            <v/>
          </cell>
          <cell r="P14190" t="str">
            <v/>
          </cell>
          <cell r="Q14190">
            <v>3</v>
          </cell>
          <cell r="R14190" t="str">
            <v>Année Philologique</v>
          </cell>
          <cell r="S14190" t="str">
            <v/>
          </cell>
        </row>
        <row r="14191">
          <cell r="E14191">
            <v>1945</v>
          </cell>
          <cell r="F14191" t="str">
            <v>Turnaways</v>
          </cell>
          <cell r="G14191" t="str">
            <v>201910</v>
          </cell>
          <cell r="H14191" t="str">
            <v>UCL Université Catholique de Louvain</v>
          </cell>
          <cell r="I14191" t="str">
            <v>Louvain-la-Neuve</v>
          </cell>
          <cell r="J14191" t="str">
            <v>Belgium</v>
          </cell>
          <cell r="K14191">
            <v>1</v>
          </cell>
          <cell r="L14191" t="str">
            <v>Consortium</v>
          </cell>
          <cell r="M14191">
            <v>3</v>
          </cell>
          <cell r="N14191" t="str">
            <v>Standard</v>
          </cell>
          <cell r="O14191" t="str">
            <v/>
          </cell>
          <cell r="P14191" t="str">
            <v/>
          </cell>
          <cell r="Q14191">
            <v>3</v>
          </cell>
          <cell r="R14191" t="str">
            <v>Année Philologique</v>
          </cell>
          <cell r="S14191" t="str">
            <v/>
          </cell>
        </row>
        <row r="14192">
          <cell r="E14192">
            <v>1945</v>
          </cell>
          <cell r="F14192" t="str">
            <v>Turnaways</v>
          </cell>
          <cell r="G14192" t="str">
            <v>201911</v>
          </cell>
          <cell r="H14192" t="str">
            <v>UCL Université Catholique de Louvain</v>
          </cell>
          <cell r="I14192" t="str">
            <v>Louvain-la-Neuve</v>
          </cell>
          <cell r="J14192" t="str">
            <v>Belgium</v>
          </cell>
          <cell r="K14192">
            <v>1</v>
          </cell>
          <cell r="L14192" t="str">
            <v>Consortium</v>
          </cell>
          <cell r="M14192">
            <v>3</v>
          </cell>
          <cell r="N14192" t="str">
            <v>Standard</v>
          </cell>
          <cell r="O14192" t="str">
            <v/>
          </cell>
          <cell r="P14192" t="str">
            <v/>
          </cell>
          <cell r="Q14192">
            <v>3</v>
          </cell>
          <cell r="R14192" t="str">
            <v>Année Philologique</v>
          </cell>
          <cell r="S14192" t="str">
            <v/>
          </cell>
        </row>
        <row r="14193">
          <cell r="E14193">
            <v>1945</v>
          </cell>
          <cell r="F14193" t="str">
            <v>Turnaways</v>
          </cell>
          <cell r="G14193" t="str">
            <v>201912</v>
          </cell>
          <cell r="H14193" t="str">
            <v>UCL Université Catholique de Louvain</v>
          </cell>
          <cell r="I14193" t="str">
            <v>Louvain-la-Neuve</v>
          </cell>
          <cell r="J14193" t="str">
            <v>Belgium</v>
          </cell>
          <cell r="K14193">
            <v>1</v>
          </cell>
          <cell r="L14193" t="str">
            <v>Consortium</v>
          </cell>
          <cell r="M14193">
            <v>3</v>
          </cell>
          <cell r="N14193" t="str">
            <v>Standard</v>
          </cell>
          <cell r="O14193" t="str">
            <v/>
          </cell>
          <cell r="P14193" t="str">
            <v/>
          </cell>
          <cell r="Q14193">
            <v>3</v>
          </cell>
          <cell r="R14193" t="str">
            <v>Année Philologique</v>
          </cell>
          <cell r="S14193" t="str">
            <v/>
          </cell>
        </row>
        <row r="14194">
          <cell r="E14194">
            <v>1947</v>
          </cell>
          <cell r="F14194" t="str">
            <v>Turnaways</v>
          </cell>
          <cell r="G14194" t="str">
            <v>201902</v>
          </cell>
          <cell r="H14194" t="str">
            <v>ULB</v>
          </cell>
          <cell r="I14194" t="str">
            <v>Bruxelles</v>
          </cell>
          <cell r="J14194" t="str">
            <v>Belgium</v>
          </cell>
          <cell r="K14194">
            <v>1</v>
          </cell>
          <cell r="L14194" t="str">
            <v>Consortium</v>
          </cell>
          <cell r="M14194">
            <v>3</v>
          </cell>
          <cell r="N14194" t="str">
            <v>Standard</v>
          </cell>
          <cell r="O14194" t="str">
            <v/>
          </cell>
          <cell r="P14194" t="str">
            <v/>
          </cell>
          <cell r="Q14194">
            <v>3</v>
          </cell>
          <cell r="R14194" t="str">
            <v>Année Philologique</v>
          </cell>
          <cell r="S14194" t="str">
            <v/>
          </cell>
        </row>
        <row r="14195">
          <cell r="E14195">
            <v>1947</v>
          </cell>
          <cell r="F14195" t="str">
            <v>Turnaways</v>
          </cell>
          <cell r="G14195" t="str">
            <v>201911</v>
          </cell>
          <cell r="H14195" t="str">
            <v>ULB</v>
          </cell>
          <cell r="I14195" t="str">
            <v>Bruxelles</v>
          </cell>
          <cell r="J14195" t="str">
            <v>Belgium</v>
          </cell>
          <cell r="K14195">
            <v>1</v>
          </cell>
          <cell r="L14195" t="str">
            <v>Consortium</v>
          </cell>
          <cell r="M14195">
            <v>3</v>
          </cell>
          <cell r="N14195" t="str">
            <v>Standard</v>
          </cell>
          <cell r="O14195" t="str">
            <v/>
          </cell>
          <cell r="P14195" t="str">
            <v/>
          </cell>
          <cell r="Q14195">
            <v>3</v>
          </cell>
          <cell r="R14195" t="str">
            <v>Année Philologique</v>
          </cell>
          <cell r="S14195" t="str">
            <v/>
          </cell>
        </row>
        <row r="14196">
          <cell r="E14196">
            <v>1947</v>
          </cell>
          <cell r="F14196" t="str">
            <v>Turnaways</v>
          </cell>
          <cell r="G14196" t="str">
            <v>201912</v>
          </cell>
          <cell r="H14196" t="str">
            <v>ULB</v>
          </cell>
          <cell r="I14196" t="str">
            <v>Bruxelles</v>
          </cell>
          <cell r="J14196" t="str">
            <v>Belgium</v>
          </cell>
          <cell r="K14196">
            <v>1</v>
          </cell>
          <cell r="L14196" t="str">
            <v>Consortium</v>
          </cell>
          <cell r="M14196">
            <v>3</v>
          </cell>
          <cell r="N14196" t="str">
            <v>Standard</v>
          </cell>
          <cell r="O14196" t="str">
            <v/>
          </cell>
          <cell r="P14196" t="str">
            <v/>
          </cell>
          <cell r="Q14196">
            <v>3</v>
          </cell>
          <cell r="R14196" t="str">
            <v>Année Philologique</v>
          </cell>
          <cell r="S14196" t="str">
            <v/>
          </cell>
        </row>
        <row r="14197">
          <cell r="E14197">
            <v>1959</v>
          </cell>
          <cell r="F14197" t="str">
            <v>Turnaways</v>
          </cell>
          <cell r="G14197" t="str">
            <v>201902</v>
          </cell>
          <cell r="H14197" t="str">
            <v>Université de Liège</v>
          </cell>
          <cell r="I14197" t="str">
            <v>Liège</v>
          </cell>
          <cell r="J14197" t="str">
            <v>Belgium</v>
          </cell>
          <cell r="K14197">
            <v>1</v>
          </cell>
          <cell r="L14197" t="str">
            <v>Consortium</v>
          </cell>
          <cell r="M14197">
            <v>3</v>
          </cell>
          <cell r="N14197" t="str">
            <v>Standard</v>
          </cell>
          <cell r="O14197" t="str">
            <v/>
          </cell>
          <cell r="P14197" t="str">
            <v/>
          </cell>
          <cell r="Q14197">
            <v>3</v>
          </cell>
          <cell r="R14197" t="str">
            <v>Année Philologique</v>
          </cell>
          <cell r="S14197" t="str">
            <v/>
          </cell>
        </row>
        <row r="14198">
          <cell r="E14198">
            <v>1959</v>
          </cell>
          <cell r="F14198" t="str">
            <v>Turnaways</v>
          </cell>
          <cell r="G14198" t="str">
            <v>201903</v>
          </cell>
          <cell r="H14198" t="str">
            <v>Université de Liège</v>
          </cell>
          <cell r="I14198" t="str">
            <v>Liège</v>
          </cell>
          <cell r="J14198" t="str">
            <v>Belgium</v>
          </cell>
          <cell r="K14198">
            <v>1</v>
          </cell>
          <cell r="L14198" t="str">
            <v>Consortium</v>
          </cell>
          <cell r="M14198">
            <v>3</v>
          </cell>
          <cell r="N14198" t="str">
            <v>Standard</v>
          </cell>
          <cell r="O14198" t="str">
            <v/>
          </cell>
          <cell r="P14198" t="str">
            <v/>
          </cell>
          <cell r="Q14198">
            <v>3</v>
          </cell>
          <cell r="R14198" t="str">
            <v>Année Philologique</v>
          </cell>
          <cell r="S14198" t="str">
            <v/>
          </cell>
        </row>
        <row r="14199">
          <cell r="E14199">
            <v>1959</v>
          </cell>
          <cell r="F14199" t="str">
            <v>Turnaways</v>
          </cell>
          <cell r="G14199" t="str">
            <v>201904</v>
          </cell>
          <cell r="H14199" t="str">
            <v>Université de Liège</v>
          </cell>
          <cell r="I14199" t="str">
            <v>Liège</v>
          </cell>
          <cell r="J14199" t="str">
            <v>Belgium</v>
          </cell>
          <cell r="K14199">
            <v>1</v>
          </cell>
          <cell r="L14199" t="str">
            <v>Consortium</v>
          </cell>
          <cell r="M14199">
            <v>3</v>
          </cell>
          <cell r="N14199" t="str">
            <v>Standard</v>
          </cell>
          <cell r="O14199" t="str">
            <v/>
          </cell>
          <cell r="P14199" t="str">
            <v/>
          </cell>
          <cell r="Q14199">
            <v>3</v>
          </cell>
          <cell r="R14199" t="str">
            <v>Année Philologique</v>
          </cell>
          <cell r="S14199" t="str">
            <v/>
          </cell>
        </row>
        <row r="14200">
          <cell r="E14200">
            <v>1959</v>
          </cell>
          <cell r="F14200" t="str">
            <v>Turnaways</v>
          </cell>
          <cell r="G14200" t="str">
            <v>201905</v>
          </cell>
          <cell r="H14200" t="str">
            <v>Université de Liège</v>
          </cell>
          <cell r="I14200" t="str">
            <v>Liège</v>
          </cell>
          <cell r="J14200" t="str">
            <v>Belgium</v>
          </cell>
          <cell r="K14200">
            <v>1</v>
          </cell>
          <cell r="L14200" t="str">
            <v>Consortium</v>
          </cell>
          <cell r="M14200">
            <v>3</v>
          </cell>
          <cell r="N14200" t="str">
            <v>Standard</v>
          </cell>
          <cell r="O14200" t="str">
            <v/>
          </cell>
          <cell r="P14200" t="str">
            <v/>
          </cell>
          <cell r="Q14200">
            <v>3</v>
          </cell>
          <cell r="R14200" t="str">
            <v>Année Philologique</v>
          </cell>
          <cell r="S14200" t="str">
            <v/>
          </cell>
        </row>
        <row r="14201">
          <cell r="E14201">
            <v>1959</v>
          </cell>
          <cell r="F14201" t="str">
            <v>Turnaways</v>
          </cell>
          <cell r="G14201" t="str">
            <v>201906</v>
          </cell>
          <cell r="H14201" t="str">
            <v>Université de Liège</v>
          </cell>
          <cell r="I14201" t="str">
            <v>Liège</v>
          </cell>
          <cell r="J14201" t="str">
            <v>Belgium</v>
          </cell>
          <cell r="K14201">
            <v>1</v>
          </cell>
          <cell r="L14201" t="str">
            <v>Consortium</v>
          </cell>
          <cell r="M14201">
            <v>3</v>
          </cell>
          <cell r="N14201" t="str">
            <v>Standard</v>
          </cell>
          <cell r="O14201" t="str">
            <v/>
          </cell>
          <cell r="P14201" t="str">
            <v/>
          </cell>
          <cell r="Q14201">
            <v>3</v>
          </cell>
          <cell r="R14201" t="str">
            <v>Année Philologique</v>
          </cell>
          <cell r="S14201" t="str">
            <v/>
          </cell>
        </row>
        <row r="14202">
          <cell r="E14202">
            <v>1959</v>
          </cell>
          <cell r="F14202" t="str">
            <v>Turnaways</v>
          </cell>
          <cell r="G14202" t="str">
            <v>201909</v>
          </cell>
          <cell r="H14202" t="str">
            <v>Université de Liège</v>
          </cell>
          <cell r="I14202" t="str">
            <v>Liège</v>
          </cell>
          <cell r="J14202" t="str">
            <v>Belgium</v>
          </cell>
          <cell r="K14202">
            <v>1</v>
          </cell>
          <cell r="L14202" t="str">
            <v>Consortium</v>
          </cell>
          <cell r="M14202">
            <v>3</v>
          </cell>
          <cell r="N14202" t="str">
            <v>Standard</v>
          </cell>
          <cell r="O14202" t="str">
            <v/>
          </cell>
          <cell r="P14202" t="str">
            <v/>
          </cell>
          <cell r="Q14202">
            <v>3</v>
          </cell>
          <cell r="R14202" t="str">
            <v>Année Philologique</v>
          </cell>
          <cell r="S14202" t="str">
            <v/>
          </cell>
        </row>
        <row r="14203">
          <cell r="E14203">
            <v>1959</v>
          </cell>
          <cell r="F14203" t="str">
            <v>Turnaways</v>
          </cell>
          <cell r="G14203" t="str">
            <v>201910</v>
          </cell>
          <cell r="H14203" t="str">
            <v>Université de Liège</v>
          </cell>
          <cell r="I14203" t="str">
            <v>Liège</v>
          </cell>
          <cell r="J14203" t="str">
            <v>Belgium</v>
          </cell>
          <cell r="K14203">
            <v>1</v>
          </cell>
          <cell r="L14203" t="str">
            <v>Consortium</v>
          </cell>
          <cell r="M14203">
            <v>3</v>
          </cell>
          <cell r="N14203" t="str">
            <v>Standard</v>
          </cell>
          <cell r="O14203" t="str">
            <v/>
          </cell>
          <cell r="P14203" t="str">
            <v/>
          </cell>
          <cell r="Q14203">
            <v>3</v>
          </cell>
          <cell r="R14203" t="str">
            <v>Année Philologique</v>
          </cell>
          <cell r="S14203" t="str">
            <v/>
          </cell>
        </row>
        <row r="14204">
          <cell r="E14204">
            <v>1959</v>
          </cell>
          <cell r="F14204" t="str">
            <v>Turnaways</v>
          </cell>
          <cell r="G14204" t="str">
            <v>201911</v>
          </cell>
          <cell r="H14204" t="str">
            <v>Université de Liège</v>
          </cell>
          <cell r="I14204" t="str">
            <v>Liège</v>
          </cell>
          <cell r="J14204" t="str">
            <v>Belgium</v>
          </cell>
          <cell r="K14204">
            <v>1</v>
          </cell>
          <cell r="L14204" t="str">
            <v>Consortium</v>
          </cell>
          <cell r="M14204">
            <v>3</v>
          </cell>
          <cell r="N14204" t="str">
            <v>Standard</v>
          </cell>
          <cell r="O14204" t="str">
            <v/>
          </cell>
          <cell r="P14204" t="str">
            <v/>
          </cell>
          <cell r="Q14204">
            <v>3</v>
          </cell>
          <cell r="R14204" t="str">
            <v>Année Philologique</v>
          </cell>
          <cell r="S14204" t="str">
            <v/>
          </cell>
        </row>
        <row r="14205">
          <cell r="E14205">
            <v>1959</v>
          </cell>
          <cell r="F14205" t="str">
            <v>Turnaways</v>
          </cell>
          <cell r="G14205" t="str">
            <v>201912</v>
          </cell>
          <cell r="H14205" t="str">
            <v>Université de Liège</v>
          </cell>
          <cell r="I14205" t="str">
            <v>Liège</v>
          </cell>
          <cell r="J14205" t="str">
            <v>Belgium</v>
          </cell>
          <cell r="K14205">
            <v>1</v>
          </cell>
          <cell r="L14205" t="str">
            <v>Consortium</v>
          </cell>
          <cell r="M14205">
            <v>3</v>
          </cell>
          <cell r="N14205" t="str">
            <v>Standard</v>
          </cell>
          <cell r="O14205" t="str">
            <v/>
          </cell>
          <cell r="P14205" t="str">
            <v/>
          </cell>
          <cell r="Q14205">
            <v>3</v>
          </cell>
          <cell r="R14205" t="str">
            <v>Année Philologique</v>
          </cell>
          <cell r="S14205" t="str">
            <v/>
          </cell>
        </row>
        <row r="14206">
          <cell r="E14206">
            <v>1962</v>
          </cell>
          <cell r="F14206" t="str">
            <v>Turnaways</v>
          </cell>
          <cell r="G14206" t="str">
            <v>201901</v>
          </cell>
          <cell r="H14206" t="str">
            <v>Universitätsbibliothek Kiel</v>
          </cell>
          <cell r="I14206" t="str">
            <v>Kiel</v>
          </cell>
          <cell r="J14206" t="str">
            <v>Germany</v>
          </cell>
          <cell r="K14206">
            <v>1</v>
          </cell>
          <cell r="L14206" t="str">
            <v>Consortium</v>
          </cell>
          <cell r="M14206">
            <v>2</v>
          </cell>
          <cell r="N14206" t="str">
            <v>Campus Wide</v>
          </cell>
          <cell r="O14206" t="str">
            <v/>
          </cell>
          <cell r="P14206" t="str">
            <v/>
          </cell>
          <cell r="Q14206">
            <v>40</v>
          </cell>
          <cell r="R14206" t="str">
            <v>Année Philologique</v>
          </cell>
          <cell r="S14206" t="str">
            <v/>
          </cell>
        </row>
        <row r="14207">
          <cell r="E14207">
            <v>1962</v>
          </cell>
          <cell r="F14207" t="str">
            <v>Turnaways</v>
          </cell>
          <cell r="G14207" t="str">
            <v>201902</v>
          </cell>
          <cell r="H14207" t="str">
            <v>Universitätsbibliothek Kiel</v>
          </cell>
          <cell r="I14207" t="str">
            <v>Kiel</v>
          </cell>
          <cell r="J14207" t="str">
            <v>Germany</v>
          </cell>
          <cell r="K14207">
            <v>1</v>
          </cell>
          <cell r="L14207" t="str">
            <v>Consortium</v>
          </cell>
          <cell r="M14207">
            <v>2</v>
          </cell>
          <cell r="N14207" t="str">
            <v>Campus Wide</v>
          </cell>
          <cell r="O14207" t="str">
            <v/>
          </cell>
          <cell r="P14207" t="str">
            <v/>
          </cell>
          <cell r="Q14207">
            <v>40</v>
          </cell>
          <cell r="R14207" t="str">
            <v>Année Philologique</v>
          </cell>
          <cell r="S14207" t="str">
            <v/>
          </cell>
        </row>
        <row r="14208">
          <cell r="E14208">
            <v>1962</v>
          </cell>
          <cell r="F14208" t="str">
            <v>Turnaways</v>
          </cell>
          <cell r="G14208" t="str">
            <v>201903</v>
          </cell>
          <cell r="H14208" t="str">
            <v>Universitätsbibliothek Kiel</v>
          </cell>
          <cell r="I14208" t="str">
            <v>Kiel</v>
          </cell>
          <cell r="J14208" t="str">
            <v>Germany</v>
          </cell>
          <cell r="K14208">
            <v>1</v>
          </cell>
          <cell r="L14208" t="str">
            <v>Consortium</v>
          </cell>
          <cell r="M14208">
            <v>2</v>
          </cell>
          <cell r="N14208" t="str">
            <v>Campus Wide</v>
          </cell>
          <cell r="O14208" t="str">
            <v/>
          </cell>
          <cell r="P14208" t="str">
            <v/>
          </cell>
          <cell r="Q14208">
            <v>40</v>
          </cell>
          <cell r="R14208" t="str">
            <v>Année Philologique</v>
          </cell>
          <cell r="S14208" t="str">
            <v/>
          </cell>
        </row>
        <row r="14209">
          <cell r="E14209">
            <v>1962</v>
          </cell>
          <cell r="F14209" t="str">
            <v>Turnaways</v>
          </cell>
          <cell r="G14209" t="str">
            <v>201904</v>
          </cell>
          <cell r="H14209" t="str">
            <v>Universitätsbibliothek Kiel</v>
          </cell>
          <cell r="I14209" t="str">
            <v>Kiel</v>
          </cell>
          <cell r="J14209" t="str">
            <v>Germany</v>
          </cell>
          <cell r="K14209">
            <v>1</v>
          </cell>
          <cell r="L14209" t="str">
            <v>Consortium</v>
          </cell>
          <cell r="M14209">
            <v>2</v>
          </cell>
          <cell r="N14209" t="str">
            <v>Campus Wide</v>
          </cell>
          <cell r="O14209" t="str">
            <v/>
          </cell>
          <cell r="P14209" t="str">
            <v/>
          </cell>
          <cell r="Q14209">
            <v>40</v>
          </cell>
          <cell r="R14209" t="str">
            <v>Année Philologique</v>
          </cell>
          <cell r="S14209" t="str">
            <v/>
          </cell>
        </row>
        <row r="14210">
          <cell r="E14210">
            <v>1962</v>
          </cell>
          <cell r="F14210" t="str">
            <v>Turnaways</v>
          </cell>
          <cell r="G14210" t="str">
            <v>201905</v>
          </cell>
          <cell r="H14210" t="str">
            <v>Universitätsbibliothek Kiel</v>
          </cell>
          <cell r="I14210" t="str">
            <v>Kiel</v>
          </cell>
          <cell r="J14210" t="str">
            <v>Germany</v>
          </cell>
          <cell r="K14210">
            <v>1</v>
          </cell>
          <cell r="L14210" t="str">
            <v>Consortium</v>
          </cell>
          <cell r="M14210">
            <v>2</v>
          </cell>
          <cell r="N14210" t="str">
            <v>Campus Wide</v>
          </cell>
          <cell r="O14210" t="str">
            <v/>
          </cell>
          <cell r="P14210" t="str">
            <v/>
          </cell>
          <cell r="Q14210">
            <v>40</v>
          </cell>
          <cell r="R14210" t="str">
            <v>Année Philologique</v>
          </cell>
          <cell r="S14210" t="str">
            <v/>
          </cell>
        </row>
        <row r="14211">
          <cell r="E14211">
            <v>1962</v>
          </cell>
          <cell r="F14211" t="str">
            <v>Turnaways</v>
          </cell>
          <cell r="G14211" t="str">
            <v>201906</v>
          </cell>
          <cell r="H14211" t="str">
            <v>Universitätsbibliothek Kiel</v>
          </cell>
          <cell r="I14211" t="str">
            <v>Kiel</v>
          </cell>
          <cell r="J14211" t="str">
            <v>Germany</v>
          </cell>
          <cell r="K14211">
            <v>1</v>
          </cell>
          <cell r="L14211" t="str">
            <v>Consortium</v>
          </cell>
          <cell r="M14211">
            <v>2</v>
          </cell>
          <cell r="N14211" t="str">
            <v>Campus Wide</v>
          </cell>
          <cell r="O14211" t="str">
            <v/>
          </cell>
          <cell r="P14211" t="str">
            <v/>
          </cell>
          <cell r="Q14211">
            <v>40</v>
          </cell>
          <cell r="R14211" t="str">
            <v>Année Philologique</v>
          </cell>
          <cell r="S14211" t="str">
            <v/>
          </cell>
        </row>
        <row r="14212">
          <cell r="E14212">
            <v>1962</v>
          </cell>
          <cell r="F14212" t="str">
            <v>Turnaways</v>
          </cell>
          <cell r="G14212" t="str">
            <v>201907</v>
          </cell>
          <cell r="H14212" t="str">
            <v>Universitätsbibliothek Kiel</v>
          </cell>
          <cell r="I14212" t="str">
            <v>Kiel</v>
          </cell>
          <cell r="J14212" t="str">
            <v>Germany</v>
          </cell>
          <cell r="K14212">
            <v>1</v>
          </cell>
          <cell r="L14212" t="str">
            <v>Consortium</v>
          </cell>
          <cell r="M14212">
            <v>2</v>
          </cell>
          <cell r="N14212" t="str">
            <v>Campus Wide</v>
          </cell>
          <cell r="O14212" t="str">
            <v/>
          </cell>
          <cell r="P14212" t="str">
            <v/>
          </cell>
          <cell r="Q14212">
            <v>40</v>
          </cell>
          <cell r="R14212" t="str">
            <v>Année Philologique</v>
          </cell>
          <cell r="S14212" t="str">
            <v/>
          </cell>
        </row>
        <row r="14213">
          <cell r="E14213">
            <v>1962</v>
          </cell>
          <cell r="F14213" t="str">
            <v>Turnaways</v>
          </cell>
          <cell r="G14213" t="str">
            <v>201908</v>
          </cell>
          <cell r="H14213" t="str">
            <v>Universitätsbibliothek Kiel</v>
          </cell>
          <cell r="I14213" t="str">
            <v>Kiel</v>
          </cell>
          <cell r="J14213" t="str">
            <v>Germany</v>
          </cell>
          <cell r="K14213">
            <v>1</v>
          </cell>
          <cell r="L14213" t="str">
            <v>Consortium</v>
          </cell>
          <cell r="M14213">
            <v>2</v>
          </cell>
          <cell r="N14213" t="str">
            <v>Campus Wide</v>
          </cell>
          <cell r="O14213" t="str">
            <v/>
          </cell>
          <cell r="P14213" t="str">
            <v/>
          </cell>
          <cell r="Q14213">
            <v>40</v>
          </cell>
          <cell r="R14213" t="str">
            <v>Année Philologique</v>
          </cell>
          <cell r="S14213" t="str">
            <v/>
          </cell>
        </row>
        <row r="14214">
          <cell r="E14214">
            <v>1962</v>
          </cell>
          <cell r="F14214" t="str">
            <v>Turnaways</v>
          </cell>
          <cell r="G14214" t="str">
            <v>201909</v>
          </cell>
          <cell r="H14214" t="str">
            <v>Universitätsbibliothek Kiel</v>
          </cell>
          <cell r="I14214" t="str">
            <v>Kiel</v>
          </cell>
          <cell r="J14214" t="str">
            <v>Germany</v>
          </cell>
          <cell r="K14214">
            <v>1</v>
          </cell>
          <cell r="L14214" t="str">
            <v>Consortium</v>
          </cell>
          <cell r="M14214">
            <v>2</v>
          </cell>
          <cell r="N14214" t="str">
            <v>Campus Wide</v>
          </cell>
          <cell r="O14214" t="str">
            <v/>
          </cell>
          <cell r="P14214" t="str">
            <v/>
          </cell>
          <cell r="Q14214">
            <v>40</v>
          </cell>
          <cell r="R14214" t="str">
            <v>Année Philologique</v>
          </cell>
          <cell r="S14214" t="str">
            <v/>
          </cell>
        </row>
        <row r="14215">
          <cell r="E14215">
            <v>1962</v>
          </cell>
          <cell r="F14215" t="str">
            <v>Turnaways</v>
          </cell>
          <cell r="G14215" t="str">
            <v>201910</v>
          </cell>
          <cell r="H14215" t="str">
            <v>Universitätsbibliothek Kiel</v>
          </cell>
          <cell r="I14215" t="str">
            <v>Kiel</v>
          </cell>
          <cell r="J14215" t="str">
            <v>Germany</v>
          </cell>
          <cell r="K14215">
            <v>1</v>
          </cell>
          <cell r="L14215" t="str">
            <v>Consortium</v>
          </cell>
          <cell r="M14215">
            <v>2</v>
          </cell>
          <cell r="N14215" t="str">
            <v>Campus Wide</v>
          </cell>
          <cell r="O14215" t="str">
            <v/>
          </cell>
          <cell r="P14215" t="str">
            <v/>
          </cell>
          <cell r="Q14215">
            <v>40</v>
          </cell>
          <cell r="R14215" t="str">
            <v>Année Philologique</v>
          </cell>
          <cell r="S14215" t="str">
            <v/>
          </cell>
        </row>
        <row r="14216">
          <cell r="E14216">
            <v>1962</v>
          </cell>
          <cell r="F14216" t="str">
            <v>Turnaways</v>
          </cell>
          <cell r="G14216" t="str">
            <v>201911</v>
          </cell>
          <cell r="H14216" t="str">
            <v>Universitätsbibliothek Kiel</v>
          </cell>
          <cell r="I14216" t="str">
            <v>Kiel</v>
          </cell>
          <cell r="J14216" t="str">
            <v>Germany</v>
          </cell>
          <cell r="K14216">
            <v>1</v>
          </cell>
          <cell r="L14216" t="str">
            <v>Consortium</v>
          </cell>
          <cell r="M14216">
            <v>2</v>
          </cell>
          <cell r="N14216" t="str">
            <v>Campus Wide</v>
          </cell>
          <cell r="O14216" t="str">
            <v/>
          </cell>
          <cell r="P14216" t="str">
            <v/>
          </cell>
          <cell r="Q14216">
            <v>40</v>
          </cell>
          <cell r="R14216" t="str">
            <v>Année Philologique</v>
          </cell>
          <cell r="S14216" t="str">
            <v/>
          </cell>
        </row>
        <row r="14217">
          <cell r="E14217">
            <v>1962</v>
          </cell>
          <cell r="F14217" t="str">
            <v>Turnaways</v>
          </cell>
          <cell r="G14217" t="str">
            <v>201912</v>
          </cell>
          <cell r="H14217" t="str">
            <v>Universitätsbibliothek Kiel</v>
          </cell>
          <cell r="I14217" t="str">
            <v>Kiel</v>
          </cell>
          <cell r="J14217" t="str">
            <v>Germany</v>
          </cell>
          <cell r="K14217">
            <v>1</v>
          </cell>
          <cell r="L14217" t="str">
            <v>Consortium</v>
          </cell>
          <cell r="M14217">
            <v>2</v>
          </cell>
          <cell r="N14217" t="str">
            <v>Campus Wide</v>
          </cell>
          <cell r="O14217" t="str">
            <v/>
          </cell>
          <cell r="P14217" t="str">
            <v/>
          </cell>
          <cell r="Q14217">
            <v>40</v>
          </cell>
          <cell r="R14217" t="str">
            <v>Année Philologique</v>
          </cell>
          <cell r="S14217" t="str">
            <v/>
          </cell>
        </row>
        <row r="14218">
          <cell r="E14218">
            <v>1963</v>
          </cell>
          <cell r="F14218" t="str">
            <v>Turnaways</v>
          </cell>
          <cell r="G14218" t="str">
            <v>201904</v>
          </cell>
          <cell r="H14218" t="str">
            <v>Turku University Library</v>
          </cell>
          <cell r="I14218" t="str">
            <v>Turku</v>
          </cell>
          <cell r="J14218" t="str">
            <v>Finland</v>
          </cell>
          <cell r="K14218">
            <v>2</v>
          </cell>
          <cell r="L14218" t="str">
            <v>Institute</v>
          </cell>
          <cell r="M14218">
            <v>2</v>
          </cell>
          <cell r="N14218" t="str">
            <v>Campus Wide</v>
          </cell>
          <cell r="O14218" t="str">
            <v/>
          </cell>
          <cell r="P14218" t="str">
            <v/>
          </cell>
          <cell r="Q14218">
            <v>60</v>
          </cell>
          <cell r="R14218" t="str">
            <v>Année Philologique</v>
          </cell>
          <cell r="S14218" t="str">
            <v/>
          </cell>
        </row>
        <row r="14219">
          <cell r="E14219">
            <v>1963</v>
          </cell>
          <cell r="F14219" t="str">
            <v>Turnaways</v>
          </cell>
          <cell r="G14219" t="str">
            <v>201905</v>
          </cell>
          <cell r="H14219" t="str">
            <v>Turku University Library</v>
          </cell>
          <cell r="I14219" t="str">
            <v>Turku</v>
          </cell>
          <cell r="J14219" t="str">
            <v>Finland</v>
          </cell>
          <cell r="K14219">
            <v>2</v>
          </cell>
          <cell r="L14219" t="str">
            <v>Institute</v>
          </cell>
          <cell r="M14219">
            <v>2</v>
          </cell>
          <cell r="N14219" t="str">
            <v>Campus Wide</v>
          </cell>
          <cell r="O14219" t="str">
            <v/>
          </cell>
          <cell r="P14219" t="str">
            <v/>
          </cell>
          <cell r="Q14219">
            <v>60</v>
          </cell>
          <cell r="R14219" t="str">
            <v>Année Philologique</v>
          </cell>
          <cell r="S14219" t="str">
            <v/>
          </cell>
        </row>
        <row r="14220">
          <cell r="E14220">
            <v>1963</v>
          </cell>
          <cell r="F14220" t="str">
            <v>Turnaways</v>
          </cell>
          <cell r="G14220" t="str">
            <v>201906</v>
          </cell>
          <cell r="H14220" t="str">
            <v>Turku University Library</v>
          </cell>
          <cell r="I14220" t="str">
            <v>Turku</v>
          </cell>
          <cell r="J14220" t="str">
            <v>Finland</v>
          </cell>
          <cell r="K14220">
            <v>2</v>
          </cell>
          <cell r="L14220" t="str">
            <v>Institute</v>
          </cell>
          <cell r="M14220">
            <v>2</v>
          </cell>
          <cell r="N14220" t="str">
            <v>Campus Wide</v>
          </cell>
          <cell r="O14220" t="str">
            <v/>
          </cell>
          <cell r="P14220" t="str">
            <v/>
          </cell>
          <cell r="Q14220">
            <v>60</v>
          </cell>
          <cell r="R14220" t="str">
            <v>Année Philologique</v>
          </cell>
          <cell r="S14220" t="str">
            <v/>
          </cell>
        </row>
        <row r="14221">
          <cell r="E14221">
            <v>1963</v>
          </cell>
          <cell r="F14221" t="str">
            <v>Turnaways</v>
          </cell>
          <cell r="G14221" t="str">
            <v>201909</v>
          </cell>
          <cell r="H14221" t="str">
            <v>Turku University Library</v>
          </cell>
          <cell r="I14221" t="str">
            <v>Turku</v>
          </cell>
          <cell r="J14221" t="str">
            <v>Finland</v>
          </cell>
          <cell r="K14221">
            <v>2</v>
          </cell>
          <cell r="L14221" t="str">
            <v>Institute</v>
          </cell>
          <cell r="M14221">
            <v>2</v>
          </cell>
          <cell r="N14221" t="str">
            <v>Campus Wide</v>
          </cell>
          <cell r="O14221" t="str">
            <v/>
          </cell>
          <cell r="P14221" t="str">
            <v/>
          </cell>
          <cell r="Q14221">
            <v>60</v>
          </cell>
          <cell r="R14221" t="str">
            <v>Année Philologique</v>
          </cell>
          <cell r="S14221" t="str">
            <v/>
          </cell>
        </row>
        <row r="14222">
          <cell r="E14222">
            <v>1963</v>
          </cell>
          <cell r="F14222" t="str">
            <v>Turnaways</v>
          </cell>
          <cell r="G14222" t="str">
            <v>201911</v>
          </cell>
          <cell r="H14222" t="str">
            <v>Turku University Library</v>
          </cell>
          <cell r="I14222" t="str">
            <v>Turku</v>
          </cell>
          <cell r="J14222" t="str">
            <v>Finland</v>
          </cell>
          <cell r="K14222">
            <v>2</v>
          </cell>
          <cell r="L14222" t="str">
            <v>Institute</v>
          </cell>
          <cell r="M14222">
            <v>2</v>
          </cell>
          <cell r="N14222" t="str">
            <v>Campus Wide</v>
          </cell>
          <cell r="O14222" t="str">
            <v/>
          </cell>
          <cell r="P14222" t="str">
            <v/>
          </cell>
          <cell r="Q14222">
            <v>60</v>
          </cell>
          <cell r="R14222" t="str">
            <v>Année Philologique</v>
          </cell>
          <cell r="S14222" t="str">
            <v/>
          </cell>
        </row>
        <row r="14223">
          <cell r="E14223">
            <v>1968</v>
          </cell>
          <cell r="F14223" t="str">
            <v>Turnaways</v>
          </cell>
          <cell r="G14223" t="str">
            <v>201904</v>
          </cell>
          <cell r="H14223" t="str">
            <v>Universität Salzburg</v>
          </cell>
          <cell r="I14223" t="str">
            <v>Salzburg</v>
          </cell>
          <cell r="J14223" t="str">
            <v>Austria</v>
          </cell>
          <cell r="K14223">
            <v>2</v>
          </cell>
          <cell r="L14223" t="str">
            <v>Institute</v>
          </cell>
          <cell r="M14223">
            <v>3</v>
          </cell>
          <cell r="N14223" t="str">
            <v>Standard</v>
          </cell>
          <cell r="O14223" t="str">
            <v/>
          </cell>
          <cell r="P14223" t="str">
            <v/>
          </cell>
          <cell r="Q14223">
            <v>3</v>
          </cell>
          <cell r="R14223" t="str">
            <v>Année Philologique</v>
          </cell>
          <cell r="S14223" t="str">
            <v/>
          </cell>
        </row>
        <row r="14224">
          <cell r="E14224">
            <v>1968</v>
          </cell>
          <cell r="F14224" t="str">
            <v>Turnaways</v>
          </cell>
          <cell r="G14224" t="str">
            <v>201905</v>
          </cell>
          <cell r="H14224" t="str">
            <v>Universität Salzburg</v>
          </cell>
          <cell r="I14224" t="str">
            <v>Salzburg</v>
          </cell>
          <cell r="J14224" t="str">
            <v>Austria</v>
          </cell>
          <cell r="K14224">
            <v>2</v>
          </cell>
          <cell r="L14224" t="str">
            <v>Institute</v>
          </cell>
          <cell r="M14224">
            <v>3</v>
          </cell>
          <cell r="N14224" t="str">
            <v>Standard</v>
          </cell>
          <cell r="O14224" t="str">
            <v/>
          </cell>
          <cell r="P14224" t="str">
            <v/>
          </cell>
          <cell r="Q14224">
            <v>3</v>
          </cell>
          <cell r="R14224" t="str">
            <v>Année Philologique</v>
          </cell>
          <cell r="S14224" t="str">
            <v/>
          </cell>
        </row>
        <row r="14225">
          <cell r="E14225">
            <v>1968</v>
          </cell>
          <cell r="F14225" t="str">
            <v>Turnaways</v>
          </cell>
          <cell r="G14225" t="str">
            <v>201907</v>
          </cell>
          <cell r="H14225" t="str">
            <v>Universität Salzburg</v>
          </cell>
          <cell r="I14225" t="str">
            <v>Salzburg</v>
          </cell>
          <cell r="J14225" t="str">
            <v>Austria</v>
          </cell>
          <cell r="K14225">
            <v>2</v>
          </cell>
          <cell r="L14225" t="str">
            <v>Institute</v>
          </cell>
          <cell r="M14225">
            <v>3</v>
          </cell>
          <cell r="N14225" t="str">
            <v>Standard</v>
          </cell>
          <cell r="O14225" t="str">
            <v/>
          </cell>
          <cell r="P14225" t="str">
            <v/>
          </cell>
          <cell r="Q14225">
            <v>3</v>
          </cell>
          <cell r="R14225" t="str">
            <v>Année Philologique</v>
          </cell>
          <cell r="S14225" t="str">
            <v/>
          </cell>
        </row>
        <row r="14226">
          <cell r="E14226">
            <v>1968</v>
          </cell>
          <cell r="F14226" t="str">
            <v>Turnaways</v>
          </cell>
          <cell r="G14226" t="str">
            <v>201908</v>
          </cell>
          <cell r="H14226" t="str">
            <v>Universität Salzburg</v>
          </cell>
          <cell r="I14226" t="str">
            <v>Salzburg</v>
          </cell>
          <cell r="J14226" t="str">
            <v>Austria</v>
          </cell>
          <cell r="K14226">
            <v>2</v>
          </cell>
          <cell r="L14226" t="str">
            <v>Institute</v>
          </cell>
          <cell r="M14226">
            <v>3</v>
          </cell>
          <cell r="N14226" t="str">
            <v>Standard</v>
          </cell>
          <cell r="O14226" t="str">
            <v/>
          </cell>
          <cell r="P14226" t="str">
            <v/>
          </cell>
          <cell r="Q14226">
            <v>3</v>
          </cell>
          <cell r="R14226" t="str">
            <v>Année Philologique</v>
          </cell>
          <cell r="S14226" t="str">
            <v/>
          </cell>
        </row>
        <row r="14227">
          <cell r="E14227">
            <v>1968</v>
          </cell>
          <cell r="F14227" t="str">
            <v>Turnaways</v>
          </cell>
          <cell r="G14227" t="str">
            <v>201912</v>
          </cell>
          <cell r="H14227" t="str">
            <v>Universität Salzburg</v>
          </cell>
          <cell r="I14227" t="str">
            <v>Salzburg</v>
          </cell>
          <cell r="J14227" t="str">
            <v>Austria</v>
          </cell>
          <cell r="K14227">
            <v>2</v>
          </cell>
          <cell r="L14227" t="str">
            <v>Institute</v>
          </cell>
          <cell r="M14227">
            <v>3</v>
          </cell>
          <cell r="N14227" t="str">
            <v>Standard</v>
          </cell>
          <cell r="O14227" t="str">
            <v/>
          </cell>
          <cell r="P14227" t="str">
            <v/>
          </cell>
          <cell r="Q14227">
            <v>3</v>
          </cell>
          <cell r="R14227" t="str">
            <v>Année Philologique</v>
          </cell>
          <cell r="S14227" t="str">
            <v/>
          </cell>
        </row>
        <row r="14228">
          <cell r="E14228">
            <v>1969</v>
          </cell>
          <cell r="F14228" t="str">
            <v>Turnaways</v>
          </cell>
          <cell r="G14228" t="str">
            <v>201901</v>
          </cell>
          <cell r="H14228" t="str">
            <v>Universitäts-und Landesbibliothek Bonn</v>
          </cell>
          <cell r="I14228" t="str">
            <v>Bonn</v>
          </cell>
          <cell r="J14228" t="str">
            <v>Germany</v>
          </cell>
          <cell r="K14228">
            <v>1</v>
          </cell>
          <cell r="L14228" t="str">
            <v>Consortium</v>
          </cell>
          <cell r="M14228">
            <v>2</v>
          </cell>
          <cell r="N14228" t="str">
            <v>Campus Wide</v>
          </cell>
          <cell r="O14228" t="str">
            <v/>
          </cell>
          <cell r="P14228" t="str">
            <v/>
          </cell>
          <cell r="Q14228">
            <v>80</v>
          </cell>
          <cell r="R14228" t="str">
            <v>Année Philologique</v>
          </cell>
          <cell r="S14228" t="str">
            <v/>
          </cell>
        </row>
        <row r="14229">
          <cell r="E14229">
            <v>1969</v>
          </cell>
          <cell r="F14229" t="str">
            <v>Turnaways</v>
          </cell>
          <cell r="G14229" t="str">
            <v>201904</v>
          </cell>
          <cell r="H14229" t="str">
            <v>Universitäts-und Landesbibliothek Bonn</v>
          </cell>
          <cell r="I14229" t="str">
            <v>Bonn</v>
          </cell>
          <cell r="J14229" t="str">
            <v>Germany</v>
          </cell>
          <cell r="K14229">
            <v>1</v>
          </cell>
          <cell r="L14229" t="str">
            <v>Consortium</v>
          </cell>
          <cell r="M14229">
            <v>2</v>
          </cell>
          <cell r="N14229" t="str">
            <v>Campus Wide</v>
          </cell>
          <cell r="O14229" t="str">
            <v/>
          </cell>
          <cell r="P14229" t="str">
            <v/>
          </cell>
          <cell r="Q14229">
            <v>80</v>
          </cell>
          <cell r="R14229" t="str">
            <v>Année Philologique</v>
          </cell>
          <cell r="S14229" t="str">
            <v/>
          </cell>
        </row>
        <row r="14230">
          <cell r="E14230">
            <v>1969</v>
          </cell>
          <cell r="F14230" t="str">
            <v>Turnaways</v>
          </cell>
          <cell r="G14230" t="str">
            <v>201905</v>
          </cell>
          <cell r="H14230" t="str">
            <v>Universitäts-und Landesbibliothek Bonn</v>
          </cell>
          <cell r="I14230" t="str">
            <v>Bonn</v>
          </cell>
          <cell r="J14230" t="str">
            <v>Germany</v>
          </cell>
          <cell r="K14230">
            <v>1</v>
          </cell>
          <cell r="L14230" t="str">
            <v>Consortium</v>
          </cell>
          <cell r="M14230">
            <v>2</v>
          </cell>
          <cell r="N14230" t="str">
            <v>Campus Wide</v>
          </cell>
          <cell r="O14230" t="str">
            <v/>
          </cell>
          <cell r="P14230" t="str">
            <v/>
          </cell>
          <cell r="Q14230">
            <v>80</v>
          </cell>
          <cell r="R14230" t="str">
            <v>Année Philologique</v>
          </cell>
          <cell r="S14230" t="str">
            <v/>
          </cell>
        </row>
        <row r="14231">
          <cell r="E14231">
            <v>1969</v>
          </cell>
          <cell r="F14231" t="str">
            <v>Turnaways</v>
          </cell>
          <cell r="G14231" t="str">
            <v>201906</v>
          </cell>
          <cell r="H14231" t="str">
            <v>Universitäts-und Landesbibliothek Bonn</v>
          </cell>
          <cell r="I14231" t="str">
            <v>Bonn</v>
          </cell>
          <cell r="J14231" t="str">
            <v>Germany</v>
          </cell>
          <cell r="K14231">
            <v>1</v>
          </cell>
          <cell r="L14231" t="str">
            <v>Consortium</v>
          </cell>
          <cell r="M14231">
            <v>2</v>
          </cell>
          <cell r="N14231" t="str">
            <v>Campus Wide</v>
          </cell>
          <cell r="O14231" t="str">
            <v/>
          </cell>
          <cell r="P14231" t="str">
            <v/>
          </cell>
          <cell r="Q14231">
            <v>80</v>
          </cell>
          <cell r="R14231" t="str">
            <v>Année Philologique</v>
          </cell>
          <cell r="S14231" t="str">
            <v/>
          </cell>
        </row>
        <row r="14232">
          <cell r="E14232">
            <v>1969</v>
          </cell>
          <cell r="F14232" t="str">
            <v>Turnaways</v>
          </cell>
          <cell r="G14232" t="str">
            <v>201907</v>
          </cell>
          <cell r="H14232" t="str">
            <v>Universitäts-und Landesbibliothek Bonn</v>
          </cell>
          <cell r="I14232" t="str">
            <v>Bonn</v>
          </cell>
          <cell r="J14232" t="str">
            <v>Germany</v>
          </cell>
          <cell r="K14232">
            <v>1</v>
          </cell>
          <cell r="L14232" t="str">
            <v>Consortium</v>
          </cell>
          <cell r="M14232">
            <v>2</v>
          </cell>
          <cell r="N14232" t="str">
            <v>Campus Wide</v>
          </cell>
          <cell r="O14232" t="str">
            <v/>
          </cell>
          <cell r="P14232" t="str">
            <v/>
          </cell>
          <cell r="Q14232">
            <v>80</v>
          </cell>
          <cell r="R14232" t="str">
            <v>Année Philologique</v>
          </cell>
          <cell r="S14232" t="str">
            <v/>
          </cell>
        </row>
        <row r="14233">
          <cell r="E14233">
            <v>1969</v>
          </cell>
          <cell r="F14233" t="str">
            <v>Turnaways</v>
          </cell>
          <cell r="G14233" t="str">
            <v>201908</v>
          </cell>
          <cell r="H14233" t="str">
            <v>Universitäts-und Landesbibliothek Bonn</v>
          </cell>
          <cell r="I14233" t="str">
            <v>Bonn</v>
          </cell>
          <cell r="J14233" t="str">
            <v>Germany</v>
          </cell>
          <cell r="K14233">
            <v>1</v>
          </cell>
          <cell r="L14233" t="str">
            <v>Consortium</v>
          </cell>
          <cell r="M14233">
            <v>2</v>
          </cell>
          <cell r="N14233" t="str">
            <v>Campus Wide</v>
          </cell>
          <cell r="O14233" t="str">
            <v/>
          </cell>
          <cell r="P14233" t="str">
            <v/>
          </cell>
          <cell r="Q14233">
            <v>80</v>
          </cell>
          <cell r="R14233" t="str">
            <v>Année Philologique</v>
          </cell>
          <cell r="S14233" t="str">
            <v/>
          </cell>
        </row>
        <row r="14234">
          <cell r="E14234">
            <v>1969</v>
          </cell>
          <cell r="F14234" t="str">
            <v>Turnaways</v>
          </cell>
          <cell r="G14234" t="str">
            <v>201911</v>
          </cell>
          <cell r="H14234" t="str">
            <v>Universitäts-und Landesbibliothek Bonn</v>
          </cell>
          <cell r="I14234" t="str">
            <v>Bonn</v>
          </cell>
          <cell r="J14234" t="str">
            <v>Germany</v>
          </cell>
          <cell r="K14234">
            <v>1</v>
          </cell>
          <cell r="L14234" t="str">
            <v>Consortium</v>
          </cell>
          <cell r="M14234">
            <v>2</v>
          </cell>
          <cell r="N14234" t="str">
            <v>Campus Wide</v>
          </cell>
          <cell r="O14234" t="str">
            <v/>
          </cell>
          <cell r="P14234" t="str">
            <v/>
          </cell>
          <cell r="Q14234">
            <v>80</v>
          </cell>
          <cell r="R14234" t="str">
            <v>Année Philologique</v>
          </cell>
          <cell r="S14234" t="str">
            <v/>
          </cell>
        </row>
        <row r="14235">
          <cell r="E14235">
            <v>1969</v>
          </cell>
          <cell r="F14235" t="str">
            <v>Turnaways</v>
          </cell>
          <cell r="G14235" t="str">
            <v>201912</v>
          </cell>
          <cell r="H14235" t="str">
            <v>Universitäts-und Landesbibliothek Bonn</v>
          </cell>
          <cell r="I14235" t="str">
            <v>Bonn</v>
          </cell>
          <cell r="J14235" t="str">
            <v>Germany</v>
          </cell>
          <cell r="K14235">
            <v>1</v>
          </cell>
          <cell r="L14235" t="str">
            <v>Consortium</v>
          </cell>
          <cell r="M14235">
            <v>2</v>
          </cell>
          <cell r="N14235" t="str">
            <v>Campus Wide</v>
          </cell>
          <cell r="O14235" t="str">
            <v/>
          </cell>
          <cell r="P14235" t="str">
            <v/>
          </cell>
          <cell r="Q14235">
            <v>80</v>
          </cell>
          <cell r="R14235" t="str">
            <v>Année Philologique</v>
          </cell>
          <cell r="S14235" t="str">
            <v/>
          </cell>
        </row>
        <row r="14236">
          <cell r="E14236">
            <v>1971</v>
          </cell>
          <cell r="F14236" t="str">
            <v>Turnaways</v>
          </cell>
          <cell r="G14236" t="str">
            <v>201904</v>
          </cell>
          <cell r="H14236" t="str">
            <v>Universität Düsseldorf</v>
          </cell>
          <cell r="I14236" t="str">
            <v>Düsseldorf</v>
          </cell>
          <cell r="J14236" t="str">
            <v>Germany</v>
          </cell>
          <cell r="K14236">
            <v>1</v>
          </cell>
          <cell r="L14236" t="str">
            <v>Consortium</v>
          </cell>
          <cell r="M14236">
            <v>2</v>
          </cell>
          <cell r="N14236" t="str">
            <v>Campus Wide</v>
          </cell>
          <cell r="O14236" t="str">
            <v/>
          </cell>
          <cell r="P14236" t="str">
            <v/>
          </cell>
          <cell r="Q14236">
            <v>60</v>
          </cell>
          <cell r="R14236" t="str">
            <v>Année Philologique</v>
          </cell>
          <cell r="S14236" t="str">
            <v/>
          </cell>
        </row>
        <row r="14237">
          <cell r="E14237">
            <v>1971</v>
          </cell>
          <cell r="F14237" t="str">
            <v>Turnaways</v>
          </cell>
          <cell r="G14237" t="str">
            <v>201905</v>
          </cell>
          <cell r="H14237" t="str">
            <v>Universität Düsseldorf</v>
          </cell>
          <cell r="I14237" t="str">
            <v>Düsseldorf</v>
          </cell>
          <cell r="J14237" t="str">
            <v>Germany</v>
          </cell>
          <cell r="K14237">
            <v>1</v>
          </cell>
          <cell r="L14237" t="str">
            <v>Consortium</v>
          </cell>
          <cell r="M14237">
            <v>2</v>
          </cell>
          <cell r="N14237" t="str">
            <v>Campus Wide</v>
          </cell>
          <cell r="O14237" t="str">
            <v/>
          </cell>
          <cell r="P14237" t="str">
            <v/>
          </cell>
          <cell r="Q14237">
            <v>60</v>
          </cell>
          <cell r="R14237" t="str">
            <v>Année Philologique</v>
          </cell>
          <cell r="S14237" t="str">
            <v/>
          </cell>
        </row>
        <row r="14238">
          <cell r="E14238">
            <v>1971</v>
          </cell>
          <cell r="F14238" t="str">
            <v>Turnaways</v>
          </cell>
          <cell r="G14238" t="str">
            <v>201906</v>
          </cell>
          <cell r="H14238" t="str">
            <v>Universität Düsseldorf</v>
          </cell>
          <cell r="I14238" t="str">
            <v>Düsseldorf</v>
          </cell>
          <cell r="J14238" t="str">
            <v>Germany</v>
          </cell>
          <cell r="K14238">
            <v>1</v>
          </cell>
          <cell r="L14238" t="str">
            <v>Consortium</v>
          </cell>
          <cell r="M14238">
            <v>2</v>
          </cell>
          <cell r="N14238" t="str">
            <v>Campus Wide</v>
          </cell>
          <cell r="O14238" t="str">
            <v/>
          </cell>
          <cell r="P14238" t="str">
            <v/>
          </cell>
          <cell r="Q14238">
            <v>60</v>
          </cell>
          <cell r="R14238" t="str">
            <v>Année Philologique</v>
          </cell>
          <cell r="S14238" t="str">
            <v/>
          </cell>
        </row>
        <row r="14239">
          <cell r="E14239">
            <v>1971</v>
          </cell>
          <cell r="F14239" t="str">
            <v>Turnaways</v>
          </cell>
          <cell r="G14239" t="str">
            <v>201909</v>
          </cell>
          <cell r="H14239" t="str">
            <v>Universität Düsseldorf</v>
          </cell>
          <cell r="I14239" t="str">
            <v>Düsseldorf</v>
          </cell>
          <cell r="J14239" t="str">
            <v>Germany</v>
          </cell>
          <cell r="K14239">
            <v>1</v>
          </cell>
          <cell r="L14239" t="str">
            <v>Consortium</v>
          </cell>
          <cell r="M14239">
            <v>2</v>
          </cell>
          <cell r="N14239" t="str">
            <v>Campus Wide</v>
          </cell>
          <cell r="O14239" t="str">
            <v/>
          </cell>
          <cell r="P14239" t="str">
            <v/>
          </cell>
          <cell r="Q14239">
            <v>60</v>
          </cell>
          <cell r="R14239" t="str">
            <v>Année Philologique</v>
          </cell>
          <cell r="S14239" t="str">
            <v/>
          </cell>
        </row>
        <row r="14240">
          <cell r="E14240">
            <v>1971</v>
          </cell>
          <cell r="F14240" t="str">
            <v>Turnaways</v>
          </cell>
          <cell r="G14240" t="str">
            <v>201910</v>
          </cell>
          <cell r="H14240" t="str">
            <v>Universität Düsseldorf</v>
          </cell>
          <cell r="I14240" t="str">
            <v>Düsseldorf</v>
          </cell>
          <cell r="J14240" t="str">
            <v>Germany</v>
          </cell>
          <cell r="K14240">
            <v>1</v>
          </cell>
          <cell r="L14240" t="str">
            <v>Consortium</v>
          </cell>
          <cell r="M14240">
            <v>2</v>
          </cell>
          <cell r="N14240" t="str">
            <v>Campus Wide</v>
          </cell>
          <cell r="O14240" t="str">
            <v/>
          </cell>
          <cell r="P14240" t="str">
            <v/>
          </cell>
          <cell r="Q14240">
            <v>60</v>
          </cell>
          <cell r="R14240" t="str">
            <v>Année Philologique</v>
          </cell>
          <cell r="S14240" t="str">
            <v/>
          </cell>
        </row>
        <row r="14241">
          <cell r="E14241">
            <v>1971</v>
          </cell>
          <cell r="F14241" t="str">
            <v>Turnaways</v>
          </cell>
          <cell r="G14241" t="str">
            <v>201911</v>
          </cell>
          <cell r="H14241" t="str">
            <v>Universität Düsseldorf</v>
          </cell>
          <cell r="I14241" t="str">
            <v>Düsseldorf</v>
          </cell>
          <cell r="J14241" t="str">
            <v>Germany</v>
          </cell>
          <cell r="K14241">
            <v>1</v>
          </cell>
          <cell r="L14241" t="str">
            <v>Consortium</v>
          </cell>
          <cell r="M14241">
            <v>2</v>
          </cell>
          <cell r="N14241" t="str">
            <v>Campus Wide</v>
          </cell>
          <cell r="O14241" t="str">
            <v/>
          </cell>
          <cell r="P14241" t="str">
            <v/>
          </cell>
          <cell r="Q14241">
            <v>60</v>
          </cell>
          <cell r="R14241" t="str">
            <v>Année Philologique</v>
          </cell>
          <cell r="S14241" t="str">
            <v/>
          </cell>
        </row>
        <row r="14242">
          <cell r="E14242">
            <v>1971</v>
          </cell>
          <cell r="F14242" t="str">
            <v>Turnaways</v>
          </cell>
          <cell r="G14242" t="str">
            <v>201912</v>
          </cell>
          <cell r="H14242" t="str">
            <v>Universität Düsseldorf</v>
          </cell>
          <cell r="I14242" t="str">
            <v>Düsseldorf</v>
          </cell>
          <cell r="J14242" t="str">
            <v>Germany</v>
          </cell>
          <cell r="K14242">
            <v>1</v>
          </cell>
          <cell r="L14242" t="str">
            <v>Consortium</v>
          </cell>
          <cell r="M14242">
            <v>2</v>
          </cell>
          <cell r="N14242" t="str">
            <v>Campus Wide</v>
          </cell>
          <cell r="O14242" t="str">
            <v/>
          </cell>
          <cell r="P14242" t="str">
            <v/>
          </cell>
          <cell r="Q14242">
            <v>60</v>
          </cell>
          <cell r="R14242" t="str">
            <v>Année Philologique</v>
          </cell>
          <cell r="S14242" t="str">
            <v/>
          </cell>
        </row>
        <row r="14243">
          <cell r="E14243">
            <v>1972</v>
          </cell>
          <cell r="F14243" t="str">
            <v>Turnaways</v>
          </cell>
          <cell r="G14243" t="str">
            <v>201901</v>
          </cell>
          <cell r="H14243" t="str">
            <v>Universitätsbibliothek Duisburg-Essen</v>
          </cell>
          <cell r="I14243" t="str">
            <v>Essen</v>
          </cell>
          <cell r="J14243" t="str">
            <v>Germany</v>
          </cell>
          <cell r="K14243">
            <v>1</v>
          </cell>
          <cell r="L14243" t="str">
            <v>Consortium</v>
          </cell>
          <cell r="M14243">
            <v>3</v>
          </cell>
          <cell r="N14243" t="str">
            <v>Standard</v>
          </cell>
          <cell r="O14243" t="str">
            <v/>
          </cell>
          <cell r="P14243" t="str">
            <v/>
          </cell>
          <cell r="Q14243">
            <v>60</v>
          </cell>
          <cell r="R14243" t="str">
            <v>Année Philologique</v>
          </cell>
          <cell r="S14243" t="str">
            <v/>
          </cell>
        </row>
        <row r="14244">
          <cell r="E14244">
            <v>1972</v>
          </cell>
          <cell r="F14244" t="str">
            <v>Turnaways</v>
          </cell>
          <cell r="G14244" t="str">
            <v>201902</v>
          </cell>
          <cell r="H14244" t="str">
            <v>Universitätsbibliothek Duisburg-Essen</v>
          </cell>
          <cell r="I14244" t="str">
            <v>Essen</v>
          </cell>
          <cell r="J14244" t="str">
            <v>Germany</v>
          </cell>
          <cell r="K14244">
            <v>1</v>
          </cell>
          <cell r="L14244" t="str">
            <v>Consortium</v>
          </cell>
          <cell r="M14244">
            <v>3</v>
          </cell>
          <cell r="N14244" t="str">
            <v>Standard</v>
          </cell>
          <cell r="O14244" t="str">
            <v/>
          </cell>
          <cell r="P14244" t="str">
            <v/>
          </cell>
          <cell r="Q14244">
            <v>60</v>
          </cell>
          <cell r="R14244" t="str">
            <v>Année Philologique</v>
          </cell>
          <cell r="S14244" t="str">
            <v/>
          </cell>
        </row>
        <row r="14245">
          <cell r="E14245">
            <v>1972</v>
          </cell>
          <cell r="F14245" t="str">
            <v>Turnaways</v>
          </cell>
          <cell r="G14245" t="str">
            <v>201903</v>
          </cell>
          <cell r="H14245" t="str">
            <v>Universitätsbibliothek Duisburg-Essen</v>
          </cell>
          <cell r="I14245" t="str">
            <v>Essen</v>
          </cell>
          <cell r="J14245" t="str">
            <v>Germany</v>
          </cell>
          <cell r="K14245">
            <v>1</v>
          </cell>
          <cell r="L14245" t="str">
            <v>Consortium</v>
          </cell>
          <cell r="M14245">
            <v>3</v>
          </cell>
          <cell r="N14245" t="str">
            <v>Standard</v>
          </cell>
          <cell r="O14245" t="str">
            <v/>
          </cell>
          <cell r="P14245" t="str">
            <v/>
          </cell>
          <cell r="Q14245">
            <v>60</v>
          </cell>
          <cell r="R14245" t="str">
            <v>Année Philologique</v>
          </cell>
          <cell r="S14245" t="str">
            <v/>
          </cell>
        </row>
        <row r="14246">
          <cell r="E14246">
            <v>1972</v>
          </cell>
          <cell r="F14246" t="str">
            <v>Turnaways</v>
          </cell>
          <cell r="G14246" t="str">
            <v>201904</v>
          </cell>
          <cell r="H14246" t="str">
            <v>Universitätsbibliothek Duisburg-Essen</v>
          </cell>
          <cell r="I14246" t="str">
            <v>Essen</v>
          </cell>
          <cell r="J14246" t="str">
            <v>Germany</v>
          </cell>
          <cell r="K14246">
            <v>1</v>
          </cell>
          <cell r="L14246" t="str">
            <v>Consortium</v>
          </cell>
          <cell r="M14246">
            <v>3</v>
          </cell>
          <cell r="N14246" t="str">
            <v>Standard</v>
          </cell>
          <cell r="O14246" t="str">
            <v/>
          </cell>
          <cell r="P14246" t="str">
            <v/>
          </cell>
          <cell r="Q14246">
            <v>60</v>
          </cell>
          <cell r="R14246" t="str">
            <v>Année Philologique</v>
          </cell>
          <cell r="S14246" t="str">
            <v/>
          </cell>
        </row>
        <row r="14247">
          <cell r="E14247">
            <v>1972</v>
          </cell>
          <cell r="F14247" t="str">
            <v>Turnaways</v>
          </cell>
          <cell r="G14247" t="str">
            <v>201905</v>
          </cell>
          <cell r="H14247" t="str">
            <v>Universitätsbibliothek Duisburg-Essen</v>
          </cell>
          <cell r="I14247" t="str">
            <v>Essen</v>
          </cell>
          <cell r="J14247" t="str">
            <v>Germany</v>
          </cell>
          <cell r="K14247">
            <v>1</v>
          </cell>
          <cell r="L14247" t="str">
            <v>Consortium</v>
          </cell>
          <cell r="M14247">
            <v>3</v>
          </cell>
          <cell r="N14247" t="str">
            <v>Standard</v>
          </cell>
          <cell r="O14247" t="str">
            <v/>
          </cell>
          <cell r="P14247" t="str">
            <v/>
          </cell>
          <cell r="Q14247">
            <v>60</v>
          </cell>
          <cell r="R14247" t="str">
            <v>Année Philologique</v>
          </cell>
          <cell r="S14247" t="str">
            <v/>
          </cell>
        </row>
        <row r="14248">
          <cell r="E14248">
            <v>1972</v>
          </cell>
          <cell r="F14248" t="str">
            <v>Turnaways</v>
          </cell>
          <cell r="G14248" t="str">
            <v>201906</v>
          </cell>
          <cell r="H14248" t="str">
            <v>Universitätsbibliothek Duisburg-Essen</v>
          </cell>
          <cell r="I14248" t="str">
            <v>Essen</v>
          </cell>
          <cell r="J14248" t="str">
            <v>Germany</v>
          </cell>
          <cell r="K14248">
            <v>1</v>
          </cell>
          <cell r="L14248" t="str">
            <v>Consortium</v>
          </cell>
          <cell r="M14248">
            <v>3</v>
          </cell>
          <cell r="N14248" t="str">
            <v>Standard</v>
          </cell>
          <cell r="O14248" t="str">
            <v/>
          </cell>
          <cell r="P14248" t="str">
            <v/>
          </cell>
          <cell r="Q14248">
            <v>60</v>
          </cell>
          <cell r="R14248" t="str">
            <v>Année Philologique</v>
          </cell>
          <cell r="S14248" t="str">
            <v/>
          </cell>
        </row>
        <row r="14249">
          <cell r="E14249">
            <v>1972</v>
          </cell>
          <cell r="F14249" t="str">
            <v>Turnaways</v>
          </cell>
          <cell r="G14249" t="str">
            <v>201907</v>
          </cell>
          <cell r="H14249" t="str">
            <v>Universitätsbibliothek Duisburg-Essen</v>
          </cell>
          <cell r="I14249" t="str">
            <v>Essen</v>
          </cell>
          <cell r="J14249" t="str">
            <v>Germany</v>
          </cell>
          <cell r="K14249">
            <v>1</v>
          </cell>
          <cell r="L14249" t="str">
            <v>Consortium</v>
          </cell>
          <cell r="M14249">
            <v>3</v>
          </cell>
          <cell r="N14249" t="str">
            <v>Standard</v>
          </cell>
          <cell r="O14249" t="str">
            <v/>
          </cell>
          <cell r="P14249" t="str">
            <v/>
          </cell>
          <cell r="Q14249">
            <v>60</v>
          </cell>
          <cell r="R14249" t="str">
            <v>Année Philologique</v>
          </cell>
          <cell r="S14249" t="str">
            <v/>
          </cell>
        </row>
        <row r="14250">
          <cell r="E14250">
            <v>1972</v>
          </cell>
          <cell r="F14250" t="str">
            <v>Turnaways</v>
          </cell>
          <cell r="G14250" t="str">
            <v>201908</v>
          </cell>
          <cell r="H14250" t="str">
            <v>Universitätsbibliothek Duisburg-Essen</v>
          </cell>
          <cell r="I14250" t="str">
            <v>Essen</v>
          </cell>
          <cell r="J14250" t="str">
            <v>Germany</v>
          </cell>
          <cell r="K14250">
            <v>1</v>
          </cell>
          <cell r="L14250" t="str">
            <v>Consortium</v>
          </cell>
          <cell r="M14250">
            <v>3</v>
          </cell>
          <cell r="N14250" t="str">
            <v>Standard</v>
          </cell>
          <cell r="O14250" t="str">
            <v/>
          </cell>
          <cell r="P14250" t="str">
            <v/>
          </cell>
          <cell r="Q14250">
            <v>60</v>
          </cell>
          <cell r="R14250" t="str">
            <v>Année Philologique</v>
          </cell>
          <cell r="S14250" t="str">
            <v/>
          </cell>
        </row>
        <row r="14251">
          <cell r="E14251">
            <v>1972</v>
          </cell>
          <cell r="F14251" t="str">
            <v>Turnaways</v>
          </cell>
          <cell r="G14251" t="str">
            <v>201909</v>
          </cell>
          <cell r="H14251" t="str">
            <v>Universitätsbibliothek Duisburg-Essen</v>
          </cell>
          <cell r="I14251" t="str">
            <v>Essen</v>
          </cell>
          <cell r="J14251" t="str">
            <v>Germany</v>
          </cell>
          <cell r="K14251">
            <v>1</v>
          </cell>
          <cell r="L14251" t="str">
            <v>Consortium</v>
          </cell>
          <cell r="M14251">
            <v>3</v>
          </cell>
          <cell r="N14251" t="str">
            <v>Standard</v>
          </cell>
          <cell r="O14251" t="str">
            <v/>
          </cell>
          <cell r="P14251" t="str">
            <v/>
          </cell>
          <cell r="Q14251">
            <v>60</v>
          </cell>
          <cell r="R14251" t="str">
            <v>Année Philologique</v>
          </cell>
          <cell r="S14251" t="str">
            <v/>
          </cell>
        </row>
        <row r="14252">
          <cell r="E14252">
            <v>1972</v>
          </cell>
          <cell r="F14252" t="str">
            <v>Turnaways</v>
          </cell>
          <cell r="G14252" t="str">
            <v>201910</v>
          </cell>
          <cell r="H14252" t="str">
            <v>Universitätsbibliothek Duisburg-Essen</v>
          </cell>
          <cell r="I14252" t="str">
            <v>Essen</v>
          </cell>
          <cell r="J14252" t="str">
            <v>Germany</v>
          </cell>
          <cell r="K14252">
            <v>1</v>
          </cell>
          <cell r="L14252" t="str">
            <v>Consortium</v>
          </cell>
          <cell r="M14252">
            <v>3</v>
          </cell>
          <cell r="N14252" t="str">
            <v>Standard</v>
          </cell>
          <cell r="O14252" t="str">
            <v/>
          </cell>
          <cell r="P14252" t="str">
            <v/>
          </cell>
          <cell r="Q14252">
            <v>60</v>
          </cell>
          <cell r="R14252" t="str">
            <v>Année Philologique</v>
          </cell>
          <cell r="S14252" t="str">
            <v/>
          </cell>
        </row>
        <row r="14253">
          <cell r="E14253">
            <v>1972</v>
          </cell>
          <cell r="F14253" t="str">
            <v>Turnaways</v>
          </cell>
          <cell r="G14253" t="str">
            <v>201911</v>
          </cell>
          <cell r="H14253" t="str">
            <v>Universitätsbibliothek Duisburg-Essen</v>
          </cell>
          <cell r="I14253" t="str">
            <v>Essen</v>
          </cell>
          <cell r="J14253" t="str">
            <v>Germany</v>
          </cell>
          <cell r="K14253">
            <v>1</v>
          </cell>
          <cell r="L14253" t="str">
            <v>Consortium</v>
          </cell>
          <cell r="M14253">
            <v>3</v>
          </cell>
          <cell r="N14253" t="str">
            <v>Standard</v>
          </cell>
          <cell r="O14253" t="str">
            <v/>
          </cell>
          <cell r="P14253" t="str">
            <v/>
          </cell>
          <cell r="Q14253">
            <v>60</v>
          </cell>
          <cell r="R14253" t="str">
            <v>Année Philologique</v>
          </cell>
          <cell r="S14253" t="str">
            <v/>
          </cell>
        </row>
        <row r="14254">
          <cell r="E14254">
            <v>1972</v>
          </cell>
          <cell r="F14254" t="str">
            <v>Turnaways</v>
          </cell>
          <cell r="G14254" t="str">
            <v>201912</v>
          </cell>
          <cell r="H14254" t="str">
            <v>Universitätsbibliothek Duisburg-Essen</v>
          </cell>
          <cell r="I14254" t="str">
            <v>Essen</v>
          </cell>
          <cell r="J14254" t="str">
            <v>Germany</v>
          </cell>
          <cell r="K14254">
            <v>1</v>
          </cell>
          <cell r="L14254" t="str">
            <v>Consortium</v>
          </cell>
          <cell r="M14254">
            <v>3</v>
          </cell>
          <cell r="N14254" t="str">
            <v>Standard</v>
          </cell>
          <cell r="O14254" t="str">
            <v/>
          </cell>
          <cell r="P14254" t="str">
            <v/>
          </cell>
          <cell r="Q14254">
            <v>60</v>
          </cell>
          <cell r="R14254" t="str">
            <v>Année Philologique</v>
          </cell>
          <cell r="S14254" t="str">
            <v/>
          </cell>
        </row>
        <row r="14255">
          <cell r="E14255">
            <v>1973</v>
          </cell>
          <cell r="F14255" t="str">
            <v>Turnaways</v>
          </cell>
          <cell r="G14255" t="str">
            <v>201901</v>
          </cell>
          <cell r="H14255" t="str">
            <v>Universitäts- und Stadtbibliothek Köln</v>
          </cell>
          <cell r="I14255" t="str">
            <v>Köln</v>
          </cell>
          <cell r="J14255" t="str">
            <v>Germany</v>
          </cell>
          <cell r="K14255">
            <v>1</v>
          </cell>
          <cell r="L14255" t="str">
            <v>Consortium</v>
          </cell>
          <cell r="M14255">
            <v>3</v>
          </cell>
          <cell r="N14255" t="str">
            <v>Standard</v>
          </cell>
          <cell r="O14255" t="str">
            <v/>
          </cell>
          <cell r="P14255" t="str">
            <v/>
          </cell>
          <cell r="Q14255">
            <v>3</v>
          </cell>
          <cell r="R14255" t="str">
            <v>Année Philologique</v>
          </cell>
          <cell r="S14255" t="str">
            <v/>
          </cell>
        </row>
        <row r="14256">
          <cell r="E14256">
            <v>1973</v>
          </cell>
          <cell r="F14256" t="str">
            <v>Turnaways</v>
          </cell>
          <cell r="G14256" t="str">
            <v>201902</v>
          </cell>
          <cell r="H14256" t="str">
            <v>Universitäts- und Stadtbibliothek Köln</v>
          </cell>
          <cell r="I14256" t="str">
            <v>Köln</v>
          </cell>
          <cell r="J14256" t="str">
            <v>Germany</v>
          </cell>
          <cell r="K14256">
            <v>1</v>
          </cell>
          <cell r="L14256" t="str">
            <v>Consortium</v>
          </cell>
          <cell r="M14256">
            <v>3</v>
          </cell>
          <cell r="N14256" t="str">
            <v>Standard</v>
          </cell>
          <cell r="O14256" t="str">
            <v/>
          </cell>
          <cell r="P14256" t="str">
            <v/>
          </cell>
          <cell r="Q14256">
            <v>3</v>
          </cell>
          <cell r="R14256" t="str">
            <v>Année Philologique</v>
          </cell>
          <cell r="S14256" t="str">
            <v/>
          </cell>
        </row>
        <row r="14257">
          <cell r="E14257">
            <v>1973</v>
          </cell>
          <cell r="F14257" t="str">
            <v>Turnaways</v>
          </cell>
          <cell r="G14257" t="str">
            <v>201903</v>
          </cell>
          <cell r="H14257" t="str">
            <v>Universitäts- und Stadtbibliothek Köln</v>
          </cell>
          <cell r="I14257" t="str">
            <v>Köln</v>
          </cell>
          <cell r="J14257" t="str">
            <v>Germany</v>
          </cell>
          <cell r="K14257">
            <v>1</v>
          </cell>
          <cell r="L14257" t="str">
            <v>Consortium</v>
          </cell>
          <cell r="M14257">
            <v>3</v>
          </cell>
          <cell r="N14257" t="str">
            <v>Standard</v>
          </cell>
          <cell r="O14257" t="str">
            <v/>
          </cell>
          <cell r="P14257" t="str">
            <v/>
          </cell>
          <cell r="Q14257">
            <v>3</v>
          </cell>
          <cell r="R14257" t="str">
            <v>Année Philologique</v>
          </cell>
          <cell r="S14257" t="str">
            <v/>
          </cell>
        </row>
        <row r="14258">
          <cell r="E14258">
            <v>1973</v>
          </cell>
          <cell r="F14258" t="str">
            <v>Turnaways</v>
          </cell>
          <cell r="G14258" t="str">
            <v>201904</v>
          </cell>
          <cell r="H14258" t="str">
            <v>Universitäts- und Stadtbibliothek Köln</v>
          </cell>
          <cell r="I14258" t="str">
            <v>Köln</v>
          </cell>
          <cell r="J14258" t="str">
            <v>Germany</v>
          </cell>
          <cell r="K14258">
            <v>1</v>
          </cell>
          <cell r="L14258" t="str">
            <v>Consortium</v>
          </cell>
          <cell r="M14258">
            <v>3</v>
          </cell>
          <cell r="N14258" t="str">
            <v>Standard</v>
          </cell>
          <cell r="O14258" t="str">
            <v/>
          </cell>
          <cell r="P14258" t="str">
            <v/>
          </cell>
          <cell r="Q14258">
            <v>3</v>
          </cell>
          <cell r="R14258" t="str">
            <v>Année Philologique</v>
          </cell>
          <cell r="S14258" t="str">
            <v/>
          </cell>
        </row>
        <row r="14259">
          <cell r="E14259">
            <v>1973</v>
          </cell>
          <cell r="F14259" t="str">
            <v>Turnaways</v>
          </cell>
          <cell r="G14259" t="str">
            <v>201905</v>
          </cell>
          <cell r="H14259" t="str">
            <v>Universitäts- und Stadtbibliothek Köln</v>
          </cell>
          <cell r="I14259" t="str">
            <v>Köln</v>
          </cell>
          <cell r="J14259" t="str">
            <v>Germany</v>
          </cell>
          <cell r="K14259">
            <v>1</v>
          </cell>
          <cell r="L14259" t="str">
            <v>Consortium</v>
          </cell>
          <cell r="M14259">
            <v>3</v>
          </cell>
          <cell r="N14259" t="str">
            <v>Standard</v>
          </cell>
          <cell r="O14259" t="str">
            <v/>
          </cell>
          <cell r="P14259" t="str">
            <v/>
          </cell>
          <cell r="Q14259">
            <v>3</v>
          </cell>
          <cell r="R14259" t="str">
            <v>Année Philologique</v>
          </cell>
          <cell r="S14259" t="str">
            <v/>
          </cell>
        </row>
        <row r="14260">
          <cell r="E14260">
            <v>1973</v>
          </cell>
          <cell r="F14260" t="str">
            <v>Turnaways</v>
          </cell>
          <cell r="G14260" t="str">
            <v>201906</v>
          </cell>
          <cell r="H14260" t="str">
            <v>Universitäts- und Stadtbibliothek Köln</v>
          </cell>
          <cell r="I14260" t="str">
            <v>Köln</v>
          </cell>
          <cell r="J14260" t="str">
            <v>Germany</v>
          </cell>
          <cell r="K14260">
            <v>1</v>
          </cell>
          <cell r="L14260" t="str">
            <v>Consortium</v>
          </cell>
          <cell r="M14260">
            <v>3</v>
          </cell>
          <cell r="N14260" t="str">
            <v>Standard</v>
          </cell>
          <cell r="O14260" t="str">
            <v/>
          </cell>
          <cell r="P14260" t="str">
            <v/>
          </cell>
          <cell r="Q14260">
            <v>3</v>
          </cell>
          <cell r="R14260" t="str">
            <v>Année Philologique</v>
          </cell>
          <cell r="S14260" t="str">
            <v/>
          </cell>
        </row>
        <row r="14261">
          <cell r="E14261">
            <v>1973</v>
          </cell>
          <cell r="F14261" t="str">
            <v>Turnaways</v>
          </cell>
          <cell r="G14261" t="str">
            <v>201907</v>
          </cell>
          <cell r="H14261" t="str">
            <v>Universitäts- und Stadtbibliothek Köln</v>
          </cell>
          <cell r="I14261" t="str">
            <v>Köln</v>
          </cell>
          <cell r="J14261" t="str">
            <v>Germany</v>
          </cell>
          <cell r="K14261">
            <v>1</v>
          </cell>
          <cell r="L14261" t="str">
            <v>Consortium</v>
          </cell>
          <cell r="M14261">
            <v>3</v>
          </cell>
          <cell r="N14261" t="str">
            <v>Standard</v>
          </cell>
          <cell r="O14261" t="str">
            <v/>
          </cell>
          <cell r="P14261" t="str">
            <v/>
          </cell>
          <cell r="Q14261">
            <v>3</v>
          </cell>
          <cell r="R14261" t="str">
            <v>Année Philologique</v>
          </cell>
          <cell r="S14261" t="str">
            <v/>
          </cell>
        </row>
        <row r="14262">
          <cell r="E14262">
            <v>1973</v>
          </cell>
          <cell r="F14262" t="str">
            <v>Turnaways</v>
          </cell>
          <cell r="G14262" t="str">
            <v>201908</v>
          </cell>
          <cell r="H14262" t="str">
            <v>Universitäts- und Stadtbibliothek Köln</v>
          </cell>
          <cell r="I14262" t="str">
            <v>Köln</v>
          </cell>
          <cell r="J14262" t="str">
            <v>Germany</v>
          </cell>
          <cell r="K14262">
            <v>1</v>
          </cell>
          <cell r="L14262" t="str">
            <v>Consortium</v>
          </cell>
          <cell r="M14262">
            <v>3</v>
          </cell>
          <cell r="N14262" t="str">
            <v>Standard</v>
          </cell>
          <cell r="O14262" t="str">
            <v/>
          </cell>
          <cell r="P14262" t="str">
            <v/>
          </cell>
          <cell r="Q14262">
            <v>3</v>
          </cell>
          <cell r="R14262" t="str">
            <v>Année Philologique</v>
          </cell>
          <cell r="S14262" t="str">
            <v/>
          </cell>
        </row>
        <row r="14263">
          <cell r="E14263">
            <v>1973</v>
          </cell>
          <cell r="F14263" t="str">
            <v>Turnaways</v>
          </cell>
          <cell r="G14263" t="str">
            <v>201909</v>
          </cell>
          <cell r="H14263" t="str">
            <v>Universitäts- und Stadtbibliothek Köln</v>
          </cell>
          <cell r="I14263" t="str">
            <v>Köln</v>
          </cell>
          <cell r="J14263" t="str">
            <v>Germany</v>
          </cell>
          <cell r="K14263">
            <v>1</v>
          </cell>
          <cell r="L14263" t="str">
            <v>Consortium</v>
          </cell>
          <cell r="M14263">
            <v>3</v>
          </cell>
          <cell r="N14263" t="str">
            <v>Standard</v>
          </cell>
          <cell r="O14263" t="str">
            <v/>
          </cell>
          <cell r="P14263" t="str">
            <v/>
          </cell>
          <cell r="Q14263">
            <v>3</v>
          </cell>
          <cell r="R14263" t="str">
            <v>Année Philologique</v>
          </cell>
          <cell r="S14263" t="str">
            <v/>
          </cell>
        </row>
        <row r="14264">
          <cell r="E14264">
            <v>1973</v>
          </cell>
          <cell r="F14264" t="str">
            <v>Turnaways</v>
          </cell>
          <cell r="G14264" t="str">
            <v>201910</v>
          </cell>
          <cell r="H14264" t="str">
            <v>Universitäts- und Stadtbibliothek Köln</v>
          </cell>
          <cell r="I14264" t="str">
            <v>Köln</v>
          </cell>
          <cell r="J14264" t="str">
            <v>Germany</v>
          </cell>
          <cell r="K14264">
            <v>1</v>
          </cell>
          <cell r="L14264" t="str">
            <v>Consortium</v>
          </cell>
          <cell r="M14264">
            <v>3</v>
          </cell>
          <cell r="N14264" t="str">
            <v>Standard</v>
          </cell>
          <cell r="O14264" t="str">
            <v/>
          </cell>
          <cell r="P14264" t="str">
            <v/>
          </cell>
          <cell r="Q14264">
            <v>3</v>
          </cell>
          <cell r="R14264" t="str">
            <v>Année Philologique</v>
          </cell>
          <cell r="S14264" t="str">
            <v/>
          </cell>
        </row>
        <row r="14265">
          <cell r="E14265">
            <v>1973</v>
          </cell>
          <cell r="F14265" t="str">
            <v>Turnaways</v>
          </cell>
          <cell r="G14265" t="str">
            <v>201911</v>
          </cell>
          <cell r="H14265" t="str">
            <v>Universitäts- und Stadtbibliothek Köln</v>
          </cell>
          <cell r="I14265" t="str">
            <v>Köln</v>
          </cell>
          <cell r="J14265" t="str">
            <v>Germany</v>
          </cell>
          <cell r="K14265">
            <v>1</v>
          </cell>
          <cell r="L14265" t="str">
            <v>Consortium</v>
          </cell>
          <cell r="M14265">
            <v>3</v>
          </cell>
          <cell r="N14265" t="str">
            <v>Standard</v>
          </cell>
          <cell r="O14265" t="str">
            <v/>
          </cell>
          <cell r="P14265" t="str">
            <v/>
          </cell>
          <cell r="Q14265">
            <v>3</v>
          </cell>
          <cell r="R14265" t="str">
            <v>Année Philologique</v>
          </cell>
          <cell r="S14265" t="str">
            <v/>
          </cell>
        </row>
        <row r="14266">
          <cell r="E14266">
            <v>1973</v>
          </cell>
          <cell r="F14266" t="str">
            <v>Turnaways</v>
          </cell>
          <cell r="G14266" t="str">
            <v>201912</v>
          </cell>
          <cell r="H14266" t="str">
            <v>Universitäts- und Stadtbibliothek Köln</v>
          </cell>
          <cell r="I14266" t="str">
            <v>Köln</v>
          </cell>
          <cell r="J14266" t="str">
            <v>Germany</v>
          </cell>
          <cell r="K14266">
            <v>1</v>
          </cell>
          <cell r="L14266" t="str">
            <v>Consortium</v>
          </cell>
          <cell r="M14266">
            <v>3</v>
          </cell>
          <cell r="N14266" t="str">
            <v>Standard</v>
          </cell>
          <cell r="O14266" t="str">
            <v/>
          </cell>
          <cell r="P14266" t="str">
            <v/>
          </cell>
          <cell r="Q14266">
            <v>3</v>
          </cell>
          <cell r="R14266" t="str">
            <v>Année Philologique</v>
          </cell>
          <cell r="S14266" t="str">
            <v/>
          </cell>
        </row>
        <row r="14267">
          <cell r="E14267">
            <v>1974</v>
          </cell>
          <cell r="F14267" t="str">
            <v>Turnaways</v>
          </cell>
          <cell r="G14267" t="str">
            <v>201901</v>
          </cell>
          <cell r="H14267" t="str">
            <v>Universitäts- und Landesbibliothek Münster</v>
          </cell>
          <cell r="I14267" t="str">
            <v>Münster</v>
          </cell>
          <cell r="J14267" t="str">
            <v>Germany</v>
          </cell>
          <cell r="K14267">
            <v>1</v>
          </cell>
          <cell r="L14267" t="str">
            <v>Consortium</v>
          </cell>
          <cell r="M14267">
            <v>3</v>
          </cell>
          <cell r="N14267" t="str">
            <v>Standard</v>
          </cell>
          <cell r="O14267" t="str">
            <v/>
          </cell>
          <cell r="P14267" t="str">
            <v/>
          </cell>
          <cell r="Q14267">
            <v>3</v>
          </cell>
          <cell r="R14267" t="str">
            <v>Année Philologique</v>
          </cell>
          <cell r="S14267" t="str">
            <v/>
          </cell>
        </row>
        <row r="14268">
          <cell r="E14268">
            <v>1974</v>
          </cell>
          <cell r="F14268" t="str">
            <v>Turnaways</v>
          </cell>
          <cell r="G14268" t="str">
            <v>201902</v>
          </cell>
          <cell r="H14268" t="str">
            <v>Universitäts- und Landesbibliothek Münster</v>
          </cell>
          <cell r="I14268" t="str">
            <v>Münster</v>
          </cell>
          <cell r="J14268" t="str">
            <v>Germany</v>
          </cell>
          <cell r="K14268">
            <v>1</v>
          </cell>
          <cell r="L14268" t="str">
            <v>Consortium</v>
          </cell>
          <cell r="M14268">
            <v>3</v>
          </cell>
          <cell r="N14268" t="str">
            <v>Standard</v>
          </cell>
          <cell r="O14268" t="str">
            <v/>
          </cell>
          <cell r="P14268" t="str">
            <v/>
          </cell>
          <cell r="Q14268">
            <v>3</v>
          </cell>
          <cell r="R14268" t="str">
            <v>Année Philologique</v>
          </cell>
          <cell r="S14268" t="str">
            <v/>
          </cell>
        </row>
        <row r="14269">
          <cell r="E14269">
            <v>1974</v>
          </cell>
          <cell r="F14269" t="str">
            <v>Turnaways</v>
          </cell>
          <cell r="G14269" t="str">
            <v>201903</v>
          </cell>
          <cell r="H14269" t="str">
            <v>Universitäts- und Landesbibliothek Münster</v>
          </cell>
          <cell r="I14269" t="str">
            <v>Münster</v>
          </cell>
          <cell r="J14269" t="str">
            <v>Germany</v>
          </cell>
          <cell r="K14269">
            <v>1</v>
          </cell>
          <cell r="L14269" t="str">
            <v>Consortium</v>
          </cell>
          <cell r="M14269">
            <v>3</v>
          </cell>
          <cell r="N14269" t="str">
            <v>Standard</v>
          </cell>
          <cell r="O14269" t="str">
            <v/>
          </cell>
          <cell r="P14269" t="str">
            <v/>
          </cell>
          <cell r="Q14269">
            <v>3</v>
          </cell>
          <cell r="R14269" t="str">
            <v>Année Philologique</v>
          </cell>
          <cell r="S14269" t="str">
            <v/>
          </cell>
        </row>
        <row r="14270">
          <cell r="E14270">
            <v>1974</v>
          </cell>
          <cell r="F14270" t="str">
            <v>Turnaways</v>
          </cell>
          <cell r="G14270" t="str">
            <v>201904</v>
          </cell>
          <cell r="H14270" t="str">
            <v>Universitäts- und Landesbibliothek Münster</v>
          </cell>
          <cell r="I14270" t="str">
            <v>Münster</v>
          </cell>
          <cell r="J14270" t="str">
            <v>Germany</v>
          </cell>
          <cell r="K14270">
            <v>1</v>
          </cell>
          <cell r="L14270" t="str">
            <v>Consortium</v>
          </cell>
          <cell r="M14270">
            <v>3</v>
          </cell>
          <cell r="N14270" t="str">
            <v>Standard</v>
          </cell>
          <cell r="O14270" t="str">
            <v/>
          </cell>
          <cell r="P14270" t="str">
            <v/>
          </cell>
          <cell r="Q14270">
            <v>3</v>
          </cell>
          <cell r="R14270" t="str">
            <v>Année Philologique</v>
          </cell>
          <cell r="S14270" t="str">
            <v/>
          </cell>
        </row>
        <row r="14271">
          <cell r="E14271">
            <v>1974</v>
          </cell>
          <cell r="F14271" t="str">
            <v>Turnaways</v>
          </cell>
          <cell r="G14271" t="str">
            <v>201905</v>
          </cell>
          <cell r="H14271" t="str">
            <v>Universitäts- und Landesbibliothek Münster</v>
          </cell>
          <cell r="I14271" t="str">
            <v>Münster</v>
          </cell>
          <cell r="J14271" t="str">
            <v>Germany</v>
          </cell>
          <cell r="K14271">
            <v>1</v>
          </cell>
          <cell r="L14271" t="str">
            <v>Consortium</v>
          </cell>
          <cell r="M14271">
            <v>3</v>
          </cell>
          <cell r="N14271" t="str">
            <v>Standard</v>
          </cell>
          <cell r="O14271" t="str">
            <v/>
          </cell>
          <cell r="P14271" t="str">
            <v/>
          </cell>
          <cell r="Q14271">
            <v>3</v>
          </cell>
          <cell r="R14271" t="str">
            <v>Année Philologique</v>
          </cell>
          <cell r="S14271" t="str">
            <v/>
          </cell>
        </row>
        <row r="14272">
          <cell r="E14272">
            <v>1974</v>
          </cell>
          <cell r="F14272" t="str">
            <v>Turnaways</v>
          </cell>
          <cell r="G14272" t="str">
            <v>201906</v>
          </cell>
          <cell r="H14272" t="str">
            <v>Universitäts- und Landesbibliothek Münster</v>
          </cell>
          <cell r="I14272" t="str">
            <v>Münster</v>
          </cell>
          <cell r="J14272" t="str">
            <v>Germany</v>
          </cell>
          <cell r="K14272">
            <v>1</v>
          </cell>
          <cell r="L14272" t="str">
            <v>Consortium</v>
          </cell>
          <cell r="M14272">
            <v>3</v>
          </cell>
          <cell r="N14272" t="str">
            <v>Standard</v>
          </cell>
          <cell r="O14272" t="str">
            <v/>
          </cell>
          <cell r="P14272" t="str">
            <v/>
          </cell>
          <cell r="Q14272">
            <v>3</v>
          </cell>
          <cell r="R14272" t="str">
            <v>Année Philologique</v>
          </cell>
          <cell r="S14272" t="str">
            <v/>
          </cell>
        </row>
        <row r="14273">
          <cell r="E14273">
            <v>1974</v>
          </cell>
          <cell r="F14273" t="str">
            <v>Turnaways</v>
          </cell>
          <cell r="G14273" t="str">
            <v>201907</v>
          </cell>
          <cell r="H14273" t="str">
            <v>Universitäts- und Landesbibliothek Münster</v>
          </cell>
          <cell r="I14273" t="str">
            <v>Münster</v>
          </cell>
          <cell r="J14273" t="str">
            <v>Germany</v>
          </cell>
          <cell r="K14273">
            <v>1</v>
          </cell>
          <cell r="L14273" t="str">
            <v>Consortium</v>
          </cell>
          <cell r="M14273">
            <v>3</v>
          </cell>
          <cell r="N14273" t="str">
            <v>Standard</v>
          </cell>
          <cell r="O14273" t="str">
            <v/>
          </cell>
          <cell r="P14273" t="str">
            <v/>
          </cell>
          <cell r="Q14273">
            <v>3</v>
          </cell>
          <cell r="R14273" t="str">
            <v>Année Philologique</v>
          </cell>
          <cell r="S14273" t="str">
            <v/>
          </cell>
        </row>
        <row r="14274">
          <cell r="E14274">
            <v>1974</v>
          </cell>
          <cell r="F14274" t="str">
            <v>Turnaways</v>
          </cell>
          <cell r="G14274" t="str">
            <v>201908</v>
          </cell>
          <cell r="H14274" t="str">
            <v>Universitäts- und Landesbibliothek Münster</v>
          </cell>
          <cell r="I14274" t="str">
            <v>Münster</v>
          </cell>
          <cell r="J14274" t="str">
            <v>Germany</v>
          </cell>
          <cell r="K14274">
            <v>1</v>
          </cell>
          <cell r="L14274" t="str">
            <v>Consortium</v>
          </cell>
          <cell r="M14274">
            <v>3</v>
          </cell>
          <cell r="N14274" t="str">
            <v>Standard</v>
          </cell>
          <cell r="O14274" t="str">
            <v/>
          </cell>
          <cell r="P14274" t="str">
            <v/>
          </cell>
          <cell r="Q14274">
            <v>3</v>
          </cell>
          <cell r="R14274" t="str">
            <v>Année Philologique</v>
          </cell>
          <cell r="S14274" t="str">
            <v/>
          </cell>
        </row>
        <row r="14275">
          <cell r="E14275">
            <v>1974</v>
          </cell>
          <cell r="F14275" t="str">
            <v>Turnaways</v>
          </cell>
          <cell r="G14275" t="str">
            <v>201909</v>
          </cell>
          <cell r="H14275" t="str">
            <v>Universitäts- und Landesbibliothek Münster</v>
          </cell>
          <cell r="I14275" t="str">
            <v>Münster</v>
          </cell>
          <cell r="J14275" t="str">
            <v>Germany</v>
          </cell>
          <cell r="K14275">
            <v>1</v>
          </cell>
          <cell r="L14275" t="str">
            <v>Consortium</v>
          </cell>
          <cell r="M14275">
            <v>3</v>
          </cell>
          <cell r="N14275" t="str">
            <v>Standard</v>
          </cell>
          <cell r="O14275" t="str">
            <v/>
          </cell>
          <cell r="P14275" t="str">
            <v/>
          </cell>
          <cell r="Q14275">
            <v>3</v>
          </cell>
          <cell r="R14275" t="str">
            <v>Année Philologique</v>
          </cell>
          <cell r="S14275" t="str">
            <v/>
          </cell>
        </row>
        <row r="14276">
          <cell r="E14276">
            <v>1974</v>
          </cell>
          <cell r="F14276" t="str">
            <v>Turnaways</v>
          </cell>
          <cell r="G14276" t="str">
            <v>201910</v>
          </cell>
          <cell r="H14276" t="str">
            <v>Universitäts- und Landesbibliothek Münster</v>
          </cell>
          <cell r="I14276" t="str">
            <v>Münster</v>
          </cell>
          <cell r="J14276" t="str">
            <v>Germany</v>
          </cell>
          <cell r="K14276">
            <v>1</v>
          </cell>
          <cell r="L14276" t="str">
            <v>Consortium</v>
          </cell>
          <cell r="M14276">
            <v>3</v>
          </cell>
          <cell r="N14276" t="str">
            <v>Standard</v>
          </cell>
          <cell r="O14276" t="str">
            <v/>
          </cell>
          <cell r="P14276" t="str">
            <v/>
          </cell>
          <cell r="Q14276">
            <v>3</v>
          </cell>
          <cell r="R14276" t="str">
            <v>Année Philologique</v>
          </cell>
          <cell r="S14276" t="str">
            <v/>
          </cell>
        </row>
        <row r="14277">
          <cell r="E14277">
            <v>1974</v>
          </cell>
          <cell r="F14277" t="str">
            <v>Turnaways</v>
          </cell>
          <cell r="G14277" t="str">
            <v>201911</v>
          </cell>
          <cell r="H14277" t="str">
            <v>Universitäts- und Landesbibliothek Münster</v>
          </cell>
          <cell r="I14277" t="str">
            <v>Münster</v>
          </cell>
          <cell r="J14277" t="str">
            <v>Germany</v>
          </cell>
          <cell r="K14277">
            <v>1</v>
          </cell>
          <cell r="L14277" t="str">
            <v>Consortium</v>
          </cell>
          <cell r="M14277">
            <v>3</v>
          </cell>
          <cell r="N14277" t="str">
            <v>Standard</v>
          </cell>
          <cell r="O14277" t="str">
            <v/>
          </cell>
          <cell r="P14277" t="str">
            <v/>
          </cell>
          <cell r="Q14277">
            <v>3</v>
          </cell>
          <cell r="R14277" t="str">
            <v>Année Philologique</v>
          </cell>
          <cell r="S14277" t="str">
            <v/>
          </cell>
        </row>
        <row r="14278">
          <cell r="E14278">
            <v>1974</v>
          </cell>
          <cell r="F14278" t="str">
            <v>Turnaways</v>
          </cell>
          <cell r="G14278" t="str">
            <v>201912</v>
          </cell>
          <cell r="H14278" t="str">
            <v>Universitäts- und Landesbibliothek Münster</v>
          </cell>
          <cell r="I14278" t="str">
            <v>Münster</v>
          </cell>
          <cell r="J14278" t="str">
            <v>Germany</v>
          </cell>
          <cell r="K14278">
            <v>1</v>
          </cell>
          <cell r="L14278" t="str">
            <v>Consortium</v>
          </cell>
          <cell r="M14278">
            <v>3</v>
          </cell>
          <cell r="N14278" t="str">
            <v>Standard</v>
          </cell>
          <cell r="O14278" t="str">
            <v/>
          </cell>
          <cell r="P14278" t="str">
            <v/>
          </cell>
          <cell r="Q14278">
            <v>3</v>
          </cell>
          <cell r="R14278" t="str">
            <v>Année Philologique</v>
          </cell>
          <cell r="S14278" t="str">
            <v/>
          </cell>
        </row>
        <row r="14279">
          <cell r="E14279">
            <v>1983</v>
          </cell>
          <cell r="F14279" t="str">
            <v>Turnaways</v>
          </cell>
          <cell r="G14279" t="str">
            <v>201901</v>
          </cell>
          <cell r="H14279" t="str">
            <v>Université Paul Valéry</v>
          </cell>
          <cell r="I14279" t="str">
            <v>Montpellier</v>
          </cell>
          <cell r="J14279" t="str">
            <v>France</v>
          </cell>
          <cell r="K14279">
            <v>1</v>
          </cell>
          <cell r="L14279" t="str">
            <v>Consortium</v>
          </cell>
          <cell r="M14279">
            <v>3</v>
          </cell>
          <cell r="N14279" t="str">
            <v>Standard</v>
          </cell>
          <cell r="O14279" t="str">
            <v/>
          </cell>
          <cell r="P14279" t="str">
            <v/>
          </cell>
          <cell r="Q14279">
            <v>3</v>
          </cell>
          <cell r="R14279" t="str">
            <v>Année Philologique</v>
          </cell>
          <cell r="S14279" t="str">
            <v/>
          </cell>
        </row>
        <row r="14280">
          <cell r="E14280">
            <v>1984</v>
          </cell>
          <cell r="F14280" t="str">
            <v>Turnaways</v>
          </cell>
          <cell r="G14280" t="str">
            <v>201902</v>
          </cell>
          <cell r="H14280" t="str">
            <v>UQAM Université de Québec à Montréal</v>
          </cell>
          <cell r="I14280" t="str">
            <v>Montreal</v>
          </cell>
          <cell r="J14280" t="str">
            <v>Canada</v>
          </cell>
          <cell r="K14280">
            <v>1</v>
          </cell>
          <cell r="L14280" t="str">
            <v>Consortium</v>
          </cell>
          <cell r="M14280">
            <v>3</v>
          </cell>
          <cell r="N14280" t="str">
            <v>Standard</v>
          </cell>
          <cell r="O14280" t="str">
            <v/>
          </cell>
          <cell r="P14280" t="str">
            <v/>
          </cell>
          <cell r="Q14280">
            <v>3</v>
          </cell>
          <cell r="R14280" t="str">
            <v>Année Philologique</v>
          </cell>
          <cell r="S14280" t="str">
            <v/>
          </cell>
        </row>
        <row r="14281">
          <cell r="E14281">
            <v>1984</v>
          </cell>
          <cell r="F14281" t="str">
            <v>Turnaways</v>
          </cell>
          <cell r="G14281" t="str">
            <v>201903</v>
          </cell>
          <cell r="H14281" t="str">
            <v>UQAM Université de Québec à Montréal</v>
          </cell>
          <cell r="I14281" t="str">
            <v>Montreal</v>
          </cell>
          <cell r="J14281" t="str">
            <v>Canada</v>
          </cell>
          <cell r="K14281">
            <v>1</v>
          </cell>
          <cell r="L14281" t="str">
            <v>Consortium</v>
          </cell>
          <cell r="M14281">
            <v>3</v>
          </cell>
          <cell r="N14281" t="str">
            <v>Standard</v>
          </cell>
          <cell r="O14281" t="str">
            <v/>
          </cell>
          <cell r="P14281" t="str">
            <v/>
          </cell>
          <cell r="Q14281">
            <v>3</v>
          </cell>
          <cell r="R14281" t="str">
            <v>Année Philologique</v>
          </cell>
          <cell r="S14281" t="str">
            <v/>
          </cell>
        </row>
        <row r="14282">
          <cell r="E14282">
            <v>1984</v>
          </cell>
          <cell r="F14282" t="str">
            <v>Turnaways</v>
          </cell>
          <cell r="G14282" t="str">
            <v>201910</v>
          </cell>
          <cell r="H14282" t="str">
            <v>UQAM Université de Québec à Montréal</v>
          </cell>
          <cell r="I14282" t="str">
            <v>Montreal</v>
          </cell>
          <cell r="J14282" t="str">
            <v>Canada</v>
          </cell>
          <cell r="K14282">
            <v>1</v>
          </cell>
          <cell r="L14282" t="str">
            <v>Consortium</v>
          </cell>
          <cell r="M14282">
            <v>3</v>
          </cell>
          <cell r="N14282" t="str">
            <v>Standard</v>
          </cell>
          <cell r="O14282" t="str">
            <v/>
          </cell>
          <cell r="P14282" t="str">
            <v/>
          </cell>
          <cell r="Q14282">
            <v>3</v>
          </cell>
          <cell r="R14282" t="str">
            <v>Année Philologique</v>
          </cell>
          <cell r="S14282" t="str">
            <v/>
          </cell>
        </row>
        <row r="14283">
          <cell r="E14283">
            <v>2003</v>
          </cell>
          <cell r="F14283" t="str">
            <v>Turnaways</v>
          </cell>
          <cell r="G14283" t="str">
            <v>201901</v>
          </cell>
          <cell r="H14283" t="str">
            <v>Università di Napoli Federico II</v>
          </cell>
          <cell r="I14283" t="str">
            <v>Napoli</v>
          </cell>
          <cell r="J14283" t="str">
            <v>Italy</v>
          </cell>
          <cell r="K14283">
            <v>2</v>
          </cell>
          <cell r="L14283" t="str">
            <v>Institute</v>
          </cell>
          <cell r="M14283">
            <v>3</v>
          </cell>
          <cell r="N14283" t="str">
            <v>Standard</v>
          </cell>
          <cell r="O14283" t="str">
            <v/>
          </cell>
          <cell r="P14283" t="str">
            <v/>
          </cell>
          <cell r="Q14283">
            <v>3</v>
          </cell>
          <cell r="R14283" t="str">
            <v>Année Philologique</v>
          </cell>
          <cell r="S14283" t="str">
            <v/>
          </cell>
        </row>
        <row r="14284">
          <cell r="E14284">
            <v>2003</v>
          </cell>
          <cell r="F14284" t="str">
            <v>Turnaways</v>
          </cell>
          <cell r="G14284" t="str">
            <v>201903</v>
          </cell>
          <cell r="H14284" t="str">
            <v>Università di Napoli Federico II</v>
          </cell>
          <cell r="I14284" t="str">
            <v>Napoli</v>
          </cell>
          <cell r="J14284" t="str">
            <v>Italy</v>
          </cell>
          <cell r="K14284">
            <v>2</v>
          </cell>
          <cell r="L14284" t="str">
            <v>Institute</v>
          </cell>
          <cell r="M14284">
            <v>3</v>
          </cell>
          <cell r="N14284" t="str">
            <v>Standard</v>
          </cell>
          <cell r="O14284" t="str">
            <v/>
          </cell>
          <cell r="P14284" t="str">
            <v/>
          </cell>
          <cell r="Q14284">
            <v>3</v>
          </cell>
          <cell r="R14284" t="str">
            <v>Année Philologique</v>
          </cell>
          <cell r="S14284" t="str">
            <v/>
          </cell>
        </row>
        <row r="14285">
          <cell r="E14285">
            <v>2003</v>
          </cell>
          <cell r="F14285" t="str">
            <v>Turnaways</v>
          </cell>
          <cell r="G14285" t="str">
            <v>201904</v>
          </cell>
          <cell r="H14285" t="str">
            <v>Università di Napoli Federico II</v>
          </cell>
          <cell r="I14285" t="str">
            <v>Napoli</v>
          </cell>
          <cell r="J14285" t="str">
            <v>Italy</v>
          </cell>
          <cell r="K14285">
            <v>2</v>
          </cell>
          <cell r="L14285" t="str">
            <v>Institute</v>
          </cell>
          <cell r="M14285">
            <v>3</v>
          </cell>
          <cell r="N14285" t="str">
            <v>Standard</v>
          </cell>
          <cell r="O14285" t="str">
            <v/>
          </cell>
          <cell r="P14285" t="str">
            <v/>
          </cell>
          <cell r="Q14285">
            <v>3</v>
          </cell>
          <cell r="R14285" t="str">
            <v>Année Philologique</v>
          </cell>
          <cell r="S14285" t="str">
            <v/>
          </cell>
        </row>
        <row r="14286">
          <cell r="E14286">
            <v>2003</v>
          </cell>
          <cell r="F14286" t="str">
            <v>Turnaways</v>
          </cell>
          <cell r="G14286" t="str">
            <v>201905</v>
          </cell>
          <cell r="H14286" t="str">
            <v>Università di Napoli Federico II</v>
          </cell>
          <cell r="I14286" t="str">
            <v>Napoli</v>
          </cell>
          <cell r="J14286" t="str">
            <v>Italy</v>
          </cell>
          <cell r="K14286">
            <v>2</v>
          </cell>
          <cell r="L14286" t="str">
            <v>Institute</v>
          </cell>
          <cell r="M14286">
            <v>3</v>
          </cell>
          <cell r="N14286" t="str">
            <v>Standard</v>
          </cell>
          <cell r="O14286" t="str">
            <v/>
          </cell>
          <cell r="P14286" t="str">
            <v/>
          </cell>
          <cell r="Q14286">
            <v>3</v>
          </cell>
          <cell r="R14286" t="str">
            <v>Année Philologique</v>
          </cell>
          <cell r="S14286" t="str">
            <v/>
          </cell>
        </row>
        <row r="14287">
          <cell r="E14287">
            <v>2003</v>
          </cell>
          <cell r="F14287" t="str">
            <v>Turnaways</v>
          </cell>
          <cell r="G14287" t="str">
            <v>201907</v>
          </cell>
          <cell r="H14287" t="str">
            <v>Università di Napoli Federico II</v>
          </cell>
          <cell r="I14287" t="str">
            <v>Napoli</v>
          </cell>
          <cell r="J14287" t="str">
            <v>Italy</v>
          </cell>
          <cell r="K14287">
            <v>2</v>
          </cell>
          <cell r="L14287" t="str">
            <v>Institute</v>
          </cell>
          <cell r="M14287">
            <v>3</v>
          </cell>
          <cell r="N14287" t="str">
            <v>Standard</v>
          </cell>
          <cell r="O14287" t="str">
            <v/>
          </cell>
          <cell r="P14287" t="str">
            <v/>
          </cell>
          <cell r="Q14287">
            <v>3</v>
          </cell>
          <cell r="R14287" t="str">
            <v>Année Philologique</v>
          </cell>
          <cell r="S14287" t="str">
            <v/>
          </cell>
        </row>
        <row r="14288">
          <cell r="E14288">
            <v>2003</v>
          </cell>
          <cell r="F14288" t="str">
            <v>Turnaways</v>
          </cell>
          <cell r="G14288" t="str">
            <v>201908</v>
          </cell>
          <cell r="H14288" t="str">
            <v>Università di Napoli Federico II</v>
          </cell>
          <cell r="I14288" t="str">
            <v>Napoli</v>
          </cell>
          <cell r="J14288" t="str">
            <v>Italy</v>
          </cell>
          <cell r="K14288">
            <v>2</v>
          </cell>
          <cell r="L14288" t="str">
            <v>Institute</v>
          </cell>
          <cell r="M14288">
            <v>3</v>
          </cell>
          <cell r="N14288" t="str">
            <v>Standard</v>
          </cell>
          <cell r="O14288" t="str">
            <v/>
          </cell>
          <cell r="P14288" t="str">
            <v/>
          </cell>
          <cell r="Q14288">
            <v>3</v>
          </cell>
          <cell r="R14288" t="str">
            <v>Année Philologique</v>
          </cell>
          <cell r="S14288" t="str">
            <v/>
          </cell>
        </row>
        <row r="14289">
          <cell r="E14289">
            <v>2003</v>
          </cell>
          <cell r="F14289" t="str">
            <v>Turnaways</v>
          </cell>
          <cell r="G14289" t="str">
            <v>201909</v>
          </cell>
          <cell r="H14289" t="str">
            <v>Università di Napoli Federico II</v>
          </cell>
          <cell r="I14289" t="str">
            <v>Napoli</v>
          </cell>
          <cell r="J14289" t="str">
            <v>Italy</v>
          </cell>
          <cell r="K14289">
            <v>2</v>
          </cell>
          <cell r="L14289" t="str">
            <v>Institute</v>
          </cell>
          <cell r="M14289">
            <v>3</v>
          </cell>
          <cell r="N14289" t="str">
            <v>Standard</v>
          </cell>
          <cell r="O14289" t="str">
            <v/>
          </cell>
          <cell r="P14289" t="str">
            <v/>
          </cell>
          <cell r="Q14289">
            <v>3</v>
          </cell>
          <cell r="R14289" t="str">
            <v>Année Philologique</v>
          </cell>
          <cell r="S14289" t="str">
            <v/>
          </cell>
        </row>
        <row r="14290">
          <cell r="E14290">
            <v>2003</v>
          </cell>
          <cell r="F14290" t="str">
            <v>Turnaways</v>
          </cell>
          <cell r="G14290" t="str">
            <v>201910</v>
          </cell>
          <cell r="H14290" t="str">
            <v>Università di Napoli Federico II</v>
          </cell>
          <cell r="I14290" t="str">
            <v>Napoli</v>
          </cell>
          <cell r="J14290" t="str">
            <v>Italy</v>
          </cell>
          <cell r="K14290">
            <v>2</v>
          </cell>
          <cell r="L14290" t="str">
            <v>Institute</v>
          </cell>
          <cell r="M14290">
            <v>3</v>
          </cell>
          <cell r="N14290" t="str">
            <v>Standard</v>
          </cell>
          <cell r="O14290" t="str">
            <v/>
          </cell>
          <cell r="P14290" t="str">
            <v/>
          </cell>
          <cell r="Q14290">
            <v>3</v>
          </cell>
          <cell r="R14290" t="str">
            <v>Année Philologique</v>
          </cell>
          <cell r="S14290" t="str">
            <v/>
          </cell>
        </row>
        <row r="14291">
          <cell r="E14291">
            <v>2003</v>
          </cell>
          <cell r="F14291" t="str">
            <v>Turnaways</v>
          </cell>
          <cell r="G14291" t="str">
            <v>201911</v>
          </cell>
          <cell r="H14291" t="str">
            <v>Università di Napoli Federico II</v>
          </cell>
          <cell r="I14291" t="str">
            <v>Napoli</v>
          </cell>
          <cell r="J14291" t="str">
            <v>Italy</v>
          </cell>
          <cell r="K14291">
            <v>2</v>
          </cell>
          <cell r="L14291" t="str">
            <v>Institute</v>
          </cell>
          <cell r="M14291">
            <v>3</v>
          </cell>
          <cell r="N14291" t="str">
            <v>Standard</v>
          </cell>
          <cell r="O14291" t="str">
            <v/>
          </cell>
          <cell r="P14291" t="str">
            <v/>
          </cell>
          <cell r="Q14291">
            <v>3</v>
          </cell>
          <cell r="R14291" t="str">
            <v>Année Philologique</v>
          </cell>
          <cell r="S14291" t="str">
            <v/>
          </cell>
        </row>
        <row r="14292">
          <cell r="E14292">
            <v>2003</v>
          </cell>
          <cell r="F14292" t="str">
            <v>Turnaways</v>
          </cell>
          <cell r="G14292" t="str">
            <v>201912</v>
          </cell>
          <cell r="H14292" t="str">
            <v>Università di Napoli Federico II</v>
          </cell>
          <cell r="I14292" t="str">
            <v>Napoli</v>
          </cell>
          <cell r="J14292" t="str">
            <v>Italy</v>
          </cell>
          <cell r="K14292">
            <v>2</v>
          </cell>
          <cell r="L14292" t="str">
            <v>Institute</v>
          </cell>
          <cell r="M14292">
            <v>3</v>
          </cell>
          <cell r="N14292" t="str">
            <v>Standard</v>
          </cell>
          <cell r="O14292" t="str">
            <v/>
          </cell>
          <cell r="P14292" t="str">
            <v/>
          </cell>
          <cell r="Q14292">
            <v>3</v>
          </cell>
          <cell r="R14292" t="str">
            <v>Année Philologique</v>
          </cell>
          <cell r="S14292" t="str">
            <v/>
          </cell>
        </row>
        <row r="14293">
          <cell r="E14293">
            <v>2029</v>
          </cell>
          <cell r="F14293" t="str">
            <v>Turnaways</v>
          </cell>
          <cell r="G14293" t="str">
            <v>201910</v>
          </cell>
          <cell r="H14293" t="str">
            <v>University College London</v>
          </cell>
          <cell r="I14293" t="str">
            <v>London</v>
          </cell>
          <cell r="J14293" t="str">
            <v>UK</v>
          </cell>
          <cell r="K14293">
            <v>2</v>
          </cell>
          <cell r="L14293" t="str">
            <v>Institute</v>
          </cell>
          <cell r="M14293">
            <v>13</v>
          </cell>
          <cell r="N14293" t="str">
            <v>JISC-1</v>
          </cell>
          <cell r="O14293" t="str">
            <v/>
          </cell>
          <cell r="P14293" t="str">
            <v/>
          </cell>
          <cell r="Q14293">
            <v>40</v>
          </cell>
          <cell r="R14293" t="str">
            <v>Année Philologique</v>
          </cell>
          <cell r="S14293" t="str">
            <v/>
          </cell>
        </row>
        <row r="14294">
          <cell r="E14294">
            <v>2036</v>
          </cell>
          <cell r="F14294" t="str">
            <v>Turnaways</v>
          </cell>
          <cell r="G14294" t="str">
            <v>201902</v>
          </cell>
          <cell r="H14294" t="str">
            <v>Université de Nantes</v>
          </cell>
          <cell r="I14294" t="str">
            <v>Nantes</v>
          </cell>
          <cell r="J14294" t="str">
            <v>France</v>
          </cell>
          <cell r="K14294">
            <v>1</v>
          </cell>
          <cell r="L14294" t="str">
            <v>Consortium</v>
          </cell>
          <cell r="M14294">
            <v>3</v>
          </cell>
          <cell r="N14294" t="str">
            <v>Standard</v>
          </cell>
          <cell r="O14294" t="str">
            <v/>
          </cell>
          <cell r="P14294" t="str">
            <v/>
          </cell>
          <cell r="Q14294">
            <v>3</v>
          </cell>
          <cell r="R14294" t="str">
            <v>Année Philologique</v>
          </cell>
          <cell r="S14294" t="str">
            <v/>
          </cell>
        </row>
        <row r="14295">
          <cell r="E14295">
            <v>2036</v>
          </cell>
          <cell r="F14295" t="str">
            <v>Turnaways</v>
          </cell>
          <cell r="G14295" t="str">
            <v>201903</v>
          </cell>
          <cell r="H14295" t="str">
            <v>Université de Nantes</v>
          </cell>
          <cell r="I14295" t="str">
            <v>Nantes</v>
          </cell>
          <cell r="J14295" t="str">
            <v>France</v>
          </cell>
          <cell r="K14295">
            <v>1</v>
          </cell>
          <cell r="L14295" t="str">
            <v>Consortium</v>
          </cell>
          <cell r="M14295">
            <v>3</v>
          </cell>
          <cell r="N14295" t="str">
            <v>Standard</v>
          </cell>
          <cell r="O14295" t="str">
            <v/>
          </cell>
          <cell r="P14295" t="str">
            <v/>
          </cell>
          <cell r="Q14295">
            <v>3</v>
          </cell>
          <cell r="R14295" t="str">
            <v>Année Philologique</v>
          </cell>
          <cell r="S14295" t="str">
            <v/>
          </cell>
        </row>
        <row r="14296">
          <cell r="E14296">
            <v>2036</v>
          </cell>
          <cell r="F14296" t="str">
            <v>Turnaways</v>
          </cell>
          <cell r="G14296" t="str">
            <v>201910</v>
          </cell>
          <cell r="H14296" t="str">
            <v>Université de Nantes</v>
          </cell>
          <cell r="I14296" t="str">
            <v>Nantes</v>
          </cell>
          <cell r="J14296" t="str">
            <v>France</v>
          </cell>
          <cell r="K14296">
            <v>1</v>
          </cell>
          <cell r="L14296" t="str">
            <v>Consortium</v>
          </cell>
          <cell r="M14296">
            <v>3</v>
          </cell>
          <cell r="N14296" t="str">
            <v>Standard</v>
          </cell>
          <cell r="O14296" t="str">
            <v/>
          </cell>
          <cell r="P14296" t="str">
            <v/>
          </cell>
          <cell r="Q14296">
            <v>3</v>
          </cell>
          <cell r="R14296" t="str">
            <v>Année Philologique</v>
          </cell>
          <cell r="S14296" t="str">
            <v/>
          </cell>
        </row>
        <row r="14297">
          <cell r="E14297">
            <v>2038</v>
          </cell>
          <cell r="F14297" t="str">
            <v>Turnaways</v>
          </cell>
          <cell r="G14297" t="str">
            <v>201904</v>
          </cell>
          <cell r="H14297" t="str">
            <v>University of Cyprus</v>
          </cell>
          <cell r="I14297" t="str">
            <v>Nicosia</v>
          </cell>
          <cell r="J14297" t="str">
            <v>Cyprus</v>
          </cell>
          <cell r="K14297">
            <v>2</v>
          </cell>
          <cell r="L14297" t="str">
            <v>Institute</v>
          </cell>
          <cell r="M14297">
            <v>3</v>
          </cell>
          <cell r="N14297" t="str">
            <v>Standard</v>
          </cell>
          <cell r="O14297" t="str">
            <v/>
          </cell>
          <cell r="P14297" t="str">
            <v/>
          </cell>
          <cell r="Q14297">
            <v>3</v>
          </cell>
          <cell r="R14297" t="str">
            <v>Année Philologique</v>
          </cell>
          <cell r="S14297" t="str">
            <v/>
          </cell>
        </row>
        <row r="14298">
          <cell r="E14298">
            <v>2038</v>
          </cell>
          <cell r="F14298" t="str">
            <v>Turnaways</v>
          </cell>
          <cell r="G14298" t="str">
            <v>201909</v>
          </cell>
          <cell r="H14298" t="str">
            <v>University of Cyprus</v>
          </cell>
          <cell r="I14298" t="str">
            <v>Nicosia</v>
          </cell>
          <cell r="J14298" t="str">
            <v>Cyprus</v>
          </cell>
          <cell r="K14298">
            <v>2</v>
          </cell>
          <cell r="L14298" t="str">
            <v>Institute</v>
          </cell>
          <cell r="M14298">
            <v>3</v>
          </cell>
          <cell r="N14298" t="str">
            <v>Standard</v>
          </cell>
          <cell r="O14298" t="str">
            <v/>
          </cell>
          <cell r="P14298" t="str">
            <v/>
          </cell>
          <cell r="Q14298">
            <v>3</v>
          </cell>
          <cell r="R14298" t="str">
            <v>Année Philologique</v>
          </cell>
          <cell r="S14298" t="str">
            <v/>
          </cell>
        </row>
        <row r="14299">
          <cell r="E14299">
            <v>2039</v>
          </cell>
          <cell r="F14299" t="str">
            <v>Turnaways</v>
          </cell>
          <cell r="G14299" t="str">
            <v>201905</v>
          </cell>
          <cell r="H14299" t="str">
            <v>Université Laval</v>
          </cell>
          <cell r="I14299" t="str">
            <v>Québec</v>
          </cell>
          <cell r="J14299" t="str">
            <v>Canada</v>
          </cell>
          <cell r="K14299">
            <v>1</v>
          </cell>
          <cell r="L14299" t="str">
            <v>Consortium</v>
          </cell>
          <cell r="M14299">
            <v>2</v>
          </cell>
          <cell r="N14299" t="str">
            <v>Campus Wide</v>
          </cell>
          <cell r="O14299" t="str">
            <v/>
          </cell>
          <cell r="P14299" t="str">
            <v/>
          </cell>
          <cell r="Q14299">
            <v>70</v>
          </cell>
          <cell r="R14299" t="str">
            <v>Année Philologique</v>
          </cell>
          <cell r="S14299" t="str">
            <v/>
          </cell>
        </row>
        <row r="14300">
          <cell r="E14300">
            <v>2039</v>
          </cell>
          <cell r="F14300" t="str">
            <v>Turnaways</v>
          </cell>
          <cell r="G14300" t="str">
            <v>201909</v>
          </cell>
          <cell r="H14300" t="str">
            <v>Université Laval</v>
          </cell>
          <cell r="I14300" t="str">
            <v>Québec</v>
          </cell>
          <cell r="J14300" t="str">
            <v>Canada</v>
          </cell>
          <cell r="K14300">
            <v>1</v>
          </cell>
          <cell r="L14300" t="str">
            <v>Consortium</v>
          </cell>
          <cell r="M14300">
            <v>2</v>
          </cell>
          <cell r="N14300" t="str">
            <v>Campus Wide</v>
          </cell>
          <cell r="O14300" t="str">
            <v/>
          </cell>
          <cell r="P14300" t="str">
            <v/>
          </cell>
          <cell r="Q14300">
            <v>70</v>
          </cell>
          <cell r="R14300" t="str">
            <v>Année Philologique</v>
          </cell>
          <cell r="S14300" t="str">
            <v/>
          </cell>
        </row>
        <row r="14301">
          <cell r="E14301">
            <v>2039</v>
          </cell>
          <cell r="F14301" t="str">
            <v>Turnaways</v>
          </cell>
          <cell r="G14301" t="str">
            <v>201911</v>
          </cell>
          <cell r="H14301" t="str">
            <v>Université Laval</v>
          </cell>
          <cell r="I14301" t="str">
            <v>Québec</v>
          </cell>
          <cell r="J14301" t="str">
            <v>Canada</v>
          </cell>
          <cell r="K14301">
            <v>1</v>
          </cell>
          <cell r="L14301" t="str">
            <v>Consortium</v>
          </cell>
          <cell r="M14301">
            <v>2</v>
          </cell>
          <cell r="N14301" t="str">
            <v>Campus Wide</v>
          </cell>
          <cell r="O14301" t="str">
            <v/>
          </cell>
          <cell r="P14301" t="str">
            <v/>
          </cell>
          <cell r="Q14301">
            <v>70</v>
          </cell>
          <cell r="R14301" t="str">
            <v>Année Philologique</v>
          </cell>
          <cell r="S14301" t="str">
            <v/>
          </cell>
        </row>
        <row r="14302">
          <cell r="E14302">
            <v>2051</v>
          </cell>
          <cell r="F14302" t="str">
            <v>Turnaways</v>
          </cell>
          <cell r="G14302" t="str">
            <v>201910</v>
          </cell>
          <cell r="H14302" t="str">
            <v>California State University</v>
          </cell>
          <cell r="I14302" t="str">
            <v>Long Beach</v>
          </cell>
          <cell r="J14302" t="str">
            <v>USA</v>
          </cell>
          <cell r="K14302">
            <v>2</v>
          </cell>
          <cell r="L14302" t="str">
            <v>Institute</v>
          </cell>
          <cell r="M14302">
            <v>9</v>
          </cell>
          <cell r="N14302" t="str">
            <v>CARN-2</v>
          </cell>
          <cell r="O14302" t="str">
            <v/>
          </cell>
          <cell r="P14302" t="str">
            <v/>
          </cell>
          <cell r="Q14302">
            <v>3</v>
          </cell>
          <cell r="R14302" t="str">
            <v>Année Philologique</v>
          </cell>
          <cell r="S14302" t="str">
            <v/>
          </cell>
        </row>
        <row r="14303">
          <cell r="E14303">
            <v>2052</v>
          </cell>
          <cell r="F14303" t="str">
            <v>Turnaways</v>
          </cell>
          <cell r="G14303" t="str">
            <v>201901</v>
          </cell>
          <cell r="H14303" t="str">
            <v>Università di Macerata - CASB</v>
          </cell>
          <cell r="I14303" t="str">
            <v>Macerata</v>
          </cell>
          <cell r="J14303" t="str">
            <v>Italy</v>
          </cell>
          <cell r="K14303">
            <v>2</v>
          </cell>
          <cell r="L14303" t="str">
            <v>Institute</v>
          </cell>
          <cell r="M14303">
            <v>3</v>
          </cell>
          <cell r="N14303" t="str">
            <v>Standard</v>
          </cell>
          <cell r="O14303" t="str">
            <v/>
          </cell>
          <cell r="P14303" t="str">
            <v/>
          </cell>
          <cell r="Q14303">
            <v>3</v>
          </cell>
          <cell r="R14303" t="str">
            <v>Année Philologique</v>
          </cell>
          <cell r="S14303" t="str">
            <v/>
          </cell>
        </row>
        <row r="14304">
          <cell r="E14304">
            <v>2052</v>
          </cell>
          <cell r="F14304" t="str">
            <v>Turnaways</v>
          </cell>
          <cell r="G14304" t="str">
            <v>201902</v>
          </cell>
          <cell r="H14304" t="str">
            <v>Università di Macerata - CASB</v>
          </cell>
          <cell r="I14304" t="str">
            <v>Macerata</v>
          </cell>
          <cell r="J14304" t="str">
            <v>Italy</v>
          </cell>
          <cell r="K14304">
            <v>2</v>
          </cell>
          <cell r="L14304" t="str">
            <v>Institute</v>
          </cell>
          <cell r="M14304">
            <v>3</v>
          </cell>
          <cell r="N14304" t="str">
            <v>Standard</v>
          </cell>
          <cell r="O14304" t="str">
            <v/>
          </cell>
          <cell r="P14304" t="str">
            <v/>
          </cell>
          <cell r="Q14304">
            <v>3</v>
          </cell>
          <cell r="R14304" t="str">
            <v>Année Philologique</v>
          </cell>
          <cell r="S14304" t="str">
            <v/>
          </cell>
        </row>
        <row r="14305">
          <cell r="E14305">
            <v>2052</v>
          </cell>
          <cell r="F14305" t="str">
            <v>Turnaways</v>
          </cell>
          <cell r="G14305" t="str">
            <v>201907</v>
          </cell>
          <cell r="H14305" t="str">
            <v>Università di Macerata - CASB</v>
          </cell>
          <cell r="I14305" t="str">
            <v>Macerata</v>
          </cell>
          <cell r="J14305" t="str">
            <v>Italy</v>
          </cell>
          <cell r="K14305">
            <v>2</v>
          </cell>
          <cell r="L14305" t="str">
            <v>Institute</v>
          </cell>
          <cell r="M14305">
            <v>3</v>
          </cell>
          <cell r="N14305" t="str">
            <v>Standard</v>
          </cell>
          <cell r="O14305" t="str">
            <v/>
          </cell>
          <cell r="P14305" t="str">
            <v/>
          </cell>
          <cell r="Q14305">
            <v>3</v>
          </cell>
          <cell r="R14305" t="str">
            <v>Année Philologique</v>
          </cell>
          <cell r="S14305" t="str">
            <v/>
          </cell>
        </row>
        <row r="14306">
          <cell r="E14306">
            <v>2057</v>
          </cell>
          <cell r="F14306" t="str">
            <v>Turnaways</v>
          </cell>
          <cell r="G14306" t="str">
            <v>201902</v>
          </cell>
          <cell r="H14306" t="str">
            <v>Scuola Normale Superiore - Biblioteca</v>
          </cell>
          <cell r="I14306" t="str">
            <v>Pisa</v>
          </cell>
          <cell r="J14306" t="str">
            <v>Italy</v>
          </cell>
          <cell r="K14306">
            <v>2</v>
          </cell>
          <cell r="L14306" t="str">
            <v>Institute</v>
          </cell>
          <cell r="M14306">
            <v>2</v>
          </cell>
          <cell r="N14306" t="str">
            <v>Campus Wide</v>
          </cell>
          <cell r="O14306" t="str">
            <v/>
          </cell>
          <cell r="P14306" t="str">
            <v/>
          </cell>
          <cell r="Q14306">
            <v>80</v>
          </cell>
          <cell r="R14306" t="str">
            <v>Année Philologique</v>
          </cell>
          <cell r="S14306" t="str">
            <v/>
          </cell>
        </row>
        <row r="14307">
          <cell r="E14307">
            <v>2057</v>
          </cell>
          <cell r="F14307" t="str">
            <v>Turnaways</v>
          </cell>
          <cell r="G14307" t="str">
            <v>201903</v>
          </cell>
          <cell r="H14307" t="str">
            <v>Scuola Normale Superiore - Biblioteca</v>
          </cell>
          <cell r="I14307" t="str">
            <v>Pisa</v>
          </cell>
          <cell r="J14307" t="str">
            <v>Italy</v>
          </cell>
          <cell r="K14307">
            <v>2</v>
          </cell>
          <cell r="L14307" t="str">
            <v>Institute</v>
          </cell>
          <cell r="M14307">
            <v>2</v>
          </cell>
          <cell r="N14307" t="str">
            <v>Campus Wide</v>
          </cell>
          <cell r="O14307" t="str">
            <v/>
          </cell>
          <cell r="P14307" t="str">
            <v/>
          </cell>
          <cell r="Q14307">
            <v>80</v>
          </cell>
          <cell r="R14307" t="str">
            <v>Année Philologique</v>
          </cell>
          <cell r="S14307" t="str">
            <v/>
          </cell>
        </row>
        <row r="14308">
          <cell r="E14308">
            <v>2057</v>
          </cell>
          <cell r="F14308" t="str">
            <v>Turnaways</v>
          </cell>
          <cell r="G14308" t="str">
            <v>201904</v>
          </cell>
          <cell r="H14308" t="str">
            <v>Scuola Normale Superiore - Biblioteca</v>
          </cell>
          <cell r="I14308" t="str">
            <v>Pisa</v>
          </cell>
          <cell r="J14308" t="str">
            <v>Italy</v>
          </cell>
          <cell r="K14308">
            <v>2</v>
          </cell>
          <cell r="L14308" t="str">
            <v>Institute</v>
          </cell>
          <cell r="M14308">
            <v>2</v>
          </cell>
          <cell r="N14308" t="str">
            <v>Campus Wide</v>
          </cell>
          <cell r="O14308" t="str">
            <v/>
          </cell>
          <cell r="P14308" t="str">
            <v/>
          </cell>
          <cell r="Q14308">
            <v>80</v>
          </cell>
          <cell r="R14308" t="str">
            <v>Année Philologique</v>
          </cell>
          <cell r="S14308" t="str">
            <v/>
          </cell>
        </row>
        <row r="14309">
          <cell r="E14309">
            <v>2057</v>
          </cell>
          <cell r="F14309" t="str">
            <v>Turnaways</v>
          </cell>
          <cell r="G14309" t="str">
            <v>201905</v>
          </cell>
          <cell r="H14309" t="str">
            <v>Scuola Normale Superiore - Biblioteca</v>
          </cell>
          <cell r="I14309" t="str">
            <v>Pisa</v>
          </cell>
          <cell r="J14309" t="str">
            <v>Italy</v>
          </cell>
          <cell r="K14309">
            <v>2</v>
          </cell>
          <cell r="L14309" t="str">
            <v>Institute</v>
          </cell>
          <cell r="M14309">
            <v>2</v>
          </cell>
          <cell r="N14309" t="str">
            <v>Campus Wide</v>
          </cell>
          <cell r="O14309" t="str">
            <v/>
          </cell>
          <cell r="P14309" t="str">
            <v/>
          </cell>
          <cell r="Q14309">
            <v>80</v>
          </cell>
          <cell r="R14309" t="str">
            <v>Année Philologique</v>
          </cell>
          <cell r="S14309" t="str">
            <v/>
          </cell>
        </row>
        <row r="14310">
          <cell r="E14310">
            <v>2057</v>
          </cell>
          <cell r="F14310" t="str">
            <v>Turnaways</v>
          </cell>
          <cell r="G14310" t="str">
            <v>201909</v>
          </cell>
          <cell r="H14310" t="str">
            <v>Scuola Normale Superiore - Biblioteca</v>
          </cell>
          <cell r="I14310" t="str">
            <v>Pisa</v>
          </cell>
          <cell r="J14310" t="str">
            <v>Italy</v>
          </cell>
          <cell r="K14310">
            <v>2</v>
          </cell>
          <cell r="L14310" t="str">
            <v>Institute</v>
          </cell>
          <cell r="M14310">
            <v>2</v>
          </cell>
          <cell r="N14310" t="str">
            <v>Campus Wide</v>
          </cell>
          <cell r="O14310" t="str">
            <v/>
          </cell>
          <cell r="P14310" t="str">
            <v/>
          </cell>
          <cell r="Q14310">
            <v>80</v>
          </cell>
          <cell r="R14310" t="str">
            <v>Année Philologique</v>
          </cell>
          <cell r="S14310" t="str">
            <v/>
          </cell>
        </row>
        <row r="14311">
          <cell r="E14311">
            <v>2057</v>
          </cell>
          <cell r="F14311" t="str">
            <v>Turnaways</v>
          </cell>
          <cell r="G14311" t="str">
            <v>201910</v>
          </cell>
          <cell r="H14311" t="str">
            <v>Scuola Normale Superiore - Biblioteca</v>
          </cell>
          <cell r="I14311" t="str">
            <v>Pisa</v>
          </cell>
          <cell r="J14311" t="str">
            <v>Italy</v>
          </cell>
          <cell r="K14311">
            <v>2</v>
          </cell>
          <cell r="L14311" t="str">
            <v>Institute</v>
          </cell>
          <cell r="M14311">
            <v>2</v>
          </cell>
          <cell r="N14311" t="str">
            <v>Campus Wide</v>
          </cell>
          <cell r="O14311" t="str">
            <v/>
          </cell>
          <cell r="P14311" t="str">
            <v/>
          </cell>
          <cell r="Q14311">
            <v>80</v>
          </cell>
          <cell r="R14311" t="str">
            <v>Année Philologique</v>
          </cell>
          <cell r="S14311" t="str">
            <v/>
          </cell>
        </row>
        <row r="14312">
          <cell r="E14312">
            <v>2058</v>
          </cell>
          <cell r="F14312" t="str">
            <v>Turnaways</v>
          </cell>
          <cell r="G14312" t="str">
            <v>201902</v>
          </cell>
          <cell r="H14312" t="str">
            <v>Rutgers University</v>
          </cell>
          <cell r="I14312" t="str">
            <v>Piscataway</v>
          </cell>
          <cell r="J14312" t="str">
            <v>USA</v>
          </cell>
          <cell r="K14312">
            <v>1</v>
          </cell>
          <cell r="L14312" t="str">
            <v>Consortium</v>
          </cell>
          <cell r="M14312">
            <v>8</v>
          </cell>
          <cell r="N14312" t="str">
            <v>CARN-1</v>
          </cell>
          <cell r="O14312" t="str">
            <v/>
          </cell>
          <cell r="P14312" t="str">
            <v/>
          </cell>
          <cell r="Q14312">
            <v>40</v>
          </cell>
          <cell r="R14312" t="str">
            <v>Année Philologique</v>
          </cell>
          <cell r="S14312" t="str">
            <v/>
          </cell>
        </row>
        <row r="14313">
          <cell r="E14313">
            <v>2061</v>
          </cell>
          <cell r="F14313" t="str">
            <v>Turnaways</v>
          </cell>
          <cell r="G14313" t="str">
            <v>201910</v>
          </cell>
          <cell r="H14313" t="str">
            <v>Wesleyan University Library</v>
          </cell>
          <cell r="I14313" t="str">
            <v>Middletown</v>
          </cell>
          <cell r="J14313" t="str">
            <v>USA</v>
          </cell>
          <cell r="K14313">
            <v>1</v>
          </cell>
          <cell r="L14313" t="str">
            <v>Consortium</v>
          </cell>
          <cell r="M14313">
            <v>11</v>
          </cell>
          <cell r="N14313" t="str">
            <v>CARN-4</v>
          </cell>
          <cell r="O14313" t="str">
            <v/>
          </cell>
          <cell r="P14313" t="str">
            <v/>
          </cell>
          <cell r="Q14313">
            <v>2</v>
          </cell>
          <cell r="R14313" t="str">
            <v>Année Philologique</v>
          </cell>
          <cell r="S14313" t="str">
            <v/>
          </cell>
        </row>
        <row r="14314">
          <cell r="E14314">
            <v>2070</v>
          </cell>
          <cell r="F14314" t="str">
            <v>Turnaways</v>
          </cell>
          <cell r="G14314" t="str">
            <v>201901</v>
          </cell>
          <cell r="H14314" t="str">
            <v>Ecole Normale Supérieure</v>
          </cell>
          <cell r="I14314" t="str">
            <v>Paris</v>
          </cell>
          <cell r="J14314" t="str">
            <v>France</v>
          </cell>
          <cell r="K14314">
            <v>5</v>
          </cell>
          <cell r="L14314" t="str">
            <v>Brepols Administrative Access</v>
          </cell>
          <cell r="M14314">
            <v>3</v>
          </cell>
          <cell r="N14314" t="str">
            <v>Standard</v>
          </cell>
          <cell r="O14314" t="str">
            <v/>
          </cell>
          <cell r="P14314" t="str">
            <v/>
          </cell>
          <cell r="Q14314">
            <v>3</v>
          </cell>
          <cell r="R14314" t="str">
            <v>Année Philologique</v>
          </cell>
          <cell r="S14314" t="str">
            <v/>
          </cell>
        </row>
        <row r="14315">
          <cell r="E14315">
            <v>2070</v>
          </cell>
          <cell r="F14315" t="str">
            <v>Turnaways</v>
          </cell>
          <cell r="G14315" t="str">
            <v>201902</v>
          </cell>
          <cell r="H14315" t="str">
            <v>Ecole Normale Supérieure</v>
          </cell>
          <cell r="I14315" t="str">
            <v>Paris</v>
          </cell>
          <cell r="J14315" t="str">
            <v>France</v>
          </cell>
          <cell r="K14315">
            <v>5</v>
          </cell>
          <cell r="L14315" t="str">
            <v>Brepols Administrative Access</v>
          </cell>
          <cell r="M14315">
            <v>3</v>
          </cell>
          <cell r="N14315" t="str">
            <v>Standard</v>
          </cell>
          <cell r="O14315" t="str">
            <v/>
          </cell>
          <cell r="P14315" t="str">
            <v/>
          </cell>
          <cell r="Q14315">
            <v>3</v>
          </cell>
          <cell r="R14315" t="str">
            <v>Année Philologique</v>
          </cell>
          <cell r="S14315" t="str">
            <v/>
          </cell>
        </row>
        <row r="14316">
          <cell r="E14316">
            <v>2070</v>
          </cell>
          <cell r="F14316" t="str">
            <v>Turnaways</v>
          </cell>
          <cell r="G14316" t="str">
            <v>201903</v>
          </cell>
          <cell r="H14316" t="str">
            <v>Ecole Normale Supérieure</v>
          </cell>
          <cell r="I14316" t="str">
            <v>Paris</v>
          </cell>
          <cell r="J14316" t="str">
            <v>France</v>
          </cell>
          <cell r="K14316">
            <v>5</v>
          </cell>
          <cell r="L14316" t="str">
            <v>Brepols Administrative Access</v>
          </cell>
          <cell r="M14316">
            <v>3</v>
          </cell>
          <cell r="N14316" t="str">
            <v>Standard</v>
          </cell>
          <cell r="O14316" t="str">
            <v/>
          </cell>
          <cell r="P14316" t="str">
            <v/>
          </cell>
          <cell r="Q14316">
            <v>3</v>
          </cell>
          <cell r="R14316" t="str">
            <v>Année Philologique</v>
          </cell>
          <cell r="S14316" t="str">
            <v/>
          </cell>
        </row>
        <row r="14317">
          <cell r="E14317">
            <v>2070</v>
          </cell>
          <cell r="F14317" t="str">
            <v>Turnaways</v>
          </cell>
          <cell r="G14317" t="str">
            <v>201904</v>
          </cell>
          <cell r="H14317" t="str">
            <v>Ecole Normale Supérieure</v>
          </cell>
          <cell r="I14317" t="str">
            <v>Paris</v>
          </cell>
          <cell r="J14317" t="str">
            <v>France</v>
          </cell>
          <cell r="K14317">
            <v>5</v>
          </cell>
          <cell r="L14317" t="str">
            <v>Brepols Administrative Access</v>
          </cell>
          <cell r="M14317">
            <v>3</v>
          </cell>
          <cell r="N14317" t="str">
            <v>Standard</v>
          </cell>
          <cell r="O14317" t="str">
            <v/>
          </cell>
          <cell r="P14317" t="str">
            <v/>
          </cell>
          <cell r="Q14317">
            <v>3</v>
          </cell>
          <cell r="R14317" t="str">
            <v>Année Philologique</v>
          </cell>
          <cell r="S14317" t="str">
            <v/>
          </cell>
        </row>
        <row r="14318">
          <cell r="E14318">
            <v>2070</v>
          </cell>
          <cell r="F14318" t="str">
            <v>Turnaways</v>
          </cell>
          <cell r="G14318" t="str">
            <v>201906</v>
          </cell>
          <cell r="H14318" t="str">
            <v>Ecole Normale Supérieure</v>
          </cell>
          <cell r="I14318" t="str">
            <v>Paris</v>
          </cell>
          <cell r="J14318" t="str">
            <v>France</v>
          </cell>
          <cell r="K14318">
            <v>5</v>
          </cell>
          <cell r="L14318" t="str">
            <v>Brepols Administrative Access</v>
          </cell>
          <cell r="M14318">
            <v>3</v>
          </cell>
          <cell r="N14318" t="str">
            <v>Standard</v>
          </cell>
          <cell r="O14318" t="str">
            <v/>
          </cell>
          <cell r="P14318" t="str">
            <v/>
          </cell>
          <cell r="Q14318">
            <v>3</v>
          </cell>
          <cell r="R14318" t="str">
            <v>Année Philologique</v>
          </cell>
          <cell r="S14318" t="str">
            <v/>
          </cell>
        </row>
        <row r="14319">
          <cell r="E14319">
            <v>2070</v>
          </cell>
          <cell r="F14319" t="str">
            <v>Turnaways</v>
          </cell>
          <cell r="G14319" t="str">
            <v>201907</v>
          </cell>
          <cell r="H14319" t="str">
            <v>Ecole Normale Supérieure</v>
          </cell>
          <cell r="I14319" t="str">
            <v>Paris</v>
          </cell>
          <cell r="J14319" t="str">
            <v>France</v>
          </cell>
          <cell r="K14319">
            <v>5</v>
          </cell>
          <cell r="L14319" t="str">
            <v>Brepols Administrative Access</v>
          </cell>
          <cell r="M14319">
            <v>3</v>
          </cell>
          <cell r="N14319" t="str">
            <v>Standard</v>
          </cell>
          <cell r="O14319" t="str">
            <v/>
          </cell>
          <cell r="P14319" t="str">
            <v/>
          </cell>
          <cell r="Q14319">
            <v>3</v>
          </cell>
          <cell r="R14319" t="str">
            <v>Année Philologique</v>
          </cell>
          <cell r="S14319" t="str">
            <v/>
          </cell>
        </row>
        <row r="14320">
          <cell r="E14320">
            <v>2070</v>
          </cell>
          <cell r="F14320" t="str">
            <v>Turnaways</v>
          </cell>
          <cell r="G14320" t="str">
            <v>201909</v>
          </cell>
          <cell r="H14320" t="str">
            <v>Ecole Normale Supérieure</v>
          </cell>
          <cell r="I14320" t="str">
            <v>Paris</v>
          </cell>
          <cell r="J14320" t="str">
            <v>France</v>
          </cell>
          <cell r="K14320">
            <v>5</v>
          </cell>
          <cell r="L14320" t="str">
            <v>Brepols Administrative Access</v>
          </cell>
          <cell r="M14320">
            <v>3</v>
          </cell>
          <cell r="N14320" t="str">
            <v>Standard</v>
          </cell>
          <cell r="O14320" t="str">
            <v/>
          </cell>
          <cell r="P14320" t="str">
            <v/>
          </cell>
          <cell r="Q14320">
            <v>3</v>
          </cell>
          <cell r="R14320" t="str">
            <v>Année Philologique</v>
          </cell>
          <cell r="S14320" t="str">
            <v/>
          </cell>
        </row>
        <row r="14321">
          <cell r="E14321">
            <v>2070</v>
          </cell>
          <cell r="F14321" t="str">
            <v>Turnaways</v>
          </cell>
          <cell r="G14321" t="str">
            <v>201910</v>
          </cell>
          <cell r="H14321" t="str">
            <v>Ecole Normale Supérieure</v>
          </cell>
          <cell r="I14321" t="str">
            <v>Paris</v>
          </cell>
          <cell r="J14321" t="str">
            <v>France</v>
          </cell>
          <cell r="K14321">
            <v>5</v>
          </cell>
          <cell r="L14321" t="str">
            <v>Brepols Administrative Access</v>
          </cell>
          <cell r="M14321">
            <v>3</v>
          </cell>
          <cell r="N14321" t="str">
            <v>Standard</v>
          </cell>
          <cell r="O14321" t="str">
            <v/>
          </cell>
          <cell r="P14321" t="str">
            <v/>
          </cell>
          <cell r="Q14321">
            <v>3</v>
          </cell>
          <cell r="R14321" t="str">
            <v>Année Philologique</v>
          </cell>
          <cell r="S14321" t="str">
            <v/>
          </cell>
        </row>
        <row r="14322">
          <cell r="E14322">
            <v>2077</v>
          </cell>
          <cell r="F14322" t="str">
            <v>Turnaways</v>
          </cell>
          <cell r="G14322" t="str">
            <v>201902</v>
          </cell>
          <cell r="H14322" t="str">
            <v>Universitaet Basel</v>
          </cell>
          <cell r="I14322" t="str">
            <v>Basel</v>
          </cell>
          <cell r="J14322" t="str">
            <v>Switzerland</v>
          </cell>
          <cell r="K14322">
            <v>1</v>
          </cell>
          <cell r="L14322" t="str">
            <v>Consortium</v>
          </cell>
          <cell r="M14322">
            <v>3</v>
          </cell>
          <cell r="N14322" t="str">
            <v>Standard</v>
          </cell>
          <cell r="O14322" t="str">
            <v/>
          </cell>
          <cell r="P14322" t="str">
            <v/>
          </cell>
          <cell r="Q14322">
            <v>3</v>
          </cell>
          <cell r="R14322" t="str">
            <v>Année Philologique</v>
          </cell>
          <cell r="S14322" t="str">
            <v/>
          </cell>
        </row>
        <row r="14323">
          <cell r="E14323">
            <v>2077</v>
          </cell>
          <cell r="F14323" t="str">
            <v>Turnaways</v>
          </cell>
          <cell r="G14323" t="str">
            <v>201903</v>
          </cell>
          <cell r="H14323" t="str">
            <v>Universitaet Basel</v>
          </cell>
          <cell r="I14323" t="str">
            <v>Basel</v>
          </cell>
          <cell r="J14323" t="str">
            <v>Switzerland</v>
          </cell>
          <cell r="K14323">
            <v>1</v>
          </cell>
          <cell r="L14323" t="str">
            <v>Consortium</v>
          </cell>
          <cell r="M14323">
            <v>3</v>
          </cell>
          <cell r="N14323" t="str">
            <v>Standard</v>
          </cell>
          <cell r="O14323" t="str">
            <v/>
          </cell>
          <cell r="P14323" t="str">
            <v/>
          </cell>
          <cell r="Q14323">
            <v>3</v>
          </cell>
          <cell r="R14323" t="str">
            <v>Année Philologique</v>
          </cell>
          <cell r="S14323" t="str">
            <v/>
          </cell>
        </row>
        <row r="14324">
          <cell r="E14324">
            <v>2077</v>
          </cell>
          <cell r="F14324" t="str">
            <v>Turnaways</v>
          </cell>
          <cell r="G14324" t="str">
            <v>201904</v>
          </cell>
          <cell r="H14324" t="str">
            <v>Universitaet Basel</v>
          </cell>
          <cell r="I14324" t="str">
            <v>Basel</v>
          </cell>
          <cell r="J14324" t="str">
            <v>Switzerland</v>
          </cell>
          <cell r="K14324">
            <v>1</v>
          </cell>
          <cell r="L14324" t="str">
            <v>Consortium</v>
          </cell>
          <cell r="M14324">
            <v>3</v>
          </cell>
          <cell r="N14324" t="str">
            <v>Standard</v>
          </cell>
          <cell r="O14324" t="str">
            <v/>
          </cell>
          <cell r="P14324" t="str">
            <v/>
          </cell>
          <cell r="Q14324">
            <v>3</v>
          </cell>
          <cell r="R14324" t="str">
            <v>Année Philologique</v>
          </cell>
          <cell r="S14324" t="str">
            <v/>
          </cell>
        </row>
        <row r="14325">
          <cell r="E14325">
            <v>2077</v>
          </cell>
          <cell r="F14325" t="str">
            <v>Turnaways</v>
          </cell>
          <cell r="G14325" t="str">
            <v>201905</v>
          </cell>
          <cell r="H14325" t="str">
            <v>Universitaet Basel</v>
          </cell>
          <cell r="I14325" t="str">
            <v>Basel</v>
          </cell>
          <cell r="J14325" t="str">
            <v>Switzerland</v>
          </cell>
          <cell r="K14325">
            <v>1</v>
          </cell>
          <cell r="L14325" t="str">
            <v>Consortium</v>
          </cell>
          <cell r="M14325">
            <v>3</v>
          </cell>
          <cell r="N14325" t="str">
            <v>Standard</v>
          </cell>
          <cell r="O14325" t="str">
            <v/>
          </cell>
          <cell r="P14325" t="str">
            <v/>
          </cell>
          <cell r="Q14325">
            <v>3</v>
          </cell>
          <cell r="R14325" t="str">
            <v>Année Philologique</v>
          </cell>
          <cell r="S14325" t="str">
            <v/>
          </cell>
        </row>
        <row r="14326">
          <cell r="E14326">
            <v>2077</v>
          </cell>
          <cell r="F14326" t="str">
            <v>Turnaways</v>
          </cell>
          <cell r="G14326" t="str">
            <v>201906</v>
          </cell>
          <cell r="H14326" t="str">
            <v>Universitaet Basel</v>
          </cell>
          <cell r="I14326" t="str">
            <v>Basel</v>
          </cell>
          <cell r="J14326" t="str">
            <v>Switzerland</v>
          </cell>
          <cell r="K14326">
            <v>1</v>
          </cell>
          <cell r="L14326" t="str">
            <v>Consortium</v>
          </cell>
          <cell r="M14326">
            <v>3</v>
          </cell>
          <cell r="N14326" t="str">
            <v>Standard</v>
          </cell>
          <cell r="O14326" t="str">
            <v/>
          </cell>
          <cell r="P14326" t="str">
            <v/>
          </cell>
          <cell r="Q14326">
            <v>3</v>
          </cell>
          <cell r="R14326" t="str">
            <v>Année Philologique</v>
          </cell>
          <cell r="S14326" t="str">
            <v/>
          </cell>
        </row>
        <row r="14327">
          <cell r="E14327">
            <v>2077</v>
          </cell>
          <cell r="F14327" t="str">
            <v>Turnaways</v>
          </cell>
          <cell r="G14327" t="str">
            <v>201907</v>
          </cell>
          <cell r="H14327" t="str">
            <v>Universitaet Basel</v>
          </cell>
          <cell r="I14327" t="str">
            <v>Basel</v>
          </cell>
          <cell r="J14327" t="str">
            <v>Switzerland</v>
          </cell>
          <cell r="K14327">
            <v>1</v>
          </cell>
          <cell r="L14327" t="str">
            <v>Consortium</v>
          </cell>
          <cell r="M14327">
            <v>3</v>
          </cell>
          <cell r="N14327" t="str">
            <v>Standard</v>
          </cell>
          <cell r="O14327" t="str">
            <v/>
          </cell>
          <cell r="P14327" t="str">
            <v/>
          </cell>
          <cell r="Q14327">
            <v>3</v>
          </cell>
          <cell r="R14327" t="str">
            <v>Année Philologique</v>
          </cell>
          <cell r="S14327" t="str">
            <v/>
          </cell>
        </row>
        <row r="14328">
          <cell r="E14328">
            <v>2077</v>
          </cell>
          <cell r="F14328" t="str">
            <v>Turnaways</v>
          </cell>
          <cell r="G14328" t="str">
            <v>201910</v>
          </cell>
          <cell r="H14328" t="str">
            <v>Universitaet Basel</v>
          </cell>
          <cell r="I14328" t="str">
            <v>Basel</v>
          </cell>
          <cell r="J14328" t="str">
            <v>Switzerland</v>
          </cell>
          <cell r="K14328">
            <v>1</v>
          </cell>
          <cell r="L14328" t="str">
            <v>Consortium</v>
          </cell>
          <cell r="M14328">
            <v>3</v>
          </cell>
          <cell r="N14328" t="str">
            <v>Standard</v>
          </cell>
          <cell r="O14328" t="str">
            <v/>
          </cell>
          <cell r="P14328" t="str">
            <v/>
          </cell>
          <cell r="Q14328">
            <v>3</v>
          </cell>
          <cell r="R14328" t="str">
            <v>Année Philologique</v>
          </cell>
          <cell r="S14328" t="str">
            <v/>
          </cell>
        </row>
        <row r="14329">
          <cell r="E14329">
            <v>2077</v>
          </cell>
          <cell r="F14329" t="str">
            <v>Turnaways</v>
          </cell>
          <cell r="G14329" t="str">
            <v>201911</v>
          </cell>
          <cell r="H14329" t="str">
            <v>Universitaet Basel</v>
          </cell>
          <cell r="I14329" t="str">
            <v>Basel</v>
          </cell>
          <cell r="J14329" t="str">
            <v>Switzerland</v>
          </cell>
          <cell r="K14329">
            <v>1</v>
          </cell>
          <cell r="L14329" t="str">
            <v>Consortium</v>
          </cell>
          <cell r="M14329">
            <v>3</v>
          </cell>
          <cell r="N14329" t="str">
            <v>Standard</v>
          </cell>
          <cell r="O14329" t="str">
            <v/>
          </cell>
          <cell r="P14329" t="str">
            <v/>
          </cell>
          <cell r="Q14329">
            <v>3</v>
          </cell>
          <cell r="R14329" t="str">
            <v>Année Philologique</v>
          </cell>
          <cell r="S14329" t="str">
            <v/>
          </cell>
        </row>
        <row r="14330">
          <cell r="E14330">
            <v>2077</v>
          </cell>
          <cell r="F14330" t="str">
            <v>Turnaways</v>
          </cell>
          <cell r="G14330" t="str">
            <v>201912</v>
          </cell>
          <cell r="H14330" t="str">
            <v>Universitaet Basel</v>
          </cell>
          <cell r="I14330" t="str">
            <v>Basel</v>
          </cell>
          <cell r="J14330" t="str">
            <v>Switzerland</v>
          </cell>
          <cell r="K14330">
            <v>1</v>
          </cell>
          <cell r="L14330" t="str">
            <v>Consortium</v>
          </cell>
          <cell r="M14330">
            <v>3</v>
          </cell>
          <cell r="N14330" t="str">
            <v>Standard</v>
          </cell>
          <cell r="O14330" t="str">
            <v/>
          </cell>
          <cell r="P14330" t="str">
            <v/>
          </cell>
          <cell r="Q14330">
            <v>3</v>
          </cell>
          <cell r="R14330" t="str">
            <v>Année Philologique</v>
          </cell>
          <cell r="S14330" t="str">
            <v/>
          </cell>
        </row>
        <row r="14331">
          <cell r="E14331">
            <v>2081</v>
          </cell>
          <cell r="F14331" t="str">
            <v>Turnaways</v>
          </cell>
          <cell r="G14331" t="str">
            <v>201905</v>
          </cell>
          <cell r="H14331" t="str">
            <v>University of Oxford</v>
          </cell>
          <cell r="I14331" t="str">
            <v>Oxford</v>
          </cell>
          <cell r="J14331" t="str">
            <v>UK</v>
          </cell>
          <cell r="K14331">
            <v>2</v>
          </cell>
          <cell r="L14331" t="str">
            <v>Institute</v>
          </cell>
          <cell r="M14331">
            <v>13</v>
          </cell>
          <cell r="N14331" t="str">
            <v>JISC-1</v>
          </cell>
          <cell r="O14331" t="str">
            <v/>
          </cell>
          <cell r="P14331" t="str">
            <v/>
          </cell>
          <cell r="Q14331">
            <v>70</v>
          </cell>
          <cell r="R14331" t="str">
            <v>Année Philologique</v>
          </cell>
          <cell r="S14331" t="str">
            <v/>
          </cell>
        </row>
        <row r="14332">
          <cell r="E14332">
            <v>2081</v>
          </cell>
          <cell r="F14332" t="str">
            <v>Turnaways</v>
          </cell>
          <cell r="G14332" t="str">
            <v>201906</v>
          </cell>
          <cell r="H14332" t="str">
            <v>University of Oxford</v>
          </cell>
          <cell r="I14332" t="str">
            <v>Oxford</v>
          </cell>
          <cell r="J14332" t="str">
            <v>UK</v>
          </cell>
          <cell r="K14332">
            <v>2</v>
          </cell>
          <cell r="L14332" t="str">
            <v>Institute</v>
          </cell>
          <cell r="M14332">
            <v>13</v>
          </cell>
          <cell r="N14332" t="str">
            <v>JISC-1</v>
          </cell>
          <cell r="O14332" t="str">
            <v/>
          </cell>
          <cell r="P14332" t="str">
            <v/>
          </cell>
          <cell r="Q14332">
            <v>70</v>
          </cell>
          <cell r="R14332" t="str">
            <v>Année Philologique</v>
          </cell>
          <cell r="S14332" t="str">
            <v/>
          </cell>
        </row>
        <row r="14333">
          <cell r="E14333">
            <v>2081</v>
          </cell>
          <cell r="F14333" t="str">
            <v>Turnaways</v>
          </cell>
          <cell r="G14333" t="str">
            <v>201907</v>
          </cell>
          <cell r="H14333" t="str">
            <v>University of Oxford</v>
          </cell>
          <cell r="I14333" t="str">
            <v>Oxford</v>
          </cell>
          <cell r="J14333" t="str">
            <v>UK</v>
          </cell>
          <cell r="K14333">
            <v>2</v>
          </cell>
          <cell r="L14333" t="str">
            <v>Institute</v>
          </cell>
          <cell r="M14333">
            <v>13</v>
          </cell>
          <cell r="N14333" t="str">
            <v>JISC-1</v>
          </cell>
          <cell r="O14333" t="str">
            <v/>
          </cell>
          <cell r="P14333" t="str">
            <v/>
          </cell>
          <cell r="Q14333">
            <v>70</v>
          </cell>
          <cell r="R14333" t="str">
            <v>Année Philologique</v>
          </cell>
          <cell r="S14333" t="str">
            <v/>
          </cell>
        </row>
        <row r="14334">
          <cell r="E14334">
            <v>2081</v>
          </cell>
          <cell r="F14334" t="str">
            <v>Turnaways</v>
          </cell>
          <cell r="G14334" t="str">
            <v>201909</v>
          </cell>
          <cell r="H14334" t="str">
            <v>University of Oxford</v>
          </cell>
          <cell r="I14334" t="str">
            <v>Oxford</v>
          </cell>
          <cell r="J14334" t="str">
            <v>UK</v>
          </cell>
          <cell r="K14334">
            <v>2</v>
          </cell>
          <cell r="L14334" t="str">
            <v>Institute</v>
          </cell>
          <cell r="M14334">
            <v>13</v>
          </cell>
          <cell r="N14334" t="str">
            <v>JISC-1</v>
          </cell>
          <cell r="O14334" t="str">
            <v/>
          </cell>
          <cell r="P14334" t="str">
            <v/>
          </cell>
          <cell r="Q14334">
            <v>70</v>
          </cell>
          <cell r="R14334" t="str">
            <v>Année Philologique</v>
          </cell>
          <cell r="S14334" t="str">
            <v/>
          </cell>
        </row>
        <row r="14335">
          <cell r="E14335">
            <v>2081</v>
          </cell>
          <cell r="F14335" t="str">
            <v>Turnaways</v>
          </cell>
          <cell r="G14335" t="str">
            <v>201910</v>
          </cell>
          <cell r="H14335" t="str">
            <v>University of Oxford</v>
          </cell>
          <cell r="I14335" t="str">
            <v>Oxford</v>
          </cell>
          <cell r="J14335" t="str">
            <v>UK</v>
          </cell>
          <cell r="K14335">
            <v>2</v>
          </cell>
          <cell r="L14335" t="str">
            <v>Institute</v>
          </cell>
          <cell r="M14335">
            <v>13</v>
          </cell>
          <cell r="N14335" t="str">
            <v>JISC-1</v>
          </cell>
          <cell r="O14335" t="str">
            <v/>
          </cell>
          <cell r="P14335" t="str">
            <v/>
          </cell>
          <cell r="Q14335">
            <v>70</v>
          </cell>
          <cell r="R14335" t="str">
            <v>Année Philologique</v>
          </cell>
          <cell r="S14335" t="str">
            <v/>
          </cell>
        </row>
        <row r="14336">
          <cell r="E14336">
            <v>2081</v>
          </cell>
          <cell r="F14336" t="str">
            <v>Turnaways</v>
          </cell>
          <cell r="G14336" t="str">
            <v>201911</v>
          </cell>
          <cell r="H14336" t="str">
            <v>University of Oxford</v>
          </cell>
          <cell r="I14336" t="str">
            <v>Oxford</v>
          </cell>
          <cell r="J14336" t="str">
            <v>UK</v>
          </cell>
          <cell r="K14336">
            <v>2</v>
          </cell>
          <cell r="L14336" t="str">
            <v>Institute</v>
          </cell>
          <cell r="M14336">
            <v>13</v>
          </cell>
          <cell r="N14336" t="str">
            <v>JISC-1</v>
          </cell>
          <cell r="O14336" t="str">
            <v/>
          </cell>
          <cell r="P14336" t="str">
            <v/>
          </cell>
          <cell r="Q14336">
            <v>70</v>
          </cell>
          <cell r="R14336" t="str">
            <v>Année Philologique</v>
          </cell>
          <cell r="S14336" t="str">
            <v/>
          </cell>
        </row>
        <row r="14337">
          <cell r="E14337">
            <v>2081</v>
          </cell>
          <cell r="F14337" t="str">
            <v>Turnaways</v>
          </cell>
          <cell r="G14337" t="str">
            <v>201912</v>
          </cell>
          <cell r="H14337" t="str">
            <v>University of Oxford</v>
          </cell>
          <cell r="I14337" t="str">
            <v>Oxford</v>
          </cell>
          <cell r="J14337" t="str">
            <v>UK</v>
          </cell>
          <cell r="K14337">
            <v>2</v>
          </cell>
          <cell r="L14337" t="str">
            <v>Institute</v>
          </cell>
          <cell r="M14337">
            <v>13</v>
          </cell>
          <cell r="N14337" t="str">
            <v>JISC-1</v>
          </cell>
          <cell r="O14337" t="str">
            <v/>
          </cell>
          <cell r="P14337" t="str">
            <v/>
          </cell>
          <cell r="Q14337">
            <v>70</v>
          </cell>
          <cell r="R14337" t="str">
            <v>Année Philologique</v>
          </cell>
          <cell r="S14337" t="str">
            <v/>
          </cell>
        </row>
        <row r="14338">
          <cell r="E14338">
            <v>2085</v>
          </cell>
          <cell r="F14338" t="str">
            <v>Turnaways</v>
          </cell>
          <cell r="G14338" t="str">
            <v>201903</v>
          </cell>
          <cell r="H14338" t="str">
            <v>Università degli Studi G. D'Annunzio Chieti-Pescara</v>
          </cell>
          <cell r="I14338" t="str">
            <v>Chieti</v>
          </cell>
          <cell r="J14338" t="str">
            <v>Italy</v>
          </cell>
          <cell r="K14338">
            <v>2</v>
          </cell>
          <cell r="L14338" t="str">
            <v>Institute</v>
          </cell>
          <cell r="M14338">
            <v>2</v>
          </cell>
          <cell r="N14338" t="str">
            <v>Campus Wide</v>
          </cell>
          <cell r="O14338" t="str">
            <v/>
          </cell>
          <cell r="P14338" t="str">
            <v/>
          </cell>
          <cell r="Q14338">
            <v>60</v>
          </cell>
          <cell r="R14338" t="str">
            <v>Année Philologique</v>
          </cell>
          <cell r="S14338" t="str">
            <v/>
          </cell>
        </row>
        <row r="14339">
          <cell r="E14339">
            <v>2085</v>
          </cell>
          <cell r="F14339" t="str">
            <v>Turnaways</v>
          </cell>
          <cell r="G14339" t="str">
            <v>201905</v>
          </cell>
          <cell r="H14339" t="str">
            <v>Università degli Studi G. D'Annunzio Chieti-Pescara</v>
          </cell>
          <cell r="I14339" t="str">
            <v>Chieti</v>
          </cell>
          <cell r="J14339" t="str">
            <v>Italy</v>
          </cell>
          <cell r="K14339">
            <v>2</v>
          </cell>
          <cell r="L14339" t="str">
            <v>Institute</v>
          </cell>
          <cell r="M14339">
            <v>2</v>
          </cell>
          <cell r="N14339" t="str">
            <v>Campus Wide</v>
          </cell>
          <cell r="O14339" t="str">
            <v/>
          </cell>
          <cell r="P14339" t="str">
            <v/>
          </cell>
          <cell r="Q14339">
            <v>60</v>
          </cell>
          <cell r="R14339" t="str">
            <v>Année Philologique</v>
          </cell>
          <cell r="S14339" t="str">
            <v/>
          </cell>
        </row>
        <row r="14340">
          <cell r="E14340">
            <v>2085</v>
          </cell>
          <cell r="F14340" t="str">
            <v>Turnaways</v>
          </cell>
          <cell r="G14340" t="str">
            <v>201906</v>
          </cell>
          <cell r="H14340" t="str">
            <v>Università degli Studi G. D'Annunzio Chieti-Pescara</v>
          </cell>
          <cell r="I14340" t="str">
            <v>Chieti</v>
          </cell>
          <cell r="J14340" t="str">
            <v>Italy</v>
          </cell>
          <cell r="K14340">
            <v>2</v>
          </cell>
          <cell r="L14340" t="str">
            <v>Institute</v>
          </cell>
          <cell r="M14340">
            <v>2</v>
          </cell>
          <cell r="N14340" t="str">
            <v>Campus Wide</v>
          </cell>
          <cell r="O14340" t="str">
            <v/>
          </cell>
          <cell r="P14340" t="str">
            <v/>
          </cell>
          <cell r="Q14340">
            <v>60</v>
          </cell>
          <cell r="R14340" t="str">
            <v>Année Philologique</v>
          </cell>
          <cell r="S14340" t="str">
            <v/>
          </cell>
        </row>
        <row r="14341">
          <cell r="E14341">
            <v>2085</v>
          </cell>
          <cell r="F14341" t="str">
            <v>Turnaways</v>
          </cell>
          <cell r="G14341" t="str">
            <v>201909</v>
          </cell>
          <cell r="H14341" t="str">
            <v>Università degli Studi G. D'Annunzio Chieti-Pescara</v>
          </cell>
          <cell r="I14341" t="str">
            <v>Chieti</v>
          </cell>
          <cell r="J14341" t="str">
            <v>Italy</v>
          </cell>
          <cell r="K14341">
            <v>2</v>
          </cell>
          <cell r="L14341" t="str">
            <v>Institute</v>
          </cell>
          <cell r="M14341">
            <v>2</v>
          </cell>
          <cell r="N14341" t="str">
            <v>Campus Wide</v>
          </cell>
          <cell r="O14341" t="str">
            <v/>
          </cell>
          <cell r="P14341" t="str">
            <v/>
          </cell>
          <cell r="Q14341">
            <v>60</v>
          </cell>
          <cell r="R14341" t="str">
            <v>Année Philologique</v>
          </cell>
          <cell r="S14341" t="str">
            <v/>
          </cell>
        </row>
        <row r="14342">
          <cell r="E14342">
            <v>2085</v>
          </cell>
          <cell r="F14342" t="str">
            <v>Turnaways</v>
          </cell>
          <cell r="G14342" t="str">
            <v>201911</v>
          </cell>
          <cell r="H14342" t="str">
            <v>Università degli Studi G. D'Annunzio Chieti-Pescara</v>
          </cell>
          <cell r="I14342" t="str">
            <v>Chieti</v>
          </cell>
          <cell r="J14342" t="str">
            <v>Italy</v>
          </cell>
          <cell r="K14342">
            <v>2</v>
          </cell>
          <cell r="L14342" t="str">
            <v>Institute</v>
          </cell>
          <cell r="M14342">
            <v>2</v>
          </cell>
          <cell r="N14342" t="str">
            <v>Campus Wide</v>
          </cell>
          <cell r="O14342" t="str">
            <v/>
          </cell>
          <cell r="P14342" t="str">
            <v/>
          </cell>
          <cell r="Q14342">
            <v>60</v>
          </cell>
          <cell r="R14342" t="str">
            <v>Année Philologique</v>
          </cell>
          <cell r="S14342" t="str">
            <v/>
          </cell>
        </row>
        <row r="14343">
          <cell r="E14343">
            <v>2086</v>
          </cell>
          <cell r="F14343" t="str">
            <v>Turnaways</v>
          </cell>
          <cell r="G14343" t="str">
            <v>201901</v>
          </cell>
          <cell r="H14343" t="str">
            <v>Trinity College</v>
          </cell>
          <cell r="I14343" t="str">
            <v>Hartford</v>
          </cell>
          <cell r="J14343" t="str">
            <v>USA</v>
          </cell>
          <cell r="K14343">
            <v>2</v>
          </cell>
          <cell r="L14343" t="str">
            <v>Institute</v>
          </cell>
          <cell r="M14343">
            <v>11</v>
          </cell>
          <cell r="N14343" t="str">
            <v>CARN-4</v>
          </cell>
          <cell r="O14343" t="str">
            <v/>
          </cell>
          <cell r="P14343" t="str">
            <v/>
          </cell>
          <cell r="Q14343">
            <v>2</v>
          </cell>
          <cell r="R14343" t="str">
            <v>Année Philologique</v>
          </cell>
          <cell r="S14343" t="str">
            <v/>
          </cell>
        </row>
        <row r="14344">
          <cell r="E14344">
            <v>2091</v>
          </cell>
          <cell r="F14344" t="str">
            <v>Turnaways</v>
          </cell>
          <cell r="G14344" t="str">
            <v>201901</v>
          </cell>
          <cell r="H14344" t="str">
            <v>University of California Irvine</v>
          </cell>
          <cell r="I14344" t="str">
            <v>Irvine</v>
          </cell>
          <cell r="J14344" t="str">
            <v>USA</v>
          </cell>
          <cell r="K14344">
            <v>1</v>
          </cell>
          <cell r="L14344" t="str">
            <v>Consortium</v>
          </cell>
          <cell r="M14344">
            <v>8</v>
          </cell>
          <cell r="N14344" t="str">
            <v>CARN-1</v>
          </cell>
          <cell r="O14344" t="str">
            <v/>
          </cell>
          <cell r="P14344" t="str">
            <v/>
          </cell>
          <cell r="Q14344">
            <v>40</v>
          </cell>
          <cell r="R14344" t="str">
            <v>Année Philologique</v>
          </cell>
          <cell r="S14344" t="str">
            <v/>
          </cell>
        </row>
        <row r="14345">
          <cell r="E14345">
            <v>2106</v>
          </cell>
          <cell r="F14345" t="str">
            <v>Turnaways</v>
          </cell>
          <cell r="G14345" t="str">
            <v>201904</v>
          </cell>
          <cell r="H14345" t="str">
            <v>Aalborg University Library</v>
          </cell>
          <cell r="I14345" t="str">
            <v>Aalborg</v>
          </cell>
          <cell r="J14345" t="str">
            <v>Denmark</v>
          </cell>
          <cell r="K14345">
            <v>2</v>
          </cell>
          <cell r="L14345" t="str">
            <v>Institute</v>
          </cell>
          <cell r="M14345">
            <v>3</v>
          </cell>
          <cell r="N14345" t="str">
            <v>Standard</v>
          </cell>
          <cell r="O14345" t="str">
            <v/>
          </cell>
          <cell r="P14345" t="str">
            <v/>
          </cell>
          <cell r="Q14345">
            <v>3</v>
          </cell>
          <cell r="R14345" t="str">
            <v>Année Philologique</v>
          </cell>
          <cell r="S14345" t="str">
            <v/>
          </cell>
        </row>
        <row r="14346">
          <cell r="E14346">
            <v>2106</v>
          </cell>
          <cell r="F14346" t="str">
            <v>Turnaways</v>
          </cell>
          <cell r="G14346" t="str">
            <v>201910</v>
          </cell>
          <cell r="H14346" t="str">
            <v>Aalborg University Library</v>
          </cell>
          <cell r="I14346" t="str">
            <v>Aalborg</v>
          </cell>
          <cell r="J14346" t="str">
            <v>Denmark</v>
          </cell>
          <cell r="K14346">
            <v>2</v>
          </cell>
          <cell r="L14346" t="str">
            <v>Institute</v>
          </cell>
          <cell r="M14346">
            <v>3</v>
          </cell>
          <cell r="N14346" t="str">
            <v>Standard</v>
          </cell>
          <cell r="O14346" t="str">
            <v/>
          </cell>
          <cell r="P14346" t="str">
            <v/>
          </cell>
          <cell r="Q14346">
            <v>3</v>
          </cell>
          <cell r="R14346" t="str">
            <v>Année Philologique</v>
          </cell>
          <cell r="S14346" t="str">
            <v/>
          </cell>
        </row>
        <row r="14347">
          <cell r="E14347">
            <v>2114</v>
          </cell>
          <cell r="F14347" t="str">
            <v>Turnaways</v>
          </cell>
          <cell r="G14347" t="str">
            <v>201902</v>
          </cell>
          <cell r="H14347" t="str">
            <v>Universitetet i Oslo</v>
          </cell>
          <cell r="I14347" t="str">
            <v>Oslo</v>
          </cell>
          <cell r="J14347" t="str">
            <v>Norway</v>
          </cell>
          <cell r="K14347">
            <v>2</v>
          </cell>
          <cell r="L14347" t="str">
            <v>Institute</v>
          </cell>
          <cell r="M14347">
            <v>3</v>
          </cell>
          <cell r="N14347" t="str">
            <v>Standard</v>
          </cell>
          <cell r="O14347" t="str">
            <v/>
          </cell>
          <cell r="P14347" t="str">
            <v/>
          </cell>
          <cell r="Q14347">
            <v>3</v>
          </cell>
          <cell r="R14347" t="str">
            <v>Année Philologique</v>
          </cell>
          <cell r="S14347" t="str">
            <v/>
          </cell>
        </row>
        <row r="14348">
          <cell r="E14348">
            <v>2122</v>
          </cell>
          <cell r="F14348" t="str">
            <v>Turnaways</v>
          </cell>
          <cell r="G14348" t="str">
            <v>201902</v>
          </cell>
          <cell r="H14348" t="str">
            <v>CEU Library</v>
          </cell>
          <cell r="I14348" t="str">
            <v xml:space="preserve">Budapest </v>
          </cell>
          <cell r="J14348" t="str">
            <v>Hungary</v>
          </cell>
          <cell r="K14348">
            <v>2</v>
          </cell>
          <cell r="L14348" t="str">
            <v>Institute</v>
          </cell>
          <cell r="M14348">
            <v>3</v>
          </cell>
          <cell r="N14348" t="str">
            <v>Standard</v>
          </cell>
          <cell r="O14348" t="str">
            <v/>
          </cell>
          <cell r="P14348" t="str">
            <v/>
          </cell>
          <cell r="Q14348">
            <v>3</v>
          </cell>
          <cell r="R14348" t="str">
            <v>Année Philologique</v>
          </cell>
          <cell r="S14348" t="str">
            <v/>
          </cell>
        </row>
        <row r="14349">
          <cell r="E14349">
            <v>2131</v>
          </cell>
          <cell r="F14349" t="str">
            <v>Turnaways</v>
          </cell>
          <cell r="G14349" t="str">
            <v>201901</v>
          </cell>
          <cell r="H14349" t="str">
            <v>Università degli Studi di Trento</v>
          </cell>
          <cell r="I14349" t="str">
            <v>Trento</v>
          </cell>
          <cell r="J14349" t="str">
            <v>Italy</v>
          </cell>
          <cell r="K14349">
            <v>2</v>
          </cell>
          <cell r="L14349" t="str">
            <v>Institute</v>
          </cell>
          <cell r="M14349">
            <v>3</v>
          </cell>
          <cell r="N14349" t="str">
            <v>Standard</v>
          </cell>
          <cell r="O14349" t="str">
            <v/>
          </cell>
          <cell r="P14349" t="str">
            <v/>
          </cell>
          <cell r="Q14349">
            <v>3</v>
          </cell>
          <cell r="R14349" t="str">
            <v>Année Philologique</v>
          </cell>
          <cell r="S14349" t="str">
            <v/>
          </cell>
        </row>
        <row r="14350">
          <cell r="E14350">
            <v>2131</v>
          </cell>
          <cell r="F14350" t="str">
            <v>Turnaways</v>
          </cell>
          <cell r="G14350" t="str">
            <v>201903</v>
          </cell>
          <cell r="H14350" t="str">
            <v>Università degli Studi di Trento</v>
          </cell>
          <cell r="I14350" t="str">
            <v>Trento</v>
          </cell>
          <cell r="J14350" t="str">
            <v>Italy</v>
          </cell>
          <cell r="K14350">
            <v>2</v>
          </cell>
          <cell r="L14350" t="str">
            <v>Institute</v>
          </cell>
          <cell r="M14350">
            <v>3</v>
          </cell>
          <cell r="N14350" t="str">
            <v>Standard</v>
          </cell>
          <cell r="O14350" t="str">
            <v/>
          </cell>
          <cell r="P14350" t="str">
            <v/>
          </cell>
          <cell r="Q14350">
            <v>3</v>
          </cell>
          <cell r="R14350" t="str">
            <v>Année Philologique</v>
          </cell>
          <cell r="S14350" t="str">
            <v/>
          </cell>
        </row>
        <row r="14351">
          <cell r="E14351">
            <v>2131</v>
          </cell>
          <cell r="F14351" t="str">
            <v>Turnaways</v>
          </cell>
          <cell r="G14351" t="str">
            <v>201910</v>
          </cell>
          <cell r="H14351" t="str">
            <v>Università degli Studi di Trento</v>
          </cell>
          <cell r="I14351" t="str">
            <v>Trento</v>
          </cell>
          <cell r="J14351" t="str">
            <v>Italy</v>
          </cell>
          <cell r="K14351">
            <v>2</v>
          </cell>
          <cell r="L14351" t="str">
            <v>Institute</v>
          </cell>
          <cell r="M14351">
            <v>3</v>
          </cell>
          <cell r="N14351" t="str">
            <v>Standard</v>
          </cell>
          <cell r="O14351" t="str">
            <v/>
          </cell>
          <cell r="P14351" t="str">
            <v/>
          </cell>
          <cell r="Q14351">
            <v>3</v>
          </cell>
          <cell r="R14351" t="str">
            <v>Année Philologique</v>
          </cell>
          <cell r="S14351" t="str">
            <v/>
          </cell>
        </row>
        <row r="14352">
          <cell r="E14352">
            <v>2131</v>
          </cell>
          <cell r="F14352" t="str">
            <v>Turnaways</v>
          </cell>
          <cell r="G14352" t="str">
            <v>201912</v>
          </cell>
          <cell r="H14352" t="str">
            <v>Università degli Studi di Trento</v>
          </cell>
          <cell r="I14352" t="str">
            <v>Trento</v>
          </cell>
          <cell r="J14352" t="str">
            <v>Italy</v>
          </cell>
          <cell r="K14352">
            <v>2</v>
          </cell>
          <cell r="L14352" t="str">
            <v>Institute</v>
          </cell>
          <cell r="M14352">
            <v>3</v>
          </cell>
          <cell r="N14352" t="str">
            <v>Standard</v>
          </cell>
          <cell r="O14352" t="str">
            <v/>
          </cell>
          <cell r="P14352" t="str">
            <v/>
          </cell>
          <cell r="Q14352">
            <v>3</v>
          </cell>
          <cell r="R14352" t="str">
            <v>Année Philologique</v>
          </cell>
          <cell r="S14352" t="str">
            <v/>
          </cell>
        </row>
        <row r="14353">
          <cell r="E14353">
            <v>2144</v>
          </cell>
          <cell r="F14353" t="str">
            <v>Turnaways</v>
          </cell>
          <cell r="G14353" t="str">
            <v>201901</v>
          </cell>
          <cell r="H14353" t="str">
            <v>University of Santiago de Compostela</v>
          </cell>
          <cell r="I14353" t="str">
            <v>Santiago de Compostela</v>
          </cell>
          <cell r="J14353" t="str">
            <v>Spain</v>
          </cell>
          <cell r="K14353">
            <v>2</v>
          </cell>
          <cell r="L14353" t="str">
            <v>Institute</v>
          </cell>
          <cell r="M14353">
            <v>3</v>
          </cell>
          <cell r="N14353" t="str">
            <v>Standard</v>
          </cell>
          <cell r="O14353" t="str">
            <v/>
          </cell>
          <cell r="P14353" t="str">
            <v/>
          </cell>
          <cell r="Q14353">
            <v>3</v>
          </cell>
          <cell r="R14353" t="str">
            <v>Année Philologique</v>
          </cell>
          <cell r="S14353" t="str">
            <v/>
          </cell>
        </row>
        <row r="14354">
          <cell r="E14354">
            <v>2154</v>
          </cell>
          <cell r="F14354" t="str">
            <v>Turnaways</v>
          </cell>
          <cell r="G14354" t="str">
            <v>201903</v>
          </cell>
          <cell r="H14354" t="str">
            <v>Université de Toulouse 2 - Le Mirail</v>
          </cell>
          <cell r="I14354" t="str">
            <v>Toulouse</v>
          </cell>
          <cell r="J14354" t="str">
            <v>France</v>
          </cell>
          <cell r="K14354">
            <v>1</v>
          </cell>
          <cell r="L14354" t="str">
            <v>Consortium</v>
          </cell>
          <cell r="M14354">
            <v>2</v>
          </cell>
          <cell r="N14354" t="str">
            <v>Campus Wide</v>
          </cell>
          <cell r="O14354" t="str">
            <v/>
          </cell>
          <cell r="P14354" t="str">
            <v/>
          </cell>
          <cell r="Q14354">
            <v>60</v>
          </cell>
          <cell r="R14354" t="str">
            <v>Année Philologique</v>
          </cell>
          <cell r="S14354" t="str">
            <v/>
          </cell>
        </row>
        <row r="14355">
          <cell r="E14355">
            <v>2154</v>
          </cell>
          <cell r="F14355" t="str">
            <v>Turnaways</v>
          </cell>
          <cell r="G14355" t="str">
            <v>201906</v>
          </cell>
          <cell r="H14355" t="str">
            <v>Université de Toulouse 2 - Le Mirail</v>
          </cell>
          <cell r="I14355" t="str">
            <v>Toulouse</v>
          </cell>
          <cell r="J14355" t="str">
            <v>France</v>
          </cell>
          <cell r="K14355">
            <v>1</v>
          </cell>
          <cell r="L14355" t="str">
            <v>Consortium</v>
          </cell>
          <cell r="M14355">
            <v>2</v>
          </cell>
          <cell r="N14355" t="str">
            <v>Campus Wide</v>
          </cell>
          <cell r="O14355" t="str">
            <v/>
          </cell>
          <cell r="P14355" t="str">
            <v/>
          </cell>
          <cell r="Q14355">
            <v>60</v>
          </cell>
          <cell r="R14355" t="str">
            <v>Année Philologique</v>
          </cell>
          <cell r="S14355" t="str">
            <v/>
          </cell>
        </row>
        <row r="14356">
          <cell r="E14356">
            <v>2154</v>
          </cell>
          <cell r="F14356" t="str">
            <v>Turnaways</v>
          </cell>
          <cell r="G14356" t="str">
            <v>201909</v>
          </cell>
          <cell r="H14356" t="str">
            <v>Université de Toulouse 2 - Le Mirail</v>
          </cell>
          <cell r="I14356" t="str">
            <v>Toulouse</v>
          </cell>
          <cell r="J14356" t="str">
            <v>France</v>
          </cell>
          <cell r="K14356">
            <v>1</v>
          </cell>
          <cell r="L14356" t="str">
            <v>Consortium</v>
          </cell>
          <cell r="M14356">
            <v>2</v>
          </cell>
          <cell r="N14356" t="str">
            <v>Campus Wide</v>
          </cell>
          <cell r="O14356" t="str">
            <v/>
          </cell>
          <cell r="P14356" t="str">
            <v/>
          </cell>
          <cell r="Q14356">
            <v>60</v>
          </cell>
          <cell r="R14356" t="str">
            <v>Année Philologique</v>
          </cell>
          <cell r="S14356" t="str">
            <v/>
          </cell>
        </row>
        <row r="14357">
          <cell r="E14357">
            <v>2154</v>
          </cell>
          <cell r="F14357" t="str">
            <v>Turnaways</v>
          </cell>
          <cell r="G14357" t="str">
            <v>201911</v>
          </cell>
          <cell r="H14357" t="str">
            <v>Université de Toulouse 2 - Le Mirail</v>
          </cell>
          <cell r="I14357" t="str">
            <v>Toulouse</v>
          </cell>
          <cell r="J14357" t="str">
            <v>France</v>
          </cell>
          <cell r="K14357">
            <v>1</v>
          </cell>
          <cell r="L14357" t="str">
            <v>Consortium</v>
          </cell>
          <cell r="M14357">
            <v>2</v>
          </cell>
          <cell r="N14357" t="str">
            <v>Campus Wide</v>
          </cell>
          <cell r="O14357" t="str">
            <v/>
          </cell>
          <cell r="P14357" t="str">
            <v/>
          </cell>
          <cell r="Q14357">
            <v>60</v>
          </cell>
          <cell r="R14357" t="str">
            <v>Année Philologique</v>
          </cell>
          <cell r="S14357" t="str">
            <v/>
          </cell>
        </row>
        <row r="14358">
          <cell r="E14358">
            <v>2180</v>
          </cell>
          <cell r="F14358" t="str">
            <v>Turnaways</v>
          </cell>
          <cell r="G14358" t="str">
            <v>201901</v>
          </cell>
          <cell r="H14358" t="str">
            <v>Indiana University</v>
          </cell>
          <cell r="I14358" t="str">
            <v>Bloomington</v>
          </cell>
          <cell r="J14358" t="str">
            <v>USA</v>
          </cell>
          <cell r="K14358">
            <v>1</v>
          </cell>
          <cell r="L14358" t="str">
            <v>Consortium</v>
          </cell>
          <cell r="M14358">
            <v>8</v>
          </cell>
          <cell r="N14358" t="str">
            <v>CARN-1</v>
          </cell>
          <cell r="O14358" t="str">
            <v/>
          </cell>
          <cell r="P14358" t="str">
            <v/>
          </cell>
          <cell r="Q14358">
            <v>70</v>
          </cell>
          <cell r="R14358" t="str">
            <v>Année Philologique</v>
          </cell>
          <cell r="S14358" t="str">
            <v/>
          </cell>
        </row>
        <row r="14359">
          <cell r="E14359">
            <v>2180</v>
          </cell>
          <cell r="F14359" t="str">
            <v>Turnaways</v>
          </cell>
          <cell r="G14359" t="str">
            <v>201902</v>
          </cell>
          <cell r="H14359" t="str">
            <v>Indiana University</v>
          </cell>
          <cell r="I14359" t="str">
            <v>Bloomington</v>
          </cell>
          <cell r="J14359" t="str">
            <v>USA</v>
          </cell>
          <cell r="K14359">
            <v>1</v>
          </cell>
          <cell r="L14359" t="str">
            <v>Consortium</v>
          </cell>
          <cell r="M14359">
            <v>8</v>
          </cell>
          <cell r="N14359" t="str">
            <v>CARN-1</v>
          </cell>
          <cell r="O14359" t="str">
            <v/>
          </cell>
          <cell r="P14359" t="str">
            <v/>
          </cell>
          <cell r="Q14359">
            <v>70</v>
          </cell>
          <cell r="R14359" t="str">
            <v>Année Philologique</v>
          </cell>
          <cell r="S14359" t="str">
            <v/>
          </cell>
        </row>
        <row r="14360">
          <cell r="E14360">
            <v>2180</v>
          </cell>
          <cell r="F14360" t="str">
            <v>Turnaways</v>
          </cell>
          <cell r="G14360" t="str">
            <v>201910</v>
          </cell>
          <cell r="H14360" t="str">
            <v>Indiana University</v>
          </cell>
          <cell r="I14360" t="str">
            <v>Bloomington</v>
          </cell>
          <cell r="J14360" t="str">
            <v>USA</v>
          </cell>
          <cell r="K14360">
            <v>1</v>
          </cell>
          <cell r="L14360" t="str">
            <v>Consortium</v>
          </cell>
          <cell r="M14360">
            <v>8</v>
          </cell>
          <cell r="N14360" t="str">
            <v>CARN-1</v>
          </cell>
          <cell r="O14360" t="str">
            <v/>
          </cell>
          <cell r="P14360" t="str">
            <v/>
          </cell>
          <cell r="Q14360">
            <v>70</v>
          </cell>
          <cell r="R14360" t="str">
            <v>Année Philologique</v>
          </cell>
          <cell r="S14360" t="str">
            <v/>
          </cell>
        </row>
        <row r="14361">
          <cell r="E14361">
            <v>2181</v>
          </cell>
          <cell r="F14361" t="str">
            <v>Turnaways</v>
          </cell>
          <cell r="G14361" t="str">
            <v>201901</v>
          </cell>
          <cell r="H14361" t="str">
            <v>Università di Pisa</v>
          </cell>
          <cell r="I14361" t="str">
            <v>Pisa</v>
          </cell>
          <cell r="J14361" t="str">
            <v>Italy</v>
          </cell>
          <cell r="K14361">
            <v>2</v>
          </cell>
          <cell r="L14361" t="str">
            <v>Institute</v>
          </cell>
          <cell r="M14361">
            <v>3</v>
          </cell>
          <cell r="N14361" t="str">
            <v>Standard</v>
          </cell>
          <cell r="O14361" t="str">
            <v/>
          </cell>
          <cell r="P14361" t="str">
            <v/>
          </cell>
          <cell r="Q14361">
            <v>3</v>
          </cell>
          <cell r="R14361" t="str">
            <v>Année Philologique</v>
          </cell>
          <cell r="S14361" t="str">
            <v/>
          </cell>
        </row>
        <row r="14362">
          <cell r="E14362">
            <v>2181</v>
          </cell>
          <cell r="F14362" t="str">
            <v>Turnaways</v>
          </cell>
          <cell r="G14362" t="str">
            <v>201902</v>
          </cell>
          <cell r="H14362" t="str">
            <v>Università di Pisa</v>
          </cell>
          <cell r="I14362" t="str">
            <v>Pisa</v>
          </cell>
          <cell r="J14362" t="str">
            <v>Italy</v>
          </cell>
          <cell r="K14362">
            <v>2</v>
          </cell>
          <cell r="L14362" t="str">
            <v>Institute</v>
          </cell>
          <cell r="M14362">
            <v>3</v>
          </cell>
          <cell r="N14362" t="str">
            <v>Standard</v>
          </cell>
          <cell r="O14362" t="str">
            <v/>
          </cell>
          <cell r="P14362" t="str">
            <v/>
          </cell>
          <cell r="Q14362">
            <v>3</v>
          </cell>
          <cell r="R14362" t="str">
            <v>Année Philologique</v>
          </cell>
          <cell r="S14362" t="str">
            <v/>
          </cell>
        </row>
        <row r="14363">
          <cell r="E14363">
            <v>2181</v>
          </cell>
          <cell r="F14363" t="str">
            <v>Turnaways</v>
          </cell>
          <cell r="G14363" t="str">
            <v>201903</v>
          </cell>
          <cell r="H14363" t="str">
            <v>Università di Pisa</v>
          </cell>
          <cell r="I14363" t="str">
            <v>Pisa</v>
          </cell>
          <cell r="J14363" t="str">
            <v>Italy</v>
          </cell>
          <cell r="K14363">
            <v>2</v>
          </cell>
          <cell r="L14363" t="str">
            <v>Institute</v>
          </cell>
          <cell r="M14363">
            <v>3</v>
          </cell>
          <cell r="N14363" t="str">
            <v>Standard</v>
          </cell>
          <cell r="O14363" t="str">
            <v/>
          </cell>
          <cell r="P14363" t="str">
            <v/>
          </cell>
          <cell r="Q14363">
            <v>3</v>
          </cell>
          <cell r="R14363" t="str">
            <v>Année Philologique</v>
          </cell>
          <cell r="S14363" t="str">
            <v/>
          </cell>
        </row>
        <row r="14364">
          <cell r="E14364">
            <v>2181</v>
          </cell>
          <cell r="F14364" t="str">
            <v>Turnaways</v>
          </cell>
          <cell r="G14364" t="str">
            <v>201904</v>
          </cell>
          <cell r="H14364" t="str">
            <v>Università di Pisa</v>
          </cell>
          <cell r="I14364" t="str">
            <v>Pisa</v>
          </cell>
          <cell r="J14364" t="str">
            <v>Italy</v>
          </cell>
          <cell r="K14364">
            <v>2</v>
          </cell>
          <cell r="L14364" t="str">
            <v>Institute</v>
          </cell>
          <cell r="M14364">
            <v>3</v>
          </cell>
          <cell r="N14364" t="str">
            <v>Standard</v>
          </cell>
          <cell r="O14364" t="str">
            <v/>
          </cell>
          <cell r="P14364" t="str">
            <v/>
          </cell>
          <cell r="Q14364">
            <v>3</v>
          </cell>
          <cell r="R14364" t="str">
            <v>Année Philologique</v>
          </cell>
          <cell r="S14364" t="str">
            <v/>
          </cell>
        </row>
        <row r="14365">
          <cell r="E14365">
            <v>2181</v>
          </cell>
          <cell r="F14365" t="str">
            <v>Turnaways</v>
          </cell>
          <cell r="G14365" t="str">
            <v>201906</v>
          </cell>
          <cell r="H14365" t="str">
            <v>Università di Pisa</v>
          </cell>
          <cell r="I14365" t="str">
            <v>Pisa</v>
          </cell>
          <cell r="J14365" t="str">
            <v>Italy</v>
          </cell>
          <cell r="K14365">
            <v>2</v>
          </cell>
          <cell r="L14365" t="str">
            <v>Institute</v>
          </cell>
          <cell r="M14365">
            <v>3</v>
          </cell>
          <cell r="N14365" t="str">
            <v>Standard</v>
          </cell>
          <cell r="O14365" t="str">
            <v/>
          </cell>
          <cell r="P14365" t="str">
            <v/>
          </cell>
          <cell r="Q14365">
            <v>3</v>
          </cell>
          <cell r="R14365" t="str">
            <v>Année Philologique</v>
          </cell>
          <cell r="S14365" t="str">
            <v/>
          </cell>
        </row>
        <row r="14366">
          <cell r="E14366">
            <v>2181</v>
          </cell>
          <cell r="F14366" t="str">
            <v>Turnaways</v>
          </cell>
          <cell r="G14366" t="str">
            <v>201907</v>
          </cell>
          <cell r="H14366" t="str">
            <v>Università di Pisa</v>
          </cell>
          <cell r="I14366" t="str">
            <v>Pisa</v>
          </cell>
          <cell r="J14366" t="str">
            <v>Italy</v>
          </cell>
          <cell r="K14366">
            <v>2</v>
          </cell>
          <cell r="L14366" t="str">
            <v>Institute</v>
          </cell>
          <cell r="M14366">
            <v>3</v>
          </cell>
          <cell r="N14366" t="str">
            <v>Standard</v>
          </cell>
          <cell r="O14366" t="str">
            <v/>
          </cell>
          <cell r="P14366" t="str">
            <v/>
          </cell>
          <cell r="Q14366">
            <v>3</v>
          </cell>
          <cell r="R14366" t="str">
            <v>Année Philologique</v>
          </cell>
          <cell r="S14366" t="str">
            <v/>
          </cell>
        </row>
        <row r="14367">
          <cell r="E14367">
            <v>2181</v>
          </cell>
          <cell r="F14367" t="str">
            <v>Turnaways</v>
          </cell>
          <cell r="G14367" t="str">
            <v>201909</v>
          </cell>
          <cell r="H14367" t="str">
            <v>Università di Pisa</v>
          </cell>
          <cell r="I14367" t="str">
            <v>Pisa</v>
          </cell>
          <cell r="J14367" t="str">
            <v>Italy</v>
          </cell>
          <cell r="K14367">
            <v>2</v>
          </cell>
          <cell r="L14367" t="str">
            <v>Institute</v>
          </cell>
          <cell r="M14367">
            <v>3</v>
          </cell>
          <cell r="N14367" t="str">
            <v>Standard</v>
          </cell>
          <cell r="O14367" t="str">
            <v/>
          </cell>
          <cell r="P14367" t="str">
            <v/>
          </cell>
          <cell r="Q14367">
            <v>3</v>
          </cell>
          <cell r="R14367" t="str">
            <v>Année Philologique</v>
          </cell>
          <cell r="S14367" t="str">
            <v/>
          </cell>
        </row>
        <row r="14368">
          <cell r="E14368">
            <v>2181</v>
          </cell>
          <cell r="F14368" t="str">
            <v>Turnaways</v>
          </cell>
          <cell r="G14368" t="str">
            <v>201910</v>
          </cell>
          <cell r="H14368" t="str">
            <v>Università di Pisa</v>
          </cell>
          <cell r="I14368" t="str">
            <v>Pisa</v>
          </cell>
          <cell r="J14368" t="str">
            <v>Italy</v>
          </cell>
          <cell r="K14368">
            <v>2</v>
          </cell>
          <cell r="L14368" t="str">
            <v>Institute</v>
          </cell>
          <cell r="M14368">
            <v>3</v>
          </cell>
          <cell r="N14368" t="str">
            <v>Standard</v>
          </cell>
          <cell r="O14368" t="str">
            <v/>
          </cell>
          <cell r="P14368" t="str">
            <v/>
          </cell>
          <cell r="Q14368">
            <v>3</v>
          </cell>
          <cell r="R14368" t="str">
            <v>Année Philologique</v>
          </cell>
          <cell r="S14368" t="str">
            <v/>
          </cell>
        </row>
        <row r="14369">
          <cell r="E14369">
            <v>2181</v>
          </cell>
          <cell r="F14369" t="str">
            <v>Turnaways</v>
          </cell>
          <cell r="G14369" t="str">
            <v>201911</v>
          </cell>
          <cell r="H14369" t="str">
            <v>Università di Pisa</v>
          </cell>
          <cell r="I14369" t="str">
            <v>Pisa</v>
          </cell>
          <cell r="J14369" t="str">
            <v>Italy</v>
          </cell>
          <cell r="K14369">
            <v>2</v>
          </cell>
          <cell r="L14369" t="str">
            <v>Institute</v>
          </cell>
          <cell r="M14369">
            <v>3</v>
          </cell>
          <cell r="N14369" t="str">
            <v>Standard</v>
          </cell>
          <cell r="O14369" t="str">
            <v/>
          </cell>
          <cell r="P14369" t="str">
            <v/>
          </cell>
          <cell r="Q14369">
            <v>3</v>
          </cell>
          <cell r="R14369" t="str">
            <v>Année Philologique</v>
          </cell>
          <cell r="S14369" t="str">
            <v/>
          </cell>
        </row>
        <row r="14370">
          <cell r="E14370">
            <v>2187</v>
          </cell>
          <cell r="F14370" t="str">
            <v>Turnaways</v>
          </cell>
          <cell r="G14370" t="str">
            <v>201905</v>
          </cell>
          <cell r="H14370" t="str">
            <v>Staats- und Universitätsbibliothek Hamburg</v>
          </cell>
          <cell r="I14370" t="str">
            <v>Hamburg</v>
          </cell>
          <cell r="J14370" t="str">
            <v>Germany</v>
          </cell>
          <cell r="K14370">
            <v>1</v>
          </cell>
          <cell r="L14370" t="str">
            <v>Consortium</v>
          </cell>
          <cell r="M14370">
            <v>3</v>
          </cell>
          <cell r="N14370" t="str">
            <v>Standard</v>
          </cell>
          <cell r="O14370" t="str">
            <v/>
          </cell>
          <cell r="P14370" t="str">
            <v/>
          </cell>
          <cell r="Q14370">
            <v>3</v>
          </cell>
          <cell r="R14370" t="str">
            <v>Année Philologique</v>
          </cell>
          <cell r="S14370" t="str">
            <v/>
          </cell>
        </row>
        <row r="14371">
          <cell r="E14371">
            <v>2187</v>
          </cell>
          <cell r="F14371" t="str">
            <v>Turnaways</v>
          </cell>
          <cell r="G14371" t="str">
            <v>201907</v>
          </cell>
          <cell r="H14371" t="str">
            <v>Staats- und Universitätsbibliothek Hamburg</v>
          </cell>
          <cell r="I14371" t="str">
            <v>Hamburg</v>
          </cell>
          <cell r="J14371" t="str">
            <v>Germany</v>
          </cell>
          <cell r="K14371">
            <v>1</v>
          </cell>
          <cell r="L14371" t="str">
            <v>Consortium</v>
          </cell>
          <cell r="M14371">
            <v>3</v>
          </cell>
          <cell r="N14371" t="str">
            <v>Standard</v>
          </cell>
          <cell r="O14371" t="str">
            <v/>
          </cell>
          <cell r="P14371" t="str">
            <v/>
          </cell>
          <cell r="Q14371">
            <v>3</v>
          </cell>
          <cell r="R14371" t="str">
            <v>Année Philologique</v>
          </cell>
          <cell r="S14371" t="str">
            <v/>
          </cell>
        </row>
        <row r="14372">
          <cell r="E14372">
            <v>2187</v>
          </cell>
          <cell r="F14372" t="str">
            <v>Turnaways</v>
          </cell>
          <cell r="G14372" t="str">
            <v>201912</v>
          </cell>
          <cell r="H14372" t="str">
            <v>Staats- und Universitätsbibliothek Hamburg</v>
          </cell>
          <cell r="I14372" t="str">
            <v>Hamburg</v>
          </cell>
          <cell r="J14372" t="str">
            <v>Germany</v>
          </cell>
          <cell r="K14372">
            <v>1</v>
          </cell>
          <cell r="L14372" t="str">
            <v>Consortium</v>
          </cell>
          <cell r="M14372">
            <v>3</v>
          </cell>
          <cell r="N14372" t="str">
            <v>Standard</v>
          </cell>
          <cell r="O14372" t="str">
            <v/>
          </cell>
          <cell r="P14372" t="str">
            <v/>
          </cell>
          <cell r="Q14372">
            <v>3</v>
          </cell>
          <cell r="R14372" t="str">
            <v>Année Philologique</v>
          </cell>
          <cell r="S14372" t="str">
            <v/>
          </cell>
        </row>
        <row r="14373">
          <cell r="E14373">
            <v>2189</v>
          </cell>
          <cell r="F14373" t="str">
            <v>Turnaways</v>
          </cell>
          <cell r="G14373" t="str">
            <v>201909</v>
          </cell>
          <cell r="H14373" t="str">
            <v>Xavier University</v>
          </cell>
          <cell r="I14373" t="str">
            <v>Cincinnati</v>
          </cell>
          <cell r="J14373" t="str">
            <v>USA</v>
          </cell>
          <cell r="K14373">
            <v>2</v>
          </cell>
          <cell r="L14373" t="str">
            <v>Institute</v>
          </cell>
          <cell r="M14373">
            <v>9</v>
          </cell>
          <cell r="N14373" t="str">
            <v>CARN-2</v>
          </cell>
          <cell r="O14373" t="str">
            <v/>
          </cell>
          <cell r="P14373" t="str">
            <v/>
          </cell>
          <cell r="Q14373">
            <v>40</v>
          </cell>
          <cell r="R14373" t="str">
            <v>Année Philologique</v>
          </cell>
          <cell r="S14373" t="str">
            <v/>
          </cell>
        </row>
        <row r="14374">
          <cell r="E14374">
            <v>2189</v>
          </cell>
          <cell r="F14374" t="str">
            <v>Turnaways</v>
          </cell>
          <cell r="G14374" t="str">
            <v>201910</v>
          </cell>
          <cell r="H14374" t="str">
            <v>Xavier University</v>
          </cell>
          <cell r="I14374" t="str">
            <v>Cincinnati</v>
          </cell>
          <cell r="J14374" t="str">
            <v>USA</v>
          </cell>
          <cell r="K14374">
            <v>2</v>
          </cell>
          <cell r="L14374" t="str">
            <v>Institute</v>
          </cell>
          <cell r="M14374">
            <v>9</v>
          </cell>
          <cell r="N14374" t="str">
            <v>CARN-2</v>
          </cell>
          <cell r="O14374" t="str">
            <v/>
          </cell>
          <cell r="P14374" t="str">
            <v/>
          </cell>
          <cell r="Q14374">
            <v>40</v>
          </cell>
          <cell r="R14374" t="str">
            <v>Année Philologique</v>
          </cell>
          <cell r="S14374" t="str">
            <v/>
          </cell>
        </row>
        <row r="14375">
          <cell r="E14375">
            <v>2194</v>
          </cell>
          <cell r="F14375" t="str">
            <v>Turnaways</v>
          </cell>
          <cell r="G14375" t="str">
            <v>201905</v>
          </cell>
          <cell r="H14375" t="str">
            <v>Middlebury College Library</v>
          </cell>
          <cell r="I14375" t="str">
            <v>Middlebury</v>
          </cell>
          <cell r="J14375" t="str">
            <v>USA</v>
          </cell>
          <cell r="K14375">
            <v>2</v>
          </cell>
          <cell r="L14375" t="str">
            <v>Institute</v>
          </cell>
          <cell r="M14375">
            <v>11</v>
          </cell>
          <cell r="N14375" t="str">
            <v>CARN-4</v>
          </cell>
          <cell r="O14375" t="str">
            <v/>
          </cell>
          <cell r="P14375" t="str">
            <v/>
          </cell>
          <cell r="Q14375">
            <v>60</v>
          </cell>
          <cell r="R14375" t="str">
            <v>Année Philologique</v>
          </cell>
          <cell r="S14375" t="str">
            <v/>
          </cell>
        </row>
        <row r="14376">
          <cell r="E14376">
            <v>2194</v>
          </cell>
          <cell r="F14376" t="str">
            <v>Turnaways</v>
          </cell>
          <cell r="G14376" t="str">
            <v>201907</v>
          </cell>
          <cell r="H14376" t="str">
            <v>Middlebury College Library</v>
          </cell>
          <cell r="I14376" t="str">
            <v>Middlebury</v>
          </cell>
          <cell r="J14376" t="str">
            <v>USA</v>
          </cell>
          <cell r="K14376">
            <v>2</v>
          </cell>
          <cell r="L14376" t="str">
            <v>Institute</v>
          </cell>
          <cell r="M14376">
            <v>11</v>
          </cell>
          <cell r="N14376" t="str">
            <v>CARN-4</v>
          </cell>
          <cell r="O14376" t="str">
            <v/>
          </cell>
          <cell r="P14376" t="str">
            <v/>
          </cell>
          <cell r="Q14376">
            <v>60</v>
          </cell>
          <cell r="R14376" t="str">
            <v>Année Philologique</v>
          </cell>
          <cell r="S14376" t="str">
            <v/>
          </cell>
        </row>
        <row r="14377">
          <cell r="E14377">
            <v>2194</v>
          </cell>
          <cell r="F14377" t="str">
            <v>Turnaways</v>
          </cell>
          <cell r="G14377" t="str">
            <v>201908</v>
          </cell>
          <cell r="H14377" t="str">
            <v>Middlebury College Library</v>
          </cell>
          <cell r="I14377" t="str">
            <v>Middlebury</v>
          </cell>
          <cell r="J14377" t="str">
            <v>USA</v>
          </cell>
          <cell r="K14377">
            <v>2</v>
          </cell>
          <cell r="L14377" t="str">
            <v>Institute</v>
          </cell>
          <cell r="M14377">
            <v>11</v>
          </cell>
          <cell r="N14377" t="str">
            <v>CARN-4</v>
          </cell>
          <cell r="O14377" t="str">
            <v/>
          </cell>
          <cell r="P14377" t="str">
            <v/>
          </cell>
          <cell r="Q14377">
            <v>60</v>
          </cell>
          <cell r="R14377" t="str">
            <v>Année Philologique</v>
          </cell>
          <cell r="S14377" t="str">
            <v/>
          </cell>
        </row>
        <row r="14378">
          <cell r="E14378">
            <v>2194</v>
          </cell>
          <cell r="F14378" t="str">
            <v>Turnaways</v>
          </cell>
          <cell r="G14378" t="str">
            <v>201909</v>
          </cell>
          <cell r="H14378" t="str">
            <v>Middlebury College Library</v>
          </cell>
          <cell r="I14378" t="str">
            <v>Middlebury</v>
          </cell>
          <cell r="J14378" t="str">
            <v>USA</v>
          </cell>
          <cell r="K14378">
            <v>2</v>
          </cell>
          <cell r="L14378" t="str">
            <v>Institute</v>
          </cell>
          <cell r="M14378">
            <v>11</v>
          </cell>
          <cell r="N14378" t="str">
            <v>CARN-4</v>
          </cell>
          <cell r="O14378" t="str">
            <v/>
          </cell>
          <cell r="P14378" t="str">
            <v/>
          </cell>
          <cell r="Q14378">
            <v>60</v>
          </cell>
          <cell r="R14378" t="str">
            <v>Année Philologique</v>
          </cell>
          <cell r="S14378" t="str">
            <v/>
          </cell>
        </row>
        <row r="14379">
          <cell r="E14379">
            <v>2195</v>
          </cell>
          <cell r="F14379" t="str">
            <v>Turnaways</v>
          </cell>
          <cell r="G14379" t="str">
            <v>201907</v>
          </cell>
          <cell r="H14379" t="str">
            <v>Universidad Autonoma de Madrid</v>
          </cell>
          <cell r="I14379" t="str">
            <v>Madrid</v>
          </cell>
          <cell r="J14379" t="str">
            <v>Spain</v>
          </cell>
          <cell r="K14379">
            <v>2</v>
          </cell>
          <cell r="L14379" t="str">
            <v>Institute</v>
          </cell>
          <cell r="M14379">
            <v>3</v>
          </cell>
          <cell r="N14379" t="str">
            <v>Standard</v>
          </cell>
          <cell r="O14379" t="str">
            <v/>
          </cell>
          <cell r="P14379" t="str">
            <v/>
          </cell>
          <cell r="Q14379">
            <v>3</v>
          </cell>
          <cell r="R14379" t="str">
            <v>Année Philologique</v>
          </cell>
          <cell r="S14379" t="str">
            <v/>
          </cell>
        </row>
        <row r="14380">
          <cell r="E14380">
            <v>2195</v>
          </cell>
          <cell r="F14380" t="str">
            <v>Turnaways</v>
          </cell>
          <cell r="G14380" t="str">
            <v>201909</v>
          </cell>
          <cell r="H14380" t="str">
            <v>Universidad Autonoma de Madrid</v>
          </cell>
          <cell r="I14380" t="str">
            <v>Madrid</v>
          </cell>
          <cell r="J14380" t="str">
            <v>Spain</v>
          </cell>
          <cell r="K14380">
            <v>2</v>
          </cell>
          <cell r="L14380" t="str">
            <v>Institute</v>
          </cell>
          <cell r="M14380">
            <v>3</v>
          </cell>
          <cell r="N14380" t="str">
            <v>Standard</v>
          </cell>
          <cell r="O14380" t="str">
            <v/>
          </cell>
          <cell r="P14380" t="str">
            <v/>
          </cell>
          <cell r="Q14380">
            <v>3</v>
          </cell>
          <cell r="R14380" t="str">
            <v>Année Philologique</v>
          </cell>
          <cell r="S14380" t="str">
            <v/>
          </cell>
        </row>
        <row r="14381">
          <cell r="E14381">
            <v>2212</v>
          </cell>
          <cell r="F14381" t="str">
            <v>Turnaways</v>
          </cell>
          <cell r="G14381" t="str">
            <v>201901</v>
          </cell>
          <cell r="H14381" t="str">
            <v>University of Waterloo</v>
          </cell>
          <cell r="I14381" t="str">
            <v>Waterloo</v>
          </cell>
          <cell r="J14381" t="str">
            <v>Canada</v>
          </cell>
          <cell r="K14381">
            <v>1</v>
          </cell>
          <cell r="L14381" t="str">
            <v>Consortium</v>
          </cell>
          <cell r="M14381">
            <v>3</v>
          </cell>
          <cell r="N14381" t="str">
            <v>Standard</v>
          </cell>
          <cell r="O14381" t="str">
            <v/>
          </cell>
          <cell r="P14381" t="str">
            <v/>
          </cell>
          <cell r="Q14381">
            <v>3</v>
          </cell>
          <cell r="R14381" t="str">
            <v>Année Philologique</v>
          </cell>
          <cell r="S14381" t="str">
            <v/>
          </cell>
        </row>
        <row r="14382">
          <cell r="E14382">
            <v>2212</v>
          </cell>
          <cell r="F14382" t="str">
            <v>Turnaways</v>
          </cell>
          <cell r="G14382" t="str">
            <v>201909</v>
          </cell>
          <cell r="H14382" t="str">
            <v>University of Waterloo</v>
          </cell>
          <cell r="I14382" t="str">
            <v>Waterloo</v>
          </cell>
          <cell r="J14382" t="str">
            <v>Canada</v>
          </cell>
          <cell r="K14382">
            <v>1</v>
          </cell>
          <cell r="L14382" t="str">
            <v>Consortium</v>
          </cell>
          <cell r="M14382">
            <v>3</v>
          </cell>
          <cell r="N14382" t="str">
            <v>Standard</v>
          </cell>
          <cell r="O14382" t="str">
            <v/>
          </cell>
          <cell r="P14382" t="str">
            <v/>
          </cell>
          <cell r="Q14382">
            <v>3</v>
          </cell>
          <cell r="R14382" t="str">
            <v>Année Philologique</v>
          </cell>
          <cell r="S14382" t="str">
            <v/>
          </cell>
        </row>
        <row r="14383">
          <cell r="E14383">
            <v>2214</v>
          </cell>
          <cell r="F14383" t="str">
            <v>Turnaways</v>
          </cell>
          <cell r="G14383" t="str">
            <v>201902</v>
          </cell>
          <cell r="H14383" t="str">
            <v>Universitätsbibliothek Giessen</v>
          </cell>
          <cell r="I14383" t="str">
            <v>Giessen</v>
          </cell>
          <cell r="J14383" t="str">
            <v>Germany</v>
          </cell>
          <cell r="K14383">
            <v>1</v>
          </cell>
          <cell r="L14383" t="str">
            <v>Consortium</v>
          </cell>
          <cell r="M14383">
            <v>2</v>
          </cell>
          <cell r="N14383" t="str">
            <v>Campus Wide</v>
          </cell>
          <cell r="O14383" t="str">
            <v/>
          </cell>
          <cell r="P14383" t="str">
            <v/>
          </cell>
          <cell r="Q14383">
            <v>60</v>
          </cell>
          <cell r="R14383" t="str">
            <v>Année Philologique</v>
          </cell>
          <cell r="S14383" t="str">
            <v/>
          </cell>
        </row>
        <row r="14384">
          <cell r="E14384">
            <v>2214</v>
          </cell>
          <cell r="F14384" t="str">
            <v>Turnaways</v>
          </cell>
          <cell r="G14384" t="str">
            <v>201903</v>
          </cell>
          <cell r="H14384" t="str">
            <v>Universitätsbibliothek Giessen</v>
          </cell>
          <cell r="I14384" t="str">
            <v>Giessen</v>
          </cell>
          <cell r="J14384" t="str">
            <v>Germany</v>
          </cell>
          <cell r="K14384">
            <v>1</v>
          </cell>
          <cell r="L14384" t="str">
            <v>Consortium</v>
          </cell>
          <cell r="M14384">
            <v>2</v>
          </cell>
          <cell r="N14384" t="str">
            <v>Campus Wide</v>
          </cell>
          <cell r="O14384" t="str">
            <v/>
          </cell>
          <cell r="P14384" t="str">
            <v/>
          </cell>
          <cell r="Q14384">
            <v>60</v>
          </cell>
          <cell r="R14384" t="str">
            <v>Année Philologique</v>
          </cell>
          <cell r="S14384" t="str">
            <v/>
          </cell>
        </row>
        <row r="14385">
          <cell r="E14385">
            <v>2214</v>
          </cell>
          <cell r="F14385" t="str">
            <v>Turnaways</v>
          </cell>
          <cell r="G14385" t="str">
            <v>201905</v>
          </cell>
          <cell r="H14385" t="str">
            <v>Universitätsbibliothek Giessen</v>
          </cell>
          <cell r="I14385" t="str">
            <v>Giessen</v>
          </cell>
          <cell r="J14385" t="str">
            <v>Germany</v>
          </cell>
          <cell r="K14385">
            <v>1</v>
          </cell>
          <cell r="L14385" t="str">
            <v>Consortium</v>
          </cell>
          <cell r="M14385">
            <v>2</v>
          </cell>
          <cell r="N14385" t="str">
            <v>Campus Wide</v>
          </cell>
          <cell r="O14385" t="str">
            <v/>
          </cell>
          <cell r="P14385" t="str">
            <v/>
          </cell>
          <cell r="Q14385">
            <v>60</v>
          </cell>
          <cell r="R14385" t="str">
            <v>Année Philologique</v>
          </cell>
          <cell r="S14385" t="str">
            <v/>
          </cell>
        </row>
        <row r="14386">
          <cell r="E14386">
            <v>2214</v>
          </cell>
          <cell r="F14386" t="str">
            <v>Turnaways</v>
          </cell>
          <cell r="G14386" t="str">
            <v>201906</v>
          </cell>
          <cell r="H14386" t="str">
            <v>Universitätsbibliothek Giessen</v>
          </cell>
          <cell r="I14386" t="str">
            <v>Giessen</v>
          </cell>
          <cell r="J14386" t="str">
            <v>Germany</v>
          </cell>
          <cell r="K14386">
            <v>1</v>
          </cell>
          <cell r="L14386" t="str">
            <v>Consortium</v>
          </cell>
          <cell r="M14386">
            <v>2</v>
          </cell>
          <cell r="N14386" t="str">
            <v>Campus Wide</v>
          </cell>
          <cell r="O14386" t="str">
            <v/>
          </cell>
          <cell r="P14386" t="str">
            <v/>
          </cell>
          <cell r="Q14386">
            <v>60</v>
          </cell>
          <cell r="R14386" t="str">
            <v>Année Philologique</v>
          </cell>
          <cell r="S14386" t="str">
            <v/>
          </cell>
        </row>
        <row r="14387">
          <cell r="E14387">
            <v>2214</v>
          </cell>
          <cell r="F14387" t="str">
            <v>Turnaways</v>
          </cell>
          <cell r="G14387" t="str">
            <v>201907</v>
          </cell>
          <cell r="H14387" t="str">
            <v>Universitätsbibliothek Giessen</v>
          </cell>
          <cell r="I14387" t="str">
            <v>Giessen</v>
          </cell>
          <cell r="J14387" t="str">
            <v>Germany</v>
          </cell>
          <cell r="K14387">
            <v>1</v>
          </cell>
          <cell r="L14387" t="str">
            <v>Consortium</v>
          </cell>
          <cell r="M14387">
            <v>2</v>
          </cell>
          <cell r="N14387" t="str">
            <v>Campus Wide</v>
          </cell>
          <cell r="O14387" t="str">
            <v/>
          </cell>
          <cell r="P14387" t="str">
            <v/>
          </cell>
          <cell r="Q14387">
            <v>60</v>
          </cell>
          <cell r="R14387" t="str">
            <v>Année Philologique</v>
          </cell>
          <cell r="S14387" t="str">
            <v/>
          </cell>
        </row>
        <row r="14388">
          <cell r="E14388">
            <v>2214</v>
          </cell>
          <cell r="F14388" t="str">
            <v>Turnaways</v>
          </cell>
          <cell r="G14388" t="str">
            <v>201910</v>
          </cell>
          <cell r="H14388" t="str">
            <v>Universitätsbibliothek Giessen</v>
          </cell>
          <cell r="I14388" t="str">
            <v>Giessen</v>
          </cell>
          <cell r="J14388" t="str">
            <v>Germany</v>
          </cell>
          <cell r="K14388">
            <v>1</v>
          </cell>
          <cell r="L14388" t="str">
            <v>Consortium</v>
          </cell>
          <cell r="M14388">
            <v>2</v>
          </cell>
          <cell r="N14388" t="str">
            <v>Campus Wide</v>
          </cell>
          <cell r="O14388" t="str">
            <v/>
          </cell>
          <cell r="P14388" t="str">
            <v/>
          </cell>
          <cell r="Q14388">
            <v>60</v>
          </cell>
          <cell r="R14388" t="str">
            <v>Année Philologique</v>
          </cell>
          <cell r="S14388" t="str">
            <v/>
          </cell>
        </row>
        <row r="14389">
          <cell r="E14389">
            <v>2214</v>
          </cell>
          <cell r="F14389" t="str">
            <v>Turnaways</v>
          </cell>
          <cell r="G14389" t="str">
            <v>201911</v>
          </cell>
          <cell r="H14389" t="str">
            <v>Universitätsbibliothek Giessen</v>
          </cell>
          <cell r="I14389" t="str">
            <v>Giessen</v>
          </cell>
          <cell r="J14389" t="str">
            <v>Germany</v>
          </cell>
          <cell r="K14389">
            <v>1</v>
          </cell>
          <cell r="L14389" t="str">
            <v>Consortium</v>
          </cell>
          <cell r="M14389">
            <v>2</v>
          </cell>
          <cell r="N14389" t="str">
            <v>Campus Wide</v>
          </cell>
          <cell r="O14389" t="str">
            <v/>
          </cell>
          <cell r="P14389" t="str">
            <v/>
          </cell>
          <cell r="Q14389">
            <v>60</v>
          </cell>
          <cell r="R14389" t="str">
            <v>Année Philologique</v>
          </cell>
          <cell r="S14389" t="str">
            <v/>
          </cell>
        </row>
        <row r="14390">
          <cell r="E14390">
            <v>2215</v>
          </cell>
          <cell r="F14390" t="str">
            <v>Turnaways</v>
          </cell>
          <cell r="G14390" t="str">
            <v>201901</v>
          </cell>
          <cell r="H14390" t="str">
            <v>Universitätsbibliothek Marburg</v>
          </cell>
          <cell r="I14390" t="str">
            <v>Marburg</v>
          </cell>
          <cell r="J14390" t="str">
            <v>Germany</v>
          </cell>
          <cell r="K14390">
            <v>1</v>
          </cell>
          <cell r="L14390" t="str">
            <v>Consortium</v>
          </cell>
          <cell r="M14390">
            <v>3</v>
          </cell>
          <cell r="N14390" t="str">
            <v>Standard</v>
          </cell>
          <cell r="O14390" t="str">
            <v/>
          </cell>
          <cell r="P14390" t="str">
            <v/>
          </cell>
          <cell r="Q14390">
            <v>3</v>
          </cell>
          <cell r="R14390" t="str">
            <v>Année Philologique</v>
          </cell>
          <cell r="S14390" t="str">
            <v/>
          </cell>
        </row>
        <row r="14391">
          <cell r="E14391">
            <v>2215</v>
          </cell>
          <cell r="F14391" t="str">
            <v>Turnaways</v>
          </cell>
          <cell r="G14391" t="str">
            <v>201903</v>
          </cell>
          <cell r="H14391" t="str">
            <v>Universitätsbibliothek Marburg</v>
          </cell>
          <cell r="I14391" t="str">
            <v>Marburg</v>
          </cell>
          <cell r="J14391" t="str">
            <v>Germany</v>
          </cell>
          <cell r="K14391">
            <v>1</v>
          </cell>
          <cell r="L14391" t="str">
            <v>Consortium</v>
          </cell>
          <cell r="M14391">
            <v>3</v>
          </cell>
          <cell r="N14391" t="str">
            <v>Standard</v>
          </cell>
          <cell r="O14391" t="str">
            <v/>
          </cell>
          <cell r="P14391" t="str">
            <v/>
          </cell>
          <cell r="Q14391">
            <v>3</v>
          </cell>
          <cell r="R14391" t="str">
            <v>Année Philologique</v>
          </cell>
          <cell r="S14391" t="str">
            <v/>
          </cell>
        </row>
        <row r="14392">
          <cell r="E14392">
            <v>2215</v>
          </cell>
          <cell r="F14392" t="str">
            <v>Turnaways</v>
          </cell>
          <cell r="G14392" t="str">
            <v>201905</v>
          </cell>
          <cell r="H14392" t="str">
            <v>Universitätsbibliothek Marburg</v>
          </cell>
          <cell r="I14392" t="str">
            <v>Marburg</v>
          </cell>
          <cell r="J14392" t="str">
            <v>Germany</v>
          </cell>
          <cell r="K14392">
            <v>1</v>
          </cell>
          <cell r="L14392" t="str">
            <v>Consortium</v>
          </cell>
          <cell r="M14392">
            <v>3</v>
          </cell>
          <cell r="N14392" t="str">
            <v>Standard</v>
          </cell>
          <cell r="O14392" t="str">
            <v/>
          </cell>
          <cell r="P14392" t="str">
            <v/>
          </cell>
          <cell r="Q14392">
            <v>3</v>
          </cell>
          <cell r="R14392" t="str">
            <v>Année Philologique</v>
          </cell>
          <cell r="S14392" t="str">
            <v/>
          </cell>
        </row>
        <row r="14393">
          <cell r="E14393">
            <v>2224</v>
          </cell>
          <cell r="F14393" t="str">
            <v>Turnaways</v>
          </cell>
          <cell r="G14393" t="str">
            <v>201901</v>
          </cell>
          <cell r="H14393" t="str">
            <v>Thüringer Universitäts-und Landesbibliothek</v>
          </cell>
          <cell r="I14393" t="str">
            <v>Jena</v>
          </cell>
          <cell r="J14393" t="str">
            <v>Germany</v>
          </cell>
          <cell r="K14393">
            <v>2</v>
          </cell>
          <cell r="L14393" t="str">
            <v>Institute</v>
          </cell>
          <cell r="M14393">
            <v>3</v>
          </cell>
          <cell r="N14393" t="str">
            <v>Standard</v>
          </cell>
          <cell r="O14393" t="str">
            <v/>
          </cell>
          <cell r="P14393" t="str">
            <v/>
          </cell>
          <cell r="Q14393">
            <v>3</v>
          </cell>
          <cell r="R14393" t="str">
            <v>Année Philologique</v>
          </cell>
          <cell r="S14393" t="str">
            <v/>
          </cell>
        </row>
        <row r="14394">
          <cell r="E14394">
            <v>2224</v>
          </cell>
          <cell r="F14394" t="str">
            <v>Turnaways</v>
          </cell>
          <cell r="G14394" t="str">
            <v>201902</v>
          </cell>
          <cell r="H14394" t="str">
            <v>Thüringer Universitäts-und Landesbibliothek</v>
          </cell>
          <cell r="I14394" t="str">
            <v>Jena</v>
          </cell>
          <cell r="J14394" t="str">
            <v>Germany</v>
          </cell>
          <cell r="K14394">
            <v>2</v>
          </cell>
          <cell r="L14394" t="str">
            <v>Institute</v>
          </cell>
          <cell r="M14394">
            <v>3</v>
          </cell>
          <cell r="N14394" t="str">
            <v>Standard</v>
          </cell>
          <cell r="O14394" t="str">
            <v/>
          </cell>
          <cell r="P14394" t="str">
            <v/>
          </cell>
          <cell r="Q14394">
            <v>3</v>
          </cell>
          <cell r="R14394" t="str">
            <v>Année Philologique</v>
          </cell>
          <cell r="S14394" t="str">
            <v/>
          </cell>
        </row>
        <row r="14395">
          <cell r="E14395">
            <v>2224</v>
          </cell>
          <cell r="F14395" t="str">
            <v>Turnaways</v>
          </cell>
          <cell r="G14395" t="str">
            <v>201903</v>
          </cell>
          <cell r="H14395" t="str">
            <v>Thüringer Universitäts-und Landesbibliothek</v>
          </cell>
          <cell r="I14395" t="str">
            <v>Jena</v>
          </cell>
          <cell r="J14395" t="str">
            <v>Germany</v>
          </cell>
          <cell r="K14395">
            <v>2</v>
          </cell>
          <cell r="L14395" t="str">
            <v>Institute</v>
          </cell>
          <cell r="M14395">
            <v>3</v>
          </cell>
          <cell r="N14395" t="str">
            <v>Standard</v>
          </cell>
          <cell r="O14395" t="str">
            <v/>
          </cell>
          <cell r="P14395" t="str">
            <v/>
          </cell>
          <cell r="Q14395">
            <v>3</v>
          </cell>
          <cell r="R14395" t="str">
            <v>Année Philologique</v>
          </cell>
          <cell r="S14395" t="str">
            <v/>
          </cell>
        </row>
        <row r="14396">
          <cell r="E14396">
            <v>2224</v>
          </cell>
          <cell r="F14396" t="str">
            <v>Turnaways</v>
          </cell>
          <cell r="G14396" t="str">
            <v>201904</v>
          </cell>
          <cell r="H14396" t="str">
            <v>Thüringer Universitäts-und Landesbibliothek</v>
          </cell>
          <cell r="I14396" t="str">
            <v>Jena</v>
          </cell>
          <cell r="J14396" t="str">
            <v>Germany</v>
          </cell>
          <cell r="K14396">
            <v>2</v>
          </cell>
          <cell r="L14396" t="str">
            <v>Institute</v>
          </cell>
          <cell r="M14396">
            <v>3</v>
          </cell>
          <cell r="N14396" t="str">
            <v>Standard</v>
          </cell>
          <cell r="O14396" t="str">
            <v/>
          </cell>
          <cell r="P14396" t="str">
            <v/>
          </cell>
          <cell r="Q14396">
            <v>3</v>
          </cell>
          <cell r="R14396" t="str">
            <v>Année Philologique</v>
          </cell>
          <cell r="S14396" t="str">
            <v/>
          </cell>
        </row>
        <row r="14397">
          <cell r="E14397">
            <v>2224</v>
          </cell>
          <cell r="F14397" t="str">
            <v>Turnaways</v>
          </cell>
          <cell r="G14397" t="str">
            <v>201905</v>
          </cell>
          <cell r="H14397" t="str">
            <v>Thüringer Universitäts-und Landesbibliothek</v>
          </cell>
          <cell r="I14397" t="str">
            <v>Jena</v>
          </cell>
          <cell r="J14397" t="str">
            <v>Germany</v>
          </cell>
          <cell r="K14397">
            <v>2</v>
          </cell>
          <cell r="L14397" t="str">
            <v>Institute</v>
          </cell>
          <cell r="M14397">
            <v>3</v>
          </cell>
          <cell r="N14397" t="str">
            <v>Standard</v>
          </cell>
          <cell r="O14397" t="str">
            <v/>
          </cell>
          <cell r="P14397" t="str">
            <v/>
          </cell>
          <cell r="Q14397">
            <v>3</v>
          </cell>
          <cell r="R14397" t="str">
            <v>Année Philologique</v>
          </cell>
          <cell r="S14397" t="str">
            <v/>
          </cell>
        </row>
        <row r="14398">
          <cell r="E14398">
            <v>2224</v>
          </cell>
          <cell r="F14398" t="str">
            <v>Turnaways</v>
          </cell>
          <cell r="G14398" t="str">
            <v>201906</v>
          </cell>
          <cell r="H14398" t="str">
            <v>Thüringer Universitäts-und Landesbibliothek</v>
          </cell>
          <cell r="I14398" t="str">
            <v>Jena</v>
          </cell>
          <cell r="J14398" t="str">
            <v>Germany</v>
          </cell>
          <cell r="K14398">
            <v>2</v>
          </cell>
          <cell r="L14398" t="str">
            <v>Institute</v>
          </cell>
          <cell r="M14398">
            <v>3</v>
          </cell>
          <cell r="N14398" t="str">
            <v>Standard</v>
          </cell>
          <cell r="O14398" t="str">
            <v/>
          </cell>
          <cell r="P14398" t="str">
            <v/>
          </cell>
          <cell r="Q14398">
            <v>3</v>
          </cell>
          <cell r="R14398" t="str">
            <v>Année Philologique</v>
          </cell>
          <cell r="S14398" t="str">
            <v/>
          </cell>
        </row>
        <row r="14399">
          <cell r="E14399">
            <v>2224</v>
          </cell>
          <cell r="F14399" t="str">
            <v>Turnaways</v>
          </cell>
          <cell r="G14399" t="str">
            <v>201907</v>
          </cell>
          <cell r="H14399" t="str">
            <v>Thüringer Universitäts-und Landesbibliothek</v>
          </cell>
          <cell r="I14399" t="str">
            <v>Jena</v>
          </cell>
          <cell r="J14399" t="str">
            <v>Germany</v>
          </cell>
          <cell r="K14399">
            <v>2</v>
          </cell>
          <cell r="L14399" t="str">
            <v>Institute</v>
          </cell>
          <cell r="M14399">
            <v>3</v>
          </cell>
          <cell r="N14399" t="str">
            <v>Standard</v>
          </cell>
          <cell r="O14399" t="str">
            <v/>
          </cell>
          <cell r="P14399" t="str">
            <v/>
          </cell>
          <cell r="Q14399">
            <v>3</v>
          </cell>
          <cell r="R14399" t="str">
            <v>Année Philologique</v>
          </cell>
          <cell r="S14399" t="str">
            <v/>
          </cell>
        </row>
        <row r="14400">
          <cell r="E14400">
            <v>2224</v>
          </cell>
          <cell r="F14400" t="str">
            <v>Turnaways</v>
          </cell>
          <cell r="G14400" t="str">
            <v>201908</v>
          </cell>
          <cell r="H14400" t="str">
            <v>Thüringer Universitäts-und Landesbibliothek</v>
          </cell>
          <cell r="I14400" t="str">
            <v>Jena</v>
          </cell>
          <cell r="J14400" t="str">
            <v>Germany</v>
          </cell>
          <cell r="K14400">
            <v>2</v>
          </cell>
          <cell r="L14400" t="str">
            <v>Institute</v>
          </cell>
          <cell r="M14400">
            <v>3</v>
          </cell>
          <cell r="N14400" t="str">
            <v>Standard</v>
          </cell>
          <cell r="O14400" t="str">
            <v/>
          </cell>
          <cell r="P14400" t="str">
            <v/>
          </cell>
          <cell r="Q14400">
            <v>3</v>
          </cell>
          <cell r="R14400" t="str">
            <v>Année Philologique</v>
          </cell>
          <cell r="S14400" t="str">
            <v/>
          </cell>
        </row>
        <row r="14401">
          <cell r="E14401">
            <v>2224</v>
          </cell>
          <cell r="F14401" t="str">
            <v>Turnaways</v>
          </cell>
          <cell r="G14401" t="str">
            <v>201909</v>
          </cell>
          <cell r="H14401" t="str">
            <v>Thüringer Universitäts-und Landesbibliothek</v>
          </cell>
          <cell r="I14401" t="str">
            <v>Jena</v>
          </cell>
          <cell r="J14401" t="str">
            <v>Germany</v>
          </cell>
          <cell r="K14401">
            <v>2</v>
          </cell>
          <cell r="L14401" t="str">
            <v>Institute</v>
          </cell>
          <cell r="M14401">
            <v>3</v>
          </cell>
          <cell r="N14401" t="str">
            <v>Standard</v>
          </cell>
          <cell r="O14401" t="str">
            <v/>
          </cell>
          <cell r="P14401" t="str">
            <v/>
          </cell>
          <cell r="Q14401">
            <v>3</v>
          </cell>
          <cell r="R14401" t="str">
            <v>Année Philologique</v>
          </cell>
          <cell r="S14401" t="str">
            <v/>
          </cell>
        </row>
        <row r="14402">
          <cell r="E14402">
            <v>2224</v>
          </cell>
          <cell r="F14402" t="str">
            <v>Turnaways</v>
          </cell>
          <cell r="G14402" t="str">
            <v>201910</v>
          </cell>
          <cell r="H14402" t="str">
            <v>Thüringer Universitäts-und Landesbibliothek</v>
          </cell>
          <cell r="I14402" t="str">
            <v>Jena</v>
          </cell>
          <cell r="J14402" t="str">
            <v>Germany</v>
          </cell>
          <cell r="K14402">
            <v>2</v>
          </cell>
          <cell r="L14402" t="str">
            <v>Institute</v>
          </cell>
          <cell r="M14402">
            <v>3</v>
          </cell>
          <cell r="N14402" t="str">
            <v>Standard</v>
          </cell>
          <cell r="O14402" t="str">
            <v/>
          </cell>
          <cell r="P14402" t="str">
            <v/>
          </cell>
          <cell r="Q14402">
            <v>3</v>
          </cell>
          <cell r="R14402" t="str">
            <v>Année Philologique</v>
          </cell>
          <cell r="S14402" t="str">
            <v/>
          </cell>
        </row>
        <row r="14403">
          <cell r="E14403">
            <v>2224</v>
          </cell>
          <cell r="F14403" t="str">
            <v>Turnaways</v>
          </cell>
          <cell r="G14403" t="str">
            <v>201911</v>
          </cell>
          <cell r="H14403" t="str">
            <v>Thüringer Universitäts-und Landesbibliothek</v>
          </cell>
          <cell r="I14403" t="str">
            <v>Jena</v>
          </cell>
          <cell r="J14403" t="str">
            <v>Germany</v>
          </cell>
          <cell r="K14403">
            <v>2</v>
          </cell>
          <cell r="L14403" t="str">
            <v>Institute</v>
          </cell>
          <cell r="M14403">
            <v>3</v>
          </cell>
          <cell r="N14403" t="str">
            <v>Standard</v>
          </cell>
          <cell r="O14403" t="str">
            <v/>
          </cell>
          <cell r="P14403" t="str">
            <v/>
          </cell>
          <cell r="Q14403">
            <v>3</v>
          </cell>
          <cell r="R14403" t="str">
            <v>Année Philologique</v>
          </cell>
          <cell r="S14403" t="str">
            <v/>
          </cell>
        </row>
        <row r="14404">
          <cell r="E14404">
            <v>2239</v>
          </cell>
          <cell r="F14404" t="str">
            <v>Turnaways</v>
          </cell>
          <cell r="G14404" t="str">
            <v>201902</v>
          </cell>
          <cell r="H14404" t="str">
            <v>Universidad Complutense de Madrid</v>
          </cell>
          <cell r="I14404" t="str">
            <v>Madrid</v>
          </cell>
          <cell r="J14404" t="str">
            <v>Spain</v>
          </cell>
          <cell r="K14404">
            <v>2</v>
          </cell>
          <cell r="L14404" t="str">
            <v>Institute</v>
          </cell>
          <cell r="M14404">
            <v>2</v>
          </cell>
          <cell r="N14404" t="str">
            <v>Campus Wide</v>
          </cell>
          <cell r="O14404" t="str">
            <v/>
          </cell>
          <cell r="P14404" t="str">
            <v/>
          </cell>
          <cell r="Q14404">
            <v>60</v>
          </cell>
          <cell r="R14404" t="str">
            <v>Année Philologique</v>
          </cell>
          <cell r="S14404" t="str">
            <v/>
          </cell>
        </row>
        <row r="14405">
          <cell r="E14405">
            <v>2239</v>
          </cell>
          <cell r="F14405" t="str">
            <v>Turnaways</v>
          </cell>
          <cell r="G14405" t="str">
            <v>201903</v>
          </cell>
          <cell r="H14405" t="str">
            <v>Universidad Complutense de Madrid</v>
          </cell>
          <cell r="I14405" t="str">
            <v>Madrid</v>
          </cell>
          <cell r="J14405" t="str">
            <v>Spain</v>
          </cell>
          <cell r="K14405">
            <v>2</v>
          </cell>
          <cell r="L14405" t="str">
            <v>Institute</v>
          </cell>
          <cell r="M14405">
            <v>2</v>
          </cell>
          <cell r="N14405" t="str">
            <v>Campus Wide</v>
          </cell>
          <cell r="O14405" t="str">
            <v/>
          </cell>
          <cell r="P14405" t="str">
            <v/>
          </cell>
          <cell r="Q14405">
            <v>60</v>
          </cell>
          <cell r="R14405" t="str">
            <v>Année Philologique</v>
          </cell>
          <cell r="S14405" t="str">
            <v/>
          </cell>
        </row>
        <row r="14406">
          <cell r="E14406">
            <v>2241</v>
          </cell>
          <cell r="F14406" t="str">
            <v>Turnaways</v>
          </cell>
          <cell r="G14406" t="str">
            <v>201904</v>
          </cell>
          <cell r="H14406" t="str">
            <v>Exeter University Library</v>
          </cell>
          <cell r="I14406" t="str">
            <v>Exeter</v>
          </cell>
          <cell r="J14406" t="str">
            <v>UK</v>
          </cell>
          <cell r="K14406">
            <v>2</v>
          </cell>
          <cell r="L14406" t="str">
            <v>Institute</v>
          </cell>
          <cell r="M14406">
            <v>16</v>
          </cell>
          <cell r="N14406" t="str">
            <v>JISC-4</v>
          </cell>
          <cell r="O14406" t="str">
            <v/>
          </cell>
          <cell r="P14406" t="str">
            <v/>
          </cell>
          <cell r="Q14406">
            <v>40</v>
          </cell>
          <cell r="R14406" t="str">
            <v>Année Philologique</v>
          </cell>
          <cell r="S14406" t="str">
            <v/>
          </cell>
        </row>
        <row r="14407">
          <cell r="E14407">
            <v>2244</v>
          </cell>
          <cell r="F14407" t="str">
            <v>Turnaways</v>
          </cell>
          <cell r="G14407" t="str">
            <v>201907</v>
          </cell>
          <cell r="H14407" t="str">
            <v>Università degli Studi di Firenze</v>
          </cell>
          <cell r="I14407" t="str">
            <v>Firenze</v>
          </cell>
          <cell r="J14407" t="str">
            <v>Italy</v>
          </cell>
          <cell r="K14407">
            <v>2</v>
          </cell>
          <cell r="L14407" t="str">
            <v>Institute</v>
          </cell>
          <cell r="M14407">
            <v>3</v>
          </cell>
          <cell r="N14407" t="str">
            <v>Standard</v>
          </cell>
          <cell r="O14407" t="str">
            <v/>
          </cell>
          <cell r="P14407" t="str">
            <v/>
          </cell>
          <cell r="Q14407">
            <v>3</v>
          </cell>
          <cell r="R14407" t="str">
            <v>Année Philologique</v>
          </cell>
          <cell r="S14407" t="str">
            <v/>
          </cell>
        </row>
        <row r="14408">
          <cell r="E14408">
            <v>2244</v>
          </cell>
          <cell r="F14408" t="str">
            <v>Turnaways</v>
          </cell>
          <cell r="G14408" t="str">
            <v>201911</v>
          </cell>
          <cell r="H14408" t="str">
            <v>Università degli Studi di Firenze</v>
          </cell>
          <cell r="I14408" t="str">
            <v>Firenze</v>
          </cell>
          <cell r="J14408" t="str">
            <v>Italy</v>
          </cell>
          <cell r="K14408">
            <v>2</v>
          </cell>
          <cell r="L14408" t="str">
            <v>Institute</v>
          </cell>
          <cell r="M14408">
            <v>3</v>
          </cell>
          <cell r="N14408" t="str">
            <v>Standard</v>
          </cell>
          <cell r="O14408" t="str">
            <v/>
          </cell>
          <cell r="P14408" t="str">
            <v/>
          </cell>
          <cell r="Q14408">
            <v>3</v>
          </cell>
          <cell r="R14408" t="str">
            <v>Année Philologique</v>
          </cell>
          <cell r="S14408" t="str">
            <v/>
          </cell>
        </row>
        <row r="14409">
          <cell r="E14409">
            <v>2245</v>
          </cell>
          <cell r="F14409" t="str">
            <v>Turnaways</v>
          </cell>
          <cell r="G14409" t="str">
            <v>201903</v>
          </cell>
          <cell r="H14409" t="str">
            <v>Unicamp</v>
          </cell>
          <cell r="I14409" t="str">
            <v>Campinas</v>
          </cell>
          <cell r="J14409" t="str">
            <v>Brazil</v>
          </cell>
          <cell r="K14409">
            <v>2</v>
          </cell>
          <cell r="L14409" t="str">
            <v>Institute</v>
          </cell>
          <cell r="M14409">
            <v>2</v>
          </cell>
          <cell r="N14409" t="str">
            <v>Campus Wide</v>
          </cell>
          <cell r="O14409" t="str">
            <v/>
          </cell>
          <cell r="P14409" t="str">
            <v/>
          </cell>
          <cell r="Q14409">
            <v>40</v>
          </cell>
          <cell r="R14409" t="str">
            <v>Année Philologique</v>
          </cell>
          <cell r="S14409" t="str">
            <v/>
          </cell>
        </row>
        <row r="14410">
          <cell r="E14410">
            <v>2246</v>
          </cell>
          <cell r="F14410" t="str">
            <v>Turnaways</v>
          </cell>
          <cell r="G14410" t="str">
            <v>201910</v>
          </cell>
          <cell r="H14410" t="str">
            <v>Washington and Lee University</v>
          </cell>
          <cell r="I14410" t="str">
            <v>Lexington</v>
          </cell>
          <cell r="J14410" t="str">
            <v>USA</v>
          </cell>
          <cell r="K14410">
            <v>2</v>
          </cell>
          <cell r="L14410" t="str">
            <v>Institute</v>
          </cell>
          <cell r="M14410">
            <v>11</v>
          </cell>
          <cell r="N14410" t="str">
            <v>CARN-4</v>
          </cell>
          <cell r="O14410" t="str">
            <v/>
          </cell>
          <cell r="P14410" t="str">
            <v/>
          </cell>
          <cell r="Q14410">
            <v>2</v>
          </cell>
          <cell r="R14410" t="str">
            <v>Année Philologique</v>
          </cell>
          <cell r="S14410" t="str">
            <v/>
          </cell>
        </row>
        <row r="14411">
          <cell r="E14411">
            <v>2254</v>
          </cell>
          <cell r="F14411" t="str">
            <v>Turnaways</v>
          </cell>
          <cell r="G14411" t="str">
            <v>201907</v>
          </cell>
          <cell r="H14411" t="str">
            <v>Bibliotheque Diderot de Lyon</v>
          </cell>
          <cell r="I14411" t="str">
            <v>Lyon</v>
          </cell>
          <cell r="J14411" t="str">
            <v>France</v>
          </cell>
          <cell r="K14411">
            <v>1</v>
          </cell>
          <cell r="L14411" t="str">
            <v>Consortium</v>
          </cell>
          <cell r="M14411">
            <v>3</v>
          </cell>
          <cell r="N14411" t="str">
            <v>Standard</v>
          </cell>
          <cell r="O14411" t="str">
            <v/>
          </cell>
          <cell r="P14411" t="str">
            <v/>
          </cell>
          <cell r="Q14411">
            <v>3</v>
          </cell>
          <cell r="R14411" t="str">
            <v>Année Philologique</v>
          </cell>
          <cell r="S14411" t="str">
            <v/>
          </cell>
        </row>
        <row r="14412">
          <cell r="E14412">
            <v>2254</v>
          </cell>
          <cell r="F14412" t="str">
            <v>Turnaways</v>
          </cell>
          <cell r="G14412" t="str">
            <v>201909</v>
          </cell>
          <cell r="H14412" t="str">
            <v>Bibliotheque Diderot de Lyon</v>
          </cell>
          <cell r="I14412" t="str">
            <v>Lyon</v>
          </cell>
          <cell r="J14412" t="str">
            <v>France</v>
          </cell>
          <cell r="K14412">
            <v>1</v>
          </cell>
          <cell r="L14412" t="str">
            <v>Consortium</v>
          </cell>
          <cell r="M14412">
            <v>3</v>
          </cell>
          <cell r="N14412" t="str">
            <v>Standard</v>
          </cell>
          <cell r="O14412" t="str">
            <v/>
          </cell>
          <cell r="P14412" t="str">
            <v/>
          </cell>
          <cell r="Q14412">
            <v>3</v>
          </cell>
          <cell r="R14412" t="str">
            <v>Année Philologique</v>
          </cell>
          <cell r="S14412" t="str">
            <v/>
          </cell>
        </row>
        <row r="14413">
          <cell r="E14413">
            <v>2254</v>
          </cell>
          <cell r="F14413" t="str">
            <v>Turnaways</v>
          </cell>
          <cell r="G14413" t="str">
            <v>201910</v>
          </cell>
          <cell r="H14413" t="str">
            <v>Bibliotheque Diderot de Lyon</v>
          </cell>
          <cell r="I14413" t="str">
            <v>Lyon</v>
          </cell>
          <cell r="J14413" t="str">
            <v>France</v>
          </cell>
          <cell r="K14413">
            <v>1</v>
          </cell>
          <cell r="L14413" t="str">
            <v>Consortium</v>
          </cell>
          <cell r="M14413">
            <v>3</v>
          </cell>
          <cell r="N14413" t="str">
            <v>Standard</v>
          </cell>
          <cell r="O14413" t="str">
            <v/>
          </cell>
          <cell r="P14413" t="str">
            <v/>
          </cell>
          <cell r="Q14413">
            <v>3</v>
          </cell>
          <cell r="R14413" t="str">
            <v>Année Philologique</v>
          </cell>
          <cell r="S14413" t="str">
            <v/>
          </cell>
        </row>
        <row r="14414">
          <cell r="E14414">
            <v>2269</v>
          </cell>
          <cell r="F14414" t="str">
            <v>Turnaways</v>
          </cell>
          <cell r="G14414" t="str">
            <v>201901</v>
          </cell>
          <cell r="H14414" t="str">
            <v>Humboldt-Universität zu Berlin</v>
          </cell>
          <cell r="I14414" t="str">
            <v>Berlin</v>
          </cell>
          <cell r="J14414" t="str">
            <v>Germany</v>
          </cell>
          <cell r="K14414">
            <v>1</v>
          </cell>
          <cell r="L14414" t="str">
            <v>Consortium</v>
          </cell>
          <cell r="M14414">
            <v>3</v>
          </cell>
          <cell r="N14414" t="str">
            <v>Standard</v>
          </cell>
          <cell r="O14414" t="str">
            <v/>
          </cell>
          <cell r="P14414" t="str">
            <v/>
          </cell>
          <cell r="Q14414">
            <v>3</v>
          </cell>
          <cell r="R14414" t="str">
            <v>Année Philologique</v>
          </cell>
          <cell r="S14414" t="str">
            <v/>
          </cell>
        </row>
        <row r="14415">
          <cell r="E14415">
            <v>2269</v>
          </cell>
          <cell r="F14415" t="str">
            <v>Turnaways</v>
          </cell>
          <cell r="G14415" t="str">
            <v>201902</v>
          </cell>
          <cell r="H14415" t="str">
            <v>Humboldt-Universität zu Berlin</v>
          </cell>
          <cell r="I14415" t="str">
            <v>Berlin</v>
          </cell>
          <cell r="J14415" t="str">
            <v>Germany</v>
          </cell>
          <cell r="K14415">
            <v>1</v>
          </cell>
          <cell r="L14415" t="str">
            <v>Consortium</v>
          </cell>
          <cell r="M14415">
            <v>3</v>
          </cell>
          <cell r="N14415" t="str">
            <v>Standard</v>
          </cell>
          <cell r="O14415" t="str">
            <v/>
          </cell>
          <cell r="P14415" t="str">
            <v/>
          </cell>
          <cell r="Q14415">
            <v>3</v>
          </cell>
          <cell r="R14415" t="str">
            <v>Année Philologique</v>
          </cell>
          <cell r="S14415" t="str">
            <v/>
          </cell>
        </row>
        <row r="14416">
          <cell r="E14416">
            <v>2269</v>
          </cell>
          <cell r="F14416" t="str">
            <v>Turnaways</v>
          </cell>
          <cell r="G14416" t="str">
            <v>201903</v>
          </cell>
          <cell r="H14416" t="str">
            <v>Humboldt-Universität zu Berlin</v>
          </cell>
          <cell r="I14416" t="str">
            <v>Berlin</v>
          </cell>
          <cell r="J14416" t="str">
            <v>Germany</v>
          </cell>
          <cell r="K14416">
            <v>1</v>
          </cell>
          <cell r="L14416" t="str">
            <v>Consortium</v>
          </cell>
          <cell r="M14416">
            <v>3</v>
          </cell>
          <cell r="N14416" t="str">
            <v>Standard</v>
          </cell>
          <cell r="O14416" t="str">
            <v/>
          </cell>
          <cell r="P14416" t="str">
            <v/>
          </cell>
          <cell r="Q14416">
            <v>3</v>
          </cell>
          <cell r="R14416" t="str">
            <v>Année Philologique</v>
          </cell>
          <cell r="S14416" t="str">
            <v/>
          </cell>
        </row>
        <row r="14417">
          <cell r="E14417">
            <v>2269</v>
          </cell>
          <cell r="F14417" t="str">
            <v>Turnaways</v>
          </cell>
          <cell r="G14417" t="str">
            <v>201904</v>
          </cell>
          <cell r="H14417" t="str">
            <v>Humboldt-Universität zu Berlin</v>
          </cell>
          <cell r="I14417" t="str">
            <v>Berlin</v>
          </cell>
          <cell r="J14417" t="str">
            <v>Germany</v>
          </cell>
          <cell r="K14417">
            <v>1</v>
          </cell>
          <cell r="L14417" t="str">
            <v>Consortium</v>
          </cell>
          <cell r="M14417">
            <v>3</v>
          </cell>
          <cell r="N14417" t="str">
            <v>Standard</v>
          </cell>
          <cell r="O14417" t="str">
            <v/>
          </cell>
          <cell r="P14417" t="str">
            <v/>
          </cell>
          <cell r="Q14417">
            <v>3</v>
          </cell>
          <cell r="R14417" t="str">
            <v>Année Philologique</v>
          </cell>
          <cell r="S14417" t="str">
            <v/>
          </cell>
        </row>
        <row r="14418">
          <cell r="E14418">
            <v>2269</v>
          </cell>
          <cell r="F14418" t="str">
            <v>Turnaways</v>
          </cell>
          <cell r="G14418" t="str">
            <v>201905</v>
          </cell>
          <cell r="H14418" t="str">
            <v>Humboldt-Universität zu Berlin</v>
          </cell>
          <cell r="I14418" t="str">
            <v>Berlin</v>
          </cell>
          <cell r="J14418" t="str">
            <v>Germany</v>
          </cell>
          <cell r="K14418">
            <v>1</v>
          </cell>
          <cell r="L14418" t="str">
            <v>Consortium</v>
          </cell>
          <cell r="M14418">
            <v>3</v>
          </cell>
          <cell r="N14418" t="str">
            <v>Standard</v>
          </cell>
          <cell r="O14418" t="str">
            <v/>
          </cell>
          <cell r="P14418" t="str">
            <v/>
          </cell>
          <cell r="Q14418">
            <v>3</v>
          </cell>
          <cell r="R14418" t="str">
            <v>Année Philologique</v>
          </cell>
          <cell r="S14418" t="str">
            <v/>
          </cell>
        </row>
        <row r="14419">
          <cell r="E14419">
            <v>2269</v>
          </cell>
          <cell r="F14419" t="str">
            <v>Turnaways</v>
          </cell>
          <cell r="G14419" t="str">
            <v>201907</v>
          </cell>
          <cell r="H14419" t="str">
            <v>Humboldt-Universität zu Berlin</v>
          </cell>
          <cell r="I14419" t="str">
            <v>Berlin</v>
          </cell>
          <cell r="J14419" t="str">
            <v>Germany</v>
          </cell>
          <cell r="K14419">
            <v>1</v>
          </cell>
          <cell r="L14419" t="str">
            <v>Consortium</v>
          </cell>
          <cell r="M14419">
            <v>3</v>
          </cell>
          <cell r="N14419" t="str">
            <v>Standard</v>
          </cell>
          <cell r="O14419" t="str">
            <v/>
          </cell>
          <cell r="P14419" t="str">
            <v/>
          </cell>
          <cell r="Q14419">
            <v>3</v>
          </cell>
          <cell r="R14419" t="str">
            <v>Année Philologique</v>
          </cell>
          <cell r="S14419" t="str">
            <v/>
          </cell>
        </row>
        <row r="14420">
          <cell r="E14420">
            <v>2269</v>
          </cell>
          <cell r="F14420" t="str">
            <v>Turnaways</v>
          </cell>
          <cell r="G14420" t="str">
            <v>201909</v>
          </cell>
          <cell r="H14420" t="str">
            <v>Humboldt-Universität zu Berlin</v>
          </cell>
          <cell r="I14420" t="str">
            <v>Berlin</v>
          </cell>
          <cell r="J14420" t="str">
            <v>Germany</v>
          </cell>
          <cell r="K14420">
            <v>1</v>
          </cell>
          <cell r="L14420" t="str">
            <v>Consortium</v>
          </cell>
          <cell r="M14420">
            <v>3</v>
          </cell>
          <cell r="N14420" t="str">
            <v>Standard</v>
          </cell>
          <cell r="O14420" t="str">
            <v/>
          </cell>
          <cell r="P14420" t="str">
            <v/>
          </cell>
          <cell r="Q14420">
            <v>3</v>
          </cell>
          <cell r="R14420" t="str">
            <v>Année Philologique</v>
          </cell>
          <cell r="S14420" t="str">
            <v/>
          </cell>
        </row>
        <row r="14421">
          <cell r="E14421">
            <v>2269</v>
          </cell>
          <cell r="F14421" t="str">
            <v>Turnaways</v>
          </cell>
          <cell r="G14421" t="str">
            <v>201910</v>
          </cell>
          <cell r="H14421" t="str">
            <v>Humboldt-Universität zu Berlin</v>
          </cell>
          <cell r="I14421" t="str">
            <v>Berlin</v>
          </cell>
          <cell r="J14421" t="str">
            <v>Germany</v>
          </cell>
          <cell r="K14421">
            <v>1</v>
          </cell>
          <cell r="L14421" t="str">
            <v>Consortium</v>
          </cell>
          <cell r="M14421">
            <v>3</v>
          </cell>
          <cell r="N14421" t="str">
            <v>Standard</v>
          </cell>
          <cell r="O14421" t="str">
            <v/>
          </cell>
          <cell r="P14421" t="str">
            <v/>
          </cell>
          <cell r="Q14421">
            <v>3</v>
          </cell>
          <cell r="R14421" t="str">
            <v>Année Philologique</v>
          </cell>
          <cell r="S14421" t="str">
            <v/>
          </cell>
        </row>
        <row r="14422">
          <cell r="E14422">
            <v>2269</v>
          </cell>
          <cell r="F14422" t="str">
            <v>Turnaways</v>
          </cell>
          <cell r="G14422" t="str">
            <v>201911</v>
          </cell>
          <cell r="H14422" t="str">
            <v>Humboldt-Universität zu Berlin</v>
          </cell>
          <cell r="I14422" t="str">
            <v>Berlin</v>
          </cell>
          <cell r="J14422" t="str">
            <v>Germany</v>
          </cell>
          <cell r="K14422">
            <v>1</v>
          </cell>
          <cell r="L14422" t="str">
            <v>Consortium</v>
          </cell>
          <cell r="M14422">
            <v>3</v>
          </cell>
          <cell r="N14422" t="str">
            <v>Standard</v>
          </cell>
          <cell r="O14422" t="str">
            <v/>
          </cell>
          <cell r="P14422" t="str">
            <v/>
          </cell>
          <cell r="Q14422">
            <v>3</v>
          </cell>
          <cell r="R14422" t="str">
            <v>Année Philologique</v>
          </cell>
          <cell r="S14422" t="str">
            <v/>
          </cell>
        </row>
        <row r="14423">
          <cell r="E14423">
            <v>2290</v>
          </cell>
          <cell r="F14423" t="str">
            <v>Turnaways</v>
          </cell>
          <cell r="G14423" t="str">
            <v>201901</v>
          </cell>
          <cell r="H14423" t="str">
            <v>Università di Catania</v>
          </cell>
          <cell r="I14423" t="str">
            <v>Catania</v>
          </cell>
          <cell r="J14423" t="str">
            <v>Italy</v>
          </cell>
          <cell r="K14423">
            <v>2</v>
          </cell>
          <cell r="L14423" t="str">
            <v>Institute</v>
          </cell>
          <cell r="M14423">
            <v>3</v>
          </cell>
          <cell r="N14423" t="str">
            <v>Standard</v>
          </cell>
          <cell r="O14423" t="str">
            <v/>
          </cell>
          <cell r="P14423" t="str">
            <v/>
          </cell>
          <cell r="Q14423">
            <v>3</v>
          </cell>
          <cell r="R14423" t="str">
            <v>Année Philologique</v>
          </cell>
          <cell r="S14423" t="str">
            <v/>
          </cell>
        </row>
        <row r="14424">
          <cell r="E14424">
            <v>2290</v>
          </cell>
          <cell r="F14424" t="str">
            <v>Turnaways</v>
          </cell>
          <cell r="G14424" t="str">
            <v>201903</v>
          </cell>
          <cell r="H14424" t="str">
            <v>Università di Catania</v>
          </cell>
          <cell r="I14424" t="str">
            <v>Catania</v>
          </cell>
          <cell r="J14424" t="str">
            <v>Italy</v>
          </cell>
          <cell r="K14424">
            <v>2</v>
          </cell>
          <cell r="L14424" t="str">
            <v>Institute</v>
          </cell>
          <cell r="M14424">
            <v>3</v>
          </cell>
          <cell r="N14424" t="str">
            <v>Standard</v>
          </cell>
          <cell r="O14424" t="str">
            <v/>
          </cell>
          <cell r="P14424" t="str">
            <v/>
          </cell>
          <cell r="Q14424">
            <v>3</v>
          </cell>
          <cell r="R14424" t="str">
            <v>Année Philologique</v>
          </cell>
          <cell r="S14424" t="str">
            <v/>
          </cell>
        </row>
        <row r="14425">
          <cell r="E14425">
            <v>2290</v>
          </cell>
          <cell r="F14425" t="str">
            <v>Turnaways</v>
          </cell>
          <cell r="G14425" t="str">
            <v>201904</v>
          </cell>
          <cell r="H14425" t="str">
            <v>Università di Catania</v>
          </cell>
          <cell r="I14425" t="str">
            <v>Catania</v>
          </cell>
          <cell r="J14425" t="str">
            <v>Italy</v>
          </cell>
          <cell r="K14425">
            <v>2</v>
          </cell>
          <cell r="L14425" t="str">
            <v>Institute</v>
          </cell>
          <cell r="M14425">
            <v>3</v>
          </cell>
          <cell r="N14425" t="str">
            <v>Standard</v>
          </cell>
          <cell r="O14425" t="str">
            <v/>
          </cell>
          <cell r="P14425" t="str">
            <v/>
          </cell>
          <cell r="Q14425">
            <v>3</v>
          </cell>
          <cell r="R14425" t="str">
            <v>Année Philologique</v>
          </cell>
          <cell r="S14425" t="str">
            <v/>
          </cell>
        </row>
        <row r="14426">
          <cell r="E14426">
            <v>2290</v>
          </cell>
          <cell r="F14426" t="str">
            <v>Turnaways</v>
          </cell>
          <cell r="G14426" t="str">
            <v>201905</v>
          </cell>
          <cell r="H14426" t="str">
            <v>Università di Catania</v>
          </cell>
          <cell r="I14426" t="str">
            <v>Catania</v>
          </cell>
          <cell r="J14426" t="str">
            <v>Italy</v>
          </cell>
          <cell r="K14426">
            <v>2</v>
          </cell>
          <cell r="L14426" t="str">
            <v>Institute</v>
          </cell>
          <cell r="M14426">
            <v>3</v>
          </cell>
          <cell r="N14426" t="str">
            <v>Standard</v>
          </cell>
          <cell r="O14426" t="str">
            <v/>
          </cell>
          <cell r="P14426" t="str">
            <v/>
          </cell>
          <cell r="Q14426">
            <v>3</v>
          </cell>
          <cell r="R14426" t="str">
            <v>Année Philologique</v>
          </cell>
          <cell r="S14426" t="str">
            <v/>
          </cell>
        </row>
        <row r="14427">
          <cell r="E14427">
            <v>2290</v>
          </cell>
          <cell r="F14427" t="str">
            <v>Turnaways</v>
          </cell>
          <cell r="G14427" t="str">
            <v>201906</v>
          </cell>
          <cell r="H14427" t="str">
            <v>Università di Catania</v>
          </cell>
          <cell r="I14427" t="str">
            <v>Catania</v>
          </cell>
          <cell r="J14427" t="str">
            <v>Italy</v>
          </cell>
          <cell r="K14427">
            <v>2</v>
          </cell>
          <cell r="L14427" t="str">
            <v>Institute</v>
          </cell>
          <cell r="M14427">
            <v>3</v>
          </cell>
          <cell r="N14427" t="str">
            <v>Standard</v>
          </cell>
          <cell r="O14427" t="str">
            <v/>
          </cell>
          <cell r="P14427" t="str">
            <v/>
          </cell>
          <cell r="Q14427">
            <v>3</v>
          </cell>
          <cell r="R14427" t="str">
            <v>Année Philologique</v>
          </cell>
          <cell r="S14427" t="str">
            <v/>
          </cell>
        </row>
        <row r="14428">
          <cell r="E14428">
            <v>2290</v>
          </cell>
          <cell r="F14428" t="str">
            <v>Turnaways</v>
          </cell>
          <cell r="G14428" t="str">
            <v>201909</v>
          </cell>
          <cell r="H14428" t="str">
            <v>Università di Catania</v>
          </cell>
          <cell r="I14428" t="str">
            <v>Catania</v>
          </cell>
          <cell r="J14428" t="str">
            <v>Italy</v>
          </cell>
          <cell r="K14428">
            <v>2</v>
          </cell>
          <cell r="L14428" t="str">
            <v>Institute</v>
          </cell>
          <cell r="M14428">
            <v>3</v>
          </cell>
          <cell r="N14428" t="str">
            <v>Standard</v>
          </cell>
          <cell r="O14428" t="str">
            <v/>
          </cell>
          <cell r="P14428" t="str">
            <v/>
          </cell>
          <cell r="Q14428">
            <v>3</v>
          </cell>
          <cell r="R14428" t="str">
            <v>Année Philologique</v>
          </cell>
          <cell r="S14428" t="str">
            <v/>
          </cell>
        </row>
        <row r="14429">
          <cell r="E14429">
            <v>2290</v>
          </cell>
          <cell r="F14429" t="str">
            <v>Turnaways</v>
          </cell>
          <cell r="G14429" t="str">
            <v>201910</v>
          </cell>
          <cell r="H14429" t="str">
            <v>Università di Catania</v>
          </cell>
          <cell r="I14429" t="str">
            <v>Catania</v>
          </cell>
          <cell r="J14429" t="str">
            <v>Italy</v>
          </cell>
          <cell r="K14429">
            <v>2</v>
          </cell>
          <cell r="L14429" t="str">
            <v>Institute</v>
          </cell>
          <cell r="M14429">
            <v>3</v>
          </cell>
          <cell r="N14429" t="str">
            <v>Standard</v>
          </cell>
          <cell r="O14429" t="str">
            <v/>
          </cell>
          <cell r="P14429" t="str">
            <v/>
          </cell>
          <cell r="Q14429">
            <v>3</v>
          </cell>
          <cell r="R14429" t="str">
            <v>Année Philologique</v>
          </cell>
          <cell r="S14429" t="str">
            <v/>
          </cell>
        </row>
        <row r="14430">
          <cell r="E14430">
            <v>2290</v>
          </cell>
          <cell r="F14430" t="str">
            <v>Turnaways</v>
          </cell>
          <cell r="G14430" t="str">
            <v>201911</v>
          </cell>
          <cell r="H14430" t="str">
            <v>Università di Catania</v>
          </cell>
          <cell r="I14430" t="str">
            <v>Catania</v>
          </cell>
          <cell r="J14430" t="str">
            <v>Italy</v>
          </cell>
          <cell r="K14430">
            <v>2</v>
          </cell>
          <cell r="L14430" t="str">
            <v>Institute</v>
          </cell>
          <cell r="M14430">
            <v>3</v>
          </cell>
          <cell r="N14430" t="str">
            <v>Standard</v>
          </cell>
          <cell r="O14430" t="str">
            <v/>
          </cell>
          <cell r="P14430" t="str">
            <v/>
          </cell>
          <cell r="Q14430">
            <v>3</v>
          </cell>
          <cell r="R14430" t="str">
            <v>Année Philologique</v>
          </cell>
          <cell r="S14430" t="str">
            <v/>
          </cell>
        </row>
        <row r="14431">
          <cell r="E14431">
            <v>2290</v>
          </cell>
          <cell r="F14431" t="str">
            <v>Turnaways</v>
          </cell>
          <cell r="G14431" t="str">
            <v>201912</v>
          </cell>
          <cell r="H14431" t="str">
            <v>Università di Catania</v>
          </cell>
          <cell r="I14431" t="str">
            <v>Catania</v>
          </cell>
          <cell r="J14431" t="str">
            <v>Italy</v>
          </cell>
          <cell r="K14431">
            <v>2</v>
          </cell>
          <cell r="L14431" t="str">
            <v>Institute</v>
          </cell>
          <cell r="M14431">
            <v>3</v>
          </cell>
          <cell r="N14431" t="str">
            <v>Standard</v>
          </cell>
          <cell r="O14431" t="str">
            <v/>
          </cell>
          <cell r="P14431" t="str">
            <v/>
          </cell>
          <cell r="Q14431">
            <v>3</v>
          </cell>
          <cell r="R14431" t="str">
            <v>Année Philologique</v>
          </cell>
          <cell r="S14431" t="str">
            <v/>
          </cell>
        </row>
        <row r="14432">
          <cell r="E14432">
            <v>2291</v>
          </cell>
          <cell r="F14432" t="str">
            <v>Turnaways</v>
          </cell>
          <cell r="G14432" t="str">
            <v>201901</v>
          </cell>
          <cell r="H14432" t="str">
            <v>Universität Wuppertal</v>
          </cell>
          <cell r="I14432" t="str">
            <v>Wuppertal</v>
          </cell>
          <cell r="J14432" t="str">
            <v>Germany</v>
          </cell>
          <cell r="K14432">
            <v>1</v>
          </cell>
          <cell r="L14432" t="str">
            <v>Consortium</v>
          </cell>
          <cell r="M14432">
            <v>2</v>
          </cell>
          <cell r="N14432" t="str">
            <v>Campus Wide</v>
          </cell>
          <cell r="O14432" t="str">
            <v/>
          </cell>
          <cell r="P14432" t="str">
            <v/>
          </cell>
          <cell r="Q14432">
            <v>120</v>
          </cell>
          <cell r="R14432" t="str">
            <v>Année Philologique</v>
          </cell>
          <cell r="S14432" t="str">
            <v/>
          </cell>
        </row>
        <row r="14433">
          <cell r="E14433">
            <v>2291</v>
          </cell>
          <cell r="F14433" t="str">
            <v>Turnaways</v>
          </cell>
          <cell r="G14433" t="str">
            <v>201903</v>
          </cell>
          <cell r="H14433" t="str">
            <v>Universität Wuppertal</v>
          </cell>
          <cell r="I14433" t="str">
            <v>Wuppertal</v>
          </cell>
          <cell r="J14433" t="str">
            <v>Germany</v>
          </cell>
          <cell r="K14433">
            <v>1</v>
          </cell>
          <cell r="L14433" t="str">
            <v>Consortium</v>
          </cell>
          <cell r="M14433">
            <v>2</v>
          </cell>
          <cell r="N14433" t="str">
            <v>Campus Wide</v>
          </cell>
          <cell r="O14433" t="str">
            <v/>
          </cell>
          <cell r="P14433" t="str">
            <v/>
          </cell>
          <cell r="Q14433">
            <v>120</v>
          </cell>
          <cell r="R14433" t="str">
            <v>Année Philologique</v>
          </cell>
          <cell r="S14433" t="str">
            <v/>
          </cell>
        </row>
        <row r="14434">
          <cell r="E14434">
            <v>2291</v>
          </cell>
          <cell r="F14434" t="str">
            <v>Turnaways</v>
          </cell>
          <cell r="G14434" t="str">
            <v>201904</v>
          </cell>
          <cell r="H14434" t="str">
            <v>Universität Wuppertal</v>
          </cell>
          <cell r="I14434" t="str">
            <v>Wuppertal</v>
          </cell>
          <cell r="J14434" t="str">
            <v>Germany</v>
          </cell>
          <cell r="K14434">
            <v>1</v>
          </cell>
          <cell r="L14434" t="str">
            <v>Consortium</v>
          </cell>
          <cell r="M14434">
            <v>2</v>
          </cell>
          <cell r="N14434" t="str">
            <v>Campus Wide</v>
          </cell>
          <cell r="O14434" t="str">
            <v/>
          </cell>
          <cell r="P14434" t="str">
            <v/>
          </cell>
          <cell r="Q14434">
            <v>120</v>
          </cell>
          <cell r="R14434" t="str">
            <v>Année Philologique</v>
          </cell>
          <cell r="S14434" t="str">
            <v/>
          </cell>
        </row>
        <row r="14435">
          <cell r="E14435">
            <v>2291</v>
          </cell>
          <cell r="F14435" t="str">
            <v>Turnaways</v>
          </cell>
          <cell r="G14435" t="str">
            <v>201905</v>
          </cell>
          <cell r="H14435" t="str">
            <v>Universität Wuppertal</v>
          </cell>
          <cell r="I14435" t="str">
            <v>Wuppertal</v>
          </cell>
          <cell r="J14435" t="str">
            <v>Germany</v>
          </cell>
          <cell r="K14435">
            <v>1</v>
          </cell>
          <cell r="L14435" t="str">
            <v>Consortium</v>
          </cell>
          <cell r="M14435">
            <v>2</v>
          </cell>
          <cell r="N14435" t="str">
            <v>Campus Wide</v>
          </cell>
          <cell r="O14435" t="str">
            <v/>
          </cell>
          <cell r="P14435" t="str">
            <v/>
          </cell>
          <cell r="Q14435">
            <v>120</v>
          </cell>
          <cell r="R14435" t="str">
            <v>Année Philologique</v>
          </cell>
          <cell r="S14435" t="str">
            <v/>
          </cell>
        </row>
        <row r="14436">
          <cell r="E14436">
            <v>2291</v>
          </cell>
          <cell r="F14436" t="str">
            <v>Turnaways</v>
          </cell>
          <cell r="G14436" t="str">
            <v>201908</v>
          </cell>
          <cell r="H14436" t="str">
            <v>Universität Wuppertal</v>
          </cell>
          <cell r="I14436" t="str">
            <v>Wuppertal</v>
          </cell>
          <cell r="J14436" t="str">
            <v>Germany</v>
          </cell>
          <cell r="K14436">
            <v>1</v>
          </cell>
          <cell r="L14436" t="str">
            <v>Consortium</v>
          </cell>
          <cell r="M14436">
            <v>2</v>
          </cell>
          <cell r="N14436" t="str">
            <v>Campus Wide</v>
          </cell>
          <cell r="O14436" t="str">
            <v/>
          </cell>
          <cell r="P14436" t="str">
            <v/>
          </cell>
          <cell r="Q14436">
            <v>120</v>
          </cell>
          <cell r="R14436" t="str">
            <v>Année Philologique</v>
          </cell>
          <cell r="S14436" t="str">
            <v/>
          </cell>
        </row>
        <row r="14437">
          <cell r="E14437">
            <v>2291</v>
          </cell>
          <cell r="F14437" t="str">
            <v>Turnaways</v>
          </cell>
          <cell r="G14437" t="str">
            <v>201909</v>
          </cell>
          <cell r="H14437" t="str">
            <v>Universität Wuppertal</v>
          </cell>
          <cell r="I14437" t="str">
            <v>Wuppertal</v>
          </cell>
          <cell r="J14437" t="str">
            <v>Germany</v>
          </cell>
          <cell r="K14437">
            <v>1</v>
          </cell>
          <cell r="L14437" t="str">
            <v>Consortium</v>
          </cell>
          <cell r="M14437">
            <v>2</v>
          </cell>
          <cell r="N14437" t="str">
            <v>Campus Wide</v>
          </cell>
          <cell r="O14437" t="str">
            <v/>
          </cell>
          <cell r="P14437" t="str">
            <v/>
          </cell>
          <cell r="Q14437">
            <v>120</v>
          </cell>
          <cell r="R14437" t="str">
            <v>Année Philologique</v>
          </cell>
          <cell r="S14437" t="str">
            <v/>
          </cell>
        </row>
        <row r="14438">
          <cell r="E14438">
            <v>2291</v>
          </cell>
          <cell r="F14438" t="str">
            <v>Turnaways</v>
          </cell>
          <cell r="G14438" t="str">
            <v>201910</v>
          </cell>
          <cell r="H14438" t="str">
            <v>Universität Wuppertal</v>
          </cell>
          <cell r="I14438" t="str">
            <v>Wuppertal</v>
          </cell>
          <cell r="J14438" t="str">
            <v>Germany</v>
          </cell>
          <cell r="K14438">
            <v>1</v>
          </cell>
          <cell r="L14438" t="str">
            <v>Consortium</v>
          </cell>
          <cell r="M14438">
            <v>2</v>
          </cell>
          <cell r="N14438" t="str">
            <v>Campus Wide</v>
          </cell>
          <cell r="O14438" t="str">
            <v/>
          </cell>
          <cell r="P14438" t="str">
            <v/>
          </cell>
          <cell r="Q14438">
            <v>120</v>
          </cell>
          <cell r="R14438" t="str">
            <v>Année Philologique</v>
          </cell>
          <cell r="S14438" t="str">
            <v/>
          </cell>
        </row>
        <row r="14439">
          <cell r="E14439">
            <v>2291</v>
          </cell>
          <cell r="F14439" t="str">
            <v>Turnaways</v>
          </cell>
          <cell r="G14439" t="str">
            <v>201912</v>
          </cell>
          <cell r="H14439" t="str">
            <v>Universität Wuppertal</v>
          </cell>
          <cell r="I14439" t="str">
            <v>Wuppertal</v>
          </cell>
          <cell r="J14439" t="str">
            <v>Germany</v>
          </cell>
          <cell r="K14439">
            <v>1</v>
          </cell>
          <cell r="L14439" t="str">
            <v>Consortium</v>
          </cell>
          <cell r="M14439">
            <v>2</v>
          </cell>
          <cell r="N14439" t="str">
            <v>Campus Wide</v>
          </cell>
          <cell r="O14439" t="str">
            <v/>
          </cell>
          <cell r="P14439" t="str">
            <v/>
          </cell>
          <cell r="Q14439">
            <v>120</v>
          </cell>
          <cell r="R14439" t="str">
            <v>Année Philologique</v>
          </cell>
          <cell r="S14439" t="str">
            <v/>
          </cell>
        </row>
        <row r="14440">
          <cell r="E14440">
            <v>2292</v>
          </cell>
          <cell r="F14440" t="str">
            <v>Turnaways</v>
          </cell>
          <cell r="G14440" t="str">
            <v>201910</v>
          </cell>
          <cell r="H14440" t="str">
            <v>Universität des Saarlandes, Saarbrücken</v>
          </cell>
          <cell r="I14440" t="str">
            <v>Saarbrücken</v>
          </cell>
          <cell r="J14440" t="str">
            <v>Germany</v>
          </cell>
          <cell r="K14440">
            <v>1</v>
          </cell>
          <cell r="L14440" t="str">
            <v>Consortium</v>
          </cell>
          <cell r="M14440">
            <v>3</v>
          </cell>
          <cell r="N14440" t="str">
            <v>Standard</v>
          </cell>
          <cell r="O14440" t="str">
            <v/>
          </cell>
          <cell r="P14440" t="str">
            <v/>
          </cell>
          <cell r="Q14440">
            <v>3</v>
          </cell>
          <cell r="R14440" t="str">
            <v>Année Philologique</v>
          </cell>
          <cell r="S14440" t="str">
            <v/>
          </cell>
        </row>
        <row r="14441">
          <cell r="E14441">
            <v>2306</v>
          </cell>
          <cell r="F14441" t="str">
            <v>Turnaways</v>
          </cell>
          <cell r="G14441" t="str">
            <v>201901</v>
          </cell>
          <cell r="H14441" t="str">
            <v>Universitäts-und Forschungsbibliothek Erfurt - Gotha</v>
          </cell>
          <cell r="I14441" t="str">
            <v>Erfurt</v>
          </cell>
          <cell r="J14441" t="str">
            <v>Germany</v>
          </cell>
          <cell r="K14441">
            <v>1</v>
          </cell>
          <cell r="L14441" t="str">
            <v>Consortium</v>
          </cell>
          <cell r="M14441">
            <v>3</v>
          </cell>
          <cell r="N14441" t="str">
            <v>Standard</v>
          </cell>
          <cell r="O14441" t="str">
            <v/>
          </cell>
          <cell r="P14441" t="str">
            <v/>
          </cell>
          <cell r="Q14441">
            <v>3</v>
          </cell>
          <cell r="R14441" t="str">
            <v>Année Philologique</v>
          </cell>
          <cell r="S14441" t="str">
            <v/>
          </cell>
        </row>
        <row r="14442">
          <cell r="E14442">
            <v>2306</v>
          </cell>
          <cell r="F14442" t="str">
            <v>Turnaways</v>
          </cell>
          <cell r="G14442" t="str">
            <v>201902</v>
          </cell>
          <cell r="H14442" t="str">
            <v>Universitäts-und Forschungsbibliothek Erfurt - Gotha</v>
          </cell>
          <cell r="I14442" t="str">
            <v>Erfurt</v>
          </cell>
          <cell r="J14442" t="str">
            <v>Germany</v>
          </cell>
          <cell r="K14442">
            <v>1</v>
          </cell>
          <cell r="L14442" t="str">
            <v>Consortium</v>
          </cell>
          <cell r="M14442">
            <v>3</v>
          </cell>
          <cell r="N14442" t="str">
            <v>Standard</v>
          </cell>
          <cell r="O14442" t="str">
            <v/>
          </cell>
          <cell r="P14442" t="str">
            <v/>
          </cell>
          <cell r="Q14442">
            <v>3</v>
          </cell>
          <cell r="R14442" t="str">
            <v>Année Philologique</v>
          </cell>
          <cell r="S14442" t="str">
            <v/>
          </cell>
        </row>
        <row r="14443">
          <cell r="E14443">
            <v>2306</v>
          </cell>
          <cell r="F14443" t="str">
            <v>Turnaways</v>
          </cell>
          <cell r="G14443" t="str">
            <v>201903</v>
          </cell>
          <cell r="H14443" t="str">
            <v>Universitäts-und Forschungsbibliothek Erfurt - Gotha</v>
          </cell>
          <cell r="I14443" t="str">
            <v>Erfurt</v>
          </cell>
          <cell r="J14443" t="str">
            <v>Germany</v>
          </cell>
          <cell r="K14443">
            <v>1</v>
          </cell>
          <cell r="L14443" t="str">
            <v>Consortium</v>
          </cell>
          <cell r="M14443">
            <v>3</v>
          </cell>
          <cell r="N14443" t="str">
            <v>Standard</v>
          </cell>
          <cell r="O14443" t="str">
            <v/>
          </cell>
          <cell r="P14443" t="str">
            <v/>
          </cell>
          <cell r="Q14443">
            <v>3</v>
          </cell>
          <cell r="R14443" t="str">
            <v>Année Philologique</v>
          </cell>
          <cell r="S14443" t="str">
            <v/>
          </cell>
        </row>
        <row r="14444">
          <cell r="E14444">
            <v>2306</v>
          </cell>
          <cell r="F14444" t="str">
            <v>Turnaways</v>
          </cell>
          <cell r="G14444" t="str">
            <v>201904</v>
          </cell>
          <cell r="H14444" t="str">
            <v>Universitäts-und Forschungsbibliothek Erfurt - Gotha</v>
          </cell>
          <cell r="I14444" t="str">
            <v>Erfurt</v>
          </cell>
          <cell r="J14444" t="str">
            <v>Germany</v>
          </cell>
          <cell r="K14444">
            <v>1</v>
          </cell>
          <cell r="L14444" t="str">
            <v>Consortium</v>
          </cell>
          <cell r="M14444">
            <v>3</v>
          </cell>
          <cell r="N14444" t="str">
            <v>Standard</v>
          </cell>
          <cell r="O14444" t="str">
            <v/>
          </cell>
          <cell r="P14444" t="str">
            <v/>
          </cell>
          <cell r="Q14444">
            <v>3</v>
          </cell>
          <cell r="R14444" t="str">
            <v>Année Philologique</v>
          </cell>
          <cell r="S14444" t="str">
            <v/>
          </cell>
        </row>
        <row r="14445">
          <cell r="E14445">
            <v>2306</v>
          </cell>
          <cell r="F14445" t="str">
            <v>Turnaways</v>
          </cell>
          <cell r="G14445" t="str">
            <v>201905</v>
          </cell>
          <cell r="H14445" t="str">
            <v>Universitäts-und Forschungsbibliothek Erfurt - Gotha</v>
          </cell>
          <cell r="I14445" t="str">
            <v>Erfurt</v>
          </cell>
          <cell r="J14445" t="str">
            <v>Germany</v>
          </cell>
          <cell r="K14445">
            <v>1</v>
          </cell>
          <cell r="L14445" t="str">
            <v>Consortium</v>
          </cell>
          <cell r="M14445">
            <v>3</v>
          </cell>
          <cell r="N14445" t="str">
            <v>Standard</v>
          </cell>
          <cell r="O14445" t="str">
            <v/>
          </cell>
          <cell r="P14445" t="str">
            <v/>
          </cell>
          <cell r="Q14445">
            <v>3</v>
          </cell>
          <cell r="R14445" t="str">
            <v>Année Philologique</v>
          </cell>
          <cell r="S14445" t="str">
            <v/>
          </cell>
        </row>
        <row r="14446">
          <cell r="E14446">
            <v>2306</v>
          </cell>
          <cell r="F14446" t="str">
            <v>Turnaways</v>
          </cell>
          <cell r="G14446" t="str">
            <v>201906</v>
          </cell>
          <cell r="H14446" t="str">
            <v>Universitäts-und Forschungsbibliothek Erfurt - Gotha</v>
          </cell>
          <cell r="I14446" t="str">
            <v>Erfurt</v>
          </cell>
          <cell r="J14446" t="str">
            <v>Germany</v>
          </cell>
          <cell r="K14446">
            <v>1</v>
          </cell>
          <cell r="L14446" t="str">
            <v>Consortium</v>
          </cell>
          <cell r="M14446">
            <v>3</v>
          </cell>
          <cell r="N14446" t="str">
            <v>Standard</v>
          </cell>
          <cell r="O14446" t="str">
            <v/>
          </cell>
          <cell r="P14446" t="str">
            <v/>
          </cell>
          <cell r="Q14446">
            <v>3</v>
          </cell>
          <cell r="R14446" t="str">
            <v>Année Philologique</v>
          </cell>
          <cell r="S14446" t="str">
            <v/>
          </cell>
        </row>
        <row r="14447">
          <cell r="E14447">
            <v>2306</v>
          </cell>
          <cell r="F14447" t="str">
            <v>Turnaways</v>
          </cell>
          <cell r="G14447" t="str">
            <v>201907</v>
          </cell>
          <cell r="H14447" t="str">
            <v>Universitäts-und Forschungsbibliothek Erfurt - Gotha</v>
          </cell>
          <cell r="I14447" t="str">
            <v>Erfurt</v>
          </cell>
          <cell r="J14447" t="str">
            <v>Germany</v>
          </cell>
          <cell r="K14447">
            <v>1</v>
          </cell>
          <cell r="L14447" t="str">
            <v>Consortium</v>
          </cell>
          <cell r="M14447">
            <v>3</v>
          </cell>
          <cell r="N14447" t="str">
            <v>Standard</v>
          </cell>
          <cell r="O14447" t="str">
            <v/>
          </cell>
          <cell r="P14447" t="str">
            <v/>
          </cell>
          <cell r="Q14447">
            <v>3</v>
          </cell>
          <cell r="R14447" t="str">
            <v>Année Philologique</v>
          </cell>
          <cell r="S14447" t="str">
            <v/>
          </cell>
        </row>
        <row r="14448">
          <cell r="E14448">
            <v>2306</v>
          </cell>
          <cell r="F14448" t="str">
            <v>Turnaways</v>
          </cell>
          <cell r="G14448" t="str">
            <v>201910</v>
          </cell>
          <cell r="H14448" t="str">
            <v>Universitäts-und Forschungsbibliothek Erfurt - Gotha</v>
          </cell>
          <cell r="I14448" t="str">
            <v>Erfurt</v>
          </cell>
          <cell r="J14448" t="str">
            <v>Germany</v>
          </cell>
          <cell r="K14448">
            <v>1</v>
          </cell>
          <cell r="L14448" t="str">
            <v>Consortium</v>
          </cell>
          <cell r="M14448">
            <v>3</v>
          </cell>
          <cell r="N14448" t="str">
            <v>Standard</v>
          </cell>
          <cell r="O14448" t="str">
            <v/>
          </cell>
          <cell r="P14448" t="str">
            <v/>
          </cell>
          <cell r="Q14448">
            <v>3</v>
          </cell>
          <cell r="R14448" t="str">
            <v>Année Philologique</v>
          </cell>
          <cell r="S14448" t="str">
            <v/>
          </cell>
        </row>
        <row r="14449">
          <cell r="E14449">
            <v>2323</v>
          </cell>
          <cell r="F14449" t="str">
            <v>Turnaways</v>
          </cell>
          <cell r="G14449" t="str">
            <v>201902</v>
          </cell>
          <cell r="H14449" t="str">
            <v>Università degli Studi della Calabria</v>
          </cell>
          <cell r="I14449" t="str">
            <v>Arcavacata di Rende</v>
          </cell>
          <cell r="J14449" t="str">
            <v>Italy</v>
          </cell>
          <cell r="K14449">
            <v>2</v>
          </cell>
          <cell r="L14449" t="str">
            <v>Institute</v>
          </cell>
          <cell r="M14449">
            <v>3</v>
          </cell>
          <cell r="N14449" t="str">
            <v>Standard</v>
          </cell>
          <cell r="O14449" t="str">
            <v/>
          </cell>
          <cell r="P14449" t="str">
            <v/>
          </cell>
          <cell r="Q14449">
            <v>3</v>
          </cell>
          <cell r="R14449" t="str">
            <v>Année Philologique</v>
          </cell>
          <cell r="S14449" t="str">
            <v/>
          </cell>
        </row>
        <row r="14450">
          <cell r="E14450">
            <v>2323</v>
          </cell>
          <cell r="F14450" t="str">
            <v>Turnaways</v>
          </cell>
          <cell r="G14450" t="str">
            <v>201904</v>
          </cell>
          <cell r="H14450" t="str">
            <v>Università degli Studi della Calabria</v>
          </cell>
          <cell r="I14450" t="str">
            <v>Arcavacata di Rende</v>
          </cell>
          <cell r="J14450" t="str">
            <v>Italy</v>
          </cell>
          <cell r="K14450">
            <v>2</v>
          </cell>
          <cell r="L14450" t="str">
            <v>Institute</v>
          </cell>
          <cell r="M14450">
            <v>3</v>
          </cell>
          <cell r="N14450" t="str">
            <v>Standard</v>
          </cell>
          <cell r="O14450" t="str">
            <v/>
          </cell>
          <cell r="P14450" t="str">
            <v/>
          </cell>
          <cell r="Q14450">
            <v>3</v>
          </cell>
          <cell r="R14450" t="str">
            <v>Année Philologique</v>
          </cell>
          <cell r="S14450" t="str">
            <v/>
          </cell>
        </row>
        <row r="14451">
          <cell r="E14451">
            <v>2449</v>
          </cell>
          <cell r="F14451" t="str">
            <v>Turnaways</v>
          </cell>
          <cell r="G14451" t="str">
            <v>201905</v>
          </cell>
          <cell r="H14451" t="str">
            <v>Università degli Studi di Siena</v>
          </cell>
          <cell r="I14451" t="str">
            <v>Siena</v>
          </cell>
          <cell r="J14451" t="str">
            <v>Italy</v>
          </cell>
          <cell r="K14451">
            <v>2</v>
          </cell>
          <cell r="L14451" t="str">
            <v>Institute</v>
          </cell>
          <cell r="M14451">
            <v>3</v>
          </cell>
          <cell r="N14451" t="str">
            <v>Standard</v>
          </cell>
          <cell r="O14451" t="str">
            <v/>
          </cell>
          <cell r="P14451" t="str">
            <v/>
          </cell>
          <cell r="Q14451">
            <v>3</v>
          </cell>
          <cell r="R14451" t="str">
            <v>Année Philologique</v>
          </cell>
          <cell r="S14451" t="str">
            <v/>
          </cell>
        </row>
        <row r="14452">
          <cell r="E14452">
            <v>2449</v>
          </cell>
          <cell r="F14452" t="str">
            <v>Turnaways</v>
          </cell>
          <cell r="G14452" t="str">
            <v>201908</v>
          </cell>
          <cell r="H14452" t="str">
            <v>Università degli Studi di Siena</v>
          </cell>
          <cell r="I14452" t="str">
            <v>Siena</v>
          </cell>
          <cell r="J14452" t="str">
            <v>Italy</v>
          </cell>
          <cell r="K14452">
            <v>2</v>
          </cell>
          <cell r="L14452" t="str">
            <v>Institute</v>
          </cell>
          <cell r="M14452">
            <v>3</v>
          </cell>
          <cell r="N14452" t="str">
            <v>Standard</v>
          </cell>
          <cell r="O14452" t="str">
            <v/>
          </cell>
          <cell r="P14452" t="str">
            <v/>
          </cell>
          <cell r="Q14452">
            <v>3</v>
          </cell>
          <cell r="R14452" t="str">
            <v>Année Philologique</v>
          </cell>
          <cell r="S14452" t="str">
            <v/>
          </cell>
        </row>
        <row r="14453">
          <cell r="E14453">
            <v>2449</v>
          </cell>
          <cell r="F14453" t="str">
            <v>Turnaways</v>
          </cell>
          <cell r="G14453" t="str">
            <v>201909</v>
          </cell>
          <cell r="H14453" t="str">
            <v>Università degli Studi di Siena</v>
          </cell>
          <cell r="I14453" t="str">
            <v>Siena</v>
          </cell>
          <cell r="J14453" t="str">
            <v>Italy</v>
          </cell>
          <cell r="K14453">
            <v>2</v>
          </cell>
          <cell r="L14453" t="str">
            <v>Institute</v>
          </cell>
          <cell r="M14453">
            <v>3</v>
          </cell>
          <cell r="N14453" t="str">
            <v>Standard</v>
          </cell>
          <cell r="O14453" t="str">
            <v/>
          </cell>
          <cell r="P14453" t="str">
            <v/>
          </cell>
          <cell r="Q14453">
            <v>3</v>
          </cell>
          <cell r="R14453" t="str">
            <v>Année Philologique</v>
          </cell>
          <cell r="S14453" t="str">
            <v/>
          </cell>
        </row>
        <row r="14454">
          <cell r="E14454">
            <v>2456</v>
          </cell>
          <cell r="F14454" t="str">
            <v>Turnaways</v>
          </cell>
          <cell r="G14454" t="str">
            <v>201902</v>
          </cell>
          <cell r="H14454" t="str">
            <v>Skidmore College</v>
          </cell>
          <cell r="I14454" t="str">
            <v>Saratoga Springs</v>
          </cell>
          <cell r="J14454" t="str">
            <v>USA</v>
          </cell>
          <cell r="K14454">
            <v>1</v>
          </cell>
          <cell r="L14454" t="str">
            <v>Consortium</v>
          </cell>
          <cell r="M14454">
            <v>11</v>
          </cell>
          <cell r="N14454" t="str">
            <v>CARN-4</v>
          </cell>
          <cell r="O14454" t="str">
            <v/>
          </cell>
          <cell r="P14454" t="str">
            <v/>
          </cell>
          <cell r="Q14454">
            <v>40</v>
          </cell>
          <cell r="R14454" t="str">
            <v>Année Philologique</v>
          </cell>
          <cell r="S14454" t="str">
            <v/>
          </cell>
        </row>
        <row r="14455">
          <cell r="E14455">
            <v>2457</v>
          </cell>
          <cell r="F14455" t="str">
            <v>Turnaways</v>
          </cell>
          <cell r="G14455" t="str">
            <v>201901</v>
          </cell>
          <cell r="H14455" t="str">
            <v>Hochschulbibliothek RWTH Aachen</v>
          </cell>
          <cell r="I14455" t="str">
            <v>Aachen</v>
          </cell>
          <cell r="J14455" t="str">
            <v>Germany</v>
          </cell>
          <cell r="K14455">
            <v>1</v>
          </cell>
          <cell r="L14455" t="str">
            <v>Consortium</v>
          </cell>
          <cell r="M14455">
            <v>3</v>
          </cell>
          <cell r="N14455" t="str">
            <v>Standard</v>
          </cell>
          <cell r="O14455" t="str">
            <v/>
          </cell>
          <cell r="P14455" t="str">
            <v/>
          </cell>
          <cell r="Q14455">
            <v>3</v>
          </cell>
          <cell r="R14455" t="str">
            <v>Année Philologique</v>
          </cell>
          <cell r="S14455" t="str">
            <v/>
          </cell>
        </row>
        <row r="14456">
          <cell r="E14456">
            <v>2457</v>
          </cell>
          <cell r="F14456" t="str">
            <v>Turnaways</v>
          </cell>
          <cell r="G14456" t="str">
            <v>201904</v>
          </cell>
          <cell r="H14456" t="str">
            <v>Hochschulbibliothek RWTH Aachen</v>
          </cell>
          <cell r="I14456" t="str">
            <v>Aachen</v>
          </cell>
          <cell r="J14456" t="str">
            <v>Germany</v>
          </cell>
          <cell r="K14456">
            <v>1</v>
          </cell>
          <cell r="L14456" t="str">
            <v>Consortium</v>
          </cell>
          <cell r="M14456">
            <v>3</v>
          </cell>
          <cell r="N14456" t="str">
            <v>Standard</v>
          </cell>
          <cell r="O14456" t="str">
            <v/>
          </cell>
          <cell r="P14456" t="str">
            <v/>
          </cell>
          <cell r="Q14456">
            <v>3</v>
          </cell>
          <cell r="R14456" t="str">
            <v>Année Philologique</v>
          </cell>
          <cell r="S14456" t="str">
            <v/>
          </cell>
        </row>
        <row r="14457">
          <cell r="E14457">
            <v>2457</v>
          </cell>
          <cell r="F14457" t="str">
            <v>Turnaways</v>
          </cell>
          <cell r="G14457" t="str">
            <v>201905</v>
          </cell>
          <cell r="H14457" t="str">
            <v>Hochschulbibliothek RWTH Aachen</v>
          </cell>
          <cell r="I14457" t="str">
            <v>Aachen</v>
          </cell>
          <cell r="J14457" t="str">
            <v>Germany</v>
          </cell>
          <cell r="K14457">
            <v>1</v>
          </cell>
          <cell r="L14457" t="str">
            <v>Consortium</v>
          </cell>
          <cell r="M14457">
            <v>3</v>
          </cell>
          <cell r="N14457" t="str">
            <v>Standard</v>
          </cell>
          <cell r="O14457" t="str">
            <v/>
          </cell>
          <cell r="P14457" t="str">
            <v/>
          </cell>
          <cell r="Q14457">
            <v>3</v>
          </cell>
          <cell r="R14457" t="str">
            <v>Année Philologique</v>
          </cell>
          <cell r="S14457" t="str">
            <v/>
          </cell>
        </row>
        <row r="14458">
          <cell r="E14458">
            <v>2457</v>
          </cell>
          <cell r="F14458" t="str">
            <v>Turnaways</v>
          </cell>
          <cell r="G14458" t="str">
            <v>201910</v>
          </cell>
          <cell r="H14458" t="str">
            <v>Hochschulbibliothek RWTH Aachen</v>
          </cell>
          <cell r="I14458" t="str">
            <v>Aachen</v>
          </cell>
          <cell r="J14458" t="str">
            <v>Germany</v>
          </cell>
          <cell r="K14458">
            <v>1</v>
          </cell>
          <cell r="L14458" t="str">
            <v>Consortium</v>
          </cell>
          <cell r="M14458">
            <v>3</v>
          </cell>
          <cell r="N14458" t="str">
            <v>Standard</v>
          </cell>
          <cell r="O14458" t="str">
            <v/>
          </cell>
          <cell r="P14458" t="str">
            <v/>
          </cell>
          <cell r="Q14458">
            <v>3</v>
          </cell>
          <cell r="R14458" t="str">
            <v>Année Philologique</v>
          </cell>
          <cell r="S14458" t="str">
            <v/>
          </cell>
        </row>
        <row r="14459">
          <cell r="E14459">
            <v>2457</v>
          </cell>
          <cell r="F14459" t="str">
            <v>Turnaways</v>
          </cell>
          <cell r="G14459" t="str">
            <v>201911</v>
          </cell>
          <cell r="H14459" t="str">
            <v>Hochschulbibliothek RWTH Aachen</v>
          </cell>
          <cell r="I14459" t="str">
            <v>Aachen</v>
          </cell>
          <cell r="J14459" t="str">
            <v>Germany</v>
          </cell>
          <cell r="K14459">
            <v>1</v>
          </cell>
          <cell r="L14459" t="str">
            <v>Consortium</v>
          </cell>
          <cell r="M14459">
            <v>3</v>
          </cell>
          <cell r="N14459" t="str">
            <v>Standard</v>
          </cell>
          <cell r="O14459" t="str">
            <v/>
          </cell>
          <cell r="P14459" t="str">
            <v/>
          </cell>
          <cell r="Q14459">
            <v>3</v>
          </cell>
          <cell r="R14459" t="str">
            <v>Année Philologique</v>
          </cell>
          <cell r="S14459" t="str">
            <v/>
          </cell>
        </row>
        <row r="14460">
          <cell r="E14460">
            <v>2457</v>
          </cell>
          <cell r="F14460" t="str">
            <v>Turnaways</v>
          </cell>
          <cell r="G14460" t="str">
            <v>201912</v>
          </cell>
          <cell r="H14460" t="str">
            <v>Hochschulbibliothek RWTH Aachen</v>
          </cell>
          <cell r="I14460" t="str">
            <v>Aachen</v>
          </cell>
          <cell r="J14460" t="str">
            <v>Germany</v>
          </cell>
          <cell r="K14460">
            <v>1</v>
          </cell>
          <cell r="L14460" t="str">
            <v>Consortium</v>
          </cell>
          <cell r="M14460">
            <v>3</v>
          </cell>
          <cell r="N14460" t="str">
            <v>Standard</v>
          </cell>
          <cell r="O14460" t="str">
            <v/>
          </cell>
          <cell r="P14460" t="str">
            <v/>
          </cell>
          <cell r="Q14460">
            <v>3</v>
          </cell>
          <cell r="R14460" t="str">
            <v>Année Philologique</v>
          </cell>
          <cell r="S14460" t="str">
            <v/>
          </cell>
        </row>
        <row r="14461">
          <cell r="E14461">
            <v>2463</v>
          </cell>
          <cell r="F14461" t="str">
            <v>Turnaways</v>
          </cell>
          <cell r="G14461" t="str">
            <v>201901</v>
          </cell>
          <cell r="H14461" t="str">
            <v>Universitätsbibliothek Bochum</v>
          </cell>
          <cell r="I14461" t="str">
            <v>Bochum</v>
          </cell>
          <cell r="J14461" t="str">
            <v>Germany</v>
          </cell>
          <cell r="K14461">
            <v>1</v>
          </cell>
          <cell r="L14461" t="str">
            <v>Consortium</v>
          </cell>
          <cell r="M14461">
            <v>2</v>
          </cell>
          <cell r="N14461" t="str">
            <v>Campus Wide</v>
          </cell>
          <cell r="O14461" t="str">
            <v/>
          </cell>
          <cell r="P14461" t="str">
            <v/>
          </cell>
          <cell r="Q14461">
            <v>130</v>
          </cell>
          <cell r="R14461" t="str">
            <v>Année Philologique</v>
          </cell>
          <cell r="S14461" t="str">
            <v/>
          </cell>
        </row>
        <row r="14462">
          <cell r="E14462">
            <v>2463</v>
          </cell>
          <cell r="F14462" t="str">
            <v>Turnaways</v>
          </cell>
          <cell r="G14462" t="str">
            <v>201903</v>
          </cell>
          <cell r="H14462" t="str">
            <v>Universitätsbibliothek Bochum</v>
          </cell>
          <cell r="I14462" t="str">
            <v>Bochum</v>
          </cell>
          <cell r="J14462" t="str">
            <v>Germany</v>
          </cell>
          <cell r="K14462">
            <v>1</v>
          </cell>
          <cell r="L14462" t="str">
            <v>Consortium</v>
          </cell>
          <cell r="M14462">
            <v>2</v>
          </cell>
          <cell r="N14462" t="str">
            <v>Campus Wide</v>
          </cell>
          <cell r="O14462" t="str">
            <v/>
          </cell>
          <cell r="P14462" t="str">
            <v/>
          </cell>
          <cell r="Q14462">
            <v>130</v>
          </cell>
          <cell r="R14462" t="str">
            <v>Année Philologique</v>
          </cell>
          <cell r="S14462" t="str">
            <v/>
          </cell>
        </row>
        <row r="14463">
          <cell r="E14463">
            <v>2463</v>
          </cell>
          <cell r="F14463" t="str">
            <v>Turnaways</v>
          </cell>
          <cell r="G14463" t="str">
            <v>201906</v>
          </cell>
          <cell r="H14463" t="str">
            <v>Universitätsbibliothek Bochum</v>
          </cell>
          <cell r="I14463" t="str">
            <v>Bochum</v>
          </cell>
          <cell r="J14463" t="str">
            <v>Germany</v>
          </cell>
          <cell r="K14463">
            <v>1</v>
          </cell>
          <cell r="L14463" t="str">
            <v>Consortium</v>
          </cell>
          <cell r="M14463">
            <v>2</v>
          </cell>
          <cell r="N14463" t="str">
            <v>Campus Wide</v>
          </cell>
          <cell r="O14463" t="str">
            <v/>
          </cell>
          <cell r="P14463" t="str">
            <v/>
          </cell>
          <cell r="Q14463">
            <v>130</v>
          </cell>
          <cell r="R14463" t="str">
            <v>Année Philologique</v>
          </cell>
          <cell r="S14463" t="str">
            <v/>
          </cell>
        </row>
        <row r="14464">
          <cell r="E14464">
            <v>2463</v>
          </cell>
          <cell r="F14464" t="str">
            <v>Turnaways</v>
          </cell>
          <cell r="G14464" t="str">
            <v>201909</v>
          </cell>
          <cell r="H14464" t="str">
            <v>Universitätsbibliothek Bochum</v>
          </cell>
          <cell r="I14464" t="str">
            <v>Bochum</v>
          </cell>
          <cell r="J14464" t="str">
            <v>Germany</v>
          </cell>
          <cell r="K14464">
            <v>1</v>
          </cell>
          <cell r="L14464" t="str">
            <v>Consortium</v>
          </cell>
          <cell r="M14464">
            <v>2</v>
          </cell>
          <cell r="N14464" t="str">
            <v>Campus Wide</v>
          </cell>
          <cell r="O14464" t="str">
            <v/>
          </cell>
          <cell r="P14464" t="str">
            <v/>
          </cell>
          <cell r="Q14464">
            <v>130</v>
          </cell>
          <cell r="R14464" t="str">
            <v>Année Philologique</v>
          </cell>
          <cell r="S14464" t="str">
            <v/>
          </cell>
        </row>
        <row r="14465">
          <cell r="E14465">
            <v>2463</v>
          </cell>
          <cell r="F14465" t="str">
            <v>Turnaways</v>
          </cell>
          <cell r="G14465" t="str">
            <v>201910</v>
          </cell>
          <cell r="H14465" t="str">
            <v>Universitätsbibliothek Bochum</v>
          </cell>
          <cell r="I14465" t="str">
            <v>Bochum</v>
          </cell>
          <cell r="J14465" t="str">
            <v>Germany</v>
          </cell>
          <cell r="K14465">
            <v>1</v>
          </cell>
          <cell r="L14465" t="str">
            <v>Consortium</v>
          </cell>
          <cell r="M14465">
            <v>2</v>
          </cell>
          <cell r="N14465" t="str">
            <v>Campus Wide</v>
          </cell>
          <cell r="O14465" t="str">
            <v/>
          </cell>
          <cell r="P14465" t="str">
            <v/>
          </cell>
          <cell r="Q14465">
            <v>130</v>
          </cell>
          <cell r="R14465" t="str">
            <v>Année Philologique</v>
          </cell>
          <cell r="S14465" t="str">
            <v/>
          </cell>
        </row>
        <row r="14466">
          <cell r="E14466">
            <v>2463</v>
          </cell>
          <cell r="F14466" t="str">
            <v>Turnaways</v>
          </cell>
          <cell r="G14466" t="str">
            <v>201911</v>
          </cell>
          <cell r="H14466" t="str">
            <v>Universitätsbibliothek Bochum</v>
          </cell>
          <cell r="I14466" t="str">
            <v>Bochum</v>
          </cell>
          <cell r="J14466" t="str">
            <v>Germany</v>
          </cell>
          <cell r="K14466">
            <v>1</v>
          </cell>
          <cell r="L14466" t="str">
            <v>Consortium</v>
          </cell>
          <cell r="M14466">
            <v>2</v>
          </cell>
          <cell r="N14466" t="str">
            <v>Campus Wide</v>
          </cell>
          <cell r="O14466" t="str">
            <v/>
          </cell>
          <cell r="P14466" t="str">
            <v/>
          </cell>
          <cell r="Q14466">
            <v>130</v>
          </cell>
          <cell r="R14466" t="str">
            <v>Année Philologique</v>
          </cell>
          <cell r="S14466" t="str">
            <v/>
          </cell>
        </row>
        <row r="14467">
          <cell r="E14467">
            <v>2463</v>
          </cell>
          <cell r="F14467" t="str">
            <v>Turnaways</v>
          </cell>
          <cell r="G14467" t="str">
            <v>201912</v>
          </cell>
          <cell r="H14467" t="str">
            <v>Universitätsbibliothek Bochum</v>
          </cell>
          <cell r="I14467" t="str">
            <v>Bochum</v>
          </cell>
          <cell r="J14467" t="str">
            <v>Germany</v>
          </cell>
          <cell r="K14467">
            <v>1</v>
          </cell>
          <cell r="L14467" t="str">
            <v>Consortium</v>
          </cell>
          <cell r="M14467">
            <v>2</v>
          </cell>
          <cell r="N14467" t="str">
            <v>Campus Wide</v>
          </cell>
          <cell r="O14467" t="str">
            <v/>
          </cell>
          <cell r="P14467" t="str">
            <v/>
          </cell>
          <cell r="Q14467">
            <v>130</v>
          </cell>
          <cell r="R14467" t="str">
            <v>Année Philologique</v>
          </cell>
          <cell r="S14467" t="str">
            <v/>
          </cell>
        </row>
        <row r="14468">
          <cell r="E14468">
            <v>2471</v>
          </cell>
          <cell r="F14468" t="str">
            <v>Turnaways</v>
          </cell>
          <cell r="G14468" t="str">
            <v>201902</v>
          </cell>
          <cell r="H14468" t="str">
            <v>Universitäts- und Landesbibliothek Sachsen-Anhalt</v>
          </cell>
          <cell r="I14468" t="str">
            <v>Halle</v>
          </cell>
          <cell r="J14468" t="str">
            <v>Germany</v>
          </cell>
          <cell r="K14468">
            <v>1</v>
          </cell>
          <cell r="L14468" t="str">
            <v>Consortium</v>
          </cell>
          <cell r="M14468">
            <v>3</v>
          </cell>
          <cell r="N14468" t="str">
            <v>Standard</v>
          </cell>
          <cell r="O14468" t="str">
            <v/>
          </cell>
          <cell r="P14468" t="str">
            <v/>
          </cell>
          <cell r="Q14468">
            <v>3</v>
          </cell>
          <cell r="R14468" t="str">
            <v>Année Philologique</v>
          </cell>
          <cell r="S14468" t="str">
            <v/>
          </cell>
        </row>
        <row r="14469">
          <cell r="E14469">
            <v>2471</v>
          </cell>
          <cell r="F14469" t="str">
            <v>Turnaways</v>
          </cell>
          <cell r="G14469" t="str">
            <v>201905</v>
          </cell>
          <cell r="H14469" t="str">
            <v>Universitäts- und Landesbibliothek Sachsen-Anhalt</v>
          </cell>
          <cell r="I14469" t="str">
            <v>Halle</v>
          </cell>
          <cell r="J14469" t="str">
            <v>Germany</v>
          </cell>
          <cell r="K14469">
            <v>1</v>
          </cell>
          <cell r="L14469" t="str">
            <v>Consortium</v>
          </cell>
          <cell r="M14469">
            <v>3</v>
          </cell>
          <cell r="N14469" t="str">
            <v>Standard</v>
          </cell>
          <cell r="O14469" t="str">
            <v/>
          </cell>
          <cell r="P14469" t="str">
            <v/>
          </cell>
          <cell r="Q14469">
            <v>3</v>
          </cell>
          <cell r="R14469" t="str">
            <v>Année Philologique</v>
          </cell>
          <cell r="S14469" t="str">
            <v/>
          </cell>
        </row>
        <row r="14470">
          <cell r="E14470">
            <v>2471</v>
          </cell>
          <cell r="F14470" t="str">
            <v>Turnaways</v>
          </cell>
          <cell r="G14470" t="str">
            <v>201907</v>
          </cell>
          <cell r="H14470" t="str">
            <v>Universitäts- und Landesbibliothek Sachsen-Anhalt</v>
          </cell>
          <cell r="I14470" t="str">
            <v>Halle</v>
          </cell>
          <cell r="J14470" t="str">
            <v>Germany</v>
          </cell>
          <cell r="K14470">
            <v>1</v>
          </cell>
          <cell r="L14470" t="str">
            <v>Consortium</v>
          </cell>
          <cell r="M14470">
            <v>3</v>
          </cell>
          <cell r="N14470" t="str">
            <v>Standard</v>
          </cell>
          <cell r="O14470" t="str">
            <v/>
          </cell>
          <cell r="P14470" t="str">
            <v/>
          </cell>
          <cell r="Q14470">
            <v>3</v>
          </cell>
          <cell r="R14470" t="str">
            <v>Année Philologique</v>
          </cell>
          <cell r="S14470" t="str">
            <v/>
          </cell>
        </row>
        <row r="14471">
          <cell r="E14471">
            <v>2471</v>
          </cell>
          <cell r="F14471" t="str">
            <v>Turnaways</v>
          </cell>
          <cell r="G14471" t="str">
            <v>201910</v>
          </cell>
          <cell r="H14471" t="str">
            <v>Universitäts- und Landesbibliothek Sachsen-Anhalt</v>
          </cell>
          <cell r="I14471" t="str">
            <v>Halle</v>
          </cell>
          <cell r="J14471" t="str">
            <v>Germany</v>
          </cell>
          <cell r="K14471">
            <v>1</v>
          </cell>
          <cell r="L14471" t="str">
            <v>Consortium</v>
          </cell>
          <cell r="M14471">
            <v>3</v>
          </cell>
          <cell r="N14471" t="str">
            <v>Standard</v>
          </cell>
          <cell r="O14471" t="str">
            <v/>
          </cell>
          <cell r="P14471" t="str">
            <v/>
          </cell>
          <cell r="Q14471">
            <v>3</v>
          </cell>
          <cell r="R14471" t="str">
            <v>Année Philologique</v>
          </cell>
          <cell r="S14471" t="str">
            <v/>
          </cell>
        </row>
        <row r="14472">
          <cell r="E14472">
            <v>2471</v>
          </cell>
          <cell r="F14472" t="str">
            <v>Turnaways</v>
          </cell>
          <cell r="G14472" t="str">
            <v>201911</v>
          </cell>
          <cell r="H14472" t="str">
            <v>Universitäts- und Landesbibliothek Sachsen-Anhalt</v>
          </cell>
          <cell r="I14472" t="str">
            <v>Halle</v>
          </cell>
          <cell r="J14472" t="str">
            <v>Germany</v>
          </cell>
          <cell r="K14472">
            <v>1</v>
          </cell>
          <cell r="L14472" t="str">
            <v>Consortium</v>
          </cell>
          <cell r="M14472">
            <v>3</v>
          </cell>
          <cell r="N14472" t="str">
            <v>Standard</v>
          </cell>
          <cell r="O14472" t="str">
            <v/>
          </cell>
          <cell r="P14472" t="str">
            <v/>
          </cell>
          <cell r="Q14472">
            <v>3</v>
          </cell>
          <cell r="R14472" t="str">
            <v>Année Philologique</v>
          </cell>
          <cell r="S14472" t="str">
            <v/>
          </cell>
        </row>
        <row r="14473">
          <cell r="E14473">
            <v>2471</v>
          </cell>
          <cell r="F14473" t="str">
            <v>Turnaways</v>
          </cell>
          <cell r="G14473" t="str">
            <v>201912</v>
          </cell>
          <cell r="H14473" t="str">
            <v>Universitäts- und Landesbibliothek Sachsen-Anhalt</v>
          </cell>
          <cell r="I14473" t="str">
            <v>Halle</v>
          </cell>
          <cell r="J14473" t="str">
            <v>Germany</v>
          </cell>
          <cell r="K14473">
            <v>1</v>
          </cell>
          <cell r="L14473" t="str">
            <v>Consortium</v>
          </cell>
          <cell r="M14473">
            <v>3</v>
          </cell>
          <cell r="N14473" t="str">
            <v>Standard</v>
          </cell>
          <cell r="O14473" t="str">
            <v/>
          </cell>
          <cell r="P14473" t="str">
            <v/>
          </cell>
          <cell r="Q14473">
            <v>3</v>
          </cell>
          <cell r="R14473" t="str">
            <v>Année Philologique</v>
          </cell>
          <cell r="S14473" t="str">
            <v/>
          </cell>
        </row>
        <row r="14474">
          <cell r="E14474">
            <v>2476</v>
          </cell>
          <cell r="F14474" t="str">
            <v>Turnaways</v>
          </cell>
          <cell r="G14474" t="str">
            <v>201901</v>
          </cell>
          <cell r="H14474" t="str">
            <v>Badische Landesbibliothek Karlsruhe</v>
          </cell>
          <cell r="I14474" t="str">
            <v>Karlsruhe</v>
          </cell>
          <cell r="J14474" t="str">
            <v>Germany</v>
          </cell>
          <cell r="K14474">
            <v>1</v>
          </cell>
          <cell r="L14474" t="str">
            <v>Consortium</v>
          </cell>
          <cell r="M14474">
            <v>3</v>
          </cell>
          <cell r="N14474" t="str">
            <v>Standard</v>
          </cell>
          <cell r="O14474" t="str">
            <v/>
          </cell>
          <cell r="P14474" t="str">
            <v/>
          </cell>
          <cell r="Q14474">
            <v>3</v>
          </cell>
          <cell r="R14474" t="str">
            <v>Année Philologique</v>
          </cell>
          <cell r="S14474" t="str">
            <v/>
          </cell>
        </row>
        <row r="14475">
          <cell r="E14475">
            <v>2482</v>
          </cell>
          <cell r="F14475" t="str">
            <v>Turnaways</v>
          </cell>
          <cell r="G14475" t="str">
            <v>201902</v>
          </cell>
          <cell r="H14475" t="str">
            <v>Universitätsbibliothek Leipzig</v>
          </cell>
          <cell r="I14475" t="str">
            <v>Leipzig</v>
          </cell>
          <cell r="J14475" t="str">
            <v>Germany</v>
          </cell>
          <cell r="K14475">
            <v>1</v>
          </cell>
          <cell r="L14475" t="str">
            <v>Consortium</v>
          </cell>
          <cell r="M14475">
            <v>3</v>
          </cell>
          <cell r="N14475" t="str">
            <v>Standard</v>
          </cell>
          <cell r="O14475" t="str">
            <v/>
          </cell>
          <cell r="P14475" t="str">
            <v/>
          </cell>
          <cell r="Q14475">
            <v>3</v>
          </cell>
          <cell r="R14475" t="str">
            <v>Année Philologique</v>
          </cell>
          <cell r="S14475" t="str">
            <v/>
          </cell>
        </row>
        <row r="14476">
          <cell r="E14476">
            <v>2482</v>
          </cell>
          <cell r="F14476" t="str">
            <v>Turnaways</v>
          </cell>
          <cell r="G14476" t="str">
            <v>201904</v>
          </cell>
          <cell r="H14476" t="str">
            <v>Universitätsbibliothek Leipzig</v>
          </cell>
          <cell r="I14476" t="str">
            <v>Leipzig</v>
          </cell>
          <cell r="J14476" t="str">
            <v>Germany</v>
          </cell>
          <cell r="K14476">
            <v>1</v>
          </cell>
          <cell r="L14476" t="str">
            <v>Consortium</v>
          </cell>
          <cell r="M14476">
            <v>3</v>
          </cell>
          <cell r="N14476" t="str">
            <v>Standard</v>
          </cell>
          <cell r="O14476" t="str">
            <v/>
          </cell>
          <cell r="P14476" t="str">
            <v/>
          </cell>
          <cell r="Q14476">
            <v>3</v>
          </cell>
          <cell r="R14476" t="str">
            <v>Année Philologique</v>
          </cell>
          <cell r="S14476" t="str">
            <v/>
          </cell>
        </row>
        <row r="14477">
          <cell r="E14477">
            <v>2482</v>
          </cell>
          <cell r="F14477" t="str">
            <v>Turnaways</v>
          </cell>
          <cell r="G14477" t="str">
            <v>201905</v>
          </cell>
          <cell r="H14477" t="str">
            <v>Universitätsbibliothek Leipzig</v>
          </cell>
          <cell r="I14477" t="str">
            <v>Leipzig</v>
          </cell>
          <cell r="J14477" t="str">
            <v>Germany</v>
          </cell>
          <cell r="K14477">
            <v>1</v>
          </cell>
          <cell r="L14477" t="str">
            <v>Consortium</v>
          </cell>
          <cell r="M14477">
            <v>3</v>
          </cell>
          <cell r="N14477" t="str">
            <v>Standard</v>
          </cell>
          <cell r="O14477" t="str">
            <v/>
          </cell>
          <cell r="P14477" t="str">
            <v/>
          </cell>
          <cell r="Q14477">
            <v>3</v>
          </cell>
          <cell r="R14477" t="str">
            <v>Année Philologique</v>
          </cell>
          <cell r="S14477" t="str">
            <v/>
          </cell>
        </row>
        <row r="14478">
          <cell r="E14478">
            <v>2482</v>
          </cell>
          <cell r="F14478" t="str">
            <v>Turnaways</v>
          </cell>
          <cell r="G14478" t="str">
            <v>201906</v>
          </cell>
          <cell r="H14478" t="str">
            <v>Universitätsbibliothek Leipzig</v>
          </cell>
          <cell r="I14478" t="str">
            <v>Leipzig</v>
          </cell>
          <cell r="J14478" t="str">
            <v>Germany</v>
          </cell>
          <cell r="K14478">
            <v>1</v>
          </cell>
          <cell r="L14478" t="str">
            <v>Consortium</v>
          </cell>
          <cell r="M14478">
            <v>3</v>
          </cell>
          <cell r="N14478" t="str">
            <v>Standard</v>
          </cell>
          <cell r="O14478" t="str">
            <v/>
          </cell>
          <cell r="P14478" t="str">
            <v/>
          </cell>
          <cell r="Q14478">
            <v>3</v>
          </cell>
          <cell r="R14478" t="str">
            <v>Année Philologique</v>
          </cell>
          <cell r="S14478" t="str">
            <v/>
          </cell>
        </row>
        <row r="14479">
          <cell r="E14479">
            <v>2482</v>
          </cell>
          <cell r="F14479" t="str">
            <v>Turnaways</v>
          </cell>
          <cell r="G14479" t="str">
            <v>201908</v>
          </cell>
          <cell r="H14479" t="str">
            <v>Universitätsbibliothek Leipzig</v>
          </cell>
          <cell r="I14479" t="str">
            <v>Leipzig</v>
          </cell>
          <cell r="J14479" t="str">
            <v>Germany</v>
          </cell>
          <cell r="K14479">
            <v>1</v>
          </cell>
          <cell r="L14479" t="str">
            <v>Consortium</v>
          </cell>
          <cell r="M14479">
            <v>3</v>
          </cell>
          <cell r="N14479" t="str">
            <v>Standard</v>
          </cell>
          <cell r="O14479" t="str">
            <v/>
          </cell>
          <cell r="P14479" t="str">
            <v/>
          </cell>
          <cell r="Q14479">
            <v>3</v>
          </cell>
          <cell r="R14479" t="str">
            <v>Année Philologique</v>
          </cell>
          <cell r="S14479" t="str">
            <v/>
          </cell>
        </row>
        <row r="14480">
          <cell r="E14480">
            <v>2482</v>
          </cell>
          <cell r="F14480" t="str">
            <v>Turnaways</v>
          </cell>
          <cell r="G14480" t="str">
            <v>201910</v>
          </cell>
          <cell r="H14480" t="str">
            <v>Universitätsbibliothek Leipzig</v>
          </cell>
          <cell r="I14480" t="str">
            <v>Leipzig</v>
          </cell>
          <cell r="J14480" t="str">
            <v>Germany</v>
          </cell>
          <cell r="K14480">
            <v>1</v>
          </cell>
          <cell r="L14480" t="str">
            <v>Consortium</v>
          </cell>
          <cell r="M14480">
            <v>3</v>
          </cell>
          <cell r="N14480" t="str">
            <v>Standard</v>
          </cell>
          <cell r="O14480" t="str">
            <v/>
          </cell>
          <cell r="P14480" t="str">
            <v/>
          </cell>
          <cell r="Q14480">
            <v>3</v>
          </cell>
          <cell r="R14480" t="str">
            <v>Année Philologique</v>
          </cell>
          <cell r="S14480" t="str">
            <v/>
          </cell>
        </row>
        <row r="14481">
          <cell r="E14481">
            <v>2482</v>
          </cell>
          <cell r="F14481" t="str">
            <v>Turnaways</v>
          </cell>
          <cell r="G14481" t="str">
            <v>201911</v>
          </cell>
          <cell r="H14481" t="str">
            <v>Universitätsbibliothek Leipzig</v>
          </cell>
          <cell r="I14481" t="str">
            <v>Leipzig</v>
          </cell>
          <cell r="J14481" t="str">
            <v>Germany</v>
          </cell>
          <cell r="K14481">
            <v>1</v>
          </cell>
          <cell r="L14481" t="str">
            <v>Consortium</v>
          </cell>
          <cell r="M14481">
            <v>3</v>
          </cell>
          <cell r="N14481" t="str">
            <v>Standard</v>
          </cell>
          <cell r="O14481" t="str">
            <v/>
          </cell>
          <cell r="P14481" t="str">
            <v/>
          </cell>
          <cell r="Q14481">
            <v>3</v>
          </cell>
          <cell r="R14481" t="str">
            <v>Année Philologique</v>
          </cell>
          <cell r="S14481" t="str">
            <v/>
          </cell>
        </row>
        <row r="14482">
          <cell r="E14482">
            <v>2482</v>
          </cell>
          <cell r="F14482" t="str">
            <v>Turnaways</v>
          </cell>
          <cell r="G14482" t="str">
            <v>201912</v>
          </cell>
          <cell r="H14482" t="str">
            <v>Universitätsbibliothek Leipzig</v>
          </cell>
          <cell r="I14482" t="str">
            <v>Leipzig</v>
          </cell>
          <cell r="J14482" t="str">
            <v>Germany</v>
          </cell>
          <cell r="K14482">
            <v>1</v>
          </cell>
          <cell r="L14482" t="str">
            <v>Consortium</v>
          </cell>
          <cell r="M14482">
            <v>3</v>
          </cell>
          <cell r="N14482" t="str">
            <v>Standard</v>
          </cell>
          <cell r="O14482" t="str">
            <v/>
          </cell>
          <cell r="P14482" t="str">
            <v/>
          </cell>
          <cell r="Q14482">
            <v>3</v>
          </cell>
          <cell r="R14482" t="str">
            <v>Année Philologique</v>
          </cell>
          <cell r="S14482" t="str">
            <v/>
          </cell>
        </row>
        <row r="14483">
          <cell r="E14483">
            <v>2484</v>
          </cell>
          <cell r="F14483" t="str">
            <v>Turnaways</v>
          </cell>
          <cell r="G14483" t="str">
            <v>201909</v>
          </cell>
          <cell r="H14483" t="str">
            <v>Universitätsbibliothek Magdeburg</v>
          </cell>
          <cell r="I14483" t="str">
            <v>Magdeburg</v>
          </cell>
          <cell r="J14483" t="str">
            <v>Germany</v>
          </cell>
          <cell r="K14483">
            <v>2</v>
          </cell>
          <cell r="L14483" t="str">
            <v>Institute</v>
          </cell>
          <cell r="M14483">
            <v>3</v>
          </cell>
          <cell r="N14483" t="str">
            <v>Standard</v>
          </cell>
          <cell r="O14483" t="str">
            <v/>
          </cell>
          <cell r="P14483" t="str">
            <v/>
          </cell>
          <cell r="Q14483">
            <v>3</v>
          </cell>
          <cell r="R14483" t="str">
            <v>Année Philologique</v>
          </cell>
          <cell r="S14483" t="str">
            <v/>
          </cell>
        </row>
        <row r="14484">
          <cell r="E14484">
            <v>2485</v>
          </cell>
          <cell r="F14484" t="str">
            <v>Turnaways</v>
          </cell>
          <cell r="G14484" t="str">
            <v>201901</v>
          </cell>
          <cell r="H14484" t="str">
            <v>Universitätsbibliothek Mannheim</v>
          </cell>
          <cell r="I14484" t="str">
            <v>Mannheim</v>
          </cell>
          <cell r="J14484" t="str">
            <v>Germany</v>
          </cell>
          <cell r="K14484">
            <v>1</v>
          </cell>
          <cell r="L14484" t="str">
            <v>Consortium</v>
          </cell>
          <cell r="M14484">
            <v>3</v>
          </cell>
          <cell r="N14484" t="str">
            <v>Standard</v>
          </cell>
          <cell r="O14484" t="str">
            <v/>
          </cell>
          <cell r="P14484" t="str">
            <v/>
          </cell>
          <cell r="Q14484">
            <v>3</v>
          </cell>
          <cell r="R14484" t="str">
            <v>Année Philologique</v>
          </cell>
          <cell r="S14484" t="str">
            <v/>
          </cell>
        </row>
        <row r="14485">
          <cell r="E14485">
            <v>2485</v>
          </cell>
          <cell r="F14485" t="str">
            <v>Turnaways</v>
          </cell>
          <cell r="G14485" t="str">
            <v>201902</v>
          </cell>
          <cell r="H14485" t="str">
            <v>Universitätsbibliothek Mannheim</v>
          </cell>
          <cell r="I14485" t="str">
            <v>Mannheim</v>
          </cell>
          <cell r="J14485" t="str">
            <v>Germany</v>
          </cell>
          <cell r="K14485">
            <v>1</v>
          </cell>
          <cell r="L14485" t="str">
            <v>Consortium</v>
          </cell>
          <cell r="M14485">
            <v>3</v>
          </cell>
          <cell r="N14485" t="str">
            <v>Standard</v>
          </cell>
          <cell r="O14485" t="str">
            <v/>
          </cell>
          <cell r="P14485" t="str">
            <v/>
          </cell>
          <cell r="Q14485">
            <v>3</v>
          </cell>
          <cell r="R14485" t="str">
            <v>Année Philologique</v>
          </cell>
          <cell r="S14485" t="str">
            <v/>
          </cell>
        </row>
        <row r="14486">
          <cell r="E14486">
            <v>2485</v>
          </cell>
          <cell r="F14486" t="str">
            <v>Turnaways</v>
          </cell>
          <cell r="G14486" t="str">
            <v>201903</v>
          </cell>
          <cell r="H14486" t="str">
            <v>Universitätsbibliothek Mannheim</v>
          </cell>
          <cell r="I14486" t="str">
            <v>Mannheim</v>
          </cell>
          <cell r="J14486" t="str">
            <v>Germany</v>
          </cell>
          <cell r="K14486">
            <v>1</v>
          </cell>
          <cell r="L14486" t="str">
            <v>Consortium</v>
          </cell>
          <cell r="M14486">
            <v>3</v>
          </cell>
          <cell r="N14486" t="str">
            <v>Standard</v>
          </cell>
          <cell r="O14486" t="str">
            <v/>
          </cell>
          <cell r="P14486" t="str">
            <v/>
          </cell>
          <cell r="Q14486">
            <v>3</v>
          </cell>
          <cell r="R14486" t="str">
            <v>Année Philologique</v>
          </cell>
          <cell r="S14486" t="str">
            <v/>
          </cell>
        </row>
        <row r="14487">
          <cell r="E14487">
            <v>2485</v>
          </cell>
          <cell r="F14487" t="str">
            <v>Turnaways</v>
          </cell>
          <cell r="G14487" t="str">
            <v>201905</v>
          </cell>
          <cell r="H14487" t="str">
            <v>Universitätsbibliothek Mannheim</v>
          </cell>
          <cell r="I14487" t="str">
            <v>Mannheim</v>
          </cell>
          <cell r="J14487" t="str">
            <v>Germany</v>
          </cell>
          <cell r="K14487">
            <v>1</v>
          </cell>
          <cell r="L14487" t="str">
            <v>Consortium</v>
          </cell>
          <cell r="M14487">
            <v>3</v>
          </cell>
          <cell r="N14487" t="str">
            <v>Standard</v>
          </cell>
          <cell r="O14487" t="str">
            <v/>
          </cell>
          <cell r="P14487" t="str">
            <v/>
          </cell>
          <cell r="Q14487">
            <v>3</v>
          </cell>
          <cell r="R14487" t="str">
            <v>Année Philologique</v>
          </cell>
          <cell r="S14487" t="str">
            <v/>
          </cell>
        </row>
        <row r="14488">
          <cell r="E14488">
            <v>2485</v>
          </cell>
          <cell r="F14488" t="str">
            <v>Turnaways</v>
          </cell>
          <cell r="G14488" t="str">
            <v>201906</v>
          </cell>
          <cell r="H14488" t="str">
            <v>Universitätsbibliothek Mannheim</v>
          </cell>
          <cell r="I14488" t="str">
            <v>Mannheim</v>
          </cell>
          <cell r="J14488" t="str">
            <v>Germany</v>
          </cell>
          <cell r="K14488">
            <v>1</v>
          </cell>
          <cell r="L14488" t="str">
            <v>Consortium</v>
          </cell>
          <cell r="M14488">
            <v>3</v>
          </cell>
          <cell r="N14488" t="str">
            <v>Standard</v>
          </cell>
          <cell r="O14488" t="str">
            <v/>
          </cell>
          <cell r="P14488" t="str">
            <v/>
          </cell>
          <cell r="Q14488">
            <v>3</v>
          </cell>
          <cell r="R14488" t="str">
            <v>Année Philologique</v>
          </cell>
          <cell r="S14488" t="str">
            <v/>
          </cell>
        </row>
        <row r="14489">
          <cell r="E14489">
            <v>2485</v>
          </cell>
          <cell r="F14489" t="str">
            <v>Turnaways</v>
          </cell>
          <cell r="G14489" t="str">
            <v>201907</v>
          </cell>
          <cell r="H14489" t="str">
            <v>Universitätsbibliothek Mannheim</v>
          </cell>
          <cell r="I14489" t="str">
            <v>Mannheim</v>
          </cell>
          <cell r="J14489" t="str">
            <v>Germany</v>
          </cell>
          <cell r="K14489">
            <v>1</v>
          </cell>
          <cell r="L14489" t="str">
            <v>Consortium</v>
          </cell>
          <cell r="M14489">
            <v>3</v>
          </cell>
          <cell r="N14489" t="str">
            <v>Standard</v>
          </cell>
          <cell r="O14489" t="str">
            <v/>
          </cell>
          <cell r="P14489" t="str">
            <v/>
          </cell>
          <cell r="Q14489">
            <v>3</v>
          </cell>
          <cell r="R14489" t="str">
            <v>Année Philologique</v>
          </cell>
          <cell r="S14489" t="str">
            <v/>
          </cell>
        </row>
        <row r="14490">
          <cell r="E14490">
            <v>2485</v>
          </cell>
          <cell r="F14490" t="str">
            <v>Turnaways</v>
          </cell>
          <cell r="G14490" t="str">
            <v>201908</v>
          </cell>
          <cell r="H14490" t="str">
            <v>Universitätsbibliothek Mannheim</v>
          </cell>
          <cell r="I14490" t="str">
            <v>Mannheim</v>
          </cell>
          <cell r="J14490" t="str">
            <v>Germany</v>
          </cell>
          <cell r="K14490">
            <v>1</v>
          </cell>
          <cell r="L14490" t="str">
            <v>Consortium</v>
          </cell>
          <cell r="M14490">
            <v>3</v>
          </cell>
          <cell r="N14490" t="str">
            <v>Standard</v>
          </cell>
          <cell r="O14490" t="str">
            <v/>
          </cell>
          <cell r="P14490" t="str">
            <v/>
          </cell>
          <cell r="Q14490">
            <v>3</v>
          </cell>
          <cell r="R14490" t="str">
            <v>Année Philologique</v>
          </cell>
          <cell r="S14490" t="str">
            <v/>
          </cell>
        </row>
        <row r="14491">
          <cell r="E14491">
            <v>2485</v>
          </cell>
          <cell r="F14491" t="str">
            <v>Turnaways</v>
          </cell>
          <cell r="G14491" t="str">
            <v>201909</v>
          </cell>
          <cell r="H14491" t="str">
            <v>Universitätsbibliothek Mannheim</v>
          </cell>
          <cell r="I14491" t="str">
            <v>Mannheim</v>
          </cell>
          <cell r="J14491" t="str">
            <v>Germany</v>
          </cell>
          <cell r="K14491">
            <v>1</v>
          </cell>
          <cell r="L14491" t="str">
            <v>Consortium</v>
          </cell>
          <cell r="M14491">
            <v>3</v>
          </cell>
          <cell r="N14491" t="str">
            <v>Standard</v>
          </cell>
          <cell r="O14491" t="str">
            <v/>
          </cell>
          <cell r="P14491" t="str">
            <v/>
          </cell>
          <cell r="Q14491">
            <v>3</v>
          </cell>
          <cell r="R14491" t="str">
            <v>Année Philologique</v>
          </cell>
          <cell r="S14491" t="str">
            <v/>
          </cell>
        </row>
        <row r="14492">
          <cell r="E14492">
            <v>2485</v>
          </cell>
          <cell r="F14492" t="str">
            <v>Turnaways</v>
          </cell>
          <cell r="G14492" t="str">
            <v>201910</v>
          </cell>
          <cell r="H14492" t="str">
            <v>Universitätsbibliothek Mannheim</v>
          </cell>
          <cell r="I14492" t="str">
            <v>Mannheim</v>
          </cell>
          <cell r="J14492" t="str">
            <v>Germany</v>
          </cell>
          <cell r="K14492">
            <v>1</v>
          </cell>
          <cell r="L14492" t="str">
            <v>Consortium</v>
          </cell>
          <cell r="M14492">
            <v>3</v>
          </cell>
          <cell r="N14492" t="str">
            <v>Standard</v>
          </cell>
          <cell r="O14492" t="str">
            <v/>
          </cell>
          <cell r="P14492" t="str">
            <v/>
          </cell>
          <cell r="Q14492">
            <v>3</v>
          </cell>
          <cell r="R14492" t="str">
            <v>Année Philologique</v>
          </cell>
          <cell r="S14492" t="str">
            <v/>
          </cell>
        </row>
        <row r="14493">
          <cell r="E14493">
            <v>2488</v>
          </cell>
          <cell r="F14493" t="str">
            <v>Turnaways</v>
          </cell>
          <cell r="G14493" t="str">
            <v>201902</v>
          </cell>
          <cell r="H14493" t="str">
            <v>Universitätsbibliothek Osnabrück</v>
          </cell>
          <cell r="I14493" t="str">
            <v>Osnabrück</v>
          </cell>
          <cell r="J14493" t="str">
            <v>Germany</v>
          </cell>
          <cell r="K14493">
            <v>1</v>
          </cell>
          <cell r="L14493" t="str">
            <v>Consortium</v>
          </cell>
          <cell r="M14493">
            <v>2</v>
          </cell>
          <cell r="N14493" t="str">
            <v>Campus Wide</v>
          </cell>
          <cell r="O14493" t="str">
            <v/>
          </cell>
          <cell r="P14493" t="str">
            <v/>
          </cell>
          <cell r="Q14493">
            <v>80</v>
          </cell>
          <cell r="R14493" t="str">
            <v>Année Philologique</v>
          </cell>
          <cell r="S14493" t="str">
            <v/>
          </cell>
        </row>
        <row r="14494">
          <cell r="E14494">
            <v>2488</v>
          </cell>
          <cell r="F14494" t="str">
            <v>Turnaways</v>
          </cell>
          <cell r="G14494" t="str">
            <v>201904</v>
          </cell>
          <cell r="H14494" t="str">
            <v>Universitätsbibliothek Osnabrück</v>
          </cell>
          <cell r="I14494" t="str">
            <v>Osnabrück</v>
          </cell>
          <cell r="J14494" t="str">
            <v>Germany</v>
          </cell>
          <cell r="K14494">
            <v>1</v>
          </cell>
          <cell r="L14494" t="str">
            <v>Consortium</v>
          </cell>
          <cell r="M14494">
            <v>2</v>
          </cell>
          <cell r="N14494" t="str">
            <v>Campus Wide</v>
          </cell>
          <cell r="O14494" t="str">
            <v/>
          </cell>
          <cell r="P14494" t="str">
            <v/>
          </cell>
          <cell r="Q14494">
            <v>80</v>
          </cell>
          <cell r="R14494" t="str">
            <v>Année Philologique</v>
          </cell>
          <cell r="S14494" t="str">
            <v/>
          </cell>
        </row>
        <row r="14495">
          <cell r="E14495">
            <v>2488</v>
          </cell>
          <cell r="F14495" t="str">
            <v>Turnaways</v>
          </cell>
          <cell r="G14495" t="str">
            <v>201905</v>
          </cell>
          <cell r="H14495" t="str">
            <v>Universitätsbibliothek Osnabrück</v>
          </cell>
          <cell r="I14495" t="str">
            <v>Osnabrück</v>
          </cell>
          <cell r="J14495" t="str">
            <v>Germany</v>
          </cell>
          <cell r="K14495">
            <v>1</v>
          </cell>
          <cell r="L14495" t="str">
            <v>Consortium</v>
          </cell>
          <cell r="M14495">
            <v>2</v>
          </cell>
          <cell r="N14495" t="str">
            <v>Campus Wide</v>
          </cell>
          <cell r="O14495" t="str">
            <v/>
          </cell>
          <cell r="P14495" t="str">
            <v/>
          </cell>
          <cell r="Q14495">
            <v>80</v>
          </cell>
          <cell r="R14495" t="str">
            <v>Année Philologique</v>
          </cell>
          <cell r="S14495" t="str">
            <v/>
          </cell>
        </row>
        <row r="14496">
          <cell r="E14496">
            <v>2488</v>
          </cell>
          <cell r="F14496" t="str">
            <v>Turnaways</v>
          </cell>
          <cell r="G14496" t="str">
            <v>201909</v>
          </cell>
          <cell r="H14496" t="str">
            <v>Universitätsbibliothek Osnabrück</v>
          </cell>
          <cell r="I14496" t="str">
            <v>Osnabrück</v>
          </cell>
          <cell r="J14496" t="str">
            <v>Germany</v>
          </cell>
          <cell r="K14496">
            <v>1</v>
          </cell>
          <cell r="L14496" t="str">
            <v>Consortium</v>
          </cell>
          <cell r="M14496">
            <v>2</v>
          </cell>
          <cell r="N14496" t="str">
            <v>Campus Wide</v>
          </cell>
          <cell r="O14496" t="str">
            <v/>
          </cell>
          <cell r="P14496" t="str">
            <v/>
          </cell>
          <cell r="Q14496">
            <v>80</v>
          </cell>
          <cell r="R14496" t="str">
            <v>Année Philologique</v>
          </cell>
          <cell r="S14496" t="str">
            <v/>
          </cell>
        </row>
        <row r="14497">
          <cell r="E14497">
            <v>2488</v>
          </cell>
          <cell r="F14497" t="str">
            <v>Turnaways</v>
          </cell>
          <cell r="G14497" t="str">
            <v>201910</v>
          </cell>
          <cell r="H14497" t="str">
            <v>Universitätsbibliothek Osnabrück</v>
          </cell>
          <cell r="I14497" t="str">
            <v>Osnabrück</v>
          </cell>
          <cell r="J14497" t="str">
            <v>Germany</v>
          </cell>
          <cell r="K14497">
            <v>1</v>
          </cell>
          <cell r="L14497" t="str">
            <v>Consortium</v>
          </cell>
          <cell r="M14497">
            <v>2</v>
          </cell>
          <cell r="N14497" t="str">
            <v>Campus Wide</v>
          </cell>
          <cell r="O14497" t="str">
            <v/>
          </cell>
          <cell r="P14497" t="str">
            <v/>
          </cell>
          <cell r="Q14497">
            <v>80</v>
          </cell>
          <cell r="R14497" t="str">
            <v>Année Philologique</v>
          </cell>
          <cell r="S14497" t="str">
            <v/>
          </cell>
        </row>
        <row r="14498">
          <cell r="E14498">
            <v>2488</v>
          </cell>
          <cell r="F14498" t="str">
            <v>Turnaways</v>
          </cell>
          <cell r="G14498" t="str">
            <v>201911</v>
          </cell>
          <cell r="H14498" t="str">
            <v>Universitätsbibliothek Osnabrück</v>
          </cell>
          <cell r="I14498" t="str">
            <v>Osnabrück</v>
          </cell>
          <cell r="J14498" t="str">
            <v>Germany</v>
          </cell>
          <cell r="K14498">
            <v>1</v>
          </cell>
          <cell r="L14498" t="str">
            <v>Consortium</v>
          </cell>
          <cell r="M14498">
            <v>2</v>
          </cell>
          <cell r="N14498" t="str">
            <v>Campus Wide</v>
          </cell>
          <cell r="O14498" t="str">
            <v/>
          </cell>
          <cell r="P14498" t="str">
            <v/>
          </cell>
          <cell r="Q14498">
            <v>80</v>
          </cell>
          <cell r="R14498" t="str">
            <v>Année Philologique</v>
          </cell>
          <cell r="S14498" t="str">
            <v/>
          </cell>
        </row>
        <row r="14499">
          <cell r="E14499">
            <v>2488</v>
          </cell>
          <cell r="F14499" t="str">
            <v>Turnaways</v>
          </cell>
          <cell r="G14499" t="str">
            <v>201912</v>
          </cell>
          <cell r="H14499" t="str">
            <v>Universitätsbibliothek Osnabrück</v>
          </cell>
          <cell r="I14499" t="str">
            <v>Osnabrück</v>
          </cell>
          <cell r="J14499" t="str">
            <v>Germany</v>
          </cell>
          <cell r="K14499">
            <v>1</v>
          </cell>
          <cell r="L14499" t="str">
            <v>Consortium</v>
          </cell>
          <cell r="M14499">
            <v>2</v>
          </cell>
          <cell r="N14499" t="str">
            <v>Campus Wide</v>
          </cell>
          <cell r="O14499" t="str">
            <v/>
          </cell>
          <cell r="P14499" t="str">
            <v/>
          </cell>
          <cell r="Q14499">
            <v>80</v>
          </cell>
          <cell r="R14499" t="str">
            <v>Année Philologique</v>
          </cell>
          <cell r="S14499" t="str">
            <v/>
          </cell>
        </row>
        <row r="14500">
          <cell r="E14500">
            <v>2490</v>
          </cell>
          <cell r="F14500" t="str">
            <v>Turnaways</v>
          </cell>
          <cell r="G14500" t="str">
            <v>201901</v>
          </cell>
          <cell r="H14500" t="str">
            <v>Universitätsbibliothek Potsdam</v>
          </cell>
          <cell r="I14500" t="str">
            <v>Potsdam</v>
          </cell>
          <cell r="J14500" t="str">
            <v>Germany</v>
          </cell>
          <cell r="K14500">
            <v>2</v>
          </cell>
          <cell r="L14500" t="str">
            <v>Institute</v>
          </cell>
          <cell r="M14500">
            <v>3</v>
          </cell>
          <cell r="N14500" t="str">
            <v>Standard</v>
          </cell>
          <cell r="O14500" t="str">
            <v/>
          </cell>
          <cell r="P14500" t="str">
            <v/>
          </cell>
          <cell r="Q14500">
            <v>3</v>
          </cell>
          <cell r="R14500" t="str">
            <v>Année Philologique</v>
          </cell>
          <cell r="S14500" t="str">
            <v/>
          </cell>
        </row>
        <row r="14501">
          <cell r="E14501">
            <v>2490</v>
          </cell>
          <cell r="F14501" t="str">
            <v>Turnaways</v>
          </cell>
          <cell r="G14501" t="str">
            <v>201904</v>
          </cell>
          <cell r="H14501" t="str">
            <v>Universitätsbibliothek Potsdam</v>
          </cell>
          <cell r="I14501" t="str">
            <v>Potsdam</v>
          </cell>
          <cell r="J14501" t="str">
            <v>Germany</v>
          </cell>
          <cell r="K14501">
            <v>2</v>
          </cell>
          <cell r="L14501" t="str">
            <v>Institute</v>
          </cell>
          <cell r="M14501">
            <v>3</v>
          </cell>
          <cell r="N14501" t="str">
            <v>Standard</v>
          </cell>
          <cell r="O14501" t="str">
            <v/>
          </cell>
          <cell r="P14501" t="str">
            <v/>
          </cell>
          <cell r="Q14501">
            <v>3</v>
          </cell>
          <cell r="R14501" t="str">
            <v>Année Philologique</v>
          </cell>
          <cell r="S14501" t="str">
            <v/>
          </cell>
        </row>
        <row r="14502">
          <cell r="E14502">
            <v>2490</v>
          </cell>
          <cell r="F14502" t="str">
            <v>Turnaways</v>
          </cell>
          <cell r="G14502" t="str">
            <v>201906</v>
          </cell>
          <cell r="H14502" t="str">
            <v>Universitätsbibliothek Potsdam</v>
          </cell>
          <cell r="I14502" t="str">
            <v>Potsdam</v>
          </cell>
          <cell r="J14502" t="str">
            <v>Germany</v>
          </cell>
          <cell r="K14502">
            <v>2</v>
          </cell>
          <cell r="L14502" t="str">
            <v>Institute</v>
          </cell>
          <cell r="M14502">
            <v>3</v>
          </cell>
          <cell r="N14502" t="str">
            <v>Standard</v>
          </cell>
          <cell r="O14502" t="str">
            <v/>
          </cell>
          <cell r="P14502" t="str">
            <v/>
          </cell>
          <cell r="Q14502">
            <v>3</v>
          </cell>
          <cell r="R14502" t="str">
            <v>Année Philologique</v>
          </cell>
          <cell r="S14502" t="str">
            <v/>
          </cell>
        </row>
        <row r="14503">
          <cell r="E14503">
            <v>2490</v>
          </cell>
          <cell r="F14503" t="str">
            <v>Turnaways</v>
          </cell>
          <cell r="G14503" t="str">
            <v>201909</v>
          </cell>
          <cell r="H14503" t="str">
            <v>Universitätsbibliothek Potsdam</v>
          </cell>
          <cell r="I14503" t="str">
            <v>Potsdam</v>
          </cell>
          <cell r="J14503" t="str">
            <v>Germany</v>
          </cell>
          <cell r="K14503">
            <v>2</v>
          </cell>
          <cell r="L14503" t="str">
            <v>Institute</v>
          </cell>
          <cell r="M14503">
            <v>3</v>
          </cell>
          <cell r="N14503" t="str">
            <v>Standard</v>
          </cell>
          <cell r="O14503" t="str">
            <v/>
          </cell>
          <cell r="P14503" t="str">
            <v/>
          </cell>
          <cell r="Q14503">
            <v>3</v>
          </cell>
          <cell r="R14503" t="str">
            <v>Année Philologique</v>
          </cell>
          <cell r="S14503" t="str">
            <v/>
          </cell>
        </row>
        <row r="14504">
          <cell r="E14504">
            <v>2490</v>
          </cell>
          <cell r="F14504" t="str">
            <v>Turnaways</v>
          </cell>
          <cell r="G14504" t="str">
            <v>201910</v>
          </cell>
          <cell r="H14504" t="str">
            <v>Universitätsbibliothek Potsdam</v>
          </cell>
          <cell r="I14504" t="str">
            <v>Potsdam</v>
          </cell>
          <cell r="J14504" t="str">
            <v>Germany</v>
          </cell>
          <cell r="K14504">
            <v>2</v>
          </cell>
          <cell r="L14504" t="str">
            <v>Institute</v>
          </cell>
          <cell r="M14504">
            <v>3</v>
          </cell>
          <cell r="N14504" t="str">
            <v>Standard</v>
          </cell>
          <cell r="O14504" t="str">
            <v/>
          </cell>
          <cell r="P14504" t="str">
            <v/>
          </cell>
          <cell r="Q14504">
            <v>3</v>
          </cell>
          <cell r="R14504" t="str">
            <v>Année Philologique</v>
          </cell>
          <cell r="S14504" t="str">
            <v/>
          </cell>
        </row>
        <row r="14505">
          <cell r="E14505">
            <v>2490</v>
          </cell>
          <cell r="F14505" t="str">
            <v>Turnaways</v>
          </cell>
          <cell r="G14505" t="str">
            <v>201911</v>
          </cell>
          <cell r="H14505" t="str">
            <v>Universitätsbibliothek Potsdam</v>
          </cell>
          <cell r="I14505" t="str">
            <v>Potsdam</v>
          </cell>
          <cell r="J14505" t="str">
            <v>Germany</v>
          </cell>
          <cell r="K14505">
            <v>2</v>
          </cell>
          <cell r="L14505" t="str">
            <v>Institute</v>
          </cell>
          <cell r="M14505">
            <v>3</v>
          </cell>
          <cell r="N14505" t="str">
            <v>Standard</v>
          </cell>
          <cell r="O14505" t="str">
            <v/>
          </cell>
          <cell r="P14505" t="str">
            <v/>
          </cell>
          <cell r="Q14505">
            <v>3</v>
          </cell>
          <cell r="R14505" t="str">
            <v>Année Philologique</v>
          </cell>
          <cell r="S14505" t="str">
            <v/>
          </cell>
        </row>
        <row r="14506">
          <cell r="E14506">
            <v>2494</v>
          </cell>
          <cell r="F14506" t="str">
            <v>Turnaways</v>
          </cell>
          <cell r="G14506" t="str">
            <v>201902</v>
          </cell>
          <cell r="H14506" t="str">
            <v>Universitätsbibliothek Siegen</v>
          </cell>
          <cell r="I14506" t="str">
            <v>Siegen</v>
          </cell>
          <cell r="J14506" t="str">
            <v>Germany</v>
          </cell>
          <cell r="K14506">
            <v>1</v>
          </cell>
          <cell r="L14506" t="str">
            <v>Consortium</v>
          </cell>
          <cell r="M14506">
            <v>3</v>
          </cell>
          <cell r="N14506" t="str">
            <v>Standard</v>
          </cell>
          <cell r="O14506" t="str">
            <v/>
          </cell>
          <cell r="P14506" t="str">
            <v/>
          </cell>
          <cell r="Q14506">
            <v>3</v>
          </cell>
          <cell r="R14506" t="str">
            <v>Année Philologique</v>
          </cell>
          <cell r="S14506" t="str">
            <v/>
          </cell>
        </row>
        <row r="14507">
          <cell r="E14507">
            <v>2497</v>
          </cell>
          <cell r="F14507" t="str">
            <v>Turnaways</v>
          </cell>
          <cell r="G14507" t="str">
            <v>201906</v>
          </cell>
          <cell r="H14507" t="str">
            <v>Universitätsbibliothek Trier</v>
          </cell>
          <cell r="I14507" t="str">
            <v>Trier</v>
          </cell>
          <cell r="J14507" t="str">
            <v>Germany</v>
          </cell>
          <cell r="K14507">
            <v>1</v>
          </cell>
          <cell r="L14507" t="str">
            <v>Consortium</v>
          </cell>
          <cell r="M14507">
            <v>2</v>
          </cell>
          <cell r="N14507" t="str">
            <v>Campus Wide</v>
          </cell>
          <cell r="O14507" t="str">
            <v/>
          </cell>
          <cell r="P14507" t="str">
            <v/>
          </cell>
          <cell r="Q14507">
            <v>40</v>
          </cell>
          <cell r="R14507" t="str">
            <v>Année Philologique</v>
          </cell>
          <cell r="S14507" t="str">
            <v/>
          </cell>
        </row>
        <row r="14508">
          <cell r="E14508">
            <v>2497</v>
          </cell>
          <cell r="F14508" t="str">
            <v>Turnaways</v>
          </cell>
          <cell r="G14508" t="str">
            <v>201908</v>
          </cell>
          <cell r="H14508" t="str">
            <v>Universitätsbibliothek Trier</v>
          </cell>
          <cell r="I14508" t="str">
            <v>Trier</v>
          </cell>
          <cell r="J14508" t="str">
            <v>Germany</v>
          </cell>
          <cell r="K14508">
            <v>1</v>
          </cell>
          <cell r="L14508" t="str">
            <v>Consortium</v>
          </cell>
          <cell r="M14508">
            <v>2</v>
          </cell>
          <cell r="N14508" t="str">
            <v>Campus Wide</v>
          </cell>
          <cell r="O14508" t="str">
            <v/>
          </cell>
          <cell r="P14508" t="str">
            <v/>
          </cell>
          <cell r="Q14508">
            <v>40</v>
          </cell>
          <cell r="R14508" t="str">
            <v>Année Philologique</v>
          </cell>
          <cell r="S14508" t="str">
            <v/>
          </cell>
        </row>
        <row r="14509">
          <cell r="E14509">
            <v>2497</v>
          </cell>
          <cell r="F14509" t="str">
            <v>Turnaways</v>
          </cell>
          <cell r="G14509" t="str">
            <v>201910</v>
          </cell>
          <cell r="H14509" t="str">
            <v>Universitätsbibliothek Trier</v>
          </cell>
          <cell r="I14509" t="str">
            <v>Trier</v>
          </cell>
          <cell r="J14509" t="str">
            <v>Germany</v>
          </cell>
          <cell r="K14509">
            <v>1</v>
          </cell>
          <cell r="L14509" t="str">
            <v>Consortium</v>
          </cell>
          <cell r="M14509">
            <v>2</v>
          </cell>
          <cell r="N14509" t="str">
            <v>Campus Wide</v>
          </cell>
          <cell r="O14509" t="str">
            <v/>
          </cell>
          <cell r="P14509" t="str">
            <v/>
          </cell>
          <cell r="Q14509">
            <v>40</v>
          </cell>
          <cell r="R14509" t="str">
            <v>Année Philologique</v>
          </cell>
          <cell r="S14509" t="str">
            <v/>
          </cell>
        </row>
        <row r="14510">
          <cell r="E14510">
            <v>2497</v>
          </cell>
          <cell r="F14510" t="str">
            <v>Turnaways</v>
          </cell>
          <cell r="G14510" t="str">
            <v>201911</v>
          </cell>
          <cell r="H14510" t="str">
            <v>Universitätsbibliothek Trier</v>
          </cell>
          <cell r="I14510" t="str">
            <v>Trier</v>
          </cell>
          <cell r="J14510" t="str">
            <v>Germany</v>
          </cell>
          <cell r="K14510">
            <v>1</v>
          </cell>
          <cell r="L14510" t="str">
            <v>Consortium</v>
          </cell>
          <cell r="M14510">
            <v>2</v>
          </cell>
          <cell r="N14510" t="str">
            <v>Campus Wide</v>
          </cell>
          <cell r="O14510" t="str">
            <v/>
          </cell>
          <cell r="P14510" t="str">
            <v/>
          </cell>
          <cell r="Q14510">
            <v>40</v>
          </cell>
          <cell r="R14510" t="str">
            <v>Année Philologique</v>
          </cell>
          <cell r="S14510" t="str">
            <v/>
          </cell>
        </row>
        <row r="14511">
          <cell r="E14511">
            <v>2497</v>
          </cell>
          <cell r="F14511" t="str">
            <v>Turnaways</v>
          </cell>
          <cell r="G14511" t="str">
            <v>201912</v>
          </cell>
          <cell r="H14511" t="str">
            <v>Universitätsbibliothek Trier</v>
          </cell>
          <cell r="I14511" t="str">
            <v>Trier</v>
          </cell>
          <cell r="J14511" t="str">
            <v>Germany</v>
          </cell>
          <cell r="K14511">
            <v>1</v>
          </cell>
          <cell r="L14511" t="str">
            <v>Consortium</v>
          </cell>
          <cell r="M14511">
            <v>2</v>
          </cell>
          <cell r="N14511" t="str">
            <v>Campus Wide</v>
          </cell>
          <cell r="O14511" t="str">
            <v/>
          </cell>
          <cell r="P14511" t="str">
            <v/>
          </cell>
          <cell r="Q14511">
            <v>40</v>
          </cell>
          <cell r="R14511" t="str">
            <v>Année Philologique</v>
          </cell>
          <cell r="S14511" t="str">
            <v/>
          </cell>
        </row>
        <row r="14512">
          <cell r="E14512">
            <v>2603</v>
          </cell>
          <cell r="F14512" t="str">
            <v>Turnaways</v>
          </cell>
          <cell r="G14512" t="str">
            <v>201901</v>
          </cell>
          <cell r="H14512" t="str">
            <v>Université de Neuchâtel</v>
          </cell>
          <cell r="I14512" t="str">
            <v>Neuchâtel</v>
          </cell>
          <cell r="J14512" t="str">
            <v>Switzerland</v>
          </cell>
          <cell r="K14512">
            <v>1</v>
          </cell>
          <cell r="L14512" t="str">
            <v>Consortium</v>
          </cell>
          <cell r="M14512">
            <v>2</v>
          </cell>
          <cell r="N14512" t="str">
            <v>Campus Wide</v>
          </cell>
          <cell r="O14512" t="str">
            <v/>
          </cell>
          <cell r="P14512" t="str">
            <v/>
          </cell>
          <cell r="Q14512">
            <v>60</v>
          </cell>
          <cell r="R14512" t="str">
            <v>Année Philologique</v>
          </cell>
          <cell r="S14512" t="str">
            <v/>
          </cell>
        </row>
        <row r="14513">
          <cell r="E14513">
            <v>2603</v>
          </cell>
          <cell r="F14513" t="str">
            <v>Turnaways</v>
          </cell>
          <cell r="G14513" t="str">
            <v>201903</v>
          </cell>
          <cell r="H14513" t="str">
            <v>Université de Neuchâtel</v>
          </cell>
          <cell r="I14513" t="str">
            <v>Neuchâtel</v>
          </cell>
          <cell r="J14513" t="str">
            <v>Switzerland</v>
          </cell>
          <cell r="K14513">
            <v>1</v>
          </cell>
          <cell r="L14513" t="str">
            <v>Consortium</v>
          </cell>
          <cell r="M14513">
            <v>2</v>
          </cell>
          <cell r="N14513" t="str">
            <v>Campus Wide</v>
          </cell>
          <cell r="O14513" t="str">
            <v/>
          </cell>
          <cell r="P14513" t="str">
            <v/>
          </cell>
          <cell r="Q14513">
            <v>60</v>
          </cell>
          <cell r="R14513" t="str">
            <v>Année Philologique</v>
          </cell>
          <cell r="S14513" t="str">
            <v/>
          </cell>
        </row>
        <row r="14514">
          <cell r="E14514">
            <v>2603</v>
          </cell>
          <cell r="F14514" t="str">
            <v>Turnaways</v>
          </cell>
          <cell r="G14514" t="str">
            <v>201904</v>
          </cell>
          <cell r="H14514" t="str">
            <v>Université de Neuchâtel</v>
          </cell>
          <cell r="I14514" t="str">
            <v>Neuchâtel</v>
          </cell>
          <cell r="J14514" t="str">
            <v>Switzerland</v>
          </cell>
          <cell r="K14514">
            <v>1</v>
          </cell>
          <cell r="L14514" t="str">
            <v>Consortium</v>
          </cell>
          <cell r="M14514">
            <v>2</v>
          </cell>
          <cell r="N14514" t="str">
            <v>Campus Wide</v>
          </cell>
          <cell r="O14514" t="str">
            <v/>
          </cell>
          <cell r="P14514" t="str">
            <v/>
          </cell>
          <cell r="Q14514">
            <v>60</v>
          </cell>
          <cell r="R14514" t="str">
            <v>Année Philologique</v>
          </cell>
          <cell r="S14514" t="str">
            <v/>
          </cell>
        </row>
        <row r="14515">
          <cell r="E14515">
            <v>2603</v>
          </cell>
          <cell r="F14515" t="str">
            <v>Turnaways</v>
          </cell>
          <cell r="G14515" t="str">
            <v>201906</v>
          </cell>
          <cell r="H14515" t="str">
            <v>Université de Neuchâtel</v>
          </cell>
          <cell r="I14515" t="str">
            <v>Neuchâtel</v>
          </cell>
          <cell r="J14515" t="str">
            <v>Switzerland</v>
          </cell>
          <cell r="K14515">
            <v>1</v>
          </cell>
          <cell r="L14515" t="str">
            <v>Consortium</v>
          </cell>
          <cell r="M14515">
            <v>2</v>
          </cell>
          <cell r="N14515" t="str">
            <v>Campus Wide</v>
          </cell>
          <cell r="O14515" t="str">
            <v/>
          </cell>
          <cell r="P14515" t="str">
            <v/>
          </cell>
          <cell r="Q14515">
            <v>60</v>
          </cell>
          <cell r="R14515" t="str">
            <v>Année Philologique</v>
          </cell>
          <cell r="S14515" t="str">
            <v/>
          </cell>
        </row>
        <row r="14516">
          <cell r="E14516">
            <v>2603</v>
          </cell>
          <cell r="F14516" t="str">
            <v>Turnaways</v>
          </cell>
          <cell r="G14516" t="str">
            <v>201907</v>
          </cell>
          <cell r="H14516" t="str">
            <v>Université de Neuchâtel</v>
          </cell>
          <cell r="I14516" t="str">
            <v>Neuchâtel</v>
          </cell>
          <cell r="J14516" t="str">
            <v>Switzerland</v>
          </cell>
          <cell r="K14516">
            <v>1</v>
          </cell>
          <cell r="L14516" t="str">
            <v>Consortium</v>
          </cell>
          <cell r="M14516">
            <v>2</v>
          </cell>
          <cell r="N14516" t="str">
            <v>Campus Wide</v>
          </cell>
          <cell r="O14516" t="str">
            <v/>
          </cell>
          <cell r="P14516" t="str">
            <v/>
          </cell>
          <cell r="Q14516">
            <v>60</v>
          </cell>
          <cell r="R14516" t="str">
            <v>Année Philologique</v>
          </cell>
          <cell r="S14516" t="str">
            <v/>
          </cell>
        </row>
        <row r="14517">
          <cell r="E14517">
            <v>2603</v>
          </cell>
          <cell r="F14517" t="str">
            <v>Turnaways</v>
          </cell>
          <cell r="G14517" t="str">
            <v>201908</v>
          </cell>
          <cell r="H14517" t="str">
            <v>Université de Neuchâtel</v>
          </cell>
          <cell r="I14517" t="str">
            <v>Neuchâtel</v>
          </cell>
          <cell r="J14517" t="str">
            <v>Switzerland</v>
          </cell>
          <cell r="K14517">
            <v>1</v>
          </cell>
          <cell r="L14517" t="str">
            <v>Consortium</v>
          </cell>
          <cell r="M14517">
            <v>2</v>
          </cell>
          <cell r="N14517" t="str">
            <v>Campus Wide</v>
          </cell>
          <cell r="O14517" t="str">
            <v/>
          </cell>
          <cell r="P14517" t="str">
            <v/>
          </cell>
          <cell r="Q14517">
            <v>60</v>
          </cell>
          <cell r="R14517" t="str">
            <v>Année Philologique</v>
          </cell>
          <cell r="S14517" t="str">
            <v/>
          </cell>
        </row>
        <row r="14518">
          <cell r="E14518">
            <v>2603</v>
          </cell>
          <cell r="F14518" t="str">
            <v>Turnaways</v>
          </cell>
          <cell r="G14518" t="str">
            <v>201909</v>
          </cell>
          <cell r="H14518" t="str">
            <v>Université de Neuchâtel</v>
          </cell>
          <cell r="I14518" t="str">
            <v>Neuchâtel</v>
          </cell>
          <cell r="J14518" t="str">
            <v>Switzerland</v>
          </cell>
          <cell r="K14518">
            <v>1</v>
          </cell>
          <cell r="L14518" t="str">
            <v>Consortium</v>
          </cell>
          <cell r="M14518">
            <v>2</v>
          </cell>
          <cell r="N14518" t="str">
            <v>Campus Wide</v>
          </cell>
          <cell r="O14518" t="str">
            <v/>
          </cell>
          <cell r="P14518" t="str">
            <v/>
          </cell>
          <cell r="Q14518">
            <v>60</v>
          </cell>
          <cell r="R14518" t="str">
            <v>Année Philologique</v>
          </cell>
          <cell r="S14518" t="str">
            <v/>
          </cell>
        </row>
        <row r="14519">
          <cell r="E14519">
            <v>2603</v>
          </cell>
          <cell r="F14519" t="str">
            <v>Turnaways</v>
          </cell>
          <cell r="G14519" t="str">
            <v>201910</v>
          </cell>
          <cell r="H14519" t="str">
            <v>Université de Neuchâtel</v>
          </cell>
          <cell r="I14519" t="str">
            <v>Neuchâtel</v>
          </cell>
          <cell r="J14519" t="str">
            <v>Switzerland</v>
          </cell>
          <cell r="K14519">
            <v>1</v>
          </cell>
          <cell r="L14519" t="str">
            <v>Consortium</v>
          </cell>
          <cell r="M14519">
            <v>2</v>
          </cell>
          <cell r="N14519" t="str">
            <v>Campus Wide</v>
          </cell>
          <cell r="O14519" t="str">
            <v/>
          </cell>
          <cell r="P14519" t="str">
            <v/>
          </cell>
          <cell r="Q14519">
            <v>60</v>
          </cell>
          <cell r="R14519" t="str">
            <v>Année Philologique</v>
          </cell>
          <cell r="S14519" t="str">
            <v/>
          </cell>
        </row>
        <row r="14520">
          <cell r="E14520">
            <v>2603</v>
          </cell>
          <cell r="F14520" t="str">
            <v>Turnaways</v>
          </cell>
          <cell r="G14520" t="str">
            <v>201911</v>
          </cell>
          <cell r="H14520" t="str">
            <v>Université de Neuchâtel</v>
          </cell>
          <cell r="I14520" t="str">
            <v>Neuchâtel</v>
          </cell>
          <cell r="J14520" t="str">
            <v>Switzerland</v>
          </cell>
          <cell r="K14520">
            <v>1</v>
          </cell>
          <cell r="L14520" t="str">
            <v>Consortium</v>
          </cell>
          <cell r="M14520">
            <v>2</v>
          </cell>
          <cell r="N14520" t="str">
            <v>Campus Wide</v>
          </cell>
          <cell r="O14520" t="str">
            <v/>
          </cell>
          <cell r="P14520" t="str">
            <v/>
          </cell>
          <cell r="Q14520">
            <v>60</v>
          </cell>
          <cell r="R14520" t="str">
            <v>Année Philologique</v>
          </cell>
          <cell r="S14520" t="str">
            <v/>
          </cell>
        </row>
        <row r="14521">
          <cell r="E14521">
            <v>2603</v>
          </cell>
          <cell r="F14521" t="str">
            <v>Turnaways</v>
          </cell>
          <cell r="G14521" t="str">
            <v>201912</v>
          </cell>
          <cell r="H14521" t="str">
            <v>Université de Neuchâtel</v>
          </cell>
          <cell r="I14521" t="str">
            <v>Neuchâtel</v>
          </cell>
          <cell r="J14521" t="str">
            <v>Switzerland</v>
          </cell>
          <cell r="K14521">
            <v>1</v>
          </cell>
          <cell r="L14521" t="str">
            <v>Consortium</v>
          </cell>
          <cell r="M14521">
            <v>2</v>
          </cell>
          <cell r="N14521" t="str">
            <v>Campus Wide</v>
          </cell>
          <cell r="O14521" t="str">
            <v/>
          </cell>
          <cell r="P14521" t="str">
            <v/>
          </cell>
          <cell r="Q14521">
            <v>60</v>
          </cell>
          <cell r="R14521" t="str">
            <v>Année Philologique</v>
          </cell>
          <cell r="S14521" t="str">
            <v/>
          </cell>
        </row>
        <row r="14522">
          <cell r="E14522">
            <v>2621</v>
          </cell>
          <cell r="F14522" t="str">
            <v>Turnaways</v>
          </cell>
          <cell r="G14522" t="str">
            <v>201909</v>
          </cell>
          <cell r="H14522" t="str">
            <v>Göteborg University Library</v>
          </cell>
          <cell r="I14522" t="str">
            <v>Göteborg</v>
          </cell>
          <cell r="J14522" t="str">
            <v>Sweden</v>
          </cell>
          <cell r="K14522">
            <v>2</v>
          </cell>
          <cell r="L14522" t="str">
            <v>Institute</v>
          </cell>
          <cell r="M14522">
            <v>3</v>
          </cell>
          <cell r="N14522" t="str">
            <v>Standard</v>
          </cell>
          <cell r="O14522" t="str">
            <v/>
          </cell>
          <cell r="P14522" t="str">
            <v/>
          </cell>
          <cell r="Q14522">
            <v>3</v>
          </cell>
          <cell r="R14522" t="str">
            <v>Année Philologique</v>
          </cell>
          <cell r="S14522" t="str">
            <v/>
          </cell>
        </row>
        <row r="14523">
          <cell r="E14523">
            <v>2631</v>
          </cell>
          <cell r="F14523" t="str">
            <v>Turnaways</v>
          </cell>
          <cell r="G14523" t="str">
            <v>201902</v>
          </cell>
          <cell r="H14523" t="str">
            <v>Università degli Studi di Genova</v>
          </cell>
          <cell r="I14523" t="str">
            <v>Genova</v>
          </cell>
          <cell r="J14523" t="str">
            <v>Italy</v>
          </cell>
          <cell r="K14523">
            <v>2</v>
          </cell>
          <cell r="L14523" t="str">
            <v>Institute</v>
          </cell>
          <cell r="M14523">
            <v>3</v>
          </cell>
          <cell r="N14523" t="str">
            <v>Standard</v>
          </cell>
          <cell r="O14523" t="str">
            <v/>
          </cell>
          <cell r="P14523" t="str">
            <v/>
          </cell>
          <cell r="Q14523">
            <v>3</v>
          </cell>
          <cell r="R14523" t="str">
            <v>Année Philologique</v>
          </cell>
          <cell r="S14523" t="str">
            <v/>
          </cell>
        </row>
        <row r="14524">
          <cell r="E14524">
            <v>2631</v>
          </cell>
          <cell r="F14524" t="str">
            <v>Turnaways</v>
          </cell>
          <cell r="G14524" t="str">
            <v>201903</v>
          </cell>
          <cell r="H14524" t="str">
            <v>Università degli Studi di Genova</v>
          </cell>
          <cell r="I14524" t="str">
            <v>Genova</v>
          </cell>
          <cell r="J14524" t="str">
            <v>Italy</v>
          </cell>
          <cell r="K14524">
            <v>2</v>
          </cell>
          <cell r="L14524" t="str">
            <v>Institute</v>
          </cell>
          <cell r="M14524">
            <v>3</v>
          </cell>
          <cell r="N14524" t="str">
            <v>Standard</v>
          </cell>
          <cell r="O14524" t="str">
            <v/>
          </cell>
          <cell r="P14524" t="str">
            <v/>
          </cell>
          <cell r="Q14524">
            <v>3</v>
          </cell>
          <cell r="R14524" t="str">
            <v>Année Philologique</v>
          </cell>
          <cell r="S14524" t="str">
            <v/>
          </cell>
        </row>
        <row r="14525">
          <cell r="E14525">
            <v>2631</v>
          </cell>
          <cell r="F14525" t="str">
            <v>Turnaways</v>
          </cell>
          <cell r="G14525" t="str">
            <v>201905</v>
          </cell>
          <cell r="H14525" t="str">
            <v>Università degli Studi di Genova</v>
          </cell>
          <cell r="I14525" t="str">
            <v>Genova</v>
          </cell>
          <cell r="J14525" t="str">
            <v>Italy</v>
          </cell>
          <cell r="K14525">
            <v>2</v>
          </cell>
          <cell r="L14525" t="str">
            <v>Institute</v>
          </cell>
          <cell r="M14525">
            <v>3</v>
          </cell>
          <cell r="N14525" t="str">
            <v>Standard</v>
          </cell>
          <cell r="O14525" t="str">
            <v/>
          </cell>
          <cell r="P14525" t="str">
            <v/>
          </cell>
          <cell r="Q14525">
            <v>3</v>
          </cell>
          <cell r="R14525" t="str">
            <v>Année Philologique</v>
          </cell>
          <cell r="S14525" t="str">
            <v/>
          </cell>
        </row>
        <row r="14526">
          <cell r="E14526">
            <v>2631</v>
          </cell>
          <cell r="F14526" t="str">
            <v>Turnaways</v>
          </cell>
          <cell r="G14526" t="str">
            <v>201908</v>
          </cell>
          <cell r="H14526" t="str">
            <v>Università degli Studi di Genova</v>
          </cell>
          <cell r="I14526" t="str">
            <v>Genova</v>
          </cell>
          <cell r="J14526" t="str">
            <v>Italy</v>
          </cell>
          <cell r="K14526">
            <v>2</v>
          </cell>
          <cell r="L14526" t="str">
            <v>Institute</v>
          </cell>
          <cell r="M14526">
            <v>3</v>
          </cell>
          <cell r="N14526" t="str">
            <v>Standard</v>
          </cell>
          <cell r="O14526" t="str">
            <v/>
          </cell>
          <cell r="P14526" t="str">
            <v/>
          </cell>
          <cell r="Q14526">
            <v>3</v>
          </cell>
          <cell r="R14526" t="str">
            <v>Année Philologique</v>
          </cell>
          <cell r="S14526" t="str">
            <v/>
          </cell>
        </row>
        <row r="14527">
          <cell r="E14527">
            <v>2631</v>
          </cell>
          <cell r="F14527" t="str">
            <v>Turnaways</v>
          </cell>
          <cell r="G14527" t="str">
            <v>201909</v>
          </cell>
          <cell r="H14527" t="str">
            <v>Università degli Studi di Genova</v>
          </cell>
          <cell r="I14527" t="str">
            <v>Genova</v>
          </cell>
          <cell r="J14527" t="str">
            <v>Italy</v>
          </cell>
          <cell r="K14527">
            <v>2</v>
          </cell>
          <cell r="L14527" t="str">
            <v>Institute</v>
          </cell>
          <cell r="M14527">
            <v>3</v>
          </cell>
          <cell r="N14527" t="str">
            <v>Standard</v>
          </cell>
          <cell r="O14527" t="str">
            <v/>
          </cell>
          <cell r="P14527" t="str">
            <v/>
          </cell>
          <cell r="Q14527">
            <v>3</v>
          </cell>
          <cell r="R14527" t="str">
            <v>Année Philologique</v>
          </cell>
          <cell r="S14527" t="str">
            <v/>
          </cell>
        </row>
        <row r="14528">
          <cell r="E14528">
            <v>2632</v>
          </cell>
          <cell r="F14528" t="str">
            <v>Turnaways</v>
          </cell>
          <cell r="G14528" t="str">
            <v>201911</v>
          </cell>
          <cell r="H14528" t="str">
            <v>Dickinson College</v>
          </cell>
          <cell r="I14528" t="str">
            <v>Carlisle</v>
          </cell>
          <cell r="J14528" t="str">
            <v>USA</v>
          </cell>
          <cell r="K14528">
            <v>2</v>
          </cell>
          <cell r="L14528" t="str">
            <v>Institute</v>
          </cell>
          <cell r="M14528">
            <v>11</v>
          </cell>
          <cell r="N14528" t="str">
            <v>CARN-4</v>
          </cell>
          <cell r="O14528" t="str">
            <v/>
          </cell>
          <cell r="P14528" t="str">
            <v/>
          </cell>
          <cell r="Q14528">
            <v>2</v>
          </cell>
          <cell r="R14528" t="str">
            <v>Année Philologique</v>
          </cell>
          <cell r="S14528" t="str">
            <v/>
          </cell>
        </row>
        <row r="14529">
          <cell r="E14529">
            <v>2639</v>
          </cell>
          <cell r="F14529" t="str">
            <v>Turnaways</v>
          </cell>
          <cell r="G14529" t="str">
            <v>201903</v>
          </cell>
          <cell r="H14529" t="str">
            <v>SLUB Dresden</v>
          </cell>
          <cell r="I14529" t="str">
            <v>Dresden</v>
          </cell>
          <cell r="J14529" t="str">
            <v>Germany</v>
          </cell>
          <cell r="K14529">
            <v>1</v>
          </cell>
          <cell r="L14529" t="str">
            <v>Consortium</v>
          </cell>
          <cell r="M14529">
            <v>2</v>
          </cell>
          <cell r="N14529" t="str">
            <v>Campus Wide</v>
          </cell>
          <cell r="O14529" t="str">
            <v/>
          </cell>
          <cell r="P14529" t="str">
            <v/>
          </cell>
          <cell r="Q14529">
            <v>120</v>
          </cell>
          <cell r="R14529" t="str">
            <v>Année Philologique</v>
          </cell>
          <cell r="S14529" t="str">
            <v/>
          </cell>
        </row>
        <row r="14530">
          <cell r="E14530">
            <v>2639</v>
          </cell>
          <cell r="F14530" t="str">
            <v>Turnaways</v>
          </cell>
          <cell r="G14530" t="str">
            <v>201904</v>
          </cell>
          <cell r="H14530" t="str">
            <v>SLUB Dresden</v>
          </cell>
          <cell r="I14530" t="str">
            <v>Dresden</v>
          </cell>
          <cell r="J14530" t="str">
            <v>Germany</v>
          </cell>
          <cell r="K14530">
            <v>1</v>
          </cell>
          <cell r="L14530" t="str">
            <v>Consortium</v>
          </cell>
          <cell r="M14530">
            <v>2</v>
          </cell>
          <cell r="N14530" t="str">
            <v>Campus Wide</v>
          </cell>
          <cell r="O14530" t="str">
            <v/>
          </cell>
          <cell r="P14530" t="str">
            <v/>
          </cell>
          <cell r="Q14530">
            <v>120</v>
          </cell>
          <cell r="R14530" t="str">
            <v>Année Philologique</v>
          </cell>
          <cell r="S14530" t="str">
            <v/>
          </cell>
        </row>
        <row r="14531">
          <cell r="E14531">
            <v>2639</v>
          </cell>
          <cell r="F14531" t="str">
            <v>Turnaways</v>
          </cell>
          <cell r="G14531" t="str">
            <v>201905</v>
          </cell>
          <cell r="H14531" t="str">
            <v>SLUB Dresden</v>
          </cell>
          <cell r="I14531" t="str">
            <v>Dresden</v>
          </cell>
          <cell r="J14531" t="str">
            <v>Germany</v>
          </cell>
          <cell r="K14531">
            <v>1</v>
          </cell>
          <cell r="L14531" t="str">
            <v>Consortium</v>
          </cell>
          <cell r="M14531">
            <v>2</v>
          </cell>
          <cell r="N14531" t="str">
            <v>Campus Wide</v>
          </cell>
          <cell r="O14531" t="str">
            <v/>
          </cell>
          <cell r="P14531" t="str">
            <v/>
          </cell>
          <cell r="Q14531">
            <v>120</v>
          </cell>
          <cell r="R14531" t="str">
            <v>Année Philologique</v>
          </cell>
          <cell r="S14531" t="str">
            <v/>
          </cell>
        </row>
        <row r="14532">
          <cell r="E14532">
            <v>2639</v>
          </cell>
          <cell r="F14532" t="str">
            <v>Turnaways</v>
          </cell>
          <cell r="G14532" t="str">
            <v>201906</v>
          </cell>
          <cell r="H14532" t="str">
            <v>SLUB Dresden</v>
          </cell>
          <cell r="I14532" t="str">
            <v>Dresden</v>
          </cell>
          <cell r="J14532" t="str">
            <v>Germany</v>
          </cell>
          <cell r="K14532">
            <v>1</v>
          </cell>
          <cell r="L14532" t="str">
            <v>Consortium</v>
          </cell>
          <cell r="M14532">
            <v>2</v>
          </cell>
          <cell r="N14532" t="str">
            <v>Campus Wide</v>
          </cell>
          <cell r="O14532" t="str">
            <v/>
          </cell>
          <cell r="P14532" t="str">
            <v/>
          </cell>
          <cell r="Q14532">
            <v>120</v>
          </cell>
          <cell r="R14532" t="str">
            <v>Année Philologique</v>
          </cell>
          <cell r="S14532" t="str">
            <v/>
          </cell>
        </row>
        <row r="14533">
          <cell r="E14533">
            <v>2639</v>
          </cell>
          <cell r="F14533" t="str">
            <v>Turnaways</v>
          </cell>
          <cell r="G14533" t="str">
            <v>201907</v>
          </cell>
          <cell r="H14533" t="str">
            <v>SLUB Dresden</v>
          </cell>
          <cell r="I14533" t="str">
            <v>Dresden</v>
          </cell>
          <cell r="J14533" t="str">
            <v>Germany</v>
          </cell>
          <cell r="K14533">
            <v>1</v>
          </cell>
          <cell r="L14533" t="str">
            <v>Consortium</v>
          </cell>
          <cell r="M14533">
            <v>2</v>
          </cell>
          <cell r="N14533" t="str">
            <v>Campus Wide</v>
          </cell>
          <cell r="O14533" t="str">
            <v/>
          </cell>
          <cell r="P14533" t="str">
            <v/>
          </cell>
          <cell r="Q14533">
            <v>120</v>
          </cell>
          <cell r="R14533" t="str">
            <v>Année Philologique</v>
          </cell>
          <cell r="S14533" t="str">
            <v/>
          </cell>
        </row>
        <row r="14534">
          <cell r="E14534">
            <v>2639</v>
          </cell>
          <cell r="F14534" t="str">
            <v>Turnaways</v>
          </cell>
          <cell r="G14534" t="str">
            <v>201908</v>
          </cell>
          <cell r="H14534" t="str">
            <v>SLUB Dresden</v>
          </cell>
          <cell r="I14534" t="str">
            <v>Dresden</v>
          </cell>
          <cell r="J14534" t="str">
            <v>Germany</v>
          </cell>
          <cell r="K14534">
            <v>1</v>
          </cell>
          <cell r="L14534" t="str">
            <v>Consortium</v>
          </cell>
          <cell r="M14534">
            <v>2</v>
          </cell>
          <cell r="N14534" t="str">
            <v>Campus Wide</v>
          </cell>
          <cell r="O14534" t="str">
            <v/>
          </cell>
          <cell r="P14534" t="str">
            <v/>
          </cell>
          <cell r="Q14534">
            <v>120</v>
          </cell>
          <cell r="R14534" t="str">
            <v>Année Philologique</v>
          </cell>
          <cell r="S14534" t="str">
            <v/>
          </cell>
        </row>
        <row r="14535">
          <cell r="E14535">
            <v>2639</v>
          </cell>
          <cell r="F14535" t="str">
            <v>Turnaways</v>
          </cell>
          <cell r="G14535" t="str">
            <v>201909</v>
          </cell>
          <cell r="H14535" t="str">
            <v>SLUB Dresden</v>
          </cell>
          <cell r="I14535" t="str">
            <v>Dresden</v>
          </cell>
          <cell r="J14535" t="str">
            <v>Germany</v>
          </cell>
          <cell r="K14535">
            <v>1</v>
          </cell>
          <cell r="L14535" t="str">
            <v>Consortium</v>
          </cell>
          <cell r="M14535">
            <v>2</v>
          </cell>
          <cell r="N14535" t="str">
            <v>Campus Wide</v>
          </cell>
          <cell r="O14535" t="str">
            <v/>
          </cell>
          <cell r="P14535" t="str">
            <v/>
          </cell>
          <cell r="Q14535">
            <v>120</v>
          </cell>
          <cell r="R14535" t="str">
            <v>Année Philologique</v>
          </cell>
          <cell r="S14535" t="str">
            <v/>
          </cell>
        </row>
        <row r="14536">
          <cell r="E14536">
            <v>2639</v>
          </cell>
          <cell r="F14536" t="str">
            <v>Turnaways</v>
          </cell>
          <cell r="G14536" t="str">
            <v>201910</v>
          </cell>
          <cell r="H14536" t="str">
            <v>SLUB Dresden</v>
          </cell>
          <cell r="I14536" t="str">
            <v>Dresden</v>
          </cell>
          <cell r="J14536" t="str">
            <v>Germany</v>
          </cell>
          <cell r="K14536">
            <v>1</v>
          </cell>
          <cell r="L14536" t="str">
            <v>Consortium</v>
          </cell>
          <cell r="M14536">
            <v>2</v>
          </cell>
          <cell r="N14536" t="str">
            <v>Campus Wide</v>
          </cell>
          <cell r="O14536" t="str">
            <v/>
          </cell>
          <cell r="P14536" t="str">
            <v/>
          </cell>
          <cell r="Q14536">
            <v>120</v>
          </cell>
          <cell r="R14536" t="str">
            <v>Année Philologique</v>
          </cell>
          <cell r="S14536" t="str">
            <v/>
          </cell>
        </row>
        <row r="14537">
          <cell r="E14537">
            <v>2639</v>
          </cell>
          <cell r="F14537" t="str">
            <v>Turnaways</v>
          </cell>
          <cell r="G14537" t="str">
            <v>201911</v>
          </cell>
          <cell r="H14537" t="str">
            <v>SLUB Dresden</v>
          </cell>
          <cell r="I14537" t="str">
            <v>Dresden</v>
          </cell>
          <cell r="J14537" t="str">
            <v>Germany</v>
          </cell>
          <cell r="K14537">
            <v>1</v>
          </cell>
          <cell r="L14537" t="str">
            <v>Consortium</v>
          </cell>
          <cell r="M14537">
            <v>2</v>
          </cell>
          <cell r="N14537" t="str">
            <v>Campus Wide</v>
          </cell>
          <cell r="O14537" t="str">
            <v/>
          </cell>
          <cell r="P14537" t="str">
            <v/>
          </cell>
          <cell r="Q14537">
            <v>120</v>
          </cell>
          <cell r="R14537" t="str">
            <v>Année Philologique</v>
          </cell>
          <cell r="S14537" t="str">
            <v/>
          </cell>
        </row>
        <row r="14538">
          <cell r="E14538">
            <v>2650</v>
          </cell>
          <cell r="F14538" t="str">
            <v>Turnaways</v>
          </cell>
          <cell r="G14538" t="str">
            <v>201902</v>
          </cell>
          <cell r="H14538" t="str">
            <v>Università degli Studi di Salerno</v>
          </cell>
          <cell r="I14538" t="str">
            <v>Fisciano</v>
          </cell>
          <cell r="J14538" t="str">
            <v>Italy</v>
          </cell>
          <cell r="K14538">
            <v>2</v>
          </cell>
          <cell r="L14538" t="str">
            <v>Institute</v>
          </cell>
          <cell r="M14538">
            <v>3</v>
          </cell>
          <cell r="N14538" t="str">
            <v>Standard</v>
          </cell>
          <cell r="O14538" t="str">
            <v/>
          </cell>
          <cell r="P14538" t="str">
            <v/>
          </cell>
          <cell r="Q14538">
            <v>3</v>
          </cell>
          <cell r="R14538" t="str">
            <v>Année Philologique</v>
          </cell>
          <cell r="S14538" t="str">
            <v/>
          </cell>
        </row>
        <row r="14539">
          <cell r="E14539">
            <v>2650</v>
          </cell>
          <cell r="F14539" t="str">
            <v>Turnaways</v>
          </cell>
          <cell r="G14539" t="str">
            <v>201903</v>
          </cell>
          <cell r="H14539" t="str">
            <v>Università degli Studi di Salerno</v>
          </cell>
          <cell r="I14539" t="str">
            <v>Fisciano</v>
          </cell>
          <cell r="J14539" t="str">
            <v>Italy</v>
          </cell>
          <cell r="K14539">
            <v>2</v>
          </cell>
          <cell r="L14539" t="str">
            <v>Institute</v>
          </cell>
          <cell r="M14539">
            <v>3</v>
          </cell>
          <cell r="N14539" t="str">
            <v>Standard</v>
          </cell>
          <cell r="O14539" t="str">
            <v/>
          </cell>
          <cell r="P14539" t="str">
            <v/>
          </cell>
          <cell r="Q14539">
            <v>3</v>
          </cell>
          <cell r="R14539" t="str">
            <v>Année Philologique</v>
          </cell>
          <cell r="S14539" t="str">
            <v/>
          </cell>
        </row>
        <row r="14540">
          <cell r="E14540">
            <v>2650</v>
          </cell>
          <cell r="F14540" t="str">
            <v>Turnaways</v>
          </cell>
          <cell r="G14540" t="str">
            <v>201907</v>
          </cell>
          <cell r="H14540" t="str">
            <v>Università degli Studi di Salerno</v>
          </cell>
          <cell r="I14540" t="str">
            <v>Fisciano</v>
          </cell>
          <cell r="J14540" t="str">
            <v>Italy</v>
          </cell>
          <cell r="K14540">
            <v>2</v>
          </cell>
          <cell r="L14540" t="str">
            <v>Institute</v>
          </cell>
          <cell r="M14540">
            <v>3</v>
          </cell>
          <cell r="N14540" t="str">
            <v>Standard</v>
          </cell>
          <cell r="O14540" t="str">
            <v/>
          </cell>
          <cell r="P14540" t="str">
            <v/>
          </cell>
          <cell r="Q14540">
            <v>3</v>
          </cell>
          <cell r="R14540" t="str">
            <v>Année Philologique</v>
          </cell>
          <cell r="S14540" t="str">
            <v/>
          </cell>
        </row>
        <row r="14541">
          <cell r="E14541">
            <v>2650</v>
          </cell>
          <cell r="F14541" t="str">
            <v>Turnaways</v>
          </cell>
          <cell r="G14541" t="str">
            <v>201908</v>
          </cell>
          <cell r="H14541" t="str">
            <v>Università degli Studi di Salerno</v>
          </cell>
          <cell r="I14541" t="str">
            <v>Fisciano</v>
          </cell>
          <cell r="J14541" t="str">
            <v>Italy</v>
          </cell>
          <cell r="K14541">
            <v>2</v>
          </cell>
          <cell r="L14541" t="str">
            <v>Institute</v>
          </cell>
          <cell r="M14541">
            <v>3</v>
          </cell>
          <cell r="N14541" t="str">
            <v>Standard</v>
          </cell>
          <cell r="O14541" t="str">
            <v/>
          </cell>
          <cell r="P14541" t="str">
            <v/>
          </cell>
          <cell r="Q14541">
            <v>3</v>
          </cell>
          <cell r="R14541" t="str">
            <v>Année Philologique</v>
          </cell>
          <cell r="S14541" t="str">
            <v/>
          </cell>
        </row>
        <row r="14542">
          <cell r="E14542">
            <v>2650</v>
          </cell>
          <cell r="F14542" t="str">
            <v>Turnaways</v>
          </cell>
          <cell r="G14542" t="str">
            <v>201911</v>
          </cell>
          <cell r="H14542" t="str">
            <v>Università degli Studi di Salerno</v>
          </cell>
          <cell r="I14542" t="str">
            <v>Fisciano</v>
          </cell>
          <cell r="J14542" t="str">
            <v>Italy</v>
          </cell>
          <cell r="K14542">
            <v>2</v>
          </cell>
          <cell r="L14542" t="str">
            <v>Institute</v>
          </cell>
          <cell r="M14542">
            <v>3</v>
          </cell>
          <cell r="N14542" t="str">
            <v>Standard</v>
          </cell>
          <cell r="O14542" t="str">
            <v/>
          </cell>
          <cell r="P14542" t="str">
            <v/>
          </cell>
          <cell r="Q14542">
            <v>3</v>
          </cell>
          <cell r="R14542" t="str">
            <v>Année Philologique</v>
          </cell>
          <cell r="S14542" t="str">
            <v/>
          </cell>
        </row>
        <row r="14543">
          <cell r="E14543">
            <v>2693</v>
          </cell>
          <cell r="F14543" t="str">
            <v>Turnaways</v>
          </cell>
          <cell r="G14543" t="str">
            <v>201901</v>
          </cell>
          <cell r="H14543" t="str">
            <v>Università degli Studi di Bologna</v>
          </cell>
          <cell r="I14543" t="str">
            <v>Bologna</v>
          </cell>
          <cell r="J14543" t="str">
            <v>Italy</v>
          </cell>
          <cell r="K14543">
            <v>2</v>
          </cell>
          <cell r="L14543" t="str">
            <v>Institute</v>
          </cell>
          <cell r="M14543">
            <v>2</v>
          </cell>
          <cell r="N14543" t="str">
            <v>Campus Wide</v>
          </cell>
          <cell r="O14543" t="str">
            <v/>
          </cell>
          <cell r="P14543" t="str">
            <v/>
          </cell>
          <cell r="Q14543">
            <v>140</v>
          </cell>
          <cell r="R14543" t="str">
            <v>Année Philologique</v>
          </cell>
          <cell r="S14543" t="str">
            <v/>
          </cell>
        </row>
        <row r="14544">
          <cell r="E14544">
            <v>2693</v>
          </cell>
          <cell r="F14544" t="str">
            <v>Turnaways</v>
          </cell>
          <cell r="G14544" t="str">
            <v>201902</v>
          </cell>
          <cell r="H14544" t="str">
            <v>Università degli Studi di Bologna</v>
          </cell>
          <cell r="I14544" t="str">
            <v>Bologna</v>
          </cell>
          <cell r="J14544" t="str">
            <v>Italy</v>
          </cell>
          <cell r="K14544">
            <v>2</v>
          </cell>
          <cell r="L14544" t="str">
            <v>Institute</v>
          </cell>
          <cell r="M14544">
            <v>2</v>
          </cell>
          <cell r="N14544" t="str">
            <v>Campus Wide</v>
          </cell>
          <cell r="O14544" t="str">
            <v/>
          </cell>
          <cell r="P14544" t="str">
            <v/>
          </cell>
          <cell r="Q14544">
            <v>140</v>
          </cell>
          <cell r="R14544" t="str">
            <v>Année Philologique</v>
          </cell>
          <cell r="S14544" t="str">
            <v/>
          </cell>
        </row>
        <row r="14545">
          <cell r="E14545">
            <v>2693</v>
          </cell>
          <cell r="F14545" t="str">
            <v>Turnaways</v>
          </cell>
          <cell r="G14545" t="str">
            <v>201903</v>
          </cell>
          <cell r="H14545" t="str">
            <v>Università degli Studi di Bologna</v>
          </cell>
          <cell r="I14545" t="str">
            <v>Bologna</v>
          </cell>
          <cell r="J14545" t="str">
            <v>Italy</v>
          </cell>
          <cell r="K14545">
            <v>2</v>
          </cell>
          <cell r="L14545" t="str">
            <v>Institute</v>
          </cell>
          <cell r="M14545">
            <v>2</v>
          </cell>
          <cell r="N14545" t="str">
            <v>Campus Wide</v>
          </cell>
          <cell r="O14545" t="str">
            <v/>
          </cell>
          <cell r="P14545" t="str">
            <v/>
          </cell>
          <cell r="Q14545">
            <v>140</v>
          </cell>
          <cell r="R14545" t="str">
            <v>Année Philologique</v>
          </cell>
          <cell r="S14545" t="str">
            <v/>
          </cell>
        </row>
        <row r="14546">
          <cell r="E14546">
            <v>2693</v>
          </cell>
          <cell r="F14546" t="str">
            <v>Turnaways</v>
          </cell>
          <cell r="G14546" t="str">
            <v>201904</v>
          </cell>
          <cell r="H14546" t="str">
            <v>Università degli Studi di Bologna</v>
          </cell>
          <cell r="I14546" t="str">
            <v>Bologna</v>
          </cell>
          <cell r="J14546" t="str">
            <v>Italy</v>
          </cell>
          <cell r="K14546">
            <v>2</v>
          </cell>
          <cell r="L14546" t="str">
            <v>Institute</v>
          </cell>
          <cell r="M14546">
            <v>2</v>
          </cell>
          <cell r="N14546" t="str">
            <v>Campus Wide</v>
          </cell>
          <cell r="O14546" t="str">
            <v/>
          </cell>
          <cell r="P14546" t="str">
            <v/>
          </cell>
          <cell r="Q14546">
            <v>140</v>
          </cell>
          <cell r="R14546" t="str">
            <v>Année Philologique</v>
          </cell>
          <cell r="S14546" t="str">
            <v/>
          </cell>
        </row>
        <row r="14547">
          <cell r="E14547">
            <v>2693</v>
          </cell>
          <cell r="F14547" t="str">
            <v>Turnaways</v>
          </cell>
          <cell r="G14547" t="str">
            <v>201905</v>
          </cell>
          <cell r="H14547" t="str">
            <v>Università degli Studi di Bologna</v>
          </cell>
          <cell r="I14547" t="str">
            <v>Bologna</v>
          </cell>
          <cell r="J14547" t="str">
            <v>Italy</v>
          </cell>
          <cell r="K14547">
            <v>2</v>
          </cell>
          <cell r="L14547" t="str">
            <v>Institute</v>
          </cell>
          <cell r="M14547">
            <v>2</v>
          </cell>
          <cell r="N14547" t="str">
            <v>Campus Wide</v>
          </cell>
          <cell r="O14547" t="str">
            <v/>
          </cell>
          <cell r="P14547" t="str">
            <v/>
          </cell>
          <cell r="Q14547">
            <v>140</v>
          </cell>
          <cell r="R14547" t="str">
            <v>Année Philologique</v>
          </cell>
          <cell r="S14547" t="str">
            <v/>
          </cell>
        </row>
        <row r="14548">
          <cell r="E14548">
            <v>2693</v>
          </cell>
          <cell r="F14548" t="str">
            <v>Turnaways</v>
          </cell>
          <cell r="G14548" t="str">
            <v>201907</v>
          </cell>
          <cell r="H14548" t="str">
            <v>Università degli Studi di Bologna</v>
          </cell>
          <cell r="I14548" t="str">
            <v>Bologna</v>
          </cell>
          <cell r="J14548" t="str">
            <v>Italy</v>
          </cell>
          <cell r="K14548">
            <v>2</v>
          </cell>
          <cell r="L14548" t="str">
            <v>Institute</v>
          </cell>
          <cell r="M14548">
            <v>2</v>
          </cell>
          <cell r="N14548" t="str">
            <v>Campus Wide</v>
          </cell>
          <cell r="O14548" t="str">
            <v/>
          </cell>
          <cell r="P14548" t="str">
            <v/>
          </cell>
          <cell r="Q14548">
            <v>140</v>
          </cell>
          <cell r="R14548" t="str">
            <v>Année Philologique</v>
          </cell>
          <cell r="S14548" t="str">
            <v/>
          </cell>
        </row>
        <row r="14549">
          <cell r="E14549">
            <v>2693</v>
          </cell>
          <cell r="F14549" t="str">
            <v>Turnaways</v>
          </cell>
          <cell r="G14549" t="str">
            <v>201909</v>
          </cell>
          <cell r="H14549" t="str">
            <v>Università degli Studi di Bologna</v>
          </cell>
          <cell r="I14549" t="str">
            <v>Bologna</v>
          </cell>
          <cell r="J14549" t="str">
            <v>Italy</v>
          </cell>
          <cell r="K14549">
            <v>2</v>
          </cell>
          <cell r="L14549" t="str">
            <v>Institute</v>
          </cell>
          <cell r="M14549">
            <v>2</v>
          </cell>
          <cell r="N14549" t="str">
            <v>Campus Wide</v>
          </cell>
          <cell r="O14549" t="str">
            <v/>
          </cell>
          <cell r="P14549" t="str">
            <v/>
          </cell>
          <cell r="Q14549">
            <v>140</v>
          </cell>
          <cell r="R14549" t="str">
            <v>Année Philologique</v>
          </cell>
          <cell r="S14549" t="str">
            <v/>
          </cell>
        </row>
        <row r="14550">
          <cell r="E14550">
            <v>2693</v>
          </cell>
          <cell r="F14550" t="str">
            <v>Turnaways</v>
          </cell>
          <cell r="G14550" t="str">
            <v>201910</v>
          </cell>
          <cell r="H14550" t="str">
            <v>Università degli Studi di Bologna</v>
          </cell>
          <cell r="I14550" t="str">
            <v>Bologna</v>
          </cell>
          <cell r="J14550" t="str">
            <v>Italy</v>
          </cell>
          <cell r="K14550">
            <v>2</v>
          </cell>
          <cell r="L14550" t="str">
            <v>Institute</v>
          </cell>
          <cell r="M14550">
            <v>2</v>
          </cell>
          <cell r="N14550" t="str">
            <v>Campus Wide</v>
          </cell>
          <cell r="O14550" t="str">
            <v/>
          </cell>
          <cell r="P14550" t="str">
            <v/>
          </cell>
          <cell r="Q14550">
            <v>140</v>
          </cell>
          <cell r="R14550" t="str">
            <v>Année Philologique</v>
          </cell>
          <cell r="S14550" t="str">
            <v/>
          </cell>
        </row>
        <row r="14551">
          <cell r="E14551">
            <v>2693</v>
          </cell>
          <cell r="F14551" t="str">
            <v>Turnaways</v>
          </cell>
          <cell r="G14551" t="str">
            <v>201911</v>
          </cell>
          <cell r="H14551" t="str">
            <v>Università degli Studi di Bologna</v>
          </cell>
          <cell r="I14551" t="str">
            <v>Bologna</v>
          </cell>
          <cell r="J14551" t="str">
            <v>Italy</v>
          </cell>
          <cell r="K14551">
            <v>2</v>
          </cell>
          <cell r="L14551" t="str">
            <v>Institute</v>
          </cell>
          <cell r="M14551">
            <v>2</v>
          </cell>
          <cell r="N14551" t="str">
            <v>Campus Wide</v>
          </cell>
          <cell r="O14551" t="str">
            <v/>
          </cell>
          <cell r="P14551" t="str">
            <v/>
          </cell>
          <cell r="Q14551">
            <v>140</v>
          </cell>
          <cell r="R14551" t="str">
            <v>Année Philologique</v>
          </cell>
          <cell r="S14551" t="str">
            <v/>
          </cell>
        </row>
        <row r="14552">
          <cell r="E14552">
            <v>2693</v>
          </cell>
          <cell r="F14552" t="str">
            <v>Turnaways</v>
          </cell>
          <cell r="G14552" t="str">
            <v>201912</v>
          </cell>
          <cell r="H14552" t="str">
            <v>Università degli Studi di Bologna</v>
          </cell>
          <cell r="I14552" t="str">
            <v>Bologna</v>
          </cell>
          <cell r="J14552" t="str">
            <v>Italy</v>
          </cell>
          <cell r="K14552">
            <v>2</v>
          </cell>
          <cell r="L14552" t="str">
            <v>Institute</v>
          </cell>
          <cell r="M14552">
            <v>2</v>
          </cell>
          <cell r="N14552" t="str">
            <v>Campus Wide</v>
          </cell>
          <cell r="O14552" t="str">
            <v/>
          </cell>
          <cell r="P14552" t="str">
            <v/>
          </cell>
          <cell r="Q14552">
            <v>140</v>
          </cell>
          <cell r="R14552" t="str">
            <v>Année Philologique</v>
          </cell>
          <cell r="S14552" t="str">
            <v/>
          </cell>
        </row>
        <row r="14553">
          <cell r="E14553">
            <v>2698</v>
          </cell>
          <cell r="F14553" t="str">
            <v>Turnaways</v>
          </cell>
          <cell r="G14553" t="str">
            <v>201901</v>
          </cell>
          <cell r="H14553" t="str">
            <v>Adam Mickiewicz University</v>
          </cell>
          <cell r="I14553" t="str">
            <v>Poznan</v>
          </cell>
          <cell r="J14553" t="str">
            <v>Poland</v>
          </cell>
          <cell r="K14553">
            <v>2</v>
          </cell>
          <cell r="L14553" t="str">
            <v>Institute</v>
          </cell>
          <cell r="M14553">
            <v>3</v>
          </cell>
          <cell r="N14553" t="str">
            <v>Standard</v>
          </cell>
          <cell r="O14553" t="str">
            <v/>
          </cell>
          <cell r="P14553" t="str">
            <v/>
          </cell>
          <cell r="Q14553">
            <v>3</v>
          </cell>
          <cell r="R14553" t="str">
            <v>Année Philologique</v>
          </cell>
          <cell r="S14553" t="str">
            <v/>
          </cell>
        </row>
        <row r="14554">
          <cell r="E14554">
            <v>2711</v>
          </cell>
          <cell r="F14554" t="str">
            <v>Turnaways</v>
          </cell>
          <cell r="G14554" t="str">
            <v>201902</v>
          </cell>
          <cell r="H14554" t="str">
            <v>Università di Padova</v>
          </cell>
          <cell r="I14554" t="str">
            <v>Padova</v>
          </cell>
          <cell r="J14554" t="str">
            <v>Italy</v>
          </cell>
          <cell r="K14554">
            <v>2</v>
          </cell>
          <cell r="L14554" t="str">
            <v>Institute</v>
          </cell>
          <cell r="M14554">
            <v>2</v>
          </cell>
          <cell r="N14554" t="str">
            <v>Campus Wide</v>
          </cell>
          <cell r="O14554" t="str">
            <v/>
          </cell>
          <cell r="P14554" t="str">
            <v/>
          </cell>
          <cell r="Q14554">
            <v>70</v>
          </cell>
          <cell r="R14554" t="str">
            <v>Année Philologique</v>
          </cell>
          <cell r="S14554" t="str">
            <v/>
          </cell>
        </row>
        <row r="14555">
          <cell r="E14555">
            <v>2711</v>
          </cell>
          <cell r="F14555" t="str">
            <v>Turnaways</v>
          </cell>
          <cell r="G14555" t="str">
            <v>201903</v>
          </cell>
          <cell r="H14555" t="str">
            <v>Università di Padova</v>
          </cell>
          <cell r="I14555" t="str">
            <v>Padova</v>
          </cell>
          <cell r="J14555" t="str">
            <v>Italy</v>
          </cell>
          <cell r="K14555">
            <v>2</v>
          </cell>
          <cell r="L14555" t="str">
            <v>Institute</v>
          </cell>
          <cell r="M14555">
            <v>2</v>
          </cell>
          <cell r="N14555" t="str">
            <v>Campus Wide</v>
          </cell>
          <cell r="O14555" t="str">
            <v/>
          </cell>
          <cell r="P14555" t="str">
            <v/>
          </cell>
          <cell r="Q14555">
            <v>70</v>
          </cell>
          <cell r="R14555" t="str">
            <v>Année Philologique</v>
          </cell>
          <cell r="S14555" t="str">
            <v/>
          </cell>
        </row>
        <row r="14556">
          <cell r="E14556">
            <v>2711</v>
          </cell>
          <cell r="F14556" t="str">
            <v>Turnaways</v>
          </cell>
          <cell r="G14556" t="str">
            <v>201904</v>
          </cell>
          <cell r="H14556" t="str">
            <v>Università di Padova</v>
          </cell>
          <cell r="I14556" t="str">
            <v>Padova</v>
          </cell>
          <cell r="J14556" t="str">
            <v>Italy</v>
          </cell>
          <cell r="K14556">
            <v>2</v>
          </cell>
          <cell r="L14556" t="str">
            <v>Institute</v>
          </cell>
          <cell r="M14556">
            <v>2</v>
          </cell>
          <cell r="N14556" t="str">
            <v>Campus Wide</v>
          </cell>
          <cell r="O14556" t="str">
            <v/>
          </cell>
          <cell r="P14556" t="str">
            <v/>
          </cell>
          <cell r="Q14556">
            <v>70</v>
          </cell>
          <cell r="R14556" t="str">
            <v>Année Philologique</v>
          </cell>
          <cell r="S14556" t="str">
            <v/>
          </cell>
        </row>
        <row r="14557">
          <cell r="E14557">
            <v>2711</v>
          </cell>
          <cell r="F14557" t="str">
            <v>Turnaways</v>
          </cell>
          <cell r="G14557" t="str">
            <v>201905</v>
          </cell>
          <cell r="H14557" t="str">
            <v>Università di Padova</v>
          </cell>
          <cell r="I14557" t="str">
            <v>Padova</v>
          </cell>
          <cell r="J14557" t="str">
            <v>Italy</v>
          </cell>
          <cell r="K14557">
            <v>2</v>
          </cell>
          <cell r="L14557" t="str">
            <v>Institute</v>
          </cell>
          <cell r="M14557">
            <v>2</v>
          </cell>
          <cell r="N14557" t="str">
            <v>Campus Wide</v>
          </cell>
          <cell r="O14557" t="str">
            <v/>
          </cell>
          <cell r="P14557" t="str">
            <v/>
          </cell>
          <cell r="Q14557">
            <v>70</v>
          </cell>
          <cell r="R14557" t="str">
            <v>Année Philologique</v>
          </cell>
          <cell r="S14557" t="str">
            <v/>
          </cell>
        </row>
        <row r="14558">
          <cell r="E14558">
            <v>2711</v>
          </cell>
          <cell r="F14558" t="str">
            <v>Turnaways</v>
          </cell>
          <cell r="G14558" t="str">
            <v>201906</v>
          </cell>
          <cell r="H14558" t="str">
            <v>Università di Padova</v>
          </cell>
          <cell r="I14558" t="str">
            <v>Padova</v>
          </cell>
          <cell r="J14558" t="str">
            <v>Italy</v>
          </cell>
          <cell r="K14558">
            <v>2</v>
          </cell>
          <cell r="L14558" t="str">
            <v>Institute</v>
          </cell>
          <cell r="M14558">
            <v>2</v>
          </cell>
          <cell r="N14558" t="str">
            <v>Campus Wide</v>
          </cell>
          <cell r="O14558" t="str">
            <v/>
          </cell>
          <cell r="P14558" t="str">
            <v/>
          </cell>
          <cell r="Q14558">
            <v>70</v>
          </cell>
          <cell r="R14558" t="str">
            <v>Année Philologique</v>
          </cell>
          <cell r="S14558" t="str">
            <v/>
          </cell>
        </row>
        <row r="14559">
          <cell r="E14559">
            <v>2711</v>
          </cell>
          <cell r="F14559" t="str">
            <v>Turnaways</v>
          </cell>
          <cell r="G14559" t="str">
            <v>201910</v>
          </cell>
          <cell r="H14559" t="str">
            <v>Università di Padova</v>
          </cell>
          <cell r="I14559" t="str">
            <v>Padova</v>
          </cell>
          <cell r="J14559" t="str">
            <v>Italy</v>
          </cell>
          <cell r="K14559">
            <v>2</v>
          </cell>
          <cell r="L14559" t="str">
            <v>Institute</v>
          </cell>
          <cell r="M14559">
            <v>2</v>
          </cell>
          <cell r="N14559" t="str">
            <v>Campus Wide</v>
          </cell>
          <cell r="O14559" t="str">
            <v/>
          </cell>
          <cell r="P14559" t="str">
            <v/>
          </cell>
          <cell r="Q14559">
            <v>70</v>
          </cell>
          <cell r="R14559" t="str">
            <v>Année Philologique</v>
          </cell>
          <cell r="S14559" t="str">
            <v/>
          </cell>
        </row>
        <row r="14560">
          <cell r="E14560">
            <v>2711</v>
          </cell>
          <cell r="F14560" t="str">
            <v>Turnaways</v>
          </cell>
          <cell r="G14560" t="str">
            <v>201911</v>
          </cell>
          <cell r="H14560" t="str">
            <v>Università di Padova</v>
          </cell>
          <cell r="I14560" t="str">
            <v>Padova</v>
          </cell>
          <cell r="J14560" t="str">
            <v>Italy</v>
          </cell>
          <cell r="K14560">
            <v>2</v>
          </cell>
          <cell r="L14560" t="str">
            <v>Institute</v>
          </cell>
          <cell r="M14560">
            <v>2</v>
          </cell>
          <cell r="N14560" t="str">
            <v>Campus Wide</v>
          </cell>
          <cell r="O14560" t="str">
            <v/>
          </cell>
          <cell r="P14560" t="str">
            <v/>
          </cell>
          <cell r="Q14560">
            <v>70</v>
          </cell>
          <cell r="R14560" t="str">
            <v>Année Philologique</v>
          </cell>
          <cell r="S14560" t="str">
            <v/>
          </cell>
        </row>
        <row r="14561">
          <cell r="E14561">
            <v>2746</v>
          </cell>
          <cell r="F14561" t="str">
            <v>Turnaways</v>
          </cell>
          <cell r="G14561" t="str">
            <v>201903</v>
          </cell>
          <cell r="H14561" t="str">
            <v>Università di Roma 3</v>
          </cell>
          <cell r="I14561" t="str">
            <v>Roma</v>
          </cell>
          <cell r="J14561" t="str">
            <v>Italy</v>
          </cell>
          <cell r="K14561">
            <v>2</v>
          </cell>
          <cell r="L14561" t="str">
            <v>Institute</v>
          </cell>
          <cell r="M14561">
            <v>2</v>
          </cell>
          <cell r="N14561" t="str">
            <v>Campus Wide</v>
          </cell>
          <cell r="O14561" t="str">
            <v/>
          </cell>
          <cell r="P14561" t="str">
            <v/>
          </cell>
          <cell r="Q14561">
            <v>50</v>
          </cell>
          <cell r="R14561" t="str">
            <v>Année Philologique</v>
          </cell>
          <cell r="S14561" t="str">
            <v/>
          </cell>
        </row>
        <row r="14562">
          <cell r="E14562">
            <v>2746</v>
          </cell>
          <cell r="F14562" t="str">
            <v>Turnaways</v>
          </cell>
          <cell r="G14562" t="str">
            <v>201905</v>
          </cell>
          <cell r="H14562" t="str">
            <v>Università di Roma 3</v>
          </cell>
          <cell r="I14562" t="str">
            <v>Roma</v>
          </cell>
          <cell r="J14562" t="str">
            <v>Italy</v>
          </cell>
          <cell r="K14562">
            <v>2</v>
          </cell>
          <cell r="L14562" t="str">
            <v>Institute</v>
          </cell>
          <cell r="M14562">
            <v>2</v>
          </cell>
          <cell r="N14562" t="str">
            <v>Campus Wide</v>
          </cell>
          <cell r="O14562" t="str">
            <v/>
          </cell>
          <cell r="P14562" t="str">
            <v/>
          </cell>
          <cell r="Q14562">
            <v>50</v>
          </cell>
          <cell r="R14562" t="str">
            <v>Année Philologique</v>
          </cell>
          <cell r="S14562" t="str">
            <v/>
          </cell>
        </row>
        <row r="14563">
          <cell r="E14563">
            <v>2768</v>
          </cell>
          <cell r="F14563" t="str">
            <v>Turnaways</v>
          </cell>
          <cell r="G14563" t="str">
            <v>201904</v>
          </cell>
          <cell r="H14563" t="str">
            <v>Université de Nice Sophia-Antipolis</v>
          </cell>
          <cell r="I14563" t="str">
            <v>Nice</v>
          </cell>
          <cell r="J14563" t="str">
            <v>France</v>
          </cell>
          <cell r="K14563">
            <v>1</v>
          </cell>
          <cell r="L14563" t="str">
            <v>Consortium</v>
          </cell>
          <cell r="M14563">
            <v>3</v>
          </cell>
          <cell r="N14563" t="str">
            <v>Standard</v>
          </cell>
          <cell r="O14563" t="str">
            <v/>
          </cell>
          <cell r="P14563" t="str">
            <v/>
          </cell>
          <cell r="Q14563">
            <v>3</v>
          </cell>
          <cell r="R14563" t="str">
            <v>Année Philologique</v>
          </cell>
          <cell r="S14563" t="str">
            <v/>
          </cell>
        </row>
        <row r="14564">
          <cell r="E14564">
            <v>2795</v>
          </cell>
          <cell r="F14564" t="str">
            <v>Turnaways</v>
          </cell>
          <cell r="G14564" t="str">
            <v>201910</v>
          </cell>
          <cell r="H14564" t="str">
            <v>University of Arkansas</v>
          </cell>
          <cell r="I14564" t="str">
            <v>Fayetteville</v>
          </cell>
          <cell r="J14564" t="str">
            <v>USA</v>
          </cell>
          <cell r="K14564">
            <v>2</v>
          </cell>
          <cell r="L14564" t="str">
            <v>Institute</v>
          </cell>
          <cell r="M14564">
            <v>8</v>
          </cell>
          <cell r="N14564" t="str">
            <v>CARN-1</v>
          </cell>
          <cell r="O14564" t="str">
            <v/>
          </cell>
          <cell r="P14564" t="str">
            <v/>
          </cell>
          <cell r="Q14564">
            <v>40</v>
          </cell>
          <cell r="R14564" t="str">
            <v>Année Philologique</v>
          </cell>
          <cell r="S14564" t="str">
            <v/>
          </cell>
        </row>
        <row r="14565">
          <cell r="E14565">
            <v>2823</v>
          </cell>
          <cell r="F14565" t="str">
            <v>Turnaways</v>
          </cell>
          <cell r="G14565" t="str">
            <v>201905</v>
          </cell>
          <cell r="H14565" t="str">
            <v>University of Dallas</v>
          </cell>
          <cell r="I14565" t="str">
            <v>Irving</v>
          </cell>
          <cell r="J14565" t="str">
            <v>USA</v>
          </cell>
          <cell r="K14565">
            <v>1</v>
          </cell>
          <cell r="L14565" t="str">
            <v>Consortium</v>
          </cell>
          <cell r="M14565">
            <v>9</v>
          </cell>
          <cell r="N14565" t="str">
            <v>CARN-2</v>
          </cell>
          <cell r="O14565" t="str">
            <v/>
          </cell>
          <cell r="P14565" t="str">
            <v/>
          </cell>
          <cell r="Q14565">
            <v>3</v>
          </cell>
          <cell r="R14565" t="str">
            <v>Année Philologique</v>
          </cell>
          <cell r="S14565" t="str">
            <v/>
          </cell>
        </row>
        <row r="14566">
          <cell r="E14566">
            <v>2824</v>
          </cell>
          <cell r="F14566" t="str">
            <v>Turnaways</v>
          </cell>
          <cell r="G14566" t="str">
            <v>201911</v>
          </cell>
          <cell r="H14566" t="str">
            <v>Université Paris-Est Créteil Val-de-Marne (UPEC)</v>
          </cell>
          <cell r="I14566" t="str">
            <v>Créteil</v>
          </cell>
          <cell r="J14566" t="str">
            <v>France</v>
          </cell>
          <cell r="K14566">
            <v>1</v>
          </cell>
          <cell r="L14566" t="str">
            <v>Consortium</v>
          </cell>
          <cell r="M14566">
            <v>3</v>
          </cell>
          <cell r="N14566" t="str">
            <v>Standard</v>
          </cell>
          <cell r="O14566" t="str">
            <v/>
          </cell>
          <cell r="P14566" t="str">
            <v/>
          </cell>
          <cell r="Q14566">
            <v>3</v>
          </cell>
          <cell r="R14566" t="str">
            <v>Année Philologique</v>
          </cell>
          <cell r="S14566" t="str">
            <v/>
          </cell>
        </row>
        <row r="14567">
          <cell r="E14567">
            <v>2826</v>
          </cell>
          <cell r="F14567" t="str">
            <v>Turnaways</v>
          </cell>
          <cell r="G14567" t="str">
            <v>201901</v>
          </cell>
          <cell r="H14567" t="str">
            <v>Ecole française d'Athènes</v>
          </cell>
          <cell r="I14567" t="str">
            <v>Athens</v>
          </cell>
          <cell r="J14567" t="str">
            <v>Greece</v>
          </cell>
          <cell r="K14567">
            <v>1</v>
          </cell>
          <cell r="L14567" t="str">
            <v>Consortium</v>
          </cell>
          <cell r="M14567">
            <v>2</v>
          </cell>
          <cell r="N14567" t="str">
            <v>Campus Wide</v>
          </cell>
          <cell r="O14567" t="str">
            <v/>
          </cell>
          <cell r="P14567" t="str">
            <v/>
          </cell>
          <cell r="Q14567">
            <v>40</v>
          </cell>
          <cell r="R14567" t="str">
            <v>Année Philologique</v>
          </cell>
          <cell r="S14567" t="str">
            <v/>
          </cell>
        </row>
        <row r="14568">
          <cell r="E14568">
            <v>2828</v>
          </cell>
          <cell r="F14568" t="str">
            <v>Turnaways</v>
          </cell>
          <cell r="G14568" t="str">
            <v>201905</v>
          </cell>
          <cell r="H14568" t="str">
            <v>Università degli Studi di Bari</v>
          </cell>
          <cell r="I14568" t="str">
            <v>Bari</v>
          </cell>
          <cell r="J14568" t="str">
            <v>Italy</v>
          </cell>
          <cell r="K14568">
            <v>2</v>
          </cell>
          <cell r="L14568" t="str">
            <v>Institute</v>
          </cell>
          <cell r="M14568">
            <v>2</v>
          </cell>
          <cell r="N14568" t="str">
            <v>Campus Wide</v>
          </cell>
          <cell r="O14568" t="str">
            <v/>
          </cell>
          <cell r="P14568" t="str">
            <v/>
          </cell>
          <cell r="Q14568">
            <v>70</v>
          </cell>
          <cell r="R14568" t="str">
            <v>Année Philologique</v>
          </cell>
          <cell r="S14568" t="str">
            <v/>
          </cell>
        </row>
        <row r="14569">
          <cell r="E14569">
            <v>2828</v>
          </cell>
          <cell r="F14569" t="str">
            <v>Turnaways</v>
          </cell>
          <cell r="G14569" t="str">
            <v>201909</v>
          </cell>
          <cell r="H14569" t="str">
            <v>Università degli Studi di Bari</v>
          </cell>
          <cell r="I14569" t="str">
            <v>Bari</v>
          </cell>
          <cell r="J14569" t="str">
            <v>Italy</v>
          </cell>
          <cell r="K14569">
            <v>2</v>
          </cell>
          <cell r="L14569" t="str">
            <v>Institute</v>
          </cell>
          <cell r="M14569">
            <v>2</v>
          </cell>
          <cell r="N14569" t="str">
            <v>Campus Wide</v>
          </cell>
          <cell r="O14569" t="str">
            <v/>
          </cell>
          <cell r="P14569" t="str">
            <v/>
          </cell>
          <cell r="Q14569">
            <v>70</v>
          </cell>
          <cell r="R14569" t="str">
            <v>Année Philologique</v>
          </cell>
          <cell r="S14569" t="str">
            <v/>
          </cell>
        </row>
        <row r="14570">
          <cell r="E14570">
            <v>2828</v>
          </cell>
          <cell r="F14570" t="str">
            <v>Turnaways</v>
          </cell>
          <cell r="G14570" t="str">
            <v>201912</v>
          </cell>
          <cell r="H14570" t="str">
            <v>Università degli Studi di Bari</v>
          </cell>
          <cell r="I14570" t="str">
            <v>Bari</v>
          </cell>
          <cell r="J14570" t="str">
            <v>Italy</v>
          </cell>
          <cell r="K14570">
            <v>2</v>
          </cell>
          <cell r="L14570" t="str">
            <v>Institute</v>
          </cell>
          <cell r="M14570">
            <v>2</v>
          </cell>
          <cell r="N14570" t="str">
            <v>Campus Wide</v>
          </cell>
          <cell r="O14570" t="str">
            <v/>
          </cell>
          <cell r="P14570" t="str">
            <v/>
          </cell>
          <cell r="Q14570">
            <v>70</v>
          </cell>
          <cell r="R14570" t="str">
            <v>Année Philologique</v>
          </cell>
          <cell r="S14570" t="str">
            <v/>
          </cell>
        </row>
        <row r="14571">
          <cell r="E14571">
            <v>2829</v>
          </cell>
          <cell r="F14571" t="str">
            <v>Turnaways</v>
          </cell>
          <cell r="G14571" t="str">
            <v>201901</v>
          </cell>
          <cell r="H14571" t="str">
            <v>Universitat Autonoma de Barcelona</v>
          </cell>
          <cell r="I14571" t="str">
            <v>Bellaterra</v>
          </cell>
          <cell r="J14571" t="str">
            <v>Spain</v>
          </cell>
          <cell r="K14571">
            <v>2</v>
          </cell>
          <cell r="L14571" t="str">
            <v>Institute</v>
          </cell>
          <cell r="M14571">
            <v>3</v>
          </cell>
          <cell r="N14571" t="str">
            <v>Standard</v>
          </cell>
          <cell r="O14571" t="str">
            <v/>
          </cell>
          <cell r="P14571" t="str">
            <v/>
          </cell>
          <cell r="Q14571">
            <v>3</v>
          </cell>
          <cell r="R14571" t="str">
            <v>Année Philologique</v>
          </cell>
          <cell r="S14571" t="str">
            <v/>
          </cell>
        </row>
        <row r="14572">
          <cell r="E14572">
            <v>2835</v>
          </cell>
          <cell r="F14572" t="str">
            <v>Turnaways</v>
          </cell>
          <cell r="G14572" t="str">
            <v>201903</v>
          </cell>
          <cell r="H14572" t="str">
            <v>Centro de Humanidades y Ciencias Sociales - Biblioteca (CSIC)</v>
          </cell>
          <cell r="I14572" t="str">
            <v>Madrid</v>
          </cell>
          <cell r="J14572" t="str">
            <v>Spain</v>
          </cell>
          <cell r="K14572">
            <v>2</v>
          </cell>
          <cell r="L14572" t="str">
            <v>Institute</v>
          </cell>
          <cell r="M14572">
            <v>3</v>
          </cell>
          <cell r="N14572" t="str">
            <v>Standard</v>
          </cell>
          <cell r="O14572" t="str">
            <v/>
          </cell>
          <cell r="P14572" t="str">
            <v/>
          </cell>
          <cell r="Q14572">
            <v>3</v>
          </cell>
          <cell r="R14572" t="str">
            <v>Année Philologique</v>
          </cell>
          <cell r="S14572" t="str">
            <v/>
          </cell>
        </row>
        <row r="14573">
          <cell r="E14573">
            <v>2835</v>
          </cell>
          <cell r="F14573" t="str">
            <v>Turnaways</v>
          </cell>
          <cell r="G14573" t="str">
            <v>201909</v>
          </cell>
          <cell r="H14573" t="str">
            <v>Centro de Humanidades y Ciencias Sociales - Biblioteca (CSIC)</v>
          </cell>
          <cell r="I14573" t="str">
            <v>Madrid</v>
          </cell>
          <cell r="J14573" t="str">
            <v>Spain</v>
          </cell>
          <cell r="K14573">
            <v>2</v>
          </cell>
          <cell r="L14573" t="str">
            <v>Institute</v>
          </cell>
          <cell r="M14573">
            <v>3</v>
          </cell>
          <cell r="N14573" t="str">
            <v>Standard</v>
          </cell>
          <cell r="O14573" t="str">
            <v/>
          </cell>
          <cell r="P14573" t="str">
            <v/>
          </cell>
          <cell r="Q14573">
            <v>3</v>
          </cell>
          <cell r="R14573" t="str">
            <v>Année Philologique</v>
          </cell>
          <cell r="S14573" t="str">
            <v/>
          </cell>
        </row>
        <row r="14574">
          <cell r="E14574">
            <v>2883</v>
          </cell>
          <cell r="F14574" t="str">
            <v>Turnaways</v>
          </cell>
          <cell r="G14574" t="str">
            <v>201905</v>
          </cell>
          <cell r="H14574" t="str">
            <v>Ecole française de Rome</v>
          </cell>
          <cell r="I14574" t="str">
            <v>Roma</v>
          </cell>
          <cell r="J14574" t="str">
            <v>Italy</v>
          </cell>
          <cell r="K14574">
            <v>1</v>
          </cell>
          <cell r="L14574" t="str">
            <v>Consortium</v>
          </cell>
          <cell r="M14574">
            <v>3</v>
          </cell>
          <cell r="N14574" t="str">
            <v>Standard</v>
          </cell>
          <cell r="O14574" t="str">
            <v/>
          </cell>
          <cell r="P14574" t="str">
            <v/>
          </cell>
          <cell r="Q14574">
            <v>3</v>
          </cell>
          <cell r="R14574" t="str">
            <v>Année Philologique</v>
          </cell>
          <cell r="S14574" t="str">
            <v/>
          </cell>
        </row>
        <row r="14575">
          <cell r="E14575">
            <v>2907</v>
          </cell>
          <cell r="F14575" t="str">
            <v>Turnaways</v>
          </cell>
          <cell r="G14575" t="str">
            <v>201902</v>
          </cell>
          <cell r="H14575" t="str">
            <v>Università degli Studi di Pavia</v>
          </cell>
          <cell r="I14575" t="str">
            <v>Pavia</v>
          </cell>
          <cell r="J14575" t="str">
            <v>Italy</v>
          </cell>
          <cell r="K14575">
            <v>2</v>
          </cell>
          <cell r="L14575" t="str">
            <v>Institute</v>
          </cell>
          <cell r="M14575">
            <v>3</v>
          </cell>
          <cell r="N14575" t="str">
            <v>Standard</v>
          </cell>
          <cell r="O14575" t="str">
            <v/>
          </cell>
          <cell r="P14575" t="str">
            <v/>
          </cell>
          <cell r="Q14575">
            <v>3</v>
          </cell>
          <cell r="R14575" t="str">
            <v>Année Philologique</v>
          </cell>
          <cell r="S14575" t="str">
            <v/>
          </cell>
        </row>
        <row r="14576">
          <cell r="E14576">
            <v>2907</v>
          </cell>
          <cell r="F14576" t="str">
            <v>Turnaways</v>
          </cell>
          <cell r="G14576" t="str">
            <v>201903</v>
          </cell>
          <cell r="H14576" t="str">
            <v>Università degli Studi di Pavia</v>
          </cell>
          <cell r="I14576" t="str">
            <v>Pavia</v>
          </cell>
          <cell r="J14576" t="str">
            <v>Italy</v>
          </cell>
          <cell r="K14576">
            <v>2</v>
          </cell>
          <cell r="L14576" t="str">
            <v>Institute</v>
          </cell>
          <cell r="M14576">
            <v>3</v>
          </cell>
          <cell r="N14576" t="str">
            <v>Standard</v>
          </cell>
          <cell r="O14576" t="str">
            <v/>
          </cell>
          <cell r="P14576" t="str">
            <v/>
          </cell>
          <cell r="Q14576">
            <v>3</v>
          </cell>
          <cell r="R14576" t="str">
            <v>Année Philologique</v>
          </cell>
          <cell r="S14576" t="str">
            <v/>
          </cell>
        </row>
        <row r="14577">
          <cell r="E14577">
            <v>2907</v>
          </cell>
          <cell r="F14577" t="str">
            <v>Turnaways</v>
          </cell>
          <cell r="G14577" t="str">
            <v>201904</v>
          </cell>
          <cell r="H14577" t="str">
            <v>Università degli Studi di Pavia</v>
          </cell>
          <cell r="I14577" t="str">
            <v>Pavia</v>
          </cell>
          <cell r="J14577" t="str">
            <v>Italy</v>
          </cell>
          <cell r="K14577">
            <v>2</v>
          </cell>
          <cell r="L14577" t="str">
            <v>Institute</v>
          </cell>
          <cell r="M14577">
            <v>3</v>
          </cell>
          <cell r="N14577" t="str">
            <v>Standard</v>
          </cell>
          <cell r="O14577" t="str">
            <v/>
          </cell>
          <cell r="P14577" t="str">
            <v/>
          </cell>
          <cell r="Q14577">
            <v>3</v>
          </cell>
          <cell r="R14577" t="str">
            <v>Année Philologique</v>
          </cell>
          <cell r="S14577" t="str">
            <v/>
          </cell>
        </row>
        <row r="14578">
          <cell r="E14578">
            <v>2907</v>
          </cell>
          <cell r="F14578" t="str">
            <v>Turnaways</v>
          </cell>
          <cell r="G14578" t="str">
            <v>201905</v>
          </cell>
          <cell r="H14578" t="str">
            <v>Università degli Studi di Pavia</v>
          </cell>
          <cell r="I14578" t="str">
            <v>Pavia</v>
          </cell>
          <cell r="J14578" t="str">
            <v>Italy</v>
          </cell>
          <cell r="K14578">
            <v>2</v>
          </cell>
          <cell r="L14578" t="str">
            <v>Institute</v>
          </cell>
          <cell r="M14578">
            <v>3</v>
          </cell>
          <cell r="N14578" t="str">
            <v>Standard</v>
          </cell>
          <cell r="O14578" t="str">
            <v/>
          </cell>
          <cell r="P14578" t="str">
            <v/>
          </cell>
          <cell r="Q14578">
            <v>3</v>
          </cell>
          <cell r="R14578" t="str">
            <v>Année Philologique</v>
          </cell>
          <cell r="S14578" t="str">
            <v/>
          </cell>
        </row>
        <row r="14579">
          <cell r="E14579">
            <v>2907</v>
          </cell>
          <cell r="F14579" t="str">
            <v>Turnaways</v>
          </cell>
          <cell r="G14579" t="str">
            <v>201906</v>
          </cell>
          <cell r="H14579" t="str">
            <v>Università degli Studi di Pavia</v>
          </cell>
          <cell r="I14579" t="str">
            <v>Pavia</v>
          </cell>
          <cell r="J14579" t="str">
            <v>Italy</v>
          </cell>
          <cell r="K14579">
            <v>2</v>
          </cell>
          <cell r="L14579" t="str">
            <v>Institute</v>
          </cell>
          <cell r="M14579">
            <v>3</v>
          </cell>
          <cell r="N14579" t="str">
            <v>Standard</v>
          </cell>
          <cell r="O14579" t="str">
            <v/>
          </cell>
          <cell r="P14579" t="str">
            <v/>
          </cell>
          <cell r="Q14579">
            <v>3</v>
          </cell>
          <cell r="R14579" t="str">
            <v>Année Philologique</v>
          </cell>
          <cell r="S14579" t="str">
            <v/>
          </cell>
        </row>
        <row r="14580">
          <cell r="E14580">
            <v>2907</v>
          </cell>
          <cell r="F14580" t="str">
            <v>Turnaways</v>
          </cell>
          <cell r="G14580" t="str">
            <v>201907</v>
          </cell>
          <cell r="H14580" t="str">
            <v>Università degli Studi di Pavia</v>
          </cell>
          <cell r="I14580" t="str">
            <v>Pavia</v>
          </cell>
          <cell r="J14580" t="str">
            <v>Italy</v>
          </cell>
          <cell r="K14580">
            <v>2</v>
          </cell>
          <cell r="L14580" t="str">
            <v>Institute</v>
          </cell>
          <cell r="M14580">
            <v>3</v>
          </cell>
          <cell r="N14580" t="str">
            <v>Standard</v>
          </cell>
          <cell r="O14580" t="str">
            <v/>
          </cell>
          <cell r="P14580" t="str">
            <v/>
          </cell>
          <cell r="Q14580">
            <v>3</v>
          </cell>
          <cell r="R14580" t="str">
            <v>Année Philologique</v>
          </cell>
          <cell r="S14580" t="str">
            <v/>
          </cell>
        </row>
        <row r="14581">
          <cell r="E14581">
            <v>2907</v>
          </cell>
          <cell r="F14581" t="str">
            <v>Turnaways</v>
          </cell>
          <cell r="G14581" t="str">
            <v>201908</v>
          </cell>
          <cell r="H14581" t="str">
            <v>Università degli Studi di Pavia</v>
          </cell>
          <cell r="I14581" t="str">
            <v>Pavia</v>
          </cell>
          <cell r="J14581" t="str">
            <v>Italy</v>
          </cell>
          <cell r="K14581">
            <v>2</v>
          </cell>
          <cell r="L14581" t="str">
            <v>Institute</v>
          </cell>
          <cell r="M14581">
            <v>3</v>
          </cell>
          <cell r="N14581" t="str">
            <v>Standard</v>
          </cell>
          <cell r="O14581" t="str">
            <v/>
          </cell>
          <cell r="P14581" t="str">
            <v/>
          </cell>
          <cell r="Q14581">
            <v>3</v>
          </cell>
          <cell r="R14581" t="str">
            <v>Année Philologique</v>
          </cell>
          <cell r="S14581" t="str">
            <v/>
          </cell>
        </row>
        <row r="14582">
          <cell r="E14582">
            <v>2907</v>
          </cell>
          <cell r="F14582" t="str">
            <v>Turnaways</v>
          </cell>
          <cell r="G14582" t="str">
            <v>201909</v>
          </cell>
          <cell r="H14582" t="str">
            <v>Università degli Studi di Pavia</v>
          </cell>
          <cell r="I14582" t="str">
            <v>Pavia</v>
          </cell>
          <cell r="J14582" t="str">
            <v>Italy</v>
          </cell>
          <cell r="K14582">
            <v>2</v>
          </cell>
          <cell r="L14582" t="str">
            <v>Institute</v>
          </cell>
          <cell r="M14582">
            <v>3</v>
          </cell>
          <cell r="N14582" t="str">
            <v>Standard</v>
          </cell>
          <cell r="O14582" t="str">
            <v/>
          </cell>
          <cell r="P14582" t="str">
            <v/>
          </cell>
          <cell r="Q14582">
            <v>3</v>
          </cell>
          <cell r="R14582" t="str">
            <v>Année Philologique</v>
          </cell>
          <cell r="S14582" t="str">
            <v/>
          </cell>
        </row>
        <row r="14583">
          <cell r="E14583">
            <v>2907</v>
          </cell>
          <cell r="F14583" t="str">
            <v>Turnaways</v>
          </cell>
          <cell r="G14583" t="str">
            <v>201910</v>
          </cell>
          <cell r="H14583" t="str">
            <v>Università degli Studi di Pavia</v>
          </cell>
          <cell r="I14583" t="str">
            <v>Pavia</v>
          </cell>
          <cell r="J14583" t="str">
            <v>Italy</v>
          </cell>
          <cell r="K14583">
            <v>2</v>
          </cell>
          <cell r="L14583" t="str">
            <v>Institute</v>
          </cell>
          <cell r="M14583">
            <v>3</v>
          </cell>
          <cell r="N14583" t="str">
            <v>Standard</v>
          </cell>
          <cell r="O14583" t="str">
            <v/>
          </cell>
          <cell r="P14583" t="str">
            <v/>
          </cell>
          <cell r="Q14583">
            <v>3</v>
          </cell>
          <cell r="R14583" t="str">
            <v>Année Philologique</v>
          </cell>
          <cell r="S14583" t="str">
            <v/>
          </cell>
        </row>
        <row r="14584">
          <cell r="E14584">
            <v>2907</v>
          </cell>
          <cell r="F14584" t="str">
            <v>Turnaways</v>
          </cell>
          <cell r="G14584" t="str">
            <v>201911</v>
          </cell>
          <cell r="H14584" t="str">
            <v>Università degli Studi di Pavia</v>
          </cell>
          <cell r="I14584" t="str">
            <v>Pavia</v>
          </cell>
          <cell r="J14584" t="str">
            <v>Italy</v>
          </cell>
          <cell r="K14584">
            <v>2</v>
          </cell>
          <cell r="L14584" t="str">
            <v>Institute</v>
          </cell>
          <cell r="M14584">
            <v>3</v>
          </cell>
          <cell r="N14584" t="str">
            <v>Standard</v>
          </cell>
          <cell r="O14584" t="str">
            <v/>
          </cell>
          <cell r="P14584" t="str">
            <v/>
          </cell>
          <cell r="Q14584">
            <v>3</v>
          </cell>
          <cell r="R14584" t="str">
            <v>Année Philologique</v>
          </cell>
          <cell r="S14584" t="str">
            <v/>
          </cell>
        </row>
        <row r="14585">
          <cell r="E14585">
            <v>2907</v>
          </cell>
          <cell r="F14585" t="str">
            <v>Turnaways</v>
          </cell>
          <cell r="G14585" t="str">
            <v>201912</v>
          </cell>
          <cell r="H14585" t="str">
            <v>Università degli Studi di Pavia</v>
          </cell>
          <cell r="I14585" t="str">
            <v>Pavia</v>
          </cell>
          <cell r="J14585" t="str">
            <v>Italy</v>
          </cell>
          <cell r="K14585">
            <v>2</v>
          </cell>
          <cell r="L14585" t="str">
            <v>Institute</v>
          </cell>
          <cell r="M14585">
            <v>3</v>
          </cell>
          <cell r="N14585" t="str">
            <v>Standard</v>
          </cell>
          <cell r="O14585" t="str">
            <v/>
          </cell>
          <cell r="P14585" t="str">
            <v/>
          </cell>
          <cell r="Q14585">
            <v>3</v>
          </cell>
          <cell r="R14585" t="str">
            <v>Année Philologique</v>
          </cell>
          <cell r="S14585" t="str">
            <v/>
          </cell>
        </row>
        <row r="14586">
          <cell r="E14586">
            <v>2921</v>
          </cell>
          <cell r="F14586" t="str">
            <v>Turnaways</v>
          </cell>
          <cell r="G14586" t="str">
            <v>201901</v>
          </cell>
          <cell r="H14586" t="str">
            <v>Warsaw University Library</v>
          </cell>
          <cell r="I14586" t="str">
            <v>Warsaw</v>
          </cell>
          <cell r="J14586" t="str">
            <v>Poland</v>
          </cell>
          <cell r="K14586">
            <v>2</v>
          </cell>
          <cell r="L14586" t="str">
            <v>Institute</v>
          </cell>
          <cell r="M14586">
            <v>3</v>
          </cell>
          <cell r="N14586" t="str">
            <v>Standard</v>
          </cell>
          <cell r="O14586" t="str">
            <v/>
          </cell>
          <cell r="P14586" t="str">
            <v/>
          </cell>
          <cell r="Q14586">
            <v>3</v>
          </cell>
          <cell r="R14586" t="str">
            <v>Année Philologique</v>
          </cell>
          <cell r="S14586" t="str">
            <v/>
          </cell>
        </row>
        <row r="14587">
          <cell r="E14587">
            <v>2921</v>
          </cell>
          <cell r="F14587" t="str">
            <v>Turnaways</v>
          </cell>
          <cell r="G14587" t="str">
            <v>201902</v>
          </cell>
          <cell r="H14587" t="str">
            <v>Warsaw University Library</v>
          </cell>
          <cell r="I14587" t="str">
            <v>Warsaw</v>
          </cell>
          <cell r="J14587" t="str">
            <v>Poland</v>
          </cell>
          <cell r="K14587">
            <v>2</v>
          </cell>
          <cell r="L14587" t="str">
            <v>Institute</v>
          </cell>
          <cell r="M14587">
            <v>3</v>
          </cell>
          <cell r="N14587" t="str">
            <v>Standard</v>
          </cell>
          <cell r="O14587" t="str">
            <v/>
          </cell>
          <cell r="P14587" t="str">
            <v/>
          </cell>
          <cell r="Q14587">
            <v>3</v>
          </cell>
          <cell r="R14587" t="str">
            <v>Année Philologique</v>
          </cell>
          <cell r="S14587" t="str">
            <v/>
          </cell>
        </row>
        <row r="14588">
          <cell r="E14588">
            <v>2921</v>
          </cell>
          <cell r="F14588" t="str">
            <v>Turnaways</v>
          </cell>
          <cell r="G14588" t="str">
            <v>201911</v>
          </cell>
          <cell r="H14588" t="str">
            <v>Warsaw University Library</v>
          </cell>
          <cell r="I14588" t="str">
            <v>Warsaw</v>
          </cell>
          <cell r="J14588" t="str">
            <v>Poland</v>
          </cell>
          <cell r="K14588">
            <v>2</v>
          </cell>
          <cell r="L14588" t="str">
            <v>Institute</v>
          </cell>
          <cell r="M14588">
            <v>3</v>
          </cell>
          <cell r="N14588" t="str">
            <v>Standard</v>
          </cell>
          <cell r="O14588" t="str">
            <v/>
          </cell>
          <cell r="P14588" t="str">
            <v/>
          </cell>
          <cell r="Q14588">
            <v>3</v>
          </cell>
          <cell r="R14588" t="str">
            <v>Année Philologique</v>
          </cell>
          <cell r="S14588" t="str">
            <v/>
          </cell>
        </row>
        <row r="14589">
          <cell r="E14589">
            <v>2921</v>
          </cell>
          <cell r="F14589" t="str">
            <v>Turnaways</v>
          </cell>
          <cell r="G14589" t="str">
            <v>201912</v>
          </cell>
          <cell r="H14589" t="str">
            <v>Warsaw University Library</v>
          </cell>
          <cell r="I14589" t="str">
            <v>Warsaw</v>
          </cell>
          <cell r="J14589" t="str">
            <v>Poland</v>
          </cell>
          <cell r="K14589">
            <v>2</v>
          </cell>
          <cell r="L14589" t="str">
            <v>Institute</v>
          </cell>
          <cell r="M14589">
            <v>3</v>
          </cell>
          <cell r="N14589" t="str">
            <v>Standard</v>
          </cell>
          <cell r="O14589" t="str">
            <v/>
          </cell>
          <cell r="P14589" t="str">
            <v/>
          </cell>
          <cell r="Q14589">
            <v>3</v>
          </cell>
          <cell r="R14589" t="str">
            <v>Année Philologique</v>
          </cell>
          <cell r="S14589" t="str">
            <v/>
          </cell>
        </row>
        <row r="14590">
          <cell r="E14590">
            <v>2937</v>
          </cell>
          <cell r="F14590" t="str">
            <v>Turnaways</v>
          </cell>
          <cell r="G14590" t="str">
            <v>201908</v>
          </cell>
          <cell r="H14590" t="str">
            <v>California State University Sacramento</v>
          </cell>
          <cell r="I14590" t="str">
            <v>Sacramento</v>
          </cell>
          <cell r="J14590" t="str">
            <v>USA</v>
          </cell>
          <cell r="K14590">
            <v>1</v>
          </cell>
          <cell r="L14590" t="str">
            <v>Consortium</v>
          </cell>
          <cell r="M14590">
            <v>9</v>
          </cell>
          <cell r="N14590" t="str">
            <v>CARN-2</v>
          </cell>
          <cell r="O14590" t="str">
            <v/>
          </cell>
          <cell r="P14590" t="str">
            <v/>
          </cell>
          <cell r="Q14590">
            <v>3</v>
          </cell>
          <cell r="R14590" t="str">
            <v>Année Philologique</v>
          </cell>
          <cell r="S14590" t="str">
            <v/>
          </cell>
        </row>
        <row r="14591">
          <cell r="E14591">
            <v>2992</v>
          </cell>
          <cell r="F14591" t="str">
            <v>Turnaways</v>
          </cell>
          <cell r="G14591" t="str">
            <v>201901</v>
          </cell>
          <cell r="H14591" t="str">
            <v>Lewis &amp; Clark College</v>
          </cell>
          <cell r="I14591" t="str">
            <v>Portland</v>
          </cell>
          <cell r="J14591" t="str">
            <v>USA</v>
          </cell>
          <cell r="K14591">
            <v>1</v>
          </cell>
          <cell r="L14591" t="str">
            <v>Consortium</v>
          </cell>
          <cell r="M14591">
            <v>11</v>
          </cell>
          <cell r="N14591" t="str">
            <v>CARN-4</v>
          </cell>
          <cell r="O14591" t="str">
            <v/>
          </cell>
          <cell r="P14591" t="str">
            <v/>
          </cell>
          <cell r="Q14591">
            <v>2</v>
          </cell>
          <cell r="R14591" t="str">
            <v>Année Philologique</v>
          </cell>
          <cell r="S14591" t="str">
            <v/>
          </cell>
        </row>
        <row r="14592">
          <cell r="E14592">
            <v>3003</v>
          </cell>
          <cell r="F14592" t="str">
            <v>Turnaways</v>
          </cell>
          <cell r="G14592" t="str">
            <v>201904</v>
          </cell>
          <cell r="H14592" t="str">
            <v>Washington University Libraries</v>
          </cell>
          <cell r="I14592" t="str">
            <v>St Louis</v>
          </cell>
          <cell r="J14592" t="str">
            <v>USA</v>
          </cell>
          <cell r="K14592">
            <v>2</v>
          </cell>
          <cell r="L14592" t="str">
            <v>Institute</v>
          </cell>
          <cell r="M14592">
            <v>8</v>
          </cell>
          <cell r="N14592" t="str">
            <v>CARN-1</v>
          </cell>
          <cell r="O14592" t="str">
            <v/>
          </cell>
          <cell r="P14592" t="str">
            <v/>
          </cell>
          <cell r="Q14592">
            <v>40</v>
          </cell>
          <cell r="R14592" t="str">
            <v>Année Philologique</v>
          </cell>
          <cell r="S14592" t="str">
            <v/>
          </cell>
        </row>
        <row r="14593">
          <cell r="E14593">
            <v>3003</v>
          </cell>
          <cell r="F14593" t="str">
            <v>Turnaways</v>
          </cell>
          <cell r="G14593" t="str">
            <v>201907</v>
          </cell>
          <cell r="H14593" t="str">
            <v>Washington University Libraries</v>
          </cell>
          <cell r="I14593" t="str">
            <v>St Louis</v>
          </cell>
          <cell r="J14593" t="str">
            <v>USA</v>
          </cell>
          <cell r="K14593">
            <v>2</v>
          </cell>
          <cell r="L14593" t="str">
            <v>Institute</v>
          </cell>
          <cell r="M14593">
            <v>8</v>
          </cell>
          <cell r="N14593" t="str">
            <v>CARN-1</v>
          </cell>
          <cell r="O14593" t="str">
            <v/>
          </cell>
          <cell r="P14593" t="str">
            <v/>
          </cell>
          <cell r="Q14593">
            <v>40</v>
          </cell>
          <cell r="R14593" t="str">
            <v>Année Philologique</v>
          </cell>
          <cell r="S14593" t="str">
            <v/>
          </cell>
        </row>
        <row r="14594">
          <cell r="E14594">
            <v>3010</v>
          </cell>
          <cell r="F14594" t="str">
            <v>Turnaways</v>
          </cell>
          <cell r="G14594" t="str">
            <v>201901</v>
          </cell>
          <cell r="H14594" t="str">
            <v>CNRS - IRHT</v>
          </cell>
          <cell r="I14594" t="str">
            <v>Villejuif</v>
          </cell>
          <cell r="J14594" t="str">
            <v>France</v>
          </cell>
          <cell r="K14594">
            <v>2</v>
          </cell>
          <cell r="L14594" t="str">
            <v>Institute</v>
          </cell>
          <cell r="M14594">
            <v>3</v>
          </cell>
          <cell r="N14594" t="str">
            <v>Standard</v>
          </cell>
          <cell r="O14594" t="str">
            <v/>
          </cell>
          <cell r="P14594" t="str">
            <v/>
          </cell>
          <cell r="Q14594">
            <v>3</v>
          </cell>
          <cell r="R14594" t="str">
            <v>Année Philologique</v>
          </cell>
          <cell r="S14594" t="str">
            <v/>
          </cell>
        </row>
        <row r="14595">
          <cell r="E14595">
            <v>3012</v>
          </cell>
          <cell r="F14595" t="str">
            <v>Turnaways</v>
          </cell>
          <cell r="G14595" t="str">
            <v>201903</v>
          </cell>
          <cell r="H14595" t="str">
            <v>University of Dublin, Trinity college</v>
          </cell>
          <cell r="I14595" t="str">
            <v>Dublin</v>
          </cell>
          <cell r="J14595" t="str">
            <v>Ireland</v>
          </cell>
          <cell r="K14595">
            <v>2</v>
          </cell>
          <cell r="L14595" t="str">
            <v>Institute</v>
          </cell>
          <cell r="M14595">
            <v>2</v>
          </cell>
          <cell r="N14595" t="str">
            <v>Campus Wide</v>
          </cell>
          <cell r="O14595" t="str">
            <v/>
          </cell>
          <cell r="P14595" t="str">
            <v/>
          </cell>
          <cell r="Q14595">
            <v>40</v>
          </cell>
          <cell r="R14595" t="str">
            <v>Année Philologique</v>
          </cell>
          <cell r="S14595" t="str">
            <v/>
          </cell>
        </row>
        <row r="14596">
          <cell r="E14596">
            <v>3012</v>
          </cell>
          <cell r="F14596" t="str">
            <v>Turnaways</v>
          </cell>
          <cell r="G14596" t="str">
            <v>201904</v>
          </cell>
          <cell r="H14596" t="str">
            <v>University of Dublin, Trinity college</v>
          </cell>
          <cell r="I14596" t="str">
            <v>Dublin</v>
          </cell>
          <cell r="J14596" t="str">
            <v>Ireland</v>
          </cell>
          <cell r="K14596">
            <v>2</v>
          </cell>
          <cell r="L14596" t="str">
            <v>Institute</v>
          </cell>
          <cell r="M14596">
            <v>2</v>
          </cell>
          <cell r="N14596" t="str">
            <v>Campus Wide</v>
          </cell>
          <cell r="O14596" t="str">
            <v/>
          </cell>
          <cell r="P14596" t="str">
            <v/>
          </cell>
          <cell r="Q14596">
            <v>40</v>
          </cell>
          <cell r="R14596" t="str">
            <v>Année Philologique</v>
          </cell>
          <cell r="S14596" t="str">
            <v/>
          </cell>
        </row>
        <row r="14597">
          <cell r="E14597">
            <v>3012</v>
          </cell>
          <cell r="F14597" t="str">
            <v>Turnaways</v>
          </cell>
          <cell r="G14597" t="str">
            <v>201909</v>
          </cell>
          <cell r="H14597" t="str">
            <v>University of Dublin, Trinity college</v>
          </cell>
          <cell r="I14597" t="str">
            <v>Dublin</v>
          </cell>
          <cell r="J14597" t="str">
            <v>Ireland</v>
          </cell>
          <cell r="K14597">
            <v>2</v>
          </cell>
          <cell r="L14597" t="str">
            <v>Institute</v>
          </cell>
          <cell r="M14597">
            <v>2</v>
          </cell>
          <cell r="N14597" t="str">
            <v>Campus Wide</v>
          </cell>
          <cell r="O14597" t="str">
            <v/>
          </cell>
          <cell r="P14597" t="str">
            <v/>
          </cell>
          <cell r="Q14597">
            <v>40</v>
          </cell>
          <cell r="R14597" t="str">
            <v>Année Philologique</v>
          </cell>
          <cell r="S14597" t="str">
            <v/>
          </cell>
        </row>
        <row r="14598">
          <cell r="E14598">
            <v>3041</v>
          </cell>
          <cell r="F14598" t="str">
            <v>Turnaways</v>
          </cell>
          <cell r="G14598" t="str">
            <v>201901</v>
          </cell>
          <cell r="H14598" t="str">
            <v>Deutsches Archäologisches Institut</v>
          </cell>
          <cell r="I14598" t="str">
            <v>Berlin</v>
          </cell>
          <cell r="J14598" t="str">
            <v>Germany</v>
          </cell>
          <cell r="K14598">
            <v>1</v>
          </cell>
          <cell r="L14598" t="str">
            <v>Consortium</v>
          </cell>
          <cell r="M14598">
            <v>3</v>
          </cell>
          <cell r="N14598" t="str">
            <v>Standard</v>
          </cell>
          <cell r="O14598" t="str">
            <v/>
          </cell>
          <cell r="P14598" t="str">
            <v/>
          </cell>
          <cell r="Q14598">
            <v>3</v>
          </cell>
          <cell r="R14598" t="str">
            <v>Année Philologique</v>
          </cell>
          <cell r="S14598" t="str">
            <v/>
          </cell>
        </row>
        <row r="14599">
          <cell r="E14599">
            <v>3041</v>
          </cell>
          <cell r="F14599" t="str">
            <v>Turnaways</v>
          </cell>
          <cell r="G14599" t="str">
            <v>201906</v>
          </cell>
          <cell r="H14599" t="str">
            <v>Deutsches Archäologisches Institut</v>
          </cell>
          <cell r="I14599" t="str">
            <v>Berlin</v>
          </cell>
          <cell r="J14599" t="str">
            <v>Germany</v>
          </cell>
          <cell r="K14599">
            <v>1</v>
          </cell>
          <cell r="L14599" t="str">
            <v>Consortium</v>
          </cell>
          <cell r="M14599">
            <v>3</v>
          </cell>
          <cell r="N14599" t="str">
            <v>Standard</v>
          </cell>
          <cell r="O14599" t="str">
            <v/>
          </cell>
          <cell r="P14599" t="str">
            <v/>
          </cell>
          <cell r="Q14599">
            <v>3</v>
          </cell>
          <cell r="R14599" t="str">
            <v>Année Philologique</v>
          </cell>
          <cell r="S14599" t="str">
            <v/>
          </cell>
        </row>
        <row r="14600">
          <cell r="E14600">
            <v>3041</v>
          </cell>
          <cell r="F14600" t="str">
            <v>Turnaways</v>
          </cell>
          <cell r="G14600" t="str">
            <v>201907</v>
          </cell>
          <cell r="H14600" t="str">
            <v>Deutsches Archäologisches Institut</v>
          </cell>
          <cell r="I14600" t="str">
            <v>Berlin</v>
          </cell>
          <cell r="J14600" t="str">
            <v>Germany</v>
          </cell>
          <cell r="K14600">
            <v>1</v>
          </cell>
          <cell r="L14600" t="str">
            <v>Consortium</v>
          </cell>
          <cell r="M14600">
            <v>3</v>
          </cell>
          <cell r="N14600" t="str">
            <v>Standard</v>
          </cell>
          <cell r="O14600" t="str">
            <v/>
          </cell>
          <cell r="P14600" t="str">
            <v/>
          </cell>
          <cell r="Q14600">
            <v>3</v>
          </cell>
          <cell r="R14600" t="str">
            <v>Année Philologique</v>
          </cell>
          <cell r="S14600" t="str">
            <v/>
          </cell>
        </row>
        <row r="14601">
          <cell r="E14601">
            <v>3059</v>
          </cell>
          <cell r="F14601" t="str">
            <v>Turnaways</v>
          </cell>
          <cell r="G14601" t="str">
            <v>201902</v>
          </cell>
          <cell r="H14601" t="str">
            <v>Aristotle University of Thessaloniki</v>
          </cell>
          <cell r="I14601" t="str">
            <v>Thessaloniki</v>
          </cell>
          <cell r="J14601" t="str">
            <v>Greece</v>
          </cell>
          <cell r="K14601">
            <v>2</v>
          </cell>
          <cell r="L14601" t="str">
            <v>Institute</v>
          </cell>
          <cell r="M14601">
            <v>3</v>
          </cell>
          <cell r="N14601" t="str">
            <v>Standard</v>
          </cell>
          <cell r="O14601" t="str">
            <v/>
          </cell>
          <cell r="P14601" t="str">
            <v/>
          </cell>
          <cell r="Q14601">
            <v>3</v>
          </cell>
          <cell r="R14601" t="str">
            <v>Année Philologique</v>
          </cell>
          <cell r="S14601" t="str">
            <v/>
          </cell>
        </row>
        <row r="14602">
          <cell r="E14602">
            <v>3059</v>
          </cell>
          <cell r="F14602" t="str">
            <v>Turnaways</v>
          </cell>
          <cell r="G14602" t="str">
            <v>201903</v>
          </cell>
          <cell r="H14602" t="str">
            <v>Aristotle University of Thessaloniki</v>
          </cell>
          <cell r="I14602" t="str">
            <v>Thessaloniki</v>
          </cell>
          <cell r="J14602" t="str">
            <v>Greece</v>
          </cell>
          <cell r="K14602">
            <v>2</v>
          </cell>
          <cell r="L14602" t="str">
            <v>Institute</v>
          </cell>
          <cell r="M14602">
            <v>3</v>
          </cell>
          <cell r="N14602" t="str">
            <v>Standard</v>
          </cell>
          <cell r="O14602" t="str">
            <v/>
          </cell>
          <cell r="P14602" t="str">
            <v/>
          </cell>
          <cell r="Q14602">
            <v>3</v>
          </cell>
          <cell r="R14602" t="str">
            <v>Année Philologique</v>
          </cell>
          <cell r="S14602" t="str">
            <v/>
          </cell>
        </row>
        <row r="14603">
          <cell r="E14603">
            <v>3059</v>
          </cell>
          <cell r="F14603" t="str">
            <v>Turnaways</v>
          </cell>
          <cell r="G14603" t="str">
            <v>201905</v>
          </cell>
          <cell r="H14603" t="str">
            <v>Aristotle University of Thessaloniki</v>
          </cell>
          <cell r="I14603" t="str">
            <v>Thessaloniki</v>
          </cell>
          <cell r="J14603" t="str">
            <v>Greece</v>
          </cell>
          <cell r="K14603">
            <v>2</v>
          </cell>
          <cell r="L14603" t="str">
            <v>Institute</v>
          </cell>
          <cell r="M14603">
            <v>3</v>
          </cell>
          <cell r="N14603" t="str">
            <v>Standard</v>
          </cell>
          <cell r="O14603" t="str">
            <v/>
          </cell>
          <cell r="P14603" t="str">
            <v/>
          </cell>
          <cell r="Q14603">
            <v>3</v>
          </cell>
          <cell r="R14603" t="str">
            <v>Année Philologique</v>
          </cell>
          <cell r="S14603" t="str">
            <v/>
          </cell>
        </row>
        <row r="14604">
          <cell r="E14604">
            <v>3059</v>
          </cell>
          <cell r="F14604" t="str">
            <v>Turnaways</v>
          </cell>
          <cell r="G14604" t="str">
            <v>201910</v>
          </cell>
          <cell r="H14604" t="str">
            <v>Aristotle University of Thessaloniki</v>
          </cell>
          <cell r="I14604" t="str">
            <v>Thessaloniki</v>
          </cell>
          <cell r="J14604" t="str">
            <v>Greece</v>
          </cell>
          <cell r="K14604">
            <v>2</v>
          </cell>
          <cell r="L14604" t="str">
            <v>Institute</v>
          </cell>
          <cell r="M14604">
            <v>3</v>
          </cell>
          <cell r="N14604" t="str">
            <v>Standard</v>
          </cell>
          <cell r="O14604" t="str">
            <v/>
          </cell>
          <cell r="P14604" t="str">
            <v/>
          </cell>
          <cell r="Q14604">
            <v>3</v>
          </cell>
          <cell r="R14604" t="str">
            <v>Année Philologique</v>
          </cell>
          <cell r="S14604" t="str">
            <v/>
          </cell>
        </row>
        <row r="14605">
          <cell r="E14605">
            <v>3059</v>
          </cell>
          <cell r="F14605" t="str">
            <v>Turnaways</v>
          </cell>
          <cell r="G14605" t="str">
            <v>201911</v>
          </cell>
          <cell r="H14605" t="str">
            <v>Aristotle University of Thessaloniki</v>
          </cell>
          <cell r="I14605" t="str">
            <v>Thessaloniki</v>
          </cell>
          <cell r="J14605" t="str">
            <v>Greece</v>
          </cell>
          <cell r="K14605">
            <v>2</v>
          </cell>
          <cell r="L14605" t="str">
            <v>Institute</v>
          </cell>
          <cell r="M14605">
            <v>3</v>
          </cell>
          <cell r="N14605" t="str">
            <v>Standard</v>
          </cell>
          <cell r="O14605" t="str">
            <v/>
          </cell>
          <cell r="P14605" t="str">
            <v/>
          </cell>
          <cell r="Q14605">
            <v>3</v>
          </cell>
          <cell r="R14605" t="str">
            <v>Année Philologique</v>
          </cell>
          <cell r="S14605" t="str">
            <v/>
          </cell>
        </row>
        <row r="14606">
          <cell r="E14606">
            <v>3097</v>
          </cell>
          <cell r="F14606" t="str">
            <v>Turnaways</v>
          </cell>
          <cell r="G14606" t="str">
            <v>201909</v>
          </cell>
          <cell r="H14606" t="str">
            <v>University of Saskatchewan Library</v>
          </cell>
          <cell r="I14606" t="str">
            <v>Saskatoon</v>
          </cell>
          <cell r="J14606" t="str">
            <v>Canada</v>
          </cell>
          <cell r="K14606">
            <v>1</v>
          </cell>
          <cell r="L14606" t="str">
            <v>Consortium</v>
          </cell>
          <cell r="M14606">
            <v>3</v>
          </cell>
          <cell r="N14606" t="str">
            <v>Standard</v>
          </cell>
          <cell r="O14606" t="str">
            <v/>
          </cell>
          <cell r="P14606" t="str">
            <v/>
          </cell>
          <cell r="Q14606">
            <v>3</v>
          </cell>
          <cell r="R14606" t="str">
            <v>Année Philologique</v>
          </cell>
          <cell r="S14606" t="str">
            <v/>
          </cell>
        </row>
        <row r="14607">
          <cell r="E14607">
            <v>3097</v>
          </cell>
          <cell r="F14607" t="str">
            <v>Turnaways</v>
          </cell>
          <cell r="G14607" t="str">
            <v>201911</v>
          </cell>
          <cell r="H14607" t="str">
            <v>University of Saskatchewan Library</v>
          </cell>
          <cell r="I14607" t="str">
            <v>Saskatoon</v>
          </cell>
          <cell r="J14607" t="str">
            <v>Canada</v>
          </cell>
          <cell r="K14607">
            <v>1</v>
          </cell>
          <cell r="L14607" t="str">
            <v>Consortium</v>
          </cell>
          <cell r="M14607">
            <v>3</v>
          </cell>
          <cell r="N14607" t="str">
            <v>Standard</v>
          </cell>
          <cell r="O14607" t="str">
            <v/>
          </cell>
          <cell r="P14607" t="str">
            <v/>
          </cell>
          <cell r="Q14607">
            <v>3</v>
          </cell>
          <cell r="R14607" t="str">
            <v>Année Philologique</v>
          </cell>
          <cell r="S14607" t="str">
            <v/>
          </cell>
        </row>
        <row r="14608">
          <cell r="E14608">
            <v>3109</v>
          </cell>
          <cell r="F14608" t="str">
            <v>Turnaways</v>
          </cell>
          <cell r="G14608" t="str">
            <v>201907</v>
          </cell>
          <cell r="H14608" t="str">
            <v>Università degli Studi di Ferrara</v>
          </cell>
          <cell r="I14608" t="str">
            <v>Ferrara</v>
          </cell>
          <cell r="J14608" t="str">
            <v>Italy</v>
          </cell>
          <cell r="K14608">
            <v>2</v>
          </cell>
          <cell r="L14608" t="str">
            <v>Institute</v>
          </cell>
          <cell r="M14608">
            <v>3</v>
          </cell>
          <cell r="N14608" t="str">
            <v>Standard</v>
          </cell>
          <cell r="O14608" t="str">
            <v/>
          </cell>
          <cell r="P14608" t="str">
            <v/>
          </cell>
          <cell r="Q14608">
            <v>3</v>
          </cell>
          <cell r="R14608" t="str">
            <v>Année Philologique</v>
          </cell>
          <cell r="S14608" t="str">
            <v/>
          </cell>
        </row>
        <row r="14609">
          <cell r="E14609">
            <v>3137</v>
          </cell>
          <cell r="F14609" t="str">
            <v>Turnaways</v>
          </cell>
          <cell r="G14609" t="str">
            <v>201903</v>
          </cell>
          <cell r="H14609" t="str">
            <v>Università di Parma</v>
          </cell>
          <cell r="I14609" t="str">
            <v>Parma</v>
          </cell>
          <cell r="J14609" t="str">
            <v>Italy</v>
          </cell>
          <cell r="K14609">
            <v>2</v>
          </cell>
          <cell r="L14609" t="str">
            <v>Institute</v>
          </cell>
          <cell r="M14609">
            <v>2</v>
          </cell>
          <cell r="N14609" t="str">
            <v>Campus Wide</v>
          </cell>
          <cell r="O14609" t="str">
            <v/>
          </cell>
          <cell r="P14609" t="str">
            <v/>
          </cell>
          <cell r="Q14609">
            <v>50</v>
          </cell>
          <cell r="R14609" t="str">
            <v>Année Philologique</v>
          </cell>
          <cell r="S14609" t="str">
            <v/>
          </cell>
        </row>
        <row r="14610">
          <cell r="E14610">
            <v>3155</v>
          </cell>
          <cell r="F14610" t="str">
            <v>Turnaways</v>
          </cell>
          <cell r="G14610" t="str">
            <v>201903</v>
          </cell>
          <cell r="H14610" t="str">
            <v>University of Silesia</v>
          </cell>
          <cell r="I14610" t="str">
            <v>Katowice</v>
          </cell>
          <cell r="J14610" t="str">
            <v>Poland</v>
          </cell>
          <cell r="K14610">
            <v>2</v>
          </cell>
          <cell r="L14610" t="str">
            <v>Institute</v>
          </cell>
          <cell r="M14610">
            <v>3</v>
          </cell>
          <cell r="N14610" t="str">
            <v>Standard</v>
          </cell>
          <cell r="O14610" t="str">
            <v/>
          </cell>
          <cell r="P14610" t="str">
            <v/>
          </cell>
          <cell r="Q14610">
            <v>3</v>
          </cell>
          <cell r="R14610" t="str">
            <v>Année Philologique</v>
          </cell>
          <cell r="S14610" t="str">
            <v/>
          </cell>
        </row>
        <row r="14611">
          <cell r="E14611">
            <v>3155</v>
          </cell>
          <cell r="F14611" t="str">
            <v>Turnaways</v>
          </cell>
          <cell r="G14611" t="str">
            <v>201910</v>
          </cell>
          <cell r="H14611" t="str">
            <v>University of Silesia</v>
          </cell>
          <cell r="I14611" t="str">
            <v>Katowice</v>
          </cell>
          <cell r="J14611" t="str">
            <v>Poland</v>
          </cell>
          <cell r="K14611">
            <v>2</v>
          </cell>
          <cell r="L14611" t="str">
            <v>Institute</v>
          </cell>
          <cell r="M14611">
            <v>3</v>
          </cell>
          <cell r="N14611" t="str">
            <v>Standard</v>
          </cell>
          <cell r="O14611" t="str">
            <v/>
          </cell>
          <cell r="P14611" t="str">
            <v/>
          </cell>
          <cell r="Q14611">
            <v>3</v>
          </cell>
          <cell r="R14611" t="str">
            <v>Année Philologique</v>
          </cell>
          <cell r="S14611" t="str">
            <v/>
          </cell>
        </row>
        <row r="14612">
          <cell r="E14612">
            <v>3161</v>
          </cell>
          <cell r="F14612" t="str">
            <v>Turnaways</v>
          </cell>
          <cell r="G14612" t="str">
            <v>201904</v>
          </cell>
          <cell r="H14612" t="str">
            <v>Pontificia Universidad Catolica de Chile</v>
          </cell>
          <cell r="I14612" t="str">
            <v>Santiago</v>
          </cell>
          <cell r="J14612" t="str">
            <v>Chili</v>
          </cell>
          <cell r="K14612">
            <v>2</v>
          </cell>
          <cell r="L14612" t="str">
            <v>Institute</v>
          </cell>
          <cell r="M14612">
            <v>3</v>
          </cell>
          <cell r="N14612" t="str">
            <v>Standard</v>
          </cell>
          <cell r="O14612" t="str">
            <v/>
          </cell>
          <cell r="P14612" t="str">
            <v/>
          </cell>
          <cell r="Q14612">
            <v>3</v>
          </cell>
          <cell r="R14612" t="str">
            <v>Année Philologique</v>
          </cell>
          <cell r="S14612" t="str">
            <v/>
          </cell>
        </row>
        <row r="14613">
          <cell r="E14613">
            <v>3161</v>
          </cell>
          <cell r="F14613" t="str">
            <v>Turnaways</v>
          </cell>
          <cell r="G14613" t="str">
            <v>201909</v>
          </cell>
          <cell r="H14613" t="str">
            <v>Pontificia Universidad Catolica de Chile</v>
          </cell>
          <cell r="I14613" t="str">
            <v>Santiago</v>
          </cell>
          <cell r="J14613" t="str">
            <v>Chili</v>
          </cell>
          <cell r="K14613">
            <v>2</v>
          </cell>
          <cell r="L14613" t="str">
            <v>Institute</v>
          </cell>
          <cell r="M14613">
            <v>3</v>
          </cell>
          <cell r="N14613" t="str">
            <v>Standard</v>
          </cell>
          <cell r="O14613" t="str">
            <v/>
          </cell>
          <cell r="P14613" t="str">
            <v/>
          </cell>
          <cell r="Q14613">
            <v>3</v>
          </cell>
          <cell r="R14613" t="str">
            <v>Année Philologique</v>
          </cell>
          <cell r="S14613" t="str">
            <v/>
          </cell>
        </row>
        <row r="14614">
          <cell r="E14614">
            <v>3220</v>
          </cell>
          <cell r="F14614" t="str">
            <v>Turnaways</v>
          </cell>
          <cell r="G14614" t="str">
            <v>201909</v>
          </cell>
          <cell r="H14614" t="str">
            <v>Oberlin College</v>
          </cell>
          <cell r="I14614" t="str">
            <v>Oberlin</v>
          </cell>
          <cell r="J14614" t="str">
            <v>USA</v>
          </cell>
          <cell r="K14614">
            <v>2</v>
          </cell>
          <cell r="L14614" t="str">
            <v>Institute</v>
          </cell>
          <cell r="M14614">
            <v>11</v>
          </cell>
          <cell r="N14614" t="str">
            <v>CARN-4</v>
          </cell>
          <cell r="O14614" t="str">
            <v/>
          </cell>
          <cell r="P14614" t="str">
            <v/>
          </cell>
          <cell r="Q14614">
            <v>2</v>
          </cell>
          <cell r="R14614" t="str">
            <v>Année Philologique</v>
          </cell>
          <cell r="S14614" t="str">
            <v/>
          </cell>
        </row>
        <row r="14615">
          <cell r="E14615">
            <v>3231</v>
          </cell>
          <cell r="F14615" t="str">
            <v>Turnaways</v>
          </cell>
          <cell r="G14615" t="str">
            <v>201901</v>
          </cell>
          <cell r="H14615" t="str">
            <v>Universidad de Cádiz</v>
          </cell>
          <cell r="I14615" t="str">
            <v>Cadiz</v>
          </cell>
          <cell r="J14615" t="str">
            <v>Spain</v>
          </cell>
          <cell r="K14615">
            <v>2</v>
          </cell>
          <cell r="L14615" t="str">
            <v>Institute</v>
          </cell>
          <cell r="M14615">
            <v>3</v>
          </cell>
          <cell r="N14615" t="str">
            <v>Standard</v>
          </cell>
          <cell r="O14615" t="str">
            <v/>
          </cell>
          <cell r="P14615" t="str">
            <v/>
          </cell>
          <cell r="Q14615">
            <v>3</v>
          </cell>
          <cell r="R14615" t="str">
            <v>Année Philologique</v>
          </cell>
          <cell r="S14615" t="str">
            <v/>
          </cell>
        </row>
        <row r="14616">
          <cell r="E14616">
            <v>3243</v>
          </cell>
          <cell r="F14616" t="str">
            <v>Turnaways</v>
          </cell>
          <cell r="G14616" t="str">
            <v>201901</v>
          </cell>
          <cell r="H14616" t="str">
            <v>Università degli Studi di Torino</v>
          </cell>
          <cell r="I14616" t="str">
            <v>Torino</v>
          </cell>
          <cell r="J14616" t="str">
            <v>Italy</v>
          </cell>
          <cell r="K14616">
            <v>2</v>
          </cell>
          <cell r="L14616" t="str">
            <v>Institute</v>
          </cell>
          <cell r="M14616">
            <v>2</v>
          </cell>
          <cell r="N14616" t="str">
            <v>Campus Wide</v>
          </cell>
          <cell r="O14616" t="str">
            <v/>
          </cell>
          <cell r="P14616" t="str">
            <v/>
          </cell>
          <cell r="Q14616">
            <v>80</v>
          </cell>
          <cell r="R14616" t="str">
            <v>Année Philologique</v>
          </cell>
          <cell r="S14616" t="str">
            <v/>
          </cell>
        </row>
        <row r="14617">
          <cell r="E14617">
            <v>3243</v>
          </cell>
          <cell r="F14617" t="str">
            <v>Turnaways</v>
          </cell>
          <cell r="G14617" t="str">
            <v>201903</v>
          </cell>
          <cell r="H14617" t="str">
            <v>Università degli Studi di Torino</v>
          </cell>
          <cell r="I14617" t="str">
            <v>Torino</v>
          </cell>
          <cell r="J14617" t="str">
            <v>Italy</v>
          </cell>
          <cell r="K14617">
            <v>2</v>
          </cell>
          <cell r="L14617" t="str">
            <v>Institute</v>
          </cell>
          <cell r="M14617">
            <v>2</v>
          </cell>
          <cell r="N14617" t="str">
            <v>Campus Wide</v>
          </cell>
          <cell r="O14617" t="str">
            <v/>
          </cell>
          <cell r="P14617" t="str">
            <v/>
          </cell>
          <cell r="Q14617">
            <v>80</v>
          </cell>
          <cell r="R14617" t="str">
            <v>Année Philologique</v>
          </cell>
          <cell r="S14617" t="str">
            <v/>
          </cell>
        </row>
        <row r="14618">
          <cell r="E14618">
            <v>3243</v>
          </cell>
          <cell r="F14618" t="str">
            <v>Turnaways</v>
          </cell>
          <cell r="G14618" t="str">
            <v>201907</v>
          </cell>
          <cell r="H14618" t="str">
            <v>Università degli Studi di Torino</v>
          </cell>
          <cell r="I14618" t="str">
            <v>Torino</v>
          </cell>
          <cell r="J14618" t="str">
            <v>Italy</v>
          </cell>
          <cell r="K14618">
            <v>2</v>
          </cell>
          <cell r="L14618" t="str">
            <v>Institute</v>
          </cell>
          <cell r="M14618">
            <v>2</v>
          </cell>
          <cell r="N14618" t="str">
            <v>Campus Wide</v>
          </cell>
          <cell r="O14618" t="str">
            <v/>
          </cell>
          <cell r="P14618" t="str">
            <v/>
          </cell>
          <cell r="Q14618">
            <v>80</v>
          </cell>
          <cell r="R14618" t="str">
            <v>Année Philologique</v>
          </cell>
          <cell r="S14618" t="str">
            <v/>
          </cell>
        </row>
        <row r="14619">
          <cell r="E14619">
            <v>3243</v>
          </cell>
          <cell r="F14619" t="str">
            <v>Turnaways</v>
          </cell>
          <cell r="G14619" t="str">
            <v>201909</v>
          </cell>
          <cell r="H14619" t="str">
            <v>Università degli Studi di Torino</v>
          </cell>
          <cell r="I14619" t="str">
            <v>Torino</v>
          </cell>
          <cell r="J14619" t="str">
            <v>Italy</v>
          </cell>
          <cell r="K14619">
            <v>2</v>
          </cell>
          <cell r="L14619" t="str">
            <v>Institute</v>
          </cell>
          <cell r="M14619">
            <v>2</v>
          </cell>
          <cell r="N14619" t="str">
            <v>Campus Wide</v>
          </cell>
          <cell r="O14619" t="str">
            <v/>
          </cell>
          <cell r="P14619" t="str">
            <v/>
          </cell>
          <cell r="Q14619">
            <v>80</v>
          </cell>
          <cell r="R14619" t="str">
            <v>Année Philologique</v>
          </cell>
          <cell r="S14619" t="str">
            <v/>
          </cell>
        </row>
        <row r="14620">
          <cell r="E14620">
            <v>3243</v>
          </cell>
          <cell r="F14620" t="str">
            <v>Turnaways</v>
          </cell>
          <cell r="G14620" t="str">
            <v>201910</v>
          </cell>
          <cell r="H14620" t="str">
            <v>Università degli Studi di Torino</v>
          </cell>
          <cell r="I14620" t="str">
            <v>Torino</v>
          </cell>
          <cell r="J14620" t="str">
            <v>Italy</v>
          </cell>
          <cell r="K14620">
            <v>2</v>
          </cell>
          <cell r="L14620" t="str">
            <v>Institute</v>
          </cell>
          <cell r="M14620">
            <v>2</v>
          </cell>
          <cell r="N14620" t="str">
            <v>Campus Wide</v>
          </cell>
          <cell r="O14620" t="str">
            <v/>
          </cell>
          <cell r="P14620" t="str">
            <v/>
          </cell>
          <cell r="Q14620">
            <v>80</v>
          </cell>
          <cell r="R14620" t="str">
            <v>Année Philologique</v>
          </cell>
          <cell r="S14620" t="str">
            <v/>
          </cell>
        </row>
        <row r="14621">
          <cell r="E14621">
            <v>3243</v>
          </cell>
          <cell r="F14621" t="str">
            <v>Turnaways</v>
          </cell>
          <cell r="G14621" t="str">
            <v>201911</v>
          </cell>
          <cell r="H14621" t="str">
            <v>Università degli Studi di Torino</v>
          </cell>
          <cell r="I14621" t="str">
            <v>Torino</v>
          </cell>
          <cell r="J14621" t="str">
            <v>Italy</v>
          </cell>
          <cell r="K14621">
            <v>2</v>
          </cell>
          <cell r="L14621" t="str">
            <v>Institute</v>
          </cell>
          <cell r="M14621">
            <v>2</v>
          </cell>
          <cell r="N14621" t="str">
            <v>Campus Wide</v>
          </cell>
          <cell r="O14621" t="str">
            <v/>
          </cell>
          <cell r="P14621" t="str">
            <v/>
          </cell>
          <cell r="Q14621">
            <v>80</v>
          </cell>
          <cell r="R14621" t="str">
            <v>Année Philologique</v>
          </cell>
          <cell r="S14621" t="str">
            <v/>
          </cell>
        </row>
        <row r="14622">
          <cell r="E14622">
            <v>3243</v>
          </cell>
          <cell r="F14622" t="str">
            <v>Turnaways</v>
          </cell>
          <cell r="G14622" t="str">
            <v>201912</v>
          </cell>
          <cell r="H14622" t="str">
            <v>Università degli Studi di Torino</v>
          </cell>
          <cell r="I14622" t="str">
            <v>Torino</v>
          </cell>
          <cell r="J14622" t="str">
            <v>Italy</v>
          </cell>
          <cell r="K14622">
            <v>2</v>
          </cell>
          <cell r="L14622" t="str">
            <v>Institute</v>
          </cell>
          <cell r="M14622">
            <v>2</v>
          </cell>
          <cell r="N14622" t="str">
            <v>Campus Wide</v>
          </cell>
          <cell r="O14622" t="str">
            <v/>
          </cell>
          <cell r="P14622" t="str">
            <v/>
          </cell>
          <cell r="Q14622">
            <v>80</v>
          </cell>
          <cell r="R14622" t="str">
            <v>Année Philologique</v>
          </cell>
          <cell r="S14622" t="str">
            <v/>
          </cell>
        </row>
        <row r="14623">
          <cell r="E14623">
            <v>3250</v>
          </cell>
          <cell r="F14623" t="str">
            <v>Turnaways</v>
          </cell>
          <cell r="G14623" t="str">
            <v>201902</v>
          </cell>
          <cell r="H14623" t="str">
            <v>Carleton University Library</v>
          </cell>
          <cell r="I14623" t="str">
            <v>Ottawa</v>
          </cell>
          <cell r="J14623" t="str">
            <v>Canada</v>
          </cell>
          <cell r="K14623">
            <v>1</v>
          </cell>
          <cell r="L14623" t="str">
            <v>Consortium</v>
          </cell>
          <cell r="M14623">
            <v>3</v>
          </cell>
          <cell r="N14623" t="str">
            <v>Standard</v>
          </cell>
          <cell r="O14623" t="str">
            <v/>
          </cell>
          <cell r="P14623" t="str">
            <v/>
          </cell>
          <cell r="Q14623">
            <v>3</v>
          </cell>
          <cell r="R14623" t="str">
            <v>Année Philologique</v>
          </cell>
          <cell r="S14623" t="str">
            <v/>
          </cell>
        </row>
        <row r="14624">
          <cell r="E14624">
            <v>3258</v>
          </cell>
          <cell r="F14624" t="str">
            <v>Turnaways</v>
          </cell>
          <cell r="G14624" t="str">
            <v>201902</v>
          </cell>
          <cell r="H14624" t="str">
            <v>Universidad de Oviedo</v>
          </cell>
          <cell r="I14624" t="str">
            <v>Oviedo</v>
          </cell>
          <cell r="J14624" t="str">
            <v>Spain</v>
          </cell>
          <cell r="K14624">
            <v>2</v>
          </cell>
          <cell r="L14624" t="str">
            <v>Institute</v>
          </cell>
          <cell r="M14624">
            <v>3</v>
          </cell>
          <cell r="N14624" t="str">
            <v>Standard</v>
          </cell>
          <cell r="O14624" t="str">
            <v/>
          </cell>
          <cell r="P14624" t="str">
            <v/>
          </cell>
          <cell r="Q14624">
            <v>3</v>
          </cell>
          <cell r="R14624" t="str">
            <v>Année Philologique</v>
          </cell>
          <cell r="S14624" t="str">
            <v/>
          </cell>
        </row>
        <row r="14625">
          <cell r="E14625">
            <v>3258</v>
          </cell>
          <cell r="F14625" t="str">
            <v>Turnaways</v>
          </cell>
          <cell r="G14625" t="str">
            <v>201910</v>
          </cell>
          <cell r="H14625" t="str">
            <v>Universidad de Oviedo</v>
          </cell>
          <cell r="I14625" t="str">
            <v>Oviedo</v>
          </cell>
          <cell r="J14625" t="str">
            <v>Spain</v>
          </cell>
          <cell r="K14625">
            <v>2</v>
          </cell>
          <cell r="L14625" t="str">
            <v>Institute</v>
          </cell>
          <cell r="M14625">
            <v>3</v>
          </cell>
          <cell r="N14625" t="str">
            <v>Standard</v>
          </cell>
          <cell r="O14625" t="str">
            <v/>
          </cell>
          <cell r="P14625" t="str">
            <v/>
          </cell>
          <cell r="Q14625">
            <v>3</v>
          </cell>
          <cell r="R14625" t="str">
            <v>Année Philologique</v>
          </cell>
          <cell r="S14625" t="str">
            <v/>
          </cell>
        </row>
        <row r="14626">
          <cell r="E14626">
            <v>3262</v>
          </cell>
          <cell r="F14626" t="str">
            <v>Turnaways</v>
          </cell>
          <cell r="G14626" t="str">
            <v>201911</v>
          </cell>
          <cell r="H14626" t="str">
            <v>Université Clermont Auvergne</v>
          </cell>
          <cell r="I14626" t="str">
            <v>Clermont-Ferrand</v>
          </cell>
          <cell r="J14626" t="str">
            <v>France</v>
          </cell>
          <cell r="K14626">
            <v>1</v>
          </cell>
          <cell r="L14626" t="str">
            <v>Consortium</v>
          </cell>
          <cell r="M14626">
            <v>3</v>
          </cell>
          <cell r="N14626" t="str">
            <v>Standard</v>
          </cell>
          <cell r="O14626" t="str">
            <v/>
          </cell>
          <cell r="P14626" t="str">
            <v/>
          </cell>
          <cell r="Q14626">
            <v>3</v>
          </cell>
          <cell r="R14626" t="str">
            <v>Année Philologique</v>
          </cell>
          <cell r="S14626" t="str">
            <v/>
          </cell>
        </row>
        <row r="14627">
          <cell r="E14627">
            <v>3312</v>
          </cell>
          <cell r="F14627" t="str">
            <v>Turnaways</v>
          </cell>
          <cell r="G14627" t="str">
            <v>201911</v>
          </cell>
          <cell r="H14627" t="str">
            <v>SCD université de Rennes 2</v>
          </cell>
          <cell r="I14627" t="str">
            <v>Rennes</v>
          </cell>
          <cell r="J14627" t="str">
            <v>France</v>
          </cell>
          <cell r="K14627">
            <v>1</v>
          </cell>
          <cell r="L14627" t="str">
            <v>Consortium</v>
          </cell>
          <cell r="M14627">
            <v>3</v>
          </cell>
          <cell r="N14627" t="str">
            <v>Standard</v>
          </cell>
          <cell r="O14627" t="str">
            <v/>
          </cell>
          <cell r="P14627" t="str">
            <v/>
          </cell>
          <cell r="Q14627">
            <v>3</v>
          </cell>
          <cell r="R14627" t="str">
            <v>Année Philologique</v>
          </cell>
          <cell r="S14627" t="str">
            <v/>
          </cell>
        </row>
        <row r="14628">
          <cell r="E14628">
            <v>3313</v>
          </cell>
          <cell r="F14628" t="str">
            <v>Turnaways</v>
          </cell>
          <cell r="G14628" t="str">
            <v>201907</v>
          </cell>
          <cell r="H14628" t="str">
            <v>American Academy in Rome</v>
          </cell>
          <cell r="I14628" t="str">
            <v>Rome</v>
          </cell>
          <cell r="J14628" t="str">
            <v>Italy</v>
          </cell>
          <cell r="K14628">
            <v>2</v>
          </cell>
          <cell r="L14628" t="str">
            <v>Institute</v>
          </cell>
          <cell r="M14628">
            <v>3</v>
          </cell>
          <cell r="N14628" t="str">
            <v>Standard</v>
          </cell>
          <cell r="O14628" t="str">
            <v/>
          </cell>
          <cell r="P14628" t="str">
            <v/>
          </cell>
          <cell r="Q14628">
            <v>3</v>
          </cell>
          <cell r="R14628" t="str">
            <v>Année Philologique</v>
          </cell>
          <cell r="S14628" t="str">
            <v/>
          </cell>
        </row>
        <row r="14629">
          <cell r="E14629">
            <v>3313</v>
          </cell>
          <cell r="F14629" t="str">
            <v>Turnaways</v>
          </cell>
          <cell r="G14629" t="str">
            <v>201911</v>
          </cell>
          <cell r="H14629" t="str">
            <v>American Academy in Rome</v>
          </cell>
          <cell r="I14629" t="str">
            <v>Rome</v>
          </cell>
          <cell r="J14629" t="str">
            <v>Italy</v>
          </cell>
          <cell r="K14629">
            <v>2</v>
          </cell>
          <cell r="L14629" t="str">
            <v>Institute</v>
          </cell>
          <cell r="M14629">
            <v>3</v>
          </cell>
          <cell r="N14629" t="str">
            <v>Standard</v>
          </cell>
          <cell r="O14629" t="str">
            <v/>
          </cell>
          <cell r="P14629" t="str">
            <v/>
          </cell>
          <cell r="Q14629">
            <v>3</v>
          </cell>
          <cell r="R14629" t="str">
            <v>Année Philologique</v>
          </cell>
          <cell r="S14629" t="str">
            <v/>
          </cell>
        </row>
        <row r="14630">
          <cell r="E14630">
            <v>3325</v>
          </cell>
          <cell r="F14630" t="str">
            <v>Turnaways</v>
          </cell>
          <cell r="G14630" t="str">
            <v>201907</v>
          </cell>
          <cell r="H14630" t="str">
            <v>Biblioteca Nazionale Vittorio Emanuele III</v>
          </cell>
          <cell r="I14630" t="str">
            <v>Napoli</v>
          </cell>
          <cell r="J14630" t="str">
            <v>Italy</v>
          </cell>
          <cell r="K14630">
            <v>2</v>
          </cell>
          <cell r="L14630" t="str">
            <v>Institute</v>
          </cell>
          <cell r="M14630">
            <v>3</v>
          </cell>
          <cell r="N14630" t="str">
            <v>Standard</v>
          </cell>
          <cell r="O14630" t="str">
            <v/>
          </cell>
          <cell r="P14630" t="str">
            <v/>
          </cell>
          <cell r="Q14630">
            <v>3</v>
          </cell>
          <cell r="R14630" t="str">
            <v>Année Philologique</v>
          </cell>
          <cell r="S14630" t="str">
            <v/>
          </cell>
        </row>
        <row r="14631">
          <cell r="E14631">
            <v>3334</v>
          </cell>
          <cell r="F14631" t="str">
            <v>Turnaways</v>
          </cell>
          <cell r="G14631" t="str">
            <v>201901</v>
          </cell>
          <cell r="H14631" t="str">
            <v>Amherst College</v>
          </cell>
          <cell r="I14631" t="str">
            <v>Amherst</v>
          </cell>
          <cell r="J14631" t="str">
            <v>USA</v>
          </cell>
          <cell r="K14631">
            <v>2</v>
          </cell>
          <cell r="L14631" t="str">
            <v>Institute</v>
          </cell>
          <cell r="M14631">
            <v>11</v>
          </cell>
          <cell r="N14631" t="str">
            <v>CARN-4</v>
          </cell>
          <cell r="O14631" t="str">
            <v/>
          </cell>
          <cell r="P14631" t="str">
            <v/>
          </cell>
          <cell r="Q14631">
            <v>40</v>
          </cell>
          <cell r="R14631" t="str">
            <v>Année Philologique</v>
          </cell>
          <cell r="S14631" t="str">
            <v/>
          </cell>
        </row>
        <row r="14632">
          <cell r="E14632">
            <v>3362</v>
          </cell>
          <cell r="F14632" t="str">
            <v>Turnaways</v>
          </cell>
          <cell r="G14632" t="str">
            <v>201904</v>
          </cell>
          <cell r="H14632" t="str">
            <v>Università degli Studi di Trieste</v>
          </cell>
          <cell r="I14632" t="str">
            <v>Trieste</v>
          </cell>
          <cell r="J14632" t="str">
            <v>Italy</v>
          </cell>
          <cell r="K14632">
            <v>2</v>
          </cell>
          <cell r="L14632" t="str">
            <v>Institute</v>
          </cell>
          <cell r="M14632">
            <v>3</v>
          </cell>
          <cell r="N14632" t="str">
            <v>Standard</v>
          </cell>
          <cell r="O14632" t="str">
            <v/>
          </cell>
          <cell r="P14632" t="str">
            <v/>
          </cell>
          <cell r="Q14632">
            <v>3</v>
          </cell>
          <cell r="R14632" t="str">
            <v>Année Philologique</v>
          </cell>
          <cell r="S14632" t="str">
            <v/>
          </cell>
        </row>
        <row r="14633">
          <cell r="E14633">
            <v>3388</v>
          </cell>
          <cell r="F14633" t="str">
            <v>Turnaways</v>
          </cell>
          <cell r="G14633" t="str">
            <v>201904</v>
          </cell>
          <cell r="H14633" t="str">
            <v>Istituto Patristico Augustinianum</v>
          </cell>
          <cell r="I14633" t="str">
            <v>Rome</v>
          </cell>
          <cell r="J14633" t="str">
            <v>Italy</v>
          </cell>
          <cell r="K14633">
            <v>1</v>
          </cell>
          <cell r="L14633" t="str">
            <v>Consortium</v>
          </cell>
          <cell r="M14633">
            <v>3</v>
          </cell>
          <cell r="N14633" t="str">
            <v>Standard</v>
          </cell>
          <cell r="O14633" t="str">
            <v/>
          </cell>
          <cell r="P14633" t="str">
            <v/>
          </cell>
          <cell r="Q14633">
            <v>3</v>
          </cell>
          <cell r="R14633" t="str">
            <v>Année Philologique</v>
          </cell>
          <cell r="S14633" t="str">
            <v/>
          </cell>
        </row>
        <row r="14634">
          <cell r="E14634">
            <v>3388</v>
          </cell>
          <cell r="F14634" t="str">
            <v>Turnaways</v>
          </cell>
          <cell r="G14634" t="str">
            <v>201911</v>
          </cell>
          <cell r="H14634" t="str">
            <v>Istituto Patristico Augustinianum</v>
          </cell>
          <cell r="I14634" t="str">
            <v>Rome</v>
          </cell>
          <cell r="J14634" t="str">
            <v>Italy</v>
          </cell>
          <cell r="K14634">
            <v>1</v>
          </cell>
          <cell r="L14634" t="str">
            <v>Consortium</v>
          </cell>
          <cell r="M14634">
            <v>3</v>
          </cell>
          <cell r="N14634" t="str">
            <v>Standard</v>
          </cell>
          <cell r="O14634" t="str">
            <v/>
          </cell>
          <cell r="P14634" t="str">
            <v/>
          </cell>
          <cell r="Q14634">
            <v>3</v>
          </cell>
          <cell r="R14634" t="str">
            <v>Année Philologique</v>
          </cell>
          <cell r="S14634" t="str">
            <v/>
          </cell>
        </row>
        <row r="14635">
          <cell r="E14635">
            <v>3388</v>
          </cell>
          <cell r="F14635" t="str">
            <v>Turnaways</v>
          </cell>
          <cell r="G14635" t="str">
            <v>201912</v>
          </cell>
          <cell r="H14635" t="str">
            <v>Istituto Patristico Augustinianum</v>
          </cell>
          <cell r="I14635" t="str">
            <v>Rome</v>
          </cell>
          <cell r="J14635" t="str">
            <v>Italy</v>
          </cell>
          <cell r="K14635">
            <v>1</v>
          </cell>
          <cell r="L14635" t="str">
            <v>Consortium</v>
          </cell>
          <cell r="M14635">
            <v>3</v>
          </cell>
          <cell r="N14635" t="str">
            <v>Standard</v>
          </cell>
          <cell r="O14635" t="str">
            <v/>
          </cell>
          <cell r="P14635" t="str">
            <v/>
          </cell>
          <cell r="Q14635">
            <v>3</v>
          </cell>
          <cell r="R14635" t="str">
            <v>Année Philologique</v>
          </cell>
          <cell r="S14635" t="str">
            <v/>
          </cell>
        </row>
        <row r="14636">
          <cell r="E14636">
            <v>4412</v>
          </cell>
          <cell r="F14636" t="str">
            <v>Turnaways</v>
          </cell>
          <cell r="G14636" t="str">
            <v>201909</v>
          </cell>
          <cell r="H14636" t="str">
            <v>Université de Limoges</v>
          </cell>
          <cell r="I14636" t="str">
            <v>Limoges</v>
          </cell>
          <cell r="J14636" t="str">
            <v>France</v>
          </cell>
          <cell r="K14636">
            <v>1</v>
          </cell>
          <cell r="L14636" t="str">
            <v>Consortium</v>
          </cell>
          <cell r="M14636">
            <v>3</v>
          </cell>
          <cell r="N14636" t="str">
            <v>Standard</v>
          </cell>
          <cell r="O14636" t="str">
            <v/>
          </cell>
          <cell r="P14636" t="str">
            <v/>
          </cell>
          <cell r="Q14636">
            <v>3</v>
          </cell>
          <cell r="R14636" t="str">
            <v>Année Philologique</v>
          </cell>
          <cell r="S14636" t="str">
            <v/>
          </cell>
        </row>
        <row r="14637">
          <cell r="E14637">
            <v>4413</v>
          </cell>
          <cell r="F14637" t="str">
            <v>Turnaways</v>
          </cell>
          <cell r="G14637" t="str">
            <v>201903</v>
          </cell>
          <cell r="H14637" t="str">
            <v>Università del Salento</v>
          </cell>
          <cell r="I14637" t="str">
            <v>Lecce</v>
          </cell>
          <cell r="J14637" t="str">
            <v>Italy</v>
          </cell>
          <cell r="K14637">
            <v>2</v>
          </cell>
          <cell r="L14637" t="str">
            <v>Institute</v>
          </cell>
          <cell r="M14637">
            <v>3</v>
          </cell>
          <cell r="N14637" t="str">
            <v>Standard</v>
          </cell>
          <cell r="O14637" t="str">
            <v/>
          </cell>
          <cell r="P14637" t="str">
            <v/>
          </cell>
          <cell r="Q14637">
            <v>3</v>
          </cell>
          <cell r="R14637" t="str">
            <v>Année Philologique</v>
          </cell>
          <cell r="S14637" t="str">
            <v/>
          </cell>
        </row>
        <row r="14638">
          <cell r="E14638">
            <v>4413</v>
          </cell>
          <cell r="F14638" t="str">
            <v>Turnaways</v>
          </cell>
          <cell r="G14638" t="str">
            <v>201905</v>
          </cell>
          <cell r="H14638" t="str">
            <v>Università del Salento</v>
          </cell>
          <cell r="I14638" t="str">
            <v>Lecce</v>
          </cell>
          <cell r="J14638" t="str">
            <v>Italy</v>
          </cell>
          <cell r="K14638">
            <v>2</v>
          </cell>
          <cell r="L14638" t="str">
            <v>Institute</v>
          </cell>
          <cell r="M14638">
            <v>3</v>
          </cell>
          <cell r="N14638" t="str">
            <v>Standard</v>
          </cell>
          <cell r="O14638" t="str">
            <v/>
          </cell>
          <cell r="P14638" t="str">
            <v/>
          </cell>
          <cell r="Q14638">
            <v>3</v>
          </cell>
          <cell r="R14638" t="str">
            <v>Année Philologique</v>
          </cell>
          <cell r="S14638" t="str">
            <v/>
          </cell>
        </row>
        <row r="14639">
          <cell r="E14639">
            <v>4413</v>
          </cell>
          <cell r="F14639" t="str">
            <v>Turnaways</v>
          </cell>
          <cell r="G14639" t="str">
            <v>201908</v>
          </cell>
          <cell r="H14639" t="str">
            <v>Università del Salento</v>
          </cell>
          <cell r="I14639" t="str">
            <v>Lecce</v>
          </cell>
          <cell r="J14639" t="str">
            <v>Italy</v>
          </cell>
          <cell r="K14639">
            <v>2</v>
          </cell>
          <cell r="L14639" t="str">
            <v>Institute</v>
          </cell>
          <cell r="M14639">
            <v>3</v>
          </cell>
          <cell r="N14639" t="str">
            <v>Standard</v>
          </cell>
          <cell r="O14639" t="str">
            <v/>
          </cell>
          <cell r="P14639" t="str">
            <v/>
          </cell>
          <cell r="Q14639">
            <v>3</v>
          </cell>
          <cell r="R14639" t="str">
            <v>Année Philologique</v>
          </cell>
          <cell r="S14639" t="str">
            <v/>
          </cell>
        </row>
        <row r="14640">
          <cell r="E14640">
            <v>4413</v>
          </cell>
          <cell r="F14640" t="str">
            <v>Turnaways</v>
          </cell>
          <cell r="G14640" t="str">
            <v>201910</v>
          </cell>
          <cell r="H14640" t="str">
            <v>Università del Salento</v>
          </cell>
          <cell r="I14640" t="str">
            <v>Lecce</v>
          </cell>
          <cell r="J14640" t="str">
            <v>Italy</v>
          </cell>
          <cell r="K14640">
            <v>2</v>
          </cell>
          <cell r="L14640" t="str">
            <v>Institute</v>
          </cell>
          <cell r="M14640">
            <v>3</v>
          </cell>
          <cell r="N14640" t="str">
            <v>Standard</v>
          </cell>
          <cell r="O14640" t="str">
            <v/>
          </cell>
          <cell r="P14640" t="str">
            <v/>
          </cell>
          <cell r="Q14640">
            <v>3</v>
          </cell>
          <cell r="R14640" t="str">
            <v>Année Philologique</v>
          </cell>
          <cell r="S14640" t="str">
            <v/>
          </cell>
        </row>
        <row r="14641">
          <cell r="E14641">
            <v>4413</v>
          </cell>
          <cell r="F14641" t="str">
            <v>Turnaways</v>
          </cell>
          <cell r="G14641" t="str">
            <v>201911</v>
          </cell>
          <cell r="H14641" t="str">
            <v>Università del Salento</v>
          </cell>
          <cell r="I14641" t="str">
            <v>Lecce</v>
          </cell>
          <cell r="J14641" t="str">
            <v>Italy</v>
          </cell>
          <cell r="K14641">
            <v>2</v>
          </cell>
          <cell r="L14641" t="str">
            <v>Institute</v>
          </cell>
          <cell r="M14641">
            <v>3</v>
          </cell>
          <cell r="N14641" t="str">
            <v>Standard</v>
          </cell>
          <cell r="O14641" t="str">
            <v/>
          </cell>
          <cell r="P14641" t="str">
            <v/>
          </cell>
          <cell r="Q14641">
            <v>3</v>
          </cell>
          <cell r="R14641" t="str">
            <v>Année Philologique</v>
          </cell>
          <cell r="S14641" t="str">
            <v/>
          </cell>
        </row>
        <row r="14642">
          <cell r="E14642">
            <v>4430</v>
          </cell>
          <cell r="F14642" t="str">
            <v>Turnaways</v>
          </cell>
          <cell r="G14642" t="str">
            <v>201910</v>
          </cell>
          <cell r="H14642" t="str">
            <v>Peking University Library</v>
          </cell>
          <cell r="I14642" t="str">
            <v>Beijing</v>
          </cell>
          <cell r="J14642" t="str">
            <v>China</v>
          </cell>
          <cell r="K14642">
            <v>2</v>
          </cell>
          <cell r="L14642" t="str">
            <v>Institute</v>
          </cell>
          <cell r="M14642">
            <v>3</v>
          </cell>
          <cell r="N14642" t="str">
            <v>Standard</v>
          </cell>
          <cell r="O14642" t="str">
            <v/>
          </cell>
          <cell r="P14642" t="str">
            <v/>
          </cell>
          <cell r="Q14642">
            <v>3</v>
          </cell>
          <cell r="R14642" t="str">
            <v>Année Philologique</v>
          </cell>
          <cell r="S14642" t="str">
            <v/>
          </cell>
        </row>
        <row r="14643">
          <cell r="E14643">
            <v>4550</v>
          </cell>
          <cell r="F14643" t="str">
            <v>Turnaways</v>
          </cell>
          <cell r="G14643" t="str">
            <v>201902</v>
          </cell>
          <cell r="H14643" t="str">
            <v>American School of Classical Studies at Athens</v>
          </cell>
          <cell r="I14643" t="str">
            <v>Athens</v>
          </cell>
          <cell r="J14643" t="str">
            <v>Greece</v>
          </cell>
          <cell r="K14643">
            <v>2</v>
          </cell>
          <cell r="L14643" t="str">
            <v>Institute</v>
          </cell>
          <cell r="M14643">
            <v>2</v>
          </cell>
          <cell r="N14643" t="str">
            <v>Campus Wide</v>
          </cell>
          <cell r="O14643" t="str">
            <v/>
          </cell>
          <cell r="P14643" t="str">
            <v/>
          </cell>
          <cell r="Q14643">
            <v>50</v>
          </cell>
          <cell r="R14643" t="str">
            <v>Année Philologique</v>
          </cell>
          <cell r="S14643" t="str">
            <v/>
          </cell>
        </row>
        <row r="14644">
          <cell r="E14644">
            <v>4550</v>
          </cell>
          <cell r="F14644" t="str">
            <v>Turnaways</v>
          </cell>
          <cell r="G14644" t="str">
            <v>201906</v>
          </cell>
          <cell r="H14644" t="str">
            <v>American School of Classical Studies at Athens</v>
          </cell>
          <cell r="I14644" t="str">
            <v>Athens</v>
          </cell>
          <cell r="J14644" t="str">
            <v>Greece</v>
          </cell>
          <cell r="K14644">
            <v>2</v>
          </cell>
          <cell r="L14644" t="str">
            <v>Institute</v>
          </cell>
          <cell r="M14644">
            <v>2</v>
          </cell>
          <cell r="N14644" t="str">
            <v>Campus Wide</v>
          </cell>
          <cell r="O14644" t="str">
            <v/>
          </cell>
          <cell r="P14644" t="str">
            <v/>
          </cell>
          <cell r="Q14644">
            <v>50</v>
          </cell>
          <cell r="R14644" t="str">
            <v>Année Philologique</v>
          </cell>
          <cell r="S14644" t="str">
            <v/>
          </cell>
        </row>
        <row r="14645">
          <cell r="E14645">
            <v>4550</v>
          </cell>
          <cell r="F14645" t="str">
            <v>Turnaways</v>
          </cell>
          <cell r="G14645" t="str">
            <v>201907</v>
          </cell>
          <cell r="H14645" t="str">
            <v>American School of Classical Studies at Athens</v>
          </cell>
          <cell r="I14645" t="str">
            <v>Athens</v>
          </cell>
          <cell r="J14645" t="str">
            <v>Greece</v>
          </cell>
          <cell r="K14645">
            <v>2</v>
          </cell>
          <cell r="L14645" t="str">
            <v>Institute</v>
          </cell>
          <cell r="M14645">
            <v>2</v>
          </cell>
          <cell r="N14645" t="str">
            <v>Campus Wide</v>
          </cell>
          <cell r="O14645" t="str">
            <v/>
          </cell>
          <cell r="P14645" t="str">
            <v/>
          </cell>
          <cell r="Q14645">
            <v>50</v>
          </cell>
          <cell r="R14645" t="str">
            <v>Année Philologique</v>
          </cell>
          <cell r="S14645" t="str">
            <v/>
          </cell>
        </row>
        <row r="14646">
          <cell r="E14646">
            <v>4629</v>
          </cell>
          <cell r="F14646" t="str">
            <v>Turnaways</v>
          </cell>
          <cell r="G14646" t="str">
            <v>201910</v>
          </cell>
          <cell r="H14646" t="str">
            <v>University of Illinois at Chicago</v>
          </cell>
          <cell r="I14646" t="str">
            <v>Chicago</v>
          </cell>
          <cell r="J14646" t="str">
            <v>USA</v>
          </cell>
          <cell r="K14646">
            <v>2</v>
          </cell>
          <cell r="L14646" t="str">
            <v>Institute</v>
          </cell>
          <cell r="M14646">
            <v>8</v>
          </cell>
          <cell r="N14646" t="str">
            <v>CARN-1</v>
          </cell>
          <cell r="O14646" t="str">
            <v/>
          </cell>
          <cell r="P14646" t="str">
            <v/>
          </cell>
          <cell r="Q14646">
            <v>40</v>
          </cell>
          <cell r="R14646" t="str">
            <v>Année Philologique</v>
          </cell>
          <cell r="S14646" t="str">
            <v/>
          </cell>
        </row>
        <row r="14647">
          <cell r="E14647">
            <v>4638</v>
          </cell>
          <cell r="F14647" t="str">
            <v>Turnaways</v>
          </cell>
          <cell r="G14647" t="str">
            <v>201902</v>
          </cell>
          <cell r="H14647" t="str">
            <v>Università degli Studi di Roma "Tor Vergata"</v>
          </cell>
          <cell r="I14647" t="str">
            <v>Roma</v>
          </cell>
          <cell r="J14647" t="str">
            <v>Italy</v>
          </cell>
          <cell r="K14647">
            <v>2</v>
          </cell>
          <cell r="L14647" t="str">
            <v>Institute</v>
          </cell>
          <cell r="M14647">
            <v>2</v>
          </cell>
          <cell r="N14647" t="str">
            <v>Campus Wide</v>
          </cell>
          <cell r="O14647" t="str">
            <v/>
          </cell>
          <cell r="P14647" t="str">
            <v/>
          </cell>
          <cell r="Q14647">
            <v>80</v>
          </cell>
          <cell r="R14647" t="str">
            <v>Année Philologique</v>
          </cell>
          <cell r="S14647" t="str">
            <v/>
          </cell>
        </row>
        <row r="14648">
          <cell r="E14648">
            <v>4638</v>
          </cell>
          <cell r="F14648" t="str">
            <v>Turnaways</v>
          </cell>
          <cell r="G14648" t="str">
            <v>201909</v>
          </cell>
          <cell r="H14648" t="str">
            <v>Università degli Studi di Roma "Tor Vergata"</v>
          </cell>
          <cell r="I14648" t="str">
            <v>Roma</v>
          </cell>
          <cell r="J14648" t="str">
            <v>Italy</v>
          </cell>
          <cell r="K14648">
            <v>2</v>
          </cell>
          <cell r="L14648" t="str">
            <v>Institute</v>
          </cell>
          <cell r="M14648">
            <v>2</v>
          </cell>
          <cell r="N14648" t="str">
            <v>Campus Wide</v>
          </cell>
          <cell r="O14648" t="str">
            <v/>
          </cell>
          <cell r="P14648" t="str">
            <v/>
          </cell>
          <cell r="Q14648">
            <v>80</v>
          </cell>
          <cell r="R14648" t="str">
            <v>Année Philologique</v>
          </cell>
          <cell r="S14648" t="str">
            <v/>
          </cell>
        </row>
        <row r="14649">
          <cell r="E14649">
            <v>4638</v>
          </cell>
          <cell r="F14649" t="str">
            <v>Turnaways</v>
          </cell>
          <cell r="G14649" t="str">
            <v>201912</v>
          </cell>
          <cell r="H14649" t="str">
            <v>Università degli Studi di Roma "Tor Vergata"</v>
          </cell>
          <cell r="I14649" t="str">
            <v>Roma</v>
          </cell>
          <cell r="J14649" t="str">
            <v>Italy</v>
          </cell>
          <cell r="K14649">
            <v>2</v>
          </cell>
          <cell r="L14649" t="str">
            <v>Institute</v>
          </cell>
          <cell r="M14649">
            <v>2</v>
          </cell>
          <cell r="N14649" t="str">
            <v>Campus Wide</v>
          </cell>
          <cell r="O14649" t="str">
            <v/>
          </cell>
          <cell r="P14649" t="str">
            <v/>
          </cell>
          <cell r="Q14649">
            <v>80</v>
          </cell>
          <cell r="R14649" t="str">
            <v>Année Philologique</v>
          </cell>
          <cell r="S14649" t="str">
            <v/>
          </cell>
        </row>
        <row r="14650">
          <cell r="E14650">
            <v>4640</v>
          </cell>
          <cell r="F14650" t="str">
            <v>Turnaways</v>
          </cell>
          <cell r="G14650" t="str">
            <v>201902</v>
          </cell>
          <cell r="H14650" t="str">
            <v>Gustavus Adolphus College</v>
          </cell>
          <cell r="I14650" t="str">
            <v>St. Peter</v>
          </cell>
          <cell r="J14650" t="str">
            <v>USA</v>
          </cell>
          <cell r="K14650">
            <v>2</v>
          </cell>
          <cell r="L14650" t="str">
            <v>Institute</v>
          </cell>
          <cell r="M14650">
            <v>11</v>
          </cell>
          <cell r="N14650" t="str">
            <v>CARN-4</v>
          </cell>
          <cell r="O14650" t="str">
            <v/>
          </cell>
          <cell r="P14650" t="str">
            <v/>
          </cell>
          <cell r="Q14650">
            <v>2</v>
          </cell>
          <cell r="R14650" t="str">
            <v>Année Philologique</v>
          </cell>
          <cell r="S14650" t="str">
            <v/>
          </cell>
        </row>
        <row r="14651">
          <cell r="E14651">
            <v>4696</v>
          </cell>
          <cell r="F14651" t="str">
            <v>Turnaways</v>
          </cell>
          <cell r="G14651" t="str">
            <v>201909</v>
          </cell>
          <cell r="H14651" t="str">
            <v>University of Winnipeg</v>
          </cell>
          <cell r="I14651" t="str">
            <v>Winnipeg</v>
          </cell>
          <cell r="J14651" t="str">
            <v>Canada</v>
          </cell>
          <cell r="K14651">
            <v>1</v>
          </cell>
          <cell r="L14651" t="str">
            <v>Consortium</v>
          </cell>
          <cell r="M14651">
            <v>3</v>
          </cell>
          <cell r="N14651" t="str">
            <v>Standard</v>
          </cell>
          <cell r="O14651" t="str">
            <v/>
          </cell>
          <cell r="P14651" t="str">
            <v/>
          </cell>
          <cell r="Q14651">
            <v>3</v>
          </cell>
          <cell r="R14651" t="str">
            <v>Année Philologique</v>
          </cell>
          <cell r="S14651" t="str">
            <v/>
          </cell>
        </row>
        <row r="14652">
          <cell r="E14652">
            <v>4696</v>
          </cell>
          <cell r="F14652" t="str">
            <v>Turnaways</v>
          </cell>
          <cell r="G14652" t="str">
            <v>201910</v>
          </cell>
          <cell r="H14652" t="str">
            <v>University of Winnipeg</v>
          </cell>
          <cell r="I14652" t="str">
            <v>Winnipeg</v>
          </cell>
          <cell r="J14652" t="str">
            <v>Canada</v>
          </cell>
          <cell r="K14652">
            <v>1</v>
          </cell>
          <cell r="L14652" t="str">
            <v>Consortium</v>
          </cell>
          <cell r="M14652">
            <v>3</v>
          </cell>
          <cell r="N14652" t="str">
            <v>Standard</v>
          </cell>
          <cell r="O14652" t="str">
            <v/>
          </cell>
          <cell r="P14652" t="str">
            <v/>
          </cell>
          <cell r="Q14652">
            <v>3</v>
          </cell>
          <cell r="R14652" t="str">
            <v>Année Philologique</v>
          </cell>
          <cell r="S14652" t="str">
            <v/>
          </cell>
        </row>
        <row r="14653">
          <cell r="E14653">
            <v>4696</v>
          </cell>
          <cell r="F14653" t="str">
            <v>Turnaways</v>
          </cell>
          <cell r="G14653" t="str">
            <v>201911</v>
          </cell>
          <cell r="H14653" t="str">
            <v>University of Winnipeg</v>
          </cell>
          <cell r="I14653" t="str">
            <v>Winnipeg</v>
          </cell>
          <cell r="J14653" t="str">
            <v>Canada</v>
          </cell>
          <cell r="K14653">
            <v>1</v>
          </cell>
          <cell r="L14653" t="str">
            <v>Consortium</v>
          </cell>
          <cell r="M14653">
            <v>3</v>
          </cell>
          <cell r="N14653" t="str">
            <v>Standard</v>
          </cell>
          <cell r="O14653" t="str">
            <v/>
          </cell>
          <cell r="P14653" t="str">
            <v/>
          </cell>
          <cell r="Q14653">
            <v>3</v>
          </cell>
          <cell r="R14653" t="str">
            <v>Année Philologique</v>
          </cell>
          <cell r="S14653" t="str">
            <v/>
          </cell>
        </row>
        <row r="14654">
          <cell r="E14654">
            <v>4934</v>
          </cell>
          <cell r="F14654" t="str">
            <v>Turnaways</v>
          </cell>
          <cell r="G14654" t="str">
            <v>201909</v>
          </cell>
          <cell r="H14654" t="str">
            <v>Università di Urbino Carlo Bo</v>
          </cell>
          <cell r="I14654" t="str">
            <v>Urbino</v>
          </cell>
          <cell r="J14654" t="str">
            <v>Italy</v>
          </cell>
          <cell r="K14654">
            <v>2</v>
          </cell>
          <cell r="L14654" t="str">
            <v>Institute</v>
          </cell>
          <cell r="M14654">
            <v>2</v>
          </cell>
          <cell r="N14654" t="str">
            <v>Campus Wide</v>
          </cell>
          <cell r="O14654" t="str">
            <v/>
          </cell>
          <cell r="P14654" t="str">
            <v/>
          </cell>
          <cell r="Q14654">
            <v>50</v>
          </cell>
          <cell r="R14654" t="str">
            <v>Année Philologique</v>
          </cell>
          <cell r="S14654" t="str">
            <v/>
          </cell>
        </row>
        <row r="14655">
          <cell r="E14655">
            <v>4937</v>
          </cell>
          <cell r="F14655" t="str">
            <v>Turnaways</v>
          </cell>
          <cell r="G14655" t="str">
            <v>201903</v>
          </cell>
          <cell r="H14655" t="str">
            <v>Universidad de Salamanca</v>
          </cell>
          <cell r="I14655" t="str">
            <v>Salamanca</v>
          </cell>
          <cell r="J14655" t="str">
            <v>Spain</v>
          </cell>
          <cell r="K14655">
            <v>2</v>
          </cell>
          <cell r="L14655" t="str">
            <v>Institute</v>
          </cell>
          <cell r="M14655">
            <v>2</v>
          </cell>
          <cell r="N14655" t="str">
            <v>Campus Wide</v>
          </cell>
          <cell r="O14655" t="str">
            <v/>
          </cell>
          <cell r="P14655" t="str">
            <v/>
          </cell>
          <cell r="Q14655">
            <v>50</v>
          </cell>
          <cell r="R14655" t="str">
            <v>Année Philologique</v>
          </cell>
          <cell r="S14655" t="str">
            <v/>
          </cell>
        </row>
        <row r="14656">
          <cell r="E14656">
            <v>4943</v>
          </cell>
          <cell r="F14656" t="str">
            <v>Turnaways</v>
          </cell>
          <cell r="G14656" t="str">
            <v>201911</v>
          </cell>
          <cell r="H14656" t="str">
            <v>Vrije Universiteit Brussel (VUB)</v>
          </cell>
          <cell r="I14656" t="str">
            <v>Brussel</v>
          </cell>
          <cell r="J14656" t="str">
            <v>Belgium</v>
          </cell>
          <cell r="K14656">
            <v>1</v>
          </cell>
          <cell r="L14656" t="str">
            <v>Consortium</v>
          </cell>
          <cell r="M14656">
            <v>3</v>
          </cell>
          <cell r="N14656" t="str">
            <v>Standard</v>
          </cell>
          <cell r="O14656" t="str">
            <v/>
          </cell>
          <cell r="P14656" t="str">
            <v/>
          </cell>
          <cell r="Q14656">
            <v>3</v>
          </cell>
          <cell r="R14656" t="str">
            <v>Année Philologique</v>
          </cell>
          <cell r="S14656" t="str">
            <v/>
          </cell>
        </row>
        <row r="14657">
          <cell r="E14657">
            <v>5031</v>
          </cell>
          <cell r="F14657" t="str">
            <v>Turnaways</v>
          </cell>
          <cell r="G14657" t="str">
            <v>201902</v>
          </cell>
          <cell r="H14657" t="str">
            <v>Hamilton College</v>
          </cell>
          <cell r="I14657" t="str">
            <v>Hamilton</v>
          </cell>
          <cell r="J14657" t="str">
            <v>USA</v>
          </cell>
          <cell r="K14657">
            <v>2</v>
          </cell>
          <cell r="L14657" t="str">
            <v>Institute</v>
          </cell>
          <cell r="M14657">
            <v>11</v>
          </cell>
          <cell r="N14657" t="str">
            <v>CARN-4</v>
          </cell>
          <cell r="O14657" t="str">
            <v/>
          </cell>
          <cell r="P14657" t="str">
            <v/>
          </cell>
          <cell r="Q14657">
            <v>2</v>
          </cell>
          <cell r="R14657" t="str">
            <v>Année Philologique</v>
          </cell>
          <cell r="S14657" t="str">
            <v/>
          </cell>
        </row>
        <row r="14658">
          <cell r="E14658">
            <v>5482</v>
          </cell>
          <cell r="F14658" t="str">
            <v>Turnaways</v>
          </cell>
          <cell r="G14658" t="str">
            <v>201905</v>
          </cell>
          <cell r="H14658" t="str">
            <v>Università degli Studi di Foggia</v>
          </cell>
          <cell r="I14658" t="str">
            <v>Foggia</v>
          </cell>
          <cell r="J14658" t="str">
            <v>Italy</v>
          </cell>
          <cell r="K14658">
            <v>2</v>
          </cell>
          <cell r="L14658" t="str">
            <v>Institute</v>
          </cell>
          <cell r="M14658">
            <v>3</v>
          </cell>
          <cell r="N14658" t="str">
            <v>Standard</v>
          </cell>
          <cell r="O14658" t="str">
            <v/>
          </cell>
          <cell r="P14658" t="str">
            <v/>
          </cell>
          <cell r="Q14658">
            <v>3</v>
          </cell>
          <cell r="R14658" t="str">
            <v>Année Philologique</v>
          </cell>
          <cell r="S14658" t="str">
            <v/>
          </cell>
        </row>
        <row r="14659">
          <cell r="E14659">
            <v>5482</v>
          </cell>
          <cell r="F14659" t="str">
            <v>Turnaways</v>
          </cell>
          <cell r="G14659" t="str">
            <v>201912</v>
          </cell>
          <cell r="H14659" t="str">
            <v>Università degli Studi di Foggia</v>
          </cell>
          <cell r="I14659" t="str">
            <v>Foggia</v>
          </cell>
          <cell r="J14659" t="str">
            <v>Italy</v>
          </cell>
          <cell r="K14659">
            <v>2</v>
          </cell>
          <cell r="L14659" t="str">
            <v>Institute</v>
          </cell>
          <cell r="M14659">
            <v>3</v>
          </cell>
          <cell r="N14659" t="str">
            <v>Standard</v>
          </cell>
          <cell r="O14659" t="str">
            <v/>
          </cell>
          <cell r="P14659" t="str">
            <v/>
          </cell>
          <cell r="Q14659">
            <v>3</v>
          </cell>
          <cell r="R14659" t="str">
            <v>Année Philologique</v>
          </cell>
          <cell r="S14659" t="str">
            <v/>
          </cell>
        </row>
        <row r="14660">
          <cell r="E14660">
            <v>5517</v>
          </cell>
          <cell r="F14660" t="str">
            <v>Turnaways</v>
          </cell>
          <cell r="G14660" t="str">
            <v>201901</v>
          </cell>
          <cell r="H14660" t="str">
            <v>Sapienza Università di Roma</v>
          </cell>
          <cell r="I14660" t="str">
            <v>Roma</v>
          </cell>
          <cell r="J14660" t="str">
            <v>Italy</v>
          </cell>
          <cell r="K14660">
            <v>2</v>
          </cell>
          <cell r="L14660" t="str">
            <v>Institute</v>
          </cell>
          <cell r="M14660">
            <v>2</v>
          </cell>
          <cell r="N14660" t="str">
            <v>Campus Wide</v>
          </cell>
          <cell r="O14660" t="str">
            <v/>
          </cell>
          <cell r="P14660" t="str">
            <v/>
          </cell>
          <cell r="Q14660">
            <v>50</v>
          </cell>
          <cell r="R14660" t="str">
            <v>Année Philologique</v>
          </cell>
          <cell r="S14660" t="str">
            <v/>
          </cell>
        </row>
        <row r="14661">
          <cell r="E14661">
            <v>5517</v>
          </cell>
          <cell r="F14661" t="str">
            <v>Turnaways</v>
          </cell>
          <cell r="G14661" t="str">
            <v>201903</v>
          </cell>
          <cell r="H14661" t="str">
            <v>Sapienza Università di Roma</v>
          </cell>
          <cell r="I14661" t="str">
            <v>Roma</v>
          </cell>
          <cell r="J14661" t="str">
            <v>Italy</v>
          </cell>
          <cell r="K14661">
            <v>2</v>
          </cell>
          <cell r="L14661" t="str">
            <v>Institute</v>
          </cell>
          <cell r="M14661">
            <v>2</v>
          </cell>
          <cell r="N14661" t="str">
            <v>Campus Wide</v>
          </cell>
          <cell r="O14661" t="str">
            <v/>
          </cell>
          <cell r="P14661" t="str">
            <v/>
          </cell>
          <cell r="Q14661">
            <v>50</v>
          </cell>
          <cell r="R14661" t="str">
            <v>Année Philologique</v>
          </cell>
          <cell r="S14661" t="str">
            <v/>
          </cell>
        </row>
        <row r="14662">
          <cell r="E14662">
            <v>5517</v>
          </cell>
          <cell r="F14662" t="str">
            <v>Turnaways</v>
          </cell>
          <cell r="G14662" t="str">
            <v>201904</v>
          </cell>
          <cell r="H14662" t="str">
            <v>Sapienza Università di Roma</v>
          </cell>
          <cell r="I14662" t="str">
            <v>Roma</v>
          </cell>
          <cell r="J14662" t="str">
            <v>Italy</v>
          </cell>
          <cell r="K14662">
            <v>2</v>
          </cell>
          <cell r="L14662" t="str">
            <v>Institute</v>
          </cell>
          <cell r="M14662">
            <v>2</v>
          </cell>
          <cell r="N14662" t="str">
            <v>Campus Wide</v>
          </cell>
          <cell r="O14662" t="str">
            <v/>
          </cell>
          <cell r="P14662" t="str">
            <v/>
          </cell>
          <cell r="Q14662">
            <v>50</v>
          </cell>
          <cell r="R14662" t="str">
            <v>Année Philologique</v>
          </cell>
          <cell r="S14662" t="str">
            <v/>
          </cell>
        </row>
        <row r="14663">
          <cell r="E14663">
            <v>5517</v>
          </cell>
          <cell r="F14663" t="str">
            <v>Turnaways</v>
          </cell>
          <cell r="G14663" t="str">
            <v>201906</v>
          </cell>
          <cell r="H14663" t="str">
            <v>Sapienza Università di Roma</v>
          </cell>
          <cell r="I14663" t="str">
            <v>Roma</v>
          </cell>
          <cell r="J14663" t="str">
            <v>Italy</v>
          </cell>
          <cell r="K14663">
            <v>2</v>
          </cell>
          <cell r="L14663" t="str">
            <v>Institute</v>
          </cell>
          <cell r="M14663">
            <v>2</v>
          </cell>
          <cell r="N14663" t="str">
            <v>Campus Wide</v>
          </cell>
          <cell r="O14663" t="str">
            <v/>
          </cell>
          <cell r="P14663" t="str">
            <v/>
          </cell>
          <cell r="Q14663">
            <v>50</v>
          </cell>
          <cell r="R14663" t="str">
            <v>Année Philologique</v>
          </cell>
          <cell r="S14663" t="str">
            <v/>
          </cell>
        </row>
        <row r="14664">
          <cell r="E14664">
            <v>5517</v>
          </cell>
          <cell r="F14664" t="str">
            <v>Turnaways</v>
          </cell>
          <cell r="G14664" t="str">
            <v>201907</v>
          </cell>
          <cell r="H14664" t="str">
            <v>Sapienza Università di Roma</v>
          </cell>
          <cell r="I14664" t="str">
            <v>Roma</v>
          </cell>
          <cell r="J14664" t="str">
            <v>Italy</v>
          </cell>
          <cell r="K14664">
            <v>2</v>
          </cell>
          <cell r="L14664" t="str">
            <v>Institute</v>
          </cell>
          <cell r="M14664">
            <v>2</v>
          </cell>
          <cell r="N14664" t="str">
            <v>Campus Wide</v>
          </cell>
          <cell r="O14664" t="str">
            <v/>
          </cell>
          <cell r="P14664" t="str">
            <v/>
          </cell>
          <cell r="Q14664">
            <v>50</v>
          </cell>
          <cell r="R14664" t="str">
            <v>Année Philologique</v>
          </cell>
          <cell r="S14664" t="str">
            <v/>
          </cell>
        </row>
        <row r="14665">
          <cell r="E14665">
            <v>5527</v>
          </cell>
          <cell r="F14665" t="str">
            <v>Turnaways</v>
          </cell>
          <cell r="G14665" t="str">
            <v>201910</v>
          </cell>
          <cell r="H14665" t="str">
            <v>Wheaton College</v>
          </cell>
          <cell r="I14665" t="str">
            <v>Wheaton (IL)</v>
          </cell>
          <cell r="J14665" t="str">
            <v>USA</v>
          </cell>
          <cell r="K14665">
            <v>2</v>
          </cell>
          <cell r="L14665" t="str">
            <v>Institute</v>
          </cell>
          <cell r="M14665">
            <v>11</v>
          </cell>
          <cell r="N14665" t="str">
            <v>CARN-4</v>
          </cell>
          <cell r="O14665" t="str">
            <v/>
          </cell>
          <cell r="P14665" t="str">
            <v/>
          </cell>
          <cell r="Q14665">
            <v>2</v>
          </cell>
          <cell r="R14665" t="str">
            <v>Année Philologique</v>
          </cell>
          <cell r="S14665" t="str">
            <v/>
          </cell>
        </row>
        <row r="14666">
          <cell r="E14666">
            <v>5588</v>
          </cell>
          <cell r="F14666" t="str">
            <v>Turnaways</v>
          </cell>
          <cell r="G14666" t="str">
            <v>201904</v>
          </cell>
          <cell r="H14666" t="str">
            <v>Hungarian Academy of Sciences (MTA)</v>
          </cell>
          <cell r="I14666" t="str">
            <v>Budapest</v>
          </cell>
          <cell r="J14666" t="str">
            <v>Hungary</v>
          </cell>
          <cell r="K14666">
            <v>2</v>
          </cell>
          <cell r="L14666" t="str">
            <v>Institute</v>
          </cell>
          <cell r="M14666">
            <v>3</v>
          </cell>
          <cell r="N14666" t="str">
            <v>Standard</v>
          </cell>
          <cell r="O14666" t="str">
            <v/>
          </cell>
          <cell r="P14666" t="str">
            <v/>
          </cell>
          <cell r="Q14666">
            <v>3</v>
          </cell>
          <cell r="R14666" t="str">
            <v>Année Philologique</v>
          </cell>
          <cell r="S14666" t="str">
            <v/>
          </cell>
        </row>
        <row r="14667">
          <cell r="E14667">
            <v>5588</v>
          </cell>
          <cell r="F14667" t="str">
            <v>Turnaways</v>
          </cell>
          <cell r="G14667" t="str">
            <v>201905</v>
          </cell>
          <cell r="H14667" t="str">
            <v>Hungarian Academy of Sciences (MTA)</v>
          </cell>
          <cell r="I14667" t="str">
            <v>Budapest</v>
          </cell>
          <cell r="J14667" t="str">
            <v>Hungary</v>
          </cell>
          <cell r="K14667">
            <v>2</v>
          </cell>
          <cell r="L14667" t="str">
            <v>Institute</v>
          </cell>
          <cell r="M14667">
            <v>3</v>
          </cell>
          <cell r="N14667" t="str">
            <v>Standard</v>
          </cell>
          <cell r="O14667" t="str">
            <v/>
          </cell>
          <cell r="P14667" t="str">
            <v/>
          </cell>
          <cell r="Q14667">
            <v>3</v>
          </cell>
          <cell r="R14667" t="str">
            <v>Année Philologique</v>
          </cell>
          <cell r="S14667" t="str">
            <v/>
          </cell>
        </row>
        <row r="14668">
          <cell r="E14668">
            <v>5594</v>
          </cell>
          <cell r="F14668" t="str">
            <v>Turnaways</v>
          </cell>
          <cell r="G14668" t="str">
            <v>201901</v>
          </cell>
          <cell r="H14668" t="str">
            <v>Universitäts- und Landesbibliothek Tirol</v>
          </cell>
          <cell r="I14668" t="str">
            <v>Innsbruck</v>
          </cell>
          <cell r="J14668" t="str">
            <v>Austria</v>
          </cell>
          <cell r="K14668">
            <v>2</v>
          </cell>
          <cell r="L14668" t="str">
            <v>Institute</v>
          </cell>
          <cell r="M14668">
            <v>3</v>
          </cell>
          <cell r="N14668" t="str">
            <v>Standard</v>
          </cell>
          <cell r="O14668" t="str">
            <v/>
          </cell>
          <cell r="P14668" t="str">
            <v/>
          </cell>
          <cell r="Q14668">
            <v>3</v>
          </cell>
          <cell r="R14668" t="str">
            <v>Année Philologique</v>
          </cell>
          <cell r="S14668" t="str">
            <v/>
          </cell>
        </row>
        <row r="14669">
          <cell r="E14669">
            <v>5594</v>
          </cell>
          <cell r="F14669" t="str">
            <v>Turnaways</v>
          </cell>
          <cell r="G14669" t="str">
            <v>201903</v>
          </cell>
          <cell r="H14669" t="str">
            <v>Universitäts- und Landesbibliothek Tirol</v>
          </cell>
          <cell r="I14669" t="str">
            <v>Innsbruck</v>
          </cell>
          <cell r="J14669" t="str">
            <v>Austria</v>
          </cell>
          <cell r="K14669">
            <v>2</v>
          </cell>
          <cell r="L14669" t="str">
            <v>Institute</v>
          </cell>
          <cell r="M14669">
            <v>3</v>
          </cell>
          <cell r="N14669" t="str">
            <v>Standard</v>
          </cell>
          <cell r="O14669" t="str">
            <v/>
          </cell>
          <cell r="P14669" t="str">
            <v/>
          </cell>
          <cell r="Q14669">
            <v>3</v>
          </cell>
          <cell r="R14669" t="str">
            <v>Année Philologique</v>
          </cell>
          <cell r="S14669" t="str">
            <v/>
          </cell>
        </row>
        <row r="14670">
          <cell r="E14670">
            <v>5594</v>
          </cell>
          <cell r="F14670" t="str">
            <v>Turnaways</v>
          </cell>
          <cell r="G14670" t="str">
            <v>201911</v>
          </cell>
          <cell r="H14670" t="str">
            <v>Universitäts- und Landesbibliothek Tirol</v>
          </cell>
          <cell r="I14670" t="str">
            <v>Innsbruck</v>
          </cell>
          <cell r="J14670" t="str">
            <v>Austria</v>
          </cell>
          <cell r="K14670">
            <v>2</v>
          </cell>
          <cell r="L14670" t="str">
            <v>Institute</v>
          </cell>
          <cell r="M14670">
            <v>3</v>
          </cell>
          <cell r="N14670" t="str">
            <v>Standard</v>
          </cell>
          <cell r="O14670" t="str">
            <v/>
          </cell>
          <cell r="P14670" t="str">
            <v/>
          </cell>
          <cell r="Q14670">
            <v>3</v>
          </cell>
          <cell r="R14670" t="str">
            <v>Année Philologique</v>
          </cell>
          <cell r="S14670" t="str">
            <v/>
          </cell>
        </row>
        <row r="14671">
          <cell r="E14671">
            <v>5594</v>
          </cell>
          <cell r="F14671" t="str">
            <v>Turnaways</v>
          </cell>
          <cell r="G14671" t="str">
            <v>201912</v>
          </cell>
          <cell r="H14671" t="str">
            <v>Universitäts- und Landesbibliothek Tirol</v>
          </cell>
          <cell r="I14671" t="str">
            <v>Innsbruck</v>
          </cell>
          <cell r="J14671" t="str">
            <v>Austria</v>
          </cell>
          <cell r="K14671">
            <v>2</v>
          </cell>
          <cell r="L14671" t="str">
            <v>Institute</v>
          </cell>
          <cell r="M14671">
            <v>3</v>
          </cell>
          <cell r="N14671" t="str">
            <v>Standard</v>
          </cell>
          <cell r="O14671" t="str">
            <v/>
          </cell>
          <cell r="P14671" t="str">
            <v/>
          </cell>
          <cell r="Q14671">
            <v>3</v>
          </cell>
          <cell r="R14671" t="str">
            <v>Année Philologique</v>
          </cell>
          <cell r="S14671" t="str">
            <v/>
          </cell>
        </row>
        <row r="14672">
          <cell r="E14672">
            <v>5598</v>
          </cell>
          <cell r="F14672" t="str">
            <v>Turnaways</v>
          </cell>
          <cell r="G14672" t="str">
            <v>201902</v>
          </cell>
          <cell r="H14672" t="str">
            <v>Lafayette College</v>
          </cell>
          <cell r="I14672" t="str">
            <v>Easton</v>
          </cell>
          <cell r="J14672" t="str">
            <v>USA</v>
          </cell>
          <cell r="K14672">
            <v>2</v>
          </cell>
          <cell r="L14672" t="str">
            <v>Institute</v>
          </cell>
          <cell r="M14672">
            <v>11</v>
          </cell>
          <cell r="N14672" t="str">
            <v>CARN-4</v>
          </cell>
          <cell r="O14672" t="str">
            <v/>
          </cell>
          <cell r="P14672" t="str">
            <v/>
          </cell>
          <cell r="Q14672">
            <v>2</v>
          </cell>
          <cell r="R14672" t="str">
            <v>Année Philologique</v>
          </cell>
          <cell r="S14672" t="str">
            <v/>
          </cell>
        </row>
        <row r="14673">
          <cell r="E14673">
            <v>5598</v>
          </cell>
          <cell r="F14673" t="str">
            <v>Turnaways</v>
          </cell>
          <cell r="G14673" t="str">
            <v>201904</v>
          </cell>
          <cell r="H14673" t="str">
            <v>Lafayette College</v>
          </cell>
          <cell r="I14673" t="str">
            <v>Easton</v>
          </cell>
          <cell r="J14673" t="str">
            <v>USA</v>
          </cell>
          <cell r="K14673">
            <v>2</v>
          </cell>
          <cell r="L14673" t="str">
            <v>Institute</v>
          </cell>
          <cell r="M14673">
            <v>11</v>
          </cell>
          <cell r="N14673" t="str">
            <v>CARN-4</v>
          </cell>
          <cell r="O14673" t="str">
            <v/>
          </cell>
          <cell r="P14673" t="str">
            <v/>
          </cell>
          <cell r="Q14673">
            <v>2</v>
          </cell>
          <cell r="R14673" t="str">
            <v>Année Philologique</v>
          </cell>
          <cell r="S14673" t="str">
            <v/>
          </cell>
        </row>
        <row r="14674">
          <cell r="E14674">
            <v>5599</v>
          </cell>
          <cell r="F14674" t="str">
            <v>Turnaways</v>
          </cell>
          <cell r="G14674" t="str">
            <v>201911</v>
          </cell>
          <cell r="H14674" t="str">
            <v>Brepols Publishing Services EPE</v>
          </cell>
          <cell r="I14674" t="str">
            <v>Thessaloniki</v>
          </cell>
          <cell r="J14674" t="str">
            <v>Greece</v>
          </cell>
          <cell r="K14674">
            <v>5</v>
          </cell>
          <cell r="L14674" t="str">
            <v>Brepols Administrative Access</v>
          </cell>
          <cell r="M14674">
            <v>6</v>
          </cell>
          <cell r="N14674" t="str">
            <v>Brepols Administrative Access</v>
          </cell>
          <cell r="O14674" t="str">
            <v/>
          </cell>
          <cell r="P14674" t="str">
            <v/>
          </cell>
          <cell r="Q14674">
            <v>40</v>
          </cell>
          <cell r="R14674" t="str">
            <v>Année Philologique</v>
          </cell>
          <cell r="S14674" t="str">
            <v/>
          </cell>
        </row>
        <row r="14675">
          <cell r="E14675">
            <v>5739</v>
          </cell>
          <cell r="F14675" t="str">
            <v>Turnaways</v>
          </cell>
          <cell r="G14675" t="str">
            <v>201911</v>
          </cell>
          <cell r="H14675" t="str">
            <v>Wheaton College</v>
          </cell>
          <cell r="I14675" t="str">
            <v>Norton (MA)</v>
          </cell>
          <cell r="J14675" t="str">
            <v>USA</v>
          </cell>
          <cell r="K14675">
            <v>1</v>
          </cell>
          <cell r="L14675" t="str">
            <v>Consortium</v>
          </cell>
          <cell r="M14675">
            <v>11</v>
          </cell>
          <cell r="N14675" t="str">
            <v>CARN-4</v>
          </cell>
          <cell r="O14675" t="str">
            <v/>
          </cell>
          <cell r="P14675" t="str">
            <v/>
          </cell>
          <cell r="Q14675">
            <v>40</v>
          </cell>
          <cell r="R14675" t="str">
            <v>Année Philologique</v>
          </cell>
          <cell r="S14675" t="str">
            <v/>
          </cell>
        </row>
        <row r="14676">
          <cell r="E14676">
            <v>5789</v>
          </cell>
          <cell r="F14676" t="str">
            <v>Turnaways</v>
          </cell>
          <cell r="G14676" t="str">
            <v>201905</v>
          </cell>
          <cell r="H14676" t="str">
            <v>Giancarlo Reggi</v>
          </cell>
          <cell r="I14676" t="str">
            <v>Lugano</v>
          </cell>
          <cell r="J14676" t="str">
            <v>Switzerland</v>
          </cell>
          <cell r="K14676">
            <v>4</v>
          </cell>
          <cell r="L14676" t="str">
            <v>Private</v>
          </cell>
          <cell r="M14676">
            <v>5</v>
          </cell>
          <cell r="N14676" t="str">
            <v>Individual</v>
          </cell>
          <cell r="O14676" t="str">
            <v/>
          </cell>
          <cell r="P14676" t="str">
            <v/>
          </cell>
          <cell r="Q14676">
            <v>1</v>
          </cell>
          <cell r="R14676" t="str">
            <v>Année Philologique</v>
          </cell>
          <cell r="S14676" t="str">
            <v/>
          </cell>
        </row>
        <row r="14677">
          <cell r="E14677">
            <v>5800</v>
          </cell>
          <cell r="F14677" t="str">
            <v>Turnaways</v>
          </cell>
          <cell r="G14677" t="str">
            <v>201908</v>
          </cell>
          <cell r="H14677" t="str">
            <v>Illinois State University</v>
          </cell>
          <cell r="I14677" t="str">
            <v>Normal</v>
          </cell>
          <cell r="J14677" t="str">
            <v>USA</v>
          </cell>
          <cell r="K14677">
            <v>2</v>
          </cell>
          <cell r="L14677" t="str">
            <v>Institute</v>
          </cell>
          <cell r="M14677">
            <v>8</v>
          </cell>
          <cell r="N14677" t="str">
            <v>CARN-1</v>
          </cell>
          <cell r="O14677" t="str">
            <v/>
          </cell>
          <cell r="P14677" t="str">
            <v/>
          </cell>
          <cell r="Q14677">
            <v>40</v>
          </cell>
          <cell r="R14677" t="str">
            <v>Année Philologique</v>
          </cell>
          <cell r="S14677" t="str">
            <v/>
          </cell>
        </row>
        <row r="14678">
          <cell r="E14678">
            <v>5800</v>
          </cell>
          <cell r="F14678" t="str">
            <v>Turnaways</v>
          </cell>
          <cell r="G14678" t="str">
            <v>201909</v>
          </cell>
          <cell r="H14678" t="str">
            <v>Illinois State University</v>
          </cell>
          <cell r="I14678" t="str">
            <v>Normal</v>
          </cell>
          <cell r="J14678" t="str">
            <v>USA</v>
          </cell>
          <cell r="K14678">
            <v>2</v>
          </cell>
          <cell r="L14678" t="str">
            <v>Institute</v>
          </cell>
          <cell r="M14678">
            <v>8</v>
          </cell>
          <cell r="N14678" t="str">
            <v>CARN-1</v>
          </cell>
          <cell r="O14678" t="str">
            <v/>
          </cell>
          <cell r="P14678" t="str">
            <v/>
          </cell>
          <cell r="Q14678">
            <v>40</v>
          </cell>
          <cell r="R14678" t="str">
            <v>Année Philologique</v>
          </cell>
          <cell r="S14678" t="str">
            <v/>
          </cell>
        </row>
        <row r="14679">
          <cell r="E14679">
            <v>5800</v>
          </cell>
          <cell r="F14679" t="str">
            <v>Turnaways</v>
          </cell>
          <cell r="G14679" t="str">
            <v>201910</v>
          </cell>
          <cell r="H14679" t="str">
            <v>Illinois State University</v>
          </cell>
          <cell r="I14679" t="str">
            <v>Normal</v>
          </cell>
          <cell r="J14679" t="str">
            <v>USA</v>
          </cell>
          <cell r="K14679">
            <v>2</v>
          </cell>
          <cell r="L14679" t="str">
            <v>Institute</v>
          </cell>
          <cell r="M14679">
            <v>8</v>
          </cell>
          <cell r="N14679" t="str">
            <v>CARN-1</v>
          </cell>
          <cell r="O14679" t="str">
            <v/>
          </cell>
          <cell r="P14679" t="str">
            <v/>
          </cell>
          <cell r="Q14679">
            <v>40</v>
          </cell>
          <cell r="R14679" t="str">
            <v>Année Philologique</v>
          </cell>
          <cell r="S14679" t="str">
            <v/>
          </cell>
        </row>
        <row r="14680">
          <cell r="E14680">
            <v>5837</v>
          </cell>
          <cell r="F14680" t="str">
            <v>Turnaways</v>
          </cell>
          <cell r="G14680" t="str">
            <v>201903</v>
          </cell>
          <cell r="H14680" t="str">
            <v>Colorado Mesa University</v>
          </cell>
          <cell r="I14680" t="str">
            <v>Grand Junction</v>
          </cell>
          <cell r="J14680" t="str">
            <v>USA</v>
          </cell>
          <cell r="K14680">
            <v>1</v>
          </cell>
          <cell r="L14680" t="str">
            <v>Consortium</v>
          </cell>
          <cell r="M14680">
            <v>11</v>
          </cell>
          <cell r="N14680" t="str">
            <v>CARN-4</v>
          </cell>
          <cell r="O14680" t="str">
            <v/>
          </cell>
          <cell r="P14680" t="str">
            <v/>
          </cell>
          <cell r="Q14680">
            <v>2</v>
          </cell>
          <cell r="R14680" t="str">
            <v>Année Philologique</v>
          </cell>
          <cell r="S14680" t="str">
            <v/>
          </cell>
        </row>
        <row r="14681">
          <cell r="E14681">
            <v>5853</v>
          </cell>
          <cell r="F14681" t="str">
            <v>Turnaways</v>
          </cell>
          <cell r="G14681" t="str">
            <v>201902</v>
          </cell>
          <cell r="H14681" t="str">
            <v>Southwestern Baptist Theological Seminary</v>
          </cell>
          <cell r="I14681" t="str">
            <v>Fort Worth</v>
          </cell>
          <cell r="J14681" t="str">
            <v>USA</v>
          </cell>
          <cell r="K14681">
            <v>1</v>
          </cell>
          <cell r="L14681" t="str">
            <v>Consortium</v>
          </cell>
          <cell r="M14681">
            <v>12</v>
          </cell>
          <cell r="N14681" t="str">
            <v>CARN-5</v>
          </cell>
          <cell r="O14681" t="str">
            <v/>
          </cell>
          <cell r="P14681" t="str">
            <v/>
          </cell>
          <cell r="Q14681">
            <v>2</v>
          </cell>
          <cell r="R14681" t="str">
            <v>Année Philologique</v>
          </cell>
          <cell r="S14681" t="str">
            <v/>
          </cell>
        </row>
        <row r="14682">
          <cell r="E14682">
            <v>5853</v>
          </cell>
          <cell r="F14682" t="str">
            <v>Turnaways</v>
          </cell>
          <cell r="G14682" t="str">
            <v>201907</v>
          </cell>
          <cell r="H14682" t="str">
            <v>Southwestern Baptist Theological Seminary</v>
          </cell>
          <cell r="I14682" t="str">
            <v>Fort Worth</v>
          </cell>
          <cell r="J14682" t="str">
            <v>USA</v>
          </cell>
          <cell r="K14682">
            <v>1</v>
          </cell>
          <cell r="L14682" t="str">
            <v>Consortium</v>
          </cell>
          <cell r="M14682">
            <v>12</v>
          </cell>
          <cell r="N14682" t="str">
            <v>CARN-5</v>
          </cell>
          <cell r="O14682" t="str">
            <v/>
          </cell>
          <cell r="P14682" t="str">
            <v/>
          </cell>
          <cell r="Q14682">
            <v>2</v>
          </cell>
          <cell r="R14682" t="str">
            <v>Année Philologique</v>
          </cell>
          <cell r="S14682" t="str">
            <v/>
          </cell>
        </row>
        <row r="14683">
          <cell r="E14683">
            <v>6061</v>
          </cell>
          <cell r="F14683" t="str">
            <v>Turnaways</v>
          </cell>
          <cell r="G14683" t="str">
            <v>201903</v>
          </cell>
          <cell r="H14683" t="str">
            <v>Davidson College</v>
          </cell>
          <cell r="I14683" t="str">
            <v>Davidson</v>
          </cell>
          <cell r="J14683" t="str">
            <v>USA</v>
          </cell>
          <cell r="K14683">
            <v>2</v>
          </cell>
          <cell r="L14683" t="str">
            <v>Institute</v>
          </cell>
          <cell r="M14683">
            <v>11</v>
          </cell>
          <cell r="N14683" t="str">
            <v>CARN-4</v>
          </cell>
          <cell r="O14683" t="str">
            <v/>
          </cell>
          <cell r="P14683" t="str">
            <v/>
          </cell>
          <cell r="Q14683">
            <v>3</v>
          </cell>
          <cell r="R14683" t="str">
            <v>Année Philologique</v>
          </cell>
          <cell r="S14683" t="str">
            <v/>
          </cell>
        </row>
        <row r="14684">
          <cell r="E14684">
            <v>6061</v>
          </cell>
          <cell r="F14684" t="str">
            <v>Turnaways</v>
          </cell>
          <cell r="G14684" t="str">
            <v>201907</v>
          </cell>
          <cell r="H14684" t="str">
            <v>Davidson College</v>
          </cell>
          <cell r="I14684" t="str">
            <v>Davidson</v>
          </cell>
          <cell r="J14684" t="str">
            <v>USA</v>
          </cell>
          <cell r="K14684">
            <v>2</v>
          </cell>
          <cell r="L14684" t="str">
            <v>Institute</v>
          </cell>
          <cell r="M14684">
            <v>11</v>
          </cell>
          <cell r="N14684" t="str">
            <v>CARN-4</v>
          </cell>
          <cell r="O14684" t="str">
            <v/>
          </cell>
          <cell r="P14684" t="str">
            <v/>
          </cell>
          <cell r="Q14684">
            <v>3</v>
          </cell>
          <cell r="R14684" t="str">
            <v>Année Philologique</v>
          </cell>
          <cell r="S14684" t="str">
            <v/>
          </cell>
        </row>
        <row r="14685">
          <cell r="E14685">
            <v>6061</v>
          </cell>
          <cell r="F14685" t="str">
            <v>Turnaways</v>
          </cell>
          <cell r="G14685" t="str">
            <v>201909</v>
          </cell>
          <cell r="H14685" t="str">
            <v>Davidson College</v>
          </cell>
          <cell r="I14685" t="str">
            <v>Davidson</v>
          </cell>
          <cell r="J14685" t="str">
            <v>USA</v>
          </cell>
          <cell r="K14685">
            <v>2</v>
          </cell>
          <cell r="L14685" t="str">
            <v>Institute</v>
          </cell>
          <cell r="M14685">
            <v>11</v>
          </cell>
          <cell r="N14685" t="str">
            <v>CARN-4</v>
          </cell>
          <cell r="O14685" t="str">
            <v/>
          </cell>
          <cell r="P14685" t="str">
            <v/>
          </cell>
          <cell r="Q14685">
            <v>3</v>
          </cell>
          <cell r="R14685" t="str">
            <v>Année Philologique</v>
          </cell>
          <cell r="S14685" t="str">
            <v/>
          </cell>
        </row>
        <row r="14686">
          <cell r="E14686">
            <v>6061</v>
          </cell>
          <cell r="F14686" t="str">
            <v>Turnaways</v>
          </cell>
          <cell r="G14686" t="str">
            <v>201910</v>
          </cell>
          <cell r="H14686" t="str">
            <v>Davidson College</v>
          </cell>
          <cell r="I14686" t="str">
            <v>Davidson</v>
          </cell>
          <cell r="J14686" t="str">
            <v>USA</v>
          </cell>
          <cell r="K14686">
            <v>2</v>
          </cell>
          <cell r="L14686" t="str">
            <v>Institute</v>
          </cell>
          <cell r="M14686">
            <v>11</v>
          </cell>
          <cell r="N14686" t="str">
            <v>CARN-4</v>
          </cell>
          <cell r="O14686" t="str">
            <v/>
          </cell>
          <cell r="P14686" t="str">
            <v/>
          </cell>
          <cell r="Q14686">
            <v>3</v>
          </cell>
          <cell r="R14686" t="str">
            <v>Année Philologique</v>
          </cell>
          <cell r="S14686" t="str">
            <v/>
          </cell>
        </row>
        <row r="14687">
          <cell r="E14687">
            <v>6061</v>
          </cell>
          <cell r="F14687" t="str">
            <v>Turnaways</v>
          </cell>
          <cell r="G14687" t="str">
            <v>201912</v>
          </cell>
          <cell r="H14687" t="str">
            <v>Davidson College</v>
          </cell>
          <cell r="I14687" t="str">
            <v>Davidson</v>
          </cell>
          <cell r="J14687" t="str">
            <v>USA</v>
          </cell>
          <cell r="K14687">
            <v>2</v>
          </cell>
          <cell r="L14687" t="str">
            <v>Institute</v>
          </cell>
          <cell r="M14687">
            <v>11</v>
          </cell>
          <cell r="N14687" t="str">
            <v>CARN-4</v>
          </cell>
          <cell r="O14687" t="str">
            <v/>
          </cell>
          <cell r="P14687" t="str">
            <v/>
          </cell>
          <cell r="Q14687">
            <v>3</v>
          </cell>
          <cell r="R14687" t="str">
            <v>Année Philologique</v>
          </cell>
          <cell r="S14687" t="str">
            <v/>
          </cell>
        </row>
        <row r="14688">
          <cell r="E14688">
            <v>6076</v>
          </cell>
          <cell r="F14688" t="str">
            <v>Turnaways</v>
          </cell>
          <cell r="G14688" t="str">
            <v>201909</v>
          </cell>
          <cell r="H14688" t="str">
            <v>Universite Grenoble Alpes</v>
          </cell>
          <cell r="I14688" t="str">
            <v>Grenoble</v>
          </cell>
          <cell r="J14688" t="str">
            <v>France</v>
          </cell>
          <cell r="K14688">
            <v>1</v>
          </cell>
          <cell r="L14688" t="str">
            <v>Consortium</v>
          </cell>
          <cell r="M14688">
            <v>3</v>
          </cell>
          <cell r="N14688" t="str">
            <v>Standard</v>
          </cell>
          <cell r="O14688" t="str">
            <v/>
          </cell>
          <cell r="P14688" t="str">
            <v/>
          </cell>
          <cell r="Q14688">
            <v>3</v>
          </cell>
          <cell r="R14688" t="str">
            <v>Année Philologique</v>
          </cell>
          <cell r="S14688" t="str">
            <v/>
          </cell>
        </row>
        <row r="14689">
          <cell r="E14689">
            <v>6076</v>
          </cell>
          <cell r="F14689" t="str">
            <v>Turnaways</v>
          </cell>
          <cell r="G14689" t="str">
            <v>201910</v>
          </cell>
          <cell r="H14689" t="str">
            <v>Universite Grenoble Alpes</v>
          </cell>
          <cell r="I14689" t="str">
            <v>Grenoble</v>
          </cell>
          <cell r="J14689" t="str">
            <v>France</v>
          </cell>
          <cell r="K14689">
            <v>1</v>
          </cell>
          <cell r="L14689" t="str">
            <v>Consortium</v>
          </cell>
          <cell r="M14689">
            <v>3</v>
          </cell>
          <cell r="N14689" t="str">
            <v>Standard</v>
          </cell>
          <cell r="O14689" t="str">
            <v/>
          </cell>
          <cell r="P14689" t="str">
            <v/>
          </cell>
          <cell r="Q14689">
            <v>3</v>
          </cell>
          <cell r="R14689" t="str">
            <v>Année Philologique</v>
          </cell>
          <cell r="S14689" t="str">
            <v/>
          </cell>
        </row>
        <row r="14690">
          <cell r="E14690">
            <v>6092</v>
          </cell>
          <cell r="F14690" t="str">
            <v>Turnaways</v>
          </cell>
          <cell r="G14690" t="str">
            <v>201902</v>
          </cell>
          <cell r="H14690" t="str">
            <v>Grand Valley State University</v>
          </cell>
          <cell r="I14690" t="str">
            <v>Allendale</v>
          </cell>
          <cell r="J14690" t="str">
            <v>USA</v>
          </cell>
          <cell r="K14690">
            <v>2</v>
          </cell>
          <cell r="L14690" t="str">
            <v>Institute</v>
          </cell>
          <cell r="M14690">
            <v>9</v>
          </cell>
          <cell r="N14690" t="str">
            <v>CARN-2</v>
          </cell>
          <cell r="O14690" t="str">
            <v/>
          </cell>
          <cell r="P14690" t="str">
            <v/>
          </cell>
          <cell r="Q14690">
            <v>3</v>
          </cell>
          <cell r="R14690" t="str">
            <v>Année Philologique</v>
          </cell>
          <cell r="S14690" t="str">
            <v/>
          </cell>
        </row>
        <row r="14691">
          <cell r="E14691">
            <v>6092</v>
          </cell>
          <cell r="F14691" t="str">
            <v>Turnaways</v>
          </cell>
          <cell r="G14691" t="str">
            <v>201909</v>
          </cell>
          <cell r="H14691" t="str">
            <v>Grand Valley State University</v>
          </cell>
          <cell r="I14691" t="str">
            <v>Allendale</v>
          </cell>
          <cell r="J14691" t="str">
            <v>USA</v>
          </cell>
          <cell r="K14691">
            <v>2</v>
          </cell>
          <cell r="L14691" t="str">
            <v>Institute</v>
          </cell>
          <cell r="M14691">
            <v>9</v>
          </cell>
          <cell r="N14691" t="str">
            <v>CARN-2</v>
          </cell>
          <cell r="O14691" t="str">
            <v/>
          </cell>
          <cell r="P14691" t="str">
            <v/>
          </cell>
          <cell r="Q14691">
            <v>3</v>
          </cell>
          <cell r="R14691" t="str">
            <v>Année Philologique</v>
          </cell>
          <cell r="S14691" t="str">
            <v/>
          </cell>
        </row>
        <row r="14692">
          <cell r="E14692">
            <v>6092</v>
          </cell>
          <cell r="F14692" t="str">
            <v>Turnaways</v>
          </cell>
          <cell r="G14692" t="str">
            <v>201910</v>
          </cell>
          <cell r="H14692" t="str">
            <v>Grand Valley State University</v>
          </cell>
          <cell r="I14692" t="str">
            <v>Allendale</v>
          </cell>
          <cell r="J14692" t="str">
            <v>USA</v>
          </cell>
          <cell r="K14692">
            <v>2</v>
          </cell>
          <cell r="L14692" t="str">
            <v>Institute</v>
          </cell>
          <cell r="M14692">
            <v>9</v>
          </cell>
          <cell r="N14692" t="str">
            <v>CARN-2</v>
          </cell>
          <cell r="O14692" t="str">
            <v/>
          </cell>
          <cell r="P14692" t="str">
            <v/>
          </cell>
          <cell r="Q14692">
            <v>3</v>
          </cell>
          <cell r="R14692" t="str">
            <v>Année Philologique</v>
          </cell>
          <cell r="S14692" t="str">
            <v/>
          </cell>
        </row>
        <row r="14693">
          <cell r="E14693">
            <v>6094</v>
          </cell>
          <cell r="F14693" t="str">
            <v>Turnaways</v>
          </cell>
          <cell r="G14693" t="str">
            <v>201904</v>
          </cell>
          <cell r="H14693" t="str">
            <v>Karl-Franzens-Universität Graz</v>
          </cell>
          <cell r="I14693" t="str">
            <v>Graz</v>
          </cell>
          <cell r="J14693" t="str">
            <v>Austria</v>
          </cell>
          <cell r="K14693">
            <v>2</v>
          </cell>
          <cell r="L14693" t="str">
            <v>Institute</v>
          </cell>
          <cell r="M14693">
            <v>3</v>
          </cell>
          <cell r="N14693" t="str">
            <v>Standard</v>
          </cell>
          <cell r="O14693" t="str">
            <v/>
          </cell>
          <cell r="P14693" t="str">
            <v/>
          </cell>
          <cell r="Q14693">
            <v>3</v>
          </cell>
          <cell r="R14693" t="str">
            <v>Année Philologique</v>
          </cell>
          <cell r="S14693" t="str">
            <v/>
          </cell>
        </row>
        <row r="14694">
          <cell r="E14694">
            <v>6094</v>
          </cell>
          <cell r="F14694" t="str">
            <v>Turnaways</v>
          </cell>
          <cell r="G14694" t="str">
            <v>201908</v>
          </cell>
          <cell r="H14694" t="str">
            <v>Karl-Franzens-Universität Graz</v>
          </cell>
          <cell r="I14694" t="str">
            <v>Graz</v>
          </cell>
          <cell r="J14694" t="str">
            <v>Austria</v>
          </cell>
          <cell r="K14694">
            <v>2</v>
          </cell>
          <cell r="L14694" t="str">
            <v>Institute</v>
          </cell>
          <cell r="M14694">
            <v>3</v>
          </cell>
          <cell r="N14694" t="str">
            <v>Standard</v>
          </cell>
          <cell r="O14694" t="str">
            <v/>
          </cell>
          <cell r="P14694" t="str">
            <v/>
          </cell>
          <cell r="Q14694">
            <v>3</v>
          </cell>
          <cell r="R14694" t="str">
            <v>Année Philologique</v>
          </cell>
          <cell r="S14694" t="str">
            <v/>
          </cell>
        </row>
        <row r="14695">
          <cell r="E14695">
            <v>6094</v>
          </cell>
          <cell r="F14695" t="str">
            <v>Turnaways</v>
          </cell>
          <cell r="G14695" t="str">
            <v>201910</v>
          </cell>
          <cell r="H14695" t="str">
            <v>Karl-Franzens-Universität Graz</v>
          </cell>
          <cell r="I14695" t="str">
            <v>Graz</v>
          </cell>
          <cell r="J14695" t="str">
            <v>Austria</v>
          </cell>
          <cell r="K14695">
            <v>2</v>
          </cell>
          <cell r="L14695" t="str">
            <v>Institute</v>
          </cell>
          <cell r="M14695">
            <v>3</v>
          </cell>
          <cell r="N14695" t="str">
            <v>Standard</v>
          </cell>
          <cell r="O14695" t="str">
            <v/>
          </cell>
          <cell r="P14695" t="str">
            <v/>
          </cell>
          <cell r="Q14695">
            <v>3</v>
          </cell>
          <cell r="R14695" t="str">
            <v>Année Philologique</v>
          </cell>
          <cell r="S14695" t="str">
            <v/>
          </cell>
        </row>
        <row r="14696">
          <cell r="E14696">
            <v>6094</v>
          </cell>
          <cell r="F14696" t="str">
            <v>Turnaways</v>
          </cell>
          <cell r="G14696" t="str">
            <v>201911</v>
          </cell>
          <cell r="H14696" t="str">
            <v>Karl-Franzens-Universität Graz</v>
          </cell>
          <cell r="I14696" t="str">
            <v>Graz</v>
          </cell>
          <cell r="J14696" t="str">
            <v>Austria</v>
          </cell>
          <cell r="K14696">
            <v>2</v>
          </cell>
          <cell r="L14696" t="str">
            <v>Institute</v>
          </cell>
          <cell r="M14696">
            <v>3</v>
          </cell>
          <cell r="N14696" t="str">
            <v>Standard</v>
          </cell>
          <cell r="O14696" t="str">
            <v/>
          </cell>
          <cell r="P14696" t="str">
            <v/>
          </cell>
          <cell r="Q14696">
            <v>3</v>
          </cell>
          <cell r="R14696" t="str">
            <v>Année Philologique</v>
          </cell>
          <cell r="S14696" t="str">
            <v/>
          </cell>
        </row>
        <row r="14697">
          <cell r="E14697">
            <v>6195</v>
          </cell>
          <cell r="F14697" t="str">
            <v>Turnaways</v>
          </cell>
          <cell r="G14697" t="str">
            <v>201911</v>
          </cell>
          <cell r="H14697" t="str">
            <v>Dafni Papatheodorou</v>
          </cell>
          <cell r="I14697" t="str">
            <v>Thessaloniki</v>
          </cell>
          <cell r="J14697" t="str">
            <v>Greece</v>
          </cell>
          <cell r="K14697">
            <v>5</v>
          </cell>
          <cell r="L14697" t="str">
            <v>Brepols Administrative Access</v>
          </cell>
          <cell r="M14697">
            <v>6</v>
          </cell>
          <cell r="N14697" t="str">
            <v>Brepols Administrative Access</v>
          </cell>
          <cell r="O14697" t="str">
            <v/>
          </cell>
          <cell r="P14697" t="str">
            <v/>
          </cell>
          <cell r="Q14697">
            <v>1</v>
          </cell>
          <cell r="R14697" t="str">
            <v>Année Philologique</v>
          </cell>
          <cell r="S14697" t="str">
            <v/>
          </cell>
        </row>
        <row r="14698">
          <cell r="E14698">
            <v>6202</v>
          </cell>
          <cell r="F14698" t="str">
            <v>Turnaways</v>
          </cell>
          <cell r="G14698" t="str">
            <v>201911</v>
          </cell>
          <cell r="H14698" t="str">
            <v>University of Ljubljana</v>
          </cell>
          <cell r="I14698" t="str">
            <v>Ljubljana</v>
          </cell>
          <cell r="J14698" t="str">
            <v>Slovenia</v>
          </cell>
          <cell r="K14698">
            <v>2</v>
          </cell>
          <cell r="L14698" t="str">
            <v>Institute</v>
          </cell>
          <cell r="M14698">
            <v>3</v>
          </cell>
          <cell r="N14698" t="str">
            <v>Standard</v>
          </cell>
          <cell r="O14698" t="str">
            <v/>
          </cell>
          <cell r="P14698" t="str">
            <v/>
          </cell>
          <cell r="Q14698">
            <v>3</v>
          </cell>
          <cell r="R14698" t="str">
            <v>Année Philologique</v>
          </cell>
          <cell r="S14698" t="str">
            <v/>
          </cell>
        </row>
        <row r="14699">
          <cell r="E14699">
            <v>6206</v>
          </cell>
          <cell r="F14699" t="str">
            <v>Turnaways</v>
          </cell>
          <cell r="G14699" t="str">
            <v>201902</v>
          </cell>
          <cell r="H14699" t="str">
            <v>University of Wales Trinity Saint David</v>
          </cell>
          <cell r="I14699" t="str">
            <v>Lampeter</v>
          </cell>
          <cell r="J14699" t="str">
            <v>UK</v>
          </cell>
          <cell r="K14699">
            <v>2</v>
          </cell>
          <cell r="L14699" t="str">
            <v>Institute</v>
          </cell>
          <cell r="M14699">
            <v>19</v>
          </cell>
          <cell r="N14699" t="str">
            <v>JISC-7</v>
          </cell>
          <cell r="O14699" t="str">
            <v/>
          </cell>
          <cell r="P14699" t="str">
            <v/>
          </cell>
          <cell r="Q14699">
            <v>3</v>
          </cell>
          <cell r="R14699" t="str">
            <v>Année Philologique</v>
          </cell>
          <cell r="S14699" t="str">
            <v/>
          </cell>
        </row>
        <row r="14700">
          <cell r="E14700">
            <v>6206</v>
          </cell>
          <cell r="F14700" t="str">
            <v>Turnaways</v>
          </cell>
          <cell r="G14700" t="str">
            <v>201903</v>
          </cell>
          <cell r="H14700" t="str">
            <v>University of Wales Trinity Saint David</v>
          </cell>
          <cell r="I14700" t="str">
            <v>Lampeter</v>
          </cell>
          <cell r="J14700" t="str">
            <v>UK</v>
          </cell>
          <cell r="K14700">
            <v>2</v>
          </cell>
          <cell r="L14700" t="str">
            <v>Institute</v>
          </cell>
          <cell r="M14700">
            <v>19</v>
          </cell>
          <cell r="N14700" t="str">
            <v>JISC-7</v>
          </cell>
          <cell r="O14700" t="str">
            <v/>
          </cell>
          <cell r="P14700" t="str">
            <v/>
          </cell>
          <cell r="Q14700">
            <v>3</v>
          </cell>
          <cell r="R14700" t="str">
            <v>Année Philologique</v>
          </cell>
          <cell r="S14700" t="str">
            <v/>
          </cell>
        </row>
        <row r="14701">
          <cell r="E14701">
            <v>6206</v>
          </cell>
          <cell r="F14701" t="str">
            <v>Turnaways</v>
          </cell>
          <cell r="G14701" t="str">
            <v>201909</v>
          </cell>
          <cell r="H14701" t="str">
            <v>University of Wales Trinity Saint David</v>
          </cell>
          <cell r="I14701" t="str">
            <v>Lampeter</v>
          </cell>
          <cell r="J14701" t="str">
            <v>UK</v>
          </cell>
          <cell r="K14701">
            <v>2</v>
          </cell>
          <cell r="L14701" t="str">
            <v>Institute</v>
          </cell>
          <cell r="M14701">
            <v>19</v>
          </cell>
          <cell r="N14701" t="str">
            <v>JISC-7</v>
          </cell>
          <cell r="O14701" t="str">
            <v/>
          </cell>
          <cell r="P14701" t="str">
            <v/>
          </cell>
          <cell r="Q14701">
            <v>3</v>
          </cell>
          <cell r="R14701" t="str">
            <v>Année Philologique</v>
          </cell>
          <cell r="S14701" t="str">
            <v/>
          </cell>
        </row>
        <row r="14702">
          <cell r="E14702">
            <v>6211</v>
          </cell>
          <cell r="F14702" t="str">
            <v>Turnaways</v>
          </cell>
          <cell r="G14702" t="str">
            <v>201902</v>
          </cell>
          <cell r="H14702" t="str">
            <v>Stellenbosch University</v>
          </cell>
          <cell r="I14702" t="str">
            <v>Stellenbosch</v>
          </cell>
          <cell r="J14702" t="str">
            <v>South Africa</v>
          </cell>
          <cell r="K14702">
            <v>2</v>
          </cell>
          <cell r="L14702" t="str">
            <v>Institute</v>
          </cell>
          <cell r="M14702">
            <v>3</v>
          </cell>
          <cell r="N14702" t="str">
            <v>Standard</v>
          </cell>
          <cell r="O14702" t="str">
            <v/>
          </cell>
          <cell r="P14702" t="str">
            <v/>
          </cell>
          <cell r="Q14702">
            <v>3</v>
          </cell>
          <cell r="R14702" t="str">
            <v>Année Philologique</v>
          </cell>
          <cell r="S14702" t="str">
            <v/>
          </cell>
        </row>
        <row r="14703">
          <cell r="E14703">
            <v>6217</v>
          </cell>
          <cell r="F14703" t="str">
            <v>Turnaways</v>
          </cell>
          <cell r="G14703" t="str">
            <v>201901</v>
          </cell>
          <cell r="H14703" t="str">
            <v>Alice Dananaï</v>
          </cell>
          <cell r="I14703" t="str">
            <v/>
          </cell>
          <cell r="J14703" t="str">
            <v>France</v>
          </cell>
          <cell r="K14703">
            <v>5</v>
          </cell>
          <cell r="L14703" t="str">
            <v>Brepols Administrative Access</v>
          </cell>
          <cell r="M14703">
            <v>6</v>
          </cell>
          <cell r="N14703" t="str">
            <v>Brepols Administrative Access</v>
          </cell>
          <cell r="O14703" t="str">
            <v/>
          </cell>
          <cell r="P14703" t="str">
            <v/>
          </cell>
          <cell r="Q14703">
            <v>1</v>
          </cell>
          <cell r="R14703" t="str">
            <v>Année Philologique</v>
          </cell>
          <cell r="S14703" t="str">
            <v/>
          </cell>
        </row>
        <row r="14704">
          <cell r="E14704">
            <v>6221</v>
          </cell>
          <cell r="F14704" t="str">
            <v>Turnaways</v>
          </cell>
          <cell r="G14704" t="str">
            <v>201905</v>
          </cell>
          <cell r="H14704" t="str">
            <v>Camillo Neri</v>
          </cell>
          <cell r="I14704" t="str">
            <v/>
          </cell>
          <cell r="J14704" t="str">
            <v>Italy</v>
          </cell>
          <cell r="K14704">
            <v>5</v>
          </cell>
          <cell r="L14704" t="str">
            <v>Brepols Administrative Access</v>
          </cell>
          <cell r="M14704">
            <v>6</v>
          </cell>
          <cell r="N14704" t="str">
            <v>Brepols Administrative Access</v>
          </cell>
          <cell r="O14704" t="str">
            <v/>
          </cell>
          <cell r="P14704" t="str">
            <v/>
          </cell>
          <cell r="Q14704">
            <v>1</v>
          </cell>
          <cell r="R14704" t="str">
            <v>Année Philologique</v>
          </cell>
          <cell r="S14704" t="str">
            <v/>
          </cell>
        </row>
        <row r="14705">
          <cell r="E14705">
            <v>6221</v>
          </cell>
          <cell r="F14705" t="str">
            <v>Turnaways</v>
          </cell>
          <cell r="G14705" t="str">
            <v>201909</v>
          </cell>
          <cell r="H14705" t="str">
            <v>Camillo Neri</v>
          </cell>
          <cell r="I14705" t="str">
            <v/>
          </cell>
          <cell r="J14705" t="str">
            <v>Italy</v>
          </cell>
          <cell r="K14705">
            <v>5</v>
          </cell>
          <cell r="L14705" t="str">
            <v>Brepols Administrative Access</v>
          </cell>
          <cell r="M14705">
            <v>6</v>
          </cell>
          <cell r="N14705" t="str">
            <v>Brepols Administrative Access</v>
          </cell>
          <cell r="O14705" t="str">
            <v/>
          </cell>
          <cell r="P14705" t="str">
            <v/>
          </cell>
          <cell r="Q14705">
            <v>1</v>
          </cell>
          <cell r="R14705" t="str">
            <v>Année Philologique</v>
          </cell>
          <cell r="S14705" t="str">
            <v/>
          </cell>
        </row>
        <row r="14706">
          <cell r="E14706">
            <v>6221</v>
          </cell>
          <cell r="F14706" t="str">
            <v>Turnaways</v>
          </cell>
          <cell r="G14706" t="str">
            <v>201910</v>
          </cell>
          <cell r="H14706" t="str">
            <v>Camillo Neri</v>
          </cell>
          <cell r="I14706" t="str">
            <v/>
          </cell>
          <cell r="J14706" t="str">
            <v>Italy</v>
          </cell>
          <cell r="K14706">
            <v>5</v>
          </cell>
          <cell r="L14706" t="str">
            <v>Brepols Administrative Access</v>
          </cell>
          <cell r="M14706">
            <v>6</v>
          </cell>
          <cell r="N14706" t="str">
            <v>Brepols Administrative Access</v>
          </cell>
          <cell r="O14706" t="str">
            <v/>
          </cell>
          <cell r="P14706" t="str">
            <v/>
          </cell>
          <cell r="Q14706">
            <v>1</v>
          </cell>
          <cell r="R14706" t="str">
            <v>Année Philologique</v>
          </cell>
          <cell r="S14706" t="str">
            <v/>
          </cell>
        </row>
        <row r="14707">
          <cell r="E14707">
            <v>6221</v>
          </cell>
          <cell r="F14707" t="str">
            <v>Turnaways</v>
          </cell>
          <cell r="G14707" t="str">
            <v>201912</v>
          </cell>
          <cell r="H14707" t="str">
            <v>Camillo Neri</v>
          </cell>
          <cell r="I14707" t="str">
            <v/>
          </cell>
          <cell r="J14707" t="str">
            <v>Italy</v>
          </cell>
          <cell r="K14707">
            <v>5</v>
          </cell>
          <cell r="L14707" t="str">
            <v>Brepols Administrative Access</v>
          </cell>
          <cell r="M14707">
            <v>6</v>
          </cell>
          <cell r="N14707" t="str">
            <v>Brepols Administrative Access</v>
          </cell>
          <cell r="O14707" t="str">
            <v/>
          </cell>
          <cell r="P14707" t="str">
            <v/>
          </cell>
          <cell r="Q14707">
            <v>1</v>
          </cell>
          <cell r="R14707" t="str">
            <v>Année Philologique</v>
          </cell>
          <cell r="S14707" t="str">
            <v/>
          </cell>
        </row>
        <row r="14708">
          <cell r="E14708">
            <v>6223</v>
          </cell>
          <cell r="F14708" t="str">
            <v>Turnaways</v>
          </cell>
          <cell r="G14708" t="str">
            <v>201907</v>
          </cell>
          <cell r="H14708" t="str">
            <v>Lara Pagani</v>
          </cell>
          <cell r="I14708" t="str">
            <v/>
          </cell>
          <cell r="J14708" t="str">
            <v>Italy</v>
          </cell>
          <cell r="K14708">
            <v>5</v>
          </cell>
          <cell r="L14708" t="str">
            <v>Brepols Administrative Access</v>
          </cell>
          <cell r="M14708">
            <v>6</v>
          </cell>
          <cell r="N14708" t="str">
            <v>Brepols Administrative Access</v>
          </cell>
          <cell r="O14708" t="str">
            <v/>
          </cell>
          <cell r="P14708" t="str">
            <v/>
          </cell>
          <cell r="Q14708">
            <v>1</v>
          </cell>
          <cell r="R14708" t="str">
            <v>Année Philologique</v>
          </cell>
          <cell r="S14708" t="str">
            <v/>
          </cell>
        </row>
        <row r="14709">
          <cell r="E14709">
            <v>6228</v>
          </cell>
          <cell r="F14709" t="str">
            <v>Turnaways</v>
          </cell>
          <cell r="G14709" t="str">
            <v>201908</v>
          </cell>
          <cell r="H14709" t="str">
            <v>Oliver Schelske</v>
          </cell>
          <cell r="I14709" t="str">
            <v/>
          </cell>
          <cell r="J14709" t="str">
            <v>Germany</v>
          </cell>
          <cell r="K14709">
            <v>5</v>
          </cell>
          <cell r="L14709" t="str">
            <v>Brepols Administrative Access</v>
          </cell>
          <cell r="M14709">
            <v>6</v>
          </cell>
          <cell r="N14709" t="str">
            <v>Brepols Administrative Access</v>
          </cell>
          <cell r="O14709" t="str">
            <v/>
          </cell>
          <cell r="P14709" t="str">
            <v/>
          </cell>
          <cell r="Q14709">
            <v>1</v>
          </cell>
          <cell r="R14709" t="str">
            <v>Année Philologique</v>
          </cell>
          <cell r="S14709" t="str">
            <v/>
          </cell>
        </row>
        <row r="14710">
          <cell r="E14710">
            <v>6229</v>
          </cell>
          <cell r="F14710" t="str">
            <v>Turnaways</v>
          </cell>
          <cell r="G14710" t="str">
            <v>201906</v>
          </cell>
          <cell r="H14710" t="str">
            <v>Mackenzie Zalin</v>
          </cell>
          <cell r="I14710" t="str">
            <v/>
          </cell>
          <cell r="J14710" t="str">
            <v>USA</v>
          </cell>
          <cell r="K14710">
            <v>5</v>
          </cell>
          <cell r="L14710" t="str">
            <v>Brepols Administrative Access</v>
          </cell>
          <cell r="M14710">
            <v>6</v>
          </cell>
          <cell r="N14710" t="str">
            <v>Brepols Administrative Access</v>
          </cell>
          <cell r="O14710" t="str">
            <v/>
          </cell>
          <cell r="P14710" t="str">
            <v/>
          </cell>
          <cell r="Q14710">
            <v>1</v>
          </cell>
          <cell r="R14710" t="str">
            <v>Année Philologique</v>
          </cell>
          <cell r="S14710" t="str">
            <v/>
          </cell>
        </row>
        <row r="14711">
          <cell r="E14711">
            <v>6234</v>
          </cell>
          <cell r="F14711" t="str">
            <v>Turnaways</v>
          </cell>
          <cell r="G14711" t="str">
            <v>201902</v>
          </cell>
          <cell r="H14711" t="str">
            <v>Tanja Gouda</v>
          </cell>
          <cell r="I14711" t="str">
            <v/>
          </cell>
          <cell r="J14711" t="str">
            <v>Germany</v>
          </cell>
          <cell r="K14711">
            <v>5</v>
          </cell>
          <cell r="L14711" t="str">
            <v>Brepols Administrative Access</v>
          </cell>
          <cell r="M14711">
            <v>6</v>
          </cell>
          <cell r="N14711" t="str">
            <v>Brepols Administrative Access</v>
          </cell>
          <cell r="O14711" t="str">
            <v/>
          </cell>
          <cell r="P14711" t="str">
            <v/>
          </cell>
          <cell r="Q14711">
            <v>1</v>
          </cell>
          <cell r="R14711" t="str">
            <v>Année Philologique</v>
          </cell>
          <cell r="S14711" t="str">
            <v/>
          </cell>
        </row>
        <row r="14712">
          <cell r="E14712">
            <v>6243</v>
          </cell>
          <cell r="F14712" t="str">
            <v>Turnaways</v>
          </cell>
          <cell r="G14712" t="str">
            <v>201906</v>
          </cell>
          <cell r="H14712" t="str">
            <v>Lancaster Bible College</v>
          </cell>
          <cell r="I14712" t="str">
            <v>Lancaster</v>
          </cell>
          <cell r="J14712" t="str">
            <v>USA</v>
          </cell>
          <cell r="K14712">
            <v>2</v>
          </cell>
          <cell r="L14712" t="str">
            <v>Institute</v>
          </cell>
          <cell r="M14712">
            <v>12</v>
          </cell>
          <cell r="N14712" t="str">
            <v>CARN-5</v>
          </cell>
          <cell r="O14712" t="str">
            <v/>
          </cell>
          <cell r="P14712" t="str">
            <v/>
          </cell>
          <cell r="Q14712">
            <v>1</v>
          </cell>
          <cell r="R14712" t="str">
            <v>Année Philologique</v>
          </cell>
          <cell r="S14712" t="str">
            <v/>
          </cell>
        </row>
        <row r="14713">
          <cell r="E14713">
            <v>6252</v>
          </cell>
          <cell r="F14713" t="str">
            <v>Turnaways</v>
          </cell>
          <cell r="G14713" t="str">
            <v>201902</v>
          </cell>
          <cell r="H14713" t="str">
            <v>Pierre-Paul Corsetti</v>
          </cell>
          <cell r="I14713" t="str">
            <v/>
          </cell>
          <cell r="J14713" t="str">
            <v>France</v>
          </cell>
          <cell r="K14713">
            <v>5</v>
          </cell>
          <cell r="L14713" t="str">
            <v>Brepols Administrative Access</v>
          </cell>
          <cell r="M14713">
            <v>6</v>
          </cell>
          <cell r="N14713" t="str">
            <v>Brepols Administrative Access</v>
          </cell>
          <cell r="O14713" t="str">
            <v/>
          </cell>
          <cell r="P14713" t="str">
            <v/>
          </cell>
          <cell r="Q14713">
            <v>1</v>
          </cell>
          <cell r="R14713" t="str">
            <v>Année Philologique</v>
          </cell>
          <cell r="S14713" t="str">
            <v/>
          </cell>
        </row>
        <row r="14714">
          <cell r="E14714">
            <v>6252</v>
          </cell>
          <cell r="F14714" t="str">
            <v>Turnaways</v>
          </cell>
          <cell r="G14714" t="str">
            <v>201909</v>
          </cell>
          <cell r="H14714" t="str">
            <v>Pierre-Paul Corsetti</v>
          </cell>
          <cell r="I14714" t="str">
            <v/>
          </cell>
          <cell r="J14714" t="str">
            <v>France</v>
          </cell>
          <cell r="K14714">
            <v>5</v>
          </cell>
          <cell r="L14714" t="str">
            <v>Brepols Administrative Access</v>
          </cell>
          <cell r="M14714">
            <v>6</v>
          </cell>
          <cell r="N14714" t="str">
            <v>Brepols Administrative Access</v>
          </cell>
          <cell r="O14714" t="str">
            <v/>
          </cell>
          <cell r="P14714" t="str">
            <v/>
          </cell>
          <cell r="Q14714">
            <v>1</v>
          </cell>
          <cell r="R14714" t="str">
            <v>Année Philologique</v>
          </cell>
          <cell r="S14714" t="str">
            <v/>
          </cell>
        </row>
        <row r="14715">
          <cell r="E14715">
            <v>6267</v>
          </cell>
          <cell r="F14715" t="str">
            <v>Turnaways</v>
          </cell>
          <cell r="G14715" t="str">
            <v>201901</v>
          </cell>
          <cell r="H14715" t="str">
            <v>Carlo Busacca</v>
          </cell>
          <cell r="I14715" t="str">
            <v>Messina</v>
          </cell>
          <cell r="J14715" t="str">
            <v>Italy</v>
          </cell>
          <cell r="K14715">
            <v>4</v>
          </cell>
          <cell r="L14715" t="str">
            <v>Private</v>
          </cell>
          <cell r="M14715">
            <v>5</v>
          </cell>
          <cell r="N14715" t="str">
            <v>Individual</v>
          </cell>
          <cell r="O14715" t="str">
            <v/>
          </cell>
          <cell r="P14715" t="str">
            <v/>
          </cell>
          <cell r="Q14715">
            <v>1</v>
          </cell>
          <cell r="R14715" t="str">
            <v>Année Philologique</v>
          </cell>
          <cell r="S14715" t="str">
            <v/>
          </cell>
        </row>
        <row r="14716">
          <cell r="E14716">
            <v>6273</v>
          </cell>
          <cell r="F14716" t="str">
            <v>Turnaways</v>
          </cell>
          <cell r="G14716" t="str">
            <v>201910</v>
          </cell>
          <cell r="H14716" t="str">
            <v>Montclair State University</v>
          </cell>
          <cell r="I14716" t="str">
            <v>Montclair</v>
          </cell>
          <cell r="J14716" t="str">
            <v>USA</v>
          </cell>
          <cell r="K14716">
            <v>2</v>
          </cell>
          <cell r="L14716" t="str">
            <v>Institute</v>
          </cell>
          <cell r="M14716">
            <v>9</v>
          </cell>
          <cell r="N14716" t="str">
            <v>CARN-2</v>
          </cell>
          <cell r="O14716" t="str">
            <v/>
          </cell>
          <cell r="P14716" t="str">
            <v/>
          </cell>
          <cell r="Q14716">
            <v>3</v>
          </cell>
          <cell r="R14716" t="str">
            <v>Année Philologique</v>
          </cell>
          <cell r="S14716" t="str">
            <v/>
          </cell>
        </row>
        <row r="14717">
          <cell r="E14717">
            <v>6278</v>
          </cell>
          <cell r="F14717" t="str">
            <v>Turnaways</v>
          </cell>
          <cell r="G14717" t="str">
            <v>201902</v>
          </cell>
          <cell r="H14717" t="str">
            <v>Universidad de Zaragoza</v>
          </cell>
          <cell r="I14717" t="str">
            <v>Zaragoza</v>
          </cell>
          <cell r="J14717" t="str">
            <v>Spain</v>
          </cell>
          <cell r="K14717">
            <v>2</v>
          </cell>
          <cell r="L14717" t="str">
            <v>Institute</v>
          </cell>
          <cell r="M14717">
            <v>3</v>
          </cell>
          <cell r="N14717" t="str">
            <v>Standard</v>
          </cell>
          <cell r="O14717" t="str">
            <v/>
          </cell>
          <cell r="P14717" t="str">
            <v/>
          </cell>
          <cell r="Q14717">
            <v>3</v>
          </cell>
          <cell r="R14717" t="str">
            <v>Année Philologique</v>
          </cell>
          <cell r="S14717" t="str">
            <v/>
          </cell>
        </row>
        <row r="14718">
          <cell r="E14718">
            <v>6278</v>
          </cell>
          <cell r="F14718" t="str">
            <v>Turnaways</v>
          </cell>
          <cell r="G14718" t="str">
            <v>201905</v>
          </cell>
          <cell r="H14718" t="str">
            <v>Universidad de Zaragoza</v>
          </cell>
          <cell r="I14718" t="str">
            <v>Zaragoza</v>
          </cell>
          <cell r="J14718" t="str">
            <v>Spain</v>
          </cell>
          <cell r="K14718">
            <v>2</v>
          </cell>
          <cell r="L14718" t="str">
            <v>Institute</v>
          </cell>
          <cell r="M14718">
            <v>3</v>
          </cell>
          <cell r="N14718" t="str">
            <v>Standard</v>
          </cell>
          <cell r="O14718" t="str">
            <v/>
          </cell>
          <cell r="P14718" t="str">
            <v/>
          </cell>
          <cell r="Q14718">
            <v>3</v>
          </cell>
          <cell r="R14718" t="str">
            <v>Année Philologique</v>
          </cell>
          <cell r="S14718" t="str">
            <v/>
          </cell>
        </row>
        <row r="14719">
          <cell r="E14719">
            <v>6298</v>
          </cell>
          <cell r="F14719" t="str">
            <v>Turnaways</v>
          </cell>
          <cell r="G14719" t="str">
            <v>201905</v>
          </cell>
          <cell r="H14719" t="str">
            <v>Università degli Studi del Piemonte Orientale</v>
          </cell>
          <cell r="I14719" t="str">
            <v>Vercelli</v>
          </cell>
          <cell r="J14719" t="str">
            <v>Italy</v>
          </cell>
          <cell r="K14719">
            <v>2</v>
          </cell>
          <cell r="L14719" t="str">
            <v>Institute</v>
          </cell>
          <cell r="M14719">
            <v>2</v>
          </cell>
          <cell r="N14719" t="str">
            <v>Campus Wide</v>
          </cell>
          <cell r="O14719" t="str">
            <v/>
          </cell>
          <cell r="P14719" t="str">
            <v/>
          </cell>
          <cell r="Q14719">
            <v>50</v>
          </cell>
          <cell r="R14719" t="str">
            <v>Année Philologique</v>
          </cell>
          <cell r="S14719" t="str">
            <v/>
          </cell>
        </row>
        <row r="14720">
          <cell r="E14720">
            <v>6314</v>
          </cell>
          <cell r="F14720" t="str">
            <v>Turnaways</v>
          </cell>
          <cell r="G14720" t="str">
            <v>201902</v>
          </cell>
          <cell r="H14720" t="str">
            <v>City University of New York (CUNY) - Graduate Center</v>
          </cell>
          <cell r="I14720" t="str">
            <v>New York</v>
          </cell>
          <cell r="J14720" t="str">
            <v>USA</v>
          </cell>
          <cell r="K14720">
            <v>2</v>
          </cell>
          <cell r="L14720" t="str">
            <v>Institute</v>
          </cell>
          <cell r="M14720">
            <v>8</v>
          </cell>
          <cell r="N14720" t="str">
            <v>CARN-1</v>
          </cell>
          <cell r="O14720" t="str">
            <v/>
          </cell>
          <cell r="P14720" t="str">
            <v/>
          </cell>
          <cell r="Q14720">
            <v>50</v>
          </cell>
          <cell r="R14720" t="str">
            <v>Année Philologique</v>
          </cell>
          <cell r="S14720" t="str">
            <v/>
          </cell>
        </row>
        <row r="14721">
          <cell r="E14721">
            <v>6314</v>
          </cell>
          <cell r="F14721" t="str">
            <v>Turnaways</v>
          </cell>
          <cell r="G14721" t="str">
            <v>201903</v>
          </cell>
          <cell r="H14721" t="str">
            <v>City University of New York (CUNY) - Graduate Center</v>
          </cell>
          <cell r="I14721" t="str">
            <v>New York</v>
          </cell>
          <cell r="J14721" t="str">
            <v>USA</v>
          </cell>
          <cell r="K14721">
            <v>2</v>
          </cell>
          <cell r="L14721" t="str">
            <v>Institute</v>
          </cell>
          <cell r="M14721">
            <v>8</v>
          </cell>
          <cell r="N14721" t="str">
            <v>CARN-1</v>
          </cell>
          <cell r="O14721" t="str">
            <v/>
          </cell>
          <cell r="P14721" t="str">
            <v/>
          </cell>
          <cell r="Q14721">
            <v>50</v>
          </cell>
          <cell r="R14721" t="str">
            <v>Année Philologique</v>
          </cell>
          <cell r="S14721" t="str">
            <v/>
          </cell>
        </row>
        <row r="14722">
          <cell r="E14722">
            <v>6314</v>
          </cell>
          <cell r="F14722" t="str">
            <v>Turnaways</v>
          </cell>
          <cell r="G14722" t="str">
            <v>201904</v>
          </cell>
          <cell r="H14722" t="str">
            <v>City University of New York (CUNY) - Graduate Center</v>
          </cell>
          <cell r="I14722" t="str">
            <v>New York</v>
          </cell>
          <cell r="J14722" t="str">
            <v>USA</v>
          </cell>
          <cell r="K14722">
            <v>2</v>
          </cell>
          <cell r="L14722" t="str">
            <v>Institute</v>
          </cell>
          <cell r="M14722">
            <v>8</v>
          </cell>
          <cell r="N14722" t="str">
            <v>CARN-1</v>
          </cell>
          <cell r="O14722" t="str">
            <v/>
          </cell>
          <cell r="P14722" t="str">
            <v/>
          </cell>
          <cell r="Q14722">
            <v>50</v>
          </cell>
          <cell r="R14722" t="str">
            <v>Année Philologique</v>
          </cell>
          <cell r="S14722" t="str">
            <v/>
          </cell>
        </row>
        <row r="14723">
          <cell r="E14723">
            <v>6316</v>
          </cell>
          <cell r="F14723" t="str">
            <v>Turnaways</v>
          </cell>
          <cell r="G14723" t="str">
            <v>201909</v>
          </cell>
          <cell r="H14723" t="str">
            <v>Marcin Kurpios</v>
          </cell>
          <cell r="I14723" t="str">
            <v>Wroclaw</v>
          </cell>
          <cell r="J14723" t="str">
            <v>Poland</v>
          </cell>
          <cell r="K14723">
            <v>4</v>
          </cell>
          <cell r="L14723" t="str">
            <v>Private</v>
          </cell>
          <cell r="M14723">
            <v>5</v>
          </cell>
          <cell r="N14723" t="str">
            <v>Individual</v>
          </cell>
          <cell r="O14723" t="str">
            <v/>
          </cell>
          <cell r="P14723" t="str">
            <v/>
          </cell>
          <cell r="Q14723">
            <v>1</v>
          </cell>
          <cell r="R14723" t="str">
            <v>Année Philologique</v>
          </cell>
          <cell r="S14723" t="str">
            <v/>
          </cell>
        </row>
        <row r="14724">
          <cell r="E14724">
            <v>6354</v>
          </cell>
          <cell r="F14724" t="str">
            <v>Turnaways</v>
          </cell>
          <cell r="G14724" t="str">
            <v>201909</v>
          </cell>
          <cell r="H14724" t="str">
            <v>University of Northern Iowa</v>
          </cell>
          <cell r="I14724" t="str">
            <v>Cedar Falls</v>
          </cell>
          <cell r="J14724" t="str">
            <v>USA</v>
          </cell>
          <cell r="K14724">
            <v>2</v>
          </cell>
          <cell r="L14724" t="str">
            <v>Institute</v>
          </cell>
          <cell r="M14724">
            <v>9</v>
          </cell>
          <cell r="N14724" t="str">
            <v>CARN-2</v>
          </cell>
          <cell r="O14724" t="str">
            <v/>
          </cell>
          <cell r="P14724" t="str">
            <v/>
          </cell>
          <cell r="Q14724">
            <v>3</v>
          </cell>
          <cell r="R14724" t="str">
            <v>Année Philologique</v>
          </cell>
          <cell r="S14724" t="str">
            <v/>
          </cell>
        </row>
        <row r="14725">
          <cell r="E14725">
            <v>6354</v>
          </cell>
          <cell r="F14725" t="str">
            <v>Turnaways</v>
          </cell>
          <cell r="G14725" t="str">
            <v>201910</v>
          </cell>
          <cell r="H14725" t="str">
            <v>University of Northern Iowa</v>
          </cell>
          <cell r="I14725" t="str">
            <v>Cedar Falls</v>
          </cell>
          <cell r="J14725" t="str">
            <v>USA</v>
          </cell>
          <cell r="K14725">
            <v>2</v>
          </cell>
          <cell r="L14725" t="str">
            <v>Institute</v>
          </cell>
          <cell r="M14725">
            <v>9</v>
          </cell>
          <cell r="N14725" t="str">
            <v>CARN-2</v>
          </cell>
          <cell r="O14725" t="str">
            <v/>
          </cell>
          <cell r="P14725" t="str">
            <v/>
          </cell>
          <cell r="Q14725">
            <v>3</v>
          </cell>
          <cell r="R14725" t="str">
            <v>Année Philologique</v>
          </cell>
          <cell r="S14725" t="str">
            <v/>
          </cell>
        </row>
        <row r="14726">
          <cell r="E14726">
            <v>6362</v>
          </cell>
          <cell r="F14726" t="str">
            <v>Turnaways</v>
          </cell>
          <cell r="G14726" t="str">
            <v>201912</v>
          </cell>
          <cell r="H14726" t="str">
            <v>Sergio Audano</v>
          </cell>
          <cell r="I14726" t="str">
            <v>Chiavari</v>
          </cell>
          <cell r="J14726" t="str">
            <v>Italy</v>
          </cell>
          <cell r="K14726">
            <v>4</v>
          </cell>
          <cell r="L14726" t="str">
            <v>Private</v>
          </cell>
          <cell r="M14726">
            <v>5</v>
          </cell>
          <cell r="N14726" t="str">
            <v>Individual</v>
          </cell>
          <cell r="O14726" t="str">
            <v/>
          </cell>
          <cell r="P14726" t="str">
            <v/>
          </cell>
          <cell r="Q14726">
            <v>1</v>
          </cell>
          <cell r="R14726" t="str">
            <v>Année Philologique</v>
          </cell>
          <cell r="S14726" t="str">
            <v/>
          </cell>
        </row>
        <row r="14727">
          <cell r="E14727">
            <v>6384</v>
          </cell>
          <cell r="F14727" t="str">
            <v>Turnaways</v>
          </cell>
          <cell r="G14727" t="str">
            <v>201901</v>
          </cell>
          <cell r="H14727" t="str">
            <v>Richard Gordon</v>
          </cell>
          <cell r="I14727" t="str">
            <v>Ilmmünster</v>
          </cell>
          <cell r="J14727" t="str">
            <v>Germany</v>
          </cell>
          <cell r="K14727">
            <v>4</v>
          </cell>
          <cell r="L14727" t="str">
            <v>Private</v>
          </cell>
          <cell r="M14727">
            <v>5</v>
          </cell>
          <cell r="N14727" t="str">
            <v>Individual</v>
          </cell>
          <cell r="O14727" t="str">
            <v/>
          </cell>
          <cell r="P14727" t="str">
            <v/>
          </cell>
          <cell r="Q14727">
            <v>1</v>
          </cell>
          <cell r="R14727" t="str">
            <v>Année Philologique</v>
          </cell>
          <cell r="S14727" t="str">
            <v/>
          </cell>
        </row>
        <row r="14728">
          <cell r="E14728">
            <v>6384</v>
          </cell>
          <cell r="F14728" t="str">
            <v>Turnaways</v>
          </cell>
          <cell r="G14728" t="str">
            <v>201903</v>
          </cell>
          <cell r="H14728" t="str">
            <v>Richard Gordon</v>
          </cell>
          <cell r="I14728" t="str">
            <v>Ilmmünster</v>
          </cell>
          <cell r="J14728" t="str">
            <v>Germany</v>
          </cell>
          <cell r="K14728">
            <v>4</v>
          </cell>
          <cell r="L14728" t="str">
            <v>Private</v>
          </cell>
          <cell r="M14728">
            <v>5</v>
          </cell>
          <cell r="N14728" t="str">
            <v>Individual</v>
          </cell>
          <cell r="O14728" t="str">
            <v/>
          </cell>
          <cell r="P14728" t="str">
            <v/>
          </cell>
          <cell r="Q14728">
            <v>1</v>
          </cell>
          <cell r="R14728" t="str">
            <v>Année Philologique</v>
          </cell>
          <cell r="S14728" t="str">
            <v/>
          </cell>
        </row>
        <row r="14729">
          <cell r="E14729">
            <v>6384</v>
          </cell>
          <cell r="F14729" t="str">
            <v>Turnaways</v>
          </cell>
          <cell r="G14729" t="str">
            <v>201908</v>
          </cell>
          <cell r="H14729" t="str">
            <v>Richard Gordon</v>
          </cell>
          <cell r="I14729" t="str">
            <v>Ilmmünster</v>
          </cell>
          <cell r="J14729" t="str">
            <v>Germany</v>
          </cell>
          <cell r="K14729">
            <v>4</v>
          </cell>
          <cell r="L14729" t="str">
            <v>Private</v>
          </cell>
          <cell r="M14729">
            <v>5</v>
          </cell>
          <cell r="N14729" t="str">
            <v>Individual</v>
          </cell>
          <cell r="O14729" t="str">
            <v/>
          </cell>
          <cell r="P14729" t="str">
            <v/>
          </cell>
          <cell r="Q14729">
            <v>1</v>
          </cell>
          <cell r="R14729" t="str">
            <v>Année Philologique</v>
          </cell>
          <cell r="S14729" t="str">
            <v/>
          </cell>
        </row>
        <row r="14730">
          <cell r="E14730">
            <v>6390</v>
          </cell>
          <cell r="F14730" t="str">
            <v>Turnaways</v>
          </cell>
          <cell r="G14730" t="str">
            <v>201909</v>
          </cell>
          <cell r="H14730" t="str">
            <v>Université d'Angers</v>
          </cell>
          <cell r="I14730" t="str">
            <v>Angers</v>
          </cell>
          <cell r="J14730" t="str">
            <v>France</v>
          </cell>
          <cell r="K14730">
            <v>1</v>
          </cell>
          <cell r="L14730" t="str">
            <v>Consortium</v>
          </cell>
          <cell r="M14730">
            <v>3</v>
          </cell>
          <cell r="N14730" t="str">
            <v>Standard</v>
          </cell>
          <cell r="O14730" t="str">
            <v/>
          </cell>
          <cell r="P14730" t="str">
            <v/>
          </cell>
          <cell r="Q14730">
            <v>3</v>
          </cell>
          <cell r="R14730" t="str">
            <v>Année Philologique</v>
          </cell>
          <cell r="S14730" t="str">
            <v/>
          </cell>
        </row>
        <row r="14731">
          <cell r="E14731">
            <v>6390</v>
          </cell>
          <cell r="F14731" t="str">
            <v>Turnaways</v>
          </cell>
          <cell r="G14731" t="str">
            <v>201910</v>
          </cell>
          <cell r="H14731" t="str">
            <v>Université d'Angers</v>
          </cell>
          <cell r="I14731" t="str">
            <v>Angers</v>
          </cell>
          <cell r="J14731" t="str">
            <v>France</v>
          </cell>
          <cell r="K14731">
            <v>1</v>
          </cell>
          <cell r="L14731" t="str">
            <v>Consortium</v>
          </cell>
          <cell r="M14731">
            <v>3</v>
          </cell>
          <cell r="N14731" t="str">
            <v>Standard</v>
          </cell>
          <cell r="O14731" t="str">
            <v/>
          </cell>
          <cell r="P14731" t="str">
            <v/>
          </cell>
          <cell r="Q14731">
            <v>3</v>
          </cell>
          <cell r="R14731" t="str">
            <v>Année Philologique</v>
          </cell>
          <cell r="S14731" t="str">
            <v/>
          </cell>
        </row>
        <row r="14732">
          <cell r="E14732">
            <v>6393</v>
          </cell>
          <cell r="F14732" t="str">
            <v>Turnaways</v>
          </cell>
          <cell r="G14732" t="str">
            <v>201901</v>
          </cell>
          <cell r="H14732" t="str">
            <v>Royal Holloway, University of London</v>
          </cell>
          <cell r="I14732" t="str">
            <v>Egham</v>
          </cell>
          <cell r="J14732" t="str">
            <v>UK</v>
          </cell>
          <cell r="K14732">
            <v>2</v>
          </cell>
          <cell r="L14732" t="str">
            <v>Institute</v>
          </cell>
          <cell r="M14732">
            <v>18</v>
          </cell>
          <cell r="N14732" t="str">
            <v>JISC-6</v>
          </cell>
          <cell r="O14732" t="str">
            <v/>
          </cell>
          <cell r="P14732" t="str">
            <v/>
          </cell>
          <cell r="Q14732">
            <v>40</v>
          </cell>
          <cell r="R14732" t="str">
            <v>Année Philologique</v>
          </cell>
          <cell r="S14732" t="str">
            <v/>
          </cell>
        </row>
        <row r="14733">
          <cell r="E14733">
            <v>6393</v>
          </cell>
          <cell r="F14733" t="str">
            <v>Turnaways</v>
          </cell>
          <cell r="G14733" t="str">
            <v>201902</v>
          </cell>
          <cell r="H14733" t="str">
            <v>Royal Holloway, University of London</v>
          </cell>
          <cell r="I14733" t="str">
            <v>Egham</v>
          </cell>
          <cell r="J14733" t="str">
            <v>UK</v>
          </cell>
          <cell r="K14733">
            <v>2</v>
          </cell>
          <cell r="L14733" t="str">
            <v>Institute</v>
          </cell>
          <cell r="M14733">
            <v>18</v>
          </cell>
          <cell r="N14733" t="str">
            <v>JISC-6</v>
          </cell>
          <cell r="O14733" t="str">
            <v/>
          </cell>
          <cell r="P14733" t="str">
            <v/>
          </cell>
          <cell r="Q14733">
            <v>40</v>
          </cell>
          <cell r="R14733" t="str">
            <v>Année Philologique</v>
          </cell>
          <cell r="S14733" t="str">
            <v/>
          </cell>
        </row>
        <row r="14734">
          <cell r="E14734">
            <v>6393</v>
          </cell>
          <cell r="F14734" t="str">
            <v>Turnaways</v>
          </cell>
          <cell r="G14734" t="str">
            <v>201907</v>
          </cell>
          <cell r="H14734" t="str">
            <v>Royal Holloway, University of London</v>
          </cell>
          <cell r="I14734" t="str">
            <v>Egham</v>
          </cell>
          <cell r="J14734" t="str">
            <v>UK</v>
          </cell>
          <cell r="K14734">
            <v>2</v>
          </cell>
          <cell r="L14734" t="str">
            <v>Institute</v>
          </cell>
          <cell r="M14734">
            <v>18</v>
          </cell>
          <cell r="N14734" t="str">
            <v>JISC-6</v>
          </cell>
          <cell r="O14734" t="str">
            <v/>
          </cell>
          <cell r="P14734" t="str">
            <v/>
          </cell>
          <cell r="Q14734">
            <v>40</v>
          </cell>
          <cell r="R14734" t="str">
            <v>Année Philologique</v>
          </cell>
          <cell r="S14734" t="str">
            <v/>
          </cell>
        </row>
        <row r="14735">
          <cell r="E14735">
            <v>6397</v>
          </cell>
          <cell r="F14735" t="str">
            <v>Turnaways</v>
          </cell>
          <cell r="G14735" t="str">
            <v>201911</v>
          </cell>
          <cell r="H14735" t="str">
            <v>University of Patras</v>
          </cell>
          <cell r="I14735" t="str">
            <v>Patras</v>
          </cell>
          <cell r="J14735" t="str">
            <v>Greece</v>
          </cell>
          <cell r="K14735">
            <v>2</v>
          </cell>
          <cell r="L14735" t="str">
            <v>Institute</v>
          </cell>
          <cell r="M14735">
            <v>3</v>
          </cell>
          <cell r="N14735" t="str">
            <v>Standard</v>
          </cell>
          <cell r="O14735" t="str">
            <v/>
          </cell>
          <cell r="P14735" t="str">
            <v/>
          </cell>
          <cell r="Q14735">
            <v>3</v>
          </cell>
          <cell r="R14735" t="str">
            <v>Année Philologique</v>
          </cell>
          <cell r="S14735" t="str">
            <v/>
          </cell>
        </row>
        <row r="14736">
          <cell r="E14736">
            <v>6426</v>
          </cell>
          <cell r="F14736" t="str">
            <v>Turnaways</v>
          </cell>
          <cell r="G14736" t="str">
            <v>201903</v>
          </cell>
          <cell r="H14736" t="str">
            <v>Università della Campania “Luigi Vanvitelli”</v>
          </cell>
          <cell r="I14736" t="str">
            <v>Napoli</v>
          </cell>
          <cell r="J14736" t="str">
            <v>Italy</v>
          </cell>
          <cell r="K14736">
            <v>2</v>
          </cell>
          <cell r="L14736" t="str">
            <v>Institute</v>
          </cell>
          <cell r="M14736">
            <v>3</v>
          </cell>
          <cell r="N14736" t="str">
            <v>Standard</v>
          </cell>
          <cell r="O14736" t="str">
            <v/>
          </cell>
          <cell r="P14736" t="str">
            <v/>
          </cell>
          <cell r="Q14736">
            <v>3</v>
          </cell>
          <cell r="R14736" t="str">
            <v>Année Philologique</v>
          </cell>
          <cell r="S14736" t="str">
            <v/>
          </cell>
        </row>
        <row r="14737">
          <cell r="E14737">
            <v>6426</v>
          </cell>
          <cell r="F14737" t="str">
            <v>Turnaways</v>
          </cell>
          <cell r="G14737" t="str">
            <v>201911</v>
          </cell>
          <cell r="H14737" t="str">
            <v>Università della Campania “Luigi Vanvitelli”</v>
          </cell>
          <cell r="I14737" t="str">
            <v>Napoli</v>
          </cell>
          <cell r="J14737" t="str">
            <v>Italy</v>
          </cell>
          <cell r="K14737">
            <v>2</v>
          </cell>
          <cell r="L14737" t="str">
            <v>Institute</v>
          </cell>
          <cell r="M14737">
            <v>3</v>
          </cell>
          <cell r="N14737" t="str">
            <v>Standard</v>
          </cell>
          <cell r="O14737" t="str">
            <v/>
          </cell>
          <cell r="P14737" t="str">
            <v/>
          </cell>
          <cell r="Q14737">
            <v>3</v>
          </cell>
          <cell r="R14737" t="str">
            <v>Année Philologique</v>
          </cell>
          <cell r="S14737" t="str">
            <v/>
          </cell>
        </row>
        <row r="14738">
          <cell r="E14738">
            <v>6427</v>
          </cell>
          <cell r="F14738" t="str">
            <v>Turnaways</v>
          </cell>
          <cell r="G14738" t="str">
            <v>201911</v>
          </cell>
          <cell r="H14738" t="str">
            <v>Sumio Yoshitake</v>
          </cell>
          <cell r="I14738" t="str">
            <v>Nagoya</v>
          </cell>
          <cell r="J14738" t="str">
            <v>Japan</v>
          </cell>
          <cell r="K14738">
            <v>4</v>
          </cell>
          <cell r="L14738" t="str">
            <v>Private</v>
          </cell>
          <cell r="M14738">
            <v>5</v>
          </cell>
          <cell r="N14738" t="str">
            <v>Individual</v>
          </cell>
          <cell r="O14738" t="str">
            <v/>
          </cell>
          <cell r="P14738" t="str">
            <v/>
          </cell>
          <cell r="Q14738">
            <v>1</v>
          </cell>
          <cell r="R14738" t="str">
            <v>Année Philologique</v>
          </cell>
          <cell r="S14738" t="str">
            <v/>
          </cell>
        </row>
        <row r="14739">
          <cell r="E14739">
            <v>6427</v>
          </cell>
          <cell r="F14739" t="str">
            <v>Turnaways</v>
          </cell>
          <cell r="G14739" t="str">
            <v>201912</v>
          </cell>
          <cell r="H14739" t="str">
            <v>Sumio Yoshitake</v>
          </cell>
          <cell r="I14739" t="str">
            <v>Nagoya</v>
          </cell>
          <cell r="J14739" t="str">
            <v>Japan</v>
          </cell>
          <cell r="K14739">
            <v>4</v>
          </cell>
          <cell r="L14739" t="str">
            <v>Private</v>
          </cell>
          <cell r="M14739">
            <v>5</v>
          </cell>
          <cell r="N14739" t="str">
            <v>Individual</v>
          </cell>
          <cell r="O14739" t="str">
            <v/>
          </cell>
          <cell r="P14739" t="str">
            <v/>
          </cell>
          <cell r="Q14739">
            <v>1</v>
          </cell>
          <cell r="R14739" t="str">
            <v>Année Philologique</v>
          </cell>
          <cell r="S14739" t="str">
            <v/>
          </cell>
        </row>
        <row r="14740">
          <cell r="E14740">
            <v>6431</v>
          </cell>
          <cell r="F14740" t="str">
            <v>Turnaways</v>
          </cell>
          <cell r="G14740" t="str">
            <v>201903</v>
          </cell>
          <cell r="H14740" t="str">
            <v>Giuseppe Girgenti</v>
          </cell>
          <cell r="I14740" t="str">
            <v>Milano</v>
          </cell>
          <cell r="J14740" t="str">
            <v>Italy</v>
          </cell>
          <cell r="K14740">
            <v>4</v>
          </cell>
          <cell r="L14740" t="str">
            <v>Private</v>
          </cell>
          <cell r="M14740">
            <v>5</v>
          </cell>
          <cell r="N14740" t="str">
            <v>Individual</v>
          </cell>
          <cell r="O14740" t="str">
            <v/>
          </cell>
          <cell r="P14740" t="str">
            <v/>
          </cell>
          <cell r="Q14740">
            <v>1</v>
          </cell>
          <cell r="R14740" t="str">
            <v>Année Philologique</v>
          </cell>
          <cell r="S14740" t="str">
            <v/>
          </cell>
        </row>
        <row r="14741">
          <cell r="E14741">
            <v>6431</v>
          </cell>
          <cell r="F14741" t="str">
            <v>Turnaways</v>
          </cell>
          <cell r="G14741" t="str">
            <v>201910</v>
          </cell>
          <cell r="H14741" t="str">
            <v>Giuseppe Girgenti</v>
          </cell>
          <cell r="I14741" t="str">
            <v>Milano</v>
          </cell>
          <cell r="J14741" t="str">
            <v>Italy</v>
          </cell>
          <cell r="K14741">
            <v>4</v>
          </cell>
          <cell r="L14741" t="str">
            <v>Private</v>
          </cell>
          <cell r="M14741">
            <v>5</v>
          </cell>
          <cell r="N14741" t="str">
            <v>Individual</v>
          </cell>
          <cell r="O14741" t="str">
            <v/>
          </cell>
          <cell r="P14741" t="str">
            <v/>
          </cell>
          <cell r="Q14741">
            <v>1</v>
          </cell>
          <cell r="R14741" t="str">
            <v>Année Philologique</v>
          </cell>
          <cell r="S14741" t="str">
            <v/>
          </cell>
        </row>
        <row r="14742">
          <cell r="E14742">
            <v>6443</v>
          </cell>
          <cell r="F14742" t="str">
            <v>Turnaways</v>
          </cell>
          <cell r="G14742" t="str">
            <v>201911</v>
          </cell>
          <cell r="H14742" t="str">
            <v>Agnes Scott College</v>
          </cell>
          <cell r="I14742" t="str">
            <v>Decatur</v>
          </cell>
          <cell r="J14742" t="str">
            <v>USA</v>
          </cell>
          <cell r="K14742">
            <v>2</v>
          </cell>
          <cell r="L14742" t="str">
            <v>Institute</v>
          </cell>
          <cell r="M14742">
            <v>11</v>
          </cell>
          <cell r="N14742" t="str">
            <v>CARN-4</v>
          </cell>
          <cell r="O14742" t="str">
            <v/>
          </cell>
          <cell r="P14742" t="str">
            <v/>
          </cell>
          <cell r="Q14742">
            <v>2</v>
          </cell>
          <cell r="R14742" t="str">
            <v>Année Philologique</v>
          </cell>
          <cell r="S14742" t="str">
            <v/>
          </cell>
        </row>
        <row r="14743">
          <cell r="E14743">
            <v>6446</v>
          </cell>
          <cell r="F14743" t="str">
            <v>Turnaways</v>
          </cell>
          <cell r="G14743" t="str">
            <v>201912</v>
          </cell>
          <cell r="H14743" t="str">
            <v>CUNY Brooklyn College</v>
          </cell>
          <cell r="I14743" t="str">
            <v>Brooklyn</v>
          </cell>
          <cell r="J14743" t="str">
            <v>USA</v>
          </cell>
          <cell r="K14743">
            <v>2</v>
          </cell>
          <cell r="L14743" t="str">
            <v>Institute</v>
          </cell>
          <cell r="M14743">
            <v>9</v>
          </cell>
          <cell r="N14743" t="str">
            <v>CARN-2</v>
          </cell>
          <cell r="O14743" t="str">
            <v/>
          </cell>
          <cell r="P14743" t="str">
            <v/>
          </cell>
          <cell r="Q14743">
            <v>3</v>
          </cell>
          <cell r="R14743" t="str">
            <v>Année Philologique</v>
          </cell>
          <cell r="S14743" t="str">
            <v/>
          </cell>
        </row>
        <row r="14744">
          <cell r="E14744">
            <v>6451</v>
          </cell>
          <cell r="F14744" t="str">
            <v>Turnaways</v>
          </cell>
          <cell r="G14744" t="str">
            <v>201901</v>
          </cell>
          <cell r="H14744" t="str">
            <v>Antonio Stramaglia</v>
          </cell>
          <cell r="I14744" t="str">
            <v>Bari</v>
          </cell>
          <cell r="J14744" t="str">
            <v>Italy</v>
          </cell>
          <cell r="K14744">
            <v>4</v>
          </cell>
          <cell r="L14744" t="str">
            <v>Private</v>
          </cell>
          <cell r="M14744">
            <v>5</v>
          </cell>
          <cell r="N14744" t="str">
            <v>Individual</v>
          </cell>
          <cell r="O14744" t="str">
            <v/>
          </cell>
          <cell r="P14744" t="str">
            <v/>
          </cell>
          <cell r="Q14744">
            <v>1</v>
          </cell>
          <cell r="R14744" t="str">
            <v>Année Philologique</v>
          </cell>
          <cell r="S14744" t="str">
            <v/>
          </cell>
        </row>
        <row r="14745">
          <cell r="E14745">
            <v>6451</v>
          </cell>
          <cell r="F14745" t="str">
            <v>Turnaways</v>
          </cell>
          <cell r="G14745" t="str">
            <v>201904</v>
          </cell>
          <cell r="H14745" t="str">
            <v>Antonio Stramaglia</v>
          </cell>
          <cell r="I14745" t="str">
            <v>Bari</v>
          </cell>
          <cell r="J14745" t="str">
            <v>Italy</v>
          </cell>
          <cell r="K14745">
            <v>4</v>
          </cell>
          <cell r="L14745" t="str">
            <v>Private</v>
          </cell>
          <cell r="M14745">
            <v>5</v>
          </cell>
          <cell r="N14745" t="str">
            <v>Individual</v>
          </cell>
          <cell r="O14745" t="str">
            <v/>
          </cell>
          <cell r="P14745" t="str">
            <v/>
          </cell>
          <cell r="Q14745">
            <v>1</v>
          </cell>
          <cell r="R14745" t="str">
            <v>Année Philologique</v>
          </cell>
          <cell r="S14745" t="str">
            <v/>
          </cell>
        </row>
        <row r="14746">
          <cell r="E14746">
            <v>6451</v>
          </cell>
          <cell r="F14746" t="str">
            <v>Turnaways</v>
          </cell>
          <cell r="G14746" t="str">
            <v>201906</v>
          </cell>
          <cell r="H14746" t="str">
            <v>Antonio Stramaglia</v>
          </cell>
          <cell r="I14746" t="str">
            <v>Bari</v>
          </cell>
          <cell r="J14746" t="str">
            <v>Italy</v>
          </cell>
          <cell r="K14746">
            <v>4</v>
          </cell>
          <cell r="L14746" t="str">
            <v>Private</v>
          </cell>
          <cell r="M14746">
            <v>5</v>
          </cell>
          <cell r="N14746" t="str">
            <v>Individual</v>
          </cell>
          <cell r="O14746" t="str">
            <v/>
          </cell>
          <cell r="P14746" t="str">
            <v/>
          </cell>
          <cell r="Q14746">
            <v>1</v>
          </cell>
          <cell r="R14746" t="str">
            <v>Année Philologique</v>
          </cell>
          <cell r="S14746" t="str">
            <v/>
          </cell>
        </row>
        <row r="14747">
          <cell r="E14747">
            <v>6451</v>
          </cell>
          <cell r="F14747" t="str">
            <v>Turnaways</v>
          </cell>
          <cell r="G14747" t="str">
            <v>201907</v>
          </cell>
          <cell r="H14747" t="str">
            <v>Antonio Stramaglia</v>
          </cell>
          <cell r="I14747" t="str">
            <v>Bari</v>
          </cell>
          <cell r="J14747" t="str">
            <v>Italy</v>
          </cell>
          <cell r="K14747">
            <v>4</v>
          </cell>
          <cell r="L14747" t="str">
            <v>Private</v>
          </cell>
          <cell r="M14747">
            <v>5</v>
          </cell>
          <cell r="N14747" t="str">
            <v>Individual</v>
          </cell>
          <cell r="O14747" t="str">
            <v/>
          </cell>
          <cell r="P14747" t="str">
            <v/>
          </cell>
          <cell r="Q14747">
            <v>1</v>
          </cell>
          <cell r="R14747" t="str">
            <v>Année Philologique</v>
          </cell>
          <cell r="S14747" t="str">
            <v/>
          </cell>
        </row>
        <row r="14748">
          <cell r="E14748">
            <v>6451</v>
          </cell>
          <cell r="F14748" t="str">
            <v>Turnaways</v>
          </cell>
          <cell r="G14748" t="str">
            <v>201908</v>
          </cell>
          <cell r="H14748" t="str">
            <v>Antonio Stramaglia</v>
          </cell>
          <cell r="I14748" t="str">
            <v>Bari</v>
          </cell>
          <cell r="J14748" t="str">
            <v>Italy</v>
          </cell>
          <cell r="K14748">
            <v>4</v>
          </cell>
          <cell r="L14748" t="str">
            <v>Private</v>
          </cell>
          <cell r="M14748">
            <v>5</v>
          </cell>
          <cell r="N14748" t="str">
            <v>Individual</v>
          </cell>
          <cell r="O14748" t="str">
            <v/>
          </cell>
          <cell r="P14748" t="str">
            <v/>
          </cell>
          <cell r="Q14748">
            <v>1</v>
          </cell>
          <cell r="R14748" t="str">
            <v>Année Philologique</v>
          </cell>
          <cell r="S14748" t="str">
            <v/>
          </cell>
        </row>
        <row r="14749">
          <cell r="E14749">
            <v>6451</v>
          </cell>
          <cell r="F14749" t="str">
            <v>Turnaways</v>
          </cell>
          <cell r="G14749" t="str">
            <v>201909</v>
          </cell>
          <cell r="H14749" t="str">
            <v>Antonio Stramaglia</v>
          </cell>
          <cell r="I14749" t="str">
            <v>Bari</v>
          </cell>
          <cell r="J14749" t="str">
            <v>Italy</v>
          </cell>
          <cell r="K14749">
            <v>4</v>
          </cell>
          <cell r="L14749" t="str">
            <v>Private</v>
          </cell>
          <cell r="M14749">
            <v>5</v>
          </cell>
          <cell r="N14749" t="str">
            <v>Individual</v>
          </cell>
          <cell r="O14749" t="str">
            <v/>
          </cell>
          <cell r="P14749" t="str">
            <v/>
          </cell>
          <cell r="Q14749">
            <v>1</v>
          </cell>
          <cell r="R14749" t="str">
            <v>Année Philologique</v>
          </cell>
          <cell r="S14749" t="str">
            <v/>
          </cell>
        </row>
        <row r="14750">
          <cell r="E14750">
            <v>6456</v>
          </cell>
          <cell r="F14750" t="str">
            <v>Turnaways</v>
          </cell>
          <cell r="G14750" t="str">
            <v>201908</v>
          </cell>
          <cell r="H14750" t="str">
            <v>Michel Fartzoff</v>
          </cell>
          <cell r="I14750" t="str">
            <v>Chaux-les-Passavant</v>
          </cell>
          <cell r="J14750" t="str">
            <v>France</v>
          </cell>
          <cell r="K14750">
            <v>4</v>
          </cell>
          <cell r="L14750" t="str">
            <v>Private</v>
          </cell>
          <cell r="M14750">
            <v>5</v>
          </cell>
          <cell r="N14750" t="str">
            <v>Individual</v>
          </cell>
          <cell r="O14750" t="str">
            <v/>
          </cell>
          <cell r="P14750" t="str">
            <v/>
          </cell>
          <cell r="Q14750">
            <v>1</v>
          </cell>
          <cell r="R14750" t="str">
            <v>Année Philologique</v>
          </cell>
          <cell r="S14750" t="str">
            <v/>
          </cell>
        </row>
        <row r="14751">
          <cell r="E14751">
            <v>6456</v>
          </cell>
          <cell r="F14751" t="str">
            <v>Turnaways</v>
          </cell>
          <cell r="G14751" t="str">
            <v>201911</v>
          </cell>
          <cell r="H14751" t="str">
            <v>Michel Fartzoff</v>
          </cell>
          <cell r="I14751" t="str">
            <v>Chaux-les-Passavant</v>
          </cell>
          <cell r="J14751" t="str">
            <v>France</v>
          </cell>
          <cell r="K14751">
            <v>4</v>
          </cell>
          <cell r="L14751" t="str">
            <v>Private</v>
          </cell>
          <cell r="M14751">
            <v>5</v>
          </cell>
          <cell r="N14751" t="str">
            <v>Individual</v>
          </cell>
          <cell r="O14751" t="str">
            <v/>
          </cell>
          <cell r="P14751" t="str">
            <v/>
          </cell>
          <cell r="Q14751">
            <v>1</v>
          </cell>
          <cell r="R14751" t="str">
            <v>Année Philologique</v>
          </cell>
          <cell r="S14751" t="str">
            <v/>
          </cell>
        </row>
        <row r="14752">
          <cell r="E14752">
            <v>6458</v>
          </cell>
          <cell r="F14752" t="str">
            <v>Turnaways</v>
          </cell>
          <cell r="G14752" t="str">
            <v>201912</v>
          </cell>
          <cell r="H14752" t="str">
            <v>Giuseppe Ucciardello</v>
          </cell>
          <cell r="I14752" t="str">
            <v>Messina</v>
          </cell>
          <cell r="J14752" t="str">
            <v>Italy</v>
          </cell>
          <cell r="K14752">
            <v>4</v>
          </cell>
          <cell r="L14752" t="str">
            <v>Private</v>
          </cell>
          <cell r="M14752">
            <v>5</v>
          </cell>
          <cell r="N14752" t="str">
            <v>Individual</v>
          </cell>
          <cell r="O14752" t="str">
            <v/>
          </cell>
          <cell r="P14752" t="str">
            <v/>
          </cell>
          <cell r="Q14752">
            <v>1</v>
          </cell>
          <cell r="R14752" t="str">
            <v>Année Philologique</v>
          </cell>
          <cell r="S14752" t="str">
            <v/>
          </cell>
        </row>
        <row r="14753">
          <cell r="E14753">
            <v>6460</v>
          </cell>
          <cell r="F14753" t="str">
            <v>Turnaways</v>
          </cell>
          <cell r="G14753" t="str">
            <v>201905</v>
          </cell>
          <cell r="H14753" t="str">
            <v>British School at Athens</v>
          </cell>
          <cell r="I14753" t="str">
            <v>Athens</v>
          </cell>
          <cell r="J14753" t="str">
            <v>Greece</v>
          </cell>
          <cell r="K14753">
            <v>2</v>
          </cell>
          <cell r="L14753" t="str">
            <v>Institute</v>
          </cell>
          <cell r="M14753">
            <v>3</v>
          </cell>
          <cell r="N14753" t="str">
            <v>Standard</v>
          </cell>
          <cell r="O14753" t="str">
            <v/>
          </cell>
          <cell r="P14753" t="str">
            <v/>
          </cell>
          <cell r="Q14753">
            <v>3</v>
          </cell>
          <cell r="R14753" t="str">
            <v>Année Philologique</v>
          </cell>
          <cell r="S14753" t="str">
            <v/>
          </cell>
        </row>
        <row r="14754">
          <cell r="E14754">
            <v>6472</v>
          </cell>
          <cell r="F14754" t="str">
            <v>Turnaways</v>
          </cell>
          <cell r="G14754" t="str">
            <v>201908</v>
          </cell>
          <cell r="H14754" t="str">
            <v>Néstor Manríquez</v>
          </cell>
          <cell r="I14754" t="str">
            <v>Ciudad de México</v>
          </cell>
          <cell r="J14754" t="str">
            <v>Mexico</v>
          </cell>
          <cell r="K14754">
            <v>4</v>
          </cell>
          <cell r="L14754" t="str">
            <v>Private</v>
          </cell>
          <cell r="M14754">
            <v>5</v>
          </cell>
          <cell r="N14754" t="str">
            <v>Individual</v>
          </cell>
          <cell r="O14754" t="str">
            <v/>
          </cell>
          <cell r="P14754" t="str">
            <v/>
          </cell>
          <cell r="Q14754">
            <v>1</v>
          </cell>
          <cell r="R14754" t="str">
            <v>Année Philologique</v>
          </cell>
          <cell r="S14754" t="str">
            <v/>
          </cell>
        </row>
        <row r="14755">
          <cell r="E14755">
            <v>6474</v>
          </cell>
          <cell r="F14755" t="str">
            <v>Turnaways</v>
          </cell>
          <cell r="G14755" t="str">
            <v>201908</v>
          </cell>
          <cell r="H14755" t="str">
            <v>Olimar Flores-Júnior</v>
          </cell>
          <cell r="I14755" t="str">
            <v>Belo Horizonte</v>
          </cell>
          <cell r="J14755" t="str">
            <v>Brazil</v>
          </cell>
          <cell r="K14755">
            <v>4</v>
          </cell>
          <cell r="L14755" t="str">
            <v>Private</v>
          </cell>
          <cell r="M14755">
            <v>5</v>
          </cell>
          <cell r="N14755" t="str">
            <v>Individual</v>
          </cell>
          <cell r="O14755" t="str">
            <v/>
          </cell>
          <cell r="P14755" t="str">
            <v/>
          </cell>
          <cell r="Q14755">
            <v>1</v>
          </cell>
          <cell r="R14755" t="str">
            <v>Année Philologique</v>
          </cell>
          <cell r="S14755" t="str">
            <v/>
          </cell>
        </row>
        <row r="14756">
          <cell r="E14756">
            <v>6477</v>
          </cell>
          <cell r="F14756" t="str">
            <v>Turnaways</v>
          </cell>
          <cell r="G14756" t="str">
            <v>201902</v>
          </cell>
          <cell r="H14756" t="str">
            <v>Grinnell College</v>
          </cell>
          <cell r="I14756" t="str">
            <v>Grinnell</v>
          </cell>
          <cell r="J14756" t="str">
            <v>USA</v>
          </cell>
          <cell r="K14756">
            <v>2</v>
          </cell>
          <cell r="L14756" t="str">
            <v>Institute</v>
          </cell>
          <cell r="M14756">
            <v>11</v>
          </cell>
          <cell r="N14756" t="str">
            <v>CARN-4</v>
          </cell>
          <cell r="O14756" t="str">
            <v/>
          </cell>
          <cell r="P14756" t="str">
            <v/>
          </cell>
          <cell r="Q14756">
            <v>2</v>
          </cell>
          <cell r="R14756" t="str">
            <v>Année Philologique</v>
          </cell>
          <cell r="S14756" t="str">
            <v/>
          </cell>
        </row>
        <row r="14757">
          <cell r="E14757">
            <v>6477</v>
          </cell>
          <cell r="F14757" t="str">
            <v>Turnaways</v>
          </cell>
          <cell r="G14757" t="str">
            <v>201905</v>
          </cell>
          <cell r="H14757" t="str">
            <v>Grinnell College</v>
          </cell>
          <cell r="I14757" t="str">
            <v>Grinnell</v>
          </cell>
          <cell r="J14757" t="str">
            <v>USA</v>
          </cell>
          <cell r="K14757">
            <v>2</v>
          </cell>
          <cell r="L14757" t="str">
            <v>Institute</v>
          </cell>
          <cell r="M14757">
            <v>11</v>
          </cell>
          <cell r="N14757" t="str">
            <v>CARN-4</v>
          </cell>
          <cell r="O14757" t="str">
            <v/>
          </cell>
          <cell r="P14757" t="str">
            <v/>
          </cell>
          <cell r="Q14757">
            <v>2</v>
          </cell>
          <cell r="R14757" t="str">
            <v>Année Philologique</v>
          </cell>
          <cell r="S14757" t="str">
            <v/>
          </cell>
        </row>
        <row r="14758">
          <cell r="E14758">
            <v>6477</v>
          </cell>
          <cell r="F14758" t="str">
            <v>Turnaways</v>
          </cell>
          <cell r="G14758" t="str">
            <v>201907</v>
          </cell>
          <cell r="H14758" t="str">
            <v>Grinnell College</v>
          </cell>
          <cell r="I14758" t="str">
            <v>Grinnell</v>
          </cell>
          <cell r="J14758" t="str">
            <v>USA</v>
          </cell>
          <cell r="K14758">
            <v>2</v>
          </cell>
          <cell r="L14758" t="str">
            <v>Institute</v>
          </cell>
          <cell r="M14758">
            <v>11</v>
          </cell>
          <cell r="N14758" t="str">
            <v>CARN-4</v>
          </cell>
          <cell r="O14758" t="str">
            <v/>
          </cell>
          <cell r="P14758" t="str">
            <v/>
          </cell>
          <cell r="Q14758">
            <v>2</v>
          </cell>
          <cell r="R14758" t="str">
            <v>Année Philologique</v>
          </cell>
          <cell r="S14758" t="str">
            <v/>
          </cell>
        </row>
        <row r="14759">
          <cell r="E14759">
            <v>6477</v>
          </cell>
          <cell r="F14759" t="str">
            <v>Turnaways</v>
          </cell>
          <cell r="G14759" t="str">
            <v>201911</v>
          </cell>
          <cell r="H14759" t="str">
            <v>Grinnell College</v>
          </cell>
          <cell r="I14759" t="str">
            <v>Grinnell</v>
          </cell>
          <cell r="J14759" t="str">
            <v>USA</v>
          </cell>
          <cell r="K14759">
            <v>2</v>
          </cell>
          <cell r="L14759" t="str">
            <v>Institute</v>
          </cell>
          <cell r="M14759">
            <v>11</v>
          </cell>
          <cell r="N14759" t="str">
            <v>CARN-4</v>
          </cell>
          <cell r="O14759" t="str">
            <v/>
          </cell>
          <cell r="P14759" t="str">
            <v/>
          </cell>
          <cell r="Q14759">
            <v>2</v>
          </cell>
          <cell r="R14759" t="str">
            <v>Année Philologique</v>
          </cell>
          <cell r="S14759" t="str">
            <v/>
          </cell>
        </row>
        <row r="14760">
          <cell r="E14760">
            <v>6477</v>
          </cell>
          <cell r="F14760" t="str">
            <v>Turnaways</v>
          </cell>
          <cell r="G14760" t="str">
            <v>201912</v>
          </cell>
          <cell r="H14760" t="str">
            <v>Grinnell College</v>
          </cell>
          <cell r="I14760" t="str">
            <v>Grinnell</v>
          </cell>
          <cell r="J14760" t="str">
            <v>USA</v>
          </cell>
          <cell r="K14760">
            <v>2</v>
          </cell>
          <cell r="L14760" t="str">
            <v>Institute</v>
          </cell>
          <cell r="M14760">
            <v>11</v>
          </cell>
          <cell r="N14760" t="str">
            <v>CARN-4</v>
          </cell>
          <cell r="O14760" t="str">
            <v/>
          </cell>
          <cell r="P14760" t="str">
            <v/>
          </cell>
          <cell r="Q14760">
            <v>2</v>
          </cell>
          <cell r="R14760" t="str">
            <v>Année Philologique</v>
          </cell>
          <cell r="S14760" t="str">
            <v/>
          </cell>
        </row>
        <row r="14761">
          <cell r="E14761">
            <v>6481</v>
          </cell>
          <cell r="F14761" t="str">
            <v>Turnaways</v>
          </cell>
          <cell r="G14761" t="str">
            <v>201912</v>
          </cell>
          <cell r="H14761" t="str">
            <v>Alfonso Natale</v>
          </cell>
          <cell r="I14761" t="str">
            <v xml:space="preserve">Olevano Sul Tusciano </v>
          </cell>
          <cell r="J14761" t="str">
            <v>Italy</v>
          </cell>
          <cell r="K14761">
            <v>4</v>
          </cell>
          <cell r="L14761" t="str">
            <v>Private</v>
          </cell>
          <cell r="M14761">
            <v>5</v>
          </cell>
          <cell r="N14761" t="str">
            <v>Individual</v>
          </cell>
          <cell r="O14761" t="str">
            <v/>
          </cell>
          <cell r="P14761" t="str">
            <v/>
          </cell>
          <cell r="Q14761">
            <v>1</v>
          </cell>
          <cell r="R14761" t="str">
            <v>Année Philologique</v>
          </cell>
          <cell r="S14761" t="str">
            <v/>
          </cell>
        </row>
        <row r="14762">
          <cell r="E14762">
            <v>6490</v>
          </cell>
          <cell r="F14762" t="str">
            <v>Turnaways</v>
          </cell>
          <cell r="G14762" t="str">
            <v>201901</v>
          </cell>
          <cell r="H14762" t="str">
            <v>Augustana College</v>
          </cell>
          <cell r="I14762" t="str">
            <v>Rock Island</v>
          </cell>
          <cell r="J14762" t="str">
            <v>USA</v>
          </cell>
          <cell r="K14762">
            <v>2</v>
          </cell>
          <cell r="L14762" t="str">
            <v>Institute</v>
          </cell>
          <cell r="M14762">
            <v>11</v>
          </cell>
          <cell r="N14762" t="str">
            <v>CARN-4</v>
          </cell>
          <cell r="O14762" t="str">
            <v/>
          </cell>
          <cell r="P14762" t="str">
            <v/>
          </cell>
          <cell r="Q14762">
            <v>2</v>
          </cell>
          <cell r="R14762" t="str">
            <v>Année Philologique</v>
          </cell>
          <cell r="S14762" t="str">
            <v/>
          </cell>
        </row>
        <row r="14763">
          <cell r="E14763">
            <v>6490</v>
          </cell>
          <cell r="F14763" t="str">
            <v>Turnaways</v>
          </cell>
          <cell r="G14763" t="str">
            <v>201902</v>
          </cell>
          <cell r="H14763" t="str">
            <v>Augustana College</v>
          </cell>
          <cell r="I14763" t="str">
            <v>Rock Island</v>
          </cell>
          <cell r="J14763" t="str">
            <v>USA</v>
          </cell>
          <cell r="K14763">
            <v>2</v>
          </cell>
          <cell r="L14763" t="str">
            <v>Institute</v>
          </cell>
          <cell r="M14763">
            <v>11</v>
          </cell>
          <cell r="N14763" t="str">
            <v>CARN-4</v>
          </cell>
          <cell r="O14763" t="str">
            <v/>
          </cell>
          <cell r="P14763" t="str">
            <v/>
          </cell>
          <cell r="Q14763">
            <v>2</v>
          </cell>
          <cell r="R14763" t="str">
            <v>Année Philologique</v>
          </cell>
          <cell r="S14763" t="str">
            <v/>
          </cell>
        </row>
        <row r="14764">
          <cell r="E14764">
            <v>6490</v>
          </cell>
          <cell r="F14764" t="str">
            <v>Turnaways</v>
          </cell>
          <cell r="G14764" t="str">
            <v>201911</v>
          </cell>
          <cell r="H14764" t="str">
            <v>Augustana College</v>
          </cell>
          <cell r="I14764" t="str">
            <v>Rock Island</v>
          </cell>
          <cell r="J14764" t="str">
            <v>USA</v>
          </cell>
          <cell r="K14764">
            <v>2</v>
          </cell>
          <cell r="L14764" t="str">
            <v>Institute</v>
          </cell>
          <cell r="M14764">
            <v>11</v>
          </cell>
          <cell r="N14764" t="str">
            <v>CARN-4</v>
          </cell>
          <cell r="O14764" t="str">
            <v/>
          </cell>
          <cell r="P14764" t="str">
            <v/>
          </cell>
          <cell r="Q14764">
            <v>2</v>
          </cell>
          <cell r="R14764" t="str">
            <v>Année Philologique</v>
          </cell>
          <cell r="S14764" t="str">
            <v/>
          </cell>
        </row>
        <row r="14765">
          <cell r="E14765">
            <v>6492</v>
          </cell>
          <cell r="F14765" t="str">
            <v>Turnaways</v>
          </cell>
          <cell r="G14765" t="str">
            <v>201906</v>
          </cell>
          <cell r="H14765" t="str">
            <v>Iris Aasen Brecke</v>
          </cell>
          <cell r="I14765" t="str">
            <v>Trondheim</v>
          </cell>
          <cell r="J14765" t="str">
            <v>Norway</v>
          </cell>
          <cell r="K14765">
            <v>4</v>
          </cell>
          <cell r="L14765" t="str">
            <v>Private</v>
          </cell>
          <cell r="M14765">
            <v>5</v>
          </cell>
          <cell r="N14765" t="str">
            <v>Individual</v>
          </cell>
          <cell r="O14765" t="str">
            <v/>
          </cell>
          <cell r="P14765" t="str">
            <v/>
          </cell>
          <cell r="Q14765">
            <v>1</v>
          </cell>
          <cell r="R14765" t="str">
            <v>Année Philologique</v>
          </cell>
          <cell r="S14765" t="str">
            <v/>
          </cell>
        </row>
        <row r="14766">
          <cell r="E14766">
            <v>6492</v>
          </cell>
          <cell r="F14766" t="str">
            <v>Turnaways</v>
          </cell>
          <cell r="G14766" t="str">
            <v>201910</v>
          </cell>
          <cell r="H14766" t="str">
            <v>Iris Aasen Brecke</v>
          </cell>
          <cell r="I14766" t="str">
            <v>Trondheim</v>
          </cell>
          <cell r="J14766" t="str">
            <v>Norway</v>
          </cell>
          <cell r="K14766">
            <v>4</v>
          </cell>
          <cell r="L14766" t="str">
            <v>Private</v>
          </cell>
          <cell r="M14766">
            <v>5</v>
          </cell>
          <cell r="N14766" t="str">
            <v>Individual</v>
          </cell>
          <cell r="O14766" t="str">
            <v/>
          </cell>
          <cell r="P14766" t="str">
            <v/>
          </cell>
          <cell r="Q14766">
            <v>1</v>
          </cell>
          <cell r="R14766" t="str">
            <v>Année Philologique</v>
          </cell>
          <cell r="S14766" t="str">
            <v/>
          </cell>
        </row>
        <row r="14767">
          <cell r="E14767">
            <v>6494</v>
          </cell>
          <cell r="F14767" t="str">
            <v>Turnaways</v>
          </cell>
          <cell r="G14767" t="str">
            <v>201902</v>
          </cell>
          <cell r="H14767" t="str">
            <v>Université de Perpignan Via Domitia</v>
          </cell>
          <cell r="I14767" t="str">
            <v>Perpignan</v>
          </cell>
          <cell r="J14767" t="str">
            <v>France</v>
          </cell>
          <cell r="K14767">
            <v>2</v>
          </cell>
          <cell r="L14767" t="str">
            <v>Institute</v>
          </cell>
          <cell r="M14767">
            <v>3</v>
          </cell>
          <cell r="N14767" t="str">
            <v>Standard</v>
          </cell>
          <cell r="O14767" t="str">
            <v/>
          </cell>
          <cell r="P14767" t="str">
            <v/>
          </cell>
          <cell r="Q14767">
            <v>3</v>
          </cell>
          <cell r="R14767" t="str">
            <v>Année Philologique</v>
          </cell>
          <cell r="S14767" t="str">
            <v/>
          </cell>
        </row>
        <row r="14768">
          <cell r="E14768">
            <v>6494</v>
          </cell>
          <cell r="F14768" t="str">
            <v>Turnaways</v>
          </cell>
          <cell r="G14768" t="str">
            <v>201910</v>
          </cell>
          <cell r="H14768" t="str">
            <v>Université de Perpignan Via Domitia</v>
          </cell>
          <cell r="I14768" t="str">
            <v>Perpignan</v>
          </cell>
          <cell r="J14768" t="str">
            <v>France</v>
          </cell>
          <cell r="K14768">
            <v>2</v>
          </cell>
          <cell r="L14768" t="str">
            <v>Institute</v>
          </cell>
          <cell r="M14768">
            <v>3</v>
          </cell>
          <cell r="N14768" t="str">
            <v>Standard</v>
          </cell>
          <cell r="O14768" t="str">
            <v/>
          </cell>
          <cell r="P14768" t="str">
            <v/>
          </cell>
          <cell r="Q14768">
            <v>3</v>
          </cell>
          <cell r="R14768" t="str">
            <v>Année Philologique</v>
          </cell>
          <cell r="S14768" t="str">
            <v/>
          </cell>
        </row>
        <row r="14769">
          <cell r="E14769">
            <v>6494</v>
          </cell>
          <cell r="F14769" t="str">
            <v>Turnaways</v>
          </cell>
          <cell r="G14769" t="str">
            <v>201911</v>
          </cell>
          <cell r="H14769" t="str">
            <v>Université de Perpignan Via Domitia</v>
          </cell>
          <cell r="I14769" t="str">
            <v>Perpignan</v>
          </cell>
          <cell r="J14769" t="str">
            <v>France</v>
          </cell>
          <cell r="K14769">
            <v>2</v>
          </cell>
          <cell r="L14769" t="str">
            <v>Institute</v>
          </cell>
          <cell r="M14769">
            <v>3</v>
          </cell>
          <cell r="N14769" t="str">
            <v>Standard</v>
          </cell>
          <cell r="O14769" t="str">
            <v/>
          </cell>
          <cell r="P14769" t="str">
            <v/>
          </cell>
          <cell r="Q14769">
            <v>3</v>
          </cell>
          <cell r="R14769" t="str">
            <v>Année Philologique</v>
          </cell>
          <cell r="S14769" t="str">
            <v/>
          </cell>
        </row>
        <row r="14770">
          <cell r="E14770">
            <v>6499</v>
          </cell>
          <cell r="F14770" t="str">
            <v>Turnaways</v>
          </cell>
          <cell r="G14770" t="str">
            <v>201904</v>
          </cell>
          <cell r="H14770" t="str">
            <v>Valparaiso University</v>
          </cell>
          <cell r="I14770" t="str">
            <v>Valparaiso</v>
          </cell>
          <cell r="J14770" t="str">
            <v>USA</v>
          </cell>
          <cell r="K14770">
            <v>1</v>
          </cell>
          <cell r="L14770" t="str">
            <v>Consortium</v>
          </cell>
          <cell r="M14770">
            <v>10</v>
          </cell>
          <cell r="N14770" t="str">
            <v>CARN-3</v>
          </cell>
          <cell r="O14770" t="str">
            <v/>
          </cell>
          <cell r="P14770" t="str">
            <v/>
          </cell>
          <cell r="Q14770">
            <v>2</v>
          </cell>
          <cell r="R14770" t="str">
            <v>Année Philologique</v>
          </cell>
          <cell r="S14770" t="str">
            <v/>
          </cell>
        </row>
        <row r="14771">
          <cell r="E14771">
            <v>6499</v>
          </cell>
          <cell r="F14771" t="str">
            <v>Turnaways</v>
          </cell>
          <cell r="G14771" t="str">
            <v>201910</v>
          </cell>
          <cell r="H14771" t="str">
            <v>Valparaiso University</v>
          </cell>
          <cell r="I14771" t="str">
            <v>Valparaiso</v>
          </cell>
          <cell r="J14771" t="str">
            <v>USA</v>
          </cell>
          <cell r="K14771">
            <v>1</v>
          </cell>
          <cell r="L14771" t="str">
            <v>Consortium</v>
          </cell>
          <cell r="M14771">
            <v>10</v>
          </cell>
          <cell r="N14771" t="str">
            <v>CARN-3</v>
          </cell>
          <cell r="O14771" t="str">
            <v/>
          </cell>
          <cell r="P14771" t="str">
            <v/>
          </cell>
          <cell r="Q14771">
            <v>2</v>
          </cell>
          <cell r="R14771" t="str">
            <v>Année Philologique</v>
          </cell>
          <cell r="S14771" t="str">
            <v/>
          </cell>
        </row>
        <row r="14772">
          <cell r="E14772">
            <v>6499</v>
          </cell>
          <cell r="F14772" t="str">
            <v>Turnaways</v>
          </cell>
          <cell r="G14772" t="str">
            <v>201911</v>
          </cell>
          <cell r="H14772" t="str">
            <v>Valparaiso University</v>
          </cell>
          <cell r="I14772" t="str">
            <v>Valparaiso</v>
          </cell>
          <cell r="J14772" t="str">
            <v>USA</v>
          </cell>
          <cell r="K14772">
            <v>1</v>
          </cell>
          <cell r="L14772" t="str">
            <v>Consortium</v>
          </cell>
          <cell r="M14772">
            <v>10</v>
          </cell>
          <cell r="N14772" t="str">
            <v>CARN-3</v>
          </cell>
          <cell r="O14772" t="str">
            <v/>
          </cell>
          <cell r="P14772" t="str">
            <v/>
          </cell>
          <cell r="Q14772">
            <v>2</v>
          </cell>
          <cell r="R14772" t="str">
            <v>Année Philologique</v>
          </cell>
          <cell r="S14772" t="str">
            <v/>
          </cell>
        </row>
        <row r="14773">
          <cell r="E14773">
            <v>6504</v>
          </cell>
          <cell r="F14773" t="str">
            <v>Turnaways</v>
          </cell>
          <cell r="G14773" t="str">
            <v>201902</v>
          </cell>
          <cell r="H14773" t="str">
            <v>Università di Cagliari</v>
          </cell>
          <cell r="I14773" t="str">
            <v>Cagliari</v>
          </cell>
          <cell r="J14773" t="str">
            <v>Italy</v>
          </cell>
          <cell r="K14773">
            <v>2</v>
          </cell>
          <cell r="L14773" t="str">
            <v>Institute</v>
          </cell>
          <cell r="M14773">
            <v>2</v>
          </cell>
          <cell r="N14773" t="str">
            <v>Campus Wide</v>
          </cell>
          <cell r="O14773" t="str">
            <v/>
          </cell>
          <cell r="P14773" t="str">
            <v/>
          </cell>
          <cell r="Q14773">
            <v>40</v>
          </cell>
          <cell r="R14773" t="str">
            <v>Année Philologique</v>
          </cell>
          <cell r="S14773" t="str">
            <v/>
          </cell>
        </row>
        <row r="14774">
          <cell r="E14774">
            <v>6504</v>
          </cell>
          <cell r="F14774" t="str">
            <v>Turnaways</v>
          </cell>
          <cell r="G14774" t="str">
            <v>201904</v>
          </cell>
          <cell r="H14774" t="str">
            <v>Università di Cagliari</v>
          </cell>
          <cell r="I14774" t="str">
            <v>Cagliari</v>
          </cell>
          <cell r="J14774" t="str">
            <v>Italy</v>
          </cell>
          <cell r="K14774">
            <v>2</v>
          </cell>
          <cell r="L14774" t="str">
            <v>Institute</v>
          </cell>
          <cell r="M14774">
            <v>2</v>
          </cell>
          <cell r="N14774" t="str">
            <v>Campus Wide</v>
          </cell>
          <cell r="O14774" t="str">
            <v/>
          </cell>
          <cell r="P14774" t="str">
            <v/>
          </cell>
          <cell r="Q14774">
            <v>40</v>
          </cell>
          <cell r="R14774" t="str">
            <v>Année Philologique</v>
          </cell>
          <cell r="S14774" t="str">
            <v/>
          </cell>
        </row>
        <row r="14775">
          <cell r="E14775">
            <v>6504</v>
          </cell>
          <cell r="F14775" t="str">
            <v>Turnaways</v>
          </cell>
          <cell r="G14775" t="str">
            <v>201907</v>
          </cell>
          <cell r="H14775" t="str">
            <v>Università di Cagliari</v>
          </cell>
          <cell r="I14775" t="str">
            <v>Cagliari</v>
          </cell>
          <cell r="J14775" t="str">
            <v>Italy</v>
          </cell>
          <cell r="K14775">
            <v>2</v>
          </cell>
          <cell r="L14775" t="str">
            <v>Institute</v>
          </cell>
          <cell r="M14775">
            <v>2</v>
          </cell>
          <cell r="N14775" t="str">
            <v>Campus Wide</v>
          </cell>
          <cell r="O14775" t="str">
            <v/>
          </cell>
          <cell r="P14775" t="str">
            <v/>
          </cell>
          <cell r="Q14775">
            <v>40</v>
          </cell>
          <cell r="R14775" t="str">
            <v>Année Philologique</v>
          </cell>
          <cell r="S14775" t="str">
            <v/>
          </cell>
        </row>
        <row r="14776">
          <cell r="E14776">
            <v>6504</v>
          </cell>
          <cell r="F14776" t="str">
            <v>Turnaways</v>
          </cell>
          <cell r="G14776" t="str">
            <v>201911</v>
          </cell>
          <cell r="H14776" t="str">
            <v>Università di Cagliari</v>
          </cell>
          <cell r="I14776" t="str">
            <v>Cagliari</v>
          </cell>
          <cell r="J14776" t="str">
            <v>Italy</v>
          </cell>
          <cell r="K14776">
            <v>2</v>
          </cell>
          <cell r="L14776" t="str">
            <v>Institute</v>
          </cell>
          <cell r="M14776">
            <v>2</v>
          </cell>
          <cell r="N14776" t="str">
            <v>Campus Wide</v>
          </cell>
          <cell r="O14776" t="str">
            <v/>
          </cell>
          <cell r="P14776" t="str">
            <v/>
          </cell>
          <cell r="Q14776">
            <v>40</v>
          </cell>
          <cell r="R14776" t="str">
            <v>Année Philologique</v>
          </cell>
          <cell r="S14776" t="str">
            <v/>
          </cell>
        </row>
        <row r="14777">
          <cell r="E14777">
            <v>6504</v>
          </cell>
          <cell r="F14777" t="str">
            <v>Turnaways</v>
          </cell>
          <cell r="G14777" t="str">
            <v>201912</v>
          </cell>
          <cell r="H14777" t="str">
            <v>Università di Cagliari</v>
          </cell>
          <cell r="I14777" t="str">
            <v>Cagliari</v>
          </cell>
          <cell r="J14777" t="str">
            <v>Italy</v>
          </cell>
          <cell r="K14777">
            <v>2</v>
          </cell>
          <cell r="L14777" t="str">
            <v>Institute</v>
          </cell>
          <cell r="M14777">
            <v>2</v>
          </cell>
          <cell r="N14777" t="str">
            <v>Campus Wide</v>
          </cell>
          <cell r="O14777" t="str">
            <v/>
          </cell>
          <cell r="P14777" t="str">
            <v/>
          </cell>
          <cell r="Q14777">
            <v>40</v>
          </cell>
          <cell r="R14777" t="str">
            <v>Année Philologique</v>
          </cell>
          <cell r="S14777" t="str">
            <v/>
          </cell>
        </row>
        <row r="14778">
          <cell r="E14778">
            <v>6507</v>
          </cell>
          <cell r="F14778" t="str">
            <v>Turnaways</v>
          </cell>
          <cell r="G14778" t="str">
            <v>201904</v>
          </cell>
          <cell r="H14778" t="str">
            <v>Colorado College</v>
          </cell>
          <cell r="I14778" t="str">
            <v>Colorado Springs</v>
          </cell>
          <cell r="J14778" t="str">
            <v>USA</v>
          </cell>
          <cell r="K14778">
            <v>1</v>
          </cell>
          <cell r="L14778" t="str">
            <v>Consortium</v>
          </cell>
          <cell r="M14778">
            <v>11</v>
          </cell>
          <cell r="N14778" t="str">
            <v>CARN-4</v>
          </cell>
          <cell r="O14778" t="str">
            <v/>
          </cell>
          <cell r="P14778" t="str">
            <v/>
          </cell>
          <cell r="Q14778">
            <v>40</v>
          </cell>
          <cell r="R14778" t="str">
            <v>Année Philologique</v>
          </cell>
          <cell r="S14778" t="str">
            <v/>
          </cell>
        </row>
        <row r="14779">
          <cell r="E14779">
            <v>6517</v>
          </cell>
          <cell r="F14779" t="str">
            <v>Turnaways</v>
          </cell>
          <cell r="G14779" t="str">
            <v>201907</v>
          </cell>
          <cell r="H14779" t="str">
            <v>Università degli studi di Napoli "L'Orientale"</v>
          </cell>
          <cell r="I14779" t="str">
            <v>Napoli</v>
          </cell>
          <cell r="J14779" t="str">
            <v>Italy</v>
          </cell>
          <cell r="K14779">
            <v>2</v>
          </cell>
          <cell r="L14779" t="str">
            <v>Institute</v>
          </cell>
          <cell r="M14779">
            <v>2</v>
          </cell>
          <cell r="N14779" t="str">
            <v>Campus Wide</v>
          </cell>
          <cell r="O14779" t="str">
            <v/>
          </cell>
          <cell r="P14779" t="str">
            <v/>
          </cell>
          <cell r="Q14779">
            <v>40</v>
          </cell>
          <cell r="R14779" t="str">
            <v>Année Philologique</v>
          </cell>
          <cell r="S14779" t="str">
            <v/>
          </cell>
        </row>
        <row r="14780">
          <cell r="E14780">
            <v>6524</v>
          </cell>
          <cell r="F14780" t="str">
            <v>Turnaways</v>
          </cell>
          <cell r="G14780" t="str">
            <v>201904</v>
          </cell>
          <cell r="H14780" t="str">
            <v>Universidade Federal de Minas Gerais</v>
          </cell>
          <cell r="I14780" t="str">
            <v>Belo Horizonte</v>
          </cell>
          <cell r="J14780" t="str">
            <v>Brazil</v>
          </cell>
          <cell r="K14780">
            <v>2</v>
          </cell>
          <cell r="L14780" t="str">
            <v>Institute</v>
          </cell>
          <cell r="M14780">
            <v>3</v>
          </cell>
          <cell r="N14780" t="str">
            <v>Standard</v>
          </cell>
          <cell r="O14780" t="str">
            <v/>
          </cell>
          <cell r="P14780" t="str">
            <v/>
          </cell>
          <cell r="Q14780">
            <v>3</v>
          </cell>
          <cell r="R14780" t="str">
            <v>Année Philologique</v>
          </cell>
          <cell r="S14780" t="str">
            <v/>
          </cell>
        </row>
        <row r="14781">
          <cell r="E14781">
            <v>6525</v>
          </cell>
          <cell r="F14781" t="str">
            <v>Turnaways</v>
          </cell>
          <cell r="G14781" t="str">
            <v>201908</v>
          </cell>
          <cell r="H14781" t="str">
            <v>Lucía Rodríguez-Noriega Guillén</v>
          </cell>
          <cell r="I14781" t="str">
            <v>Oviedo</v>
          </cell>
          <cell r="J14781" t="str">
            <v>Spain</v>
          </cell>
          <cell r="K14781">
            <v>4</v>
          </cell>
          <cell r="L14781" t="str">
            <v>Private</v>
          </cell>
          <cell r="M14781">
            <v>5</v>
          </cell>
          <cell r="N14781" t="str">
            <v>Individual</v>
          </cell>
          <cell r="O14781" t="str">
            <v/>
          </cell>
          <cell r="P14781" t="str">
            <v/>
          </cell>
          <cell r="Q14781">
            <v>1</v>
          </cell>
          <cell r="R14781" t="str">
            <v>Année Philologique</v>
          </cell>
          <cell r="S14781" t="str">
            <v/>
          </cell>
        </row>
        <row r="14782">
          <cell r="E14782">
            <v>6527</v>
          </cell>
          <cell r="F14782" t="str">
            <v>Turnaways</v>
          </cell>
          <cell r="G14782" t="str">
            <v>201910</v>
          </cell>
          <cell r="H14782" t="str">
            <v>Rose Mary Sheldon</v>
          </cell>
          <cell r="I14782" t="str">
            <v>Buena Vista</v>
          </cell>
          <cell r="J14782" t="str">
            <v>USA</v>
          </cell>
          <cell r="K14782">
            <v>4</v>
          </cell>
          <cell r="L14782" t="str">
            <v>Private</v>
          </cell>
          <cell r="M14782">
            <v>5</v>
          </cell>
          <cell r="N14782" t="str">
            <v>Individual</v>
          </cell>
          <cell r="O14782" t="str">
            <v/>
          </cell>
          <cell r="P14782" t="str">
            <v/>
          </cell>
          <cell r="Q14782">
            <v>1</v>
          </cell>
          <cell r="R14782" t="str">
            <v>Année Philologique</v>
          </cell>
          <cell r="S14782" t="str">
            <v/>
          </cell>
        </row>
        <row r="14783">
          <cell r="E14783">
            <v>6533</v>
          </cell>
          <cell r="F14783" t="str">
            <v>Turnaways</v>
          </cell>
          <cell r="G14783" t="str">
            <v>201902</v>
          </cell>
          <cell r="H14783" t="str">
            <v>Wayne State University</v>
          </cell>
          <cell r="I14783" t="str">
            <v>Detroit</v>
          </cell>
          <cell r="J14783" t="str">
            <v>USA</v>
          </cell>
          <cell r="K14783">
            <v>2</v>
          </cell>
          <cell r="L14783" t="str">
            <v>Institute</v>
          </cell>
          <cell r="M14783">
            <v>8</v>
          </cell>
          <cell r="N14783" t="str">
            <v>CARN-1</v>
          </cell>
          <cell r="O14783" t="str">
            <v/>
          </cell>
          <cell r="P14783" t="str">
            <v/>
          </cell>
          <cell r="Q14783">
            <v>40</v>
          </cell>
          <cell r="R14783" t="str">
            <v>Année Philologique</v>
          </cell>
          <cell r="S14783" t="str">
            <v/>
          </cell>
        </row>
        <row r="14784">
          <cell r="E14784">
            <v>6534</v>
          </cell>
          <cell r="F14784" t="str">
            <v>Turnaways</v>
          </cell>
          <cell r="G14784" t="str">
            <v>201903</v>
          </cell>
          <cell r="H14784" t="str">
            <v>Fairfield University</v>
          </cell>
          <cell r="I14784" t="str">
            <v>Fairfield</v>
          </cell>
          <cell r="J14784" t="str">
            <v>USA</v>
          </cell>
          <cell r="K14784">
            <v>2</v>
          </cell>
          <cell r="L14784" t="str">
            <v>Institute</v>
          </cell>
          <cell r="M14784">
            <v>9</v>
          </cell>
          <cell r="N14784" t="str">
            <v>CARN-2</v>
          </cell>
          <cell r="O14784" t="str">
            <v/>
          </cell>
          <cell r="P14784" t="str">
            <v/>
          </cell>
          <cell r="Q14784">
            <v>3</v>
          </cell>
          <cell r="R14784" t="str">
            <v>Année Philologique</v>
          </cell>
          <cell r="S14784" t="str">
            <v/>
          </cell>
        </row>
        <row r="14785">
          <cell r="E14785">
            <v>6536</v>
          </cell>
          <cell r="F14785" t="str">
            <v>Turnaways</v>
          </cell>
          <cell r="G14785" t="str">
            <v>201901</v>
          </cell>
          <cell r="H14785" t="str">
            <v>Licinia Ricottilli</v>
          </cell>
          <cell r="I14785" t="str">
            <v>Verona</v>
          </cell>
          <cell r="J14785" t="str">
            <v>Italy</v>
          </cell>
          <cell r="K14785">
            <v>4</v>
          </cell>
          <cell r="L14785" t="str">
            <v>Private</v>
          </cell>
          <cell r="M14785">
            <v>5</v>
          </cell>
          <cell r="N14785" t="str">
            <v>Individual</v>
          </cell>
          <cell r="O14785" t="str">
            <v/>
          </cell>
          <cell r="P14785" t="str">
            <v/>
          </cell>
          <cell r="Q14785">
            <v>1</v>
          </cell>
          <cell r="R14785" t="str">
            <v>Année Philologique</v>
          </cell>
          <cell r="S14785" t="str">
            <v/>
          </cell>
        </row>
        <row r="14786">
          <cell r="E14786">
            <v>6538</v>
          </cell>
          <cell r="F14786" t="str">
            <v>Turnaways</v>
          </cell>
          <cell r="G14786" t="str">
            <v>201905</v>
          </cell>
          <cell r="H14786" t="str">
            <v>Philip Kaplan</v>
          </cell>
          <cell r="I14786" t="str">
            <v>Jacksonville</v>
          </cell>
          <cell r="J14786" t="str">
            <v>USA</v>
          </cell>
          <cell r="K14786">
            <v>4</v>
          </cell>
          <cell r="L14786" t="str">
            <v>Private</v>
          </cell>
          <cell r="M14786">
            <v>5</v>
          </cell>
          <cell r="N14786" t="str">
            <v>Individual</v>
          </cell>
          <cell r="O14786" t="str">
            <v/>
          </cell>
          <cell r="P14786" t="str">
            <v/>
          </cell>
          <cell r="Q14786">
            <v>1</v>
          </cell>
          <cell r="R14786" t="str">
            <v>Année Philologique</v>
          </cell>
          <cell r="S14786" t="str">
            <v/>
          </cell>
        </row>
        <row r="14787">
          <cell r="E14787">
            <v>6543</v>
          </cell>
          <cell r="F14787" t="str">
            <v>Turnaways</v>
          </cell>
          <cell r="G14787" t="str">
            <v>201904</v>
          </cell>
          <cell r="H14787" t="str">
            <v>Catherine Ware</v>
          </cell>
          <cell r="I14787" t="str">
            <v>Cork</v>
          </cell>
          <cell r="J14787" t="str">
            <v>Ireland</v>
          </cell>
          <cell r="K14787">
            <v>4</v>
          </cell>
          <cell r="L14787" t="str">
            <v>Private</v>
          </cell>
          <cell r="M14787">
            <v>5</v>
          </cell>
          <cell r="N14787" t="str">
            <v>Individual</v>
          </cell>
          <cell r="O14787" t="str">
            <v/>
          </cell>
          <cell r="P14787" t="str">
            <v/>
          </cell>
          <cell r="Q14787">
            <v>1</v>
          </cell>
          <cell r="R14787" t="str">
            <v>Année Philologique</v>
          </cell>
          <cell r="S14787" t="str">
            <v/>
          </cell>
        </row>
        <row r="14788">
          <cell r="E14788">
            <v>6544</v>
          </cell>
          <cell r="F14788" t="str">
            <v>Turnaways</v>
          </cell>
          <cell r="G14788" t="str">
            <v>201901</v>
          </cell>
          <cell r="H14788" t="str">
            <v>Università degli Studi di Perugia</v>
          </cell>
          <cell r="I14788" t="str">
            <v>Perugia</v>
          </cell>
          <cell r="J14788" t="str">
            <v>Italy</v>
          </cell>
          <cell r="K14788">
            <v>2</v>
          </cell>
          <cell r="L14788" t="str">
            <v>Institute</v>
          </cell>
          <cell r="M14788">
            <v>2</v>
          </cell>
          <cell r="N14788" t="str">
            <v>Campus Wide</v>
          </cell>
          <cell r="O14788" t="str">
            <v/>
          </cell>
          <cell r="P14788" t="str">
            <v/>
          </cell>
          <cell r="Q14788">
            <v>130</v>
          </cell>
          <cell r="R14788" t="str">
            <v>Année Philologique</v>
          </cell>
          <cell r="S14788" t="str">
            <v/>
          </cell>
        </row>
        <row r="14789">
          <cell r="E14789">
            <v>6544</v>
          </cell>
          <cell r="F14789" t="str">
            <v>Turnaways</v>
          </cell>
          <cell r="G14789" t="str">
            <v>201902</v>
          </cell>
          <cell r="H14789" t="str">
            <v>Università degli Studi di Perugia</v>
          </cell>
          <cell r="I14789" t="str">
            <v>Perugia</v>
          </cell>
          <cell r="J14789" t="str">
            <v>Italy</v>
          </cell>
          <cell r="K14789">
            <v>2</v>
          </cell>
          <cell r="L14789" t="str">
            <v>Institute</v>
          </cell>
          <cell r="M14789">
            <v>2</v>
          </cell>
          <cell r="N14789" t="str">
            <v>Campus Wide</v>
          </cell>
          <cell r="O14789" t="str">
            <v/>
          </cell>
          <cell r="P14789" t="str">
            <v/>
          </cell>
          <cell r="Q14789">
            <v>130</v>
          </cell>
          <cell r="R14789" t="str">
            <v>Année Philologique</v>
          </cell>
          <cell r="S14789" t="str">
            <v/>
          </cell>
        </row>
        <row r="14790">
          <cell r="E14790">
            <v>6544</v>
          </cell>
          <cell r="F14790" t="str">
            <v>Turnaways</v>
          </cell>
          <cell r="G14790" t="str">
            <v>201903</v>
          </cell>
          <cell r="H14790" t="str">
            <v>Università degli Studi di Perugia</v>
          </cell>
          <cell r="I14790" t="str">
            <v>Perugia</v>
          </cell>
          <cell r="J14790" t="str">
            <v>Italy</v>
          </cell>
          <cell r="K14790">
            <v>2</v>
          </cell>
          <cell r="L14790" t="str">
            <v>Institute</v>
          </cell>
          <cell r="M14790">
            <v>2</v>
          </cell>
          <cell r="N14790" t="str">
            <v>Campus Wide</v>
          </cell>
          <cell r="O14790" t="str">
            <v/>
          </cell>
          <cell r="P14790" t="str">
            <v/>
          </cell>
          <cell r="Q14790">
            <v>130</v>
          </cell>
          <cell r="R14790" t="str">
            <v>Année Philologique</v>
          </cell>
          <cell r="S14790" t="str">
            <v/>
          </cell>
        </row>
        <row r="14791">
          <cell r="E14791">
            <v>6544</v>
          </cell>
          <cell r="F14791" t="str">
            <v>Turnaways</v>
          </cell>
          <cell r="G14791" t="str">
            <v>201904</v>
          </cell>
          <cell r="H14791" t="str">
            <v>Università degli Studi di Perugia</v>
          </cell>
          <cell r="I14791" t="str">
            <v>Perugia</v>
          </cell>
          <cell r="J14791" t="str">
            <v>Italy</v>
          </cell>
          <cell r="K14791">
            <v>2</v>
          </cell>
          <cell r="L14791" t="str">
            <v>Institute</v>
          </cell>
          <cell r="M14791">
            <v>2</v>
          </cell>
          <cell r="N14791" t="str">
            <v>Campus Wide</v>
          </cell>
          <cell r="O14791" t="str">
            <v/>
          </cell>
          <cell r="P14791" t="str">
            <v/>
          </cell>
          <cell r="Q14791">
            <v>130</v>
          </cell>
          <cell r="R14791" t="str">
            <v>Année Philologique</v>
          </cell>
          <cell r="S14791" t="str">
            <v/>
          </cell>
        </row>
        <row r="14792">
          <cell r="E14792">
            <v>6544</v>
          </cell>
          <cell r="F14792" t="str">
            <v>Turnaways</v>
          </cell>
          <cell r="G14792" t="str">
            <v>201906</v>
          </cell>
          <cell r="H14792" t="str">
            <v>Università degli Studi di Perugia</v>
          </cell>
          <cell r="I14792" t="str">
            <v>Perugia</v>
          </cell>
          <cell r="J14792" t="str">
            <v>Italy</v>
          </cell>
          <cell r="K14792">
            <v>2</v>
          </cell>
          <cell r="L14792" t="str">
            <v>Institute</v>
          </cell>
          <cell r="M14792">
            <v>2</v>
          </cell>
          <cell r="N14792" t="str">
            <v>Campus Wide</v>
          </cell>
          <cell r="O14792" t="str">
            <v/>
          </cell>
          <cell r="P14792" t="str">
            <v/>
          </cell>
          <cell r="Q14792">
            <v>130</v>
          </cell>
          <cell r="R14792" t="str">
            <v>Année Philologique</v>
          </cell>
          <cell r="S14792" t="str">
            <v/>
          </cell>
        </row>
        <row r="14793">
          <cell r="E14793">
            <v>6544</v>
          </cell>
          <cell r="F14793" t="str">
            <v>Turnaways</v>
          </cell>
          <cell r="G14793" t="str">
            <v>201907</v>
          </cell>
          <cell r="H14793" t="str">
            <v>Università degli Studi di Perugia</v>
          </cell>
          <cell r="I14793" t="str">
            <v>Perugia</v>
          </cell>
          <cell r="J14793" t="str">
            <v>Italy</v>
          </cell>
          <cell r="K14793">
            <v>2</v>
          </cell>
          <cell r="L14793" t="str">
            <v>Institute</v>
          </cell>
          <cell r="M14793">
            <v>2</v>
          </cell>
          <cell r="N14793" t="str">
            <v>Campus Wide</v>
          </cell>
          <cell r="O14793" t="str">
            <v/>
          </cell>
          <cell r="P14793" t="str">
            <v/>
          </cell>
          <cell r="Q14793">
            <v>130</v>
          </cell>
          <cell r="R14793" t="str">
            <v>Année Philologique</v>
          </cell>
          <cell r="S14793" t="str">
            <v/>
          </cell>
        </row>
        <row r="14794">
          <cell r="E14794">
            <v>6544</v>
          </cell>
          <cell r="F14794" t="str">
            <v>Turnaways</v>
          </cell>
          <cell r="G14794" t="str">
            <v>201908</v>
          </cell>
          <cell r="H14794" t="str">
            <v>Università degli Studi di Perugia</v>
          </cell>
          <cell r="I14794" t="str">
            <v>Perugia</v>
          </cell>
          <cell r="J14794" t="str">
            <v>Italy</v>
          </cell>
          <cell r="K14794">
            <v>2</v>
          </cell>
          <cell r="L14794" t="str">
            <v>Institute</v>
          </cell>
          <cell r="M14794">
            <v>2</v>
          </cell>
          <cell r="N14794" t="str">
            <v>Campus Wide</v>
          </cell>
          <cell r="O14794" t="str">
            <v/>
          </cell>
          <cell r="P14794" t="str">
            <v/>
          </cell>
          <cell r="Q14794">
            <v>130</v>
          </cell>
          <cell r="R14794" t="str">
            <v>Année Philologique</v>
          </cell>
          <cell r="S14794" t="str">
            <v/>
          </cell>
        </row>
        <row r="14795">
          <cell r="E14795">
            <v>6544</v>
          </cell>
          <cell r="F14795" t="str">
            <v>Turnaways</v>
          </cell>
          <cell r="G14795" t="str">
            <v>201909</v>
          </cell>
          <cell r="H14795" t="str">
            <v>Università degli Studi di Perugia</v>
          </cell>
          <cell r="I14795" t="str">
            <v>Perugia</v>
          </cell>
          <cell r="J14795" t="str">
            <v>Italy</v>
          </cell>
          <cell r="K14795">
            <v>2</v>
          </cell>
          <cell r="L14795" t="str">
            <v>Institute</v>
          </cell>
          <cell r="M14795">
            <v>2</v>
          </cell>
          <cell r="N14795" t="str">
            <v>Campus Wide</v>
          </cell>
          <cell r="O14795" t="str">
            <v/>
          </cell>
          <cell r="P14795" t="str">
            <v/>
          </cell>
          <cell r="Q14795">
            <v>130</v>
          </cell>
          <cell r="R14795" t="str">
            <v>Année Philologique</v>
          </cell>
          <cell r="S14795" t="str">
            <v/>
          </cell>
        </row>
        <row r="14796">
          <cell r="E14796">
            <v>6544</v>
          </cell>
          <cell r="F14796" t="str">
            <v>Turnaways</v>
          </cell>
          <cell r="G14796" t="str">
            <v>201910</v>
          </cell>
          <cell r="H14796" t="str">
            <v>Università degli Studi di Perugia</v>
          </cell>
          <cell r="I14796" t="str">
            <v>Perugia</v>
          </cell>
          <cell r="J14796" t="str">
            <v>Italy</v>
          </cell>
          <cell r="K14796">
            <v>2</v>
          </cell>
          <cell r="L14796" t="str">
            <v>Institute</v>
          </cell>
          <cell r="M14796">
            <v>2</v>
          </cell>
          <cell r="N14796" t="str">
            <v>Campus Wide</v>
          </cell>
          <cell r="O14796" t="str">
            <v/>
          </cell>
          <cell r="P14796" t="str">
            <v/>
          </cell>
          <cell r="Q14796">
            <v>130</v>
          </cell>
          <cell r="R14796" t="str">
            <v>Année Philologique</v>
          </cell>
          <cell r="S14796" t="str">
            <v/>
          </cell>
        </row>
        <row r="14797">
          <cell r="E14797">
            <v>6544</v>
          </cell>
          <cell r="F14797" t="str">
            <v>Turnaways</v>
          </cell>
          <cell r="G14797" t="str">
            <v>201911</v>
          </cell>
          <cell r="H14797" t="str">
            <v>Università degli Studi di Perugia</v>
          </cell>
          <cell r="I14797" t="str">
            <v>Perugia</v>
          </cell>
          <cell r="J14797" t="str">
            <v>Italy</v>
          </cell>
          <cell r="K14797">
            <v>2</v>
          </cell>
          <cell r="L14797" t="str">
            <v>Institute</v>
          </cell>
          <cell r="M14797">
            <v>2</v>
          </cell>
          <cell r="N14797" t="str">
            <v>Campus Wide</v>
          </cell>
          <cell r="O14797" t="str">
            <v/>
          </cell>
          <cell r="P14797" t="str">
            <v/>
          </cell>
          <cell r="Q14797">
            <v>130</v>
          </cell>
          <cell r="R14797" t="str">
            <v>Année Philologique</v>
          </cell>
          <cell r="S14797" t="str">
            <v/>
          </cell>
        </row>
        <row r="14798">
          <cell r="E14798">
            <v>6550</v>
          </cell>
          <cell r="F14798" t="str">
            <v>Turnaways</v>
          </cell>
          <cell r="G14798" t="str">
            <v>201909</v>
          </cell>
          <cell r="H14798" t="str">
            <v>Knox College</v>
          </cell>
          <cell r="I14798" t="str">
            <v>Galesburg</v>
          </cell>
          <cell r="J14798" t="str">
            <v>USA</v>
          </cell>
          <cell r="K14798">
            <v>2</v>
          </cell>
          <cell r="L14798" t="str">
            <v>Institute</v>
          </cell>
          <cell r="M14798">
            <v>11</v>
          </cell>
          <cell r="N14798" t="str">
            <v>CARN-4</v>
          </cell>
          <cell r="O14798" t="str">
            <v/>
          </cell>
          <cell r="P14798" t="str">
            <v/>
          </cell>
          <cell r="Q14798">
            <v>2</v>
          </cell>
          <cell r="R14798" t="str">
            <v>Année Philologique</v>
          </cell>
          <cell r="S14798" t="str">
            <v/>
          </cell>
        </row>
        <row r="14799">
          <cell r="E14799">
            <v>6552</v>
          </cell>
          <cell r="F14799" t="str">
            <v>Turnaways</v>
          </cell>
          <cell r="G14799" t="str">
            <v>201911</v>
          </cell>
          <cell r="H14799" t="str">
            <v>Pascal Célérier</v>
          </cell>
          <cell r="I14799" t="str">
            <v>VILLENEUVE SUR LOT</v>
          </cell>
          <cell r="J14799" t="str">
            <v>France</v>
          </cell>
          <cell r="K14799">
            <v>4</v>
          </cell>
          <cell r="L14799" t="str">
            <v>Private</v>
          </cell>
          <cell r="M14799">
            <v>5</v>
          </cell>
          <cell r="N14799" t="str">
            <v>Individual</v>
          </cell>
          <cell r="O14799" t="str">
            <v/>
          </cell>
          <cell r="P14799" t="str">
            <v/>
          </cell>
          <cell r="Q14799">
            <v>1</v>
          </cell>
          <cell r="R14799" t="str">
            <v>Année Philologique</v>
          </cell>
          <cell r="S14799" t="str">
            <v/>
          </cell>
        </row>
        <row r="14800">
          <cell r="E14800">
            <v>6554</v>
          </cell>
          <cell r="F14800" t="str">
            <v>Turnaways</v>
          </cell>
          <cell r="G14800" t="str">
            <v>201903</v>
          </cell>
          <cell r="H14800" t="str">
            <v>Luc Brisson</v>
          </cell>
          <cell r="I14800" t="str">
            <v>Paris</v>
          </cell>
          <cell r="J14800" t="str">
            <v>France</v>
          </cell>
          <cell r="K14800">
            <v>4</v>
          </cell>
          <cell r="L14800" t="str">
            <v>Private</v>
          </cell>
          <cell r="M14800">
            <v>5</v>
          </cell>
          <cell r="N14800" t="str">
            <v>Individual</v>
          </cell>
          <cell r="O14800" t="str">
            <v/>
          </cell>
          <cell r="P14800" t="str">
            <v/>
          </cell>
          <cell r="Q14800">
            <v>1</v>
          </cell>
          <cell r="R14800" t="str">
            <v>Année Philologique</v>
          </cell>
          <cell r="S14800" t="str">
            <v/>
          </cell>
        </row>
        <row r="14801">
          <cell r="E14801">
            <v>6554</v>
          </cell>
          <cell r="F14801" t="str">
            <v>Turnaways</v>
          </cell>
          <cell r="G14801" t="str">
            <v>201905</v>
          </cell>
          <cell r="H14801" t="str">
            <v>Luc Brisson</v>
          </cell>
          <cell r="I14801" t="str">
            <v>Paris</v>
          </cell>
          <cell r="J14801" t="str">
            <v>France</v>
          </cell>
          <cell r="K14801">
            <v>4</v>
          </cell>
          <cell r="L14801" t="str">
            <v>Private</v>
          </cell>
          <cell r="M14801">
            <v>5</v>
          </cell>
          <cell r="N14801" t="str">
            <v>Individual</v>
          </cell>
          <cell r="O14801" t="str">
            <v/>
          </cell>
          <cell r="P14801" t="str">
            <v/>
          </cell>
          <cell r="Q14801">
            <v>1</v>
          </cell>
          <cell r="R14801" t="str">
            <v>Année Philologique</v>
          </cell>
          <cell r="S14801" t="str">
            <v/>
          </cell>
        </row>
        <row r="14802">
          <cell r="E14802">
            <v>6554</v>
          </cell>
          <cell r="F14802" t="str">
            <v>Turnaways</v>
          </cell>
          <cell r="G14802" t="str">
            <v>201906</v>
          </cell>
          <cell r="H14802" t="str">
            <v>Luc Brisson</v>
          </cell>
          <cell r="I14802" t="str">
            <v>Paris</v>
          </cell>
          <cell r="J14802" t="str">
            <v>France</v>
          </cell>
          <cell r="K14802">
            <v>4</v>
          </cell>
          <cell r="L14802" t="str">
            <v>Private</v>
          </cell>
          <cell r="M14802">
            <v>5</v>
          </cell>
          <cell r="N14802" t="str">
            <v>Individual</v>
          </cell>
          <cell r="O14802" t="str">
            <v/>
          </cell>
          <cell r="P14802" t="str">
            <v/>
          </cell>
          <cell r="Q14802">
            <v>1</v>
          </cell>
          <cell r="R14802" t="str">
            <v>Année Philologique</v>
          </cell>
          <cell r="S14802" t="str">
            <v/>
          </cell>
        </row>
        <row r="14803">
          <cell r="E14803">
            <v>6554</v>
          </cell>
          <cell r="F14803" t="str">
            <v>Turnaways</v>
          </cell>
          <cell r="G14803" t="str">
            <v>201907</v>
          </cell>
          <cell r="H14803" t="str">
            <v>Luc Brisson</v>
          </cell>
          <cell r="I14803" t="str">
            <v>Paris</v>
          </cell>
          <cell r="J14803" t="str">
            <v>France</v>
          </cell>
          <cell r="K14803">
            <v>4</v>
          </cell>
          <cell r="L14803" t="str">
            <v>Private</v>
          </cell>
          <cell r="M14803">
            <v>5</v>
          </cell>
          <cell r="N14803" t="str">
            <v>Individual</v>
          </cell>
          <cell r="O14803" t="str">
            <v/>
          </cell>
          <cell r="P14803" t="str">
            <v/>
          </cell>
          <cell r="Q14803">
            <v>1</v>
          </cell>
          <cell r="R14803" t="str">
            <v>Année Philologique</v>
          </cell>
          <cell r="S14803" t="str">
            <v/>
          </cell>
        </row>
        <row r="14804">
          <cell r="E14804">
            <v>6554</v>
          </cell>
          <cell r="F14804" t="str">
            <v>Turnaways</v>
          </cell>
          <cell r="G14804" t="str">
            <v>201909</v>
          </cell>
          <cell r="H14804" t="str">
            <v>Luc Brisson</v>
          </cell>
          <cell r="I14804" t="str">
            <v>Paris</v>
          </cell>
          <cell r="J14804" t="str">
            <v>France</v>
          </cell>
          <cell r="K14804">
            <v>4</v>
          </cell>
          <cell r="L14804" t="str">
            <v>Private</v>
          </cell>
          <cell r="M14804">
            <v>5</v>
          </cell>
          <cell r="N14804" t="str">
            <v>Individual</v>
          </cell>
          <cell r="O14804" t="str">
            <v/>
          </cell>
          <cell r="P14804" t="str">
            <v/>
          </cell>
          <cell r="Q14804">
            <v>1</v>
          </cell>
          <cell r="R14804" t="str">
            <v>Année Philologique</v>
          </cell>
          <cell r="S14804" t="str">
            <v/>
          </cell>
        </row>
        <row r="14805">
          <cell r="E14805">
            <v>6554</v>
          </cell>
          <cell r="F14805" t="str">
            <v>Turnaways</v>
          </cell>
          <cell r="G14805" t="str">
            <v>201912</v>
          </cell>
          <cell r="H14805" t="str">
            <v>Luc Brisson</v>
          </cell>
          <cell r="I14805" t="str">
            <v>Paris</v>
          </cell>
          <cell r="J14805" t="str">
            <v>France</v>
          </cell>
          <cell r="K14805">
            <v>4</v>
          </cell>
          <cell r="L14805" t="str">
            <v>Private</v>
          </cell>
          <cell r="M14805">
            <v>5</v>
          </cell>
          <cell r="N14805" t="str">
            <v>Individual</v>
          </cell>
          <cell r="O14805" t="str">
            <v/>
          </cell>
          <cell r="P14805" t="str">
            <v/>
          </cell>
          <cell r="Q14805">
            <v>1</v>
          </cell>
          <cell r="R14805" t="str">
            <v>Année Philologique</v>
          </cell>
          <cell r="S14805" t="str">
            <v/>
          </cell>
        </row>
        <row r="14806">
          <cell r="E14806">
            <v>6555</v>
          </cell>
          <cell r="F14806" t="str">
            <v>Turnaways</v>
          </cell>
          <cell r="G14806" t="str">
            <v>201903</v>
          </cell>
          <cell r="H14806" t="str">
            <v>Universidad del País Vasco</v>
          </cell>
          <cell r="I14806" t="str">
            <v>Leioa</v>
          </cell>
          <cell r="J14806" t="str">
            <v>Spain</v>
          </cell>
          <cell r="K14806">
            <v>2</v>
          </cell>
          <cell r="L14806" t="str">
            <v>Institute</v>
          </cell>
          <cell r="M14806">
            <v>2</v>
          </cell>
          <cell r="N14806" t="str">
            <v>Campus Wide</v>
          </cell>
          <cell r="O14806" t="str">
            <v/>
          </cell>
          <cell r="P14806" t="str">
            <v/>
          </cell>
          <cell r="Q14806">
            <v>50</v>
          </cell>
          <cell r="R14806" t="str">
            <v>Année Philologique</v>
          </cell>
          <cell r="S14806" t="str">
            <v/>
          </cell>
        </row>
        <row r="14807">
          <cell r="E14807">
            <v>6555</v>
          </cell>
          <cell r="F14807" t="str">
            <v>Turnaways</v>
          </cell>
          <cell r="G14807" t="str">
            <v>201904</v>
          </cell>
          <cell r="H14807" t="str">
            <v>Universidad del País Vasco</v>
          </cell>
          <cell r="I14807" t="str">
            <v>Leioa</v>
          </cell>
          <cell r="J14807" t="str">
            <v>Spain</v>
          </cell>
          <cell r="K14807">
            <v>2</v>
          </cell>
          <cell r="L14807" t="str">
            <v>Institute</v>
          </cell>
          <cell r="M14807">
            <v>2</v>
          </cell>
          <cell r="N14807" t="str">
            <v>Campus Wide</v>
          </cell>
          <cell r="O14807" t="str">
            <v/>
          </cell>
          <cell r="P14807" t="str">
            <v/>
          </cell>
          <cell r="Q14807">
            <v>50</v>
          </cell>
          <cell r="R14807" t="str">
            <v>Année Philologique</v>
          </cell>
          <cell r="S14807" t="str">
            <v/>
          </cell>
        </row>
        <row r="14808">
          <cell r="E14808">
            <v>6555</v>
          </cell>
          <cell r="F14808" t="str">
            <v>Turnaways</v>
          </cell>
          <cell r="G14808" t="str">
            <v>201910</v>
          </cell>
          <cell r="H14808" t="str">
            <v>Universidad del País Vasco</v>
          </cell>
          <cell r="I14808" t="str">
            <v>Leioa</v>
          </cell>
          <cell r="J14808" t="str">
            <v>Spain</v>
          </cell>
          <cell r="K14808">
            <v>2</v>
          </cell>
          <cell r="L14808" t="str">
            <v>Institute</v>
          </cell>
          <cell r="M14808">
            <v>2</v>
          </cell>
          <cell r="N14808" t="str">
            <v>Campus Wide</v>
          </cell>
          <cell r="O14808" t="str">
            <v/>
          </cell>
          <cell r="P14808" t="str">
            <v/>
          </cell>
          <cell r="Q14808">
            <v>50</v>
          </cell>
          <cell r="R14808" t="str">
            <v>Année Philologique</v>
          </cell>
          <cell r="S14808" t="str">
            <v/>
          </cell>
        </row>
        <row r="14809">
          <cell r="E14809">
            <v>6564</v>
          </cell>
          <cell r="F14809" t="str">
            <v>Turnaways</v>
          </cell>
          <cell r="G14809" t="str">
            <v>201904</v>
          </cell>
          <cell r="H14809" t="str">
            <v>John Carroll University</v>
          </cell>
          <cell r="I14809" t="str">
            <v>University Heights</v>
          </cell>
          <cell r="J14809" t="str">
            <v>USA</v>
          </cell>
          <cell r="K14809">
            <v>2</v>
          </cell>
          <cell r="L14809" t="str">
            <v>Institute</v>
          </cell>
          <cell r="M14809">
            <v>9</v>
          </cell>
          <cell r="N14809" t="str">
            <v>CARN-2</v>
          </cell>
          <cell r="O14809" t="str">
            <v/>
          </cell>
          <cell r="P14809" t="str">
            <v/>
          </cell>
          <cell r="Q14809">
            <v>3</v>
          </cell>
          <cell r="R14809" t="str">
            <v>Année Philologique</v>
          </cell>
          <cell r="S14809" t="str">
            <v/>
          </cell>
        </row>
        <row r="14810">
          <cell r="E14810">
            <v>6588</v>
          </cell>
          <cell r="F14810" t="str">
            <v>Turnaways</v>
          </cell>
          <cell r="G14810" t="str">
            <v>201910</v>
          </cell>
          <cell r="H14810" t="str">
            <v>Franco Montanari</v>
          </cell>
          <cell r="I14810" t="str">
            <v>Genova</v>
          </cell>
          <cell r="J14810" t="str">
            <v>Italy</v>
          </cell>
          <cell r="K14810">
            <v>5</v>
          </cell>
          <cell r="L14810" t="str">
            <v>Brepols Administrative Access</v>
          </cell>
          <cell r="M14810">
            <v>6</v>
          </cell>
          <cell r="N14810" t="str">
            <v>Brepols Administrative Access</v>
          </cell>
          <cell r="O14810" t="str">
            <v/>
          </cell>
          <cell r="P14810" t="str">
            <v/>
          </cell>
          <cell r="Q14810">
            <v>1</v>
          </cell>
          <cell r="R14810" t="str">
            <v>Année Philologique</v>
          </cell>
          <cell r="S14810" t="str">
            <v/>
          </cell>
        </row>
        <row r="14811">
          <cell r="E14811">
            <v>6623</v>
          </cell>
          <cell r="F14811" t="str">
            <v>Turnaways</v>
          </cell>
          <cell r="G14811" t="str">
            <v>201909</v>
          </cell>
          <cell r="H14811" t="str">
            <v>GETTYSBURG COLLEGE</v>
          </cell>
          <cell r="I14811" t="str">
            <v>GETTYSBURG</v>
          </cell>
          <cell r="J14811" t="str">
            <v>USA</v>
          </cell>
          <cell r="K14811">
            <v>2</v>
          </cell>
          <cell r="L14811" t="str">
            <v>Institute</v>
          </cell>
          <cell r="M14811">
            <v>11</v>
          </cell>
          <cell r="N14811" t="str">
            <v>CARN-4</v>
          </cell>
          <cell r="O14811" t="str">
            <v/>
          </cell>
          <cell r="P14811" t="str">
            <v/>
          </cell>
          <cell r="Q14811">
            <v>50</v>
          </cell>
          <cell r="R14811" t="str">
            <v>Année Philologique</v>
          </cell>
          <cell r="S14811" t="str">
            <v/>
          </cell>
        </row>
        <row r="14812">
          <cell r="E14812">
            <v>6624</v>
          </cell>
          <cell r="F14812" t="str">
            <v>Turnaways</v>
          </cell>
          <cell r="G14812" t="str">
            <v>201902</v>
          </cell>
          <cell r="H14812" t="str">
            <v>DePauw University</v>
          </cell>
          <cell r="I14812" t="str">
            <v>Greencastle</v>
          </cell>
          <cell r="J14812" t="str">
            <v>USA</v>
          </cell>
          <cell r="K14812">
            <v>1</v>
          </cell>
          <cell r="L14812" t="str">
            <v>Consortium</v>
          </cell>
          <cell r="M14812">
            <v>11</v>
          </cell>
          <cell r="N14812" t="str">
            <v>CARN-4</v>
          </cell>
          <cell r="O14812" t="str">
            <v/>
          </cell>
          <cell r="P14812" t="str">
            <v/>
          </cell>
          <cell r="Q14812">
            <v>2</v>
          </cell>
          <cell r="R14812" t="str">
            <v>Année Philologique</v>
          </cell>
          <cell r="S14812" t="str">
            <v/>
          </cell>
        </row>
        <row r="14813">
          <cell r="E14813">
            <v>6629</v>
          </cell>
          <cell r="F14813" t="str">
            <v>Turnaways</v>
          </cell>
          <cell r="G14813" t="str">
            <v>201912</v>
          </cell>
          <cell r="H14813" t="str">
            <v>Laia Vall Arqués</v>
          </cell>
          <cell r="I14813" t="str">
            <v>Torregrossa</v>
          </cell>
          <cell r="J14813" t="str">
            <v>Spain</v>
          </cell>
          <cell r="K14813">
            <v>4</v>
          </cell>
          <cell r="L14813" t="str">
            <v>Private</v>
          </cell>
          <cell r="M14813">
            <v>5</v>
          </cell>
          <cell r="N14813" t="str">
            <v>Individual</v>
          </cell>
          <cell r="O14813" t="str">
            <v/>
          </cell>
          <cell r="P14813" t="str">
            <v/>
          </cell>
          <cell r="Q14813">
            <v>1</v>
          </cell>
          <cell r="R14813" t="str">
            <v>Année Philologique</v>
          </cell>
          <cell r="S14813" t="str">
            <v/>
          </cell>
        </row>
        <row r="14814">
          <cell r="E14814">
            <v>6633</v>
          </cell>
          <cell r="F14814" t="str">
            <v>Turnaways</v>
          </cell>
          <cell r="G14814" t="str">
            <v>201911</v>
          </cell>
          <cell r="H14814" t="str">
            <v>Frances Titchener</v>
          </cell>
          <cell r="I14814" t="str">
            <v>Logan</v>
          </cell>
          <cell r="J14814" t="str">
            <v>USA</v>
          </cell>
          <cell r="K14814">
            <v>4</v>
          </cell>
          <cell r="L14814" t="str">
            <v>Private</v>
          </cell>
          <cell r="M14814">
            <v>5</v>
          </cell>
          <cell r="N14814" t="str">
            <v>Individual</v>
          </cell>
          <cell r="O14814" t="str">
            <v/>
          </cell>
          <cell r="P14814" t="str">
            <v/>
          </cell>
          <cell r="Q14814">
            <v>1</v>
          </cell>
          <cell r="R14814" t="str">
            <v>Année Philologique</v>
          </cell>
          <cell r="S14814" t="str">
            <v/>
          </cell>
        </row>
        <row r="14815">
          <cell r="E14815">
            <v>6633</v>
          </cell>
          <cell r="F14815" t="str">
            <v>Turnaways</v>
          </cell>
          <cell r="G14815" t="str">
            <v>201912</v>
          </cell>
          <cell r="H14815" t="str">
            <v>Frances Titchener</v>
          </cell>
          <cell r="I14815" t="str">
            <v>Logan</v>
          </cell>
          <cell r="J14815" t="str">
            <v>USA</v>
          </cell>
          <cell r="K14815">
            <v>4</v>
          </cell>
          <cell r="L14815" t="str">
            <v>Private</v>
          </cell>
          <cell r="M14815">
            <v>5</v>
          </cell>
          <cell r="N14815" t="str">
            <v>Individual</v>
          </cell>
          <cell r="O14815" t="str">
            <v/>
          </cell>
          <cell r="P14815" t="str">
            <v/>
          </cell>
          <cell r="Q14815">
            <v>1</v>
          </cell>
          <cell r="R14815" t="str">
            <v>Année Philologique</v>
          </cell>
          <cell r="S14815" t="str">
            <v/>
          </cell>
        </row>
        <row r="14816">
          <cell r="E14816">
            <v>6667</v>
          </cell>
          <cell r="F14816" t="str">
            <v>Turnaways</v>
          </cell>
          <cell r="G14816" t="str">
            <v>201901</v>
          </cell>
          <cell r="H14816" t="str">
            <v>Horatio Vella</v>
          </cell>
          <cell r="I14816" t="str">
            <v>Kirkop</v>
          </cell>
          <cell r="J14816" t="str">
            <v>Malta</v>
          </cell>
          <cell r="K14816">
            <v>4</v>
          </cell>
          <cell r="L14816" t="str">
            <v>Private</v>
          </cell>
          <cell r="M14816">
            <v>5</v>
          </cell>
          <cell r="N14816" t="str">
            <v>Individual</v>
          </cell>
          <cell r="O14816" t="str">
            <v/>
          </cell>
          <cell r="P14816" t="str">
            <v/>
          </cell>
          <cell r="Q14816">
            <v>1</v>
          </cell>
          <cell r="R14816" t="str">
            <v>Année Philologique</v>
          </cell>
          <cell r="S14816" t="str">
            <v/>
          </cell>
        </row>
        <row r="14817">
          <cell r="E14817">
            <v>6706</v>
          </cell>
          <cell r="F14817" t="str">
            <v>Turnaways</v>
          </cell>
          <cell r="G14817" t="str">
            <v>201907</v>
          </cell>
          <cell r="H14817" t="str">
            <v>Gürkan Ergin</v>
          </cell>
          <cell r="I14817" t="str">
            <v>Istanbul</v>
          </cell>
          <cell r="J14817" t="str">
            <v>Turkey</v>
          </cell>
          <cell r="K14817">
            <v>4</v>
          </cell>
          <cell r="L14817" t="str">
            <v>Private</v>
          </cell>
          <cell r="M14817">
            <v>5</v>
          </cell>
          <cell r="N14817" t="str">
            <v>Individual</v>
          </cell>
          <cell r="O14817" t="str">
            <v/>
          </cell>
          <cell r="P14817" t="str">
            <v/>
          </cell>
          <cell r="Q14817">
            <v>1</v>
          </cell>
          <cell r="R14817" t="str">
            <v>Année Philologique</v>
          </cell>
          <cell r="S14817" t="str">
            <v/>
          </cell>
        </row>
        <row r="14818">
          <cell r="E14818">
            <v>6720</v>
          </cell>
          <cell r="F14818" t="str">
            <v>Turnaways</v>
          </cell>
          <cell r="G14818" t="str">
            <v>201903</v>
          </cell>
          <cell r="H14818" t="str">
            <v>Universidad de La Rioja</v>
          </cell>
          <cell r="I14818" t="str">
            <v>Logroño</v>
          </cell>
          <cell r="J14818" t="str">
            <v>Spain</v>
          </cell>
          <cell r="K14818">
            <v>2</v>
          </cell>
          <cell r="L14818" t="str">
            <v>Institute</v>
          </cell>
          <cell r="M14818">
            <v>3</v>
          </cell>
          <cell r="N14818" t="str">
            <v>Standard</v>
          </cell>
          <cell r="O14818" t="str">
            <v/>
          </cell>
          <cell r="P14818" t="str">
            <v/>
          </cell>
          <cell r="Q14818">
            <v>3</v>
          </cell>
          <cell r="R14818" t="str">
            <v>Année Philologique</v>
          </cell>
          <cell r="S14818" t="str">
            <v/>
          </cell>
        </row>
        <row r="14819">
          <cell r="E14819">
            <v>6722</v>
          </cell>
          <cell r="F14819" t="str">
            <v>Turnaways</v>
          </cell>
          <cell r="G14819" t="str">
            <v>201904</v>
          </cell>
          <cell r="H14819" t="str">
            <v>Allegheny College</v>
          </cell>
          <cell r="I14819" t="str">
            <v>Meadville</v>
          </cell>
          <cell r="J14819" t="str">
            <v>USA</v>
          </cell>
          <cell r="K14819">
            <v>2</v>
          </cell>
          <cell r="L14819" t="str">
            <v>Institute</v>
          </cell>
          <cell r="M14819">
            <v>11</v>
          </cell>
          <cell r="N14819" t="str">
            <v>CARN-4</v>
          </cell>
          <cell r="O14819" t="str">
            <v/>
          </cell>
          <cell r="P14819" t="str">
            <v/>
          </cell>
          <cell r="Q14819">
            <v>2</v>
          </cell>
          <cell r="R14819" t="str">
            <v>Année Philologique</v>
          </cell>
          <cell r="S14819" t="str">
            <v/>
          </cell>
        </row>
        <row r="14820">
          <cell r="E14820">
            <v>6722</v>
          </cell>
          <cell r="F14820" t="str">
            <v>Turnaways</v>
          </cell>
          <cell r="G14820" t="str">
            <v>201910</v>
          </cell>
          <cell r="H14820" t="str">
            <v>Allegheny College</v>
          </cell>
          <cell r="I14820" t="str">
            <v>Meadville</v>
          </cell>
          <cell r="J14820" t="str">
            <v>USA</v>
          </cell>
          <cell r="K14820">
            <v>2</v>
          </cell>
          <cell r="L14820" t="str">
            <v>Institute</v>
          </cell>
          <cell r="M14820">
            <v>11</v>
          </cell>
          <cell r="N14820" t="str">
            <v>CARN-4</v>
          </cell>
          <cell r="O14820" t="str">
            <v/>
          </cell>
          <cell r="P14820" t="str">
            <v/>
          </cell>
          <cell r="Q14820">
            <v>2</v>
          </cell>
          <cell r="R14820" t="str">
            <v>Année Philologique</v>
          </cell>
          <cell r="S14820" t="str">
            <v/>
          </cell>
        </row>
        <row r="14821">
          <cell r="E14821">
            <v>6722</v>
          </cell>
          <cell r="F14821" t="str">
            <v>Turnaways</v>
          </cell>
          <cell r="G14821" t="str">
            <v>201911</v>
          </cell>
          <cell r="H14821" t="str">
            <v>Allegheny College</v>
          </cell>
          <cell r="I14821" t="str">
            <v>Meadville</v>
          </cell>
          <cell r="J14821" t="str">
            <v>USA</v>
          </cell>
          <cell r="K14821">
            <v>2</v>
          </cell>
          <cell r="L14821" t="str">
            <v>Institute</v>
          </cell>
          <cell r="M14821">
            <v>11</v>
          </cell>
          <cell r="N14821" t="str">
            <v>CARN-4</v>
          </cell>
          <cell r="O14821" t="str">
            <v/>
          </cell>
          <cell r="P14821" t="str">
            <v/>
          </cell>
          <cell r="Q14821">
            <v>2</v>
          </cell>
          <cell r="R14821" t="str">
            <v>Année Philologique</v>
          </cell>
          <cell r="S14821" t="str">
            <v/>
          </cell>
        </row>
        <row r="14822">
          <cell r="E14822">
            <v>6724</v>
          </cell>
          <cell r="F14822" t="str">
            <v>Turnaways</v>
          </cell>
          <cell r="G14822" t="str">
            <v>201905</v>
          </cell>
          <cell r="H14822" t="str">
            <v>Fabio De Luca</v>
          </cell>
          <cell r="I14822" t="str">
            <v>Roma</v>
          </cell>
          <cell r="J14822" t="str">
            <v>Italy</v>
          </cell>
          <cell r="K14822">
            <v>4</v>
          </cell>
          <cell r="L14822" t="str">
            <v>Private</v>
          </cell>
          <cell r="M14822">
            <v>5</v>
          </cell>
          <cell r="N14822" t="str">
            <v>Individual</v>
          </cell>
          <cell r="O14822" t="str">
            <v/>
          </cell>
          <cell r="P14822" t="str">
            <v/>
          </cell>
          <cell r="Q14822">
            <v>1</v>
          </cell>
          <cell r="R14822" t="str">
            <v>Année Philologique</v>
          </cell>
          <cell r="S14822" t="str">
            <v/>
          </cell>
        </row>
        <row r="14823">
          <cell r="E14823">
            <v>6724</v>
          </cell>
          <cell r="F14823" t="str">
            <v>Turnaways</v>
          </cell>
          <cell r="G14823" t="str">
            <v>201911</v>
          </cell>
          <cell r="H14823" t="str">
            <v>Fabio De Luca</v>
          </cell>
          <cell r="I14823" t="str">
            <v>Roma</v>
          </cell>
          <cell r="J14823" t="str">
            <v>Italy</v>
          </cell>
          <cell r="K14823">
            <v>4</v>
          </cell>
          <cell r="L14823" t="str">
            <v>Private</v>
          </cell>
          <cell r="M14823">
            <v>5</v>
          </cell>
          <cell r="N14823" t="str">
            <v>Individual</v>
          </cell>
          <cell r="O14823" t="str">
            <v/>
          </cell>
          <cell r="P14823" t="str">
            <v/>
          </cell>
          <cell r="Q14823">
            <v>1</v>
          </cell>
          <cell r="R14823" t="str">
            <v>Année Philologique</v>
          </cell>
          <cell r="S14823" t="str">
            <v/>
          </cell>
        </row>
        <row r="14824">
          <cell r="E14824">
            <v>6732</v>
          </cell>
          <cell r="F14824" t="str">
            <v>Turnaways</v>
          </cell>
          <cell r="G14824" t="str">
            <v>201909</v>
          </cell>
          <cell r="H14824" t="str">
            <v>Russell Keeth</v>
          </cell>
          <cell r="I14824" t="str">
            <v>Austin</v>
          </cell>
          <cell r="J14824" t="str">
            <v>USA</v>
          </cell>
          <cell r="K14824">
            <v>4</v>
          </cell>
          <cell r="L14824" t="str">
            <v>Private</v>
          </cell>
          <cell r="M14824">
            <v>5</v>
          </cell>
          <cell r="N14824" t="str">
            <v>Individual</v>
          </cell>
          <cell r="O14824" t="str">
            <v/>
          </cell>
          <cell r="P14824" t="str">
            <v/>
          </cell>
          <cell r="Q14824">
            <v>1</v>
          </cell>
          <cell r="R14824" t="str">
            <v>Année Philologique</v>
          </cell>
          <cell r="S14824" t="str">
            <v/>
          </cell>
        </row>
        <row r="14825">
          <cell r="E14825">
            <v>6740</v>
          </cell>
          <cell r="F14825" t="str">
            <v>Turnaways</v>
          </cell>
          <cell r="G14825" t="str">
            <v>201908</v>
          </cell>
          <cell r="H14825" t="str">
            <v>Luca Benelli</v>
          </cell>
          <cell r="I14825" t="str">
            <v>Köln</v>
          </cell>
          <cell r="J14825" t="str">
            <v>Germany</v>
          </cell>
          <cell r="K14825">
            <v>4</v>
          </cell>
          <cell r="L14825" t="str">
            <v>Private</v>
          </cell>
          <cell r="M14825">
            <v>5</v>
          </cell>
          <cell r="N14825" t="str">
            <v>Individual</v>
          </cell>
          <cell r="O14825" t="str">
            <v/>
          </cell>
          <cell r="P14825" t="str">
            <v/>
          </cell>
          <cell r="Q14825">
            <v>1</v>
          </cell>
          <cell r="R14825" t="str">
            <v>Année Philologique</v>
          </cell>
          <cell r="S14825" t="str">
            <v/>
          </cell>
        </row>
        <row r="14826">
          <cell r="E14826">
            <v>6740</v>
          </cell>
          <cell r="F14826" t="str">
            <v>Turnaways</v>
          </cell>
          <cell r="G14826" t="str">
            <v>201909</v>
          </cell>
          <cell r="H14826" t="str">
            <v>Luca Benelli</v>
          </cell>
          <cell r="I14826" t="str">
            <v>Köln</v>
          </cell>
          <cell r="J14826" t="str">
            <v>Germany</v>
          </cell>
          <cell r="K14826">
            <v>4</v>
          </cell>
          <cell r="L14826" t="str">
            <v>Private</v>
          </cell>
          <cell r="M14826">
            <v>5</v>
          </cell>
          <cell r="N14826" t="str">
            <v>Individual</v>
          </cell>
          <cell r="O14826" t="str">
            <v/>
          </cell>
          <cell r="P14826" t="str">
            <v/>
          </cell>
          <cell r="Q14826">
            <v>1</v>
          </cell>
          <cell r="R14826" t="str">
            <v>Année Philologique</v>
          </cell>
          <cell r="S14826" t="str">
            <v/>
          </cell>
        </row>
        <row r="14827">
          <cell r="E14827">
            <v>6746</v>
          </cell>
          <cell r="F14827" t="str">
            <v>Turnaways</v>
          </cell>
          <cell r="G14827" t="str">
            <v>201907</v>
          </cell>
          <cell r="H14827" t="str">
            <v>Mike Norris</v>
          </cell>
          <cell r="I14827" t="str">
            <v>Dublin</v>
          </cell>
          <cell r="J14827" t="str">
            <v>Ireland</v>
          </cell>
          <cell r="K14827">
            <v>4</v>
          </cell>
          <cell r="L14827" t="str">
            <v>Private</v>
          </cell>
          <cell r="M14827">
            <v>5</v>
          </cell>
          <cell r="N14827" t="str">
            <v>Individual</v>
          </cell>
          <cell r="O14827" t="str">
            <v/>
          </cell>
          <cell r="P14827" t="str">
            <v/>
          </cell>
          <cell r="Q14827">
            <v>1</v>
          </cell>
          <cell r="R14827" t="str">
            <v>Année Philologique</v>
          </cell>
          <cell r="S14827" t="str">
            <v/>
          </cell>
        </row>
        <row r="14828">
          <cell r="E14828">
            <v>6770</v>
          </cell>
          <cell r="F14828" t="str">
            <v>Turnaways</v>
          </cell>
          <cell r="G14828" t="str">
            <v>201911</v>
          </cell>
          <cell r="H14828" t="str">
            <v>Christine Snyder</v>
          </cell>
          <cell r="I14828" t="str">
            <v>Paris</v>
          </cell>
          <cell r="J14828" t="str">
            <v>France</v>
          </cell>
          <cell r="K14828">
            <v>4</v>
          </cell>
          <cell r="L14828" t="str">
            <v>Private</v>
          </cell>
          <cell r="M14828">
            <v>5</v>
          </cell>
          <cell r="N14828" t="str">
            <v>Individual</v>
          </cell>
          <cell r="O14828" t="str">
            <v/>
          </cell>
          <cell r="P14828" t="str">
            <v/>
          </cell>
          <cell r="Q14828">
            <v>1</v>
          </cell>
          <cell r="R14828" t="str">
            <v>Année Philologique</v>
          </cell>
          <cell r="S14828" t="str">
            <v/>
          </cell>
        </row>
        <row r="14829">
          <cell r="E14829">
            <v>6772</v>
          </cell>
          <cell r="F14829" t="str">
            <v>Turnaways</v>
          </cell>
          <cell r="G14829" t="str">
            <v>201911</v>
          </cell>
          <cell r="H14829" t="str">
            <v>Valentina Zanusso</v>
          </cell>
          <cell r="I14829" t="str">
            <v>Rome</v>
          </cell>
          <cell r="J14829" t="str">
            <v>Italy</v>
          </cell>
          <cell r="K14829">
            <v>4</v>
          </cell>
          <cell r="L14829" t="str">
            <v>Private</v>
          </cell>
          <cell r="M14829">
            <v>5</v>
          </cell>
          <cell r="N14829" t="str">
            <v>Individual</v>
          </cell>
          <cell r="O14829" t="str">
            <v/>
          </cell>
          <cell r="P14829" t="str">
            <v/>
          </cell>
          <cell r="Q14829">
            <v>1</v>
          </cell>
          <cell r="R14829" t="str">
            <v>Année Philologique</v>
          </cell>
          <cell r="S14829" t="str">
            <v/>
          </cell>
        </row>
      </sheetData>
      <sheetData sheetId="5"/>
      <sheetData sheetId="6"/>
    </sheetDataSet>
  </externalBook>
</externalLink>
</file>

<file path=xl/theme/theme1.xml><?xml version="1.0" encoding="utf-8"?>
<a:theme xmlns:a="http://schemas.openxmlformats.org/drawingml/2006/main" name="Motiv systému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O19"/>
  <sheetViews>
    <sheetView tabSelected="1" workbookViewId="0">
      <selection activeCell="L41" sqref="L41"/>
    </sheetView>
  </sheetViews>
  <sheetFormatPr defaultRowHeight="12.75" x14ac:dyDescent="0.2"/>
  <cols>
    <col min="1" max="1" width="15.42578125" style="10" bestFit="1" customWidth="1"/>
    <col min="2" max="2" width="8.85546875" style="10" customWidth="1"/>
    <col min="3" max="3" width="11.28515625" style="10" customWidth="1"/>
    <col min="4" max="16384" width="9.140625" style="10"/>
  </cols>
  <sheetData>
    <row r="1" spans="1:15" ht="18" x14ac:dyDescent="0.25">
      <c r="B1" s="12" t="s">
        <v>19</v>
      </c>
      <c r="C1" s="13"/>
      <c r="D1" s="13"/>
      <c r="E1" s="13"/>
      <c r="F1" s="13"/>
      <c r="G1" s="13"/>
      <c r="H1" s="15"/>
      <c r="I1" s="15"/>
      <c r="J1" s="16"/>
    </row>
    <row r="2" spans="1:15" x14ac:dyDescent="0.2">
      <c r="A2" s="1" t="s">
        <v>0</v>
      </c>
      <c r="B2" s="10" t="str">
        <f>VLOOKUP($B$3,[1]stats_overview_2019!$C$3980:$AF$4769,2,FALSE)</f>
        <v>Masaryk University</v>
      </c>
    </row>
    <row r="3" spans="1:15" x14ac:dyDescent="0.2">
      <c r="A3" s="2" t="s">
        <v>1</v>
      </c>
      <c r="B3">
        <v>1913</v>
      </c>
    </row>
    <row r="4" spans="1:15" x14ac:dyDescent="0.2">
      <c r="A4" s="3" t="s">
        <v>2</v>
      </c>
      <c r="B4" s="10" t="str">
        <f>VLOOKUP($B$3,[1]stats_overview_2019!$C$3980:$AF$4769,3,FALSE)</f>
        <v>Campus Wide</v>
      </c>
    </row>
    <row r="5" spans="1:15" x14ac:dyDescent="0.2">
      <c r="A5" s="4"/>
      <c r="B5" s="17">
        <f>VLOOKUP($B$3,[1]stats_overview_2019!$C$3980:$AF$4769,4,FALSE)</f>
        <v>40</v>
      </c>
    </row>
    <row r="7" spans="1:15" x14ac:dyDescent="0.2">
      <c r="B7" s="5"/>
      <c r="C7" s="18" t="str">
        <f>IF($B$5&gt;=20,"Number of sessions for the period from 1-Jan-19 to 31-Dec-19","Number of sessions and attempts for the period from 1-Jan-19 to 31-Dec-19")</f>
        <v>Number of sessions for the period from 1-Jan-19 to 31-Dec-19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9"/>
    </row>
    <row r="8" spans="1:15" x14ac:dyDescent="0.2">
      <c r="B8" s="6"/>
      <c r="C8" s="14" t="s">
        <v>3</v>
      </c>
      <c r="D8" s="6" t="s">
        <v>4</v>
      </c>
      <c r="E8" s="6" t="s">
        <v>5</v>
      </c>
      <c r="F8" s="6" t="s">
        <v>6</v>
      </c>
      <c r="G8" s="6" t="s">
        <v>7</v>
      </c>
      <c r="H8" s="6" t="s">
        <v>8</v>
      </c>
      <c r="I8" s="6" t="s">
        <v>9</v>
      </c>
      <c r="J8" s="6" t="s">
        <v>10</v>
      </c>
      <c r="K8" s="6" t="s">
        <v>11</v>
      </c>
      <c r="L8" s="6" t="s">
        <v>12</v>
      </c>
      <c r="M8" s="6" t="s">
        <v>13</v>
      </c>
      <c r="N8" s="6" t="s">
        <v>14</v>
      </c>
      <c r="O8" s="7" t="s">
        <v>15</v>
      </c>
    </row>
    <row r="9" spans="1:15" x14ac:dyDescent="0.2">
      <c r="B9" s="6" t="s">
        <v>16</v>
      </c>
      <c r="C9" s="6">
        <f>IFERROR(VLOOKUP($B$3,[1]stats_overview_2019!$C$3980:$AF$4769,5,FALSE),0)</f>
        <v>7</v>
      </c>
      <c r="D9" s="6">
        <f>IFERROR(VLOOKUP($B$3,[1]stats_overview_2019!$C$3980:$AF$4769,6,FALSE),0)</f>
        <v>2</v>
      </c>
      <c r="E9" s="6">
        <f>IFERROR(VLOOKUP($B$3,[1]stats_overview_2019!$C$3980:$AF$4769,7,FALSE),0)</f>
        <v>3</v>
      </c>
      <c r="F9" s="6">
        <f>IFERROR(VLOOKUP($B$3,[1]stats_overview_2019!$C$3980:$AF$4769,8,FALSE),0)</f>
        <v>0</v>
      </c>
      <c r="G9" s="6">
        <f>IFERROR(VLOOKUP($B$3,[1]stats_overview_2019!$C$3980:$AF$4769,9,FALSE),0)</f>
        <v>0</v>
      </c>
      <c r="H9" s="6">
        <f>IFERROR(VLOOKUP($B$3,[1]stats_overview_2019!$C$3980:$AF$4769,10,FALSE),0)</f>
        <v>11</v>
      </c>
      <c r="I9" s="6">
        <f>IFERROR(VLOOKUP($B$3,[1]stats_overview_2019!$C$3980:$AF$4769,11,FALSE),0)</f>
        <v>0</v>
      </c>
      <c r="J9" s="6">
        <f>IFERROR(VLOOKUP($B$3,[1]stats_overview_2019!$C$3980:$AF$4769,12,FALSE),0)</f>
        <v>48</v>
      </c>
      <c r="K9" s="6">
        <f>IFERROR(VLOOKUP($B$3,[1]stats_overview_2019!$C$3980:$AF$4769,13,FALSE),0)</f>
        <v>5</v>
      </c>
      <c r="L9" s="6">
        <f>IFERROR(VLOOKUP($B$3,[1]stats_overview_2019!$C$3980:$AF$4769,14,FALSE),0)</f>
        <v>1</v>
      </c>
      <c r="M9" s="6">
        <f>IFERROR(VLOOKUP($B$3,[1]stats_overview_2019!$C$3980:$AF$4769,15,FALSE),0)</f>
        <v>15</v>
      </c>
      <c r="N9" s="6">
        <f>IFERROR(VLOOKUP($B$3,[1]stats_overview_2019!$C$3980:$AF$4769,16,FALSE),0)</f>
        <v>1</v>
      </c>
      <c r="O9" s="7">
        <f>SUM(C9:N9)</f>
        <v>93</v>
      </c>
    </row>
    <row r="10" spans="1:15" x14ac:dyDescent="0.2">
      <c r="B10" s="6" t="str">
        <f>IFERROR(IF($B$5&gt;=20,"","Attempts"),"")</f>
        <v/>
      </c>
      <c r="C10" s="6" t="str">
        <f>IFERROR(IF($B$5&gt;=20,"",IFERROR(VLOOKUP($B$3,[1]stats_overview_2019!$C$3980:$AF$4769,17,FALSE),0)),"")</f>
        <v/>
      </c>
      <c r="D10" s="6" t="str">
        <f>IFERROR(IF($B$5&gt;=20,"",IFERROR(VLOOKUP($B$3,[1]stats_overview_2019!$C$3980:$AF$4769,18,FALSE),0)),"")</f>
        <v/>
      </c>
      <c r="E10" s="6" t="str">
        <f>IFERROR(IF($B$5&gt;=20,"",IFERROR(VLOOKUP($B$3,[1]stats_overview_2019!$C$3980:$AF$4769,19,FALSE),0)),"")</f>
        <v/>
      </c>
      <c r="F10" s="6" t="str">
        <f>IFERROR(IF($B$5&gt;=20,"",IFERROR(VLOOKUP($B$3,[1]stats_overview_2019!$C$3980:$AF$4769,20,FALSE),0)),"")</f>
        <v/>
      </c>
      <c r="G10" s="6" t="str">
        <f>IFERROR(IF($B$5&gt;=20,"",IFERROR(VLOOKUP($B$3,[1]stats_overview_2019!$C$3980:$AF$4769,21,FALSE),0)),"")</f>
        <v/>
      </c>
      <c r="H10" s="6" t="str">
        <f>IFERROR(IF($B$5&gt;=20,"",IFERROR(VLOOKUP($B$3,[1]stats_overview_2019!$C$3980:$AF$4769,22,FALSE),0)),"")</f>
        <v/>
      </c>
      <c r="I10" s="6" t="str">
        <f>IFERROR(IF($B$5&gt;=20,"",IFERROR(VLOOKUP($B$3,[1]stats_overview_2019!$C$3980:$AF$4769,23,FALSE),0)),"")</f>
        <v/>
      </c>
      <c r="J10" s="6" t="str">
        <f>IFERROR(IF($B$5&gt;=20,"",IFERROR(VLOOKUP($B$3,[1]stats_overview_2019!$C$3980:$AF$4769,24,FALSE),0)),"")</f>
        <v/>
      </c>
      <c r="K10" s="6" t="str">
        <f>IFERROR(IF($B$5&gt;=20,"",IFERROR(VLOOKUP($B$3,[1]stats_overview_2019!$C$3980:$AF$4769,25,FALSE),0)),"")</f>
        <v/>
      </c>
      <c r="L10" s="6" t="str">
        <f>IFERROR(IF($B$5&gt;=20,"",IFERROR(VLOOKUP($B$3,[1]stats_overview_2019!$C$3980:$AF$4769,26,FALSE),0)),"")</f>
        <v/>
      </c>
      <c r="M10" s="6" t="str">
        <f>IFERROR(IF($B$5&gt;=20,"",IFERROR(VLOOKUP($B$3,[1]stats_overview_2019!$C$3980:$AF$4769,27,FALSE),0)),"")</f>
        <v/>
      </c>
      <c r="N10" s="6" t="str">
        <f>IFERROR(IF($B$5&gt;=20,"",IFERROR(VLOOKUP($B$3,[1]stats_overview_2019!$C$3980:$AF$4769,28,FALSE),0)),"")</f>
        <v/>
      </c>
      <c r="O10" s="7" t="str">
        <f>IFERROR(IF($B$5&gt;=20,"",SUM(C10:N10)),"")</f>
        <v/>
      </c>
    </row>
    <row r="11" spans="1:15" x14ac:dyDescent="0.2">
      <c r="B11" s="7" t="s">
        <v>15</v>
      </c>
      <c r="C11" s="7">
        <f t="shared" ref="C11:N11" si="0">SUM(C9:C10)</f>
        <v>7</v>
      </c>
      <c r="D11" s="7">
        <f t="shared" si="0"/>
        <v>2</v>
      </c>
      <c r="E11" s="7">
        <f t="shared" si="0"/>
        <v>3</v>
      </c>
      <c r="F11" s="7">
        <f t="shared" si="0"/>
        <v>0</v>
      </c>
      <c r="G11" s="7">
        <f t="shared" si="0"/>
        <v>0</v>
      </c>
      <c r="H11" s="7">
        <f t="shared" si="0"/>
        <v>11</v>
      </c>
      <c r="I11" s="7">
        <f t="shared" si="0"/>
        <v>0</v>
      </c>
      <c r="J11" s="7">
        <f t="shared" si="0"/>
        <v>48</v>
      </c>
      <c r="K11" s="7">
        <f t="shared" si="0"/>
        <v>5</v>
      </c>
      <c r="L11" s="7">
        <f t="shared" si="0"/>
        <v>1</v>
      </c>
      <c r="M11" s="7">
        <f t="shared" si="0"/>
        <v>15</v>
      </c>
      <c r="N11" s="7">
        <f t="shared" si="0"/>
        <v>1</v>
      </c>
      <c r="O11" s="7">
        <f>SUM(O9:O10)</f>
        <v>93</v>
      </c>
    </row>
    <row r="12" spans="1:15" x14ac:dyDescent="0.2">
      <c r="B12" s="8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</row>
    <row r="13" spans="1:15" x14ac:dyDescent="0.2">
      <c r="B13" s="8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</row>
    <row r="14" spans="1:15" x14ac:dyDescent="0.2">
      <c r="B14" s="10" t="s">
        <v>17</v>
      </c>
      <c r="D14" s="8" t="s">
        <v>18</v>
      </c>
      <c r="E14" s="9"/>
      <c r="F14" s="9"/>
      <c r="G14" s="9"/>
      <c r="H14" s="9"/>
      <c r="I14" s="9"/>
      <c r="J14" s="9"/>
      <c r="K14" s="9"/>
      <c r="L14" s="9"/>
      <c r="M14" s="9"/>
      <c r="N14" s="9"/>
    </row>
    <row r="15" spans="1:15" x14ac:dyDescent="0.2">
      <c r="B15" s="10" t="str">
        <f>IF($B$5&gt;=20,"","Attempts:")</f>
        <v/>
      </c>
      <c r="D15" s="8" t="str">
        <f>IF($B$5&gt;=20,"","the number of times access to the database was refused because the number of simultaneous users was surpassed")</f>
        <v/>
      </c>
      <c r="E15" s="9"/>
      <c r="F15" s="9"/>
      <c r="G15" s="9"/>
      <c r="H15" s="9"/>
      <c r="I15" s="9"/>
      <c r="J15" s="9"/>
      <c r="K15" s="9"/>
      <c r="L15" s="9"/>
      <c r="M15" s="9"/>
      <c r="N15" s="9"/>
    </row>
    <row r="16" spans="1:15" x14ac:dyDescent="0.2">
      <c r="D16" s="11"/>
      <c r="E16" s="9"/>
      <c r="F16" s="9"/>
      <c r="G16" s="9"/>
      <c r="H16" s="9"/>
      <c r="I16" s="9"/>
      <c r="J16" s="9"/>
      <c r="K16" s="9"/>
      <c r="L16" s="9"/>
      <c r="M16" s="9"/>
      <c r="N16" s="9"/>
    </row>
    <row r="17" spans="2:14" x14ac:dyDescent="0.2">
      <c r="D17" s="8"/>
      <c r="E17" s="9"/>
      <c r="F17" s="9"/>
      <c r="G17" s="9"/>
      <c r="H17" s="9"/>
      <c r="I17" s="9"/>
      <c r="J17" s="9"/>
      <c r="K17" s="9"/>
      <c r="L17" s="9"/>
      <c r="M17" s="9"/>
      <c r="N17" s="9"/>
    </row>
    <row r="18" spans="2:14" x14ac:dyDescent="0.2">
      <c r="B18" s="10" t="str">
        <f>IF(VLOOKUP($B$3,[1]stats_2019_APh!$E$2:$AE$14829,6,FALSE)="USA","",IF(VLOOKUP($B$3,[1]stats_2019_APh!$E$2:$AE$14829,6,FALSE)="UK","","Campus Wide Licence:"))</f>
        <v>Campus Wide Licence:</v>
      </c>
      <c r="D18" s="8" t="str">
        <f>IF(VLOOKUP($B$3,[1]stats_2019_APh!$E$2:$AE$14829,6,FALSE)="USA","",IF(VLOOKUP($B$3,[1]stats_2019_APh!$E$2:$AE$14829,6,FALSE)="UK","","unlimited simultaneous access"))</f>
        <v>unlimited simultaneous access</v>
      </c>
      <c r="E18" s="9"/>
      <c r="F18" s="9"/>
      <c r="G18" s="9"/>
      <c r="H18" s="9"/>
      <c r="I18" s="9"/>
      <c r="J18" s="9"/>
      <c r="K18" s="9"/>
      <c r="L18" s="9"/>
      <c r="M18" s="9"/>
      <c r="N18" s="9"/>
    </row>
    <row r="19" spans="2:14" x14ac:dyDescent="0.2">
      <c r="B19" s="10" t="str">
        <f>IF(VLOOKUP($B$3,[1]stats_2019_APh!$E$2:$AE$14829,6,FALSE)="USA","",IF(VLOOKUP($B$3,[1]stats_2019_APh!$E$2:$AE$14829,6,FALSE)="UK","","Standard Licence:"))</f>
        <v>Standard Licence:</v>
      </c>
      <c r="D19" s="8" t="str">
        <f>IF(VLOOKUP($B$3,[1]stats_2019_APh!$E$2:$AE$14829,6,FALSE)="USA","",IF(VLOOKUP($B$3,[1]stats_2019_APh!$E$2:$AE$14829,6,FALSE)="UK","","simultaneous access limited to 3 users"))</f>
        <v>simultaneous access limited to 3 users</v>
      </c>
      <c r="E19" s="9"/>
      <c r="F19" s="9"/>
      <c r="G19" s="9"/>
      <c r="H19" s="9"/>
      <c r="I19" s="9"/>
      <c r="J19" s="9"/>
      <c r="K19" s="9"/>
      <c r="L19" s="9"/>
      <c r="M19" s="9"/>
      <c r="N19" s="9"/>
    </row>
  </sheetData>
  <sheetProtection algorithmName="SHA-512" hashValue="OCoziCfFlkomqUluzrc8Vm9wzDJnLc4spMVPxJ07rzWkAIXe19VJlqvqYDJvZkXzOtLC1yd/l07M29EnIWDdig==" saltValue="0DC7cFrjp/4jxz4mROwF/Q==" spinCount="100000" sheet="1" objects="1" scenarios="1"/>
  <mergeCells count="1">
    <mergeCell ref="C7:O7"/>
  </mergeCells>
  <phoneticPr fontId="1" type="noConversion"/>
  <pageMargins left="0.74803149606299213" right="0.74803149606299213" top="0.98425196850393704" bottom="0.98425196850393704" header="0.51181102362204722" footer="0.51181102362204722"/>
  <pageSetup paperSize="9" scale="91" orientation="landscape" r:id="rId1"/>
  <headerFooter alignWithMargins="0">
    <oddFooter>&amp;CBrepols Publishers NV/SA
brepolis@brepols.net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MUNI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 Duchene</dc:creator>
  <cp:lastModifiedBy>Andrea</cp:lastModifiedBy>
  <cp:lastPrinted>2020-01-13T11:02:19Z</cp:lastPrinted>
  <dcterms:created xsi:type="dcterms:W3CDTF">2007-07-04T11:43:15Z</dcterms:created>
  <dcterms:modified xsi:type="dcterms:W3CDTF">2020-02-11T13:12:10Z</dcterms:modified>
</cp:coreProperties>
</file>